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keller\Desktop\ERL article\"/>
    </mc:Choice>
  </mc:AlternateContent>
  <xr:revisionPtr revIDLastSave="0" documentId="13_ncr:1_{9A0AB9C8-B405-4A21-ACD3-1F9A3C7804F5}" xr6:coauthVersionLast="47" xr6:coauthVersionMax="47" xr10:uidLastSave="{00000000-0000-0000-0000-000000000000}"/>
  <bookViews>
    <workbookView xWindow="-108" yWindow="-108" windowWidth="24792" windowHeight="13440" tabRatio="748" xr2:uid="{00000000-000D-0000-FFFF-FFFF00000000}"/>
  </bookViews>
  <sheets>
    <sheet name="cover page" sheetId="18" r:id="rId1"/>
    <sheet name="calc-sheet" sheetId="5" r:id="rId2"/>
    <sheet name="GTP(t)" sheetId="13" r:id="rId3"/>
    <sheet name="pdfs" sheetId="12" r:id="rId4"/>
    <sheet name="emissions projection" sheetId="6" r:id="rId5"/>
    <sheet name="gas fraction" sheetId="16" r:id="rId6"/>
    <sheet name="coal fraction" sheetId="17" r:id="rId7"/>
    <sheet name="Results" sheetId="15" r:id="rId8"/>
  </sheets>
  <externalReferences>
    <externalReference r:id="rId9"/>
  </externalReferences>
  <definedNames>
    <definedName name="_xlnm._FilterDatabase" localSheetId="7" hidden="1">Results!$A$2:$N$31</definedName>
    <definedName name="A_CO2">Results!$AF$2</definedName>
    <definedName name="clim_sens1">Results!$AK$2</definedName>
    <definedName name="clim_sens2">Results!$AL$2</definedName>
    <definedName name="clim_time1">Results!$AH$2</definedName>
    <definedName name="clim_time2">Results!$AI$2</definedName>
    <definedName name="currentVal">'calc-sheet'!$A$76:$M$76</definedName>
    <definedName name="deltaK2050">'calc-sheet'!#REF!</definedName>
    <definedName name="dep_year">'calc-sheet'!#REF!</definedName>
    <definedName name="gCH4_D">'calc-sheet'!$G$75</definedName>
    <definedName name="gCH4_E">'calc-sheet'!$E$75</definedName>
    <definedName name="gCH4_P">'calc-sheet'!$C$75</definedName>
    <definedName name="gCO2_D">'calc-sheet'!$F$75</definedName>
    <definedName name="gCO2_E">'calc-sheet'!$D$75</definedName>
    <definedName name="gCO2_P">'calc-sheet'!$B$75</definedName>
    <definedName name="life1_CO2">Results!$AB$2</definedName>
    <definedName name="life2_CO2">Results!$AC$2</definedName>
    <definedName name="life3_CO2">Results!$AD$2</definedName>
    <definedName name="NoRuns">'calc-sheet'!$B$71</definedName>
    <definedName name="p_0">Results!$W$2</definedName>
    <definedName name="p_1">Results!$X$2</definedName>
    <definedName name="p_2">Results!$Y$2</definedName>
    <definedName name="p_3">Results!$Z$2</definedName>
    <definedName name="randCH4">pdfs!$B$3</definedName>
    <definedName name="randCH4mit">'calc-sheet'!$B$1</definedName>
    <definedName name="randElecEff">pdfs!#REF!</definedName>
    <definedName name="randElecSel">'calc-sheet'!$B$2</definedName>
    <definedName name="randPyrCH4">pdfs!$B$7</definedName>
    <definedName name="randPyrPower">pdfs!$B$12</definedName>
    <definedName name="scenario">'calc-sheet'!$B$4</definedName>
    <definedName name="solver_adj" localSheetId="1" hidden="1">'calc-sheet'!#REF!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'calc-sheet'!#REF!</definedName>
    <definedName name="solver_lhs2" localSheetId="1" hidden="1">'calc-sheet'!#REF!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'calc-sheet'!#REF!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2050</definedName>
    <definedName name="solver_rhs2" localSheetId="1" hidden="1">2020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1</definedName>
    <definedName name="solver_ver" localSheetId="1" hidden="1">3</definedName>
    <definedName name="start">'calc-sheet'!#REF!</definedName>
    <definedName name="time">'calc-sheet'!$B$70</definedName>
    <definedName name="year">'calc-sheet'!$B$8</definedName>
    <definedName name="yearC">'calc-sheet'!$A$75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2" i="15" l="1"/>
  <c r="I32" i="15"/>
  <c r="L32" i="15" s="1"/>
  <c r="J32" i="15"/>
  <c r="H33" i="15"/>
  <c r="I33" i="15"/>
  <c r="L33" i="15" s="1"/>
  <c r="J33" i="15"/>
  <c r="N33" i="15"/>
  <c r="H34" i="15"/>
  <c r="I34" i="15"/>
  <c r="L34" i="15" s="1"/>
  <c r="J34" i="15"/>
  <c r="H35" i="15"/>
  <c r="I35" i="15"/>
  <c r="J35" i="15"/>
  <c r="H36" i="15"/>
  <c r="I36" i="15"/>
  <c r="L36" i="15" s="1"/>
  <c r="J36" i="15"/>
  <c r="H37" i="15"/>
  <c r="N37" i="15" s="1"/>
  <c r="I37" i="15"/>
  <c r="L37" i="15" s="1"/>
  <c r="J37" i="15"/>
  <c r="M37" i="15"/>
  <c r="H38" i="15"/>
  <c r="I38" i="15"/>
  <c r="L38" i="15" s="1"/>
  <c r="J38" i="15"/>
  <c r="H39" i="15"/>
  <c r="I39" i="15"/>
  <c r="J39" i="15"/>
  <c r="H40" i="15"/>
  <c r="I40" i="15"/>
  <c r="J40" i="15"/>
  <c r="H41" i="15"/>
  <c r="I41" i="15"/>
  <c r="J41" i="15"/>
  <c r="M41" i="15" s="1"/>
  <c r="N41" i="15"/>
  <c r="H42" i="15"/>
  <c r="I42" i="15"/>
  <c r="L42" i="15" s="1"/>
  <c r="J42" i="15"/>
  <c r="N42" i="15"/>
  <c r="H43" i="15"/>
  <c r="I43" i="15"/>
  <c r="J43" i="15"/>
  <c r="H44" i="15"/>
  <c r="I44" i="15"/>
  <c r="L44" i="15" s="1"/>
  <c r="J44" i="15"/>
  <c r="H45" i="15"/>
  <c r="I45" i="15"/>
  <c r="L45" i="15" s="1"/>
  <c r="J45" i="15"/>
  <c r="H46" i="15"/>
  <c r="I46" i="15"/>
  <c r="N46" i="15" s="1"/>
  <c r="J46" i="15"/>
  <c r="H47" i="15"/>
  <c r="I47" i="15"/>
  <c r="J47" i="15"/>
  <c r="H48" i="15"/>
  <c r="I48" i="15"/>
  <c r="L48" i="15" s="1"/>
  <c r="J48" i="15"/>
  <c r="H49" i="15"/>
  <c r="N50" i="15" s="1"/>
  <c r="I49" i="15"/>
  <c r="J49" i="15"/>
  <c r="M49" i="15" s="1"/>
  <c r="H50" i="15"/>
  <c r="I50" i="15"/>
  <c r="M50" i="15" s="1"/>
  <c r="J50" i="15"/>
  <c r="L50" i="15"/>
  <c r="H51" i="15"/>
  <c r="I51" i="15"/>
  <c r="J51" i="15"/>
  <c r="H52" i="15"/>
  <c r="I52" i="15"/>
  <c r="J52" i="15"/>
  <c r="H53" i="15"/>
  <c r="I53" i="15"/>
  <c r="M53" i="15" s="1"/>
  <c r="J53" i="15"/>
  <c r="L53" i="15" s="1"/>
  <c r="H54" i="15"/>
  <c r="I54" i="15"/>
  <c r="J54" i="15"/>
  <c r="L54" i="15" s="1"/>
  <c r="N54" i="15"/>
  <c r="B11" i="5"/>
  <c r="B15" i="5"/>
  <c r="B17" i="5"/>
  <c r="B18" i="5"/>
  <c r="B19" i="5"/>
  <c r="B21" i="5"/>
  <c r="B22" i="5" s="1"/>
  <c r="B23" i="5" s="1"/>
  <c r="B34" i="5"/>
  <c r="B30" i="5" s="1"/>
  <c r="B36" i="5" s="1"/>
  <c r="B41" i="5"/>
  <c r="B59" i="5"/>
  <c r="B72" i="5"/>
  <c r="A75" i="5"/>
  <c r="B34" i="12" a="1"/>
  <c r="M46" i="15" l="1"/>
  <c r="L52" i="15"/>
  <c r="L46" i="15"/>
  <c r="M42" i="15"/>
  <c r="L41" i="15"/>
  <c r="N38" i="15"/>
  <c r="M33" i="15"/>
  <c r="M38" i="15"/>
  <c r="N34" i="15"/>
  <c r="N53" i="15"/>
  <c r="M34" i="15"/>
  <c r="N49" i="15"/>
  <c r="L40" i="15"/>
  <c r="N45" i="15"/>
  <c r="M45" i="15"/>
  <c r="M54" i="15"/>
  <c r="L49" i="15"/>
  <c r="F76" i="5"/>
  <c r="F75" i="5"/>
  <c r="L47" i="15"/>
  <c r="M47" i="15"/>
  <c r="N47" i="15"/>
  <c r="L39" i="15"/>
  <c r="M39" i="15"/>
  <c r="N39" i="15"/>
  <c r="L51" i="15"/>
  <c r="M51" i="15"/>
  <c r="N51" i="15"/>
  <c r="L43" i="15"/>
  <c r="M43" i="15"/>
  <c r="N43" i="15"/>
  <c r="L35" i="15"/>
  <c r="M35" i="15"/>
  <c r="N35" i="15"/>
  <c r="N52" i="15"/>
  <c r="N48" i="15"/>
  <c r="N44" i="15"/>
  <c r="N40" i="15"/>
  <c r="N36" i="15"/>
  <c r="N32" i="15"/>
  <c r="M52" i="15"/>
  <c r="M48" i="15"/>
  <c r="M44" i="15"/>
  <c r="M40" i="15"/>
  <c r="M36" i="15"/>
  <c r="M32" i="15"/>
  <c r="B34" i="12"/>
  <c r="B28" i="12" a="1"/>
  <c r="B28" i="12" l="1"/>
  <c r="B60" i="5" s="1"/>
  <c r="B61" i="5" s="1"/>
  <c r="B62" i="5" s="1"/>
  <c r="T1" i="15" l="1"/>
  <c r="K35" i="15" l="1"/>
  <c r="K39" i="15"/>
  <c r="K43" i="15"/>
  <c r="K47" i="15"/>
  <c r="K51" i="15"/>
  <c r="K32" i="15"/>
  <c r="K36" i="15"/>
  <c r="K40" i="15"/>
  <c r="K44" i="15"/>
  <c r="K48" i="15"/>
  <c r="K52" i="15"/>
  <c r="K33" i="15"/>
  <c r="K37" i="15"/>
  <c r="K41" i="15"/>
  <c r="K45" i="15"/>
  <c r="K49" i="15"/>
  <c r="K53" i="15"/>
  <c r="K38" i="15"/>
  <c r="K46" i="15"/>
  <c r="K54" i="15"/>
  <c r="K34" i="15"/>
  <c r="K42" i="15"/>
  <c r="K50" i="15"/>
  <c r="H31" i="15"/>
  <c r="I31" i="15"/>
  <c r="J31" i="15"/>
  <c r="K31" i="15" l="1"/>
  <c r="L31" i="15"/>
  <c r="B3" i="12"/>
  <c r="AP39" i="6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P63" i="6" s="1"/>
  <c r="AP64" i="6" s="1"/>
  <c r="AP65" i="6" s="1"/>
  <c r="AP66" i="6" s="1"/>
  <c r="G73" i="6" l="1"/>
  <c r="C73" i="6"/>
  <c r="F73" i="6"/>
  <c r="B73" i="6"/>
  <c r="E73" i="6" s="1"/>
  <c r="C74" i="6"/>
  <c r="B74" i="6"/>
  <c r="G75" i="6"/>
  <c r="C75" i="6"/>
  <c r="E75" i="6" s="1"/>
  <c r="F75" i="6"/>
  <c r="B75" i="6"/>
  <c r="G76" i="6"/>
  <c r="C76" i="6"/>
  <c r="B76" i="6"/>
  <c r="E76" i="6" s="1"/>
  <c r="C77" i="6"/>
  <c r="F77" i="6"/>
  <c r="B77" i="6"/>
  <c r="C78" i="6"/>
  <c r="B78" i="6"/>
  <c r="G79" i="6"/>
  <c r="C79" i="6"/>
  <c r="F79" i="6"/>
  <c r="B79" i="6"/>
  <c r="E79" i="6" s="1"/>
  <c r="G80" i="6"/>
  <c r="C80" i="6"/>
  <c r="E80" i="6" s="1"/>
  <c r="F80" i="6"/>
  <c r="B80" i="6"/>
  <c r="C81" i="6"/>
  <c r="B81" i="6"/>
  <c r="E81" i="6"/>
  <c r="C82" i="6"/>
  <c r="B82" i="6"/>
  <c r="E82" i="6" s="1"/>
  <c r="C83" i="6"/>
  <c r="E83" i="6" s="1"/>
  <c r="B83" i="6"/>
  <c r="G84" i="6"/>
  <c r="C84" i="6"/>
  <c r="F84" i="6"/>
  <c r="B84" i="6"/>
  <c r="E84" i="6" s="1"/>
  <c r="E74" i="6"/>
  <c r="E78" i="6"/>
  <c r="E77" i="6" l="1"/>
  <c r="F36" i="6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F49" i="6" s="1"/>
  <c r="F50" i="6" s="1"/>
  <c r="F51" i="6" s="1"/>
  <c r="F52" i="6" s="1"/>
  <c r="F53" i="6" s="1"/>
  <c r="F54" i="6" s="1"/>
  <c r="F55" i="6" s="1"/>
  <c r="F56" i="6" s="1"/>
  <c r="F57" i="6" s="1"/>
  <c r="F58" i="6" s="1"/>
  <c r="F59" i="6" s="1"/>
  <c r="F60" i="6" s="1"/>
  <c r="F61" i="6" s="1"/>
  <c r="F62" i="6" s="1"/>
  <c r="F63" i="6" s="1"/>
  <c r="F64" i="6" s="1"/>
  <c r="F65" i="6" s="1"/>
  <c r="F66" i="6" s="1"/>
  <c r="E36" i="6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H75" i="6"/>
  <c r="H76" i="6"/>
  <c r="H77" i="6"/>
  <c r="H78" i="6"/>
  <c r="H79" i="6"/>
  <c r="H80" i="6"/>
  <c r="H81" i="6"/>
  <c r="H82" i="6"/>
  <c r="H83" i="6"/>
  <c r="H84" i="6"/>
  <c r="H74" i="6" s="1"/>
  <c r="H73" i="6"/>
  <c r="D74" i="6"/>
  <c r="D75" i="6"/>
  <c r="D76" i="6"/>
  <c r="D77" i="6"/>
  <c r="D78" i="6"/>
  <c r="D79" i="6"/>
  <c r="D80" i="6"/>
  <c r="D81" i="6"/>
  <c r="D82" i="6"/>
  <c r="D83" i="6"/>
  <c r="D84" i="6"/>
  <c r="D73" i="6"/>
  <c r="H30" i="15"/>
  <c r="I30" i="15"/>
  <c r="J30" i="15"/>
  <c r="H8" i="15"/>
  <c r="I8" i="15"/>
  <c r="J8" i="15"/>
  <c r="H9" i="15"/>
  <c r="I9" i="15"/>
  <c r="J9" i="15"/>
  <c r="H10" i="15"/>
  <c r="I10" i="15"/>
  <c r="J10" i="15"/>
  <c r="H11" i="15"/>
  <c r="I11" i="15"/>
  <c r="J11" i="15"/>
  <c r="H12" i="15"/>
  <c r="I12" i="15"/>
  <c r="J12" i="15"/>
  <c r="H13" i="15"/>
  <c r="I13" i="15"/>
  <c r="J13" i="15"/>
  <c r="H14" i="15"/>
  <c r="I14" i="15"/>
  <c r="J14" i="15"/>
  <c r="H15" i="15"/>
  <c r="I15" i="15"/>
  <c r="J15" i="15"/>
  <c r="H16" i="15"/>
  <c r="I16" i="15"/>
  <c r="J16" i="15"/>
  <c r="H17" i="15"/>
  <c r="I17" i="15"/>
  <c r="J17" i="15"/>
  <c r="H18" i="15"/>
  <c r="I18" i="15"/>
  <c r="J18" i="15"/>
  <c r="H19" i="15"/>
  <c r="I19" i="15"/>
  <c r="J19" i="15"/>
  <c r="H20" i="15"/>
  <c r="I20" i="15"/>
  <c r="J20" i="15"/>
  <c r="H21" i="15"/>
  <c r="I21" i="15"/>
  <c r="J21" i="15"/>
  <c r="H22" i="15"/>
  <c r="I22" i="15"/>
  <c r="J22" i="15"/>
  <c r="H23" i="15"/>
  <c r="I23" i="15"/>
  <c r="J23" i="15"/>
  <c r="H24" i="15"/>
  <c r="I24" i="15"/>
  <c r="J24" i="15"/>
  <c r="H25" i="15"/>
  <c r="I25" i="15"/>
  <c r="J25" i="15"/>
  <c r="H26" i="15"/>
  <c r="I26" i="15"/>
  <c r="J26" i="15"/>
  <c r="H27" i="15"/>
  <c r="I27" i="15"/>
  <c r="J27" i="15"/>
  <c r="H28" i="15"/>
  <c r="I28" i="15"/>
  <c r="J28" i="15"/>
  <c r="H29" i="15"/>
  <c r="I29" i="15"/>
  <c r="J29" i="15"/>
  <c r="N31" i="15" l="1"/>
  <c r="M31" i="15"/>
  <c r="L22" i="15"/>
  <c r="L14" i="15"/>
  <c r="K26" i="15"/>
  <c r="K18" i="15"/>
  <c r="K23" i="15"/>
  <c r="K10" i="15"/>
  <c r="K15" i="15"/>
  <c r="K30" i="15"/>
  <c r="L24" i="15"/>
  <c r="L16" i="15"/>
  <c r="L8" i="15"/>
  <c r="L26" i="15"/>
  <c r="L18" i="15"/>
  <c r="L10" i="15"/>
  <c r="L28" i="15"/>
  <c r="L20" i="15"/>
  <c r="L12" i="15"/>
  <c r="K29" i="15"/>
  <c r="P29" i="15" s="1"/>
  <c r="K21" i="15"/>
  <c r="K13" i="15"/>
  <c r="K28" i="15"/>
  <c r="K20" i="15"/>
  <c r="K12" i="15"/>
  <c r="K17" i="15"/>
  <c r="L27" i="15"/>
  <c r="K22" i="15"/>
  <c r="L19" i="15"/>
  <c r="K14" i="15"/>
  <c r="L11" i="15"/>
  <c r="K25" i="15"/>
  <c r="K9" i="15"/>
  <c r="K19" i="15"/>
  <c r="K11" i="15"/>
  <c r="K27" i="15"/>
  <c r="L29" i="15"/>
  <c r="O29" i="15" s="1"/>
  <c r="K24" i="15"/>
  <c r="L21" i="15"/>
  <c r="K16" i="15"/>
  <c r="L13" i="15"/>
  <c r="K8" i="15"/>
  <c r="L23" i="15"/>
  <c r="L15" i="15"/>
  <c r="L30" i="15"/>
  <c r="L25" i="15"/>
  <c r="L17" i="15"/>
  <c r="L9" i="15"/>
  <c r="M30" i="15"/>
  <c r="N30" i="15"/>
  <c r="N9" i="15"/>
  <c r="N25" i="15"/>
  <c r="M26" i="15"/>
  <c r="N14" i="15"/>
  <c r="N21" i="15"/>
  <c r="M10" i="15"/>
  <c r="M13" i="15"/>
  <c r="M25" i="15"/>
  <c r="N17" i="15"/>
  <c r="M9" i="15"/>
  <c r="M18" i="15"/>
  <c r="N18" i="15"/>
  <c r="M29" i="15"/>
  <c r="Q29" i="15"/>
  <c r="Q30" i="15" s="1"/>
  <c r="Q31" i="15" s="1"/>
  <c r="Q32" i="15" s="1"/>
  <c r="Q33" i="15" s="1"/>
  <c r="Q34" i="15" s="1"/>
  <c r="Q35" i="15" s="1"/>
  <c r="Q36" i="15" s="1"/>
  <c r="Q37" i="15" s="1"/>
  <c r="Q38" i="15" s="1"/>
  <c r="Q39" i="15" s="1"/>
  <c r="Q40" i="15" s="1"/>
  <c r="Q41" i="15" s="1"/>
  <c r="Q42" i="15" s="1"/>
  <c r="Q43" i="15" s="1"/>
  <c r="Q44" i="15" s="1"/>
  <c r="Q45" i="15" s="1"/>
  <c r="Q46" i="15" s="1"/>
  <c r="Q47" i="15" s="1"/>
  <c r="Q48" i="15" s="1"/>
  <c r="Q49" i="15" s="1"/>
  <c r="Q50" i="15" s="1"/>
  <c r="Q51" i="15" s="1"/>
  <c r="Q52" i="15" s="1"/>
  <c r="Q53" i="15" s="1"/>
  <c r="Q54" i="15" s="1"/>
  <c r="M22" i="15"/>
  <c r="N22" i="15"/>
  <c r="M17" i="15"/>
  <c r="N13" i="15"/>
  <c r="N29" i="15"/>
  <c r="M14" i="15"/>
  <c r="N26" i="15"/>
  <c r="N10" i="15"/>
  <c r="M21" i="15"/>
  <c r="M23" i="15"/>
  <c r="N23" i="15"/>
  <c r="M15" i="15"/>
  <c r="N15" i="15"/>
  <c r="M27" i="15"/>
  <c r="N27" i="15"/>
  <c r="M19" i="15"/>
  <c r="N19" i="15"/>
  <c r="M11" i="15"/>
  <c r="N11" i="15"/>
  <c r="N28" i="15"/>
  <c r="N24" i="15"/>
  <c r="N20" i="15"/>
  <c r="N16" i="15"/>
  <c r="N12" i="15"/>
  <c r="M28" i="15"/>
  <c r="M24" i="15"/>
  <c r="M20" i="15"/>
  <c r="M16" i="15"/>
  <c r="M12" i="15"/>
  <c r="B12" i="12"/>
  <c r="O30" i="15" l="1"/>
  <c r="O31" i="15" s="1"/>
  <c r="O32" i="15" s="1"/>
  <c r="O33" i="15" s="1"/>
  <c r="O34" i="15" s="1"/>
  <c r="O35" i="15" s="1"/>
  <c r="O36" i="15" s="1"/>
  <c r="O37" i="15" s="1"/>
  <c r="O38" i="15" s="1"/>
  <c r="O39" i="15" s="1"/>
  <c r="O40" i="15" s="1"/>
  <c r="O41" i="15" s="1"/>
  <c r="O42" i="15" s="1"/>
  <c r="O43" i="15" s="1"/>
  <c r="O44" i="15" s="1"/>
  <c r="O45" i="15" s="1"/>
  <c r="O46" i="15" s="1"/>
  <c r="O47" i="15" s="1"/>
  <c r="O48" i="15" s="1"/>
  <c r="O49" i="15" s="1"/>
  <c r="O50" i="15" s="1"/>
  <c r="O51" i="15" s="1"/>
  <c r="O52" i="15" s="1"/>
  <c r="O53" i="15" s="1"/>
  <c r="O54" i="15" s="1"/>
  <c r="P30" i="15"/>
  <c r="P31" i="15" s="1"/>
  <c r="P32" i="15" s="1"/>
  <c r="P33" i="15" s="1"/>
  <c r="P34" i="15" s="1"/>
  <c r="P35" i="15" s="1"/>
  <c r="P36" i="15" s="1"/>
  <c r="P37" i="15" s="1"/>
  <c r="P38" i="15" s="1"/>
  <c r="P39" i="15" s="1"/>
  <c r="P40" i="15" s="1"/>
  <c r="P41" i="15" s="1"/>
  <c r="P42" i="15" s="1"/>
  <c r="P43" i="15" s="1"/>
  <c r="P44" i="15" s="1"/>
  <c r="P45" i="15" s="1"/>
  <c r="P46" i="15" s="1"/>
  <c r="P47" i="15" s="1"/>
  <c r="P48" i="15" s="1"/>
  <c r="P49" i="15" s="1"/>
  <c r="P50" i="15" s="1"/>
  <c r="P51" i="15" s="1"/>
  <c r="P52" i="15" s="1"/>
  <c r="P53" i="15" s="1"/>
  <c r="P54" i="15" s="1"/>
  <c r="H7" i="15"/>
  <c r="I7" i="15"/>
  <c r="J7" i="15"/>
  <c r="L7" i="15" l="1"/>
  <c r="K7" i="15"/>
  <c r="N8" i="15"/>
  <c r="M8" i="15"/>
  <c r="B28" i="6" l="1"/>
  <c r="C2" i="6"/>
  <c r="B29" i="6" l="1"/>
  <c r="O43" i="6" s="1"/>
  <c r="O40" i="6" l="1"/>
  <c r="O39" i="6"/>
  <c r="O41" i="6"/>
  <c r="O42" i="6"/>
  <c r="O44" i="6"/>
  <c r="O53" i="6"/>
  <c r="O61" i="6"/>
  <c r="O46" i="6"/>
  <c r="O54" i="6"/>
  <c r="O62" i="6"/>
  <c r="O47" i="6"/>
  <c r="O55" i="6"/>
  <c r="O63" i="6"/>
  <c r="O48" i="6"/>
  <c r="O56" i="6"/>
  <c r="O64" i="6"/>
  <c r="O49" i="6"/>
  <c r="O57" i="6"/>
  <c r="O65" i="6"/>
  <c r="O50" i="6"/>
  <c r="O58" i="6"/>
  <c r="O66" i="6"/>
  <c r="O51" i="6"/>
  <c r="O59" i="6"/>
  <c r="O52" i="6"/>
  <c r="O60" i="6"/>
  <c r="O45" i="6"/>
  <c r="H3" i="15"/>
  <c r="H4" i="15"/>
  <c r="I4" i="15"/>
  <c r="J4" i="15"/>
  <c r="H5" i="15"/>
  <c r="I5" i="15"/>
  <c r="J5" i="15"/>
  <c r="H6" i="15"/>
  <c r="I6" i="15"/>
  <c r="J6" i="15"/>
  <c r="J3" i="15"/>
  <c r="I3" i="15"/>
  <c r="B2" i="17"/>
  <c r="C1" i="16"/>
  <c r="C1" i="17"/>
  <c r="B7" i="12"/>
  <c r="B14" i="12"/>
  <c r="B16" i="12" s="1"/>
  <c r="B10" i="12" a="1"/>
  <c r="B10" i="12" l="1"/>
  <c r="B19" i="12" s="1"/>
  <c r="B20" i="12" s="1"/>
  <c r="B22" i="12" s="1"/>
  <c r="B42" i="5" s="1"/>
  <c r="L4" i="15"/>
  <c r="K4" i="15"/>
  <c r="K5" i="15"/>
  <c r="L5" i="15"/>
  <c r="L3" i="15"/>
  <c r="O3" i="15" s="1"/>
  <c r="L6" i="15"/>
  <c r="K3" i="15"/>
  <c r="P3" i="15" s="1"/>
  <c r="K6" i="15"/>
  <c r="D14" i="6"/>
  <c r="D15" i="6"/>
  <c r="D23" i="6"/>
  <c r="D16" i="6"/>
  <c r="D24" i="6"/>
  <c r="D17" i="6"/>
  <c r="D25" i="6"/>
  <c r="D18" i="6"/>
  <c r="D19" i="6"/>
  <c r="D20" i="6"/>
  <c r="D21" i="6"/>
  <c r="D22" i="6"/>
  <c r="Q3" i="15"/>
  <c r="M7" i="15"/>
  <c r="N7" i="15"/>
  <c r="C7" i="17"/>
  <c r="B6" i="17"/>
  <c r="D5" i="17"/>
  <c r="C8" i="17"/>
  <c r="B7" i="17"/>
  <c r="D6" i="17"/>
  <c r="C9" i="17"/>
  <c r="B8" i="17"/>
  <c r="D4" i="17"/>
  <c r="D7" i="17"/>
  <c r="C10" i="17"/>
  <c r="B9" i="17"/>
  <c r="D8" i="17"/>
  <c r="C6" i="17"/>
  <c r="B10" i="17"/>
  <c r="D9" i="17"/>
  <c r="C5" i="17"/>
  <c r="B4" i="17"/>
  <c r="D10" i="17"/>
  <c r="C4" i="17"/>
  <c r="B5" i="17"/>
  <c r="M6" i="15"/>
  <c r="N6" i="15"/>
  <c r="N4" i="15"/>
  <c r="N5" i="15"/>
  <c r="M4" i="15"/>
  <c r="M5" i="15"/>
  <c r="N3" i="15"/>
  <c r="B2" i="16"/>
  <c r="M3" i="15"/>
  <c r="E4" i="17" a="1"/>
  <c r="E9" i="17" a="1"/>
  <c r="E5" i="17" a="1"/>
  <c r="E6" i="17" a="1"/>
  <c r="E7" i="17" a="1"/>
  <c r="E10" i="17" a="1"/>
  <c r="E8" i="17" a="1"/>
  <c r="Q4" i="15" l="1"/>
  <c r="L36" i="6" a="1"/>
  <c r="L36" i="6" s="1"/>
  <c r="L37" i="6" a="1"/>
  <c r="L37" i="6" s="1"/>
  <c r="L41" i="6" a="1"/>
  <c r="L41" i="6" s="1"/>
  <c r="L45" i="6" a="1"/>
  <c r="L45" i="6" s="1"/>
  <c r="L46" i="6" a="1"/>
  <c r="L46" i="6" s="1"/>
  <c r="L58" i="6" a="1"/>
  <c r="L58" i="6" s="1"/>
  <c r="L66" i="6" a="1"/>
  <c r="L66" i="6" s="1"/>
  <c r="B12" i="5" s="1"/>
  <c r="B31" i="5" s="1"/>
  <c r="L53" i="6" a="1"/>
  <c r="L53" i="6" s="1"/>
  <c r="L38" i="6" a="1"/>
  <c r="L38" i="6" s="1"/>
  <c r="L42" i="6" a="1"/>
  <c r="L42" i="6" s="1"/>
  <c r="L50" i="6" a="1"/>
  <c r="L50" i="6" s="1"/>
  <c r="L54" i="6" a="1"/>
  <c r="L54" i="6" s="1"/>
  <c r="L62" i="6" a="1"/>
  <c r="L62" i="6" s="1"/>
  <c r="L61" i="6" a="1"/>
  <c r="L61" i="6" s="1"/>
  <c r="L47" i="6" a="1"/>
  <c r="L47" i="6" s="1"/>
  <c r="L59" i="6" a="1"/>
  <c r="L59" i="6" s="1"/>
  <c r="L49" i="6" a="1"/>
  <c r="L49" i="6" s="1"/>
  <c r="L39" i="6" a="1"/>
  <c r="L39" i="6" s="1"/>
  <c r="L43" i="6" a="1"/>
  <c r="L43" i="6" s="1"/>
  <c r="L51" i="6" a="1"/>
  <c r="L51" i="6" s="1"/>
  <c r="L55" i="6" a="1"/>
  <c r="L55" i="6" s="1"/>
  <c r="L63" i="6" a="1"/>
  <c r="L63" i="6" s="1"/>
  <c r="L65" i="6" a="1"/>
  <c r="L65" i="6" s="1"/>
  <c r="L40" i="6" a="1"/>
  <c r="L40" i="6" s="1"/>
  <c r="L44" i="6" a="1"/>
  <c r="L44" i="6" s="1"/>
  <c r="L48" i="6" a="1"/>
  <c r="L48" i="6" s="1"/>
  <c r="L52" i="6" a="1"/>
  <c r="L52" i="6" s="1"/>
  <c r="L56" i="6" a="1"/>
  <c r="L56" i="6" s="1"/>
  <c r="L60" i="6" a="1"/>
  <c r="L60" i="6" s="1"/>
  <c r="L64" i="6" a="1"/>
  <c r="L64" i="6" s="1"/>
  <c r="L57" i="6" a="1"/>
  <c r="L57" i="6" s="1"/>
  <c r="E7" i="17"/>
  <c r="F7" i="17" s="1"/>
  <c r="C7" i="6" s="1"/>
  <c r="E9" i="17"/>
  <c r="F9" i="17" s="1"/>
  <c r="C9" i="6" s="1"/>
  <c r="E5" i="17"/>
  <c r="F5" i="17" s="1"/>
  <c r="C5" i="6" s="1"/>
  <c r="E6" i="17"/>
  <c r="F6" i="17" s="1"/>
  <c r="C6" i="6" s="1"/>
  <c r="E4" i="17"/>
  <c r="F4" i="17" s="1"/>
  <c r="C4" i="6" s="1"/>
  <c r="E8" i="17"/>
  <c r="F8" i="17" s="1"/>
  <c r="C8" i="6" s="1"/>
  <c r="E10" i="17"/>
  <c r="F10" i="17" s="1"/>
  <c r="C10" i="6" s="1"/>
  <c r="C66" i="6" s="1"/>
  <c r="H66" i="6" s="1"/>
  <c r="P4" i="15"/>
  <c r="D7" i="16"/>
  <c r="C8" i="16"/>
  <c r="B9" i="16"/>
  <c r="D8" i="16"/>
  <c r="C9" i="16"/>
  <c r="B10" i="16"/>
  <c r="D9" i="16"/>
  <c r="C10" i="16"/>
  <c r="B4" i="16"/>
  <c r="D10" i="16"/>
  <c r="C4" i="16"/>
  <c r="C7" i="16"/>
  <c r="D4" i="16"/>
  <c r="B5" i="16"/>
  <c r="D6" i="16"/>
  <c r="C5" i="16"/>
  <c r="B6" i="16"/>
  <c r="B8" i="16"/>
  <c r="D5" i="16"/>
  <c r="C6" i="16"/>
  <c r="B7" i="16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36" i="6"/>
  <c r="O38" i="6"/>
  <c r="O37" i="6"/>
  <c r="B21" i="12"/>
  <c r="B43" i="5" s="1"/>
  <c r="E9" i="16" a="1"/>
  <c r="E4" i="16" a="1"/>
  <c r="E7" i="16" a="1"/>
  <c r="E5" i="16" a="1"/>
  <c r="E8" i="16" a="1"/>
  <c r="E6" i="16" a="1"/>
  <c r="E10" i="16" a="1"/>
  <c r="B37" i="5" l="1"/>
  <c r="B32" i="5"/>
  <c r="B50" i="5"/>
  <c r="B44" i="5"/>
  <c r="B51" i="5" s="1"/>
  <c r="Q5" i="15"/>
  <c r="P5" i="15"/>
  <c r="M40" i="6"/>
  <c r="E10" i="16"/>
  <c r="F10" i="16" s="1"/>
  <c r="B10" i="6" s="1"/>
  <c r="B66" i="6" s="1"/>
  <c r="G66" i="6" s="1"/>
  <c r="E7" i="16"/>
  <c r="F7" i="16" s="1"/>
  <c r="B7" i="6" s="1"/>
  <c r="E9" i="16"/>
  <c r="F9" i="16" s="1"/>
  <c r="B9" i="6" s="1"/>
  <c r="E8" i="16"/>
  <c r="F8" i="16" s="1"/>
  <c r="B8" i="6" s="1"/>
  <c r="E6" i="16"/>
  <c r="F6" i="16" s="1"/>
  <c r="B6" i="6" s="1"/>
  <c r="E4" i="16"/>
  <c r="F4" i="16" s="1"/>
  <c r="B4" i="6" s="1"/>
  <c r="E5" i="16"/>
  <c r="F5" i="16" s="1"/>
  <c r="B5" i="6" s="1"/>
  <c r="C62" i="6"/>
  <c r="H62" i="6" s="1"/>
  <c r="C38" i="6"/>
  <c r="C39" i="6"/>
  <c r="C65" i="6"/>
  <c r="P65" i="6" s="1"/>
  <c r="C56" i="6"/>
  <c r="C61" i="6"/>
  <c r="C40" i="6"/>
  <c r="C45" i="6"/>
  <c r="C42" i="6"/>
  <c r="C60" i="6"/>
  <c r="H60" i="6" s="1"/>
  <c r="C37" i="6"/>
  <c r="C36" i="6"/>
  <c r="C59" i="6"/>
  <c r="H59" i="6" s="1"/>
  <c r="C54" i="6"/>
  <c r="P54" i="6" s="1"/>
  <c r="C51" i="6"/>
  <c r="H51" i="6" s="1"/>
  <c r="C49" i="6"/>
  <c r="C48" i="6"/>
  <c r="P66" i="6"/>
  <c r="C43" i="6"/>
  <c r="C50" i="6"/>
  <c r="C53" i="6"/>
  <c r="P53" i="6" s="1"/>
  <c r="C58" i="6"/>
  <c r="H58" i="6" s="1"/>
  <c r="C64" i="6"/>
  <c r="P64" i="6" s="1"/>
  <c r="C52" i="6"/>
  <c r="H52" i="6" s="1"/>
  <c r="C57" i="6"/>
  <c r="H57" i="6" s="1"/>
  <c r="C44" i="6"/>
  <c r="C63" i="6"/>
  <c r="H63" i="6" s="1"/>
  <c r="C41" i="6"/>
  <c r="C55" i="6"/>
  <c r="C46" i="6"/>
  <c r="C47" i="6"/>
  <c r="B52" i="5" l="1"/>
  <c r="G76" i="5"/>
  <c r="G75" i="5"/>
  <c r="B38" i="5"/>
  <c r="Q6" i="15"/>
  <c r="P6" i="15"/>
  <c r="M45" i="6"/>
  <c r="M39" i="6"/>
  <c r="M42" i="6"/>
  <c r="M44" i="6"/>
  <c r="M43" i="6"/>
  <c r="M41" i="6"/>
  <c r="M46" i="6"/>
  <c r="M54" i="6"/>
  <c r="M62" i="6"/>
  <c r="M47" i="6"/>
  <c r="M55" i="6"/>
  <c r="M63" i="6"/>
  <c r="M48" i="6"/>
  <c r="M56" i="6"/>
  <c r="M64" i="6"/>
  <c r="M59" i="6"/>
  <c r="M60" i="6"/>
  <c r="M53" i="6"/>
  <c r="M49" i="6"/>
  <c r="M57" i="6"/>
  <c r="M65" i="6"/>
  <c r="M51" i="6"/>
  <c r="M50" i="6"/>
  <c r="M58" i="6"/>
  <c r="M66" i="6"/>
  <c r="N66" i="6" s="1"/>
  <c r="Q66" i="6" s="1"/>
  <c r="B10" i="5" s="1"/>
  <c r="M52" i="6"/>
  <c r="M61" i="6"/>
  <c r="P47" i="6"/>
  <c r="P40" i="6"/>
  <c r="H46" i="6"/>
  <c r="P36" i="6"/>
  <c r="P43" i="6"/>
  <c r="H37" i="6"/>
  <c r="H39" i="6"/>
  <c r="P44" i="6"/>
  <c r="H38" i="6"/>
  <c r="P42" i="6"/>
  <c r="P45" i="6"/>
  <c r="I66" i="6"/>
  <c r="K66" i="6" s="1"/>
  <c r="B9" i="5" s="1"/>
  <c r="M38" i="6"/>
  <c r="B47" i="6"/>
  <c r="G47" i="6" s="1"/>
  <c r="B50" i="6"/>
  <c r="G50" i="6" s="1"/>
  <c r="B45" i="6"/>
  <c r="G45" i="6" s="1"/>
  <c r="B49" i="6"/>
  <c r="G49" i="6" s="1"/>
  <c r="B46" i="6"/>
  <c r="G46" i="6" s="1"/>
  <c r="B61" i="6"/>
  <c r="G61" i="6" s="1"/>
  <c r="B48" i="6"/>
  <c r="G48" i="6" s="1"/>
  <c r="B52" i="6"/>
  <c r="G52" i="6" s="1"/>
  <c r="B55" i="6"/>
  <c r="G55" i="6" s="1"/>
  <c r="B41" i="6"/>
  <c r="G41" i="6" s="1"/>
  <c r="B56" i="6"/>
  <c r="G56" i="6" s="1"/>
  <c r="B36" i="6"/>
  <c r="G36" i="6" s="1"/>
  <c r="B59" i="6"/>
  <c r="G59" i="6" s="1"/>
  <c r="B42" i="6"/>
  <c r="G42" i="6" s="1"/>
  <c r="B43" i="6"/>
  <c r="G43" i="6" s="1"/>
  <c r="B51" i="6"/>
  <c r="G51" i="6" s="1"/>
  <c r="B37" i="6"/>
  <c r="G37" i="6" s="1"/>
  <c r="B40" i="6"/>
  <c r="G40" i="6" s="1"/>
  <c r="B39" i="6"/>
  <c r="G39" i="6" s="1"/>
  <c r="B58" i="6"/>
  <c r="G58" i="6" s="1"/>
  <c r="B44" i="6"/>
  <c r="G44" i="6" s="1"/>
  <c r="B54" i="6"/>
  <c r="G54" i="6" s="1"/>
  <c r="B38" i="6"/>
  <c r="G38" i="6" s="1"/>
  <c r="B53" i="6"/>
  <c r="G53" i="6" s="1"/>
  <c r="B60" i="6"/>
  <c r="G60" i="6" s="1"/>
  <c r="B57" i="6"/>
  <c r="G57" i="6" s="1"/>
  <c r="B64" i="6"/>
  <c r="G64" i="6" s="1"/>
  <c r="B62" i="6"/>
  <c r="G62" i="6" s="1"/>
  <c r="B65" i="6"/>
  <c r="G65" i="6" s="1"/>
  <c r="B63" i="6"/>
  <c r="G63" i="6" s="1"/>
  <c r="P62" i="6"/>
  <c r="P38" i="6"/>
  <c r="H42" i="6"/>
  <c r="H61" i="6"/>
  <c r="H65" i="6"/>
  <c r="P39" i="6"/>
  <c r="H45" i="6"/>
  <c r="P56" i="6"/>
  <c r="P57" i="6"/>
  <c r="H40" i="6"/>
  <c r="H48" i="6"/>
  <c r="P61" i="6"/>
  <c r="P59" i="6"/>
  <c r="H53" i="6"/>
  <c r="P60" i="6"/>
  <c r="P50" i="6"/>
  <c r="H43" i="6"/>
  <c r="H56" i="6"/>
  <c r="H41" i="6"/>
  <c r="H55" i="6"/>
  <c r="P52" i="6"/>
  <c r="H54" i="6"/>
  <c r="H47" i="6"/>
  <c r="P51" i="6"/>
  <c r="H64" i="6"/>
  <c r="P41" i="6"/>
  <c r="H49" i="6"/>
  <c r="H36" i="6"/>
  <c r="P49" i="6"/>
  <c r="P37" i="6"/>
  <c r="P58" i="6"/>
  <c r="H44" i="6"/>
  <c r="H50" i="6"/>
  <c r="P48" i="6"/>
  <c r="P55" i="6"/>
  <c r="P63" i="6"/>
  <c r="P46" i="6"/>
  <c r="B47" i="5" l="1"/>
  <c r="B65" i="5"/>
  <c r="B46" i="5"/>
  <c r="B54" i="5" s="1"/>
  <c r="B64" i="5"/>
  <c r="Q7" i="15"/>
  <c r="P7" i="15"/>
  <c r="I40" i="6"/>
  <c r="K40" i="6" s="1"/>
  <c r="I60" i="6"/>
  <c r="K60" i="6" s="1"/>
  <c r="I53" i="6"/>
  <c r="K53" i="6" s="1"/>
  <c r="I51" i="6"/>
  <c r="K51" i="6" s="1"/>
  <c r="I52" i="6"/>
  <c r="K52" i="6" s="1"/>
  <c r="I47" i="6"/>
  <c r="K47" i="6" s="1"/>
  <c r="I64" i="6"/>
  <c r="K64" i="6" s="1"/>
  <c r="I48" i="6"/>
  <c r="K48" i="6" s="1"/>
  <c r="I39" i="6"/>
  <c r="K39" i="6" s="1"/>
  <c r="I43" i="6"/>
  <c r="K43" i="6" s="1"/>
  <c r="I54" i="6"/>
  <c r="K54" i="6" s="1"/>
  <c r="I42" i="6"/>
  <c r="K42" i="6" s="1"/>
  <c r="I62" i="6"/>
  <c r="K62" i="6" s="1"/>
  <c r="I38" i="6"/>
  <c r="K38" i="6" s="1"/>
  <c r="I63" i="6"/>
  <c r="K63" i="6" s="1"/>
  <c r="I65" i="6"/>
  <c r="K65" i="6" s="1"/>
  <c r="I44" i="6"/>
  <c r="K44" i="6" s="1"/>
  <c r="I59" i="6"/>
  <c r="K59" i="6" s="1"/>
  <c r="I61" i="6"/>
  <c r="K61" i="6" s="1"/>
  <c r="I58" i="6"/>
  <c r="K58" i="6" s="1"/>
  <c r="I46" i="6"/>
  <c r="K46" i="6" s="1"/>
  <c r="I56" i="6"/>
  <c r="K56" i="6" s="1"/>
  <c r="I49" i="6"/>
  <c r="K49" i="6" s="1"/>
  <c r="I57" i="6"/>
  <c r="K57" i="6" s="1"/>
  <c r="I45" i="6"/>
  <c r="K45" i="6" s="1"/>
  <c r="I41" i="6"/>
  <c r="K41" i="6" s="1"/>
  <c r="I37" i="6"/>
  <c r="K37" i="6" s="1"/>
  <c r="I55" i="6"/>
  <c r="K55" i="6" s="1"/>
  <c r="I50" i="6"/>
  <c r="K50" i="6" s="1"/>
  <c r="I36" i="6"/>
  <c r="K36" i="6" s="1"/>
  <c r="N38" i="6"/>
  <c r="Q38" i="6" s="1"/>
  <c r="M37" i="6"/>
  <c r="N47" i="6"/>
  <c r="Q47" i="6" s="1"/>
  <c r="N59" i="6"/>
  <c r="Q59" i="6" s="1"/>
  <c r="N61" i="6"/>
  <c r="Q61" i="6" s="1"/>
  <c r="N45" i="6"/>
  <c r="Q45" i="6" s="1"/>
  <c r="N50" i="6"/>
  <c r="Q50" i="6" s="1"/>
  <c r="N44" i="6"/>
  <c r="Q44" i="6" s="1"/>
  <c r="N48" i="6"/>
  <c r="Q48" i="6" s="1"/>
  <c r="N49" i="6"/>
  <c r="Q49" i="6" s="1"/>
  <c r="N52" i="6"/>
  <c r="Q52" i="6" s="1"/>
  <c r="N46" i="6"/>
  <c r="Q46" i="6" s="1"/>
  <c r="N43" i="6"/>
  <c r="Q43" i="6" s="1"/>
  <c r="N54" i="6"/>
  <c r="Q54" i="6" s="1"/>
  <c r="N55" i="6"/>
  <c r="Q55" i="6" s="1"/>
  <c r="N41" i="6"/>
  <c r="Q41" i="6" s="1"/>
  <c r="N42" i="6"/>
  <c r="Q42" i="6" s="1"/>
  <c r="N56" i="6"/>
  <c r="Q56" i="6" s="1"/>
  <c r="N53" i="6"/>
  <c r="Q53" i="6" s="1"/>
  <c r="N39" i="6"/>
  <c r="Q39" i="6" s="1"/>
  <c r="N51" i="6"/>
  <c r="Q51" i="6" s="1"/>
  <c r="N40" i="6"/>
  <c r="Q40" i="6" s="1"/>
  <c r="N60" i="6"/>
  <c r="Q60" i="6" s="1"/>
  <c r="N58" i="6"/>
  <c r="Q58" i="6" s="1"/>
  <c r="N64" i="6"/>
  <c r="Q64" i="6" s="1"/>
  <c r="N57" i="6"/>
  <c r="Q57" i="6" s="1"/>
  <c r="N62" i="6"/>
  <c r="Q62" i="6" s="1"/>
  <c r="N65" i="6"/>
  <c r="Q65" i="6" s="1"/>
  <c r="N63" i="6"/>
  <c r="Q63" i="6" s="1"/>
  <c r="D76" i="5" l="1"/>
  <c r="D75" i="5"/>
  <c r="B66" i="5"/>
  <c r="B75" i="5"/>
  <c r="B76" i="5"/>
  <c r="E76" i="5"/>
  <c r="E75" i="5"/>
  <c r="B48" i="5"/>
  <c r="B55" i="5"/>
  <c r="B56" i="5" s="1"/>
  <c r="Q8" i="15"/>
  <c r="P8" i="15"/>
  <c r="N37" i="6"/>
  <c r="Q37" i="6" s="1"/>
  <c r="M36" i="6"/>
  <c r="C75" i="5" l="1"/>
  <c r="C76" i="5"/>
  <c r="Q9" i="15"/>
  <c r="P9" i="15"/>
  <c r="N36" i="6"/>
  <c r="Q36" i="6" s="1"/>
  <c r="Q10" i="15" l="1"/>
  <c r="P10" i="15"/>
  <c r="Q11" i="15" l="1"/>
  <c r="P11" i="15"/>
  <c r="Q12" i="15" l="1"/>
  <c r="P12" i="15"/>
  <c r="Q13" i="15" l="1"/>
  <c r="P13" i="15"/>
  <c r="Q14" i="15" l="1"/>
  <c r="P14" i="15"/>
  <c r="Q15" i="15" l="1"/>
  <c r="P15" i="15"/>
  <c r="Q16" i="15" l="1"/>
  <c r="P16" i="15"/>
  <c r="Q17" i="15" l="1"/>
  <c r="P17" i="15"/>
  <c r="Q18" i="15" l="1"/>
  <c r="P18" i="15"/>
  <c r="Q19" i="15" l="1"/>
  <c r="P19" i="15"/>
  <c r="Q20" i="15" l="1"/>
  <c r="P20" i="15"/>
  <c r="Q21" i="15" l="1"/>
  <c r="P21" i="15"/>
  <c r="Q22" i="15" l="1"/>
  <c r="P22" i="15"/>
  <c r="Q23" i="15" l="1"/>
  <c r="P23" i="15"/>
  <c r="Q24" i="15" l="1"/>
  <c r="P24" i="15"/>
  <c r="Q25" i="15" l="1"/>
  <c r="P25" i="15"/>
  <c r="Q26" i="15" l="1"/>
  <c r="P26" i="15"/>
  <c r="Q27" i="15" l="1"/>
  <c r="P27" i="15"/>
  <c r="Q28" i="15" l="1"/>
  <c r="P28" i="15"/>
  <c r="V10" i="15" a="1"/>
  <c r="U11" i="15" a="1"/>
  <c r="W9" i="15" a="1"/>
  <c r="V28" i="15" a="1"/>
  <c r="U28" i="15" a="1"/>
  <c r="U14" i="15" a="1"/>
  <c r="U13" i="15" a="1"/>
  <c r="W7" i="15" a="1"/>
  <c r="V8" i="15" a="1"/>
  <c r="V7" i="15" a="1"/>
  <c r="W16" i="15" a="1"/>
  <c r="W17" i="15" a="1"/>
  <c r="U21" i="15" a="1"/>
  <c r="U15" i="15" a="1"/>
  <c r="W22" i="15" a="1"/>
  <c r="U26" i="15" a="1"/>
  <c r="V12" i="15" a="1"/>
  <c r="U20" i="15" a="1"/>
  <c r="W14" i="15" a="1"/>
  <c r="V29" i="15" a="1"/>
  <c r="U4" i="15" a="1"/>
  <c r="U18" i="15" a="1"/>
  <c r="W29" i="15" a="1"/>
  <c r="W11" i="15" a="1"/>
  <c r="U8" i="15" a="1"/>
  <c r="U25" i="15" a="1"/>
  <c r="U5" i="15" a="1"/>
  <c r="V17" i="15" a="1"/>
  <c r="U19" i="15" a="1"/>
  <c r="W25" i="15" a="1"/>
  <c r="W6" i="15" a="1"/>
  <c r="V14" i="15" a="1"/>
  <c r="V18" i="15" a="1"/>
  <c r="W23" i="15" a="1"/>
  <c r="W13" i="15" a="1"/>
  <c r="V5" i="15" a="1"/>
  <c r="V11" i="15" a="1"/>
  <c r="U27" i="15" a="1"/>
  <c r="U17" i="15" a="1"/>
  <c r="V19" i="15" a="1"/>
  <c r="W19" i="15" a="1"/>
  <c r="V21" i="15" a="1"/>
  <c r="V16" i="15" a="1"/>
  <c r="W15" i="15" a="1"/>
  <c r="W5" i="15" a="1"/>
  <c r="V20" i="15" a="1"/>
  <c r="W4" i="15" a="1"/>
  <c r="W18" i="15" a="1"/>
  <c r="V15" i="15" a="1"/>
  <c r="V23" i="15" a="1"/>
  <c r="V9" i="15" a="1"/>
  <c r="U22" i="15" a="1"/>
  <c r="W20" i="15" a="1"/>
  <c r="W27" i="15" a="1"/>
  <c r="V4" i="15" a="1"/>
  <c r="U23" i="15" a="1"/>
  <c r="W21" i="15" a="1"/>
  <c r="W12" i="15" a="1"/>
  <c r="W24" i="15" a="1"/>
  <c r="W10" i="15" a="1"/>
  <c r="V22" i="15" a="1"/>
  <c r="U6" i="15" a="1"/>
  <c r="U7" i="15" a="1"/>
  <c r="W28" i="15" a="1"/>
  <c r="V13" i="15" a="1"/>
  <c r="U24" i="15" a="1"/>
  <c r="U10" i="15" a="1"/>
  <c r="W8" i="15" a="1"/>
  <c r="W26" i="15" a="1"/>
  <c r="V24" i="15" a="1"/>
  <c r="V27" i="15" a="1"/>
  <c r="U12" i="15" a="1"/>
  <c r="U16" i="15" a="1"/>
  <c r="U29" i="15" a="1"/>
  <c r="V25" i="15" a="1"/>
  <c r="V26" i="15" a="1"/>
  <c r="U9" i="15" a="1"/>
  <c r="V6" i="15" a="1"/>
  <c r="U4" i="15" l="1"/>
  <c r="U28" i="15"/>
  <c r="U24" i="15"/>
  <c r="U20" i="15"/>
  <c r="U16" i="15"/>
  <c r="U12" i="15"/>
  <c r="U8" i="15"/>
  <c r="U27" i="15"/>
  <c r="U23" i="15"/>
  <c r="U19" i="15"/>
  <c r="U15" i="15"/>
  <c r="U11" i="15"/>
  <c r="U7" i="15"/>
  <c r="U26" i="15"/>
  <c r="U22" i="15"/>
  <c r="U18" i="15"/>
  <c r="U14" i="15"/>
  <c r="U10" i="15"/>
  <c r="U6" i="15"/>
  <c r="U29" i="15"/>
  <c r="U25" i="15"/>
  <c r="U21" i="15"/>
  <c r="U17" i="15"/>
  <c r="U13" i="15"/>
  <c r="U9" i="15"/>
  <c r="U5" i="15"/>
  <c r="W4" i="15"/>
  <c r="W28" i="15"/>
  <c r="W24" i="15"/>
  <c r="W20" i="15"/>
  <c r="W16" i="15"/>
  <c r="W12" i="15"/>
  <c r="W8" i="15"/>
  <c r="W27" i="15"/>
  <c r="W23" i="15"/>
  <c r="W19" i="15"/>
  <c r="W15" i="15"/>
  <c r="W11" i="15"/>
  <c r="W7" i="15"/>
  <c r="W26" i="15"/>
  <c r="W22" i="15"/>
  <c r="W18" i="15"/>
  <c r="W14" i="15"/>
  <c r="W10" i="15"/>
  <c r="W6" i="15"/>
  <c r="W29" i="15"/>
  <c r="W25" i="15"/>
  <c r="W21" i="15"/>
  <c r="W17" i="15"/>
  <c r="W13" i="15"/>
  <c r="W9" i="15"/>
  <c r="W5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KellerMartin</author>
  </authors>
  <commentList>
    <comment ref="A15" authorId="0" shapeId="0" xr:uid="{1F2C611F-606B-4CD0-9E40-AFA9C740F0B5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https://www.eia.gov/environment/emissions/co2_vol_mass.php</t>
        </r>
      </text>
    </comment>
    <comment ref="A16" authorId="0" shapeId="0" xr:uid="{B0B6415E-3A48-4A35-9A21-46ABE149BB6B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https://www.eia.gov/dnav/ng/ng_cons_heat_a_EPG0_VGTH_btucf_a.htm</t>
        </r>
      </text>
    </comment>
    <comment ref="A28" authorId="0" shapeId="0" xr:uid="{13F8BE0C-F718-4126-8326-EF4D9D61BBC6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All values are per MJ(HHV)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KellerMartin</author>
  </authors>
  <commentList>
    <comment ref="A2" authorId="0" shapeId="0" xr:uid="{170D4E0A-0E12-453B-A088-F45E34833B58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Normal distribution, state-specific emission factor calculation on "emissions projection" sheet</t>
        </r>
      </text>
    </comment>
    <comment ref="A6" authorId="0" shapeId="0" xr:uid="{F73B0487-05DA-4A9A-AB06-FED75A711D17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Truncated normal distribution</t>
        </r>
      </text>
    </comment>
    <comment ref="A11" authorId="0" shapeId="0" xr:uid="{116D6C86-3739-44A0-BBCF-6970F2F847EE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Laplace distribution</t>
        </r>
      </text>
    </comment>
    <comment ref="A24" authorId="0" shapeId="0" xr:uid="{D3CAE589-2A63-4D7F-9BE1-85AB5ED91B9A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skew-normal distribution</t>
        </r>
      </text>
    </comment>
    <comment ref="A30" authorId="0" shapeId="0" xr:uid="{FE11D9E9-2C69-457C-9227-1DDA3D3C3D06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skew-normal distribution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KellerMartin</author>
  </authors>
  <commentList>
    <comment ref="A27" authorId="0" shapeId="0" xr:uid="{E9D0DBF9-79FA-4FCA-9B14-3191B9DACB2E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until 2030 according to IEA, methane intensity drops 45%</t>
        </r>
      </text>
    </comment>
    <comment ref="B69" authorId="0" shapeId="0" xr:uid="{5E6AEAEC-52D6-45E1-A901-5CA026C655CF}">
      <text>
        <r>
          <rPr>
            <b/>
            <sz val="9"/>
            <color indexed="81"/>
            <rFont val="Tahoma"/>
            <family val="2"/>
          </rPr>
          <t>KellerMartin:</t>
        </r>
        <r>
          <rPr>
            <sz val="9"/>
            <color indexed="81"/>
            <rFont val="Tahoma"/>
            <family val="2"/>
          </rPr>
          <t xml:space="preserve">
only IPP, non-cogen and electric utilities. All co-gen and industrial excluded. This way, the calculation is consistent with EIA heating rate reporting
https://www.eia.gov/electricity/annual/html/epa_08_01.html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<sst xmlns="http://schemas.openxmlformats.org/spreadsheetml/2006/main" count="482" uniqueCount="226">
  <si>
    <t>CO2</t>
  </si>
  <si>
    <t>Year</t>
  </si>
  <si>
    <t>specific CO2 emissions power generation</t>
  </si>
  <si>
    <t>specific CH4 emissions power generation</t>
  </si>
  <si>
    <t>Fugitive CH4 emissions</t>
  </si>
  <si>
    <t>%</t>
  </si>
  <si>
    <t>Upstream CO2 emissions</t>
  </si>
  <si>
    <t>HHV H2</t>
  </si>
  <si>
    <t>Methane pyrolysis</t>
  </si>
  <si>
    <t>H2 amount produced</t>
  </si>
  <si>
    <t>methane consumption</t>
  </si>
  <si>
    <t>g CO2 / MJ</t>
  </si>
  <si>
    <t>g CH4 / MJ</t>
  </si>
  <si>
    <t>Water electrolysis</t>
  </si>
  <si>
    <t>CH4 emissions</t>
  </si>
  <si>
    <t>CO2 emissions</t>
  </si>
  <si>
    <t>CH4 pyrolysis</t>
  </si>
  <si>
    <t>Direct CH4 use</t>
  </si>
  <si>
    <t>Direct + electrolysis</t>
  </si>
  <si>
    <t>POWER</t>
  </si>
  <si>
    <t>Natural Gas</t>
  </si>
  <si>
    <t>Coal</t>
  </si>
  <si>
    <t>Direct + pyrolysis</t>
  </si>
  <si>
    <t>Electrolysis</t>
  </si>
  <si>
    <t>new england</t>
  </si>
  <si>
    <t>location:</t>
  </si>
  <si>
    <t>desert southwest</t>
  </si>
  <si>
    <t>louisiana and ozarks</t>
  </si>
  <si>
    <t>lower midwest</t>
  </si>
  <si>
    <t>mid-atlantic and great lakes</t>
  </si>
  <si>
    <t>new york</t>
  </si>
  <si>
    <t>US</t>
  </si>
  <si>
    <t>texas</t>
  </si>
  <si>
    <t>upper midwest</t>
  </si>
  <si>
    <t>southeast</t>
  </si>
  <si>
    <t>florida</t>
  </si>
  <si>
    <t>pacific northwest</t>
  </si>
  <si>
    <t>california</t>
  </si>
  <si>
    <t>rocky mountains</t>
  </si>
  <si>
    <t>utah/nevada</t>
  </si>
  <si>
    <t>Texas</t>
  </si>
  <si>
    <t>California</t>
  </si>
  <si>
    <t>Louisiana</t>
  </si>
  <si>
    <t>Pennsylvania</t>
  </si>
  <si>
    <t>Florida</t>
  </si>
  <si>
    <t>New York</t>
  </si>
  <si>
    <t>Ohio</t>
  </si>
  <si>
    <t>Illinois</t>
  </si>
  <si>
    <t>Michigan</t>
  </si>
  <si>
    <t>Indiana</t>
  </si>
  <si>
    <t>Oklahoma</t>
  </si>
  <si>
    <t>State</t>
  </si>
  <si>
    <t>mid</t>
  </si>
  <si>
    <t>electrolysis from</t>
  </si>
  <si>
    <t>stdev</t>
  </si>
  <si>
    <t>LHV efficiency</t>
  </si>
  <si>
    <t>% LHV</t>
  </si>
  <si>
    <t>LHV H2</t>
  </si>
  <si>
    <t>pyrolysis to</t>
  </si>
  <si>
    <t>efficiency</t>
  </si>
  <si>
    <t>mue</t>
  </si>
  <si>
    <t>rand. no. efficiency</t>
  </si>
  <si>
    <t>rand. no. power fraction</t>
  </si>
  <si>
    <t>sgn(p-0.5)</t>
  </si>
  <si>
    <t>b</t>
  </si>
  <si>
    <t>F-1</t>
  </si>
  <si>
    <t>Total minimum energy</t>
  </si>
  <si>
    <t>total energy consumption</t>
  </si>
  <si>
    <t>electricity consumption</t>
  </si>
  <si>
    <t>seconds</t>
  </si>
  <si>
    <t>Number of runs</t>
  </si>
  <si>
    <t>time per run</t>
  </si>
  <si>
    <t>runs</t>
  </si>
  <si>
    <t xml:space="preserve"> /s</t>
  </si>
  <si>
    <t>g CO2 eq / MJ</t>
  </si>
  <si>
    <t>start year pyrolysis</t>
  </si>
  <si>
    <t>Gas fraction</t>
  </si>
  <si>
    <t>Coal fraction</t>
  </si>
  <si>
    <t>gas fraction</t>
  </si>
  <si>
    <t>coal fraction</t>
  </si>
  <si>
    <t>random number</t>
  </si>
  <si>
    <t>mean</t>
  </si>
  <si>
    <t>lambda</t>
  </si>
  <si>
    <t>location</t>
  </si>
  <si>
    <t>Index</t>
  </si>
  <si>
    <t>CO2 emissions from gas comb.</t>
  </si>
  <si>
    <t>CO2 emissions from coal comb.</t>
  </si>
  <si>
    <t>TNORM.INV</t>
  </si>
  <si>
    <t>OBS: data is truncated at two sigma!!</t>
  </si>
  <si>
    <t>CO2 gas supply chain</t>
  </si>
  <si>
    <t>TOTAL</t>
  </si>
  <si>
    <t>Power generation fractions</t>
  </si>
  <si>
    <t>Gas supply chain EF</t>
  </si>
  <si>
    <t>CH4 gas supply chain</t>
  </si>
  <si>
    <t>CH4 coal supply chain</t>
  </si>
  <si>
    <t>CH4 Coal supply chain emissions</t>
  </si>
  <si>
    <t>shape/skew</t>
  </si>
  <si>
    <t>scale</t>
  </si>
  <si>
    <t>GTP(t)</t>
  </si>
  <si>
    <t>int. deltaT</t>
  </si>
  <si>
    <t>direct+pyr</t>
  </si>
  <si>
    <t>direct CH4 use</t>
  </si>
  <si>
    <t>K /(MJ y-1) *1e15</t>
  </si>
  <si>
    <t>us</t>
  </si>
  <si>
    <t xml:space="preserve">Combustion emission factors, 2020, EIA </t>
  </si>
  <si>
    <t>NG uncontrolled emission factor</t>
  </si>
  <si>
    <t>Heat content of NG</t>
  </si>
  <si>
    <t>density of CH4</t>
  </si>
  <si>
    <t>CH4 content of NG</t>
  </si>
  <si>
    <t>Heat content of CH4</t>
  </si>
  <si>
    <t>kg CH4 per unit natural gas heat</t>
  </si>
  <si>
    <t>p10</t>
  </si>
  <si>
    <t>average</t>
  </si>
  <si>
    <t>p90</t>
  </si>
  <si>
    <t>State-specific CO2 emission factors</t>
  </si>
  <si>
    <t>Natural gas</t>
  </si>
  <si>
    <t>Emission factor</t>
  </si>
  <si>
    <t>CH4</t>
  </si>
  <si>
    <t>Heating rate</t>
  </si>
  <si>
    <t>tons</t>
  </si>
  <si>
    <t>CO2 emission</t>
  </si>
  <si>
    <t>Electricity produced</t>
  </si>
  <si>
    <t>Total emissions</t>
  </si>
  <si>
    <t>CO2eq emissions</t>
  </si>
  <si>
    <t>Direct natural gas use</t>
  </si>
  <si>
    <r>
      <t>g</t>
    </r>
    <r>
      <rPr>
        <vertAlign val="subscript"/>
        <sz val="11"/>
        <color theme="1"/>
        <rFont val="Calibri"/>
        <family val="2"/>
        <scheme val="minor"/>
      </rPr>
      <t>H2</t>
    </r>
  </si>
  <si>
    <t>specific electricity consumption</t>
  </si>
  <si>
    <r>
      <t>kWh</t>
    </r>
    <r>
      <rPr>
        <vertAlign val="subscript"/>
        <sz val="11"/>
        <color theme="1"/>
        <rFont val="Calibri"/>
        <family val="2"/>
        <scheme val="minor"/>
      </rPr>
      <t>el</t>
    </r>
  </si>
  <si>
    <t>NG combustion emissions</t>
  </si>
  <si>
    <r>
      <t>g</t>
    </r>
    <r>
      <rPr>
        <vertAlign val="subscript"/>
        <sz val="11"/>
        <color theme="1"/>
        <rFont val="Calibri"/>
        <family val="2"/>
        <scheme val="minor"/>
      </rPr>
      <t>CO2</t>
    </r>
  </si>
  <si>
    <r>
      <t>g</t>
    </r>
    <r>
      <rPr>
        <vertAlign val="subscript"/>
        <sz val="11"/>
        <color theme="1"/>
        <rFont val="Calibri"/>
        <family val="2"/>
        <scheme val="minor"/>
      </rPr>
      <t>CH4</t>
    </r>
  </si>
  <si>
    <r>
      <t>g</t>
    </r>
    <r>
      <rPr>
        <vertAlign val="subscript"/>
        <sz val="11"/>
        <color theme="1"/>
        <rFont val="Calibri"/>
        <family val="2"/>
        <scheme val="minor"/>
      </rPr>
      <t>CO2eq</t>
    </r>
  </si>
  <si>
    <t>electricity consumed</t>
  </si>
  <si>
    <r>
      <t>mol</t>
    </r>
    <r>
      <rPr>
        <vertAlign val="subscript"/>
        <sz val="11"/>
        <color theme="1"/>
        <rFont val="Calibri"/>
        <family val="2"/>
        <scheme val="minor"/>
      </rPr>
      <t>CH4</t>
    </r>
  </si>
  <si>
    <r>
      <t>g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 xml:space="preserve"> / MJ</t>
    </r>
    <r>
      <rPr>
        <vertAlign val="subscript"/>
        <sz val="11"/>
        <color theme="1"/>
        <rFont val="Calibri"/>
        <family val="2"/>
        <scheme val="minor"/>
      </rPr>
      <t>NG</t>
    </r>
  </si>
  <si>
    <t>NG supply chain emissions</t>
  </si>
  <si>
    <t>Electricity supply emissions</t>
  </si>
  <si>
    <t>Calculation time previous run</t>
  </si>
  <si>
    <t>EPA rule</t>
  </si>
  <si>
    <t>Emission factor decline</t>
  </si>
  <si>
    <t>CH4 mitigation scenario</t>
  </si>
  <si>
    <t>current regulation</t>
  </si>
  <si>
    <t>rapid action</t>
  </si>
  <si>
    <t>overall</t>
  </si>
  <si>
    <t>Scenario:</t>
  </si>
  <si>
    <t>current regulations</t>
  </si>
  <si>
    <t>Production-stage CH4 emissions 2020, %</t>
  </si>
  <si>
    <t>corresponding zone AGU model</t>
  </si>
  <si>
    <r>
      <t>t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el,gas</t>
    </r>
  </si>
  <si>
    <r>
      <t>t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el,coal</t>
    </r>
  </si>
  <si>
    <r>
      <t>t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</si>
  <si>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MWh</t>
    </r>
    <r>
      <rPr>
        <vertAlign val="subscript"/>
        <sz val="11"/>
        <color theme="1"/>
        <rFont val="Calibri"/>
        <family val="2"/>
        <scheme val="minor"/>
      </rPr>
      <t>el,gas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</si>
  <si>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MWh</t>
    </r>
    <r>
      <rPr>
        <vertAlign val="subscript"/>
        <sz val="11"/>
        <color theme="1"/>
        <rFont val="Calibri"/>
        <family val="2"/>
        <scheme val="minor"/>
      </rPr>
      <t>el,coal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</si>
  <si>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t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el,gas</t>
    </r>
  </si>
  <si>
    <r>
      <t>t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</si>
  <si>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t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el,coal</t>
    </r>
  </si>
  <si>
    <t>Processing, %</t>
  </si>
  <si>
    <r>
      <t>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</si>
  <si>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tons / 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</si>
  <si>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GJ</t>
    </r>
    <r>
      <rPr>
        <vertAlign val="subscript"/>
        <sz val="11"/>
        <color theme="1"/>
        <rFont val="Calibri"/>
        <family val="2"/>
        <scheme val="minor"/>
      </rPr>
      <t>NG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</si>
  <si>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t>Power generation fractions of gas and coal</t>
  </si>
  <si>
    <t>Coal methane emissions</t>
  </si>
  <si>
    <t>Monte Carlo</t>
  </si>
  <si>
    <r>
      <t>kg</t>
    </r>
    <r>
      <rPr>
        <vertAlign val="subscript"/>
        <sz val="11"/>
        <color theme="1"/>
        <rFont val="Calibri"/>
        <family val="2"/>
        <scheme val="minor"/>
      </rPr>
      <t>CO2eq</t>
    </r>
    <r>
      <rPr>
        <sz val="11"/>
        <color theme="1"/>
        <rFont val="Calibri"/>
        <family val="2"/>
        <scheme val="minor"/>
      </rPr>
      <t xml:space="preserve"> / kg</t>
    </r>
    <r>
      <rPr>
        <vertAlign val="subscript"/>
        <sz val="11"/>
        <color theme="1"/>
        <rFont val="Calibri"/>
        <family val="2"/>
        <scheme val="minor"/>
      </rPr>
      <t>CH4</t>
    </r>
  </si>
  <si>
    <r>
      <t>AGTP</t>
    </r>
    <r>
      <rPr>
        <vertAlign val="subscript"/>
        <sz val="11"/>
        <color theme="1"/>
        <rFont val="Calibri"/>
        <family val="2"/>
        <scheme val="minor"/>
      </rPr>
      <t>CO2,2050</t>
    </r>
    <r>
      <rPr>
        <sz val="11"/>
        <color theme="1"/>
        <rFont val="Calibri"/>
        <family val="2"/>
        <scheme val="minor"/>
      </rPr>
      <t>(t)</t>
    </r>
  </si>
  <si>
    <r>
      <t>K / kg</t>
    </r>
    <r>
      <rPr>
        <vertAlign val="subscript"/>
        <sz val="11"/>
        <color theme="1"/>
        <rFont val="Calibri"/>
        <family val="2"/>
        <scheme val="minor"/>
      </rPr>
      <t>CO2</t>
    </r>
  </si>
  <si>
    <t>Input parameters</t>
  </si>
  <si>
    <r>
      <t>t</t>
    </r>
    <r>
      <rPr>
        <vertAlign val="subscript"/>
        <sz val="11"/>
        <color theme="1"/>
        <rFont val="Calibri"/>
        <family val="2"/>
        <scheme val="minor"/>
      </rPr>
      <t>CO2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</si>
  <si>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r>
      <t>t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</t>
    </r>
  </si>
  <si>
    <t>Year- or location-specific variables</t>
  </si>
  <si>
    <t>Natural gas properties and other constants</t>
  </si>
  <si>
    <r>
      <t>BTU</t>
    </r>
    <r>
      <rPr>
        <vertAlign val="subscript"/>
        <sz val="11"/>
        <color theme="1"/>
        <rFont val="Calibri"/>
        <family val="2"/>
        <scheme val="minor"/>
      </rPr>
      <t>NG</t>
    </r>
    <r>
      <rPr>
        <sz val="11"/>
        <color theme="1"/>
        <rFont val="Calibri"/>
        <family val="2"/>
        <scheme val="minor"/>
      </rPr>
      <t xml:space="preserve"> / ft</t>
    </r>
    <r>
      <rPr>
        <vertAlign val="superscript"/>
        <sz val="11"/>
        <color theme="1"/>
        <rFont val="Calibri"/>
        <family val="2"/>
        <scheme val="minor"/>
      </rPr>
      <t>3</t>
    </r>
    <r>
      <rPr>
        <vertAlign val="subscript"/>
        <sz val="11"/>
        <color theme="1"/>
        <rFont val="Calibri"/>
        <family val="2"/>
        <scheme val="minor"/>
      </rPr>
      <t>NG</t>
    </r>
  </si>
  <si>
    <r>
      <t>kg / 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</si>
  <si>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ft</t>
    </r>
    <r>
      <rPr>
        <vertAlign val="superscript"/>
        <sz val="11"/>
        <color theme="1"/>
        <rFont val="Calibri"/>
        <family val="2"/>
        <scheme val="minor"/>
      </rPr>
      <t>3</t>
    </r>
    <r>
      <rPr>
        <vertAlign val="subscript"/>
        <sz val="11"/>
        <color theme="1"/>
        <rFont val="Calibri"/>
        <family val="2"/>
        <scheme val="minor"/>
      </rPr>
      <t>CH4</t>
    </r>
  </si>
  <si>
    <r>
      <t>BTU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ft</t>
    </r>
    <r>
      <rPr>
        <vertAlign val="superscript"/>
        <sz val="11"/>
        <color theme="1"/>
        <rFont val="Calibri"/>
        <family val="2"/>
        <scheme val="minor"/>
      </rPr>
      <t>3</t>
    </r>
    <r>
      <rPr>
        <vertAlign val="subscript"/>
        <sz val="11"/>
        <color theme="1"/>
        <rFont val="Calibri"/>
        <family val="2"/>
        <scheme val="minor"/>
      </rPr>
      <t>CH4</t>
    </r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</si>
  <si>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ft</t>
    </r>
    <r>
      <rPr>
        <vertAlign val="superscript"/>
        <sz val="11"/>
        <color theme="1"/>
        <rFont val="Calibri"/>
        <family val="2"/>
        <scheme val="minor"/>
      </rPr>
      <t>3</t>
    </r>
    <r>
      <rPr>
        <vertAlign val="subscript"/>
        <sz val="11"/>
        <color theme="1"/>
        <rFont val="Calibri"/>
        <family val="2"/>
        <scheme val="minor"/>
      </rPr>
      <t>NG</t>
    </r>
  </si>
  <si>
    <r>
      <t>BTU</t>
    </r>
    <r>
      <rPr>
        <vertAlign val="subscript"/>
        <sz val="11"/>
        <color theme="1"/>
        <rFont val="Calibri"/>
        <family val="2"/>
        <scheme val="minor"/>
      </rPr>
      <t>NG</t>
    </r>
    <r>
      <rPr>
        <sz val="11"/>
        <color theme="1"/>
        <rFont val="Calibri"/>
        <family val="2"/>
        <scheme val="minor"/>
      </rPr>
      <t xml:space="preserve"> / ft</t>
    </r>
    <r>
      <rPr>
        <vertAlign val="superscript"/>
        <sz val="11"/>
        <color theme="1"/>
        <rFont val="Calibri"/>
        <family val="2"/>
        <scheme val="minor"/>
      </rPr>
      <t>3</t>
    </r>
    <r>
      <rPr>
        <vertAlign val="subscript"/>
        <sz val="11"/>
        <color theme="1"/>
        <rFont val="Calibri"/>
        <family val="2"/>
        <scheme val="minor"/>
      </rPr>
      <t>CH4</t>
    </r>
  </si>
  <si>
    <r>
      <t>BTU</t>
    </r>
    <r>
      <rPr>
        <vertAlign val="subscript"/>
        <sz val="11"/>
        <color theme="1"/>
        <rFont val="Calibri"/>
        <family val="2"/>
        <scheme val="minor"/>
      </rPr>
      <t>NG</t>
    </r>
    <r>
      <rPr>
        <sz val="11"/>
        <color theme="1"/>
        <rFont val="Calibri"/>
        <family val="2"/>
        <scheme val="minor"/>
      </rPr>
      <t xml:space="preserve"> / g</t>
    </r>
    <r>
      <rPr>
        <vertAlign val="subscript"/>
        <sz val="11"/>
        <color theme="1"/>
        <rFont val="Calibri"/>
        <family val="2"/>
        <scheme val="minor"/>
      </rPr>
      <t>CH4</t>
    </r>
  </si>
  <si>
    <r>
      <t>kg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GJ</t>
    </r>
    <r>
      <rPr>
        <vertAlign val="subscript"/>
        <sz val="11"/>
        <color theme="1"/>
        <rFont val="Calibri"/>
        <family val="2"/>
        <scheme val="minor"/>
      </rPr>
      <t>NG</t>
    </r>
  </si>
  <si>
    <t>kJ / mol</t>
  </si>
  <si>
    <r>
      <t>MWh</t>
    </r>
    <r>
      <rPr>
        <vertAlign val="subscript"/>
        <sz val="11"/>
        <color theme="1"/>
        <rFont val="Calibri"/>
        <family val="2"/>
        <scheme val="minor"/>
      </rPr>
      <t>el</t>
    </r>
    <r>
      <rPr>
        <sz val="11"/>
        <color theme="1"/>
        <rFont val="Calibri"/>
        <family val="2"/>
        <scheme val="minor"/>
      </rPr>
      <t xml:space="preserve"> / t</t>
    </r>
    <r>
      <rPr>
        <vertAlign val="subscript"/>
        <sz val="11"/>
        <color theme="1"/>
        <rFont val="Calibri"/>
        <family val="2"/>
        <scheme val="minor"/>
      </rPr>
      <t>H2</t>
    </r>
  </si>
  <si>
    <t>Monte Carlo simulation</t>
  </si>
  <si>
    <t>earliest pyrolysis deployment year</t>
  </si>
  <si>
    <r>
      <t>GTP</t>
    </r>
    <r>
      <rPr>
        <vertAlign val="subscript"/>
        <sz val="11"/>
        <color theme="1"/>
        <rFont val="Calibri"/>
        <family val="2"/>
        <scheme val="minor"/>
      </rPr>
      <t>2050</t>
    </r>
    <r>
      <rPr>
        <sz val="11"/>
        <color theme="1"/>
        <rFont val="Calibri"/>
        <family val="2"/>
        <scheme val="minor"/>
      </rPr>
      <t>(t)</t>
    </r>
  </si>
  <si>
    <r>
      <t>kg</t>
    </r>
    <r>
      <rPr>
        <vertAlign val="subscript"/>
        <sz val="11"/>
        <color theme="1"/>
        <rFont val="Calibri"/>
        <family val="2"/>
        <scheme val="minor"/>
      </rPr>
      <t>CO2eq</t>
    </r>
    <r>
      <rPr>
        <sz val="11"/>
        <color theme="1"/>
        <rFont val="Calibri"/>
        <family val="2"/>
        <scheme val="minor"/>
      </rPr>
      <t xml:space="preserve"> / kg</t>
    </r>
    <r>
      <rPr>
        <vertAlign val="subscript"/>
        <sz val="11"/>
        <color theme="1"/>
        <rFont val="Calibri"/>
        <family val="2"/>
        <scheme val="minor"/>
      </rPr>
      <t>CH4</t>
    </r>
  </si>
  <si>
    <t>http://azzalini.stat.unipd.it/SN/index.html</t>
  </si>
  <si>
    <t>Dr Adelchi Azzalini</t>
  </si>
  <si>
    <t xml:space="preserve">VBA routine by Stephen H. Gersuk </t>
  </si>
  <si>
    <t>1. Truncated normal (pyrolysis efficiency)</t>
  </si>
  <si>
    <t>Zaiontz, C. (2020) Real Statistics Using Excel. www.real-statistics.com</t>
  </si>
  <si>
    <t xml:space="preserve">This workbook uses the TNORM_INV function from the "Real Statistics" MS Excel Add-In by Charles Zaiontz. </t>
  </si>
  <si>
    <t>To run the calculations, please first download the Add-In from the website below.</t>
  </si>
  <si>
    <t>3. Laplace distribution (pyrolysis power consumption)</t>
  </si>
  <si>
    <t>INSTRUCTIONS</t>
  </si>
  <si>
    <t>Monte Carlo simulations can be run by clicking the RUN button on the "calc-sheet" sheet. The number of runs can be selected, as well as the location, earliest available pyrolysis deployment year and the CH4 mitigation scenario</t>
  </si>
  <si>
    <t>The results are deposited in the "results" sheet. To obtain the CO2eq emission profiles and the temperature changes, the formulae in columns H to Q need to be extended to all rows using the fill handle</t>
  </si>
  <si>
    <t>Note: On a laptop with a Intel(R) Core(TM) i7-8550U CPU @ 1.80GHz and 16 GB RAM, 10.000 runs took about 3-4 minutes to calculate</t>
  </si>
  <si>
    <t>coal supply chain CH4 emissions</t>
  </si>
  <si>
    <r>
      <t>kg</t>
    </r>
    <r>
      <rPr>
        <vertAlign val="subscript"/>
        <sz val="11"/>
        <color theme="1"/>
        <rFont val="Calibri"/>
        <family val="2"/>
        <scheme val="minor"/>
      </rPr>
      <t>CH4</t>
    </r>
    <r>
      <rPr>
        <sz val="11"/>
        <color theme="1"/>
        <rFont val="Calibri"/>
        <family val="2"/>
        <scheme val="minor"/>
      </rPr>
      <t xml:space="preserve"> / MWh</t>
    </r>
    <r>
      <rPr>
        <vertAlign val="subscript"/>
        <sz val="11"/>
        <color theme="1"/>
        <rFont val="Calibri"/>
        <family val="2"/>
        <scheme val="minor"/>
      </rPr>
      <t>el,coal</t>
    </r>
  </si>
  <si>
    <t>2. The skew-normal probability distribution (water electrolysis efficiency, CH4 emissions from coal supply chain)</t>
  </si>
  <si>
    <t>Efficiency</t>
  </si>
  <si>
    <t>Fraction power consumption</t>
  </si>
  <si>
    <t>Resulting methane and electricity consumption</t>
  </si>
  <si>
    <r>
      <t>GJ / t</t>
    </r>
    <r>
      <rPr>
        <vertAlign val="subscript"/>
        <sz val="11"/>
        <color theme="1"/>
        <rFont val="Calibri"/>
        <family val="2"/>
        <scheme val="minor"/>
      </rPr>
      <t>H2</t>
    </r>
  </si>
  <si>
    <r>
      <t>MWh</t>
    </r>
    <r>
      <rPr>
        <vertAlign val="subscript"/>
        <sz val="11"/>
        <color theme="1"/>
        <rFont val="Calibri"/>
        <family val="2"/>
        <scheme val="minor"/>
      </rPr>
      <t>el</t>
    </r>
    <r>
      <rPr>
        <sz val="11"/>
        <color theme="1"/>
        <rFont val="Calibri"/>
        <family val="2"/>
        <scheme val="minor"/>
      </rPr>
      <t xml:space="preserve"> / t</t>
    </r>
    <r>
      <rPr>
        <vertAlign val="subscript"/>
        <sz val="11"/>
        <color theme="1"/>
        <rFont val="Calibri"/>
        <family val="2"/>
        <scheme val="minor"/>
      </rPr>
      <t>H2</t>
    </r>
  </si>
  <si>
    <r>
      <t>MJ</t>
    </r>
    <r>
      <rPr>
        <vertAlign val="subscript"/>
        <sz val="11"/>
        <color theme="1"/>
        <rFont val="Calibri"/>
        <family val="2"/>
        <scheme val="minor"/>
      </rPr>
      <t>CH4</t>
    </r>
  </si>
  <si>
    <t>CH4 emission factor</t>
  </si>
  <si>
    <t>random number for CH4 emission factor</t>
  </si>
  <si>
    <t>Apart from the normal distribution, the following probability distributions are used for the Monte Carlo simulations:</t>
  </si>
  <si>
    <t>DISTRIBUTIONS</t>
  </si>
  <si>
    <t>INTRODUCTION</t>
  </si>
  <si>
    <t>This spreadsheet calculates state-specific, time-resolved emission profile of two different hydrogen production pathways and compares them with continued direct natural gas use</t>
  </si>
  <si>
    <r>
      <t xml:space="preserve">This spreadsheet accompanies an article published in </t>
    </r>
    <r>
      <rPr>
        <i/>
        <sz val="11"/>
        <color theme="1"/>
        <rFont val="Calibri"/>
        <family val="2"/>
        <scheme val="minor"/>
      </rPr>
      <t>Environmental Research Letters</t>
    </r>
    <r>
      <rPr>
        <sz val="11"/>
        <color theme="1"/>
        <rFont val="Calibri"/>
        <family val="2"/>
        <scheme val="minor"/>
      </rPr>
      <t>.</t>
    </r>
  </si>
  <si>
    <t>DOI</t>
  </si>
  <si>
    <t>Author:</t>
  </si>
  <si>
    <t>Dr Martin Keller</t>
  </si>
  <si>
    <t>National Institute of Advanced Industrial Science and Technology</t>
  </si>
  <si>
    <t>Global Zero Emission Research Center</t>
  </si>
  <si>
    <t>Smart CO2 Utilization Research Team</t>
  </si>
  <si>
    <t>305-8569, Tsukuba City, Onogawa 16-1, Japan</t>
  </si>
  <si>
    <t>For feedback, comments, suggestions for improvement or if you find an error, please contact me by e-mail:</t>
  </si>
  <si>
    <t>keller-m@aist.go.jp</t>
  </si>
  <si>
    <t>NOTE: Macros must be enabled</t>
  </si>
  <si>
    <t>It is recommended not to save the workbook with the results included, since this leads to a very large file size and very slow calculation in the next run</t>
  </si>
  <si>
    <t>Is hydrogen production through natural gas pyrolysis compatible with ambitious climate targets in the United States? A location-specific, time-resolved analysis</t>
  </si>
  <si>
    <t>https://doi.org/10.1088/1748-9326/aca553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</si>
</sst>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E+00"/>
    <numFmt numFmtId="167" formatCode="0.000"/>
  </numFmts>
  <fonts count="3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indexed="64"/>
      </right>
      <top/>
      <bottom/>
      <diagonal/>
    </border>
  </borders>
  <cellStyleXfs count="11">
    <xf numFmtId="0" fontId="0" fillId="0" borderId="0"/>
    <xf numFmtId="0" fontId="23" fillId="2" borderId="1" applyNumberFormat="0" applyAlignment="0" applyProtection="0"/>
    <xf numFmtId="0" fontId="24" fillId="3" borderId="2" applyNumberFormat="0" applyAlignment="0" applyProtection="0"/>
    <xf numFmtId="0" fontId="22" fillId="0" borderId="0"/>
    <xf numFmtId="0" fontId="21" fillId="0" borderId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4" fillId="8" borderId="0" applyNumberFormat="0" applyBorder="0" applyAlignment="0" applyProtection="0"/>
    <xf numFmtId="0" fontId="30" fillId="0" borderId="0" applyNumberFormat="0" applyFill="0" applyBorder="0" applyAlignment="0" applyProtection="0"/>
  </cellStyleXfs>
  <cellXfs count="153">
    <xf numFmtId="0" fontId="0" fillId="0" borderId="0" xfId="0"/>
    <xf numFmtId="0" fontId="22" fillId="0" borderId="0" xfId="3"/>
    <xf numFmtId="0" fontId="23" fillId="2" borderId="1" xfId="1"/>
    <xf numFmtId="0" fontId="25" fillId="0" borderId="0" xfId="3" applyFont="1"/>
    <xf numFmtId="0" fontId="26" fillId="0" borderId="0" xfId="3" applyFont="1"/>
    <xf numFmtId="0" fontId="21" fillId="0" borderId="0" xfId="4"/>
    <xf numFmtId="0" fontId="21" fillId="0" borderId="0" xfId="3" applyFont="1"/>
    <xf numFmtId="0" fontId="20" fillId="0" borderId="0" xfId="3" applyFont="1"/>
    <xf numFmtId="0" fontId="19" fillId="0" borderId="0" xfId="3" applyFont="1"/>
    <xf numFmtId="0" fontId="18" fillId="0" borderId="0" xfId="3" applyFont="1"/>
    <xf numFmtId="0" fontId="16" fillId="0" borderId="0" xfId="3" applyFont="1"/>
    <xf numFmtId="0" fontId="16" fillId="0" borderId="0" xfId="0" applyFont="1"/>
    <xf numFmtId="0" fontId="15" fillId="0" borderId="0" xfId="0" applyFont="1"/>
    <xf numFmtId="0" fontId="15" fillId="6" borderId="0" xfId="7"/>
    <xf numFmtId="0" fontId="17" fillId="5" borderId="0" xfId="6"/>
    <xf numFmtId="0" fontId="17" fillId="4" borderId="0" xfId="5"/>
    <xf numFmtId="0" fontId="15" fillId="5" borderId="0" xfId="6" applyFont="1"/>
    <xf numFmtId="0" fontId="15" fillId="7" borderId="0" xfId="8"/>
    <xf numFmtId="0" fontId="17" fillId="5" borderId="3" xfId="6" applyBorder="1"/>
    <xf numFmtId="0" fontId="17" fillId="4" borderId="3" xfId="5" applyBorder="1"/>
    <xf numFmtId="0" fontId="15" fillId="6" borderId="3" xfId="7" applyBorder="1"/>
    <xf numFmtId="0" fontId="14" fillId="0" borderId="0" xfId="3" applyFont="1"/>
    <xf numFmtId="0" fontId="14" fillId="0" borderId="0" xfId="0" applyFont="1"/>
    <xf numFmtId="0" fontId="27" fillId="0" borderId="0" xfId="0" applyFont="1"/>
    <xf numFmtId="0" fontId="14" fillId="8" borderId="0" xfId="9"/>
    <xf numFmtId="0" fontId="28" fillId="8" borderId="0" xfId="9" applyFont="1"/>
    <xf numFmtId="0" fontId="28" fillId="4" borderId="0" xfId="5" applyFont="1"/>
    <xf numFmtId="0" fontId="14" fillId="4" borderId="0" xfId="5" applyFont="1"/>
    <xf numFmtId="0" fontId="27" fillId="8" borderId="0" xfId="9" applyFont="1"/>
    <xf numFmtId="0" fontId="25" fillId="0" borderId="0" xfId="0" applyFont="1"/>
    <xf numFmtId="0" fontId="13" fillId="0" borderId="0" xfId="0" applyFont="1"/>
    <xf numFmtId="0" fontId="13" fillId="0" borderId="0" xfId="3" applyFont="1"/>
    <xf numFmtId="0" fontId="12" fillId="0" borderId="0" xfId="0" applyFont="1"/>
    <xf numFmtId="0" fontId="11" fillId="0" borderId="0" xfId="0" applyFont="1"/>
    <xf numFmtId="0" fontId="11" fillId="0" borderId="0" xfId="3" applyFont="1"/>
    <xf numFmtId="0" fontId="10" fillId="11" borderId="0" xfId="0" applyFont="1" applyFill="1"/>
    <xf numFmtId="0" fontId="15" fillId="11" borderId="0" xfId="0" applyFont="1" applyFill="1"/>
    <xf numFmtId="0" fontId="10" fillId="9" borderId="0" xfId="0" applyFont="1" applyFill="1"/>
    <xf numFmtId="0" fontId="15" fillId="9" borderId="0" xfId="0" applyFont="1" applyFill="1"/>
    <xf numFmtId="0" fontId="15" fillId="10" borderId="0" xfId="0" applyFont="1" applyFill="1"/>
    <xf numFmtId="0" fontId="9" fillId="10" borderId="0" xfId="0" applyFont="1" applyFill="1"/>
    <xf numFmtId="0" fontId="9" fillId="0" borderId="0" xfId="0" applyFont="1"/>
    <xf numFmtId="0" fontId="9" fillId="11" borderId="0" xfId="0" applyFont="1" applyFill="1"/>
    <xf numFmtId="0" fontId="9" fillId="0" borderId="0" xfId="3" applyFont="1"/>
    <xf numFmtId="0" fontId="8" fillId="8" borderId="0" xfId="9" applyFont="1"/>
    <xf numFmtId="0" fontId="30" fillId="8" borderId="0" xfId="10" applyFill="1"/>
    <xf numFmtId="0" fontId="8" fillId="0" borderId="0" xfId="3" applyFont="1"/>
    <xf numFmtId="0" fontId="30" fillId="0" borderId="0" xfId="10"/>
    <xf numFmtId="0" fontId="7" fillId="0" borderId="0" xfId="0" applyFont="1"/>
    <xf numFmtId="0" fontId="6" fillId="0" borderId="0" xfId="3" applyFont="1"/>
    <xf numFmtId="0" fontId="28" fillId="7" borderId="0" xfId="8" applyFont="1"/>
    <xf numFmtId="2" fontId="22" fillId="0" borderId="0" xfId="3" applyNumberFormat="1"/>
    <xf numFmtId="164" fontId="17" fillId="4" borderId="0" xfId="5" applyNumberFormat="1"/>
    <xf numFmtId="164" fontId="14" fillId="8" borderId="0" xfId="9" applyNumberFormat="1"/>
    <xf numFmtId="164" fontId="29" fillId="8" borderId="0" xfId="9" applyNumberFormat="1" applyFont="1"/>
    <xf numFmtId="164" fontId="15" fillId="7" borderId="0" xfId="8" applyNumberFormat="1"/>
    <xf numFmtId="0" fontId="5" fillId="0" borderId="0" xfId="3" applyFont="1"/>
    <xf numFmtId="2" fontId="5" fillId="12" borderId="0" xfId="3" applyNumberFormat="1" applyFont="1" applyFill="1"/>
    <xf numFmtId="2" fontId="22" fillId="12" borderId="0" xfId="3" applyNumberFormat="1" applyFill="1"/>
    <xf numFmtId="2" fontId="28" fillId="12" borderId="0" xfId="3" applyNumberFormat="1" applyFont="1" applyFill="1"/>
    <xf numFmtId="2" fontId="15" fillId="0" borderId="0" xfId="0" applyNumberFormat="1" applyFont="1"/>
    <xf numFmtId="0" fontId="4" fillId="0" borderId="0" xfId="0" applyFont="1"/>
    <xf numFmtId="0" fontId="3" fillId="0" borderId="0" xfId="3" applyFont="1"/>
    <xf numFmtId="0" fontId="3" fillId="8" borderId="0" xfId="9" applyFont="1"/>
    <xf numFmtId="0" fontId="3" fillId="7" borderId="0" xfId="8" applyFont="1"/>
    <xf numFmtId="0" fontId="3" fillId="4" borderId="0" xfId="5" applyFont="1"/>
    <xf numFmtId="2" fontId="22" fillId="13" borderId="0" xfId="3" applyNumberFormat="1" applyFill="1"/>
    <xf numFmtId="2" fontId="5" fillId="13" borderId="0" xfId="3" applyNumberFormat="1" applyFont="1" applyFill="1"/>
    <xf numFmtId="2" fontId="22" fillId="14" borderId="0" xfId="3" applyNumberFormat="1" applyFill="1"/>
    <xf numFmtId="2" fontId="5" fillId="14" borderId="0" xfId="3" applyNumberFormat="1" applyFont="1" applyFill="1"/>
    <xf numFmtId="0" fontId="3" fillId="0" borderId="0" xfId="8" applyFont="1" applyFill="1"/>
    <xf numFmtId="165" fontId="15" fillId="7" borderId="0" xfId="8" applyNumberFormat="1"/>
    <xf numFmtId="0" fontId="25" fillId="11" borderId="0" xfId="3" applyFont="1" applyFill="1"/>
    <xf numFmtId="0" fontId="22" fillId="11" borderId="0" xfId="3" applyFill="1"/>
    <xf numFmtId="0" fontId="6" fillId="11" borderId="0" xfId="3" applyFont="1" applyFill="1"/>
    <xf numFmtId="0" fontId="3" fillId="11" borderId="0" xfId="3" applyFont="1" applyFill="1"/>
    <xf numFmtId="0" fontId="21" fillId="11" borderId="0" xfId="3" applyFont="1" applyFill="1"/>
    <xf numFmtId="0" fontId="22" fillId="15" borderId="0" xfId="3" applyFill="1"/>
    <xf numFmtId="0" fontId="6" fillId="15" borderId="0" xfId="3" applyFont="1" applyFill="1"/>
    <xf numFmtId="0" fontId="3" fillId="15" borderId="0" xfId="3" applyFont="1" applyFill="1"/>
    <xf numFmtId="2" fontId="22" fillId="11" borderId="0" xfId="3" applyNumberFormat="1" applyFill="1"/>
    <xf numFmtId="2" fontId="22" fillId="15" borderId="0" xfId="3" applyNumberFormat="1" applyFill="1"/>
    <xf numFmtId="1" fontId="22" fillId="11" borderId="0" xfId="3" applyNumberFormat="1" applyFill="1"/>
    <xf numFmtId="1" fontId="22" fillId="15" borderId="0" xfId="3" applyNumberFormat="1" applyFill="1"/>
    <xf numFmtId="0" fontId="22" fillId="16" borderId="0" xfId="3" applyFill="1"/>
    <xf numFmtId="0" fontId="25" fillId="17" borderId="0" xfId="3" applyFont="1" applyFill="1"/>
    <xf numFmtId="0" fontId="22" fillId="17" borderId="0" xfId="3" applyFill="1"/>
    <xf numFmtId="0" fontId="3" fillId="17" borderId="0" xfId="3" applyFont="1" applyFill="1"/>
    <xf numFmtId="0" fontId="19" fillId="17" borderId="0" xfId="3" applyFont="1" applyFill="1"/>
    <xf numFmtId="0" fontId="21" fillId="17" borderId="0" xfId="3" applyFont="1" applyFill="1"/>
    <xf numFmtId="2" fontId="22" fillId="17" borderId="0" xfId="3" applyNumberFormat="1" applyFill="1"/>
    <xf numFmtId="0" fontId="21" fillId="17" borderId="0" xfId="4" applyFill="1"/>
    <xf numFmtId="0" fontId="9" fillId="17" borderId="0" xfId="3" applyFont="1" applyFill="1"/>
    <xf numFmtId="0" fontId="25" fillId="9" borderId="0" xfId="3" applyFont="1" applyFill="1"/>
    <xf numFmtId="0" fontId="22" fillId="9" borderId="0" xfId="3" applyFill="1"/>
    <xf numFmtId="0" fontId="14" fillId="9" borderId="0" xfId="4" applyFont="1" applyFill="1"/>
    <xf numFmtId="0" fontId="21" fillId="9" borderId="0" xfId="4" applyFill="1"/>
    <xf numFmtId="0" fontId="21" fillId="9" borderId="0" xfId="3" applyFont="1" applyFill="1"/>
    <xf numFmtId="164" fontId="22" fillId="9" borderId="0" xfId="3" applyNumberFormat="1" applyFill="1"/>
    <xf numFmtId="165" fontId="22" fillId="11" borderId="0" xfId="3" applyNumberFormat="1" applyFill="1"/>
    <xf numFmtId="0" fontId="3" fillId="11" borderId="0" xfId="8" applyFont="1" applyFill="1"/>
    <xf numFmtId="0" fontId="26" fillId="11" borderId="0" xfId="3" applyFont="1" applyFill="1"/>
    <xf numFmtId="2" fontId="32" fillId="12" borderId="0" xfId="3" applyNumberFormat="1" applyFont="1" applyFill="1"/>
    <xf numFmtId="2" fontId="32" fillId="13" borderId="0" xfId="3" applyNumberFormat="1" applyFont="1" applyFill="1"/>
    <xf numFmtId="2" fontId="32" fillId="14" borderId="0" xfId="3" applyNumberFormat="1" applyFont="1" applyFill="1"/>
    <xf numFmtId="0" fontId="22" fillId="10" borderId="0" xfId="3" applyFill="1"/>
    <xf numFmtId="164" fontId="22" fillId="10" borderId="0" xfId="3" applyNumberFormat="1" applyFill="1"/>
    <xf numFmtId="0" fontId="32" fillId="11" borderId="0" xfId="3" applyFont="1" applyFill="1"/>
    <xf numFmtId="0" fontId="32" fillId="15" borderId="0" xfId="3" applyFont="1" applyFill="1"/>
    <xf numFmtId="0" fontId="3" fillId="0" borderId="0" xfId="0" applyFont="1"/>
    <xf numFmtId="0" fontId="3" fillId="18" borderId="0" xfId="3" applyFont="1" applyFill="1"/>
    <xf numFmtId="0" fontId="3" fillId="17" borderId="0" xfId="0" applyFont="1" applyFill="1"/>
    <xf numFmtId="0" fontId="5" fillId="17" borderId="0" xfId="3" applyFont="1" applyFill="1"/>
    <xf numFmtId="2" fontId="0" fillId="11" borderId="0" xfId="0" applyNumberFormat="1" applyFill="1"/>
    <xf numFmtId="0" fontId="18" fillId="11" borderId="0" xfId="3" applyFont="1" applyFill="1"/>
    <xf numFmtId="0" fontId="25" fillId="18" borderId="0" xfId="3" applyFont="1" applyFill="1"/>
    <xf numFmtId="0" fontId="0" fillId="18" borderId="0" xfId="0" applyFill="1"/>
    <xf numFmtId="0" fontId="22" fillId="18" borderId="0" xfId="3" applyFill="1"/>
    <xf numFmtId="165" fontId="0" fillId="18" borderId="0" xfId="0" applyNumberFormat="1" applyFill="1"/>
    <xf numFmtId="0" fontId="11" fillId="18" borderId="0" xfId="3" applyFont="1" applyFill="1"/>
    <xf numFmtId="2" fontId="0" fillId="18" borderId="0" xfId="0" applyNumberFormat="1" applyFill="1"/>
    <xf numFmtId="0" fontId="25" fillId="19" borderId="0" xfId="3" applyFont="1" applyFill="1"/>
    <xf numFmtId="2" fontId="22" fillId="19" borderId="0" xfId="3" applyNumberFormat="1" applyFill="1"/>
    <xf numFmtId="0" fontId="8" fillId="19" borderId="0" xfId="3" applyFont="1" applyFill="1"/>
    <xf numFmtId="0" fontId="6" fillId="19" borderId="0" xfId="3" applyFont="1" applyFill="1"/>
    <xf numFmtId="0" fontId="3" fillId="19" borderId="0" xfId="3" applyFont="1" applyFill="1"/>
    <xf numFmtId="0" fontId="22" fillId="19" borderId="0" xfId="3" applyFill="1"/>
    <xf numFmtId="0" fontId="0" fillId="19" borderId="0" xfId="0" applyFill="1"/>
    <xf numFmtId="0" fontId="18" fillId="19" borderId="0" xfId="3" applyFont="1" applyFill="1"/>
    <xf numFmtId="0" fontId="25" fillId="10" borderId="0" xfId="3" applyFont="1" applyFill="1"/>
    <xf numFmtId="0" fontId="26" fillId="10" borderId="0" xfId="3" applyFont="1" applyFill="1"/>
    <xf numFmtId="0" fontId="6" fillId="10" borderId="0" xfId="3" applyFont="1" applyFill="1"/>
    <xf numFmtId="2" fontId="22" fillId="10" borderId="0" xfId="3" applyNumberFormat="1" applyFill="1"/>
    <xf numFmtId="2" fontId="24" fillId="10" borderId="2" xfId="2" applyNumberFormat="1" applyFill="1"/>
    <xf numFmtId="0" fontId="0" fillId="17" borderId="0" xfId="0" applyFill="1"/>
    <xf numFmtId="0" fontId="23" fillId="17" borderId="1" xfId="1" applyFill="1"/>
    <xf numFmtId="0" fontId="25" fillId="20" borderId="0" xfId="3" applyFont="1" applyFill="1"/>
    <xf numFmtId="0" fontId="22" fillId="20" borderId="0" xfId="3" applyFill="1"/>
    <xf numFmtId="2" fontId="22" fillId="20" borderId="0" xfId="3" applyNumberFormat="1" applyFill="1"/>
    <xf numFmtId="0" fontId="6" fillId="20" borderId="0" xfId="3" applyFont="1" applyFill="1"/>
    <xf numFmtId="0" fontId="26" fillId="20" borderId="0" xfId="3" applyFont="1" applyFill="1"/>
    <xf numFmtId="2" fontId="24" fillId="20" borderId="2" xfId="2" applyNumberFormat="1" applyFill="1"/>
    <xf numFmtId="0" fontId="0" fillId="20" borderId="0" xfId="0" applyFill="1"/>
    <xf numFmtId="2" fontId="0" fillId="20" borderId="0" xfId="0" applyNumberFormat="1" applyFill="1"/>
    <xf numFmtId="2" fontId="24" fillId="11" borderId="2" xfId="2" applyNumberFormat="1" applyFill="1"/>
    <xf numFmtId="0" fontId="3" fillId="18" borderId="0" xfId="0" applyFont="1" applyFill="1"/>
    <xf numFmtId="2" fontId="3" fillId="18" borderId="0" xfId="3" applyNumberFormat="1" applyFont="1" applyFill="1"/>
    <xf numFmtId="166" fontId="3" fillId="17" borderId="0" xfId="0" applyNumberFormat="1" applyFont="1" applyFill="1"/>
    <xf numFmtId="167" fontId="16" fillId="0" borderId="0" xfId="0" applyNumberFormat="1" applyFont="1"/>
    <xf numFmtId="0" fontId="3" fillId="20" borderId="0" xfId="3" applyFont="1" applyFill="1"/>
    <xf numFmtId="167" fontId="16" fillId="0" borderId="0" xfId="3" applyNumberFormat="1" applyFont="1"/>
    <xf numFmtId="0" fontId="2" fillId="0" borderId="0" xfId="0" applyFont="1"/>
    <xf numFmtId="0" fontId="37" fillId="0" borderId="0" xfId="0" applyFont="1"/>
  </cellXfs>
  <cellStyles count="11">
    <cellStyle name="20% - Accent1" xfId="7" builtinId="30"/>
    <cellStyle name="20% - Accent2" xfId="9" builtinId="34"/>
    <cellStyle name="20% - Accent3" xfId="5" builtinId="38"/>
    <cellStyle name="20% - Accent4" xfId="8" builtinId="42"/>
    <cellStyle name="20% - Accent6" xfId="6" builtinId="50"/>
    <cellStyle name="Hyperlink" xfId="10" builtinId="8"/>
    <cellStyle name="Input" xfId="1" builtinId="20"/>
    <cellStyle name="Normal" xfId="0" builtinId="0"/>
    <cellStyle name="Normal 2" xfId="3" xr:uid="{C2764FC0-334F-4ECD-B438-8AB12BDB158B}"/>
    <cellStyle name="Normal 3" xfId="4" xr:uid="{D703C406-55C6-40E4-A450-79FAD8ADF006}"/>
    <cellStyle name="Output" xfId="2" builtinId="21"/>
  </cellStyles>
  <dxfs count="0"/>
  <tableStyles count="0" defaultTableStyle="TableStyleMedium2" defaultPivotStyle="PivotStyleLight16"/>
  <colors>
    <mruColors>
      <color rgb="FFCCFF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745065</xdr:colOff>
      <xdr:row>69</xdr:row>
      <xdr:rowOff>2</xdr:rowOff>
    </xdr:from>
    <xdr:to>
      <xdr:col>3</xdr:col>
      <xdr:colOff>1312332</xdr:colOff>
      <xdr:row>70</xdr:row>
      <xdr:rowOff>118533</xdr:rowOff>
    </xdr:to>
    <xdr:sp macro="[0]!runAllScenarios" textlink="">
      <xdr:nvSpPr>
        <xdr:cNvPr id="3" name="Rectangle 2">
          <a:extLst>
            <a:ext uri="{FF2B5EF4-FFF2-40B4-BE49-F238E27FC236}">
              <a16:creationId xmlns:a16="http://schemas.microsoft.com/office/drawing/2014/main" id="{32C68320-7A97-4A02-8E02-1BFDFD1A6A34}"/>
            </a:ext>
          </a:extLst>
        </xdr:cNvPr>
        <xdr:cNvSpPr/>
      </xdr:nvSpPr>
      <xdr:spPr>
        <a:xfrm>
          <a:off x="5071532" y="13462002"/>
          <a:ext cx="567267" cy="30479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/>
            <a:t>Run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tinkeller/Desktop/IE&amp;C%20correspondence/projections/X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Wilcoxon Table"/>
      <sheetName val="Mann Table"/>
      <sheetName val="Runs Table"/>
      <sheetName val="KS Table"/>
      <sheetName val="KS2 Table"/>
      <sheetName val="Lil Table"/>
      <sheetName val="AD Table"/>
      <sheetName val="AD2 Table"/>
      <sheetName val="SW Table"/>
      <sheetName val="Stud. Q Table"/>
      <sheetName val="Stud. Q Table 2"/>
      <sheetName val="Sp Rho Table"/>
      <sheetName val="Ken Tau Table"/>
      <sheetName val="Durbin Table"/>
      <sheetName val="Dunnett Table"/>
      <sheetName val="Dunnett 1"/>
      <sheetName val="Prime"/>
      <sheetName val="MSSD"/>
    </sheetNames>
    <definedNames>
      <definedName name="TNORM_INV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i.org/10.1088/1748-9326/aca553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258D5-A7A5-4470-98AB-6CD9D8F11B29}">
  <sheetPr codeName="Sheet4"/>
  <dimension ref="A1:B35"/>
  <sheetViews>
    <sheetView tabSelected="1" zoomScale="85" zoomScaleNormal="85" workbookViewId="0">
      <selection activeCell="B6" sqref="B6"/>
    </sheetView>
  </sheetViews>
  <sheetFormatPr defaultRowHeight="14.4" x14ac:dyDescent="0.3"/>
  <cols>
    <col min="1" max="16384" width="8.796875" style="109"/>
  </cols>
  <sheetData>
    <row r="1" spans="1:2" x14ac:dyDescent="0.3">
      <c r="A1" s="109" t="s">
        <v>210</v>
      </c>
    </row>
    <row r="2" spans="1:2" x14ac:dyDescent="0.3">
      <c r="A2" s="109" t="s">
        <v>211</v>
      </c>
    </row>
    <row r="3" spans="1:2" x14ac:dyDescent="0.3">
      <c r="A3" s="109" t="s">
        <v>212</v>
      </c>
    </row>
    <row r="4" spans="1:2" x14ac:dyDescent="0.3">
      <c r="A4" s="152" t="s">
        <v>224</v>
      </c>
    </row>
    <row r="5" spans="1:2" ht="15.6" x14ac:dyDescent="0.3">
      <c r="A5" s="109" t="s">
        <v>213</v>
      </c>
      <c r="B5" s="47" t="s">
        <v>225</v>
      </c>
    </row>
    <row r="6" spans="1:2" x14ac:dyDescent="0.3">
      <c r="A6" s="109" t="s">
        <v>214</v>
      </c>
    </row>
    <row r="7" spans="1:2" x14ac:dyDescent="0.3">
      <c r="A7" s="109" t="s">
        <v>215</v>
      </c>
    </row>
    <row r="8" spans="1:2" x14ac:dyDescent="0.3">
      <c r="A8" s="109" t="s">
        <v>216</v>
      </c>
    </row>
    <row r="9" spans="1:2" x14ac:dyDescent="0.3">
      <c r="A9" s="109" t="s">
        <v>217</v>
      </c>
    </row>
    <row r="10" spans="1:2" x14ac:dyDescent="0.3">
      <c r="A10" s="109" t="s">
        <v>218</v>
      </c>
    </row>
    <row r="11" spans="1:2" x14ac:dyDescent="0.3">
      <c r="A11" s="109" t="s">
        <v>219</v>
      </c>
    </row>
    <row r="12" spans="1:2" x14ac:dyDescent="0.3">
      <c r="A12" s="109" t="s">
        <v>220</v>
      </c>
    </row>
    <row r="13" spans="1:2" x14ac:dyDescent="0.3">
      <c r="A13" s="109" t="s">
        <v>221</v>
      </c>
    </row>
    <row r="15" spans="1:2" x14ac:dyDescent="0.3">
      <c r="A15" s="109" t="s">
        <v>209</v>
      </c>
    </row>
    <row r="16" spans="1:2" x14ac:dyDescent="0.3">
      <c r="A16" s="109" t="s">
        <v>208</v>
      </c>
    </row>
    <row r="18" spans="1:1" x14ac:dyDescent="0.3">
      <c r="A18" s="109" t="s">
        <v>188</v>
      </c>
    </row>
    <row r="19" spans="1:1" x14ac:dyDescent="0.3">
      <c r="A19" s="23" t="s">
        <v>190</v>
      </c>
    </row>
    <row r="20" spans="1:1" x14ac:dyDescent="0.3">
      <c r="A20" s="23" t="s">
        <v>191</v>
      </c>
    </row>
    <row r="21" spans="1:1" x14ac:dyDescent="0.3">
      <c r="A21" s="23" t="s">
        <v>189</v>
      </c>
    </row>
    <row r="23" spans="1:1" x14ac:dyDescent="0.3">
      <c r="A23" s="109" t="s">
        <v>199</v>
      </c>
    </row>
    <row r="24" spans="1:1" x14ac:dyDescent="0.3">
      <c r="A24" s="109" t="s">
        <v>185</v>
      </c>
    </row>
    <row r="25" spans="1:1" x14ac:dyDescent="0.3">
      <c r="A25" s="109" t="s">
        <v>186</v>
      </c>
    </row>
    <row r="26" spans="1:1" x14ac:dyDescent="0.3">
      <c r="A26" s="109" t="s">
        <v>187</v>
      </c>
    </row>
    <row r="28" spans="1:1" x14ac:dyDescent="0.3">
      <c r="A28" s="109" t="s">
        <v>192</v>
      </c>
    </row>
    <row r="30" spans="1:1" x14ac:dyDescent="0.3">
      <c r="A30" s="109" t="s">
        <v>193</v>
      </c>
    </row>
    <row r="31" spans="1:1" x14ac:dyDescent="0.3">
      <c r="A31" s="151" t="s">
        <v>222</v>
      </c>
    </row>
    <row r="32" spans="1:1" x14ac:dyDescent="0.3">
      <c r="A32" s="109" t="s">
        <v>194</v>
      </c>
    </row>
    <row r="33" spans="1:1" x14ac:dyDescent="0.3">
      <c r="A33" s="109" t="s">
        <v>196</v>
      </c>
    </row>
    <row r="34" spans="1:1" x14ac:dyDescent="0.3">
      <c r="A34" s="109" t="s">
        <v>195</v>
      </c>
    </row>
    <row r="35" spans="1:1" x14ac:dyDescent="0.3">
      <c r="A35" s="151" t="s">
        <v>223</v>
      </c>
    </row>
  </sheetData>
  <hyperlinks>
    <hyperlink ref="B5" r:id="rId1" xr:uid="{DA4EC8D5-F637-4712-98D4-75B8EA86C25C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A9ED5-C8B1-49FE-80BF-2B4B5F2A8F91}">
  <sheetPr codeName="Sheet6"/>
  <dimension ref="A1:BG93023"/>
  <sheetViews>
    <sheetView topLeftCell="A58" zoomScale="90" zoomScaleNormal="90" workbookViewId="0">
      <selection activeCell="D6" sqref="D6"/>
    </sheetView>
  </sheetViews>
  <sheetFormatPr defaultRowHeight="14.4" x14ac:dyDescent="0.3"/>
  <cols>
    <col min="1" max="1" width="32.5" style="1" customWidth="1"/>
    <col min="2" max="2" width="12.796875" style="1" customWidth="1"/>
    <col min="3" max="3" width="11.3984375" style="1" customWidth="1"/>
    <col min="4" max="4" width="18.3984375" style="1" customWidth="1"/>
    <col min="5" max="5" width="12.59765625" style="1" customWidth="1"/>
    <col min="6" max="6" width="10.796875" style="1" bestFit="1" customWidth="1"/>
    <col min="7" max="7" width="10.8984375" style="1" customWidth="1"/>
    <col min="8" max="8" width="9.296875" style="1" customWidth="1"/>
    <col min="9" max="9" width="9.5" style="1" customWidth="1"/>
    <col min="10" max="10" width="10.3984375" style="1" customWidth="1"/>
    <col min="11" max="11" width="9.19921875" style="1" customWidth="1"/>
    <col min="12" max="12" width="8.69921875" style="1" customWidth="1"/>
    <col min="13" max="13" width="10.5" style="1" customWidth="1"/>
    <col min="14" max="14" width="14.5" style="1" customWidth="1"/>
    <col min="15" max="15" width="10.5" style="1" customWidth="1"/>
    <col min="16" max="16" width="12" style="1" bestFit="1" customWidth="1"/>
    <col min="17" max="17" width="13.796875" style="1" customWidth="1"/>
    <col min="18" max="18" width="10.5" style="1" customWidth="1"/>
    <col min="19" max="19" width="12" style="1" bestFit="1" customWidth="1"/>
    <col min="20" max="20" width="14.796875" style="1" customWidth="1"/>
    <col min="21" max="21" width="12.69921875" style="1" customWidth="1"/>
    <col min="22" max="22" width="12.296875" style="1" bestFit="1" customWidth="1"/>
    <col min="23" max="23" width="12.8984375" style="1" bestFit="1" customWidth="1"/>
    <col min="24" max="24" width="14.796875" style="1" bestFit="1" customWidth="1"/>
    <col min="25" max="25" width="11.3984375" style="1" customWidth="1"/>
    <col min="26" max="26" width="14.59765625" style="1" customWidth="1"/>
    <col min="27" max="27" width="11" style="1" customWidth="1"/>
    <col min="28" max="28" width="15.296875" style="1" bestFit="1" customWidth="1"/>
    <col min="29" max="29" width="15.296875" style="1" customWidth="1"/>
    <col min="30" max="30" width="14.09765625" style="1" bestFit="1" customWidth="1"/>
    <col min="31" max="31" width="14.19921875" style="1" bestFit="1" customWidth="1"/>
    <col min="32" max="32" width="11.59765625" style="1" bestFit="1" customWidth="1"/>
    <col min="33" max="33" width="15.296875" style="1" bestFit="1" customWidth="1"/>
    <col min="34" max="44" width="8.796875" style="1"/>
    <col min="45" max="45" width="12.296875" style="1" bestFit="1" customWidth="1"/>
    <col min="46" max="46" width="12.8984375" style="1" bestFit="1" customWidth="1"/>
    <col min="47" max="47" width="13.19921875" style="1" customWidth="1"/>
    <col min="48" max="48" width="14.796875" style="1" bestFit="1" customWidth="1"/>
    <col min="49" max="49" width="12.296875" style="1" bestFit="1" customWidth="1"/>
    <col min="50" max="50" width="12.8984375" style="1" bestFit="1" customWidth="1"/>
    <col min="51" max="51" width="14.796875" style="1" bestFit="1" customWidth="1"/>
    <col min="52" max="56" width="14.796875" style="1" customWidth="1"/>
    <col min="57" max="57" width="14.796875" style="1" bestFit="1" customWidth="1"/>
    <col min="58" max="58" width="8.796875" style="1"/>
    <col min="59" max="89" width="5.8984375" style="1" bestFit="1" customWidth="1"/>
    <col min="90" max="16384" width="8.796875" style="1"/>
  </cols>
  <sheetData>
    <row r="1" spans="1:14" x14ac:dyDescent="0.3">
      <c r="A1" s="9"/>
      <c r="I1" s="9"/>
      <c r="M1" s="9"/>
    </row>
    <row r="2" spans="1:14" ht="15.6" x14ac:dyDescent="0.3">
      <c r="A2" s="85" t="s">
        <v>166</v>
      </c>
      <c r="B2" s="134"/>
      <c r="J2" s="5"/>
      <c r="N2" s="9"/>
    </row>
    <row r="3" spans="1:14" x14ac:dyDescent="0.3">
      <c r="A3" s="87" t="s">
        <v>182</v>
      </c>
      <c r="B3" s="135">
        <v>2030</v>
      </c>
      <c r="F3" s="8"/>
      <c r="J3" s="5"/>
      <c r="N3" s="9"/>
    </row>
    <row r="4" spans="1:14" x14ac:dyDescent="0.3">
      <c r="A4" s="112" t="s">
        <v>140</v>
      </c>
      <c r="B4" s="135" t="s">
        <v>141</v>
      </c>
      <c r="F4" s="8"/>
      <c r="J4" s="5"/>
      <c r="N4" s="9"/>
    </row>
    <row r="5" spans="1:14" x14ac:dyDescent="0.3">
      <c r="A5" s="89" t="s">
        <v>51</v>
      </c>
      <c r="B5" s="135" t="s">
        <v>31</v>
      </c>
      <c r="F5" s="8"/>
      <c r="J5" s="5"/>
    </row>
    <row r="6" spans="1:14" x14ac:dyDescent="0.3">
      <c r="C6" s="62"/>
      <c r="D6" s="6"/>
      <c r="J6" s="5"/>
    </row>
    <row r="7" spans="1:14" ht="15.6" x14ac:dyDescent="0.3">
      <c r="A7" s="115" t="s">
        <v>169</v>
      </c>
      <c r="B7" s="116"/>
      <c r="C7" s="117"/>
      <c r="D7" s="6"/>
      <c r="J7" s="5"/>
    </row>
    <row r="8" spans="1:14" ht="15.6" x14ac:dyDescent="0.3">
      <c r="A8" s="117" t="s">
        <v>1</v>
      </c>
      <c r="B8" s="116">
        <v>2050</v>
      </c>
      <c r="C8" s="117"/>
      <c r="J8" s="5"/>
    </row>
    <row r="9" spans="1:14" ht="16.2" x14ac:dyDescent="0.35">
      <c r="A9" s="117" t="s">
        <v>2</v>
      </c>
      <c r="B9" s="118">
        <f ca="1">VLOOKUP(B8,'emissions projection'!A36:Q66, 11)</f>
        <v>9.6322973542729666E-3</v>
      </c>
      <c r="C9" s="110" t="s">
        <v>167</v>
      </c>
      <c r="J9" s="5"/>
    </row>
    <row r="10" spans="1:14" ht="16.2" x14ac:dyDescent="0.35">
      <c r="A10" s="117" t="s">
        <v>3</v>
      </c>
      <c r="B10" s="118">
        <f ca="1">VLOOKUP(B8,'emissions projection'!A36:Q66, 17)</f>
        <v>4.704304222573127E-5</v>
      </c>
      <c r="C10" s="110" t="s">
        <v>168</v>
      </c>
    </row>
    <row r="11" spans="1:14" ht="16.2" x14ac:dyDescent="0.35">
      <c r="A11" s="119" t="s">
        <v>98</v>
      </c>
      <c r="B11" s="120">
        <f>VLOOKUP(B8,'GTP(t)'!A4:B29, 2)</f>
        <v>120.57</v>
      </c>
      <c r="C11" s="110" t="s">
        <v>163</v>
      </c>
    </row>
    <row r="12" spans="1:14" ht="15.6" x14ac:dyDescent="0.3">
      <c r="A12" s="117" t="s">
        <v>4</v>
      </c>
      <c r="B12" s="120">
        <f ca="1">VLOOKUP(B8,'emissions projection'!A36:Q66, 12)</f>
        <v>1.6474809674433117</v>
      </c>
      <c r="C12" s="117" t="s">
        <v>5</v>
      </c>
    </row>
    <row r="14" spans="1:14" x14ac:dyDescent="0.3">
      <c r="A14" s="121" t="s">
        <v>170</v>
      </c>
      <c r="B14" s="122"/>
      <c r="C14" s="123"/>
    </row>
    <row r="15" spans="1:14" ht="16.2" x14ac:dyDescent="0.35">
      <c r="A15" s="123" t="s">
        <v>105</v>
      </c>
      <c r="B15" s="122">
        <f>52.91/1.055</f>
        <v>50.15165876777251</v>
      </c>
      <c r="C15" s="124" t="s">
        <v>134</v>
      </c>
      <c r="E15" s="47"/>
    </row>
    <row r="16" spans="1:14" ht="16.8" x14ac:dyDescent="0.35">
      <c r="A16" s="123" t="s">
        <v>106</v>
      </c>
      <c r="B16" s="122">
        <v>1037</v>
      </c>
      <c r="C16" s="125" t="s">
        <v>171</v>
      </c>
    </row>
    <row r="17" spans="1:8" ht="16.2" x14ac:dyDescent="0.3">
      <c r="A17" s="123" t="s">
        <v>107</v>
      </c>
      <c r="B17" s="122">
        <f>101325*(16.014/1000)/(8.314*288.7)</f>
        <v>0.67602013672065575</v>
      </c>
      <c r="C17" s="125" t="s">
        <v>172</v>
      </c>
    </row>
    <row r="18" spans="1:8" ht="16.8" x14ac:dyDescent="0.35">
      <c r="A18" s="123" t="s">
        <v>107</v>
      </c>
      <c r="B18" s="122">
        <f>B17/35.3147*1000</f>
        <v>19.142740465603719</v>
      </c>
      <c r="C18" s="125" t="s">
        <v>173</v>
      </c>
    </row>
    <row r="19" spans="1:8" ht="16.8" x14ac:dyDescent="0.35">
      <c r="A19" s="123" t="s">
        <v>109</v>
      </c>
      <c r="B19" s="122">
        <f>55.5/1.055/1000/1000*B18*1000*1000</f>
        <v>1007.0351619346034</v>
      </c>
      <c r="C19" s="125" t="s">
        <v>174</v>
      </c>
      <c r="F19" s="49"/>
    </row>
    <row r="20" spans="1:8" ht="16.8" x14ac:dyDescent="0.35">
      <c r="A20" s="123" t="s">
        <v>108</v>
      </c>
      <c r="B20" s="122">
        <v>0.9</v>
      </c>
      <c r="C20" s="125" t="s">
        <v>175</v>
      </c>
      <c r="E20" s="46"/>
    </row>
    <row r="21" spans="1:8" ht="16.8" x14ac:dyDescent="0.35">
      <c r="A21" s="123" t="s">
        <v>106</v>
      </c>
      <c r="B21" s="122">
        <f>B16/B20</f>
        <v>1152.2222222222222</v>
      </c>
      <c r="C21" s="125" t="s">
        <v>176</v>
      </c>
    </row>
    <row r="22" spans="1:8" ht="15.6" x14ac:dyDescent="0.35">
      <c r="A22" s="123" t="s">
        <v>106</v>
      </c>
      <c r="B22" s="122">
        <f>B21/B18</f>
        <v>60.191079970632806</v>
      </c>
      <c r="C22" s="125" t="s">
        <v>177</v>
      </c>
      <c r="F22" s="46"/>
    </row>
    <row r="23" spans="1:8" ht="15.6" x14ac:dyDescent="0.35">
      <c r="A23" s="123" t="s">
        <v>110</v>
      </c>
      <c r="B23" s="122">
        <f>1/(B22/1000)/1.055</f>
        <v>15.747637341623758</v>
      </c>
      <c r="C23" s="125" t="s">
        <v>178</v>
      </c>
      <c r="F23" s="49"/>
    </row>
    <row r="24" spans="1:8" ht="15.6" x14ac:dyDescent="0.3">
      <c r="A24" s="126" t="s">
        <v>6</v>
      </c>
      <c r="B24" s="127">
        <v>7.5</v>
      </c>
      <c r="C24" s="126" t="s">
        <v>5</v>
      </c>
      <c r="D24" s="46"/>
      <c r="G24" s="9"/>
      <c r="H24" s="9"/>
    </row>
    <row r="25" spans="1:8" x14ac:dyDescent="0.3">
      <c r="A25" s="126" t="s">
        <v>7</v>
      </c>
      <c r="B25" s="126">
        <v>286</v>
      </c>
      <c r="C25" s="125" t="s">
        <v>179</v>
      </c>
      <c r="D25" s="46"/>
    </row>
    <row r="26" spans="1:8" x14ac:dyDescent="0.3">
      <c r="A26" s="128" t="s">
        <v>57</v>
      </c>
      <c r="B26" s="126">
        <v>244</v>
      </c>
      <c r="C26" s="125" t="s">
        <v>179</v>
      </c>
      <c r="D26" s="46"/>
    </row>
    <row r="28" spans="1:8" x14ac:dyDescent="0.3">
      <c r="A28" s="129" t="s">
        <v>124</v>
      </c>
      <c r="B28" s="105"/>
      <c r="C28" s="105"/>
    </row>
    <row r="29" spans="1:8" x14ac:dyDescent="0.3">
      <c r="A29" s="130" t="s">
        <v>135</v>
      </c>
      <c r="B29" s="105"/>
      <c r="C29" s="105"/>
    </row>
    <row r="30" spans="1:8" ht="15.6" x14ac:dyDescent="0.35">
      <c r="A30" s="131" t="s">
        <v>15</v>
      </c>
      <c r="B30" s="132">
        <f>B34*B24/100</f>
        <v>3.7613744075829385</v>
      </c>
      <c r="C30" s="131" t="s">
        <v>129</v>
      </c>
    </row>
    <row r="31" spans="1:8" ht="15.6" x14ac:dyDescent="0.35">
      <c r="A31" s="105" t="s">
        <v>14</v>
      </c>
      <c r="B31" s="132">
        <f ca="1">B23/(1-B12/100)*B12/100</f>
        <v>0.26378513796821773</v>
      </c>
      <c r="C31" s="131" t="s">
        <v>130</v>
      </c>
    </row>
    <row r="32" spans="1:8" ht="15.6" x14ac:dyDescent="0.35">
      <c r="A32" s="131" t="s">
        <v>123</v>
      </c>
      <c r="B32" s="132">
        <f ca="1">B31*B11+B30</f>
        <v>35.565948492410946</v>
      </c>
      <c r="C32" s="131" t="s">
        <v>131</v>
      </c>
    </row>
    <row r="33" spans="1:3" x14ac:dyDescent="0.3">
      <c r="A33" s="130" t="s">
        <v>128</v>
      </c>
      <c r="B33" s="132"/>
      <c r="C33" s="105"/>
    </row>
    <row r="34" spans="1:3" ht="15.6" x14ac:dyDescent="0.35">
      <c r="A34" s="105" t="s">
        <v>15</v>
      </c>
      <c r="B34" s="132">
        <f>B15</f>
        <v>50.15165876777251</v>
      </c>
      <c r="C34" s="131" t="s">
        <v>129</v>
      </c>
    </row>
    <row r="35" spans="1:3" x14ac:dyDescent="0.3">
      <c r="A35" s="130" t="s">
        <v>122</v>
      </c>
      <c r="B35" s="132"/>
      <c r="C35" s="105"/>
    </row>
    <row r="36" spans="1:3" ht="15.6" x14ac:dyDescent="0.35">
      <c r="A36" s="131" t="s">
        <v>15</v>
      </c>
      <c r="B36" s="133">
        <f>B34+B30</f>
        <v>53.913033175355451</v>
      </c>
      <c r="C36" s="131" t="s">
        <v>129</v>
      </c>
    </row>
    <row r="37" spans="1:3" ht="15.6" x14ac:dyDescent="0.35">
      <c r="A37" s="131" t="s">
        <v>14</v>
      </c>
      <c r="B37" s="133">
        <f ca="1">B31</f>
        <v>0.26378513796821773</v>
      </c>
      <c r="C37" s="131" t="s">
        <v>130</v>
      </c>
    </row>
    <row r="38" spans="1:3" ht="15.6" x14ac:dyDescent="0.35">
      <c r="A38" s="131" t="s">
        <v>123</v>
      </c>
      <c r="B38" s="133">
        <f ca="1">B36+B37*B11</f>
        <v>85.717607260183456</v>
      </c>
      <c r="C38" s="131" t="s">
        <v>131</v>
      </c>
    </row>
    <row r="40" spans="1:3" x14ac:dyDescent="0.3">
      <c r="A40" s="136" t="s">
        <v>8</v>
      </c>
      <c r="B40" s="137"/>
      <c r="C40" s="137"/>
    </row>
    <row r="41" spans="1:3" ht="15.6" x14ac:dyDescent="0.35">
      <c r="A41" s="137" t="s">
        <v>9</v>
      </c>
      <c r="B41" s="138">
        <f>1/(286/1000)*2.016</f>
        <v>7.0489510489510492</v>
      </c>
      <c r="C41" s="139" t="s">
        <v>125</v>
      </c>
    </row>
    <row r="42" spans="1:3" ht="15.6" x14ac:dyDescent="0.35">
      <c r="A42" s="139" t="s">
        <v>68</v>
      </c>
      <c r="B42" s="138">
        <f ca="1">pdfs!B22*B41/1000</f>
        <v>7.7908756181964051E-2</v>
      </c>
      <c r="C42" s="139" t="s">
        <v>127</v>
      </c>
    </row>
    <row r="43" spans="1:3" ht="15.6" x14ac:dyDescent="0.35">
      <c r="A43" s="149" t="s">
        <v>10</v>
      </c>
      <c r="B43" s="138">
        <f ca="1">pdfs!B21*B41/1000</f>
        <v>1.7667539427681958</v>
      </c>
      <c r="C43" s="149" t="s">
        <v>205</v>
      </c>
    </row>
    <row r="44" spans="1:3" ht="15.6" x14ac:dyDescent="0.35">
      <c r="A44" s="149" t="s">
        <v>10</v>
      </c>
      <c r="B44" s="138">
        <f ca="1">B23*B43/16.04</f>
        <v>1.7345511448003395</v>
      </c>
      <c r="C44" s="139" t="s">
        <v>133</v>
      </c>
    </row>
    <row r="45" spans="1:3" x14ac:dyDescent="0.3">
      <c r="A45" s="140" t="s">
        <v>136</v>
      </c>
      <c r="B45" s="137"/>
      <c r="C45" s="137"/>
    </row>
    <row r="46" spans="1:3" ht="16.2" x14ac:dyDescent="0.35">
      <c r="A46" s="139" t="s">
        <v>15</v>
      </c>
      <c r="B46" s="143">
        <f ca="1">B9*B42*1000</f>
        <v>0.75044030604622991</v>
      </c>
      <c r="C46" s="139" t="s">
        <v>129</v>
      </c>
    </row>
    <row r="47" spans="1:3" ht="16.2" x14ac:dyDescent="0.35">
      <c r="A47" s="139" t="s">
        <v>14</v>
      </c>
      <c r="B47" s="143">
        <f ca="1">B10*B42*1000</f>
        <v>3.6650649068223373E-3</v>
      </c>
      <c r="C47" s="139" t="s">
        <v>130</v>
      </c>
    </row>
    <row r="48" spans="1:3" ht="16.2" x14ac:dyDescent="0.35">
      <c r="A48" s="139" t="s">
        <v>123</v>
      </c>
      <c r="B48" s="143">
        <f ca="1">B47*B11+B46</f>
        <v>1.1923371818617992</v>
      </c>
      <c r="C48" s="139" t="s">
        <v>131</v>
      </c>
    </row>
    <row r="49" spans="1:10" ht="15.6" x14ac:dyDescent="0.3">
      <c r="A49" s="140" t="s">
        <v>135</v>
      </c>
      <c r="B49" s="143"/>
      <c r="C49" s="137"/>
    </row>
    <row r="50" spans="1:10" ht="16.2" x14ac:dyDescent="0.35">
      <c r="A50" s="139" t="s">
        <v>15</v>
      </c>
      <c r="B50" s="143">
        <f ca="1">B15*B43*B24/100</f>
        <v>6.645423064824544</v>
      </c>
      <c r="C50" s="139" t="s">
        <v>129</v>
      </c>
    </row>
    <row r="51" spans="1:10" ht="16.2" x14ac:dyDescent="0.35">
      <c r="A51" s="137" t="s">
        <v>14</v>
      </c>
      <c r="B51" s="143">
        <f ca="1">(B44*16.014)/(1-B12/100)*B12/100</f>
        <v>0.46528800055110386</v>
      </c>
      <c r="C51" s="139" t="s">
        <v>130</v>
      </c>
    </row>
    <row r="52" spans="1:10" ht="16.2" x14ac:dyDescent="0.35">
      <c r="A52" s="139" t="s">
        <v>123</v>
      </c>
      <c r="B52" s="143">
        <f ca="1">B51*B11+B50</f>
        <v>62.745197291271133</v>
      </c>
      <c r="C52" s="139" t="s">
        <v>131</v>
      </c>
    </row>
    <row r="53" spans="1:10" ht="15.6" x14ac:dyDescent="0.3">
      <c r="A53" s="140" t="s">
        <v>122</v>
      </c>
      <c r="B53" s="142"/>
      <c r="C53" s="142"/>
    </row>
    <row r="54" spans="1:10" ht="15.6" x14ac:dyDescent="0.35">
      <c r="A54" s="139" t="s">
        <v>15</v>
      </c>
      <c r="B54" s="141">
        <f ca="1">(B46+B50)</f>
        <v>7.3958633708707744</v>
      </c>
      <c r="C54" s="139" t="s">
        <v>129</v>
      </c>
    </row>
    <row r="55" spans="1:10" ht="15.6" x14ac:dyDescent="0.35">
      <c r="A55" s="139" t="s">
        <v>14</v>
      </c>
      <c r="B55" s="141">
        <f ca="1">(B47+B51)</f>
        <v>0.4689530654579262</v>
      </c>
      <c r="C55" s="139" t="s">
        <v>130</v>
      </c>
    </row>
    <row r="56" spans="1:10" ht="15.6" x14ac:dyDescent="0.35">
      <c r="A56" s="139" t="s">
        <v>123</v>
      </c>
      <c r="B56" s="141">
        <f ca="1">B54+B55*B11</f>
        <v>63.937534473132928</v>
      </c>
      <c r="C56" s="139" t="s">
        <v>131</v>
      </c>
    </row>
    <row r="58" spans="1:10" x14ac:dyDescent="0.3">
      <c r="A58" s="72" t="s">
        <v>13</v>
      </c>
      <c r="B58" s="73"/>
      <c r="C58" s="73"/>
    </row>
    <row r="59" spans="1:10" ht="15.6" x14ac:dyDescent="0.35">
      <c r="A59" s="73" t="s">
        <v>9</v>
      </c>
      <c r="B59" s="80">
        <f>1/(286/1000)*2.016</f>
        <v>7.0489510489510492</v>
      </c>
      <c r="C59" s="74" t="s">
        <v>125</v>
      </c>
    </row>
    <row r="60" spans="1:10" x14ac:dyDescent="0.3">
      <c r="A60" s="114" t="s">
        <v>55</v>
      </c>
      <c r="B60" s="80" t="e">
        <f ca="1">pdfs!B28</f>
        <v>#NAME?</v>
      </c>
      <c r="C60" s="114" t="s">
        <v>56</v>
      </c>
    </row>
    <row r="61" spans="1:10" ht="15.6" x14ac:dyDescent="0.35">
      <c r="A61" s="74" t="s">
        <v>126</v>
      </c>
      <c r="B61" s="80" t="e">
        <f ca="1">1/(B60/100)*244/(2.016) /  3600000 *1000 *1000</f>
        <v>#NAME?</v>
      </c>
      <c r="C61" s="75" t="s">
        <v>180</v>
      </c>
    </row>
    <row r="62" spans="1:10" ht="16.2" x14ac:dyDescent="0.35">
      <c r="A62" s="74" t="s">
        <v>68</v>
      </c>
      <c r="B62" s="80" t="e">
        <f ca="1">B61*B59/1000</f>
        <v>#NAME?</v>
      </c>
      <c r="C62" s="74" t="s">
        <v>127</v>
      </c>
      <c r="D62" s="9"/>
      <c r="F62"/>
      <c r="G62"/>
      <c r="H62"/>
      <c r="I62"/>
    </row>
    <row r="63" spans="1:10" ht="15.6" x14ac:dyDescent="0.3">
      <c r="A63" s="101" t="s">
        <v>136</v>
      </c>
      <c r="B63" s="113"/>
      <c r="C63" s="73"/>
      <c r="F63"/>
      <c r="G63"/>
      <c r="H63"/>
      <c r="I63"/>
      <c r="J63" s="9"/>
    </row>
    <row r="64" spans="1:10" ht="16.2" x14ac:dyDescent="0.35">
      <c r="A64" s="74" t="s">
        <v>15</v>
      </c>
      <c r="B64" s="144" t="e">
        <f ca="1">B62*B9*1000</f>
        <v>#NAME?</v>
      </c>
      <c r="C64" s="74" t="s">
        <v>129</v>
      </c>
      <c r="F64"/>
      <c r="G64"/>
      <c r="H64"/>
      <c r="I64"/>
    </row>
    <row r="65" spans="1:59" ht="16.2" x14ac:dyDescent="0.35">
      <c r="A65" s="74" t="s">
        <v>14</v>
      </c>
      <c r="B65" s="144" t="e">
        <f ca="1">B62*B10*1000</f>
        <v>#NAME?</v>
      </c>
      <c r="C65" s="74" t="s">
        <v>130</v>
      </c>
      <c r="F65"/>
      <c r="G65"/>
      <c r="H65"/>
      <c r="I65"/>
    </row>
    <row r="66" spans="1:59" ht="16.2" x14ac:dyDescent="0.35">
      <c r="A66" s="74" t="s">
        <v>123</v>
      </c>
      <c r="B66" s="144" t="e">
        <f ca="1">B64+B65*B11</f>
        <v>#NAME?</v>
      </c>
      <c r="C66" s="74" t="s">
        <v>131</v>
      </c>
      <c r="F66"/>
      <c r="G66"/>
      <c r="H66"/>
      <c r="I66"/>
    </row>
    <row r="67" spans="1:59" ht="15.6" x14ac:dyDescent="0.3">
      <c r="F67"/>
      <c r="G67"/>
      <c r="H67"/>
      <c r="I67"/>
    </row>
    <row r="69" spans="1:59" x14ac:dyDescent="0.3">
      <c r="A69" s="3" t="s">
        <v>181</v>
      </c>
    </row>
    <row r="70" spans="1:59" x14ac:dyDescent="0.3">
      <c r="A70" s="56" t="s">
        <v>137</v>
      </c>
      <c r="B70" s="1">
        <v>164</v>
      </c>
      <c r="C70" s="10" t="s">
        <v>69</v>
      </c>
    </row>
    <row r="71" spans="1:59" x14ac:dyDescent="0.3">
      <c r="A71" s="10" t="s">
        <v>70</v>
      </c>
      <c r="B71" s="2">
        <v>10000</v>
      </c>
      <c r="C71" s="10" t="s">
        <v>72</v>
      </c>
      <c r="G71" s="34"/>
    </row>
    <row r="72" spans="1:59" x14ac:dyDescent="0.3">
      <c r="A72" s="10" t="s">
        <v>71</v>
      </c>
      <c r="B72" s="1">
        <f>time/NoRuns</f>
        <v>1.6400000000000001E-2</v>
      </c>
      <c r="C72" s="10" t="s">
        <v>73</v>
      </c>
    </row>
    <row r="73" spans="1:59" x14ac:dyDescent="0.3">
      <c r="B73" s="1" t="s">
        <v>16</v>
      </c>
      <c r="D73" s="49" t="s">
        <v>13</v>
      </c>
      <c r="F73" s="1" t="s">
        <v>17</v>
      </c>
    </row>
    <row r="74" spans="1:59" x14ac:dyDescent="0.3">
      <c r="A74" s="1" t="s">
        <v>1</v>
      </c>
      <c r="B74" s="1" t="s">
        <v>11</v>
      </c>
      <c r="C74" s="1" t="s">
        <v>12</v>
      </c>
      <c r="D74" s="1" t="s">
        <v>11</v>
      </c>
      <c r="E74" s="1" t="s">
        <v>12</v>
      </c>
      <c r="F74" s="1" t="s">
        <v>11</v>
      </c>
      <c r="G74" s="1" t="s">
        <v>12</v>
      </c>
    </row>
    <row r="75" spans="1:59" x14ac:dyDescent="0.3">
      <c r="A75" s="1">
        <f>B8</f>
        <v>2050</v>
      </c>
      <c r="B75" s="51">
        <f ca="1">B54</f>
        <v>7.3958633708707744</v>
      </c>
      <c r="C75" s="51">
        <f ca="1">B55</f>
        <v>0.4689530654579262</v>
      </c>
      <c r="D75" s="51" t="e">
        <f ca="1">B64</f>
        <v>#NAME?</v>
      </c>
      <c r="E75" s="51" t="e">
        <f ca="1">B65</f>
        <v>#NAME?</v>
      </c>
      <c r="F75" s="51">
        <f>B36</f>
        <v>53.913033175355451</v>
      </c>
      <c r="G75" s="51">
        <f ca="1">B37</f>
        <v>0.26378513796821773</v>
      </c>
    </row>
    <row r="76" spans="1:59" x14ac:dyDescent="0.3">
      <c r="B76" s="51">
        <f ca="1">B54</f>
        <v>7.3958633708707744</v>
      </c>
      <c r="C76" s="51">
        <f ca="1">B55</f>
        <v>0.4689530654579262</v>
      </c>
      <c r="D76" s="51" t="e">
        <f ca="1">B64</f>
        <v>#NAME?</v>
      </c>
      <c r="E76" s="51" t="e">
        <f ca="1">B65</f>
        <v>#NAME?</v>
      </c>
      <c r="F76" s="51">
        <f>B36</f>
        <v>53.913033175355451</v>
      </c>
      <c r="G76" s="51">
        <f ca="1">B37</f>
        <v>0.26378513796821773</v>
      </c>
    </row>
    <row r="77" spans="1:59" ht="15.6" x14ac:dyDescent="0.3">
      <c r="A77"/>
      <c r="AO77" s="9"/>
      <c r="AP77" s="9"/>
      <c r="AQ77" s="9"/>
      <c r="BG77" s="9"/>
    </row>
    <row r="78" spans="1:59" ht="15.6" x14ac:dyDescent="0.3">
      <c r="A78"/>
      <c r="AO78" s="9"/>
      <c r="AP78" s="9"/>
      <c r="AQ78" s="9"/>
    </row>
    <row r="79" spans="1:59" ht="15.6" x14ac:dyDescent="0.3">
      <c r="A79"/>
      <c r="AO79" s="9"/>
      <c r="AP79" s="9"/>
      <c r="AQ79" s="9"/>
    </row>
    <row r="80" spans="1:59" ht="15.6" x14ac:dyDescent="0.3">
      <c r="A80"/>
      <c r="AO80" s="9"/>
      <c r="AP80" s="9"/>
      <c r="AQ80" s="9"/>
    </row>
    <row r="81" spans="1:43" ht="15.6" x14ac:dyDescent="0.3">
      <c r="A81"/>
      <c r="AO81" s="9"/>
      <c r="AP81" s="9"/>
      <c r="AQ81" s="9"/>
    </row>
    <row r="82" spans="1:43" ht="15.6" x14ac:dyDescent="0.3">
      <c r="A82"/>
      <c r="AO82" s="9"/>
      <c r="AP82" s="9"/>
      <c r="AQ82" s="9"/>
    </row>
    <row r="83" spans="1:43" ht="15.6" x14ac:dyDescent="0.3">
      <c r="A83"/>
      <c r="AO83" s="9"/>
      <c r="AP83" s="9"/>
      <c r="AQ83" s="9"/>
    </row>
    <row r="84" spans="1:43" ht="15.6" x14ac:dyDescent="0.3">
      <c r="A84"/>
      <c r="AO84" s="9"/>
      <c r="AP84" s="9"/>
      <c r="AQ84" s="9"/>
    </row>
    <row r="85" spans="1:43" ht="15.6" x14ac:dyDescent="0.3">
      <c r="A85"/>
      <c r="AO85" s="9"/>
      <c r="AP85" s="9"/>
      <c r="AQ85" s="9"/>
    </row>
    <row r="86" spans="1:43" ht="15.6" x14ac:dyDescent="0.3">
      <c r="A86"/>
      <c r="AO86" s="9"/>
      <c r="AP86" s="9"/>
      <c r="AQ86" s="9"/>
    </row>
    <row r="87" spans="1:43" ht="15.6" x14ac:dyDescent="0.3">
      <c r="A87"/>
      <c r="AO87" s="9"/>
      <c r="AP87" s="9"/>
      <c r="AQ87" s="9"/>
    </row>
    <row r="88" spans="1:43" ht="15.6" x14ac:dyDescent="0.3">
      <c r="A88"/>
      <c r="AO88" s="9"/>
      <c r="AP88" s="9"/>
      <c r="AQ88" s="9"/>
    </row>
    <row r="89" spans="1:43" ht="15.6" x14ac:dyDescent="0.3">
      <c r="A89"/>
      <c r="AO89" s="9"/>
      <c r="AP89" s="9"/>
      <c r="AQ89" s="9"/>
    </row>
    <row r="90" spans="1:43" ht="15.6" x14ac:dyDescent="0.3">
      <c r="A90"/>
      <c r="AO90" s="9"/>
      <c r="AP90" s="9"/>
      <c r="AQ90" s="9"/>
    </row>
    <row r="91" spans="1:43" ht="15.6" x14ac:dyDescent="0.3">
      <c r="A91"/>
      <c r="AO91" s="9"/>
      <c r="AP91" s="9"/>
      <c r="AQ91" s="9"/>
    </row>
    <row r="92" spans="1:43" ht="15.6" x14ac:dyDescent="0.3">
      <c r="A92"/>
      <c r="AO92" s="9"/>
      <c r="AP92" s="9"/>
      <c r="AQ92" s="9"/>
    </row>
    <row r="93" spans="1:43" ht="15.6" x14ac:dyDescent="0.3">
      <c r="A93"/>
      <c r="AO93" s="9"/>
      <c r="AP93" s="9"/>
      <c r="AQ93" s="9"/>
    </row>
    <row r="94" spans="1:43" ht="15.6" x14ac:dyDescent="0.3">
      <c r="A94"/>
      <c r="AO94" s="9"/>
      <c r="AP94" s="9"/>
      <c r="AQ94" s="9"/>
    </row>
    <row r="95" spans="1:43" ht="15.6" x14ac:dyDescent="0.3">
      <c r="A95"/>
      <c r="AO95" s="9"/>
      <c r="AP95" s="9"/>
      <c r="AQ95" s="9"/>
    </row>
    <row r="96" spans="1:43" ht="15.6" x14ac:dyDescent="0.3">
      <c r="A96"/>
      <c r="AO96" s="9"/>
      <c r="AP96" s="9"/>
      <c r="AQ96" s="9"/>
    </row>
    <row r="97" spans="1:43" ht="15.6" x14ac:dyDescent="0.3">
      <c r="A97"/>
      <c r="AO97" s="9"/>
      <c r="AP97" s="9"/>
      <c r="AQ97" s="9"/>
    </row>
    <row r="98" spans="1:43" ht="15.6" x14ac:dyDescent="0.3">
      <c r="A98"/>
      <c r="AO98" s="9"/>
      <c r="AP98" s="9"/>
      <c r="AQ98" s="9"/>
    </row>
    <row r="99" spans="1:43" ht="15.6" x14ac:dyDescent="0.3">
      <c r="A99"/>
      <c r="AO99" s="9"/>
      <c r="AP99" s="9"/>
      <c r="AQ99" s="9"/>
    </row>
    <row r="100" spans="1:43" ht="15.6" x14ac:dyDescent="0.3">
      <c r="A100"/>
      <c r="AO100" s="9"/>
      <c r="AP100" s="9"/>
      <c r="AQ100" s="9"/>
    </row>
    <row r="101" spans="1:43" ht="15.6" x14ac:dyDescent="0.3">
      <c r="A101"/>
      <c r="AO101" s="9"/>
      <c r="AP101" s="9"/>
      <c r="AQ101" s="9"/>
    </row>
    <row r="102" spans="1:43" ht="15.6" x14ac:dyDescent="0.3">
      <c r="A102"/>
      <c r="AO102" s="9"/>
      <c r="AP102" s="9"/>
      <c r="AQ102" s="9"/>
    </row>
    <row r="103" spans="1:43" ht="15.6" x14ac:dyDescent="0.3">
      <c r="A103"/>
      <c r="AO103" s="9"/>
      <c r="AP103" s="9"/>
      <c r="AQ103" s="9"/>
    </row>
    <row r="104" spans="1:43" ht="15.6" x14ac:dyDescent="0.3">
      <c r="A104"/>
      <c r="AO104" s="9"/>
      <c r="AP104" s="9"/>
      <c r="AQ104" s="9"/>
    </row>
    <row r="105" spans="1:43" ht="15.6" x14ac:dyDescent="0.3">
      <c r="A105"/>
      <c r="AO105" s="9"/>
      <c r="AP105" s="9"/>
      <c r="AQ105" s="9"/>
    </row>
    <row r="106" spans="1:43" ht="15.6" x14ac:dyDescent="0.3">
      <c r="A106"/>
      <c r="AO106" s="9"/>
      <c r="AP106" s="9"/>
      <c r="AQ106" s="9"/>
    </row>
    <row r="107" spans="1:43" ht="15.6" x14ac:dyDescent="0.3">
      <c r="A107"/>
      <c r="AO107" s="9"/>
      <c r="AP107" s="9"/>
      <c r="AQ107" s="9"/>
    </row>
    <row r="108" spans="1:43" ht="15.6" x14ac:dyDescent="0.3">
      <c r="A108"/>
      <c r="AO108" s="9"/>
      <c r="AP108" s="9"/>
      <c r="AQ108" s="9"/>
    </row>
    <row r="109" spans="1:43" ht="15.6" x14ac:dyDescent="0.3">
      <c r="A109"/>
      <c r="AO109" s="9"/>
      <c r="AP109" s="9"/>
      <c r="AQ109" s="9"/>
    </row>
    <row r="110" spans="1:43" ht="15.6" x14ac:dyDescent="0.3">
      <c r="A110"/>
      <c r="AO110" s="9"/>
      <c r="AP110" s="9"/>
      <c r="AQ110" s="9"/>
    </row>
    <row r="111" spans="1:43" ht="15.6" x14ac:dyDescent="0.3">
      <c r="A111"/>
      <c r="AO111" s="9"/>
      <c r="AP111" s="9"/>
      <c r="AQ111" s="9"/>
    </row>
    <row r="112" spans="1:43" ht="15.6" x14ac:dyDescent="0.3">
      <c r="A112"/>
      <c r="AO112" s="9"/>
      <c r="AP112" s="9"/>
      <c r="AQ112" s="9"/>
    </row>
    <row r="113" spans="1:43" ht="15.6" x14ac:dyDescent="0.3">
      <c r="A113"/>
      <c r="AO113" s="9"/>
      <c r="AP113" s="9"/>
      <c r="AQ113" s="9"/>
    </row>
    <row r="114" spans="1:43" ht="15.6" x14ac:dyDescent="0.3">
      <c r="A114"/>
      <c r="AO114" s="9"/>
      <c r="AP114" s="9"/>
      <c r="AQ114" s="9"/>
    </row>
    <row r="115" spans="1:43" ht="15.6" x14ac:dyDescent="0.3">
      <c r="A115"/>
      <c r="AO115" s="9"/>
      <c r="AP115" s="9"/>
      <c r="AQ115" s="9"/>
    </row>
    <row r="116" spans="1:43" ht="15.6" x14ac:dyDescent="0.3">
      <c r="A116"/>
      <c r="AO116" s="9"/>
      <c r="AP116" s="9"/>
      <c r="AQ116" s="9"/>
    </row>
    <row r="117" spans="1:43" ht="15.6" x14ac:dyDescent="0.3">
      <c r="A117"/>
      <c r="AO117" s="9"/>
      <c r="AP117" s="9"/>
      <c r="AQ117" s="9"/>
    </row>
    <row r="118" spans="1:43" ht="15.6" x14ac:dyDescent="0.3">
      <c r="A118"/>
      <c r="AO118" s="9"/>
      <c r="AP118" s="9"/>
      <c r="AQ118" s="9"/>
    </row>
    <row r="119" spans="1:43" ht="15.6" x14ac:dyDescent="0.3">
      <c r="A119"/>
      <c r="AO119" s="9"/>
      <c r="AP119" s="9"/>
      <c r="AQ119" s="9"/>
    </row>
    <row r="120" spans="1:43" ht="15.6" x14ac:dyDescent="0.3">
      <c r="A120"/>
      <c r="AO120" s="9"/>
      <c r="AP120" s="9"/>
      <c r="AQ120" s="9"/>
    </row>
    <row r="121" spans="1:43" ht="15.6" x14ac:dyDescent="0.3">
      <c r="A121"/>
      <c r="AO121" s="9"/>
      <c r="AP121" s="9"/>
      <c r="AQ121" s="9"/>
    </row>
    <row r="122" spans="1:43" ht="15.6" x14ac:dyDescent="0.3">
      <c r="A122"/>
      <c r="AO122" s="9"/>
      <c r="AP122" s="9"/>
      <c r="AQ122" s="9"/>
    </row>
    <row r="123" spans="1:43" ht="15.6" x14ac:dyDescent="0.3">
      <c r="A123"/>
      <c r="AO123" s="9"/>
      <c r="AP123" s="9"/>
      <c r="AQ123" s="9"/>
    </row>
    <row r="124" spans="1:43" ht="15.6" x14ac:dyDescent="0.3">
      <c r="A124"/>
      <c r="AO124" s="9"/>
      <c r="AP124" s="9"/>
      <c r="AQ124" s="9"/>
    </row>
    <row r="125" spans="1:43" ht="15.6" x14ac:dyDescent="0.3">
      <c r="A125"/>
      <c r="AO125" s="9"/>
      <c r="AP125" s="9"/>
      <c r="AQ125" s="9"/>
    </row>
    <row r="126" spans="1:43" ht="15.6" x14ac:dyDescent="0.3">
      <c r="A126"/>
      <c r="AO126" s="9"/>
      <c r="AP126" s="9"/>
      <c r="AQ126" s="9"/>
    </row>
    <row r="127" spans="1:43" ht="15.6" x14ac:dyDescent="0.3">
      <c r="A127"/>
      <c r="AO127" s="9"/>
      <c r="AP127" s="9"/>
      <c r="AQ127" s="9"/>
    </row>
    <row r="128" spans="1:43" ht="15.6" x14ac:dyDescent="0.3">
      <c r="A128"/>
      <c r="AO128" s="9"/>
      <c r="AP128" s="9"/>
      <c r="AQ128" s="9"/>
    </row>
    <row r="129" spans="1:43" ht="15.6" x14ac:dyDescent="0.3">
      <c r="A129"/>
      <c r="AO129" s="9"/>
      <c r="AP129" s="9"/>
      <c r="AQ129" s="9"/>
    </row>
    <row r="130" spans="1:43" ht="15.6" x14ac:dyDescent="0.3">
      <c r="A130"/>
      <c r="AO130" s="9"/>
      <c r="AP130" s="9"/>
      <c r="AQ130" s="9"/>
    </row>
    <row r="131" spans="1:43" ht="15.6" x14ac:dyDescent="0.3">
      <c r="A131"/>
      <c r="AO131" s="9"/>
      <c r="AP131" s="9"/>
      <c r="AQ131" s="9"/>
    </row>
    <row r="132" spans="1:43" ht="15.6" x14ac:dyDescent="0.3">
      <c r="A132"/>
      <c r="AO132" s="9"/>
      <c r="AP132" s="9"/>
      <c r="AQ132" s="9"/>
    </row>
    <row r="133" spans="1:43" ht="15.6" x14ac:dyDescent="0.3">
      <c r="A133"/>
      <c r="AO133" s="9"/>
      <c r="AP133" s="9"/>
      <c r="AQ133" s="9"/>
    </row>
    <row r="134" spans="1:43" ht="15.6" x14ac:dyDescent="0.3">
      <c r="A134"/>
      <c r="AO134" s="9"/>
      <c r="AP134" s="9"/>
      <c r="AQ134" s="9"/>
    </row>
    <row r="135" spans="1:43" ht="15.6" x14ac:dyDescent="0.3">
      <c r="A135"/>
      <c r="AO135" s="9"/>
      <c r="AP135" s="9"/>
      <c r="AQ135" s="9"/>
    </row>
    <row r="136" spans="1:43" ht="15.6" x14ac:dyDescent="0.3">
      <c r="A136"/>
      <c r="AO136" s="9"/>
      <c r="AP136" s="9"/>
      <c r="AQ136" s="9"/>
    </row>
    <row r="137" spans="1:43" ht="15.6" x14ac:dyDescent="0.3">
      <c r="A137"/>
      <c r="AO137" s="9"/>
      <c r="AP137" s="9"/>
      <c r="AQ137" s="9"/>
    </row>
    <row r="138" spans="1:43" ht="15.6" x14ac:dyDescent="0.3">
      <c r="A138"/>
      <c r="AO138" s="9"/>
      <c r="AP138" s="9"/>
      <c r="AQ138" s="9"/>
    </row>
    <row r="139" spans="1:43" ht="15.6" x14ac:dyDescent="0.3">
      <c r="A139"/>
      <c r="AO139" s="9"/>
      <c r="AP139" s="9"/>
      <c r="AQ139" s="9"/>
    </row>
    <row r="140" spans="1:43" ht="15.6" x14ac:dyDescent="0.3">
      <c r="A140"/>
      <c r="AO140" s="9"/>
      <c r="AP140" s="9"/>
      <c r="AQ140" s="9"/>
    </row>
    <row r="141" spans="1:43" ht="15.6" x14ac:dyDescent="0.3">
      <c r="A141"/>
      <c r="AO141" s="9"/>
      <c r="AP141" s="9"/>
      <c r="AQ141" s="9"/>
    </row>
    <row r="142" spans="1:43" ht="15.6" x14ac:dyDescent="0.3">
      <c r="A142"/>
      <c r="AO142" s="9"/>
      <c r="AP142" s="9"/>
      <c r="AQ142" s="9"/>
    </row>
    <row r="143" spans="1:43" ht="15.6" x14ac:dyDescent="0.3">
      <c r="A143"/>
      <c r="AO143" s="9"/>
      <c r="AP143" s="9"/>
      <c r="AQ143" s="9"/>
    </row>
    <row r="144" spans="1:43" ht="15.6" x14ac:dyDescent="0.3">
      <c r="A144"/>
      <c r="AO144" s="9"/>
      <c r="AP144" s="9"/>
      <c r="AQ144" s="9"/>
    </row>
    <row r="145" spans="1:43" ht="15.6" x14ac:dyDescent="0.3">
      <c r="A145"/>
      <c r="AO145" s="9"/>
      <c r="AP145" s="9"/>
      <c r="AQ145" s="9"/>
    </row>
    <row r="146" spans="1:43" ht="15.6" x14ac:dyDescent="0.3">
      <c r="A146"/>
      <c r="AO146" s="9"/>
      <c r="AP146" s="9"/>
      <c r="AQ146" s="9"/>
    </row>
    <row r="147" spans="1:43" ht="15.6" x14ac:dyDescent="0.3">
      <c r="A147"/>
      <c r="AO147" s="9"/>
      <c r="AP147" s="9"/>
      <c r="AQ147" s="9"/>
    </row>
    <row r="148" spans="1:43" ht="15.6" x14ac:dyDescent="0.3">
      <c r="A148"/>
      <c r="AO148" s="9"/>
      <c r="AP148" s="9"/>
      <c r="AQ148" s="9"/>
    </row>
    <row r="149" spans="1:43" ht="15.6" x14ac:dyDescent="0.3">
      <c r="A149"/>
      <c r="AO149" s="9"/>
      <c r="AP149" s="9"/>
      <c r="AQ149" s="9"/>
    </row>
    <row r="150" spans="1:43" ht="15.6" x14ac:dyDescent="0.3">
      <c r="A150"/>
      <c r="AO150" s="9"/>
      <c r="AP150" s="9"/>
      <c r="AQ150" s="9"/>
    </row>
    <row r="151" spans="1:43" ht="15.6" x14ac:dyDescent="0.3">
      <c r="A151"/>
      <c r="AO151" s="9"/>
      <c r="AP151" s="9"/>
      <c r="AQ151" s="9"/>
    </row>
    <row r="152" spans="1:43" ht="15.6" x14ac:dyDescent="0.3">
      <c r="A152"/>
      <c r="AO152" s="9"/>
      <c r="AP152" s="9"/>
      <c r="AQ152" s="9"/>
    </row>
    <row r="153" spans="1:43" ht="15.6" x14ac:dyDescent="0.3">
      <c r="A153"/>
      <c r="AO153" s="9"/>
      <c r="AP153" s="9"/>
      <c r="AQ153" s="9"/>
    </row>
    <row r="154" spans="1:43" ht="15.6" x14ac:dyDescent="0.3">
      <c r="A154"/>
      <c r="AO154" s="9"/>
      <c r="AP154" s="9"/>
      <c r="AQ154" s="9"/>
    </row>
    <row r="155" spans="1:43" ht="15.6" x14ac:dyDescent="0.3">
      <c r="A155"/>
      <c r="AO155" s="9"/>
      <c r="AP155" s="9"/>
      <c r="AQ155" s="9"/>
    </row>
    <row r="156" spans="1:43" ht="15.6" x14ac:dyDescent="0.3">
      <c r="A156"/>
      <c r="AO156" s="9"/>
      <c r="AP156" s="9"/>
      <c r="AQ156" s="9"/>
    </row>
    <row r="157" spans="1:43" ht="15.6" x14ac:dyDescent="0.3">
      <c r="A157"/>
      <c r="AO157" s="9"/>
      <c r="AP157" s="9"/>
      <c r="AQ157" s="9"/>
    </row>
    <row r="158" spans="1:43" ht="15.6" x14ac:dyDescent="0.3">
      <c r="A158"/>
      <c r="AO158" s="9"/>
      <c r="AP158" s="9"/>
      <c r="AQ158" s="9"/>
    </row>
    <row r="159" spans="1:43" ht="15.6" x14ac:dyDescent="0.3">
      <c r="A159"/>
      <c r="AO159" s="9"/>
      <c r="AP159" s="9"/>
      <c r="AQ159" s="9"/>
    </row>
    <row r="160" spans="1:43" ht="15.6" x14ac:dyDescent="0.3">
      <c r="A160"/>
      <c r="AO160" s="9"/>
      <c r="AP160" s="9"/>
      <c r="AQ160" s="9"/>
    </row>
    <row r="161" spans="1:43" ht="15.6" x14ac:dyDescent="0.3">
      <c r="A161"/>
      <c r="AO161" s="9"/>
      <c r="AP161" s="9"/>
      <c r="AQ161" s="9"/>
    </row>
    <row r="162" spans="1:43" ht="15.6" x14ac:dyDescent="0.3">
      <c r="A162"/>
      <c r="AO162" s="9"/>
      <c r="AP162" s="9"/>
      <c r="AQ162" s="9"/>
    </row>
    <row r="163" spans="1:43" ht="15.6" x14ac:dyDescent="0.3">
      <c r="A163"/>
      <c r="AO163" s="9"/>
      <c r="AP163" s="9"/>
      <c r="AQ163" s="9"/>
    </row>
    <row r="164" spans="1:43" ht="15.6" x14ac:dyDescent="0.3">
      <c r="A164"/>
      <c r="AO164" s="9"/>
      <c r="AP164" s="9"/>
      <c r="AQ164" s="9"/>
    </row>
    <row r="165" spans="1:43" ht="15.6" x14ac:dyDescent="0.3">
      <c r="A165"/>
      <c r="AO165" s="9"/>
      <c r="AP165" s="9"/>
      <c r="AQ165" s="9"/>
    </row>
    <row r="166" spans="1:43" ht="15.6" x14ac:dyDescent="0.3">
      <c r="A166"/>
      <c r="AO166" s="9"/>
      <c r="AP166" s="9"/>
      <c r="AQ166" s="9"/>
    </row>
    <row r="167" spans="1:43" ht="15.6" x14ac:dyDescent="0.3">
      <c r="A167"/>
      <c r="AO167" s="9"/>
      <c r="AP167" s="9"/>
      <c r="AQ167" s="9"/>
    </row>
    <row r="168" spans="1:43" ht="15.6" x14ac:dyDescent="0.3">
      <c r="A168"/>
      <c r="AO168" s="9"/>
      <c r="AP168" s="9"/>
      <c r="AQ168" s="9"/>
    </row>
    <row r="169" spans="1:43" ht="15.6" x14ac:dyDescent="0.3">
      <c r="A169"/>
      <c r="AO169" s="9"/>
      <c r="AP169" s="9"/>
      <c r="AQ169" s="9"/>
    </row>
    <row r="170" spans="1:43" ht="15.6" x14ac:dyDescent="0.3">
      <c r="A170"/>
      <c r="AO170" s="9"/>
      <c r="AP170" s="9"/>
      <c r="AQ170" s="9"/>
    </row>
    <row r="171" spans="1:43" ht="15.6" x14ac:dyDescent="0.3">
      <c r="A171"/>
      <c r="AO171" s="9"/>
      <c r="AP171" s="9"/>
      <c r="AQ171" s="9"/>
    </row>
    <row r="172" spans="1:43" ht="15.6" x14ac:dyDescent="0.3">
      <c r="A172"/>
      <c r="AO172" s="9"/>
      <c r="AP172" s="9"/>
      <c r="AQ172" s="9"/>
    </row>
    <row r="173" spans="1:43" ht="15.6" x14ac:dyDescent="0.3">
      <c r="A173"/>
      <c r="AO173" s="9"/>
      <c r="AP173" s="9"/>
      <c r="AQ173" s="9"/>
    </row>
    <row r="174" spans="1:43" ht="15.6" x14ac:dyDescent="0.3">
      <c r="A174"/>
      <c r="AO174" s="9"/>
      <c r="AP174" s="9"/>
      <c r="AQ174" s="9"/>
    </row>
    <row r="175" spans="1:43" ht="15.6" x14ac:dyDescent="0.3">
      <c r="A175"/>
      <c r="AO175" s="9"/>
      <c r="AP175" s="9"/>
      <c r="AQ175" s="9"/>
    </row>
    <row r="176" spans="1:43" ht="15.6" x14ac:dyDescent="0.3">
      <c r="A176"/>
      <c r="AO176" s="9"/>
      <c r="AP176" s="9"/>
      <c r="AQ176" s="9"/>
    </row>
    <row r="177" spans="1:43" ht="15.6" x14ac:dyDescent="0.3">
      <c r="A177"/>
      <c r="AO177" s="9"/>
      <c r="AP177" s="9"/>
      <c r="AQ177" s="9"/>
    </row>
    <row r="178" spans="1:43" ht="15.6" x14ac:dyDescent="0.3">
      <c r="A178"/>
      <c r="AO178" s="9"/>
      <c r="AP178" s="9"/>
      <c r="AQ178" s="9"/>
    </row>
    <row r="179" spans="1:43" ht="15.6" x14ac:dyDescent="0.3">
      <c r="A179"/>
      <c r="AO179" s="9"/>
      <c r="AP179" s="9"/>
      <c r="AQ179" s="9"/>
    </row>
    <row r="180" spans="1:43" ht="15.6" x14ac:dyDescent="0.3">
      <c r="A180"/>
      <c r="AO180" s="9"/>
      <c r="AP180" s="9"/>
      <c r="AQ180" s="9"/>
    </row>
    <row r="181" spans="1:43" ht="15.6" x14ac:dyDescent="0.3">
      <c r="A181"/>
      <c r="AO181" s="9"/>
      <c r="AP181" s="9"/>
      <c r="AQ181" s="9"/>
    </row>
    <row r="182" spans="1:43" ht="15.6" x14ac:dyDescent="0.3">
      <c r="A182"/>
      <c r="AO182" s="9"/>
      <c r="AP182" s="9"/>
      <c r="AQ182" s="9"/>
    </row>
    <row r="183" spans="1:43" ht="15.6" x14ac:dyDescent="0.3">
      <c r="A183"/>
      <c r="AO183" s="9"/>
      <c r="AP183" s="9"/>
      <c r="AQ183" s="9"/>
    </row>
    <row r="184" spans="1:43" ht="15.6" x14ac:dyDescent="0.3">
      <c r="A184"/>
      <c r="AO184" s="9"/>
      <c r="AP184" s="9"/>
      <c r="AQ184" s="9"/>
    </row>
    <row r="185" spans="1:43" ht="15.6" x14ac:dyDescent="0.3">
      <c r="A185"/>
      <c r="AO185" s="9"/>
      <c r="AP185" s="9"/>
      <c r="AQ185" s="9"/>
    </row>
    <row r="186" spans="1:43" ht="15.6" x14ac:dyDescent="0.3">
      <c r="A186"/>
      <c r="AO186" s="9"/>
      <c r="AP186" s="9"/>
      <c r="AQ186" s="9"/>
    </row>
    <row r="187" spans="1:43" ht="15.6" x14ac:dyDescent="0.3">
      <c r="A187"/>
      <c r="AO187" s="9"/>
      <c r="AP187" s="9"/>
      <c r="AQ187" s="9"/>
    </row>
    <row r="188" spans="1:43" ht="15.6" x14ac:dyDescent="0.3">
      <c r="A188"/>
      <c r="AO188" s="9"/>
      <c r="AP188" s="9"/>
      <c r="AQ188" s="9"/>
    </row>
    <row r="189" spans="1:43" ht="15.6" x14ac:dyDescent="0.3">
      <c r="A189"/>
      <c r="AO189" s="9"/>
      <c r="AP189" s="9"/>
      <c r="AQ189" s="9"/>
    </row>
    <row r="190" spans="1:43" ht="15.6" x14ac:dyDescent="0.3">
      <c r="A190"/>
      <c r="AO190" s="9"/>
      <c r="AP190" s="9"/>
      <c r="AQ190" s="9"/>
    </row>
    <row r="191" spans="1:43" ht="15.6" x14ac:dyDescent="0.3">
      <c r="A191"/>
      <c r="AO191" s="9"/>
      <c r="AP191" s="9"/>
      <c r="AQ191" s="9"/>
    </row>
    <row r="192" spans="1:43" ht="15.6" x14ac:dyDescent="0.3">
      <c r="A192"/>
      <c r="AO192" s="9"/>
      <c r="AP192" s="9"/>
      <c r="AQ192" s="9"/>
    </row>
    <row r="193" spans="1:43" ht="15.6" x14ac:dyDescent="0.3">
      <c r="A193"/>
      <c r="AO193" s="9"/>
      <c r="AP193" s="9"/>
      <c r="AQ193" s="9"/>
    </row>
    <row r="194" spans="1:43" ht="15.6" x14ac:dyDescent="0.3">
      <c r="A194"/>
      <c r="AO194" s="9"/>
      <c r="AP194" s="9"/>
      <c r="AQ194" s="9"/>
    </row>
    <row r="195" spans="1:43" ht="15.6" x14ac:dyDescent="0.3">
      <c r="A195"/>
      <c r="AO195" s="9"/>
      <c r="AP195" s="9"/>
      <c r="AQ195" s="9"/>
    </row>
    <row r="196" spans="1:43" ht="15.6" x14ac:dyDescent="0.3">
      <c r="A196"/>
      <c r="AO196" s="9"/>
      <c r="AP196" s="9"/>
      <c r="AQ196" s="9"/>
    </row>
    <row r="197" spans="1:43" ht="15.6" x14ac:dyDescent="0.3">
      <c r="A197"/>
      <c r="AO197" s="9"/>
      <c r="AP197" s="9"/>
      <c r="AQ197" s="9"/>
    </row>
    <row r="198" spans="1:43" ht="15.6" x14ac:dyDescent="0.3">
      <c r="A198"/>
      <c r="AO198" s="9"/>
      <c r="AP198" s="9"/>
      <c r="AQ198" s="9"/>
    </row>
    <row r="199" spans="1:43" ht="15.6" x14ac:dyDescent="0.3">
      <c r="A199"/>
      <c r="AO199" s="9"/>
      <c r="AP199" s="9"/>
      <c r="AQ199" s="9"/>
    </row>
    <row r="200" spans="1:43" ht="15.6" x14ac:dyDescent="0.3">
      <c r="A200"/>
      <c r="AO200" s="9"/>
      <c r="AP200" s="9"/>
      <c r="AQ200" s="9"/>
    </row>
    <row r="201" spans="1:43" ht="15.6" x14ac:dyDescent="0.3">
      <c r="A201"/>
      <c r="AO201" s="9"/>
      <c r="AP201" s="9"/>
      <c r="AQ201" s="9"/>
    </row>
    <row r="202" spans="1:43" ht="15.6" x14ac:dyDescent="0.3">
      <c r="A202"/>
      <c r="AO202" s="9"/>
      <c r="AP202" s="9"/>
      <c r="AQ202" s="9"/>
    </row>
    <row r="203" spans="1:43" ht="15.6" x14ac:dyDescent="0.3">
      <c r="A203"/>
      <c r="AO203" s="9"/>
      <c r="AP203" s="9"/>
      <c r="AQ203" s="9"/>
    </row>
    <row r="204" spans="1:43" ht="15.6" x14ac:dyDescent="0.3">
      <c r="A204"/>
      <c r="AO204" s="9"/>
      <c r="AP204" s="9"/>
      <c r="AQ204" s="9"/>
    </row>
    <row r="205" spans="1:43" ht="15.6" x14ac:dyDescent="0.3">
      <c r="A205"/>
      <c r="AO205" s="9"/>
      <c r="AP205" s="9"/>
      <c r="AQ205" s="9"/>
    </row>
    <row r="206" spans="1:43" ht="15.6" x14ac:dyDescent="0.3">
      <c r="A206"/>
      <c r="AO206" s="9"/>
      <c r="AP206" s="9"/>
      <c r="AQ206" s="9"/>
    </row>
    <row r="207" spans="1:43" ht="15.6" x14ac:dyDescent="0.3">
      <c r="A207"/>
      <c r="AO207" s="9"/>
      <c r="AP207" s="9"/>
      <c r="AQ207" s="9"/>
    </row>
    <row r="208" spans="1:43" ht="15.6" x14ac:dyDescent="0.3">
      <c r="A208"/>
      <c r="AO208" s="9"/>
      <c r="AP208" s="9"/>
      <c r="AQ208" s="9"/>
    </row>
    <row r="209" spans="1:43" ht="15.6" x14ac:dyDescent="0.3">
      <c r="A209"/>
      <c r="AO209" s="9"/>
      <c r="AP209" s="9"/>
      <c r="AQ209" s="9"/>
    </row>
    <row r="210" spans="1:43" ht="15.6" x14ac:dyDescent="0.3">
      <c r="A210"/>
      <c r="AO210" s="9"/>
      <c r="AP210" s="9"/>
      <c r="AQ210" s="9"/>
    </row>
    <row r="211" spans="1:43" ht="15.6" x14ac:dyDescent="0.3">
      <c r="A211"/>
      <c r="AO211" s="9"/>
      <c r="AP211" s="9"/>
      <c r="AQ211" s="9"/>
    </row>
    <row r="212" spans="1:43" ht="15.6" x14ac:dyDescent="0.3">
      <c r="A212"/>
      <c r="AO212" s="9"/>
      <c r="AP212" s="9"/>
      <c r="AQ212" s="9"/>
    </row>
    <row r="213" spans="1:43" ht="15.6" x14ac:dyDescent="0.3">
      <c r="A213"/>
      <c r="AO213" s="9"/>
      <c r="AP213" s="9"/>
      <c r="AQ213" s="9"/>
    </row>
    <row r="214" spans="1:43" ht="15.6" x14ac:dyDescent="0.3">
      <c r="A214"/>
      <c r="AO214" s="9"/>
      <c r="AP214" s="9"/>
      <c r="AQ214" s="9"/>
    </row>
    <row r="215" spans="1:43" ht="15.6" x14ac:dyDescent="0.3">
      <c r="A215"/>
      <c r="AO215" s="9"/>
      <c r="AP215" s="9"/>
      <c r="AQ215" s="9"/>
    </row>
    <row r="216" spans="1:43" ht="15.6" x14ac:dyDescent="0.3">
      <c r="A216"/>
      <c r="AO216" s="9"/>
      <c r="AP216" s="9"/>
      <c r="AQ216" s="9"/>
    </row>
    <row r="217" spans="1:43" ht="15.6" x14ac:dyDescent="0.3">
      <c r="A217"/>
      <c r="AO217" s="9"/>
      <c r="AP217" s="9"/>
      <c r="AQ217" s="9"/>
    </row>
    <row r="218" spans="1:43" ht="15.6" x14ac:dyDescent="0.3">
      <c r="A218"/>
      <c r="AO218" s="9"/>
      <c r="AP218" s="9"/>
      <c r="AQ218" s="9"/>
    </row>
    <row r="219" spans="1:43" ht="15.6" x14ac:dyDescent="0.3">
      <c r="A219"/>
      <c r="AO219" s="9"/>
      <c r="AP219" s="9"/>
      <c r="AQ219" s="9"/>
    </row>
    <row r="220" spans="1:43" ht="15.6" x14ac:dyDescent="0.3">
      <c r="A220"/>
      <c r="AO220" s="9"/>
      <c r="AP220" s="9"/>
      <c r="AQ220" s="9"/>
    </row>
    <row r="221" spans="1:43" ht="15.6" x14ac:dyDescent="0.3">
      <c r="A221"/>
      <c r="AO221" s="9"/>
      <c r="AP221" s="9"/>
      <c r="AQ221" s="9"/>
    </row>
    <row r="222" spans="1:43" ht="15.6" x14ac:dyDescent="0.3">
      <c r="A222"/>
      <c r="AO222" s="9"/>
      <c r="AP222" s="9"/>
      <c r="AQ222" s="9"/>
    </row>
    <row r="223" spans="1:43" ht="15.6" x14ac:dyDescent="0.3">
      <c r="A223"/>
      <c r="AO223" s="9"/>
      <c r="AP223" s="9"/>
      <c r="AQ223" s="9"/>
    </row>
    <row r="224" spans="1:43" ht="15.6" x14ac:dyDescent="0.3">
      <c r="A224"/>
      <c r="AO224" s="9"/>
      <c r="AP224" s="9"/>
      <c r="AQ224" s="9"/>
    </row>
    <row r="225" spans="1:43" ht="15.6" x14ac:dyDescent="0.3">
      <c r="A225"/>
      <c r="AO225" s="9"/>
      <c r="AP225" s="9"/>
      <c r="AQ225" s="9"/>
    </row>
    <row r="226" spans="1:43" ht="15.6" x14ac:dyDescent="0.3">
      <c r="A226"/>
      <c r="AO226" s="9"/>
      <c r="AP226" s="9"/>
      <c r="AQ226" s="9"/>
    </row>
    <row r="227" spans="1:43" ht="15.6" x14ac:dyDescent="0.3">
      <c r="A227"/>
      <c r="AO227" s="9"/>
      <c r="AP227" s="9"/>
      <c r="AQ227" s="9"/>
    </row>
    <row r="228" spans="1:43" ht="15.6" x14ac:dyDescent="0.3">
      <c r="A228"/>
      <c r="AO228" s="9"/>
      <c r="AP228" s="9"/>
      <c r="AQ228" s="9"/>
    </row>
    <row r="229" spans="1:43" ht="15.6" x14ac:dyDescent="0.3">
      <c r="A229"/>
      <c r="AO229" s="9"/>
      <c r="AP229" s="9"/>
      <c r="AQ229" s="9"/>
    </row>
    <row r="230" spans="1:43" ht="15.6" x14ac:dyDescent="0.3">
      <c r="A230"/>
      <c r="AO230" s="9"/>
      <c r="AP230" s="9"/>
      <c r="AQ230" s="9"/>
    </row>
    <row r="231" spans="1:43" ht="15.6" x14ac:dyDescent="0.3">
      <c r="A231"/>
      <c r="AO231" s="9"/>
      <c r="AP231" s="9"/>
      <c r="AQ231" s="9"/>
    </row>
    <row r="232" spans="1:43" ht="15.6" x14ac:dyDescent="0.3">
      <c r="A232"/>
      <c r="AO232" s="9"/>
      <c r="AP232" s="9"/>
      <c r="AQ232" s="9"/>
    </row>
    <row r="233" spans="1:43" ht="15.6" x14ac:dyDescent="0.3">
      <c r="A233"/>
      <c r="AO233" s="9"/>
      <c r="AP233" s="9"/>
      <c r="AQ233" s="9"/>
    </row>
    <row r="234" spans="1:43" ht="15.6" x14ac:dyDescent="0.3">
      <c r="A234"/>
      <c r="AO234" s="9"/>
      <c r="AP234" s="9"/>
      <c r="AQ234" s="9"/>
    </row>
    <row r="235" spans="1:43" ht="15.6" x14ac:dyDescent="0.3">
      <c r="A235"/>
      <c r="AO235" s="9"/>
      <c r="AP235" s="9"/>
      <c r="AQ235" s="9"/>
    </row>
    <row r="236" spans="1:43" ht="15.6" x14ac:dyDescent="0.3">
      <c r="A236"/>
      <c r="AO236" s="9"/>
      <c r="AP236" s="9"/>
      <c r="AQ236" s="9"/>
    </row>
    <row r="237" spans="1:43" ht="15.6" x14ac:dyDescent="0.3">
      <c r="A237"/>
      <c r="AO237" s="9"/>
      <c r="AP237" s="9"/>
      <c r="AQ237" s="9"/>
    </row>
    <row r="238" spans="1:43" ht="15.6" x14ac:dyDescent="0.3">
      <c r="A238"/>
      <c r="AO238" s="9"/>
      <c r="AP238" s="9"/>
      <c r="AQ238" s="9"/>
    </row>
    <row r="239" spans="1:43" ht="15.6" x14ac:dyDescent="0.3">
      <c r="A239"/>
      <c r="AO239" s="9"/>
      <c r="AP239" s="9"/>
      <c r="AQ239" s="9"/>
    </row>
    <row r="240" spans="1:43" ht="15.6" x14ac:dyDescent="0.3">
      <c r="A240"/>
      <c r="AO240" s="9"/>
      <c r="AP240" s="9"/>
      <c r="AQ240" s="9"/>
    </row>
    <row r="241" spans="1:43" ht="15.6" x14ac:dyDescent="0.3">
      <c r="A241"/>
      <c r="AO241" s="9"/>
      <c r="AP241" s="9"/>
      <c r="AQ241" s="9"/>
    </row>
    <row r="242" spans="1:43" ht="15.6" x14ac:dyDescent="0.3">
      <c r="A242"/>
      <c r="AO242" s="9"/>
      <c r="AP242" s="9"/>
      <c r="AQ242" s="9"/>
    </row>
    <row r="243" spans="1:43" ht="15.6" x14ac:dyDescent="0.3">
      <c r="A243"/>
      <c r="AO243" s="9"/>
      <c r="AP243" s="9"/>
      <c r="AQ243" s="9"/>
    </row>
    <row r="244" spans="1:43" ht="15.6" x14ac:dyDescent="0.3">
      <c r="A244"/>
      <c r="AO244" s="9"/>
      <c r="AP244" s="9"/>
      <c r="AQ244" s="9"/>
    </row>
    <row r="245" spans="1:43" ht="15.6" x14ac:dyDescent="0.3">
      <c r="A245"/>
      <c r="AO245" s="9"/>
      <c r="AP245" s="9"/>
      <c r="AQ245" s="9"/>
    </row>
    <row r="246" spans="1:43" ht="15.6" x14ac:dyDescent="0.3">
      <c r="A246"/>
      <c r="AO246" s="9"/>
      <c r="AP246" s="9"/>
      <c r="AQ246" s="9"/>
    </row>
    <row r="247" spans="1:43" ht="15.6" x14ac:dyDescent="0.3">
      <c r="A247"/>
      <c r="AO247" s="9"/>
      <c r="AP247" s="9"/>
      <c r="AQ247" s="9"/>
    </row>
    <row r="248" spans="1:43" ht="15.6" x14ac:dyDescent="0.3">
      <c r="A248"/>
      <c r="AO248" s="9"/>
      <c r="AP248" s="9"/>
      <c r="AQ248" s="9"/>
    </row>
    <row r="249" spans="1:43" ht="15.6" x14ac:dyDescent="0.3">
      <c r="A249"/>
      <c r="AO249" s="9"/>
      <c r="AP249" s="9"/>
      <c r="AQ249" s="9"/>
    </row>
    <row r="250" spans="1:43" ht="15.6" x14ac:dyDescent="0.3">
      <c r="A250"/>
      <c r="AO250" s="9"/>
      <c r="AP250" s="9"/>
      <c r="AQ250" s="9"/>
    </row>
    <row r="251" spans="1:43" ht="15.6" x14ac:dyDescent="0.3">
      <c r="A251"/>
      <c r="AO251" s="9"/>
      <c r="AP251" s="9"/>
      <c r="AQ251" s="9"/>
    </row>
    <row r="252" spans="1:43" ht="15.6" x14ac:dyDescent="0.3">
      <c r="A252"/>
      <c r="AO252" s="9"/>
      <c r="AP252" s="9"/>
      <c r="AQ252" s="9"/>
    </row>
    <row r="253" spans="1:43" ht="15.6" x14ac:dyDescent="0.3">
      <c r="A253"/>
      <c r="AO253" s="9"/>
      <c r="AP253" s="9"/>
      <c r="AQ253" s="9"/>
    </row>
    <row r="254" spans="1:43" ht="15.6" x14ac:dyDescent="0.3">
      <c r="A254"/>
      <c r="AO254" s="9"/>
      <c r="AP254" s="9"/>
      <c r="AQ254" s="9"/>
    </row>
    <row r="255" spans="1:43" ht="15.6" x14ac:dyDescent="0.3">
      <c r="A255"/>
      <c r="AO255" s="9"/>
      <c r="AP255" s="9"/>
      <c r="AQ255" s="9"/>
    </row>
    <row r="256" spans="1:43" ht="15.6" x14ac:dyDescent="0.3">
      <c r="A256"/>
      <c r="AO256" s="9"/>
      <c r="AP256" s="9"/>
      <c r="AQ256" s="9"/>
    </row>
    <row r="257" spans="1:43" ht="15.6" x14ac:dyDescent="0.3">
      <c r="A257"/>
      <c r="AO257" s="9"/>
      <c r="AP257" s="9"/>
      <c r="AQ257" s="9"/>
    </row>
    <row r="258" spans="1:43" ht="15.6" x14ac:dyDescent="0.3">
      <c r="A258"/>
      <c r="AO258" s="9"/>
      <c r="AP258" s="9"/>
      <c r="AQ258" s="9"/>
    </row>
    <row r="259" spans="1:43" ht="15.6" x14ac:dyDescent="0.3">
      <c r="A259"/>
      <c r="AO259" s="9"/>
      <c r="AP259" s="9"/>
      <c r="AQ259" s="9"/>
    </row>
    <row r="260" spans="1:43" ht="15.6" x14ac:dyDescent="0.3">
      <c r="A260"/>
      <c r="AO260" s="9"/>
      <c r="AP260" s="9"/>
      <c r="AQ260" s="9"/>
    </row>
    <row r="261" spans="1:43" ht="15.6" x14ac:dyDescent="0.3">
      <c r="A261"/>
      <c r="AO261" s="9"/>
      <c r="AP261" s="9"/>
      <c r="AQ261" s="9"/>
    </row>
    <row r="262" spans="1:43" ht="15.6" x14ac:dyDescent="0.3">
      <c r="A262"/>
      <c r="AO262" s="9"/>
      <c r="AP262" s="9"/>
      <c r="AQ262" s="9"/>
    </row>
    <row r="263" spans="1:43" ht="15.6" x14ac:dyDescent="0.3">
      <c r="A263"/>
      <c r="AO263" s="9"/>
      <c r="AP263" s="9"/>
      <c r="AQ263" s="9"/>
    </row>
    <row r="264" spans="1:43" ht="15.6" x14ac:dyDescent="0.3">
      <c r="A264"/>
      <c r="AO264" s="9"/>
      <c r="AP264" s="9"/>
      <c r="AQ264" s="9"/>
    </row>
    <row r="265" spans="1:43" ht="15.6" x14ac:dyDescent="0.3">
      <c r="A265"/>
      <c r="AO265" s="9"/>
      <c r="AP265" s="9"/>
      <c r="AQ265" s="9"/>
    </row>
    <row r="266" spans="1:43" ht="15.6" x14ac:dyDescent="0.3">
      <c r="A266"/>
      <c r="AO266" s="9"/>
      <c r="AP266" s="9"/>
      <c r="AQ266" s="9"/>
    </row>
    <row r="267" spans="1:43" ht="15.6" x14ac:dyDescent="0.3">
      <c r="A267"/>
      <c r="AO267" s="9"/>
      <c r="AP267" s="9"/>
      <c r="AQ267" s="9"/>
    </row>
    <row r="268" spans="1:43" ht="15.6" x14ac:dyDescent="0.3">
      <c r="A268"/>
      <c r="AO268" s="9"/>
      <c r="AP268" s="9"/>
      <c r="AQ268" s="9"/>
    </row>
    <row r="269" spans="1:43" ht="15.6" x14ac:dyDescent="0.3">
      <c r="A269"/>
      <c r="AO269" s="9"/>
      <c r="AP269" s="9"/>
      <c r="AQ269" s="9"/>
    </row>
    <row r="270" spans="1:43" ht="15.6" x14ac:dyDescent="0.3">
      <c r="A270"/>
      <c r="AO270" s="9"/>
      <c r="AP270" s="9"/>
      <c r="AQ270" s="9"/>
    </row>
    <row r="271" spans="1:43" ht="15.6" x14ac:dyDescent="0.3">
      <c r="A271"/>
      <c r="AO271" s="9"/>
      <c r="AP271" s="9"/>
      <c r="AQ271" s="9"/>
    </row>
    <row r="272" spans="1:43" ht="15.6" x14ac:dyDescent="0.3">
      <c r="A272"/>
      <c r="AO272" s="9"/>
      <c r="AP272" s="9"/>
      <c r="AQ272" s="9"/>
    </row>
    <row r="273" spans="1:43" ht="15.6" x14ac:dyDescent="0.3">
      <c r="A273"/>
      <c r="AO273" s="9"/>
      <c r="AP273" s="9"/>
      <c r="AQ273" s="9"/>
    </row>
    <row r="274" spans="1:43" ht="15.6" x14ac:dyDescent="0.3">
      <c r="A274"/>
      <c r="AO274" s="9"/>
      <c r="AP274" s="9"/>
      <c r="AQ274" s="9"/>
    </row>
    <row r="275" spans="1:43" ht="15.6" x14ac:dyDescent="0.3">
      <c r="A275"/>
      <c r="AO275" s="9"/>
      <c r="AP275" s="9"/>
      <c r="AQ275" s="9"/>
    </row>
    <row r="276" spans="1:43" ht="15.6" x14ac:dyDescent="0.3">
      <c r="A276"/>
      <c r="AO276" s="9"/>
      <c r="AP276" s="9"/>
      <c r="AQ276" s="9"/>
    </row>
    <row r="277" spans="1:43" ht="15.6" x14ac:dyDescent="0.3">
      <c r="A277"/>
      <c r="AO277" s="9"/>
      <c r="AP277" s="9"/>
      <c r="AQ277" s="9"/>
    </row>
    <row r="278" spans="1:43" ht="15.6" x14ac:dyDescent="0.3">
      <c r="A278"/>
      <c r="AO278" s="9"/>
      <c r="AP278" s="9"/>
      <c r="AQ278" s="9"/>
    </row>
    <row r="279" spans="1:43" ht="15.6" x14ac:dyDescent="0.3">
      <c r="A279"/>
      <c r="AO279" s="9"/>
      <c r="AP279" s="9"/>
      <c r="AQ279" s="9"/>
    </row>
    <row r="280" spans="1:43" ht="15.6" x14ac:dyDescent="0.3">
      <c r="A280"/>
      <c r="AO280" s="9"/>
      <c r="AP280" s="9"/>
      <c r="AQ280" s="9"/>
    </row>
    <row r="281" spans="1:43" ht="15.6" x14ac:dyDescent="0.3">
      <c r="A281"/>
      <c r="AO281" s="9"/>
      <c r="AP281" s="9"/>
      <c r="AQ281" s="9"/>
    </row>
    <row r="282" spans="1:43" ht="15.6" x14ac:dyDescent="0.3">
      <c r="A282"/>
      <c r="AO282" s="9"/>
      <c r="AP282" s="9"/>
      <c r="AQ282" s="9"/>
    </row>
    <row r="283" spans="1:43" ht="15.6" x14ac:dyDescent="0.3">
      <c r="A283"/>
      <c r="AO283" s="9"/>
      <c r="AP283" s="9"/>
      <c r="AQ283" s="9"/>
    </row>
    <row r="284" spans="1:43" ht="15.6" x14ac:dyDescent="0.3">
      <c r="A284"/>
      <c r="AO284" s="9"/>
      <c r="AP284" s="9"/>
      <c r="AQ284" s="9"/>
    </row>
    <row r="285" spans="1:43" ht="15.6" x14ac:dyDescent="0.3">
      <c r="A285"/>
      <c r="AO285" s="9"/>
      <c r="AP285" s="9"/>
      <c r="AQ285" s="9"/>
    </row>
    <row r="286" spans="1:43" ht="15.6" x14ac:dyDescent="0.3">
      <c r="A286"/>
      <c r="AO286" s="9"/>
      <c r="AP286" s="9"/>
      <c r="AQ286" s="9"/>
    </row>
    <row r="287" spans="1:43" ht="15.6" x14ac:dyDescent="0.3">
      <c r="A287"/>
      <c r="AO287" s="9"/>
      <c r="AP287" s="9"/>
      <c r="AQ287" s="9"/>
    </row>
    <row r="288" spans="1:43" ht="15.6" x14ac:dyDescent="0.3">
      <c r="A288"/>
      <c r="AO288" s="9"/>
      <c r="AP288" s="9"/>
      <c r="AQ288" s="9"/>
    </row>
    <row r="289" spans="1:43" ht="15.6" x14ac:dyDescent="0.3">
      <c r="A289"/>
      <c r="AO289" s="9"/>
      <c r="AP289" s="9"/>
      <c r="AQ289" s="9"/>
    </row>
    <row r="290" spans="1:43" ht="15.6" x14ac:dyDescent="0.3">
      <c r="A290"/>
      <c r="AO290" s="9"/>
      <c r="AP290" s="9"/>
      <c r="AQ290" s="9"/>
    </row>
    <row r="291" spans="1:43" ht="15.6" x14ac:dyDescent="0.3">
      <c r="A291"/>
      <c r="AO291" s="9"/>
      <c r="AP291" s="9"/>
      <c r="AQ291" s="9"/>
    </row>
    <row r="292" spans="1:43" ht="15.6" x14ac:dyDescent="0.3">
      <c r="A292"/>
      <c r="AO292" s="9"/>
      <c r="AP292" s="9"/>
      <c r="AQ292" s="9"/>
    </row>
    <row r="293" spans="1:43" ht="15.6" x14ac:dyDescent="0.3">
      <c r="A293"/>
      <c r="AO293" s="9"/>
      <c r="AP293" s="9"/>
      <c r="AQ293" s="9"/>
    </row>
    <row r="294" spans="1:43" ht="15.6" x14ac:dyDescent="0.3">
      <c r="A294"/>
      <c r="AO294" s="9"/>
      <c r="AP294" s="9"/>
      <c r="AQ294" s="9"/>
    </row>
    <row r="295" spans="1:43" ht="15.6" x14ac:dyDescent="0.3">
      <c r="A295"/>
      <c r="AO295" s="9"/>
      <c r="AP295" s="9"/>
      <c r="AQ295" s="9"/>
    </row>
    <row r="296" spans="1:43" ht="15.6" x14ac:dyDescent="0.3">
      <c r="A296"/>
      <c r="AO296" s="9"/>
      <c r="AP296" s="9"/>
      <c r="AQ296" s="9"/>
    </row>
    <row r="297" spans="1:43" ht="15.6" x14ac:dyDescent="0.3">
      <c r="A297"/>
      <c r="AO297" s="9"/>
      <c r="AP297" s="9"/>
      <c r="AQ297" s="9"/>
    </row>
    <row r="298" spans="1:43" ht="15.6" x14ac:dyDescent="0.3">
      <c r="A298"/>
      <c r="AO298" s="9"/>
      <c r="AP298" s="9"/>
      <c r="AQ298" s="9"/>
    </row>
    <row r="299" spans="1:43" ht="15.6" x14ac:dyDescent="0.3">
      <c r="A299"/>
      <c r="AO299" s="9"/>
      <c r="AP299" s="9"/>
      <c r="AQ299" s="9"/>
    </row>
    <row r="300" spans="1:43" ht="15.6" x14ac:dyDescent="0.3">
      <c r="A300"/>
      <c r="AO300" s="9"/>
      <c r="AP300" s="9"/>
      <c r="AQ300" s="9"/>
    </row>
    <row r="301" spans="1:43" ht="15.6" x14ac:dyDescent="0.3">
      <c r="A301"/>
      <c r="AO301" s="9"/>
      <c r="AP301" s="9"/>
      <c r="AQ301" s="9"/>
    </row>
    <row r="302" spans="1:43" ht="15.6" x14ac:dyDescent="0.3">
      <c r="A302"/>
      <c r="AO302" s="9"/>
      <c r="AP302" s="9"/>
      <c r="AQ302" s="9"/>
    </row>
    <row r="303" spans="1:43" ht="15.6" x14ac:dyDescent="0.3">
      <c r="A303"/>
      <c r="AO303" s="9"/>
      <c r="AP303" s="9"/>
      <c r="AQ303" s="9"/>
    </row>
    <row r="304" spans="1:43" ht="15.6" x14ac:dyDescent="0.3">
      <c r="A304"/>
      <c r="AO304" s="9"/>
      <c r="AP304" s="9"/>
      <c r="AQ304" s="9"/>
    </row>
    <row r="305" spans="1:43" ht="15.6" x14ac:dyDescent="0.3">
      <c r="A305"/>
      <c r="AO305" s="9"/>
      <c r="AP305" s="9"/>
      <c r="AQ305" s="9"/>
    </row>
    <row r="306" spans="1:43" ht="15.6" x14ac:dyDescent="0.3">
      <c r="A306"/>
      <c r="AO306" s="9"/>
      <c r="AP306" s="9"/>
      <c r="AQ306" s="9"/>
    </row>
    <row r="307" spans="1:43" ht="15.6" x14ac:dyDescent="0.3">
      <c r="A307"/>
      <c r="AO307" s="9"/>
      <c r="AP307" s="9"/>
      <c r="AQ307" s="9"/>
    </row>
    <row r="308" spans="1:43" ht="15.6" x14ac:dyDescent="0.3">
      <c r="A308"/>
      <c r="AO308" s="9"/>
      <c r="AP308" s="9"/>
      <c r="AQ308" s="9"/>
    </row>
    <row r="309" spans="1:43" ht="15.6" x14ac:dyDescent="0.3">
      <c r="A309"/>
      <c r="AO309" s="9"/>
      <c r="AP309" s="9"/>
      <c r="AQ309" s="9"/>
    </row>
    <row r="310" spans="1:43" ht="15.6" x14ac:dyDescent="0.3">
      <c r="A310"/>
      <c r="AO310" s="9"/>
      <c r="AP310" s="9"/>
      <c r="AQ310" s="9"/>
    </row>
    <row r="311" spans="1:43" ht="15.6" x14ac:dyDescent="0.3">
      <c r="A311"/>
      <c r="AO311" s="9"/>
      <c r="AP311" s="9"/>
      <c r="AQ311" s="9"/>
    </row>
    <row r="312" spans="1:43" ht="15.6" x14ac:dyDescent="0.3">
      <c r="A312"/>
      <c r="AO312" s="9"/>
      <c r="AP312" s="9"/>
      <c r="AQ312" s="9"/>
    </row>
    <row r="313" spans="1:43" ht="15.6" x14ac:dyDescent="0.3">
      <c r="A313"/>
      <c r="AO313" s="9"/>
      <c r="AP313" s="9"/>
      <c r="AQ313" s="9"/>
    </row>
    <row r="314" spans="1:43" ht="15.6" x14ac:dyDescent="0.3">
      <c r="A314"/>
      <c r="AO314" s="9"/>
      <c r="AP314" s="9"/>
      <c r="AQ314" s="9"/>
    </row>
    <row r="315" spans="1:43" ht="15.6" x14ac:dyDescent="0.3">
      <c r="A315"/>
      <c r="AO315" s="9"/>
      <c r="AP315" s="9"/>
      <c r="AQ315" s="9"/>
    </row>
    <row r="316" spans="1:43" ht="15.6" x14ac:dyDescent="0.3">
      <c r="A316"/>
      <c r="AO316" s="9"/>
      <c r="AP316" s="9"/>
      <c r="AQ316" s="9"/>
    </row>
    <row r="317" spans="1:43" ht="15.6" x14ac:dyDescent="0.3">
      <c r="A317"/>
      <c r="AO317" s="9"/>
      <c r="AP317" s="9"/>
      <c r="AQ317" s="9"/>
    </row>
    <row r="318" spans="1:43" ht="15.6" x14ac:dyDescent="0.3">
      <c r="A318"/>
      <c r="AO318" s="9"/>
      <c r="AP318" s="9"/>
      <c r="AQ318" s="9"/>
    </row>
    <row r="319" spans="1:43" ht="15.6" x14ac:dyDescent="0.3">
      <c r="A319"/>
      <c r="AO319" s="9"/>
      <c r="AP319" s="9"/>
      <c r="AQ319" s="9"/>
    </row>
    <row r="320" spans="1:43" ht="15.6" x14ac:dyDescent="0.3">
      <c r="A320"/>
      <c r="AO320" s="9"/>
      <c r="AP320" s="9"/>
      <c r="AQ320" s="9"/>
    </row>
    <row r="321" spans="1:43" ht="15.6" x14ac:dyDescent="0.3">
      <c r="A321"/>
      <c r="AO321" s="9"/>
      <c r="AP321" s="9"/>
      <c r="AQ321" s="9"/>
    </row>
    <row r="322" spans="1:43" ht="15.6" x14ac:dyDescent="0.3">
      <c r="A322"/>
      <c r="AO322" s="9"/>
      <c r="AP322" s="9"/>
      <c r="AQ322" s="9"/>
    </row>
    <row r="323" spans="1:43" ht="15.6" x14ac:dyDescent="0.3">
      <c r="A323"/>
      <c r="AO323" s="9"/>
      <c r="AP323" s="9"/>
      <c r="AQ323" s="9"/>
    </row>
    <row r="324" spans="1:43" ht="15.6" x14ac:dyDescent="0.3">
      <c r="A324"/>
      <c r="AO324" s="9"/>
      <c r="AP324" s="9"/>
      <c r="AQ324" s="9"/>
    </row>
    <row r="325" spans="1:43" ht="15.6" x14ac:dyDescent="0.3">
      <c r="A325"/>
      <c r="AO325" s="9"/>
      <c r="AP325" s="9"/>
      <c r="AQ325" s="9"/>
    </row>
    <row r="326" spans="1:43" ht="15.6" x14ac:dyDescent="0.3">
      <c r="A326"/>
      <c r="AO326" s="9"/>
      <c r="AP326" s="9"/>
      <c r="AQ326" s="9"/>
    </row>
    <row r="327" spans="1:43" ht="15.6" x14ac:dyDescent="0.3">
      <c r="A327"/>
      <c r="AO327" s="9"/>
      <c r="AP327" s="9"/>
      <c r="AQ327" s="9"/>
    </row>
    <row r="328" spans="1:43" ht="15.6" x14ac:dyDescent="0.3">
      <c r="A328"/>
      <c r="AO328" s="9"/>
      <c r="AP328" s="9"/>
      <c r="AQ328" s="9"/>
    </row>
    <row r="329" spans="1:43" ht="15.6" x14ac:dyDescent="0.3">
      <c r="A329"/>
      <c r="AO329" s="9"/>
      <c r="AP329" s="9"/>
      <c r="AQ329" s="9"/>
    </row>
    <row r="330" spans="1:43" ht="15.6" x14ac:dyDescent="0.3">
      <c r="A330"/>
      <c r="AO330" s="9"/>
      <c r="AP330" s="9"/>
      <c r="AQ330" s="9"/>
    </row>
    <row r="331" spans="1:43" ht="15.6" x14ac:dyDescent="0.3">
      <c r="A331"/>
      <c r="AO331" s="9"/>
      <c r="AP331" s="9"/>
      <c r="AQ331" s="9"/>
    </row>
    <row r="332" spans="1:43" ht="15.6" x14ac:dyDescent="0.3">
      <c r="A332"/>
      <c r="AO332" s="9"/>
      <c r="AP332" s="9"/>
      <c r="AQ332" s="9"/>
    </row>
    <row r="333" spans="1:43" ht="15.6" x14ac:dyDescent="0.3">
      <c r="A333"/>
      <c r="AO333" s="9"/>
      <c r="AP333" s="9"/>
      <c r="AQ333" s="9"/>
    </row>
    <row r="334" spans="1:43" ht="15.6" x14ac:dyDescent="0.3">
      <c r="A334"/>
      <c r="AO334" s="9"/>
      <c r="AP334" s="9"/>
      <c r="AQ334" s="9"/>
    </row>
    <row r="335" spans="1:43" ht="15.6" x14ac:dyDescent="0.3">
      <c r="A335"/>
      <c r="AO335" s="9"/>
      <c r="AP335" s="9"/>
      <c r="AQ335" s="9"/>
    </row>
    <row r="336" spans="1:43" ht="15.6" x14ac:dyDescent="0.3">
      <c r="A336"/>
      <c r="AO336" s="9"/>
      <c r="AP336" s="9"/>
      <c r="AQ336" s="9"/>
    </row>
    <row r="337" spans="1:43" ht="15.6" x14ac:dyDescent="0.3">
      <c r="A337"/>
      <c r="AO337" s="9"/>
      <c r="AP337" s="9"/>
      <c r="AQ337" s="9"/>
    </row>
    <row r="338" spans="1:43" ht="15.6" x14ac:dyDescent="0.3">
      <c r="A338"/>
      <c r="AO338" s="9"/>
      <c r="AP338" s="9"/>
      <c r="AQ338" s="9"/>
    </row>
    <row r="339" spans="1:43" ht="15.6" x14ac:dyDescent="0.3">
      <c r="A339"/>
      <c r="AO339" s="9"/>
      <c r="AP339" s="9"/>
      <c r="AQ339" s="9"/>
    </row>
    <row r="340" spans="1:43" ht="15.6" x14ac:dyDescent="0.3">
      <c r="A340"/>
      <c r="AO340" s="9"/>
      <c r="AP340" s="9"/>
      <c r="AQ340" s="9"/>
    </row>
    <row r="341" spans="1:43" ht="15.6" x14ac:dyDescent="0.3">
      <c r="A341"/>
      <c r="AO341" s="9"/>
      <c r="AP341" s="9"/>
      <c r="AQ341" s="9"/>
    </row>
    <row r="342" spans="1:43" ht="15.6" x14ac:dyDescent="0.3">
      <c r="A342"/>
      <c r="AO342" s="9"/>
      <c r="AP342" s="9"/>
      <c r="AQ342" s="9"/>
    </row>
    <row r="343" spans="1:43" ht="15.6" x14ac:dyDescent="0.3">
      <c r="A343"/>
      <c r="AO343" s="9"/>
      <c r="AP343" s="9"/>
      <c r="AQ343" s="9"/>
    </row>
    <row r="344" spans="1:43" ht="15.6" x14ac:dyDescent="0.3">
      <c r="A344"/>
      <c r="AO344" s="9"/>
      <c r="AP344" s="9"/>
      <c r="AQ344" s="9"/>
    </row>
    <row r="345" spans="1:43" ht="15.6" x14ac:dyDescent="0.3">
      <c r="A345"/>
      <c r="AO345" s="9"/>
      <c r="AP345" s="9"/>
      <c r="AQ345" s="9"/>
    </row>
    <row r="346" spans="1:43" ht="15.6" x14ac:dyDescent="0.3">
      <c r="A346"/>
      <c r="AO346" s="9"/>
      <c r="AP346" s="9"/>
      <c r="AQ346" s="9"/>
    </row>
    <row r="347" spans="1:43" ht="15.6" x14ac:dyDescent="0.3">
      <c r="A347"/>
      <c r="AO347" s="9"/>
      <c r="AP347" s="9"/>
      <c r="AQ347" s="9"/>
    </row>
    <row r="348" spans="1:43" ht="15.6" x14ac:dyDescent="0.3">
      <c r="A348"/>
      <c r="AO348" s="9"/>
      <c r="AP348" s="9"/>
      <c r="AQ348" s="9"/>
    </row>
    <row r="349" spans="1:43" ht="15.6" x14ac:dyDescent="0.3">
      <c r="A349"/>
      <c r="AO349" s="9"/>
      <c r="AP349" s="9"/>
      <c r="AQ349" s="9"/>
    </row>
    <row r="350" spans="1:43" ht="15.6" x14ac:dyDescent="0.3">
      <c r="A350"/>
      <c r="AO350" s="9"/>
      <c r="AP350" s="9"/>
      <c r="AQ350" s="9"/>
    </row>
    <row r="351" spans="1:43" ht="15.6" x14ac:dyDescent="0.3">
      <c r="A351"/>
      <c r="AO351" s="9"/>
      <c r="AP351" s="9"/>
      <c r="AQ351" s="9"/>
    </row>
    <row r="352" spans="1:43" ht="15.6" x14ac:dyDescent="0.3">
      <c r="A352"/>
      <c r="AO352" s="9"/>
      <c r="AP352" s="9"/>
      <c r="AQ352" s="9"/>
    </row>
    <row r="353" spans="1:43" ht="15.6" x14ac:dyDescent="0.3">
      <c r="A353"/>
      <c r="AO353" s="9"/>
      <c r="AP353" s="9"/>
      <c r="AQ353" s="9"/>
    </row>
    <row r="354" spans="1:43" ht="15.6" x14ac:dyDescent="0.3">
      <c r="A354"/>
      <c r="AO354" s="9"/>
      <c r="AP354" s="9"/>
      <c r="AQ354" s="9"/>
    </row>
    <row r="355" spans="1:43" ht="15.6" x14ac:dyDescent="0.3">
      <c r="A355"/>
      <c r="AO355" s="9"/>
      <c r="AP355" s="9"/>
      <c r="AQ355" s="9"/>
    </row>
    <row r="356" spans="1:43" ht="15.6" x14ac:dyDescent="0.3">
      <c r="A356"/>
      <c r="AO356" s="9"/>
      <c r="AP356" s="9"/>
      <c r="AQ356" s="9"/>
    </row>
    <row r="357" spans="1:43" ht="15.6" x14ac:dyDescent="0.3">
      <c r="A357"/>
      <c r="AO357" s="9"/>
      <c r="AP357" s="9"/>
      <c r="AQ357" s="9"/>
    </row>
    <row r="358" spans="1:43" ht="15.6" x14ac:dyDescent="0.3">
      <c r="A358"/>
      <c r="AO358" s="9"/>
      <c r="AP358" s="9"/>
      <c r="AQ358" s="9"/>
    </row>
    <row r="359" spans="1:43" ht="15.6" x14ac:dyDescent="0.3">
      <c r="A359"/>
      <c r="AO359" s="9"/>
      <c r="AP359" s="9"/>
      <c r="AQ359" s="9"/>
    </row>
    <row r="360" spans="1:43" ht="15.6" x14ac:dyDescent="0.3">
      <c r="A360"/>
      <c r="AO360" s="9"/>
      <c r="AP360" s="9"/>
      <c r="AQ360" s="9"/>
    </row>
    <row r="361" spans="1:43" ht="15.6" x14ac:dyDescent="0.3">
      <c r="A361"/>
      <c r="AO361" s="9"/>
      <c r="AP361" s="9"/>
      <c r="AQ361" s="9"/>
    </row>
    <row r="362" spans="1:43" ht="15.6" x14ac:dyDescent="0.3">
      <c r="A362"/>
      <c r="AO362" s="9"/>
      <c r="AP362" s="9"/>
      <c r="AQ362" s="9"/>
    </row>
    <row r="363" spans="1:43" ht="15.6" x14ac:dyDescent="0.3">
      <c r="A363"/>
      <c r="AO363" s="9"/>
      <c r="AP363" s="9"/>
      <c r="AQ363" s="9"/>
    </row>
    <row r="364" spans="1:43" ht="15.6" x14ac:dyDescent="0.3">
      <c r="A364"/>
      <c r="AO364" s="9"/>
      <c r="AP364" s="9"/>
      <c r="AQ364" s="9"/>
    </row>
    <row r="365" spans="1:43" ht="15.6" x14ac:dyDescent="0.3">
      <c r="A365"/>
      <c r="AO365" s="9"/>
      <c r="AP365" s="9"/>
      <c r="AQ365" s="9"/>
    </row>
    <row r="366" spans="1:43" ht="15.6" x14ac:dyDescent="0.3">
      <c r="A366"/>
      <c r="AO366" s="9"/>
      <c r="AP366" s="9"/>
      <c r="AQ366" s="9"/>
    </row>
    <row r="367" spans="1:43" ht="15.6" x14ac:dyDescent="0.3">
      <c r="A367"/>
      <c r="AO367" s="9"/>
      <c r="AP367" s="9"/>
      <c r="AQ367" s="9"/>
    </row>
    <row r="368" spans="1:43" ht="15.6" x14ac:dyDescent="0.3">
      <c r="A368"/>
      <c r="AO368" s="9"/>
      <c r="AP368" s="9"/>
      <c r="AQ368" s="9"/>
    </row>
    <row r="369" spans="1:43" ht="15.6" x14ac:dyDescent="0.3">
      <c r="A369"/>
      <c r="AO369" s="9"/>
      <c r="AP369" s="9"/>
      <c r="AQ369" s="9"/>
    </row>
    <row r="370" spans="1:43" ht="15.6" x14ac:dyDescent="0.3">
      <c r="A370"/>
      <c r="AO370" s="9"/>
      <c r="AP370" s="9"/>
      <c r="AQ370" s="9"/>
    </row>
    <row r="371" spans="1:43" ht="15.6" x14ac:dyDescent="0.3">
      <c r="A371"/>
      <c r="AO371" s="9"/>
      <c r="AP371" s="9"/>
      <c r="AQ371" s="9"/>
    </row>
    <row r="372" spans="1:43" ht="15.6" x14ac:dyDescent="0.3">
      <c r="A372"/>
      <c r="AO372" s="9"/>
      <c r="AP372" s="9"/>
      <c r="AQ372" s="9"/>
    </row>
    <row r="373" spans="1:43" ht="15.6" x14ac:dyDescent="0.3">
      <c r="A373"/>
      <c r="AO373" s="9"/>
      <c r="AP373" s="9"/>
      <c r="AQ373" s="9"/>
    </row>
    <row r="374" spans="1:43" ht="15.6" x14ac:dyDescent="0.3">
      <c r="A374"/>
      <c r="AO374" s="9"/>
      <c r="AP374" s="9"/>
      <c r="AQ374" s="9"/>
    </row>
    <row r="375" spans="1:43" ht="15.6" x14ac:dyDescent="0.3">
      <c r="A375"/>
      <c r="AO375" s="9"/>
      <c r="AP375" s="9"/>
      <c r="AQ375" s="9"/>
    </row>
    <row r="376" spans="1:43" ht="15.6" x14ac:dyDescent="0.3">
      <c r="A376"/>
      <c r="AO376" s="9"/>
      <c r="AP376" s="9"/>
      <c r="AQ376" s="9"/>
    </row>
    <row r="377" spans="1:43" ht="15.6" x14ac:dyDescent="0.3">
      <c r="A377"/>
      <c r="AO377" s="9"/>
      <c r="AP377" s="9"/>
      <c r="AQ377" s="9"/>
    </row>
    <row r="378" spans="1:43" ht="15.6" x14ac:dyDescent="0.3">
      <c r="A378"/>
      <c r="AO378" s="9"/>
      <c r="AP378" s="9"/>
      <c r="AQ378" s="9"/>
    </row>
    <row r="379" spans="1:43" ht="15.6" x14ac:dyDescent="0.3">
      <c r="A379"/>
      <c r="AO379" s="9"/>
      <c r="AP379" s="9"/>
      <c r="AQ379" s="9"/>
    </row>
    <row r="380" spans="1:43" ht="15.6" x14ac:dyDescent="0.3">
      <c r="A380"/>
      <c r="AO380" s="9"/>
      <c r="AP380" s="9"/>
      <c r="AQ380" s="9"/>
    </row>
    <row r="381" spans="1:43" ht="15.6" x14ac:dyDescent="0.3">
      <c r="A381"/>
      <c r="AO381" s="9"/>
      <c r="AP381" s="9"/>
      <c r="AQ381" s="9"/>
    </row>
    <row r="382" spans="1:43" ht="15.6" x14ac:dyDescent="0.3">
      <c r="A382"/>
      <c r="AO382" s="9"/>
      <c r="AP382" s="9"/>
      <c r="AQ382" s="9"/>
    </row>
    <row r="383" spans="1:43" ht="15.6" x14ac:dyDescent="0.3">
      <c r="A383"/>
      <c r="AO383" s="9"/>
      <c r="AP383" s="9"/>
      <c r="AQ383" s="9"/>
    </row>
    <row r="384" spans="1:43" ht="15.6" x14ac:dyDescent="0.3">
      <c r="A384"/>
      <c r="AO384" s="9"/>
      <c r="AP384" s="9"/>
      <c r="AQ384" s="9"/>
    </row>
    <row r="385" spans="1:43" ht="15.6" x14ac:dyDescent="0.3">
      <c r="A385"/>
      <c r="AO385" s="9"/>
      <c r="AP385" s="9"/>
      <c r="AQ385" s="9"/>
    </row>
    <row r="386" spans="1:43" ht="15.6" x14ac:dyDescent="0.3">
      <c r="A386"/>
      <c r="AO386" s="9"/>
      <c r="AP386" s="9"/>
      <c r="AQ386" s="9"/>
    </row>
    <row r="387" spans="1:43" ht="15.6" x14ac:dyDescent="0.3">
      <c r="A387"/>
      <c r="AO387" s="9"/>
      <c r="AP387" s="9"/>
      <c r="AQ387" s="9"/>
    </row>
    <row r="388" spans="1:43" ht="15.6" x14ac:dyDescent="0.3">
      <c r="A388"/>
      <c r="AO388" s="9"/>
      <c r="AP388" s="9"/>
      <c r="AQ388" s="9"/>
    </row>
    <row r="389" spans="1:43" ht="15.6" x14ac:dyDescent="0.3">
      <c r="A389"/>
      <c r="AO389" s="9"/>
      <c r="AP389" s="9"/>
      <c r="AQ389" s="9"/>
    </row>
    <row r="390" spans="1:43" ht="15.6" x14ac:dyDescent="0.3">
      <c r="A390"/>
      <c r="AO390" s="9"/>
      <c r="AP390" s="9"/>
      <c r="AQ390" s="9"/>
    </row>
    <row r="391" spans="1:43" ht="15.6" x14ac:dyDescent="0.3">
      <c r="A391"/>
      <c r="AO391" s="9"/>
      <c r="AP391" s="9"/>
      <c r="AQ391" s="9"/>
    </row>
    <row r="392" spans="1:43" ht="15.6" x14ac:dyDescent="0.3">
      <c r="A392"/>
      <c r="AO392" s="9"/>
      <c r="AP392" s="9"/>
      <c r="AQ392" s="9"/>
    </row>
    <row r="393" spans="1:43" ht="15.6" x14ac:dyDescent="0.3">
      <c r="A393"/>
      <c r="AO393" s="9"/>
      <c r="AP393" s="9"/>
      <c r="AQ393" s="9"/>
    </row>
    <row r="394" spans="1:43" ht="15.6" x14ac:dyDescent="0.3">
      <c r="A394"/>
      <c r="AO394" s="9"/>
      <c r="AP394" s="9"/>
      <c r="AQ394" s="9"/>
    </row>
    <row r="395" spans="1:43" ht="15.6" x14ac:dyDescent="0.3">
      <c r="A395"/>
      <c r="AO395" s="9"/>
      <c r="AP395" s="9"/>
      <c r="AQ395" s="9"/>
    </row>
    <row r="396" spans="1:43" ht="15.6" x14ac:dyDescent="0.3">
      <c r="A396"/>
      <c r="AO396" s="9"/>
      <c r="AP396" s="9"/>
      <c r="AQ396" s="9"/>
    </row>
    <row r="397" spans="1:43" ht="15.6" x14ac:dyDescent="0.3">
      <c r="A397"/>
      <c r="AO397" s="9"/>
      <c r="AP397" s="9"/>
      <c r="AQ397" s="9"/>
    </row>
    <row r="398" spans="1:43" ht="15.6" x14ac:dyDescent="0.3">
      <c r="A398"/>
      <c r="AO398" s="9"/>
      <c r="AP398" s="9"/>
      <c r="AQ398" s="9"/>
    </row>
    <row r="399" spans="1:43" ht="15.6" x14ac:dyDescent="0.3">
      <c r="A399"/>
      <c r="AO399" s="9"/>
      <c r="AP399" s="9"/>
      <c r="AQ399" s="9"/>
    </row>
    <row r="400" spans="1:43" ht="15.6" x14ac:dyDescent="0.3">
      <c r="A400"/>
      <c r="AO400" s="9"/>
      <c r="AP400" s="9"/>
      <c r="AQ400" s="9"/>
    </row>
    <row r="401" spans="1:43" ht="15.6" x14ac:dyDescent="0.3">
      <c r="A401"/>
      <c r="AO401" s="9"/>
      <c r="AP401" s="9"/>
      <c r="AQ401" s="9"/>
    </row>
    <row r="402" spans="1:43" ht="15.6" x14ac:dyDescent="0.3">
      <c r="A402"/>
      <c r="AO402" s="9"/>
      <c r="AP402" s="9"/>
      <c r="AQ402" s="9"/>
    </row>
    <row r="403" spans="1:43" ht="15.6" x14ac:dyDescent="0.3">
      <c r="A403"/>
      <c r="AO403" s="9"/>
      <c r="AP403" s="9"/>
      <c r="AQ403" s="9"/>
    </row>
    <row r="404" spans="1:43" ht="15.6" x14ac:dyDescent="0.3">
      <c r="A404"/>
      <c r="AO404" s="9"/>
      <c r="AP404" s="9"/>
      <c r="AQ404" s="9"/>
    </row>
    <row r="405" spans="1:43" ht="15.6" x14ac:dyDescent="0.3">
      <c r="A405"/>
      <c r="AO405" s="9"/>
      <c r="AP405" s="9"/>
      <c r="AQ405" s="9"/>
    </row>
    <row r="406" spans="1:43" ht="15.6" x14ac:dyDescent="0.3">
      <c r="A406"/>
      <c r="AO406" s="9"/>
      <c r="AP406" s="9"/>
      <c r="AQ406" s="9"/>
    </row>
    <row r="407" spans="1:43" ht="15.6" x14ac:dyDescent="0.3">
      <c r="A407"/>
      <c r="AO407" s="9"/>
      <c r="AP407" s="9"/>
      <c r="AQ407" s="9"/>
    </row>
    <row r="408" spans="1:43" ht="15.6" x14ac:dyDescent="0.3">
      <c r="A408"/>
      <c r="AO408" s="9"/>
      <c r="AP408" s="9"/>
      <c r="AQ408" s="9"/>
    </row>
    <row r="409" spans="1:43" ht="15.6" x14ac:dyDescent="0.3">
      <c r="A409"/>
      <c r="AO409" s="9"/>
      <c r="AP409" s="9"/>
      <c r="AQ409" s="9"/>
    </row>
    <row r="410" spans="1:43" ht="15.6" x14ac:dyDescent="0.3">
      <c r="A410"/>
      <c r="AO410" s="9"/>
      <c r="AP410" s="9"/>
      <c r="AQ410" s="9"/>
    </row>
    <row r="411" spans="1:43" ht="15.6" x14ac:dyDescent="0.3">
      <c r="A411"/>
      <c r="AO411" s="9"/>
      <c r="AP411" s="9"/>
      <c r="AQ411" s="9"/>
    </row>
    <row r="412" spans="1:43" ht="15.6" x14ac:dyDescent="0.3">
      <c r="A412"/>
      <c r="AO412" s="9"/>
      <c r="AP412" s="9"/>
      <c r="AQ412" s="9"/>
    </row>
    <row r="413" spans="1:43" ht="15.6" x14ac:dyDescent="0.3">
      <c r="A413"/>
      <c r="AO413" s="9"/>
      <c r="AP413" s="9"/>
      <c r="AQ413" s="9"/>
    </row>
    <row r="414" spans="1:43" ht="15.6" x14ac:dyDescent="0.3">
      <c r="A414"/>
      <c r="AO414" s="9"/>
      <c r="AP414" s="9"/>
      <c r="AQ414" s="9"/>
    </row>
    <row r="415" spans="1:43" ht="15.6" x14ac:dyDescent="0.3">
      <c r="A415"/>
      <c r="AO415" s="9"/>
      <c r="AP415" s="9"/>
      <c r="AQ415" s="9"/>
    </row>
    <row r="416" spans="1:43" ht="15.6" x14ac:dyDescent="0.3">
      <c r="A416"/>
      <c r="AO416" s="9"/>
      <c r="AP416" s="9"/>
      <c r="AQ416" s="9"/>
    </row>
    <row r="417" spans="1:43" ht="15.6" x14ac:dyDescent="0.3">
      <c r="A417"/>
      <c r="AO417" s="9"/>
      <c r="AP417" s="9"/>
      <c r="AQ417" s="9"/>
    </row>
    <row r="418" spans="1:43" ht="15.6" x14ac:dyDescent="0.3">
      <c r="A418"/>
      <c r="AO418" s="9"/>
      <c r="AP418" s="9"/>
      <c r="AQ418" s="9"/>
    </row>
    <row r="419" spans="1:43" ht="15.6" x14ac:dyDescent="0.3">
      <c r="A419"/>
      <c r="AO419" s="9"/>
      <c r="AP419" s="9"/>
      <c r="AQ419" s="9"/>
    </row>
    <row r="420" spans="1:43" ht="15.6" x14ac:dyDescent="0.3">
      <c r="A420"/>
      <c r="AO420" s="9"/>
      <c r="AP420" s="9"/>
      <c r="AQ420" s="9"/>
    </row>
    <row r="421" spans="1:43" ht="15.6" x14ac:dyDescent="0.3">
      <c r="A421"/>
      <c r="AO421" s="9"/>
      <c r="AP421" s="9"/>
      <c r="AQ421" s="9"/>
    </row>
    <row r="422" spans="1:43" ht="15.6" x14ac:dyDescent="0.3">
      <c r="A422"/>
      <c r="AO422" s="9"/>
      <c r="AP422" s="9"/>
      <c r="AQ422" s="9"/>
    </row>
    <row r="423" spans="1:43" ht="15.6" x14ac:dyDescent="0.3">
      <c r="A423"/>
      <c r="AO423" s="9"/>
      <c r="AP423" s="9"/>
      <c r="AQ423" s="9"/>
    </row>
    <row r="424" spans="1:43" ht="15.6" x14ac:dyDescent="0.3">
      <c r="A424"/>
      <c r="AO424" s="9"/>
      <c r="AP424" s="9"/>
      <c r="AQ424" s="9"/>
    </row>
    <row r="425" spans="1:43" ht="15.6" x14ac:dyDescent="0.3">
      <c r="A425"/>
      <c r="AO425" s="9"/>
      <c r="AP425" s="9"/>
      <c r="AQ425" s="9"/>
    </row>
    <row r="426" spans="1:43" ht="15.6" x14ac:dyDescent="0.3">
      <c r="A426"/>
      <c r="AO426" s="9"/>
      <c r="AP426" s="9"/>
      <c r="AQ426" s="9"/>
    </row>
    <row r="427" spans="1:43" ht="15.6" x14ac:dyDescent="0.3">
      <c r="A427"/>
      <c r="AO427" s="9"/>
      <c r="AP427" s="9"/>
      <c r="AQ427" s="9"/>
    </row>
    <row r="428" spans="1:43" ht="15.6" x14ac:dyDescent="0.3">
      <c r="A428"/>
      <c r="AO428" s="9"/>
      <c r="AP428" s="9"/>
      <c r="AQ428" s="9"/>
    </row>
    <row r="429" spans="1:43" ht="15.6" x14ac:dyDescent="0.3">
      <c r="A429"/>
      <c r="AO429" s="9"/>
      <c r="AP429" s="9"/>
      <c r="AQ429" s="9"/>
    </row>
    <row r="430" spans="1:43" ht="15.6" x14ac:dyDescent="0.3">
      <c r="A430"/>
      <c r="AO430" s="9"/>
      <c r="AP430" s="9"/>
      <c r="AQ430" s="9"/>
    </row>
    <row r="431" spans="1:43" ht="15.6" x14ac:dyDescent="0.3">
      <c r="A431"/>
      <c r="AO431" s="9"/>
      <c r="AP431" s="9"/>
      <c r="AQ431" s="9"/>
    </row>
    <row r="432" spans="1:43" ht="15.6" x14ac:dyDescent="0.3">
      <c r="A432"/>
      <c r="AO432" s="9"/>
      <c r="AP432" s="9"/>
      <c r="AQ432" s="9"/>
    </row>
    <row r="433" spans="1:43" ht="15.6" x14ac:dyDescent="0.3">
      <c r="A433"/>
      <c r="AO433" s="9"/>
      <c r="AP433" s="9"/>
      <c r="AQ433" s="9"/>
    </row>
    <row r="434" spans="1:43" ht="15.6" x14ac:dyDescent="0.3">
      <c r="A434"/>
      <c r="AO434" s="9"/>
      <c r="AP434" s="9"/>
      <c r="AQ434" s="9"/>
    </row>
    <row r="435" spans="1:43" ht="15.6" x14ac:dyDescent="0.3">
      <c r="A435"/>
      <c r="AO435" s="9"/>
      <c r="AP435" s="9"/>
      <c r="AQ435" s="9"/>
    </row>
    <row r="436" spans="1:43" ht="15.6" x14ac:dyDescent="0.3">
      <c r="A436"/>
      <c r="AO436" s="9"/>
      <c r="AP436" s="9"/>
      <c r="AQ436" s="9"/>
    </row>
    <row r="437" spans="1:43" ht="15.6" x14ac:dyDescent="0.3">
      <c r="A437"/>
      <c r="AO437" s="9"/>
      <c r="AP437" s="9"/>
      <c r="AQ437" s="9"/>
    </row>
    <row r="438" spans="1:43" ht="15.6" x14ac:dyDescent="0.3">
      <c r="A438"/>
      <c r="AO438" s="9"/>
      <c r="AP438" s="9"/>
      <c r="AQ438" s="9"/>
    </row>
    <row r="439" spans="1:43" ht="15.6" x14ac:dyDescent="0.3">
      <c r="A439"/>
      <c r="AO439" s="9"/>
      <c r="AP439" s="9"/>
      <c r="AQ439" s="9"/>
    </row>
    <row r="440" spans="1:43" ht="15.6" x14ac:dyDescent="0.3">
      <c r="A440"/>
      <c r="AO440" s="9"/>
      <c r="AP440" s="9"/>
      <c r="AQ440" s="9"/>
    </row>
    <row r="441" spans="1:43" ht="15.6" x14ac:dyDescent="0.3">
      <c r="A441"/>
      <c r="AO441" s="9"/>
      <c r="AP441" s="9"/>
      <c r="AQ441" s="9"/>
    </row>
    <row r="442" spans="1:43" ht="15.6" x14ac:dyDescent="0.3">
      <c r="A442"/>
      <c r="AO442" s="9"/>
      <c r="AP442" s="9"/>
      <c r="AQ442" s="9"/>
    </row>
    <row r="443" spans="1:43" ht="15.6" x14ac:dyDescent="0.3">
      <c r="A443"/>
      <c r="AO443" s="9"/>
      <c r="AP443" s="9"/>
      <c r="AQ443" s="9"/>
    </row>
    <row r="444" spans="1:43" ht="15.6" x14ac:dyDescent="0.3">
      <c r="A444"/>
      <c r="AO444" s="9"/>
      <c r="AP444" s="9"/>
      <c r="AQ444" s="9"/>
    </row>
    <row r="445" spans="1:43" ht="15.6" x14ac:dyDescent="0.3">
      <c r="A445"/>
      <c r="AO445" s="9"/>
      <c r="AP445" s="9"/>
      <c r="AQ445" s="9"/>
    </row>
    <row r="446" spans="1:43" ht="15.6" x14ac:dyDescent="0.3">
      <c r="A446"/>
      <c r="AO446" s="9"/>
      <c r="AP446" s="9"/>
      <c r="AQ446" s="9"/>
    </row>
    <row r="447" spans="1:43" ht="15.6" x14ac:dyDescent="0.3">
      <c r="A447"/>
      <c r="AO447" s="9"/>
      <c r="AP447" s="9"/>
      <c r="AQ447" s="9"/>
    </row>
    <row r="448" spans="1:43" ht="15.6" x14ac:dyDescent="0.3">
      <c r="A448"/>
      <c r="AO448" s="9"/>
      <c r="AP448" s="9"/>
      <c r="AQ448" s="9"/>
    </row>
    <row r="449" spans="1:43" ht="15.6" x14ac:dyDescent="0.3">
      <c r="A449"/>
      <c r="AO449" s="9"/>
      <c r="AP449" s="9"/>
      <c r="AQ449" s="9"/>
    </row>
    <row r="450" spans="1:43" ht="15.6" x14ac:dyDescent="0.3">
      <c r="A450"/>
      <c r="AO450" s="9"/>
      <c r="AP450" s="9"/>
      <c r="AQ450" s="9"/>
    </row>
    <row r="451" spans="1:43" ht="15.6" x14ac:dyDescent="0.3">
      <c r="A451"/>
      <c r="AO451" s="9"/>
      <c r="AP451" s="9"/>
      <c r="AQ451" s="9"/>
    </row>
    <row r="452" spans="1:43" ht="15.6" x14ac:dyDescent="0.3">
      <c r="A452"/>
      <c r="AO452" s="9"/>
      <c r="AP452" s="9"/>
      <c r="AQ452" s="9"/>
    </row>
    <row r="453" spans="1:43" ht="15.6" x14ac:dyDescent="0.3">
      <c r="A453"/>
      <c r="AO453" s="9"/>
      <c r="AP453" s="9"/>
      <c r="AQ453" s="9"/>
    </row>
    <row r="454" spans="1:43" ht="15.6" x14ac:dyDescent="0.3">
      <c r="A454"/>
      <c r="AO454" s="9"/>
      <c r="AP454" s="9"/>
      <c r="AQ454" s="9"/>
    </row>
    <row r="455" spans="1:43" ht="15.6" x14ac:dyDescent="0.3">
      <c r="A455"/>
      <c r="AO455" s="9"/>
      <c r="AP455" s="9"/>
      <c r="AQ455" s="9"/>
    </row>
    <row r="456" spans="1:43" ht="15.6" x14ac:dyDescent="0.3">
      <c r="A456"/>
      <c r="AO456" s="9"/>
      <c r="AP456" s="9"/>
      <c r="AQ456" s="9"/>
    </row>
    <row r="457" spans="1:43" ht="15.6" x14ac:dyDescent="0.3">
      <c r="A457"/>
      <c r="AO457" s="9"/>
      <c r="AP457" s="9"/>
      <c r="AQ457" s="9"/>
    </row>
    <row r="458" spans="1:43" ht="15.6" x14ac:dyDescent="0.3">
      <c r="A458"/>
      <c r="AO458" s="9"/>
      <c r="AP458" s="9"/>
      <c r="AQ458" s="9"/>
    </row>
    <row r="459" spans="1:43" ht="15.6" x14ac:dyDescent="0.3">
      <c r="A459"/>
      <c r="AO459" s="9"/>
      <c r="AP459" s="9"/>
      <c r="AQ459" s="9"/>
    </row>
    <row r="460" spans="1:43" ht="15.6" x14ac:dyDescent="0.3">
      <c r="A460"/>
      <c r="AO460" s="9"/>
      <c r="AP460" s="9"/>
      <c r="AQ460" s="9"/>
    </row>
    <row r="461" spans="1:43" ht="15.6" x14ac:dyDescent="0.3">
      <c r="A461"/>
      <c r="AO461" s="9"/>
      <c r="AP461" s="9"/>
      <c r="AQ461" s="9"/>
    </row>
    <row r="462" spans="1:43" ht="15.6" x14ac:dyDescent="0.3">
      <c r="A462"/>
      <c r="AO462" s="9"/>
      <c r="AP462" s="9"/>
      <c r="AQ462" s="9"/>
    </row>
    <row r="463" spans="1:43" ht="15.6" x14ac:dyDescent="0.3">
      <c r="A463"/>
      <c r="AO463" s="9"/>
      <c r="AP463" s="9"/>
      <c r="AQ463" s="9"/>
    </row>
    <row r="464" spans="1:43" ht="15.6" x14ac:dyDescent="0.3">
      <c r="A464"/>
      <c r="AO464" s="9"/>
      <c r="AP464" s="9"/>
      <c r="AQ464" s="9"/>
    </row>
    <row r="465" spans="1:43" ht="15.6" x14ac:dyDescent="0.3">
      <c r="A465"/>
      <c r="AO465" s="9"/>
      <c r="AP465" s="9"/>
      <c r="AQ465" s="9"/>
    </row>
    <row r="466" spans="1:43" ht="15.6" x14ac:dyDescent="0.3">
      <c r="A466"/>
      <c r="AO466" s="9"/>
      <c r="AP466" s="9"/>
      <c r="AQ466" s="9"/>
    </row>
    <row r="467" spans="1:43" ht="15.6" x14ac:dyDescent="0.3">
      <c r="A467"/>
      <c r="AO467" s="9"/>
      <c r="AP467" s="9"/>
      <c r="AQ467" s="9"/>
    </row>
    <row r="468" spans="1:43" ht="15.6" x14ac:dyDescent="0.3">
      <c r="A468"/>
      <c r="AO468" s="9"/>
      <c r="AP468" s="9"/>
      <c r="AQ468" s="9"/>
    </row>
    <row r="469" spans="1:43" ht="15.6" x14ac:dyDescent="0.3">
      <c r="A469"/>
      <c r="AO469" s="9"/>
      <c r="AP469" s="9"/>
      <c r="AQ469" s="9"/>
    </row>
    <row r="470" spans="1:43" ht="15.6" x14ac:dyDescent="0.3">
      <c r="A470"/>
      <c r="AO470" s="9"/>
      <c r="AP470" s="9"/>
      <c r="AQ470" s="9"/>
    </row>
    <row r="471" spans="1:43" ht="15.6" x14ac:dyDescent="0.3">
      <c r="A471"/>
      <c r="AO471" s="9"/>
      <c r="AP471" s="9"/>
      <c r="AQ471" s="9"/>
    </row>
    <row r="472" spans="1:43" ht="15.6" x14ac:dyDescent="0.3">
      <c r="A472"/>
      <c r="AO472" s="9"/>
      <c r="AP472" s="9"/>
      <c r="AQ472" s="9"/>
    </row>
    <row r="473" spans="1:43" ht="15.6" x14ac:dyDescent="0.3">
      <c r="A473"/>
      <c r="AO473" s="9"/>
      <c r="AP473" s="9"/>
      <c r="AQ473" s="9"/>
    </row>
    <row r="474" spans="1:43" ht="15.6" x14ac:dyDescent="0.3">
      <c r="A474"/>
      <c r="AO474" s="9"/>
      <c r="AP474" s="9"/>
      <c r="AQ474" s="9"/>
    </row>
    <row r="475" spans="1:43" ht="15.6" x14ac:dyDescent="0.3">
      <c r="A475"/>
      <c r="AO475" s="9"/>
      <c r="AP475" s="9"/>
      <c r="AQ475" s="9"/>
    </row>
    <row r="476" spans="1:43" ht="15.6" x14ac:dyDescent="0.3">
      <c r="A476"/>
      <c r="AO476" s="9"/>
      <c r="AP476" s="9"/>
      <c r="AQ476" s="9"/>
    </row>
    <row r="477" spans="1:43" ht="15.6" x14ac:dyDescent="0.3">
      <c r="A477"/>
      <c r="AO477" s="9"/>
      <c r="AP477" s="9"/>
      <c r="AQ477" s="9"/>
    </row>
    <row r="478" spans="1:43" ht="15.6" x14ac:dyDescent="0.3">
      <c r="A478"/>
      <c r="AO478" s="9"/>
      <c r="AP478" s="9"/>
      <c r="AQ478" s="9"/>
    </row>
    <row r="479" spans="1:43" ht="15.6" x14ac:dyDescent="0.3">
      <c r="A479"/>
      <c r="AO479" s="9"/>
      <c r="AP479" s="9"/>
      <c r="AQ479" s="9"/>
    </row>
    <row r="480" spans="1:43" ht="15.6" x14ac:dyDescent="0.3">
      <c r="A480"/>
      <c r="AO480" s="9"/>
      <c r="AP480" s="9"/>
      <c r="AQ480" s="9"/>
    </row>
    <row r="481" spans="1:43" ht="15.6" x14ac:dyDescent="0.3">
      <c r="A481"/>
      <c r="AO481" s="9"/>
      <c r="AP481" s="9"/>
      <c r="AQ481" s="9"/>
    </row>
    <row r="482" spans="1:43" ht="15.6" x14ac:dyDescent="0.3">
      <c r="A482"/>
      <c r="AO482" s="9"/>
      <c r="AP482" s="9"/>
      <c r="AQ482" s="9"/>
    </row>
    <row r="483" spans="1:43" ht="15.6" x14ac:dyDescent="0.3">
      <c r="A483"/>
      <c r="AO483" s="9"/>
      <c r="AP483" s="9"/>
      <c r="AQ483" s="9"/>
    </row>
    <row r="484" spans="1:43" ht="15.6" x14ac:dyDescent="0.3">
      <c r="A484"/>
      <c r="AO484" s="9"/>
      <c r="AP484" s="9"/>
      <c r="AQ484" s="9"/>
    </row>
    <row r="485" spans="1:43" ht="15.6" x14ac:dyDescent="0.3">
      <c r="A485"/>
      <c r="AO485" s="9"/>
      <c r="AP485" s="9"/>
      <c r="AQ485" s="9"/>
    </row>
    <row r="486" spans="1:43" ht="15.6" x14ac:dyDescent="0.3">
      <c r="A486"/>
      <c r="AO486" s="9"/>
      <c r="AP486" s="9"/>
      <c r="AQ486" s="9"/>
    </row>
    <row r="487" spans="1:43" ht="15.6" x14ac:dyDescent="0.3">
      <c r="A487"/>
      <c r="AO487" s="9"/>
      <c r="AP487" s="9"/>
      <c r="AQ487" s="9"/>
    </row>
    <row r="488" spans="1:43" ht="15.6" x14ac:dyDescent="0.3">
      <c r="A488"/>
      <c r="AO488" s="9"/>
      <c r="AP488" s="9"/>
      <c r="AQ488" s="9"/>
    </row>
    <row r="489" spans="1:43" ht="15.6" x14ac:dyDescent="0.3">
      <c r="A489"/>
      <c r="AO489" s="9"/>
      <c r="AP489" s="9"/>
      <c r="AQ489" s="9"/>
    </row>
    <row r="490" spans="1:43" ht="15.6" x14ac:dyDescent="0.3">
      <c r="A490"/>
      <c r="AO490" s="9"/>
      <c r="AP490" s="9"/>
      <c r="AQ490" s="9"/>
    </row>
    <row r="491" spans="1:43" ht="15.6" x14ac:dyDescent="0.3">
      <c r="A491"/>
      <c r="AO491" s="9"/>
      <c r="AP491" s="9"/>
      <c r="AQ491" s="9"/>
    </row>
    <row r="492" spans="1:43" ht="15.6" x14ac:dyDescent="0.3">
      <c r="A492"/>
      <c r="AO492" s="9"/>
      <c r="AP492" s="9"/>
      <c r="AQ492" s="9"/>
    </row>
    <row r="493" spans="1:43" ht="15.6" x14ac:dyDescent="0.3">
      <c r="A493"/>
      <c r="AO493" s="9"/>
      <c r="AP493" s="9"/>
      <c r="AQ493" s="9"/>
    </row>
    <row r="494" spans="1:43" ht="15.6" x14ac:dyDescent="0.3">
      <c r="A494"/>
      <c r="AO494" s="9"/>
      <c r="AP494" s="9"/>
      <c r="AQ494" s="9"/>
    </row>
    <row r="495" spans="1:43" ht="15.6" x14ac:dyDescent="0.3">
      <c r="A495"/>
      <c r="AO495" s="9"/>
      <c r="AP495" s="9"/>
      <c r="AQ495" s="9"/>
    </row>
    <row r="496" spans="1:43" ht="15.6" x14ac:dyDescent="0.3">
      <c r="A496"/>
      <c r="AO496" s="9"/>
      <c r="AP496" s="9"/>
      <c r="AQ496" s="9"/>
    </row>
    <row r="497" spans="1:43" ht="15.6" x14ac:dyDescent="0.3">
      <c r="A497"/>
      <c r="AO497" s="9"/>
      <c r="AP497" s="9"/>
      <c r="AQ497" s="9"/>
    </row>
    <row r="498" spans="1:43" ht="15.6" x14ac:dyDescent="0.3">
      <c r="A498"/>
      <c r="AO498" s="9"/>
      <c r="AP498" s="9"/>
      <c r="AQ498" s="9"/>
    </row>
    <row r="499" spans="1:43" ht="15.6" x14ac:dyDescent="0.3">
      <c r="A499"/>
      <c r="AO499" s="9"/>
      <c r="AP499" s="9"/>
      <c r="AQ499" s="9"/>
    </row>
    <row r="500" spans="1:43" ht="15.6" x14ac:dyDescent="0.3">
      <c r="A500"/>
      <c r="AO500" s="9"/>
      <c r="AP500" s="9"/>
      <c r="AQ500" s="9"/>
    </row>
    <row r="501" spans="1:43" ht="15.6" x14ac:dyDescent="0.3">
      <c r="A501"/>
      <c r="AO501" s="9"/>
      <c r="AP501" s="9"/>
      <c r="AQ501" s="9"/>
    </row>
    <row r="502" spans="1:43" ht="15.6" x14ac:dyDescent="0.3">
      <c r="A502"/>
      <c r="AO502" s="9"/>
      <c r="AP502" s="9"/>
      <c r="AQ502" s="9"/>
    </row>
    <row r="503" spans="1:43" ht="15.6" x14ac:dyDescent="0.3">
      <c r="A503"/>
      <c r="AO503" s="9"/>
      <c r="AP503" s="9"/>
      <c r="AQ503" s="9"/>
    </row>
    <row r="504" spans="1:43" ht="15.6" x14ac:dyDescent="0.3">
      <c r="A504"/>
      <c r="AO504" s="9"/>
      <c r="AP504" s="9"/>
      <c r="AQ504" s="9"/>
    </row>
    <row r="505" spans="1:43" ht="15.6" x14ac:dyDescent="0.3">
      <c r="A505"/>
      <c r="AO505" s="9"/>
      <c r="AP505" s="9"/>
      <c r="AQ505" s="9"/>
    </row>
    <row r="506" spans="1:43" ht="15.6" x14ac:dyDescent="0.3">
      <c r="A506"/>
      <c r="AO506" s="9"/>
      <c r="AP506" s="9"/>
      <c r="AQ506" s="9"/>
    </row>
    <row r="507" spans="1:43" ht="15.6" x14ac:dyDescent="0.3">
      <c r="A507"/>
      <c r="AO507" s="9"/>
      <c r="AP507" s="9"/>
      <c r="AQ507" s="9"/>
    </row>
    <row r="508" spans="1:43" ht="15.6" x14ac:dyDescent="0.3">
      <c r="A508"/>
      <c r="AO508" s="9"/>
      <c r="AP508" s="9"/>
      <c r="AQ508" s="9"/>
    </row>
    <row r="509" spans="1:43" ht="15.6" x14ac:dyDescent="0.3">
      <c r="A509"/>
      <c r="AO509" s="9"/>
      <c r="AP509" s="9"/>
      <c r="AQ509" s="9"/>
    </row>
    <row r="510" spans="1:43" ht="15.6" x14ac:dyDescent="0.3">
      <c r="A510"/>
      <c r="AO510" s="9"/>
      <c r="AP510" s="9"/>
      <c r="AQ510" s="9"/>
    </row>
    <row r="511" spans="1:43" ht="15.6" x14ac:dyDescent="0.3">
      <c r="A511"/>
      <c r="AO511" s="9"/>
      <c r="AP511" s="9"/>
      <c r="AQ511" s="9"/>
    </row>
    <row r="512" spans="1:43" ht="15.6" x14ac:dyDescent="0.3">
      <c r="A512"/>
      <c r="AO512" s="9"/>
      <c r="AP512" s="9"/>
      <c r="AQ512" s="9"/>
    </row>
    <row r="513" spans="1:43" ht="15.6" x14ac:dyDescent="0.3">
      <c r="A513"/>
      <c r="AO513" s="9"/>
      <c r="AP513" s="9"/>
      <c r="AQ513" s="9"/>
    </row>
    <row r="514" spans="1:43" ht="15.6" x14ac:dyDescent="0.3">
      <c r="A514"/>
      <c r="AO514" s="9"/>
      <c r="AP514" s="9"/>
      <c r="AQ514" s="9"/>
    </row>
    <row r="515" spans="1:43" ht="15.6" x14ac:dyDescent="0.3">
      <c r="A515"/>
      <c r="AO515" s="9"/>
      <c r="AP515" s="9"/>
      <c r="AQ515" s="9"/>
    </row>
    <row r="516" spans="1:43" ht="15.6" x14ac:dyDescent="0.3">
      <c r="A516"/>
      <c r="AO516" s="9"/>
      <c r="AP516" s="9"/>
      <c r="AQ516" s="9"/>
    </row>
    <row r="517" spans="1:43" ht="15.6" x14ac:dyDescent="0.3">
      <c r="A517"/>
      <c r="AO517" s="9"/>
      <c r="AP517" s="9"/>
      <c r="AQ517" s="9"/>
    </row>
    <row r="518" spans="1:43" ht="15.6" x14ac:dyDescent="0.3">
      <c r="A518"/>
      <c r="AO518" s="9"/>
      <c r="AP518" s="9"/>
      <c r="AQ518" s="9"/>
    </row>
    <row r="519" spans="1:43" ht="15.6" x14ac:dyDescent="0.3">
      <c r="A519"/>
      <c r="AO519" s="9"/>
      <c r="AP519" s="9"/>
      <c r="AQ519" s="9"/>
    </row>
    <row r="520" spans="1:43" ht="15.6" x14ac:dyDescent="0.3">
      <c r="A520"/>
      <c r="AO520" s="9"/>
      <c r="AP520" s="9"/>
      <c r="AQ520" s="9"/>
    </row>
    <row r="521" spans="1:43" ht="15.6" x14ac:dyDescent="0.3">
      <c r="A521"/>
      <c r="AO521" s="9"/>
      <c r="AP521" s="9"/>
      <c r="AQ521" s="9"/>
    </row>
    <row r="522" spans="1:43" ht="15.6" x14ac:dyDescent="0.3">
      <c r="A522"/>
      <c r="AO522" s="9"/>
      <c r="AP522" s="9"/>
      <c r="AQ522" s="9"/>
    </row>
    <row r="523" spans="1:43" ht="15.6" x14ac:dyDescent="0.3">
      <c r="A523"/>
      <c r="AO523" s="9"/>
      <c r="AP523" s="9"/>
      <c r="AQ523" s="9"/>
    </row>
    <row r="524" spans="1:43" ht="15.6" x14ac:dyDescent="0.3">
      <c r="A524"/>
      <c r="AO524" s="9"/>
      <c r="AP524" s="9"/>
      <c r="AQ524" s="9"/>
    </row>
    <row r="525" spans="1:43" ht="15.6" x14ac:dyDescent="0.3">
      <c r="A525"/>
      <c r="AO525" s="9"/>
      <c r="AP525" s="9"/>
      <c r="AQ525" s="9"/>
    </row>
    <row r="526" spans="1:43" ht="15.6" x14ac:dyDescent="0.3">
      <c r="A526"/>
      <c r="AO526" s="9"/>
      <c r="AP526" s="9"/>
      <c r="AQ526" s="9"/>
    </row>
    <row r="527" spans="1:43" ht="15.6" x14ac:dyDescent="0.3">
      <c r="A527"/>
      <c r="AO527" s="9"/>
      <c r="AP527" s="9"/>
      <c r="AQ527" s="9"/>
    </row>
    <row r="528" spans="1:43" ht="15.6" x14ac:dyDescent="0.3">
      <c r="A528"/>
      <c r="AO528" s="9"/>
      <c r="AP528" s="9"/>
      <c r="AQ528" s="9"/>
    </row>
    <row r="529" spans="1:43" ht="15.6" x14ac:dyDescent="0.3">
      <c r="A529"/>
      <c r="AO529" s="9"/>
      <c r="AP529" s="9"/>
      <c r="AQ529" s="9"/>
    </row>
    <row r="530" spans="1:43" ht="15.6" x14ac:dyDescent="0.3">
      <c r="A530"/>
      <c r="AO530" s="9"/>
      <c r="AP530" s="9"/>
      <c r="AQ530" s="9"/>
    </row>
    <row r="531" spans="1:43" ht="15.6" x14ac:dyDescent="0.3">
      <c r="A531"/>
      <c r="AO531" s="9"/>
      <c r="AP531" s="9"/>
      <c r="AQ531" s="9"/>
    </row>
    <row r="532" spans="1:43" ht="15.6" x14ac:dyDescent="0.3">
      <c r="A532"/>
      <c r="AO532" s="9"/>
      <c r="AP532" s="9"/>
      <c r="AQ532" s="9"/>
    </row>
    <row r="533" spans="1:43" ht="15.6" x14ac:dyDescent="0.3">
      <c r="A533"/>
      <c r="AO533" s="9"/>
      <c r="AP533" s="9"/>
      <c r="AQ533" s="9"/>
    </row>
    <row r="534" spans="1:43" ht="15.6" x14ac:dyDescent="0.3">
      <c r="A534"/>
      <c r="AO534" s="9"/>
      <c r="AP534" s="9"/>
      <c r="AQ534" s="9"/>
    </row>
    <row r="535" spans="1:43" ht="15.6" x14ac:dyDescent="0.3">
      <c r="A535"/>
      <c r="AO535" s="9"/>
      <c r="AP535" s="9"/>
      <c r="AQ535" s="9"/>
    </row>
    <row r="536" spans="1:43" ht="15.6" x14ac:dyDescent="0.3">
      <c r="A536"/>
      <c r="AO536" s="9"/>
      <c r="AP536" s="9"/>
      <c r="AQ536" s="9"/>
    </row>
    <row r="537" spans="1:43" ht="15.6" x14ac:dyDescent="0.3">
      <c r="A537"/>
      <c r="AO537" s="9"/>
      <c r="AP537" s="9"/>
      <c r="AQ537" s="9"/>
    </row>
    <row r="538" spans="1:43" ht="15.6" x14ac:dyDescent="0.3">
      <c r="A538"/>
      <c r="AO538" s="9"/>
      <c r="AP538" s="9"/>
      <c r="AQ538" s="9"/>
    </row>
    <row r="539" spans="1:43" ht="15.6" x14ac:dyDescent="0.3">
      <c r="A539"/>
      <c r="AO539" s="9"/>
      <c r="AP539" s="9"/>
      <c r="AQ539" s="9"/>
    </row>
    <row r="540" spans="1:43" ht="15.6" x14ac:dyDescent="0.3">
      <c r="A540"/>
      <c r="AO540" s="9"/>
      <c r="AP540" s="9"/>
      <c r="AQ540" s="9"/>
    </row>
    <row r="541" spans="1:43" ht="15.6" x14ac:dyDescent="0.3">
      <c r="A541"/>
      <c r="AO541" s="9"/>
      <c r="AP541" s="9"/>
      <c r="AQ541" s="9"/>
    </row>
    <row r="542" spans="1:43" ht="15.6" x14ac:dyDescent="0.3">
      <c r="A542"/>
      <c r="AO542" s="9"/>
      <c r="AP542" s="9"/>
      <c r="AQ542" s="9"/>
    </row>
    <row r="543" spans="1:43" ht="15.6" x14ac:dyDescent="0.3">
      <c r="A543"/>
      <c r="AO543" s="9"/>
      <c r="AP543" s="9"/>
      <c r="AQ543" s="9"/>
    </row>
    <row r="544" spans="1:43" ht="15.6" x14ac:dyDescent="0.3">
      <c r="A544"/>
      <c r="AO544" s="9"/>
      <c r="AP544" s="9"/>
      <c r="AQ544" s="9"/>
    </row>
    <row r="545" spans="1:43" ht="15.6" x14ac:dyDescent="0.3">
      <c r="A545"/>
      <c r="AO545" s="9"/>
      <c r="AP545" s="9"/>
      <c r="AQ545" s="9"/>
    </row>
    <row r="546" spans="1:43" ht="15.6" x14ac:dyDescent="0.3">
      <c r="A546"/>
      <c r="AO546" s="9"/>
      <c r="AP546" s="9"/>
      <c r="AQ546" s="9"/>
    </row>
    <row r="547" spans="1:43" ht="15.6" x14ac:dyDescent="0.3">
      <c r="A547"/>
      <c r="AO547" s="9"/>
      <c r="AP547" s="9"/>
      <c r="AQ547" s="9"/>
    </row>
    <row r="548" spans="1:43" ht="15.6" x14ac:dyDescent="0.3">
      <c r="A548"/>
      <c r="AO548" s="9"/>
      <c r="AP548" s="9"/>
      <c r="AQ548" s="9"/>
    </row>
    <row r="549" spans="1:43" ht="15.6" x14ac:dyDescent="0.3">
      <c r="A549"/>
      <c r="AO549" s="9"/>
      <c r="AP549" s="9"/>
      <c r="AQ549" s="9"/>
    </row>
    <row r="550" spans="1:43" ht="15.6" x14ac:dyDescent="0.3">
      <c r="A550"/>
      <c r="AO550" s="9"/>
      <c r="AP550" s="9"/>
      <c r="AQ550" s="9"/>
    </row>
    <row r="551" spans="1:43" ht="15.6" x14ac:dyDescent="0.3">
      <c r="A551"/>
      <c r="AO551" s="9"/>
      <c r="AP551" s="9"/>
      <c r="AQ551" s="9"/>
    </row>
    <row r="552" spans="1:43" ht="15.6" x14ac:dyDescent="0.3">
      <c r="A552"/>
      <c r="AO552" s="9"/>
      <c r="AP552" s="9"/>
      <c r="AQ552" s="9"/>
    </row>
    <row r="553" spans="1:43" ht="15.6" x14ac:dyDescent="0.3">
      <c r="A553"/>
      <c r="AO553" s="9"/>
      <c r="AP553" s="9"/>
      <c r="AQ553" s="9"/>
    </row>
    <row r="554" spans="1:43" ht="15.6" x14ac:dyDescent="0.3">
      <c r="A554"/>
      <c r="AO554" s="9"/>
      <c r="AP554" s="9"/>
      <c r="AQ554" s="9"/>
    </row>
    <row r="555" spans="1:43" ht="15.6" x14ac:dyDescent="0.3">
      <c r="A555"/>
      <c r="AO555" s="9"/>
      <c r="AP555" s="9"/>
      <c r="AQ555" s="9"/>
    </row>
    <row r="556" spans="1:43" ht="15.6" x14ac:dyDescent="0.3">
      <c r="A556"/>
      <c r="AO556" s="9"/>
      <c r="AP556" s="9"/>
      <c r="AQ556" s="9"/>
    </row>
    <row r="557" spans="1:43" ht="15.6" x14ac:dyDescent="0.3">
      <c r="A557"/>
      <c r="AO557" s="9"/>
      <c r="AP557" s="9"/>
      <c r="AQ557" s="9"/>
    </row>
    <row r="558" spans="1:43" ht="15.6" x14ac:dyDescent="0.3">
      <c r="A558"/>
      <c r="AO558" s="9"/>
      <c r="AP558" s="9"/>
      <c r="AQ558" s="9"/>
    </row>
    <row r="559" spans="1:43" ht="15.6" x14ac:dyDescent="0.3">
      <c r="A559"/>
      <c r="AO559" s="9"/>
      <c r="AP559" s="9"/>
      <c r="AQ559" s="9"/>
    </row>
    <row r="560" spans="1:43" ht="15.6" x14ac:dyDescent="0.3">
      <c r="A560"/>
      <c r="AO560" s="9"/>
      <c r="AP560" s="9"/>
      <c r="AQ560" s="9"/>
    </row>
    <row r="561" spans="1:43" ht="15.6" x14ac:dyDescent="0.3">
      <c r="A561"/>
      <c r="AO561" s="9"/>
      <c r="AP561" s="9"/>
      <c r="AQ561" s="9"/>
    </row>
    <row r="562" spans="1:43" ht="15.6" x14ac:dyDescent="0.3">
      <c r="A562"/>
      <c r="AO562" s="9"/>
      <c r="AP562" s="9"/>
      <c r="AQ562" s="9"/>
    </row>
    <row r="563" spans="1:43" ht="15.6" x14ac:dyDescent="0.3">
      <c r="A563"/>
      <c r="AO563" s="9"/>
      <c r="AP563" s="9"/>
      <c r="AQ563" s="9"/>
    </row>
    <row r="564" spans="1:43" ht="15.6" x14ac:dyDescent="0.3">
      <c r="A564"/>
      <c r="AO564" s="9"/>
      <c r="AP564" s="9"/>
      <c r="AQ564" s="9"/>
    </row>
    <row r="565" spans="1:43" ht="15.6" x14ac:dyDescent="0.3">
      <c r="A565"/>
      <c r="AO565" s="9"/>
      <c r="AP565" s="9"/>
      <c r="AQ565" s="9"/>
    </row>
    <row r="566" spans="1:43" ht="15.6" x14ac:dyDescent="0.3">
      <c r="A566"/>
      <c r="AO566" s="9"/>
      <c r="AP566" s="9"/>
      <c r="AQ566" s="9"/>
    </row>
    <row r="567" spans="1:43" ht="15.6" x14ac:dyDescent="0.3">
      <c r="A567"/>
      <c r="AO567" s="9"/>
      <c r="AP567" s="9"/>
      <c r="AQ567" s="9"/>
    </row>
    <row r="568" spans="1:43" ht="15.6" x14ac:dyDescent="0.3">
      <c r="A568"/>
      <c r="AO568" s="9"/>
      <c r="AP568" s="9"/>
      <c r="AQ568" s="9"/>
    </row>
    <row r="569" spans="1:43" ht="15.6" x14ac:dyDescent="0.3">
      <c r="A569"/>
      <c r="AO569" s="9"/>
      <c r="AP569" s="9"/>
      <c r="AQ569" s="9"/>
    </row>
    <row r="570" spans="1:43" ht="15.6" x14ac:dyDescent="0.3">
      <c r="A570"/>
      <c r="AO570" s="9"/>
      <c r="AP570" s="9"/>
      <c r="AQ570" s="9"/>
    </row>
    <row r="571" spans="1:43" ht="15.6" x14ac:dyDescent="0.3">
      <c r="A571"/>
      <c r="AO571" s="9"/>
      <c r="AP571" s="9"/>
      <c r="AQ571" s="9"/>
    </row>
    <row r="572" spans="1:43" ht="15.6" x14ac:dyDescent="0.3">
      <c r="A572"/>
      <c r="AO572" s="9"/>
      <c r="AP572" s="9"/>
      <c r="AQ572" s="9"/>
    </row>
    <row r="573" spans="1:43" ht="15.6" x14ac:dyDescent="0.3">
      <c r="A573"/>
      <c r="AO573" s="9"/>
      <c r="AP573" s="9"/>
      <c r="AQ573" s="9"/>
    </row>
    <row r="574" spans="1:43" ht="15.6" x14ac:dyDescent="0.3">
      <c r="A574"/>
      <c r="AO574" s="9"/>
      <c r="AP574" s="9"/>
      <c r="AQ574" s="9"/>
    </row>
    <row r="575" spans="1:43" ht="15.6" x14ac:dyDescent="0.3">
      <c r="A575"/>
      <c r="AO575" s="9"/>
      <c r="AP575" s="9"/>
      <c r="AQ575" s="9"/>
    </row>
    <row r="576" spans="1:43" ht="15.6" x14ac:dyDescent="0.3">
      <c r="A576"/>
      <c r="AO576" s="9"/>
      <c r="AP576" s="9"/>
      <c r="AQ576" s="9"/>
    </row>
    <row r="577" spans="1:43" ht="15.6" x14ac:dyDescent="0.3">
      <c r="A577"/>
      <c r="AO577" s="9"/>
      <c r="AP577" s="9"/>
      <c r="AQ577" s="9"/>
    </row>
    <row r="578" spans="1:43" ht="15.6" x14ac:dyDescent="0.3">
      <c r="A578"/>
      <c r="AO578" s="9"/>
      <c r="AP578" s="9"/>
      <c r="AQ578" s="9"/>
    </row>
    <row r="579" spans="1:43" ht="15.6" x14ac:dyDescent="0.3">
      <c r="A579"/>
      <c r="AO579" s="9"/>
      <c r="AP579" s="9"/>
      <c r="AQ579" s="9"/>
    </row>
    <row r="580" spans="1:43" ht="15.6" x14ac:dyDescent="0.3">
      <c r="A580"/>
      <c r="AO580" s="9"/>
      <c r="AP580" s="9"/>
      <c r="AQ580" s="9"/>
    </row>
    <row r="581" spans="1:43" ht="15.6" x14ac:dyDescent="0.3">
      <c r="A581"/>
      <c r="AO581" s="9"/>
      <c r="AP581" s="9"/>
      <c r="AQ581" s="9"/>
    </row>
    <row r="582" spans="1:43" ht="15.6" x14ac:dyDescent="0.3">
      <c r="A582"/>
      <c r="AO582" s="9"/>
      <c r="AP582" s="9"/>
      <c r="AQ582" s="9"/>
    </row>
    <row r="583" spans="1:43" ht="15.6" x14ac:dyDescent="0.3">
      <c r="A583"/>
      <c r="AO583" s="9"/>
      <c r="AP583" s="9"/>
      <c r="AQ583" s="9"/>
    </row>
    <row r="584" spans="1:43" ht="15.6" x14ac:dyDescent="0.3">
      <c r="A584"/>
      <c r="AO584" s="9"/>
      <c r="AP584" s="9"/>
      <c r="AQ584" s="9"/>
    </row>
    <row r="585" spans="1:43" ht="15.6" x14ac:dyDescent="0.3">
      <c r="A585"/>
      <c r="AO585" s="9"/>
      <c r="AP585" s="9"/>
      <c r="AQ585" s="9"/>
    </row>
    <row r="586" spans="1:43" ht="15.6" x14ac:dyDescent="0.3">
      <c r="A586"/>
      <c r="AO586" s="9"/>
      <c r="AP586" s="9"/>
      <c r="AQ586" s="9"/>
    </row>
    <row r="587" spans="1:43" ht="15.6" x14ac:dyDescent="0.3">
      <c r="A587"/>
      <c r="AO587" s="9"/>
      <c r="AP587" s="9"/>
      <c r="AQ587" s="9"/>
    </row>
    <row r="588" spans="1:43" ht="15.6" x14ac:dyDescent="0.3">
      <c r="A588"/>
      <c r="AO588" s="9"/>
      <c r="AP588" s="9"/>
      <c r="AQ588" s="9"/>
    </row>
    <row r="589" spans="1:43" ht="15.6" x14ac:dyDescent="0.3">
      <c r="A589"/>
      <c r="AO589" s="9"/>
      <c r="AP589" s="9"/>
      <c r="AQ589" s="9"/>
    </row>
    <row r="590" spans="1:43" ht="15.6" x14ac:dyDescent="0.3">
      <c r="A590"/>
      <c r="AO590" s="9"/>
      <c r="AP590" s="9"/>
      <c r="AQ590" s="9"/>
    </row>
    <row r="591" spans="1:43" ht="15.6" x14ac:dyDescent="0.3">
      <c r="A591"/>
      <c r="AO591" s="9"/>
      <c r="AP591" s="9"/>
      <c r="AQ591" s="9"/>
    </row>
    <row r="592" spans="1:43" ht="15.6" x14ac:dyDescent="0.3">
      <c r="A592"/>
      <c r="AO592" s="9"/>
      <c r="AP592" s="9"/>
      <c r="AQ592" s="9"/>
    </row>
    <row r="593" spans="1:43" ht="15.6" x14ac:dyDescent="0.3">
      <c r="A593"/>
      <c r="AO593" s="9"/>
      <c r="AP593" s="9"/>
      <c r="AQ593" s="9"/>
    </row>
    <row r="594" spans="1:43" ht="15.6" x14ac:dyDescent="0.3">
      <c r="A594"/>
      <c r="AO594" s="9"/>
      <c r="AP594" s="9"/>
      <c r="AQ594" s="9"/>
    </row>
    <row r="595" spans="1:43" ht="15.6" x14ac:dyDescent="0.3">
      <c r="A595"/>
      <c r="AO595" s="9"/>
      <c r="AP595" s="9"/>
      <c r="AQ595" s="9"/>
    </row>
    <row r="596" spans="1:43" ht="15.6" x14ac:dyDescent="0.3">
      <c r="A596"/>
      <c r="AO596" s="9"/>
      <c r="AP596" s="9"/>
      <c r="AQ596" s="9"/>
    </row>
    <row r="597" spans="1:43" ht="15.6" x14ac:dyDescent="0.3">
      <c r="A597"/>
      <c r="AO597" s="9"/>
      <c r="AP597" s="9"/>
      <c r="AQ597" s="9"/>
    </row>
    <row r="598" spans="1:43" ht="15.6" x14ac:dyDescent="0.3">
      <c r="A598"/>
      <c r="AO598" s="9"/>
      <c r="AP598" s="9"/>
      <c r="AQ598" s="9"/>
    </row>
    <row r="599" spans="1:43" ht="15.6" x14ac:dyDescent="0.3">
      <c r="A599"/>
      <c r="AO599" s="9"/>
      <c r="AP599" s="9"/>
      <c r="AQ599" s="9"/>
    </row>
    <row r="600" spans="1:43" ht="15.6" x14ac:dyDescent="0.3">
      <c r="A600"/>
      <c r="AO600" s="9"/>
      <c r="AP600" s="9"/>
      <c r="AQ600" s="9"/>
    </row>
    <row r="601" spans="1:43" ht="15.6" x14ac:dyDescent="0.3">
      <c r="A601"/>
      <c r="AO601" s="9"/>
      <c r="AP601" s="9"/>
      <c r="AQ601" s="9"/>
    </row>
    <row r="602" spans="1:43" ht="15.6" x14ac:dyDescent="0.3">
      <c r="A602"/>
      <c r="AO602" s="9"/>
      <c r="AP602" s="9"/>
      <c r="AQ602" s="9"/>
    </row>
    <row r="603" spans="1:43" ht="15.6" x14ac:dyDescent="0.3">
      <c r="A603"/>
      <c r="AO603" s="9"/>
      <c r="AP603" s="9"/>
      <c r="AQ603" s="9"/>
    </row>
    <row r="604" spans="1:43" ht="15.6" x14ac:dyDescent="0.3">
      <c r="A604"/>
      <c r="AO604" s="9"/>
      <c r="AP604" s="9"/>
      <c r="AQ604" s="9"/>
    </row>
    <row r="605" spans="1:43" ht="15.6" x14ac:dyDescent="0.3">
      <c r="A605"/>
      <c r="AO605" s="9"/>
      <c r="AP605" s="9"/>
      <c r="AQ605" s="9"/>
    </row>
    <row r="606" spans="1:43" ht="15.6" x14ac:dyDescent="0.3">
      <c r="A606"/>
      <c r="AO606" s="9"/>
      <c r="AP606" s="9"/>
      <c r="AQ606" s="9"/>
    </row>
    <row r="607" spans="1:43" ht="15.6" x14ac:dyDescent="0.3">
      <c r="A607"/>
      <c r="AO607" s="9"/>
      <c r="AP607" s="9"/>
      <c r="AQ607" s="9"/>
    </row>
    <row r="608" spans="1:43" ht="15.6" x14ac:dyDescent="0.3">
      <c r="A608"/>
      <c r="AO608" s="9"/>
      <c r="AP608" s="9"/>
      <c r="AQ608" s="9"/>
    </row>
    <row r="609" spans="1:43" ht="15.6" x14ac:dyDescent="0.3">
      <c r="A609"/>
      <c r="AO609" s="9"/>
      <c r="AP609" s="9"/>
      <c r="AQ609" s="9"/>
    </row>
    <row r="610" spans="1:43" ht="15.6" x14ac:dyDescent="0.3">
      <c r="A610"/>
      <c r="AO610" s="9"/>
      <c r="AP610" s="9"/>
      <c r="AQ610" s="9"/>
    </row>
    <row r="611" spans="1:43" ht="15.6" x14ac:dyDescent="0.3">
      <c r="A611"/>
      <c r="AO611" s="9"/>
      <c r="AP611" s="9"/>
      <c r="AQ611" s="9"/>
    </row>
    <row r="612" spans="1:43" ht="15.6" x14ac:dyDescent="0.3">
      <c r="A612"/>
      <c r="AO612" s="9"/>
      <c r="AP612" s="9"/>
      <c r="AQ612" s="9"/>
    </row>
    <row r="613" spans="1:43" ht="15.6" x14ac:dyDescent="0.3">
      <c r="A613"/>
      <c r="AO613" s="9"/>
      <c r="AP613" s="9"/>
      <c r="AQ613" s="9"/>
    </row>
    <row r="614" spans="1:43" ht="15.6" x14ac:dyDescent="0.3">
      <c r="A614"/>
      <c r="AO614" s="9"/>
      <c r="AP614" s="9"/>
      <c r="AQ614" s="9"/>
    </row>
    <row r="615" spans="1:43" ht="15.6" x14ac:dyDescent="0.3">
      <c r="A615"/>
      <c r="AO615" s="9"/>
      <c r="AP615" s="9"/>
      <c r="AQ615" s="9"/>
    </row>
    <row r="616" spans="1:43" ht="15.6" x14ac:dyDescent="0.3">
      <c r="A616"/>
      <c r="AO616" s="9"/>
      <c r="AP616" s="9"/>
      <c r="AQ616" s="9"/>
    </row>
    <row r="617" spans="1:43" ht="15.6" x14ac:dyDescent="0.3">
      <c r="A617"/>
      <c r="AO617" s="9"/>
      <c r="AP617" s="9"/>
      <c r="AQ617" s="9"/>
    </row>
    <row r="618" spans="1:43" ht="15.6" x14ac:dyDescent="0.3">
      <c r="A618"/>
      <c r="AO618" s="9"/>
      <c r="AP618" s="9"/>
      <c r="AQ618" s="9"/>
    </row>
    <row r="619" spans="1:43" ht="15.6" x14ac:dyDescent="0.3">
      <c r="A619"/>
      <c r="AO619" s="9"/>
      <c r="AP619" s="9"/>
      <c r="AQ619" s="9"/>
    </row>
    <row r="620" spans="1:43" ht="15.6" x14ac:dyDescent="0.3">
      <c r="A620"/>
      <c r="AO620" s="9"/>
      <c r="AP620" s="9"/>
      <c r="AQ620" s="9"/>
    </row>
    <row r="621" spans="1:43" ht="15.6" x14ac:dyDescent="0.3">
      <c r="A621"/>
      <c r="AO621" s="9"/>
      <c r="AP621" s="9"/>
      <c r="AQ621" s="9"/>
    </row>
    <row r="622" spans="1:43" ht="15.6" x14ac:dyDescent="0.3">
      <c r="A622"/>
      <c r="AO622" s="9"/>
      <c r="AP622" s="9"/>
      <c r="AQ622" s="9"/>
    </row>
    <row r="623" spans="1:43" ht="15.6" x14ac:dyDescent="0.3">
      <c r="A623"/>
      <c r="AO623" s="9"/>
      <c r="AP623" s="9"/>
      <c r="AQ623" s="9"/>
    </row>
    <row r="624" spans="1:43" ht="15.6" x14ac:dyDescent="0.3">
      <c r="A624"/>
      <c r="AO624" s="9"/>
      <c r="AP624" s="9"/>
      <c r="AQ624" s="9"/>
    </row>
    <row r="625" spans="1:43" ht="15.6" x14ac:dyDescent="0.3">
      <c r="A625"/>
      <c r="AO625" s="9"/>
      <c r="AP625" s="9"/>
      <c r="AQ625" s="9"/>
    </row>
    <row r="626" spans="1:43" ht="15.6" x14ac:dyDescent="0.3">
      <c r="A626"/>
      <c r="AO626" s="9"/>
      <c r="AP626" s="9"/>
      <c r="AQ626" s="9"/>
    </row>
    <row r="627" spans="1:43" ht="15.6" x14ac:dyDescent="0.3">
      <c r="A627"/>
      <c r="AO627" s="9"/>
      <c r="AP627" s="9"/>
      <c r="AQ627" s="9"/>
    </row>
    <row r="628" spans="1:43" ht="15.6" x14ac:dyDescent="0.3">
      <c r="A628"/>
      <c r="AO628" s="9"/>
      <c r="AP628" s="9"/>
      <c r="AQ628" s="9"/>
    </row>
    <row r="629" spans="1:43" ht="15.6" x14ac:dyDescent="0.3">
      <c r="A629"/>
      <c r="AO629" s="9"/>
      <c r="AP629" s="9"/>
      <c r="AQ629" s="9"/>
    </row>
    <row r="630" spans="1:43" ht="15.6" x14ac:dyDescent="0.3">
      <c r="A630"/>
      <c r="AO630" s="9"/>
      <c r="AP630" s="9"/>
      <c r="AQ630" s="9"/>
    </row>
    <row r="631" spans="1:43" ht="15.6" x14ac:dyDescent="0.3">
      <c r="A631"/>
      <c r="AO631" s="9"/>
      <c r="AP631" s="9"/>
      <c r="AQ631" s="9"/>
    </row>
    <row r="632" spans="1:43" ht="15.6" x14ac:dyDescent="0.3">
      <c r="A632"/>
      <c r="AO632" s="9"/>
      <c r="AP632" s="9"/>
      <c r="AQ632" s="9"/>
    </row>
    <row r="633" spans="1:43" ht="15.6" x14ac:dyDescent="0.3">
      <c r="A633"/>
      <c r="AO633" s="9"/>
      <c r="AP633" s="9"/>
      <c r="AQ633" s="9"/>
    </row>
    <row r="634" spans="1:43" ht="15.6" x14ac:dyDescent="0.3">
      <c r="A634"/>
      <c r="AO634" s="9"/>
      <c r="AP634" s="9"/>
      <c r="AQ634" s="9"/>
    </row>
    <row r="635" spans="1:43" ht="15.6" x14ac:dyDescent="0.3">
      <c r="A635"/>
      <c r="AO635" s="9"/>
      <c r="AP635" s="9"/>
      <c r="AQ635" s="9"/>
    </row>
    <row r="636" spans="1:43" ht="15.6" x14ac:dyDescent="0.3">
      <c r="A636"/>
      <c r="AO636" s="9"/>
      <c r="AP636" s="9"/>
      <c r="AQ636" s="9"/>
    </row>
    <row r="637" spans="1:43" ht="15.6" x14ac:dyDescent="0.3">
      <c r="A637"/>
      <c r="AO637" s="9"/>
      <c r="AP637" s="9"/>
      <c r="AQ637" s="9"/>
    </row>
    <row r="638" spans="1:43" ht="15.6" x14ac:dyDescent="0.3">
      <c r="A638"/>
      <c r="AO638" s="9"/>
      <c r="AP638" s="9"/>
      <c r="AQ638" s="9"/>
    </row>
    <row r="639" spans="1:43" ht="15.6" x14ac:dyDescent="0.3">
      <c r="A639"/>
      <c r="AO639" s="9"/>
      <c r="AP639" s="9"/>
      <c r="AQ639" s="9"/>
    </row>
    <row r="640" spans="1:43" ht="15.6" x14ac:dyDescent="0.3">
      <c r="A640"/>
      <c r="AO640" s="9"/>
      <c r="AP640" s="9"/>
      <c r="AQ640" s="9"/>
    </row>
    <row r="641" spans="1:43" ht="15.6" x14ac:dyDescent="0.3">
      <c r="A641"/>
      <c r="AO641" s="9"/>
      <c r="AP641" s="9"/>
      <c r="AQ641" s="9"/>
    </row>
    <row r="642" spans="1:43" ht="15.6" x14ac:dyDescent="0.3">
      <c r="A642"/>
      <c r="AO642" s="9"/>
      <c r="AP642" s="9"/>
      <c r="AQ642" s="9"/>
    </row>
    <row r="643" spans="1:43" ht="15.6" x14ac:dyDescent="0.3">
      <c r="A643"/>
      <c r="AO643" s="9"/>
      <c r="AP643" s="9"/>
      <c r="AQ643" s="9"/>
    </row>
    <row r="644" spans="1:43" ht="15.6" x14ac:dyDescent="0.3">
      <c r="A644"/>
      <c r="AO644" s="9"/>
      <c r="AP644" s="9"/>
      <c r="AQ644" s="9"/>
    </row>
    <row r="645" spans="1:43" ht="15.6" x14ac:dyDescent="0.3">
      <c r="A645"/>
      <c r="AO645" s="9"/>
      <c r="AP645" s="9"/>
      <c r="AQ645" s="9"/>
    </row>
    <row r="646" spans="1:43" ht="15.6" x14ac:dyDescent="0.3">
      <c r="A646"/>
      <c r="AO646" s="9"/>
      <c r="AP646" s="9"/>
      <c r="AQ646" s="9"/>
    </row>
    <row r="647" spans="1:43" ht="15.6" x14ac:dyDescent="0.3">
      <c r="A647"/>
      <c r="AO647" s="9"/>
      <c r="AP647" s="9"/>
      <c r="AQ647" s="9"/>
    </row>
    <row r="648" spans="1:43" ht="15.6" x14ac:dyDescent="0.3">
      <c r="A648"/>
      <c r="AO648" s="9"/>
      <c r="AP648" s="9"/>
      <c r="AQ648" s="9"/>
    </row>
    <row r="649" spans="1:43" ht="15.6" x14ac:dyDescent="0.3">
      <c r="A649"/>
      <c r="AO649" s="9"/>
      <c r="AP649" s="9"/>
      <c r="AQ649" s="9"/>
    </row>
    <row r="650" spans="1:43" ht="15.6" x14ac:dyDescent="0.3">
      <c r="A650"/>
      <c r="AO650" s="9"/>
      <c r="AP650" s="9"/>
      <c r="AQ650" s="9"/>
    </row>
    <row r="651" spans="1:43" ht="15.6" x14ac:dyDescent="0.3">
      <c r="A651"/>
      <c r="AO651" s="9"/>
      <c r="AP651" s="9"/>
      <c r="AQ651" s="9"/>
    </row>
    <row r="652" spans="1:43" ht="15.6" x14ac:dyDescent="0.3">
      <c r="A652"/>
      <c r="AO652" s="9"/>
      <c r="AP652" s="9"/>
      <c r="AQ652" s="9"/>
    </row>
    <row r="653" spans="1:43" ht="15.6" x14ac:dyDescent="0.3">
      <c r="A653"/>
      <c r="AO653" s="9"/>
      <c r="AP653" s="9"/>
      <c r="AQ653" s="9"/>
    </row>
    <row r="654" spans="1:43" ht="15.6" x14ac:dyDescent="0.3">
      <c r="A654"/>
      <c r="AO654" s="9"/>
      <c r="AP654" s="9"/>
      <c r="AQ654" s="9"/>
    </row>
    <row r="655" spans="1:43" ht="15.6" x14ac:dyDescent="0.3">
      <c r="A655"/>
      <c r="AO655" s="9"/>
      <c r="AP655" s="9"/>
      <c r="AQ655" s="9"/>
    </row>
    <row r="656" spans="1:43" ht="15.6" x14ac:dyDescent="0.3">
      <c r="A656"/>
      <c r="AO656" s="9"/>
      <c r="AP656" s="9"/>
      <c r="AQ656" s="9"/>
    </row>
    <row r="657" spans="1:43" ht="15.6" x14ac:dyDescent="0.3">
      <c r="A657"/>
      <c r="AO657" s="9"/>
      <c r="AP657" s="9"/>
      <c r="AQ657" s="9"/>
    </row>
    <row r="658" spans="1:43" ht="15.6" x14ac:dyDescent="0.3">
      <c r="A658"/>
      <c r="AO658" s="9"/>
      <c r="AP658" s="9"/>
      <c r="AQ658" s="9"/>
    </row>
    <row r="659" spans="1:43" ht="15.6" x14ac:dyDescent="0.3">
      <c r="A659"/>
      <c r="AO659" s="9"/>
      <c r="AP659" s="9"/>
      <c r="AQ659" s="9"/>
    </row>
    <row r="660" spans="1:43" ht="15.6" x14ac:dyDescent="0.3">
      <c r="A660"/>
      <c r="AO660" s="9"/>
      <c r="AP660" s="9"/>
      <c r="AQ660" s="9"/>
    </row>
    <row r="661" spans="1:43" ht="15.6" x14ac:dyDescent="0.3">
      <c r="A661"/>
      <c r="AO661" s="9"/>
      <c r="AP661" s="9"/>
      <c r="AQ661" s="9"/>
    </row>
    <row r="662" spans="1:43" ht="15.6" x14ac:dyDescent="0.3">
      <c r="A662"/>
      <c r="AO662" s="9"/>
      <c r="AP662" s="9"/>
      <c r="AQ662" s="9"/>
    </row>
    <row r="663" spans="1:43" ht="15.6" x14ac:dyDescent="0.3">
      <c r="A663"/>
      <c r="AO663" s="9"/>
      <c r="AP663" s="9"/>
      <c r="AQ663" s="9"/>
    </row>
    <row r="664" spans="1:43" ht="15.6" x14ac:dyDescent="0.3">
      <c r="A664"/>
      <c r="AO664" s="9"/>
      <c r="AP664" s="9"/>
      <c r="AQ664" s="9"/>
    </row>
    <row r="665" spans="1:43" ht="15.6" x14ac:dyDescent="0.3">
      <c r="A665"/>
      <c r="AO665" s="9"/>
      <c r="AP665" s="9"/>
      <c r="AQ665" s="9"/>
    </row>
    <row r="666" spans="1:43" ht="15.6" x14ac:dyDescent="0.3">
      <c r="A666"/>
      <c r="AO666" s="9"/>
      <c r="AP666" s="9"/>
      <c r="AQ666" s="9"/>
    </row>
    <row r="667" spans="1:43" ht="15.6" x14ac:dyDescent="0.3">
      <c r="A667"/>
      <c r="AO667" s="9"/>
      <c r="AP667" s="9"/>
      <c r="AQ667" s="9"/>
    </row>
    <row r="668" spans="1:43" ht="15.6" x14ac:dyDescent="0.3">
      <c r="A668"/>
      <c r="AO668" s="9"/>
      <c r="AP668" s="9"/>
      <c r="AQ668" s="9"/>
    </row>
    <row r="669" spans="1:43" ht="15.6" x14ac:dyDescent="0.3">
      <c r="A669"/>
      <c r="AO669" s="9"/>
      <c r="AP669" s="9"/>
      <c r="AQ669" s="9"/>
    </row>
    <row r="670" spans="1:43" ht="15.6" x14ac:dyDescent="0.3">
      <c r="A670"/>
      <c r="AO670" s="9"/>
      <c r="AP670" s="9"/>
      <c r="AQ670" s="9"/>
    </row>
    <row r="671" spans="1:43" ht="15.6" x14ac:dyDescent="0.3">
      <c r="A671"/>
      <c r="AO671" s="9"/>
      <c r="AP671" s="9"/>
      <c r="AQ671" s="9"/>
    </row>
    <row r="672" spans="1:43" ht="15.6" x14ac:dyDescent="0.3">
      <c r="A672"/>
      <c r="AO672" s="9"/>
      <c r="AP672" s="9"/>
      <c r="AQ672" s="9"/>
    </row>
    <row r="673" spans="1:43" ht="15.6" x14ac:dyDescent="0.3">
      <c r="A673"/>
      <c r="AO673" s="9"/>
      <c r="AP673" s="9"/>
      <c r="AQ673" s="9"/>
    </row>
    <row r="674" spans="1:43" ht="15.6" x14ac:dyDescent="0.3">
      <c r="A674"/>
      <c r="AO674" s="9"/>
      <c r="AP674" s="9"/>
      <c r="AQ674" s="9"/>
    </row>
    <row r="675" spans="1:43" ht="15.6" x14ac:dyDescent="0.3">
      <c r="A675"/>
      <c r="AO675" s="9"/>
      <c r="AP675" s="9"/>
      <c r="AQ675" s="9"/>
    </row>
    <row r="676" spans="1:43" ht="15.6" x14ac:dyDescent="0.3">
      <c r="A676"/>
      <c r="AO676" s="9"/>
      <c r="AP676" s="9"/>
      <c r="AQ676" s="9"/>
    </row>
    <row r="677" spans="1:43" ht="15.6" x14ac:dyDescent="0.3">
      <c r="A677"/>
      <c r="AO677" s="9"/>
      <c r="AP677" s="9"/>
      <c r="AQ677" s="9"/>
    </row>
    <row r="678" spans="1:43" ht="15.6" x14ac:dyDescent="0.3">
      <c r="A678"/>
      <c r="AO678" s="9"/>
      <c r="AP678" s="9"/>
      <c r="AQ678" s="9"/>
    </row>
    <row r="679" spans="1:43" ht="15.6" x14ac:dyDescent="0.3">
      <c r="A679"/>
      <c r="AO679" s="9"/>
      <c r="AP679" s="9"/>
      <c r="AQ679" s="9"/>
    </row>
    <row r="680" spans="1:43" ht="15.6" x14ac:dyDescent="0.3">
      <c r="A680"/>
      <c r="AO680" s="9"/>
      <c r="AP680" s="9"/>
      <c r="AQ680" s="9"/>
    </row>
    <row r="681" spans="1:43" ht="15.6" x14ac:dyDescent="0.3">
      <c r="A681"/>
      <c r="AO681" s="9"/>
      <c r="AP681" s="9"/>
      <c r="AQ681" s="9"/>
    </row>
    <row r="682" spans="1:43" ht="15.6" x14ac:dyDescent="0.3">
      <c r="A682"/>
      <c r="AO682" s="9"/>
      <c r="AP682" s="9"/>
      <c r="AQ682" s="9"/>
    </row>
    <row r="683" spans="1:43" ht="15.6" x14ac:dyDescent="0.3">
      <c r="A683"/>
      <c r="AO683" s="9"/>
      <c r="AP683" s="9"/>
      <c r="AQ683" s="9"/>
    </row>
    <row r="684" spans="1:43" ht="15.6" x14ac:dyDescent="0.3">
      <c r="A684"/>
      <c r="AO684" s="9"/>
      <c r="AP684" s="9"/>
      <c r="AQ684" s="9"/>
    </row>
    <row r="685" spans="1:43" ht="15.6" x14ac:dyDescent="0.3">
      <c r="A685"/>
      <c r="AO685" s="9"/>
      <c r="AP685" s="9"/>
      <c r="AQ685" s="9"/>
    </row>
    <row r="686" spans="1:43" ht="15.6" x14ac:dyDescent="0.3">
      <c r="A686"/>
      <c r="AO686" s="9"/>
      <c r="AP686" s="9"/>
      <c r="AQ686" s="9"/>
    </row>
    <row r="687" spans="1:43" ht="15.6" x14ac:dyDescent="0.3">
      <c r="A687"/>
      <c r="AO687" s="9"/>
      <c r="AP687" s="9"/>
      <c r="AQ687" s="9"/>
    </row>
    <row r="688" spans="1:43" ht="15.6" x14ac:dyDescent="0.3">
      <c r="A688"/>
      <c r="AO688" s="9"/>
      <c r="AP688" s="9"/>
      <c r="AQ688" s="9"/>
    </row>
    <row r="689" spans="1:43" ht="15.6" x14ac:dyDescent="0.3">
      <c r="A689"/>
      <c r="AO689" s="9"/>
      <c r="AP689" s="9"/>
      <c r="AQ689" s="9"/>
    </row>
    <row r="690" spans="1:43" ht="15.6" x14ac:dyDescent="0.3">
      <c r="A690"/>
      <c r="AO690" s="9"/>
      <c r="AP690" s="9"/>
      <c r="AQ690" s="9"/>
    </row>
    <row r="691" spans="1:43" ht="15.6" x14ac:dyDescent="0.3">
      <c r="A691"/>
      <c r="AO691" s="9"/>
      <c r="AP691" s="9"/>
      <c r="AQ691" s="9"/>
    </row>
    <row r="692" spans="1:43" ht="15.6" x14ac:dyDescent="0.3">
      <c r="A692"/>
      <c r="AO692" s="9"/>
      <c r="AP692" s="9"/>
      <c r="AQ692" s="9"/>
    </row>
    <row r="693" spans="1:43" ht="15.6" x14ac:dyDescent="0.3">
      <c r="A693"/>
      <c r="AO693" s="9"/>
      <c r="AP693" s="9"/>
      <c r="AQ693" s="9"/>
    </row>
    <row r="694" spans="1:43" ht="15.6" x14ac:dyDescent="0.3">
      <c r="A694"/>
      <c r="AO694" s="9"/>
      <c r="AP694" s="9"/>
      <c r="AQ694" s="9"/>
    </row>
    <row r="695" spans="1:43" ht="15.6" x14ac:dyDescent="0.3">
      <c r="A695"/>
      <c r="AO695" s="9"/>
      <c r="AP695" s="9"/>
      <c r="AQ695" s="9"/>
    </row>
    <row r="696" spans="1:43" ht="15.6" x14ac:dyDescent="0.3">
      <c r="A696"/>
      <c r="AO696" s="9"/>
      <c r="AP696" s="9"/>
      <c r="AQ696" s="9"/>
    </row>
    <row r="697" spans="1:43" ht="15.6" x14ac:dyDescent="0.3">
      <c r="A697"/>
      <c r="AO697" s="9"/>
      <c r="AP697" s="9"/>
      <c r="AQ697" s="9"/>
    </row>
    <row r="698" spans="1:43" ht="15.6" x14ac:dyDescent="0.3">
      <c r="A698"/>
      <c r="AO698" s="9"/>
      <c r="AP698" s="9"/>
      <c r="AQ698" s="9"/>
    </row>
    <row r="699" spans="1:43" ht="15.6" x14ac:dyDescent="0.3">
      <c r="A699"/>
      <c r="AO699" s="9"/>
      <c r="AP699" s="9"/>
      <c r="AQ699" s="9"/>
    </row>
    <row r="700" spans="1:43" ht="15.6" x14ac:dyDescent="0.3">
      <c r="A700"/>
      <c r="AO700" s="9"/>
      <c r="AP700" s="9"/>
      <c r="AQ700" s="9"/>
    </row>
    <row r="701" spans="1:43" ht="15.6" x14ac:dyDescent="0.3">
      <c r="A701"/>
      <c r="AO701" s="9"/>
      <c r="AP701" s="9"/>
      <c r="AQ701" s="9"/>
    </row>
    <row r="702" spans="1:43" ht="15.6" x14ac:dyDescent="0.3">
      <c r="A702"/>
      <c r="AO702" s="9"/>
      <c r="AP702" s="9"/>
      <c r="AQ702" s="9"/>
    </row>
    <row r="703" spans="1:43" ht="15.6" x14ac:dyDescent="0.3">
      <c r="A703"/>
      <c r="AO703" s="9"/>
      <c r="AP703" s="9"/>
      <c r="AQ703" s="9"/>
    </row>
    <row r="704" spans="1:43" ht="15.6" x14ac:dyDescent="0.3">
      <c r="A704"/>
      <c r="AO704" s="9"/>
      <c r="AP704" s="9"/>
      <c r="AQ704" s="9"/>
    </row>
    <row r="705" spans="1:43" ht="15.6" x14ac:dyDescent="0.3">
      <c r="A705"/>
      <c r="AO705" s="9"/>
      <c r="AP705" s="9"/>
      <c r="AQ705" s="9"/>
    </row>
    <row r="706" spans="1:43" ht="15.6" x14ac:dyDescent="0.3">
      <c r="A706"/>
      <c r="AO706" s="9"/>
      <c r="AP706" s="9"/>
      <c r="AQ706" s="9"/>
    </row>
    <row r="707" spans="1:43" ht="15.6" x14ac:dyDescent="0.3">
      <c r="A707"/>
      <c r="AO707" s="9"/>
      <c r="AP707" s="9"/>
      <c r="AQ707" s="9"/>
    </row>
    <row r="708" spans="1:43" ht="15.6" x14ac:dyDescent="0.3">
      <c r="A708"/>
      <c r="AO708" s="9"/>
      <c r="AP708" s="9"/>
      <c r="AQ708" s="9"/>
    </row>
    <row r="709" spans="1:43" ht="15.6" x14ac:dyDescent="0.3">
      <c r="A709"/>
      <c r="AO709" s="9"/>
      <c r="AP709" s="9"/>
      <c r="AQ709" s="9"/>
    </row>
    <row r="710" spans="1:43" ht="15.6" x14ac:dyDescent="0.3">
      <c r="A710"/>
      <c r="AO710" s="9"/>
      <c r="AP710" s="9"/>
      <c r="AQ710" s="9"/>
    </row>
    <row r="711" spans="1:43" ht="15.6" x14ac:dyDescent="0.3">
      <c r="A711"/>
      <c r="AO711" s="9"/>
      <c r="AP711" s="9"/>
      <c r="AQ711" s="9"/>
    </row>
    <row r="712" spans="1:43" ht="15.6" x14ac:dyDescent="0.3">
      <c r="A712"/>
      <c r="AO712" s="9"/>
      <c r="AP712" s="9"/>
      <c r="AQ712" s="9"/>
    </row>
    <row r="713" spans="1:43" ht="15.6" x14ac:dyDescent="0.3">
      <c r="A713"/>
      <c r="AO713" s="9"/>
      <c r="AP713" s="9"/>
      <c r="AQ713" s="9"/>
    </row>
    <row r="714" spans="1:43" ht="15.6" x14ac:dyDescent="0.3">
      <c r="A714"/>
      <c r="AO714" s="9"/>
      <c r="AP714" s="9"/>
      <c r="AQ714" s="9"/>
    </row>
    <row r="715" spans="1:43" ht="15.6" x14ac:dyDescent="0.3">
      <c r="A715"/>
      <c r="AO715" s="9"/>
      <c r="AP715" s="9"/>
      <c r="AQ715" s="9"/>
    </row>
    <row r="716" spans="1:43" ht="15.6" x14ac:dyDescent="0.3">
      <c r="A716"/>
      <c r="AO716" s="9"/>
      <c r="AP716" s="9"/>
      <c r="AQ716" s="9"/>
    </row>
    <row r="717" spans="1:43" ht="15.6" x14ac:dyDescent="0.3">
      <c r="A717"/>
      <c r="AO717" s="9"/>
      <c r="AP717" s="9"/>
      <c r="AQ717" s="9"/>
    </row>
    <row r="718" spans="1:43" ht="15.6" x14ac:dyDescent="0.3">
      <c r="A718"/>
      <c r="AO718" s="9"/>
      <c r="AP718" s="9"/>
      <c r="AQ718" s="9"/>
    </row>
    <row r="719" spans="1:43" ht="15.6" x14ac:dyDescent="0.3">
      <c r="A719"/>
      <c r="AO719" s="9"/>
      <c r="AP719" s="9"/>
      <c r="AQ719" s="9"/>
    </row>
    <row r="720" spans="1:43" ht="15.6" x14ac:dyDescent="0.3">
      <c r="A720"/>
      <c r="AO720" s="9"/>
      <c r="AP720" s="9"/>
      <c r="AQ720" s="9"/>
    </row>
    <row r="721" spans="1:43" ht="15.6" x14ac:dyDescent="0.3">
      <c r="A721"/>
      <c r="AO721" s="9"/>
      <c r="AP721" s="9"/>
      <c r="AQ721" s="9"/>
    </row>
    <row r="722" spans="1:43" ht="15.6" x14ac:dyDescent="0.3">
      <c r="A722"/>
      <c r="AO722" s="9"/>
      <c r="AP722" s="9"/>
      <c r="AQ722" s="9"/>
    </row>
    <row r="723" spans="1:43" ht="15.6" x14ac:dyDescent="0.3">
      <c r="A723"/>
      <c r="AO723" s="9"/>
      <c r="AP723" s="9"/>
      <c r="AQ723" s="9"/>
    </row>
    <row r="724" spans="1:43" ht="15.6" x14ac:dyDescent="0.3">
      <c r="A724"/>
      <c r="AO724" s="9"/>
      <c r="AP724" s="9"/>
      <c r="AQ724" s="9"/>
    </row>
    <row r="725" spans="1:43" ht="15.6" x14ac:dyDescent="0.3">
      <c r="A725"/>
      <c r="AO725" s="9"/>
      <c r="AP725" s="9"/>
      <c r="AQ725" s="9"/>
    </row>
    <row r="726" spans="1:43" ht="15.6" x14ac:dyDescent="0.3">
      <c r="A726"/>
      <c r="AO726" s="9"/>
      <c r="AP726" s="9"/>
      <c r="AQ726" s="9"/>
    </row>
    <row r="727" spans="1:43" ht="15.6" x14ac:dyDescent="0.3">
      <c r="A727"/>
      <c r="AO727" s="9"/>
      <c r="AP727" s="9"/>
      <c r="AQ727" s="9"/>
    </row>
    <row r="728" spans="1:43" ht="15.6" x14ac:dyDescent="0.3">
      <c r="A728"/>
      <c r="AO728" s="9"/>
      <c r="AP728" s="9"/>
      <c r="AQ728" s="9"/>
    </row>
    <row r="729" spans="1:43" ht="15.6" x14ac:dyDescent="0.3">
      <c r="A729"/>
      <c r="AO729" s="9"/>
      <c r="AP729" s="9"/>
      <c r="AQ729" s="9"/>
    </row>
    <row r="730" spans="1:43" ht="15.6" x14ac:dyDescent="0.3">
      <c r="A730"/>
      <c r="AO730" s="9"/>
      <c r="AP730" s="9"/>
      <c r="AQ730" s="9"/>
    </row>
    <row r="731" spans="1:43" ht="15.6" x14ac:dyDescent="0.3">
      <c r="A731"/>
      <c r="AO731" s="9"/>
      <c r="AP731" s="9"/>
      <c r="AQ731" s="9"/>
    </row>
    <row r="732" spans="1:43" ht="15.6" x14ac:dyDescent="0.3">
      <c r="A732"/>
      <c r="AO732" s="9"/>
      <c r="AP732" s="9"/>
      <c r="AQ732" s="9"/>
    </row>
    <row r="733" spans="1:43" ht="15.6" x14ac:dyDescent="0.3">
      <c r="A733"/>
      <c r="AO733" s="9"/>
      <c r="AP733" s="9"/>
      <c r="AQ733" s="9"/>
    </row>
    <row r="734" spans="1:43" ht="15.6" x14ac:dyDescent="0.3">
      <c r="A734"/>
      <c r="AO734" s="9"/>
      <c r="AP734" s="9"/>
      <c r="AQ734" s="9"/>
    </row>
    <row r="735" spans="1:43" ht="15.6" x14ac:dyDescent="0.3">
      <c r="A735"/>
      <c r="AO735" s="9"/>
      <c r="AP735" s="9"/>
      <c r="AQ735" s="9"/>
    </row>
    <row r="736" spans="1:43" ht="15.6" x14ac:dyDescent="0.3">
      <c r="A736"/>
      <c r="AO736" s="9"/>
      <c r="AP736" s="9"/>
      <c r="AQ736" s="9"/>
    </row>
    <row r="737" spans="1:43" ht="15.6" x14ac:dyDescent="0.3">
      <c r="A737"/>
      <c r="AO737" s="9"/>
      <c r="AP737" s="9"/>
      <c r="AQ737" s="9"/>
    </row>
    <row r="738" spans="1:43" ht="15.6" x14ac:dyDescent="0.3">
      <c r="A738"/>
      <c r="AO738" s="9"/>
      <c r="AP738" s="9"/>
      <c r="AQ738" s="9"/>
    </row>
    <row r="739" spans="1:43" ht="15.6" x14ac:dyDescent="0.3">
      <c r="A739"/>
      <c r="AO739" s="9"/>
      <c r="AP739" s="9"/>
      <c r="AQ739" s="9"/>
    </row>
    <row r="740" spans="1:43" ht="15.6" x14ac:dyDescent="0.3">
      <c r="A740"/>
      <c r="AO740" s="9"/>
      <c r="AP740" s="9"/>
      <c r="AQ740" s="9"/>
    </row>
    <row r="741" spans="1:43" ht="15.6" x14ac:dyDescent="0.3">
      <c r="A741"/>
      <c r="AO741" s="9"/>
      <c r="AP741" s="9"/>
      <c r="AQ741" s="9"/>
    </row>
    <row r="742" spans="1:43" ht="15.6" x14ac:dyDescent="0.3">
      <c r="A742"/>
      <c r="AO742" s="9"/>
      <c r="AP742" s="9"/>
      <c r="AQ742" s="9"/>
    </row>
    <row r="743" spans="1:43" ht="15.6" x14ac:dyDescent="0.3">
      <c r="A743"/>
      <c r="AO743" s="9"/>
      <c r="AP743" s="9"/>
      <c r="AQ743" s="9"/>
    </row>
    <row r="744" spans="1:43" ht="15.6" x14ac:dyDescent="0.3">
      <c r="A744"/>
      <c r="AO744" s="9"/>
      <c r="AP744" s="9"/>
      <c r="AQ744" s="9"/>
    </row>
    <row r="745" spans="1:43" ht="15.6" x14ac:dyDescent="0.3">
      <c r="A745"/>
      <c r="AO745" s="9"/>
      <c r="AP745" s="9"/>
      <c r="AQ745" s="9"/>
    </row>
    <row r="746" spans="1:43" ht="15.6" x14ac:dyDescent="0.3">
      <c r="A746"/>
      <c r="AO746" s="9"/>
      <c r="AP746" s="9"/>
      <c r="AQ746" s="9"/>
    </row>
    <row r="747" spans="1:43" ht="15.6" x14ac:dyDescent="0.3">
      <c r="A747"/>
      <c r="AO747" s="9"/>
      <c r="AP747" s="9"/>
      <c r="AQ747" s="9"/>
    </row>
    <row r="748" spans="1:43" ht="15.6" x14ac:dyDescent="0.3">
      <c r="A748"/>
      <c r="AO748" s="9"/>
      <c r="AP748" s="9"/>
      <c r="AQ748" s="9"/>
    </row>
    <row r="749" spans="1:43" ht="15.6" x14ac:dyDescent="0.3">
      <c r="A749"/>
      <c r="AO749" s="9"/>
      <c r="AP749" s="9"/>
      <c r="AQ749" s="9"/>
    </row>
    <row r="750" spans="1:43" ht="15.6" x14ac:dyDescent="0.3">
      <c r="A750"/>
      <c r="AO750" s="9"/>
      <c r="AP750" s="9"/>
      <c r="AQ750" s="9"/>
    </row>
    <row r="751" spans="1:43" ht="15.6" x14ac:dyDescent="0.3">
      <c r="A751"/>
      <c r="AO751" s="9"/>
      <c r="AP751" s="9"/>
      <c r="AQ751" s="9"/>
    </row>
    <row r="752" spans="1:43" ht="15.6" x14ac:dyDescent="0.3">
      <c r="A752"/>
      <c r="AO752" s="9"/>
      <c r="AP752" s="9"/>
      <c r="AQ752" s="9"/>
    </row>
    <row r="753" spans="1:43" ht="15.6" x14ac:dyDescent="0.3">
      <c r="A753"/>
      <c r="AO753" s="9"/>
      <c r="AP753" s="9"/>
      <c r="AQ753" s="9"/>
    </row>
    <row r="754" spans="1:43" ht="15.6" x14ac:dyDescent="0.3">
      <c r="A754"/>
      <c r="AO754" s="9"/>
      <c r="AP754" s="9"/>
      <c r="AQ754" s="9"/>
    </row>
    <row r="755" spans="1:43" ht="15.6" x14ac:dyDescent="0.3">
      <c r="A755"/>
      <c r="AO755" s="9"/>
      <c r="AP755" s="9"/>
      <c r="AQ755" s="9"/>
    </row>
    <row r="756" spans="1:43" ht="15.6" x14ac:dyDescent="0.3">
      <c r="A756"/>
      <c r="AO756" s="9"/>
      <c r="AP756" s="9"/>
      <c r="AQ756" s="9"/>
    </row>
    <row r="757" spans="1:43" ht="15.6" x14ac:dyDescent="0.3">
      <c r="A757"/>
      <c r="AO757" s="9"/>
      <c r="AP757" s="9"/>
      <c r="AQ757" s="9"/>
    </row>
    <row r="758" spans="1:43" ht="15.6" x14ac:dyDescent="0.3">
      <c r="A758"/>
      <c r="AO758" s="9"/>
      <c r="AP758" s="9"/>
      <c r="AQ758" s="9"/>
    </row>
    <row r="759" spans="1:43" ht="15.6" x14ac:dyDescent="0.3">
      <c r="A759"/>
      <c r="AO759" s="9"/>
      <c r="AP759" s="9"/>
      <c r="AQ759" s="9"/>
    </row>
    <row r="760" spans="1:43" ht="15.6" x14ac:dyDescent="0.3">
      <c r="A760"/>
      <c r="AO760" s="9"/>
      <c r="AP760" s="9"/>
      <c r="AQ760" s="9"/>
    </row>
    <row r="761" spans="1:43" ht="15.6" x14ac:dyDescent="0.3">
      <c r="A761"/>
      <c r="AO761" s="9"/>
      <c r="AP761" s="9"/>
      <c r="AQ761" s="9"/>
    </row>
    <row r="762" spans="1:43" ht="15.6" x14ac:dyDescent="0.3">
      <c r="A762"/>
      <c r="AO762" s="9"/>
      <c r="AP762" s="9"/>
      <c r="AQ762" s="9"/>
    </row>
    <row r="763" spans="1:43" ht="15.6" x14ac:dyDescent="0.3">
      <c r="A763"/>
      <c r="AO763" s="9"/>
      <c r="AP763" s="9"/>
      <c r="AQ763" s="9"/>
    </row>
    <row r="764" spans="1:43" ht="15.6" x14ac:dyDescent="0.3">
      <c r="A764"/>
      <c r="AO764" s="9"/>
      <c r="AP764" s="9"/>
      <c r="AQ764" s="9"/>
    </row>
    <row r="765" spans="1:43" ht="15.6" x14ac:dyDescent="0.3">
      <c r="A765"/>
      <c r="AO765" s="9"/>
      <c r="AP765" s="9"/>
      <c r="AQ765" s="9"/>
    </row>
    <row r="766" spans="1:43" ht="15.6" x14ac:dyDescent="0.3">
      <c r="A766"/>
      <c r="AO766" s="9"/>
      <c r="AP766" s="9"/>
      <c r="AQ766" s="9"/>
    </row>
    <row r="767" spans="1:43" ht="15.6" x14ac:dyDescent="0.3">
      <c r="A767"/>
      <c r="AO767" s="9"/>
      <c r="AP767" s="9"/>
      <c r="AQ767" s="9"/>
    </row>
    <row r="768" spans="1:43" ht="15.6" x14ac:dyDescent="0.3">
      <c r="A768"/>
      <c r="AO768" s="9"/>
      <c r="AP768" s="9"/>
      <c r="AQ768" s="9"/>
    </row>
    <row r="769" spans="1:43" ht="15.6" x14ac:dyDescent="0.3">
      <c r="A769"/>
      <c r="AO769" s="9"/>
      <c r="AP769" s="9"/>
      <c r="AQ769" s="9"/>
    </row>
    <row r="770" spans="1:43" ht="15.6" x14ac:dyDescent="0.3">
      <c r="A770"/>
      <c r="AO770" s="9"/>
      <c r="AP770" s="9"/>
      <c r="AQ770" s="9"/>
    </row>
    <row r="771" spans="1:43" ht="15.6" x14ac:dyDescent="0.3">
      <c r="A771"/>
      <c r="AO771" s="9"/>
      <c r="AP771" s="9"/>
      <c r="AQ771" s="9"/>
    </row>
    <row r="772" spans="1:43" ht="15.6" x14ac:dyDescent="0.3">
      <c r="A772"/>
      <c r="AO772" s="9"/>
      <c r="AP772" s="9"/>
      <c r="AQ772" s="9"/>
    </row>
    <row r="773" spans="1:43" ht="15.6" x14ac:dyDescent="0.3">
      <c r="A773"/>
      <c r="AO773" s="9"/>
      <c r="AP773" s="9"/>
      <c r="AQ773" s="9"/>
    </row>
    <row r="774" spans="1:43" ht="15.6" x14ac:dyDescent="0.3">
      <c r="A774"/>
      <c r="AO774" s="9"/>
      <c r="AP774" s="9"/>
      <c r="AQ774" s="9"/>
    </row>
    <row r="775" spans="1:43" ht="15.6" x14ac:dyDescent="0.3">
      <c r="A775"/>
      <c r="AO775" s="9"/>
      <c r="AP775" s="9"/>
      <c r="AQ775" s="9"/>
    </row>
    <row r="776" spans="1:43" ht="15.6" x14ac:dyDescent="0.3">
      <c r="A776"/>
      <c r="AO776" s="9"/>
      <c r="AP776" s="9"/>
      <c r="AQ776" s="9"/>
    </row>
    <row r="777" spans="1:43" ht="15.6" x14ac:dyDescent="0.3">
      <c r="A777"/>
      <c r="AO777" s="9"/>
      <c r="AP777" s="9"/>
      <c r="AQ777" s="9"/>
    </row>
    <row r="778" spans="1:43" ht="15.6" x14ac:dyDescent="0.3">
      <c r="A778"/>
      <c r="AO778" s="9"/>
      <c r="AP778" s="9"/>
      <c r="AQ778" s="9"/>
    </row>
    <row r="779" spans="1:43" ht="15.6" x14ac:dyDescent="0.3">
      <c r="A779"/>
      <c r="AO779" s="9"/>
      <c r="AP779" s="9"/>
      <c r="AQ779" s="9"/>
    </row>
    <row r="780" spans="1:43" ht="15.6" x14ac:dyDescent="0.3">
      <c r="A780"/>
      <c r="AO780" s="9"/>
      <c r="AP780" s="9"/>
      <c r="AQ780" s="9"/>
    </row>
    <row r="781" spans="1:43" ht="15.6" x14ac:dyDescent="0.3">
      <c r="A781"/>
      <c r="AO781" s="9"/>
      <c r="AP781" s="9"/>
      <c r="AQ781" s="9"/>
    </row>
    <row r="782" spans="1:43" ht="15.6" x14ac:dyDescent="0.3">
      <c r="A782"/>
      <c r="AO782" s="9"/>
      <c r="AP782" s="9"/>
      <c r="AQ782" s="9"/>
    </row>
    <row r="783" spans="1:43" ht="15.6" x14ac:dyDescent="0.3">
      <c r="A783"/>
      <c r="AO783" s="9"/>
      <c r="AP783" s="9"/>
      <c r="AQ783" s="9"/>
    </row>
    <row r="784" spans="1:43" ht="15.6" x14ac:dyDescent="0.3">
      <c r="A784"/>
      <c r="AO784" s="9"/>
      <c r="AP784" s="9"/>
      <c r="AQ784" s="9"/>
    </row>
    <row r="785" spans="1:43" ht="15.6" x14ac:dyDescent="0.3">
      <c r="A785"/>
      <c r="AO785" s="9"/>
      <c r="AP785" s="9"/>
      <c r="AQ785" s="9"/>
    </row>
    <row r="786" spans="1:43" ht="15.6" x14ac:dyDescent="0.3">
      <c r="A786"/>
      <c r="AO786" s="9"/>
      <c r="AP786" s="9"/>
      <c r="AQ786" s="9"/>
    </row>
    <row r="787" spans="1:43" ht="15.6" x14ac:dyDescent="0.3">
      <c r="A787"/>
      <c r="AO787" s="9"/>
      <c r="AP787" s="9"/>
      <c r="AQ787" s="9"/>
    </row>
    <row r="788" spans="1:43" ht="15.6" x14ac:dyDescent="0.3">
      <c r="A788"/>
      <c r="AO788" s="9"/>
      <c r="AP788" s="9"/>
      <c r="AQ788" s="9"/>
    </row>
    <row r="789" spans="1:43" ht="15.6" x14ac:dyDescent="0.3">
      <c r="A789"/>
      <c r="AO789" s="9"/>
      <c r="AP789" s="9"/>
      <c r="AQ789" s="9"/>
    </row>
    <row r="790" spans="1:43" ht="15.6" x14ac:dyDescent="0.3">
      <c r="A790"/>
      <c r="AO790" s="9"/>
      <c r="AP790" s="9"/>
      <c r="AQ790" s="9"/>
    </row>
    <row r="791" spans="1:43" ht="15.6" x14ac:dyDescent="0.3">
      <c r="A791"/>
      <c r="AO791" s="9"/>
      <c r="AP791" s="9"/>
      <c r="AQ791" s="9"/>
    </row>
    <row r="792" spans="1:43" ht="15.6" x14ac:dyDescent="0.3">
      <c r="A792"/>
      <c r="AO792" s="9"/>
      <c r="AP792" s="9"/>
      <c r="AQ792" s="9"/>
    </row>
    <row r="793" spans="1:43" ht="15.6" x14ac:dyDescent="0.3">
      <c r="A793"/>
      <c r="AO793" s="9"/>
      <c r="AP793" s="9"/>
      <c r="AQ793" s="9"/>
    </row>
    <row r="794" spans="1:43" ht="15.6" x14ac:dyDescent="0.3">
      <c r="A794"/>
      <c r="AO794" s="9"/>
      <c r="AP794" s="9"/>
      <c r="AQ794" s="9"/>
    </row>
    <row r="795" spans="1:43" ht="15.6" x14ac:dyDescent="0.3">
      <c r="A795"/>
      <c r="AO795" s="9"/>
      <c r="AP795" s="9"/>
      <c r="AQ795" s="9"/>
    </row>
    <row r="796" spans="1:43" ht="15.6" x14ac:dyDescent="0.3">
      <c r="A796"/>
      <c r="AO796" s="9"/>
      <c r="AP796" s="9"/>
      <c r="AQ796" s="9"/>
    </row>
    <row r="797" spans="1:43" ht="15.6" x14ac:dyDescent="0.3">
      <c r="A797"/>
      <c r="AO797" s="9"/>
      <c r="AP797" s="9"/>
      <c r="AQ797" s="9"/>
    </row>
    <row r="798" spans="1:43" ht="15.6" x14ac:dyDescent="0.3">
      <c r="A798"/>
      <c r="AO798" s="9"/>
      <c r="AP798" s="9"/>
      <c r="AQ798" s="9"/>
    </row>
    <row r="799" spans="1:43" ht="15.6" x14ac:dyDescent="0.3">
      <c r="A799"/>
      <c r="AO799" s="9"/>
      <c r="AP799" s="9"/>
      <c r="AQ799" s="9"/>
    </row>
    <row r="800" spans="1:43" ht="15.6" x14ac:dyDescent="0.3">
      <c r="A800"/>
      <c r="AO800" s="9"/>
      <c r="AP800" s="9"/>
      <c r="AQ800" s="9"/>
    </row>
    <row r="801" spans="1:43" ht="15.6" x14ac:dyDescent="0.3">
      <c r="A801"/>
      <c r="AO801" s="9"/>
      <c r="AP801" s="9"/>
      <c r="AQ801" s="9"/>
    </row>
    <row r="802" spans="1:43" ht="15.6" x14ac:dyDescent="0.3">
      <c r="A802"/>
      <c r="AO802" s="9"/>
      <c r="AP802" s="9"/>
      <c r="AQ802" s="9"/>
    </row>
    <row r="803" spans="1:43" ht="15.6" x14ac:dyDescent="0.3">
      <c r="A803"/>
      <c r="AO803" s="9"/>
      <c r="AP803" s="9"/>
      <c r="AQ803" s="9"/>
    </row>
    <row r="804" spans="1:43" ht="15.6" x14ac:dyDescent="0.3">
      <c r="A804"/>
      <c r="AO804" s="9"/>
      <c r="AP804" s="9"/>
      <c r="AQ804" s="9"/>
    </row>
    <row r="805" spans="1:43" ht="15.6" x14ac:dyDescent="0.3">
      <c r="A805"/>
      <c r="AO805" s="9"/>
      <c r="AP805" s="9"/>
      <c r="AQ805" s="9"/>
    </row>
    <row r="806" spans="1:43" ht="15.6" x14ac:dyDescent="0.3">
      <c r="A806"/>
      <c r="AO806" s="9"/>
      <c r="AP806" s="9"/>
      <c r="AQ806" s="9"/>
    </row>
    <row r="807" spans="1:43" ht="15.6" x14ac:dyDescent="0.3">
      <c r="A807"/>
      <c r="AO807" s="9"/>
      <c r="AP807" s="9"/>
      <c r="AQ807" s="9"/>
    </row>
    <row r="808" spans="1:43" ht="15.6" x14ac:dyDescent="0.3">
      <c r="A808"/>
      <c r="AO808" s="9"/>
      <c r="AP808" s="9"/>
      <c r="AQ808" s="9"/>
    </row>
    <row r="809" spans="1:43" ht="15.6" x14ac:dyDescent="0.3">
      <c r="A809"/>
      <c r="AO809" s="9"/>
      <c r="AP809" s="9"/>
      <c r="AQ809" s="9"/>
    </row>
    <row r="810" spans="1:43" ht="15.6" x14ac:dyDescent="0.3">
      <c r="A810"/>
      <c r="AO810" s="9"/>
      <c r="AP810" s="9"/>
      <c r="AQ810" s="9"/>
    </row>
    <row r="811" spans="1:43" ht="15.6" x14ac:dyDescent="0.3">
      <c r="A811"/>
      <c r="AO811" s="9"/>
      <c r="AP811" s="9"/>
      <c r="AQ811" s="9"/>
    </row>
    <row r="812" spans="1:43" ht="15.6" x14ac:dyDescent="0.3">
      <c r="A812"/>
      <c r="AO812" s="9"/>
      <c r="AP812" s="9"/>
      <c r="AQ812" s="9"/>
    </row>
    <row r="813" spans="1:43" ht="15.6" x14ac:dyDescent="0.3">
      <c r="A813"/>
      <c r="AO813" s="9"/>
      <c r="AP813" s="9"/>
      <c r="AQ813" s="9"/>
    </row>
    <row r="814" spans="1:43" ht="15.6" x14ac:dyDescent="0.3">
      <c r="A814"/>
      <c r="AO814" s="9"/>
      <c r="AP814" s="9"/>
      <c r="AQ814" s="9"/>
    </row>
    <row r="815" spans="1:43" ht="15.6" x14ac:dyDescent="0.3">
      <c r="A815"/>
      <c r="AO815" s="9"/>
      <c r="AP815" s="9"/>
      <c r="AQ815" s="9"/>
    </row>
    <row r="816" spans="1:43" ht="15.6" x14ac:dyDescent="0.3">
      <c r="A816"/>
      <c r="AO816" s="9"/>
      <c r="AP816" s="9"/>
      <c r="AQ816" s="9"/>
    </row>
    <row r="817" spans="1:43" ht="15.6" x14ac:dyDescent="0.3">
      <c r="A817"/>
      <c r="AO817" s="9"/>
      <c r="AP817" s="9"/>
      <c r="AQ817" s="9"/>
    </row>
    <row r="818" spans="1:43" ht="15.6" x14ac:dyDescent="0.3">
      <c r="A818"/>
      <c r="AO818" s="9"/>
      <c r="AP818" s="9"/>
      <c r="AQ818" s="9"/>
    </row>
    <row r="819" spans="1:43" ht="15.6" x14ac:dyDescent="0.3">
      <c r="A819"/>
      <c r="AO819" s="9"/>
      <c r="AP819" s="9"/>
      <c r="AQ819" s="9"/>
    </row>
    <row r="820" spans="1:43" ht="15.6" x14ac:dyDescent="0.3">
      <c r="A820"/>
      <c r="AO820" s="9"/>
      <c r="AP820" s="9"/>
      <c r="AQ820" s="9"/>
    </row>
    <row r="821" spans="1:43" ht="15.6" x14ac:dyDescent="0.3">
      <c r="A821"/>
      <c r="AO821" s="9"/>
      <c r="AP821" s="9"/>
      <c r="AQ821" s="9"/>
    </row>
    <row r="822" spans="1:43" ht="15.6" x14ac:dyDescent="0.3">
      <c r="A822"/>
      <c r="AO822" s="9"/>
      <c r="AP822" s="9"/>
      <c r="AQ822" s="9"/>
    </row>
    <row r="823" spans="1:43" ht="15.6" x14ac:dyDescent="0.3">
      <c r="A823"/>
      <c r="AO823" s="9"/>
      <c r="AP823" s="9"/>
      <c r="AQ823" s="9"/>
    </row>
    <row r="824" spans="1:43" ht="15.6" x14ac:dyDescent="0.3">
      <c r="A824"/>
      <c r="AO824" s="9"/>
      <c r="AP824" s="9"/>
      <c r="AQ824" s="9"/>
    </row>
    <row r="825" spans="1:43" ht="15.6" x14ac:dyDescent="0.3">
      <c r="A825"/>
      <c r="AO825" s="9"/>
      <c r="AP825" s="9"/>
      <c r="AQ825" s="9"/>
    </row>
    <row r="826" spans="1:43" ht="15.6" x14ac:dyDescent="0.3">
      <c r="A826"/>
      <c r="AO826" s="9"/>
      <c r="AP826" s="9"/>
      <c r="AQ826" s="9"/>
    </row>
    <row r="827" spans="1:43" ht="15.6" x14ac:dyDescent="0.3">
      <c r="A827"/>
      <c r="AO827" s="9"/>
      <c r="AP827" s="9"/>
      <c r="AQ827" s="9"/>
    </row>
    <row r="828" spans="1:43" ht="15.6" x14ac:dyDescent="0.3">
      <c r="A828"/>
      <c r="AO828" s="9"/>
      <c r="AP828" s="9"/>
      <c r="AQ828" s="9"/>
    </row>
    <row r="829" spans="1:43" ht="15.6" x14ac:dyDescent="0.3">
      <c r="A829"/>
      <c r="AO829" s="9"/>
      <c r="AP829" s="9"/>
      <c r="AQ829" s="9"/>
    </row>
    <row r="830" spans="1:43" ht="15.6" x14ac:dyDescent="0.3">
      <c r="A830"/>
      <c r="AO830" s="9"/>
      <c r="AP830" s="9"/>
      <c r="AQ830" s="9"/>
    </row>
    <row r="831" spans="1:43" ht="15.6" x14ac:dyDescent="0.3">
      <c r="A831"/>
      <c r="AO831" s="9"/>
      <c r="AP831" s="9"/>
      <c r="AQ831" s="9"/>
    </row>
    <row r="832" spans="1:43" ht="15.6" x14ac:dyDescent="0.3">
      <c r="A832"/>
      <c r="AO832" s="9"/>
      <c r="AP832" s="9"/>
      <c r="AQ832" s="9"/>
    </row>
    <row r="833" spans="1:43" ht="15.6" x14ac:dyDescent="0.3">
      <c r="A833"/>
      <c r="AO833" s="9"/>
      <c r="AP833" s="9"/>
      <c r="AQ833" s="9"/>
    </row>
    <row r="834" spans="1:43" ht="15.6" x14ac:dyDescent="0.3">
      <c r="A834"/>
      <c r="AO834" s="9"/>
      <c r="AP834" s="9"/>
      <c r="AQ834" s="9"/>
    </row>
    <row r="835" spans="1:43" ht="15.6" x14ac:dyDescent="0.3">
      <c r="A835"/>
      <c r="AO835" s="9"/>
      <c r="AP835" s="9"/>
      <c r="AQ835" s="9"/>
    </row>
    <row r="836" spans="1:43" ht="15.6" x14ac:dyDescent="0.3">
      <c r="A836"/>
      <c r="AO836" s="9"/>
      <c r="AP836" s="9"/>
      <c r="AQ836" s="9"/>
    </row>
    <row r="837" spans="1:43" ht="15.6" x14ac:dyDescent="0.3">
      <c r="A837"/>
      <c r="AO837" s="9"/>
      <c r="AP837" s="9"/>
      <c r="AQ837" s="9"/>
    </row>
    <row r="838" spans="1:43" ht="15.6" x14ac:dyDescent="0.3">
      <c r="A838"/>
      <c r="AO838" s="9"/>
      <c r="AP838" s="9"/>
      <c r="AQ838" s="9"/>
    </row>
    <row r="839" spans="1:43" ht="15.6" x14ac:dyDescent="0.3">
      <c r="A839"/>
      <c r="AO839" s="9"/>
      <c r="AP839" s="9"/>
      <c r="AQ839" s="9"/>
    </row>
    <row r="840" spans="1:43" ht="15.6" x14ac:dyDescent="0.3">
      <c r="A840"/>
      <c r="AO840" s="9"/>
      <c r="AP840" s="9"/>
      <c r="AQ840" s="9"/>
    </row>
    <row r="841" spans="1:43" ht="15.6" x14ac:dyDescent="0.3">
      <c r="A841"/>
      <c r="AO841" s="9"/>
      <c r="AP841" s="9"/>
      <c r="AQ841" s="9"/>
    </row>
    <row r="842" spans="1:43" ht="15.6" x14ac:dyDescent="0.3">
      <c r="A842"/>
      <c r="AO842" s="9"/>
      <c r="AP842" s="9"/>
      <c r="AQ842" s="9"/>
    </row>
    <row r="843" spans="1:43" ht="15.6" x14ac:dyDescent="0.3">
      <c r="A843"/>
      <c r="AO843" s="9"/>
      <c r="AP843" s="9"/>
      <c r="AQ843" s="9"/>
    </row>
    <row r="844" spans="1:43" ht="15.6" x14ac:dyDescent="0.3">
      <c r="A844"/>
      <c r="AO844" s="9"/>
      <c r="AP844" s="9"/>
      <c r="AQ844" s="9"/>
    </row>
    <row r="845" spans="1:43" ht="15.6" x14ac:dyDescent="0.3">
      <c r="A845"/>
      <c r="AO845" s="9"/>
      <c r="AP845" s="9"/>
      <c r="AQ845" s="9"/>
    </row>
    <row r="846" spans="1:43" ht="15.6" x14ac:dyDescent="0.3">
      <c r="A846"/>
      <c r="AO846" s="9"/>
      <c r="AP846" s="9"/>
      <c r="AQ846" s="9"/>
    </row>
    <row r="847" spans="1:43" ht="15.6" x14ac:dyDescent="0.3">
      <c r="A847"/>
      <c r="AO847" s="9"/>
      <c r="AP847" s="9"/>
      <c r="AQ847" s="9"/>
    </row>
    <row r="848" spans="1:43" ht="15.6" x14ac:dyDescent="0.3">
      <c r="A848"/>
      <c r="AO848" s="9"/>
      <c r="AP848" s="9"/>
      <c r="AQ848" s="9"/>
    </row>
    <row r="849" spans="1:43" ht="15.6" x14ac:dyDescent="0.3">
      <c r="A849"/>
      <c r="AO849" s="9"/>
      <c r="AP849" s="9"/>
      <c r="AQ849" s="9"/>
    </row>
    <row r="850" spans="1:43" ht="15.6" x14ac:dyDescent="0.3">
      <c r="A850"/>
      <c r="AO850" s="9"/>
      <c r="AP850" s="9"/>
      <c r="AQ850" s="9"/>
    </row>
    <row r="851" spans="1:43" ht="15.6" x14ac:dyDescent="0.3">
      <c r="A851"/>
      <c r="AO851" s="9"/>
      <c r="AP851" s="9"/>
      <c r="AQ851" s="9"/>
    </row>
    <row r="852" spans="1:43" ht="15.6" x14ac:dyDescent="0.3">
      <c r="A852"/>
      <c r="AO852" s="9"/>
      <c r="AP852" s="9"/>
      <c r="AQ852" s="9"/>
    </row>
    <row r="853" spans="1:43" ht="15.6" x14ac:dyDescent="0.3">
      <c r="A853"/>
      <c r="AO853" s="9"/>
      <c r="AP853" s="9"/>
      <c r="AQ853" s="9"/>
    </row>
    <row r="854" spans="1:43" ht="15.6" x14ac:dyDescent="0.3">
      <c r="A854"/>
      <c r="AO854" s="9"/>
      <c r="AP854" s="9"/>
      <c r="AQ854" s="9"/>
    </row>
    <row r="855" spans="1:43" ht="15.6" x14ac:dyDescent="0.3">
      <c r="A855"/>
      <c r="AO855" s="9"/>
      <c r="AP855" s="9"/>
      <c r="AQ855" s="9"/>
    </row>
    <row r="856" spans="1:43" ht="15.6" x14ac:dyDescent="0.3">
      <c r="A856"/>
      <c r="AO856" s="9"/>
      <c r="AP856" s="9"/>
      <c r="AQ856" s="9"/>
    </row>
    <row r="857" spans="1:43" ht="15.6" x14ac:dyDescent="0.3">
      <c r="A857"/>
      <c r="AO857" s="9"/>
      <c r="AP857" s="9"/>
      <c r="AQ857" s="9"/>
    </row>
    <row r="858" spans="1:43" ht="15.6" x14ac:dyDescent="0.3">
      <c r="A858"/>
      <c r="AO858" s="9"/>
      <c r="AP858" s="9"/>
      <c r="AQ858" s="9"/>
    </row>
    <row r="859" spans="1:43" ht="15.6" x14ac:dyDescent="0.3">
      <c r="A859"/>
      <c r="AO859" s="9"/>
      <c r="AP859" s="9"/>
      <c r="AQ859" s="9"/>
    </row>
    <row r="860" spans="1:43" ht="15.6" x14ac:dyDescent="0.3">
      <c r="A860"/>
      <c r="AO860" s="9"/>
      <c r="AP860" s="9"/>
      <c r="AQ860" s="9"/>
    </row>
    <row r="861" spans="1:43" ht="15.6" x14ac:dyDescent="0.3">
      <c r="A861"/>
      <c r="AO861" s="9"/>
      <c r="AP861" s="9"/>
      <c r="AQ861" s="9"/>
    </row>
    <row r="862" spans="1:43" ht="15.6" x14ac:dyDescent="0.3">
      <c r="A862"/>
      <c r="AO862" s="9"/>
      <c r="AP862" s="9"/>
      <c r="AQ862" s="9"/>
    </row>
    <row r="863" spans="1:43" ht="15.6" x14ac:dyDescent="0.3">
      <c r="A863"/>
      <c r="AO863" s="9"/>
      <c r="AP863" s="9"/>
      <c r="AQ863" s="9"/>
    </row>
    <row r="864" spans="1:43" ht="15.6" x14ac:dyDescent="0.3">
      <c r="A864"/>
      <c r="AO864" s="9"/>
      <c r="AP864" s="9"/>
      <c r="AQ864" s="9"/>
    </row>
    <row r="865" spans="1:43" ht="15.6" x14ac:dyDescent="0.3">
      <c r="A865"/>
      <c r="AO865" s="9"/>
      <c r="AP865" s="9"/>
      <c r="AQ865" s="9"/>
    </row>
    <row r="866" spans="1:43" ht="15.6" x14ac:dyDescent="0.3">
      <c r="A866"/>
      <c r="AO866" s="9"/>
      <c r="AP866" s="9"/>
      <c r="AQ866" s="9"/>
    </row>
    <row r="867" spans="1:43" ht="15.6" x14ac:dyDescent="0.3">
      <c r="A867"/>
      <c r="AO867" s="9"/>
      <c r="AP867" s="9"/>
      <c r="AQ867" s="9"/>
    </row>
    <row r="868" spans="1:43" ht="15.6" x14ac:dyDescent="0.3">
      <c r="A868"/>
      <c r="AO868" s="9"/>
      <c r="AP868" s="9"/>
      <c r="AQ868" s="9"/>
    </row>
    <row r="869" spans="1:43" ht="15.6" x14ac:dyDescent="0.3">
      <c r="A869"/>
      <c r="AO869" s="9"/>
      <c r="AP869" s="9"/>
      <c r="AQ869" s="9"/>
    </row>
    <row r="870" spans="1:43" ht="15.6" x14ac:dyDescent="0.3">
      <c r="A870"/>
      <c r="AO870" s="9"/>
      <c r="AP870" s="9"/>
      <c r="AQ870" s="9"/>
    </row>
    <row r="871" spans="1:43" ht="15.6" x14ac:dyDescent="0.3">
      <c r="A871"/>
      <c r="AO871" s="9"/>
      <c r="AP871" s="9"/>
      <c r="AQ871" s="9"/>
    </row>
    <row r="872" spans="1:43" ht="15.6" x14ac:dyDescent="0.3">
      <c r="A872"/>
      <c r="AO872" s="9"/>
      <c r="AP872" s="9"/>
      <c r="AQ872" s="9"/>
    </row>
    <row r="873" spans="1:43" ht="15.6" x14ac:dyDescent="0.3">
      <c r="A873"/>
      <c r="AO873" s="9"/>
      <c r="AP873" s="9"/>
      <c r="AQ873" s="9"/>
    </row>
    <row r="874" spans="1:43" ht="15.6" x14ac:dyDescent="0.3">
      <c r="A874"/>
      <c r="AO874" s="9"/>
      <c r="AP874" s="9"/>
      <c r="AQ874" s="9"/>
    </row>
    <row r="875" spans="1:43" ht="15.6" x14ac:dyDescent="0.3">
      <c r="A875"/>
      <c r="AO875" s="9"/>
      <c r="AP875" s="9"/>
      <c r="AQ875" s="9"/>
    </row>
    <row r="876" spans="1:43" ht="15.6" x14ac:dyDescent="0.3">
      <c r="A876"/>
      <c r="AO876" s="9"/>
      <c r="AP876" s="9"/>
      <c r="AQ876" s="9"/>
    </row>
    <row r="877" spans="1:43" ht="15.6" x14ac:dyDescent="0.3">
      <c r="A877"/>
      <c r="AO877" s="9"/>
      <c r="AP877" s="9"/>
      <c r="AQ877" s="9"/>
    </row>
    <row r="878" spans="1:43" ht="15.6" x14ac:dyDescent="0.3">
      <c r="A878"/>
      <c r="AO878" s="9"/>
      <c r="AP878" s="9"/>
      <c r="AQ878" s="9"/>
    </row>
    <row r="879" spans="1:43" ht="15.6" x14ac:dyDescent="0.3">
      <c r="A879"/>
      <c r="AO879" s="9"/>
      <c r="AP879" s="9"/>
      <c r="AQ879" s="9"/>
    </row>
    <row r="880" spans="1:43" ht="15.6" x14ac:dyDescent="0.3">
      <c r="A880"/>
      <c r="AO880" s="9"/>
      <c r="AP880" s="9"/>
      <c r="AQ880" s="9"/>
    </row>
    <row r="881" spans="1:43" ht="15.6" x14ac:dyDescent="0.3">
      <c r="A881"/>
      <c r="AO881" s="9"/>
      <c r="AP881" s="9"/>
      <c r="AQ881" s="9"/>
    </row>
    <row r="882" spans="1:43" ht="15.6" x14ac:dyDescent="0.3">
      <c r="A882"/>
      <c r="AO882" s="9"/>
      <c r="AP882" s="9"/>
      <c r="AQ882" s="9"/>
    </row>
    <row r="883" spans="1:43" ht="15.6" x14ac:dyDescent="0.3">
      <c r="A883"/>
      <c r="AO883" s="9"/>
      <c r="AP883" s="9"/>
      <c r="AQ883" s="9"/>
    </row>
    <row r="884" spans="1:43" ht="15.6" x14ac:dyDescent="0.3">
      <c r="A884"/>
      <c r="AO884" s="9"/>
      <c r="AP884" s="9"/>
      <c r="AQ884" s="9"/>
    </row>
    <row r="885" spans="1:43" ht="15.6" x14ac:dyDescent="0.3">
      <c r="A885"/>
      <c r="AO885" s="9"/>
      <c r="AP885" s="9"/>
      <c r="AQ885" s="9"/>
    </row>
    <row r="886" spans="1:43" ht="15.6" x14ac:dyDescent="0.3">
      <c r="A886"/>
      <c r="AO886" s="9"/>
      <c r="AP886" s="9"/>
      <c r="AQ886" s="9"/>
    </row>
    <row r="887" spans="1:43" ht="15.6" x14ac:dyDescent="0.3">
      <c r="A887"/>
      <c r="AO887" s="9"/>
      <c r="AP887" s="9"/>
      <c r="AQ887" s="9"/>
    </row>
    <row r="888" spans="1:43" ht="15.6" x14ac:dyDescent="0.3">
      <c r="A888"/>
      <c r="AO888" s="9"/>
      <c r="AP888" s="9"/>
      <c r="AQ888" s="9"/>
    </row>
    <row r="889" spans="1:43" ht="15.6" x14ac:dyDescent="0.3">
      <c r="A889"/>
      <c r="AO889" s="9"/>
      <c r="AP889" s="9"/>
      <c r="AQ889" s="9"/>
    </row>
    <row r="890" spans="1:43" ht="15.6" x14ac:dyDescent="0.3">
      <c r="A890"/>
      <c r="AO890" s="9"/>
      <c r="AP890" s="9"/>
      <c r="AQ890" s="9"/>
    </row>
    <row r="891" spans="1:43" ht="15.6" x14ac:dyDescent="0.3">
      <c r="A891"/>
      <c r="AO891" s="9"/>
      <c r="AP891" s="9"/>
      <c r="AQ891" s="9"/>
    </row>
    <row r="892" spans="1:43" ht="15.6" x14ac:dyDescent="0.3">
      <c r="A892"/>
      <c r="AO892" s="9"/>
      <c r="AP892" s="9"/>
      <c r="AQ892" s="9"/>
    </row>
    <row r="893" spans="1:43" ht="15.6" x14ac:dyDescent="0.3">
      <c r="A893"/>
      <c r="AO893" s="9"/>
      <c r="AP893" s="9"/>
      <c r="AQ893" s="9"/>
    </row>
    <row r="894" spans="1:43" ht="15.6" x14ac:dyDescent="0.3">
      <c r="A894"/>
      <c r="AO894" s="9"/>
      <c r="AP894" s="9"/>
      <c r="AQ894" s="9"/>
    </row>
    <row r="895" spans="1:43" ht="15.6" x14ac:dyDescent="0.3">
      <c r="A895"/>
      <c r="AO895" s="9"/>
      <c r="AP895" s="9"/>
      <c r="AQ895" s="9"/>
    </row>
    <row r="896" spans="1:43" ht="15.6" x14ac:dyDescent="0.3">
      <c r="A896"/>
      <c r="AO896" s="9"/>
      <c r="AP896" s="9"/>
      <c r="AQ896" s="9"/>
    </row>
    <row r="897" spans="1:43" ht="15.6" x14ac:dyDescent="0.3">
      <c r="A897"/>
      <c r="AO897" s="9"/>
      <c r="AP897" s="9"/>
      <c r="AQ897" s="9"/>
    </row>
    <row r="898" spans="1:43" ht="15.6" x14ac:dyDescent="0.3">
      <c r="A898"/>
      <c r="AO898" s="9"/>
      <c r="AP898" s="9"/>
      <c r="AQ898" s="9"/>
    </row>
    <row r="899" spans="1:43" ht="15.6" x14ac:dyDescent="0.3">
      <c r="A899"/>
      <c r="AO899" s="9"/>
      <c r="AP899" s="9"/>
      <c r="AQ899" s="9"/>
    </row>
    <row r="900" spans="1:43" ht="15.6" x14ac:dyDescent="0.3">
      <c r="A900"/>
      <c r="AO900" s="9"/>
      <c r="AP900" s="9"/>
      <c r="AQ900" s="9"/>
    </row>
    <row r="901" spans="1:43" ht="15.6" x14ac:dyDescent="0.3">
      <c r="A901"/>
      <c r="AO901" s="9"/>
      <c r="AP901" s="9"/>
      <c r="AQ901" s="9"/>
    </row>
    <row r="902" spans="1:43" ht="15.6" x14ac:dyDescent="0.3">
      <c r="A902"/>
      <c r="AO902" s="9"/>
      <c r="AP902" s="9"/>
      <c r="AQ902" s="9"/>
    </row>
    <row r="903" spans="1:43" ht="15.6" x14ac:dyDescent="0.3">
      <c r="A903"/>
      <c r="AO903" s="9"/>
      <c r="AP903" s="9"/>
      <c r="AQ903" s="9"/>
    </row>
    <row r="904" spans="1:43" ht="15.6" x14ac:dyDescent="0.3">
      <c r="A904"/>
      <c r="AO904" s="9"/>
      <c r="AP904" s="9"/>
      <c r="AQ904" s="9"/>
    </row>
    <row r="905" spans="1:43" ht="15.6" x14ac:dyDescent="0.3">
      <c r="A905"/>
      <c r="AO905" s="9"/>
      <c r="AP905" s="9"/>
      <c r="AQ905" s="9"/>
    </row>
    <row r="906" spans="1:43" ht="15.6" x14ac:dyDescent="0.3">
      <c r="A906"/>
      <c r="AO906" s="9"/>
      <c r="AP906" s="9"/>
      <c r="AQ906" s="9"/>
    </row>
    <row r="907" spans="1:43" ht="15.6" x14ac:dyDescent="0.3">
      <c r="A907"/>
      <c r="AO907" s="9"/>
      <c r="AP907" s="9"/>
      <c r="AQ907" s="9"/>
    </row>
    <row r="908" spans="1:43" ht="15.6" x14ac:dyDescent="0.3">
      <c r="A908"/>
      <c r="AO908" s="9"/>
      <c r="AP908" s="9"/>
      <c r="AQ908" s="9"/>
    </row>
    <row r="909" spans="1:43" ht="15.6" x14ac:dyDescent="0.3">
      <c r="A909"/>
      <c r="AO909" s="9"/>
      <c r="AP909" s="9"/>
      <c r="AQ909" s="9"/>
    </row>
    <row r="910" spans="1:43" ht="15.6" x14ac:dyDescent="0.3">
      <c r="A910"/>
      <c r="AO910" s="9"/>
      <c r="AP910" s="9"/>
      <c r="AQ910" s="9"/>
    </row>
    <row r="911" spans="1:43" ht="15.6" x14ac:dyDescent="0.3">
      <c r="A911"/>
      <c r="AO911" s="9"/>
      <c r="AP911" s="9"/>
      <c r="AQ911" s="9"/>
    </row>
    <row r="912" spans="1:43" ht="15.6" x14ac:dyDescent="0.3">
      <c r="A912"/>
      <c r="AO912" s="9"/>
      <c r="AP912" s="9"/>
      <c r="AQ912" s="9"/>
    </row>
    <row r="913" spans="1:43" ht="15.6" x14ac:dyDescent="0.3">
      <c r="A913"/>
      <c r="AO913" s="9"/>
      <c r="AP913" s="9"/>
      <c r="AQ913" s="9"/>
    </row>
    <row r="914" spans="1:43" ht="15.6" x14ac:dyDescent="0.3">
      <c r="A914"/>
      <c r="AO914" s="9"/>
      <c r="AP914" s="9"/>
      <c r="AQ914" s="9"/>
    </row>
    <row r="915" spans="1:43" ht="15.6" x14ac:dyDescent="0.3">
      <c r="A915"/>
      <c r="AO915" s="9"/>
      <c r="AP915" s="9"/>
      <c r="AQ915" s="9"/>
    </row>
    <row r="916" spans="1:43" ht="15.6" x14ac:dyDescent="0.3">
      <c r="A916"/>
      <c r="AO916" s="9"/>
      <c r="AP916" s="9"/>
      <c r="AQ916" s="9"/>
    </row>
    <row r="917" spans="1:43" ht="15.6" x14ac:dyDescent="0.3">
      <c r="A917"/>
      <c r="AO917" s="9"/>
      <c r="AP917" s="9"/>
      <c r="AQ917" s="9"/>
    </row>
    <row r="918" spans="1:43" ht="15.6" x14ac:dyDescent="0.3">
      <c r="A918"/>
      <c r="AO918" s="9"/>
      <c r="AP918" s="9"/>
      <c r="AQ918" s="9"/>
    </row>
    <row r="919" spans="1:43" ht="15.6" x14ac:dyDescent="0.3">
      <c r="A919"/>
      <c r="AO919" s="9"/>
      <c r="AP919" s="9"/>
      <c r="AQ919" s="9"/>
    </row>
    <row r="920" spans="1:43" ht="15.6" x14ac:dyDescent="0.3">
      <c r="A920"/>
      <c r="AO920" s="9"/>
      <c r="AP920" s="9"/>
      <c r="AQ920" s="9"/>
    </row>
    <row r="921" spans="1:43" ht="15.6" x14ac:dyDescent="0.3">
      <c r="A921"/>
      <c r="AO921" s="9"/>
      <c r="AP921" s="9"/>
      <c r="AQ921" s="9"/>
    </row>
    <row r="922" spans="1:43" ht="15.6" x14ac:dyDescent="0.3">
      <c r="A922"/>
      <c r="AO922" s="9"/>
      <c r="AP922" s="9"/>
      <c r="AQ922" s="9"/>
    </row>
    <row r="923" spans="1:43" ht="15.6" x14ac:dyDescent="0.3">
      <c r="A923"/>
      <c r="AO923" s="9"/>
      <c r="AP923" s="9"/>
      <c r="AQ923" s="9"/>
    </row>
    <row r="924" spans="1:43" ht="15.6" x14ac:dyDescent="0.3">
      <c r="A924"/>
      <c r="AO924" s="9"/>
      <c r="AP924" s="9"/>
      <c r="AQ924" s="9"/>
    </row>
    <row r="925" spans="1:43" ht="15.6" x14ac:dyDescent="0.3">
      <c r="A925"/>
      <c r="AO925" s="9"/>
      <c r="AP925" s="9"/>
      <c r="AQ925" s="9"/>
    </row>
    <row r="926" spans="1:43" ht="15.6" x14ac:dyDescent="0.3">
      <c r="A926"/>
      <c r="AO926" s="9"/>
      <c r="AP926" s="9"/>
      <c r="AQ926" s="9"/>
    </row>
    <row r="927" spans="1:43" ht="15.6" x14ac:dyDescent="0.3">
      <c r="A927"/>
      <c r="AO927" s="9"/>
      <c r="AP927" s="9"/>
      <c r="AQ927" s="9"/>
    </row>
    <row r="928" spans="1:43" ht="15.6" x14ac:dyDescent="0.3">
      <c r="A928"/>
      <c r="AO928" s="9"/>
      <c r="AP928" s="9"/>
      <c r="AQ928" s="9"/>
    </row>
    <row r="929" spans="1:43" ht="15.6" x14ac:dyDescent="0.3">
      <c r="A929"/>
      <c r="AO929" s="9"/>
      <c r="AP929" s="9"/>
      <c r="AQ929" s="9"/>
    </row>
    <row r="930" spans="1:43" ht="15.6" x14ac:dyDescent="0.3">
      <c r="A930"/>
      <c r="AO930" s="9"/>
      <c r="AP930" s="9"/>
      <c r="AQ930" s="9"/>
    </row>
    <row r="931" spans="1:43" ht="15.6" x14ac:dyDescent="0.3">
      <c r="A931"/>
      <c r="AO931" s="9"/>
      <c r="AP931" s="9"/>
      <c r="AQ931" s="9"/>
    </row>
    <row r="932" spans="1:43" ht="15.6" x14ac:dyDescent="0.3">
      <c r="A932"/>
      <c r="AO932" s="9"/>
      <c r="AP932" s="9"/>
      <c r="AQ932" s="9"/>
    </row>
    <row r="933" spans="1:43" ht="15.6" x14ac:dyDescent="0.3">
      <c r="A933"/>
      <c r="AO933" s="9"/>
      <c r="AP933" s="9"/>
      <c r="AQ933" s="9"/>
    </row>
    <row r="934" spans="1:43" ht="15.6" x14ac:dyDescent="0.3">
      <c r="A934"/>
      <c r="AO934" s="9"/>
      <c r="AP934" s="9"/>
      <c r="AQ934" s="9"/>
    </row>
    <row r="935" spans="1:43" ht="15.6" x14ac:dyDescent="0.3">
      <c r="A935"/>
      <c r="AO935" s="9"/>
      <c r="AP935" s="9"/>
      <c r="AQ935" s="9"/>
    </row>
    <row r="936" spans="1:43" ht="15.6" x14ac:dyDescent="0.3">
      <c r="A936"/>
      <c r="AO936" s="9"/>
      <c r="AP936" s="9"/>
      <c r="AQ936" s="9"/>
    </row>
    <row r="937" spans="1:43" ht="15.6" x14ac:dyDescent="0.3">
      <c r="A937"/>
      <c r="AO937" s="9"/>
      <c r="AP937" s="9"/>
      <c r="AQ937" s="9"/>
    </row>
    <row r="938" spans="1:43" ht="15.6" x14ac:dyDescent="0.3">
      <c r="A938"/>
      <c r="AO938" s="9"/>
      <c r="AP938" s="9"/>
      <c r="AQ938" s="9"/>
    </row>
    <row r="939" spans="1:43" ht="15.6" x14ac:dyDescent="0.3">
      <c r="A939"/>
      <c r="AO939" s="9"/>
      <c r="AP939" s="9"/>
      <c r="AQ939" s="9"/>
    </row>
    <row r="940" spans="1:43" ht="15.6" x14ac:dyDescent="0.3">
      <c r="A940"/>
      <c r="AO940" s="9"/>
      <c r="AP940" s="9"/>
      <c r="AQ940" s="9"/>
    </row>
    <row r="941" spans="1:43" ht="15.6" x14ac:dyDescent="0.3">
      <c r="A941"/>
      <c r="AO941" s="9"/>
      <c r="AP941" s="9"/>
      <c r="AQ941" s="9"/>
    </row>
    <row r="942" spans="1:43" ht="15.6" x14ac:dyDescent="0.3">
      <c r="A942"/>
      <c r="AO942" s="9"/>
      <c r="AP942" s="9"/>
      <c r="AQ942" s="9"/>
    </row>
    <row r="943" spans="1:43" ht="15.6" x14ac:dyDescent="0.3">
      <c r="A943"/>
      <c r="AO943" s="9"/>
      <c r="AP943" s="9"/>
      <c r="AQ943" s="9"/>
    </row>
    <row r="944" spans="1:43" ht="15.6" x14ac:dyDescent="0.3">
      <c r="A944"/>
      <c r="AO944" s="9"/>
      <c r="AP944" s="9"/>
      <c r="AQ944" s="9"/>
    </row>
    <row r="945" spans="1:43" ht="15.6" x14ac:dyDescent="0.3">
      <c r="A945"/>
      <c r="AO945" s="9"/>
      <c r="AP945" s="9"/>
      <c r="AQ945" s="9"/>
    </row>
    <row r="946" spans="1:43" ht="15.6" x14ac:dyDescent="0.3">
      <c r="A946"/>
      <c r="AO946" s="9"/>
      <c r="AP946" s="9"/>
      <c r="AQ946" s="9"/>
    </row>
    <row r="947" spans="1:43" ht="15.6" x14ac:dyDescent="0.3">
      <c r="A947"/>
      <c r="AO947" s="9"/>
      <c r="AP947" s="9"/>
      <c r="AQ947" s="9"/>
    </row>
    <row r="948" spans="1:43" ht="15.6" x14ac:dyDescent="0.3">
      <c r="A948"/>
      <c r="AO948" s="9"/>
      <c r="AP948" s="9"/>
      <c r="AQ948" s="9"/>
    </row>
    <row r="949" spans="1:43" ht="15.6" x14ac:dyDescent="0.3">
      <c r="A949"/>
      <c r="AO949" s="9"/>
      <c r="AP949" s="9"/>
      <c r="AQ949" s="9"/>
    </row>
    <row r="950" spans="1:43" ht="15.6" x14ac:dyDescent="0.3">
      <c r="A950"/>
      <c r="AO950" s="9"/>
      <c r="AP950" s="9"/>
      <c r="AQ950" s="9"/>
    </row>
    <row r="951" spans="1:43" ht="15.6" x14ac:dyDescent="0.3">
      <c r="A951"/>
      <c r="AO951" s="9"/>
      <c r="AP951" s="9"/>
      <c r="AQ951" s="9"/>
    </row>
    <row r="952" spans="1:43" ht="15.6" x14ac:dyDescent="0.3">
      <c r="A952"/>
      <c r="AO952" s="9"/>
      <c r="AP952" s="9"/>
      <c r="AQ952" s="9"/>
    </row>
    <row r="953" spans="1:43" ht="15.6" x14ac:dyDescent="0.3">
      <c r="A953"/>
      <c r="AO953" s="9"/>
      <c r="AP953" s="9"/>
      <c r="AQ953" s="9"/>
    </row>
    <row r="954" spans="1:43" ht="15.6" x14ac:dyDescent="0.3">
      <c r="A954"/>
      <c r="AO954" s="9"/>
      <c r="AP954" s="9"/>
      <c r="AQ954" s="9"/>
    </row>
    <row r="955" spans="1:43" ht="15.6" x14ac:dyDescent="0.3">
      <c r="A955"/>
      <c r="AO955" s="9"/>
      <c r="AP955" s="9"/>
      <c r="AQ955" s="9"/>
    </row>
    <row r="956" spans="1:43" ht="15.6" x14ac:dyDescent="0.3">
      <c r="A956"/>
      <c r="AO956" s="9"/>
      <c r="AP956" s="9"/>
      <c r="AQ956" s="9"/>
    </row>
    <row r="957" spans="1:43" ht="15.6" x14ac:dyDescent="0.3">
      <c r="A957"/>
      <c r="AO957" s="9"/>
      <c r="AP957" s="9"/>
      <c r="AQ957" s="9"/>
    </row>
    <row r="958" spans="1:43" ht="15.6" x14ac:dyDescent="0.3">
      <c r="A958"/>
      <c r="AO958" s="9"/>
      <c r="AP958" s="9"/>
      <c r="AQ958" s="9"/>
    </row>
    <row r="959" spans="1:43" ht="15.6" x14ac:dyDescent="0.3">
      <c r="A959"/>
      <c r="AO959" s="9"/>
      <c r="AP959" s="9"/>
      <c r="AQ959" s="9"/>
    </row>
    <row r="960" spans="1:43" ht="15.6" x14ac:dyDescent="0.3">
      <c r="A960"/>
      <c r="AO960" s="9"/>
      <c r="AP960" s="9"/>
      <c r="AQ960" s="9"/>
    </row>
    <row r="961" spans="1:43" ht="15.6" x14ac:dyDescent="0.3">
      <c r="A961"/>
      <c r="AO961" s="9"/>
      <c r="AP961" s="9"/>
      <c r="AQ961" s="9"/>
    </row>
    <row r="962" spans="1:43" ht="15.6" x14ac:dyDescent="0.3">
      <c r="A962"/>
      <c r="AO962" s="9"/>
      <c r="AP962" s="9"/>
      <c r="AQ962" s="9"/>
    </row>
    <row r="963" spans="1:43" ht="15.6" x14ac:dyDescent="0.3">
      <c r="A963"/>
      <c r="AO963" s="9"/>
      <c r="AP963" s="9"/>
      <c r="AQ963" s="9"/>
    </row>
    <row r="964" spans="1:43" ht="15.6" x14ac:dyDescent="0.3">
      <c r="A964"/>
      <c r="AO964" s="9"/>
      <c r="AP964" s="9"/>
      <c r="AQ964" s="9"/>
    </row>
    <row r="965" spans="1:43" ht="15.6" x14ac:dyDescent="0.3">
      <c r="A965"/>
      <c r="AO965" s="9"/>
      <c r="AP965" s="9"/>
      <c r="AQ965" s="9"/>
    </row>
    <row r="966" spans="1:43" ht="15.6" x14ac:dyDescent="0.3">
      <c r="A966"/>
      <c r="AO966" s="9"/>
      <c r="AP966" s="9"/>
      <c r="AQ966" s="9"/>
    </row>
    <row r="967" spans="1:43" ht="15.6" x14ac:dyDescent="0.3">
      <c r="A967"/>
      <c r="AO967" s="9"/>
      <c r="AP967" s="9"/>
      <c r="AQ967" s="9"/>
    </row>
    <row r="968" spans="1:43" ht="15.6" x14ac:dyDescent="0.3">
      <c r="A968"/>
      <c r="AO968" s="9"/>
      <c r="AP968" s="9"/>
      <c r="AQ968" s="9"/>
    </row>
    <row r="969" spans="1:43" ht="15.6" x14ac:dyDescent="0.3">
      <c r="A969"/>
      <c r="AO969" s="9"/>
      <c r="AP969" s="9"/>
      <c r="AQ969" s="9"/>
    </row>
    <row r="970" spans="1:43" ht="15.6" x14ac:dyDescent="0.3">
      <c r="A970"/>
      <c r="AO970" s="9"/>
      <c r="AP970" s="9"/>
      <c r="AQ970" s="9"/>
    </row>
    <row r="971" spans="1:43" ht="15.6" x14ac:dyDescent="0.3">
      <c r="A971"/>
      <c r="AO971" s="9"/>
      <c r="AP971" s="9"/>
      <c r="AQ971" s="9"/>
    </row>
    <row r="972" spans="1:43" ht="15.6" x14ac:dyDescent="0.3">
      <c r="A972"/>
      <c r="AO972" s="9"/>
      <c r="AP972" s="9"/>
      <c r="AQ972" s="9"/>
    </row>
    <row r="973" spans="1:43" ht="15.6" x14ac:dyDescent="0.3">
      <c r="A973"/>
      <c r="AO973" s="9"/>
      <c r="AP973" s="9"/>
      <c r="AQ973" s="9"/>
    </row>
    <row r="974" spans="1:43" ht="15.6" x14ac:dyDescent="0.3">
      <c r="A974"/>
      <c r="AO974" s="9"/>
      <c r="AP974" s="9"/>
      <c r="AQ974" s="9"/>
    </row>
    <row r="975" spans="1:43" ht="15.6" x14ac:dyDescent="0.3">
      <c r="A975"/>
      <c r="AO975" s="9"/>
      <c r="AP975" s="9"/>
      <c r="AQ975" s="9"/>
    </row>
    <row r="976" spans="1:43" ht="15.6" x14ac:dyDescent="0.3">
      <c r="A976"/>
      <c r="AO976" s="9"/>
      <c r="AP976" s="9"/>
      <c r="AQ976" s="9"/>
    </row>
    <row r="977" spans="1:43" ht="15.6" x14ac:dyDescent="0.3">
      <c r="A977"/>
      <c r="AO977" s="9"/>
      <c r="AP977" s="9"/>
      <c r="AQ977" s="9"/>
    </row>
    <row r="978" spans="1:43" ht="15.6" x14ac:dyDescent="0.3">
      <c r="A978"/>
      <c r="AO978" s="9"/>
      <c r="AP978" s="9"/>
      <c r="AQ978" s="9"/>
    </row>
    <row r="979" spans="1:43" ht="15.6" x14ac:dyDescent="0.3">
      <c r="A979"/>
      <c r="AO979" s="9"/>
      <c r="AP979" s="9"/>
      <c r="AQ979" s="9"/>
    </row>
    <row r="980" spans="1:43" ht="15.6" x14ac:dyDescent="0.3">
      <c r="A980"/>
      <c r="AO980" s="9"/>
      <c r="AP980" s="9"/>
      <c r="AQ980" s="9"/>
    </row>
    <row r="981" spans="1:43" ht="15.6" x14ac:dyDescent="0.3">
      <c r="A981"/>
      <c r="AO981" s="9"/>
      <c r="AP981" s="9"/>
      <c r="AQ981" s="9"/>
    </row>
    <row r="982" spans="1:43" ht="15.6" x14ac:dyDescent="0.3">
      <c r="A982"/>
      <c r="AO982" s="9"/>
      <c r="AP982" s="9"/>
      <c r="AQ982" s="9"/>
    </row>
    <row r="983" spans="1:43" ht="15.6" x14ac:dyDescent="0.3">
      <c r="A983"/>
      <c r="AO983" s="9"/>
      <c r="AP983" s="9"/>
      <c r="AQ983" s="9"/>
    </row>
    <row r="984" spans="1:43" ht="15.6" x14ac:dyDescent="0.3">
      <c r="A984"/>
      <c r="AO984" s="9"/>
      <c r="AP984" s="9"/>
      <c r="AQ984" s="9"/>
    </row>
    <row r="985" spans="1:43" ht="15.6" x14ac:dyDescent="0.3">
      <c r="A985"/>
      <c r="AO985" s="9"/>
      <c r="AP985" s="9"/>
      <c r="AQ985" s="9"/>
    </row>
    <row r="986" spans="1:43" ht="15.6" x14ac:dyDescent="0.3">
      <c r="A986"/>
      <c r="AO986" s="9"/>
      <c r="AP986" s="9"/>
      <c r="AQ986" s="9"/>
    </row>
    <row r="987" spans="1:43" ht="15.6" x14ac:dyDescent="0.3">
      <c r="A987"/>
      <c r="AO987" s="9"/>
      <c r="AP987" s="9"/>
      <c r="AQ987" s="9"/>
    </row>
    <row r="988" spans="1:43" ht="15.6" x14ac:dyDescent="0.3">
      <c r="A988"/>
      <c r="AO988" s="9"/>
      <c r="AP988" s="9"/>
      <c r="AQ988" s="9"/>
    </row>
    <row r="989" spans="1:43" ht="15.6" x14ac:dyDescent="0.3">
      <c r="A989"/>
      <c r="AO989" s="9"/>
      <c r="AP989" s="9"/>
      <c r="AQ989" s="9"/>
    </row>
    <row r="990" spans="1:43" ht="15.6" x14ac:dyDescent="0.3">
      <c r="A990"/>
      <c r="AO990" s="9"/>
      <c r="AP990" s="9"/>
      <c r="AQ990" s="9"/>
    </row>
    <row r="991" spans="1:43" ht="15.6" x14ac:dyDescent="0.3">
      <c r="A991"/>
      <c r="AO991" s="9"/>
      <c r="AP991" s="9"/>
      <c r="AQ991" s="9"/>
    </row>
    <row r="992" spans="1:43" ht="15.6" x14ac:dyDescent="0.3">
      <c r="A992"/>
      <c r="AO992" s="9"/>
      <c r="AP992" s="9"/>
      <c r="AQ992" s="9"/>
    </row>
    <row r="993" spans="1:43" ht="15.6" x14ac:dyDescent="0.3">
      <c r="A993"/>
      <c r="AO993" s="9"/>
      <c r="AP993" s="9"/>
      <c r="AQ993" s="9"/>
    </row>
    <row r="994" spans="1:43" ht="15.6" x14ac:dyDescent="0.3">
      <c r="A994"/>
      <c r="AO994" s="9"/>
      <c r="AP994" s="9"/>
      <c r="AQ994" s="9"/>
    </row>
    <row r="995" spans="1:43" ht="15.6" x14ac:dyDescent="0.3">
      <c r="A995"/>
      <c r="AO995" s="9"/>
      <c r="AP995" s="9"/>
      <c r="AQ995" s="9"/>
    </row>
    <row r="996" spans="1:43" ht="15.6" x14ac:dyDescent="0.3">
      <c r="A996"/>
      <c r="AO996" s="9"/>
      <c r="AP996" s="9"/>
      <c r="AQ996" s="9"/>
    </row>
    <row r="997" spans="1:43" ht="15.6" x14ac:dyDescent="0.3">
      <c r="A997"/>
      <c r="AO997" s="9"/>
      <c r="AP997" s="9"/>
      <c r="AQ997" s="9"/>
    </row>
    <row r="998" spans="1:43" ht="15.6" x14ac:dyDescent="0.3">
      <c r="A998"/>
      <c r="AO998" s="9"/>
      <c r="AP998" s="9"/>
      <c r="AQ998" s="9"/>
    </row>
    <row r="999" spans="1:43" ht="15.6" x14ac:dyDescent="0.3">
      <c r="A999"/>
      <c r="AO999" s="9"/>
      <c r="AP999" s="9"/>
      <c r="AQ999" s="9"/>
    </row>
    <row r="1000" spans="1:43" ht="15.6" x14ac:dyDescent="0.3">
      <c r="A1000"/>
      <c r="AO1000" s="9"/>
      <c r="AP1000" s="9"/>
      <c r="AQ1000" s="9"/>
    </row>
    <row r="1001" spans="1:43" ht="15.6" x14ac:dyDescent="0.3">
      <c r="A1001"/>
      <c r="AO1001" s="9"/>
      <c r="AP1001" s="9"/>
      <c r="AQ1001" s="9"/>
    </row>
    <row r="1002" spans="1:43" ht="15.6" x14ac:dyDescent="0.3">
      <c r="A1002"/>
      <c r="AO1002" s="9"/>
      <c r="AP1002" s="9"/>
      <c r="AQ1002" s="9"/>
    </row>
    <row r="1003" spans="1:43" ht="15.6" x14ac:dyDescent="0.3">
      <c r="A1003"/>
      <c r="AO1003" s="9"/>
      <c r="AP1003" s="9"/>
      <c r="AQ1003" s="9"/>
    </row>
    <row r="1004" spans="1:43" ht="15.6" x14ac:dyDescent="0.3">
      <c r="A1004"/>
      <c r="AO1004" s="9"/>
      <c r="AP1004" s="9"/>
      <c r="AQ1004" s="9"/>
    </row>
    <row r="1005" spans="1:43" ht="15.6" x14ac:dyDescent="0.3">
      <c r="A1005"/>
      <c r="AO1005" s="9"/>
      <c r="AP1005" s="9"/>
      <c r="AQ1005" s="9"/>
    </row>
    <row r="1006" spans="1:43" ht="15.6" x14ac:dyDescent="0.3">
      <c r="A1006"/>
      <c r="AO1006" s="9"/>
      <c r="AP1006" s="9"/>
      <c r="AQ1006" s="9"/>
    </row>
    <row r="1007" spans="1:43" ht="15.6" x14ac:dyDescent="0.3">
      <c r="A1007"/>
      <c r="AO1007" s="9"/>
      <c r="AP1007" s="9"/>
      <c r="AQ1007" s="9"/>
    </row>
    <row r="1008" spans="1:43" ht="15.6" x14ac:dyDescent="0.3">
      <c r="A1008"/>
      <c r="AO1008" s="9"/>
      <c r="AP1008" s="9"/>
      <c r="AQ1008" s="9"/>
    </row>
    <row r="1009" spans="1:43" ht="15.6" x14ac:dyDescent="0.3">
      <c r="A1009"/>
      <c r="AO1009" s="9"/>
      <c r="AP1009" s="9"/>
      <c r="AQ1009" s="9"/>
    </row>
    <row r="1010" spans="1:43" ht="15.6" x14ac:dyDescent="0.3">
      <c r="A1010"/>
      <c r="AO1010" s="9"/>
      <c r="AP1010" s="9"/>
      <c r="AQ1010" s="9"/>
    </row>
    <row r="1011" spans="1:43" ht="15.6" x14ac:dyDescent="0.3">
      <c r="A1011"/>
      <c r="AO1011" s="9"/>
      <c r="AP1011" s="9"/>
      <c r="AQ1011" s="9"/>
    </row>
    <row r="1012" spans="1:43" ht="15.6" x14ac:dyDescent="0.3">
      <c r="A1012"/>
      <c r="AO1012" s="9"/>
      <c r="AP1012" s="9"/>
      <c r="AQ1012" s="9"/>
    </row>
    <row r="1013" spans="1:43" ht="15.6" x14ac:dyDescent="0.3">
      <c r="A1013"/>
      <c r="AO1013" s="9"/>
      <c r="AP1013" s="9"/>
      <c r="AQ1013" s="9"/>
    </row>
    <row r="1014" spans="1:43" ht="15.6" x14ac:dyDescent="0.3">
      <c r="A1014"/>
      <c r="AO1014" s="9"/>
      <c r="AP1014" s="9"/>
      <c r="AQ1014" s="9"/>
    </row>
    <row r="1015" spans="1:43" ht="15.6" x14ac:dyDescent="0.3">
      <c r="A1015"/>
      <c r="AO1015" s="9"/>
      <c r="AP1015" s="9"/>
      <c r="AQ1015" s="9"/>
    </row>
    <row r="1016" spans="1:43" ht="15.6" x14ac:dyDescent="0.3">
      <c r="A1016"/>
      <c r="AO1016" s="9"/>
      <c r="AP1016" s="9"/>
      <c r="AQ1016" s="9"/>
    </row>
    <row r="1017" spans="1:43" ht="15.6" x14ac:dyDescent="0.3">
      <c r="A1017"/>
      <c r="AO1017" s="9"/>
      <c r="AP1017" s="9"/>
      <c r="AQ1017" s="9"/>
    </row>
    <row r="1018" spans="1:43" ht="15.6" x14ac:dyDescent="0.3">
      <c r="A1018"/>
      <c r="AO1018" s="9"/>
      <c r="AP1018" s="9"/>
      <c r="AQ1018" s="9"/>
    </row>
    <row r="1019" spans="1:43" ht="15.6" x14ac:dyDescent="0.3">
      <c r="A1019"/>
      <c r="AO1019" s="9"/>
      <c r="AP1019" s="9"/>
      <c r="AQ1019" s="9"/>
    </row>
    <row r="1020" spans="1:43" ht="15.6" x14ac:dyDescent="0.3">
      <c r="A1020"/>
      <c r="AO1020" s="9"/>
      <c r="AP1020" s="9"/>
      <c r="AQ1020" s="9"/>
    </row>
    <row r="1021" spans="1:43" ht="15.6" x14ac:dyDescent="0.3">
      <c r="A1021"/>
      <c r="AO1021" s="9"/>
      <c r="AP1021" s="9"/>
      <c r="AQ1021" s="9"/>
    </row>
    <row r="1022" spans="1:43" ht="15.6" x14ac:dyDescent="0.3">
      <c r="A1022"/>
      <c r="AO1022" s="9"/>
      <c r="AP1022" s="9"/>
      <c r="AQ1022" s="9"/>
    </row>
    <row r="1023" spans="1:43" ht="15.6" x14ac:dyDescent="0.3">
      <c r="A1023"/>
      <c r="AO1023" s="9"/>
      <c r="AP1023" s="9"/>
      <c r="AQ1023" s="9"/>
    </row>
    <row r="1024" spans="1:43" ht="15.6" x14ac:dyDescent="0.3">
      <c r="A1024"/>
      <c r="AO1024" s="9"/>
      <c r="AP1024" s="9"/>
      <c r="AQ1024" s="9"/>
    </row>
    <row r="1025" spans="1:43" ht="15.6" x14ac:dyDescent="0.3">
      <c r="A1025"/>
      <c r="AO1025" s="9"/>
      <c r="AP1025" s="9"/>
      <c r="AQ1025" s="9"/>
    </row>
    <row r="1026" spans="1:43" ht="15.6" x14ac:dyDescent="0.3">
      <c r="A1026"/>
      <c r="AO1026" s="9"/>
      <c r="AP1026" s="9"/>
      <c r="AQ1026" s="9"/>
    </row>
    <row r="1027" spans="1:43" ht="15.6" x14ac:dyDescent="0.3">
      <c r="A1027"/>
      <c r="AO1027" s="9"/>
      <c r="AP1027" s="9"/>
      <c r="AQ1027" s="9"/>
    </row>
    <row r="1028" spans="1:43" ht="15.6" x14ac:dyDescent="0.3">
      <c r="A1028"/>
      <c r="AO1028" s="9"/>
      <c r="AP1028" s="9"/>
      <c r="AQ1028" s="9"/>
    </row>
    <row r="1029" spans="1:43" ht="15.6" x14ac:dyDescent="0.3">
      <c r="A1029"/>
      <c r="AO1029" s="9"/>
      <c r="AP1029" s="9"/>
      <c r="AQ1029" s="9"/>
    </row>
    <row r="1030" spans="1:43" ht="15.6" x14ac:dyDescent="0.3">
      <c r="A1030"/>
      <c r="AO1030" s="9"/>
      <c r="AP1030" s="9"/>
      <c r="AQ1030" s="9"/>
    </row>
    <row r="1031" spans="1:43" ht="15.6" x14ac:dyDescent="0.3">
      <c r="A1031"/>
      <c r="AO1031" s="9"/>
      <c r="AP1031" s="9"/>
      <c r="AQ1031" s="9"/>
    </row>
    <row r="1032" spans="1:43" ht="15.6" x14ac:dyDescent="0.3">
      <c r="A1032"/>
      <c r="AO1032" s="9"/>
      <c r="AP1032" s="9"/>
      <c r="AQ1032" s="9"/>
    </row>
    <row r="1033" spans="1:43" ht="15.6" x14ac:dyDescent="0.3">
      <c r="A1033"/>
      <c r="AO1033" s="9"/>
      <c r="AP1033" s="9"/>
      <c r="AQ1033" s="9"/>
    </row>
    <row r="1034" spans="1:43" ht="15.6" x14ac:dyDescent="0.3">
      <c r="A1034"/>
      <c r="AO1034" s="9"/>
      <c r="AP1034" s="9"/>
      <c r="AQ1034" s="9"/>
    </row>
    <row r="1035" spans="1:43" ht="15.6" x14ac:dyDescent="0.3">
      <c r="A1035"/>
      <c r="AO1035" s="9"/>
      <c r="AP1035" s="9"/>
      <c r="AQ1035" s="9"/>
    </row>
    <row r="1036" spans="1:43" ht="15.6" x14ac:dyDescent="0.3">
      <c r="A1036"/>
      <c r="AO1036" s="9"/>
      <c r="AP1036" s="9"/>
      <c r="AQ1036" s="9"/>
    </row>
    <row r="1037" spans="1:43" ht="15.6" x14ac:dyDescent="0.3">
      <c r="A1037"/>
      <c r="AO1037" s="9"/>
      <c r="AP1037" s="9"/>
      <c r="AQ1037" s="9"/>
    </row>
    <row r="1038" spans="1:43" ht="15.6" x14ac:dyDescent="0.3">
      <c r="A1038"/>
      <c r="AO1038" s="9"/>
      <c r="AP1038" s="9"/>
      <c r="AQ1038" s="9"/>
    </row>
    <row r="1039" spans="1:43" ht="15.6" x14ac:dyDescent="0.3">
      <c r="A1039"/>
      <c r="AO1039" s="9"/>
      <c r="AP1039" s="9"/>
      <c r="AQ1039" s="9"/>
    </row>
    <row r="1040" spans="1:43" ht="15.6" x14ac:dyDescent="0.3">
      <c r="A1040"/>
      <c r="AO1040" s="9"/>
      <c r="AP1040" s="9"/>
      <c r="AQ1040" s="9"/>
    </row>
    <row r="1041" spans="1:43" ht="15.6" x14ac:dyDescent="0.3">
      <c r="A1041"/>
      <c r="AO1041" s="9"/>
      <c r="AP1041" s="9"/>
      <c r="AQ1041" s="9"/>
    </row>
    <row r="1042" spans="1:43" ht="15.6" x14ac:dyDescent="0.3">
      <c r="A1042"/>
      <c r="AO1042" s="9"/>
      <c r="AP1042" s="9"/>
      <c r="AQ1042" s="9"/>
    </row>
    <row r="1043" spans="1:43" ht="15.6" x14ac:dyDescent="0.3">
      <c r="A1043"/>
      <c r="AO1043" s="9"/>
      <c r="AP1043" s="9"/>
      <c r="AQ1043" s="9"/>
    </row>
    <row r="1044" spans="1:43" ht="15.6" x14ac:dyDescent="0.3">
      <c r="A1044"/>
      <c r="AO1044" s="9"/>
      <c r="AP1044" s="9"/>
      <c r="AQ1044" s="9"/>
    </row>
    <row r="1045" spans="1:43" ht="15.6" x14ac:dyDescent="0.3">
      <c r="A1045"/>
      <c r="AO1045" s="9"/>
      <c r="AP1045" s="9"/>
      <c r="AQ1045" s="9"/>
    </row>
    <row r="1046" spans="1:43" ht="15.6" x14ac:dyDescent="0.3">
      <c r="A1046"/>
      <c r="AO1046" s="9"/>
      <c r="AP1046" s="9"/>
      <c r="AQ1046" s="9"/>
    </row>
    <row r="1047" spans="1:43" ht="15.6" x14ac:dyDescent="0.3">
      <c r="A1047"/>
      <c r="AO1047" s="9"/>
      <c r="AP1047" s="9"/>
      <c r="AQ1047" s="9"/>
    </row>
    <row r="1048" spans="1:43" ht="15.6" x14ac:dyDescent="0.3">
      <c r="A1048"/>
      <c r="AO1048" s="9"/>
      <c r="AP1048" s="9"/>
      <c r="AQ1048" s="9"/>
    </row>
    <row r="1049" spans="1:43" ht="15.6" x14ac:dyDescent="0.3">
      <c r="A1049"/>
      <c r="AO1049" s="9"/>
      <c r="AP1049" s="9"/>
      <c r="AQ1049" s="9"/>
    </row>
    <row r="1050" spans="1:43" ht="15.6" x14ac:dyDescent="0.3">
      <c r="A1050"/>
      <c r="AO1050" s="9"/>
      <c r="AP1050" s="9"/>
      <c r="AQ1050" s="9"/>
    </row>
    <row r="1051" spans="1:43" ht="15.6" x14ac:dyDescent="0.3">
      <c r="A1051"/>
      <c r="AO1051" s="9"/>
      <c r="AP1051" s="9"/>
      <c r="AQ1051" s="9"/>
    </row>
    <row r="1052" spans="1:43" ht="15.6" x14ac:dyDescent="0.3">
      <c r="A1052"/>
      <c r="AO1052" s="9"/>
      <c r="AP1052" s="9"/>
      <c r="AQ1052" s="9"/>
    </row>
    <row r="1053" spans="1:43" ht="15.6" x14ac:dyDescent="0.3">
      <c r="A1053"/>
      <c r="AO1053" s="9"/>
      <c r="AP1053" s="9"/>
      <c r="AQ1053" s="9"/>
    </row>
    <row r="1054" spans="1:43" ht="15.6" x14ac:dyDescent="0.3">
      <c r="A1054"/>
      <c r="AO1054" s="9"/>
      <c r="AP1054" s="9"/>
      <c r="AQ1054" s="9"/>
    </row>
    <row r="1055" spans="1:43" ht="15.6" x14ac:dyDescent="0.3">
      <c r="A1055"/>
      <c r="AO1055" s="9"/>
      <c r="AP1055" s="9"/>
      <c r="AQ1055" s="9"/>
    </row>
    <row r="1056" spans="1:43" ht="15.6" x14ac:dyDescent="0.3">
      <c r="A1056"/>
      <c r="AO1056" s="9"/>
      <c r="AP1056" s="9"/>
      <c r="AQ1056" s="9"/>
    </row>
    <row r="1057" spans="1:43" ht="15.6" x14ac:dyDescent="0.3">
      <c r="A1057"/>
      <c r="AO1057" s="9"/>
      <c r="AP1057" s="9"/>
      <c r="AQ1057" s="9"/>
    </row>
    <row r="1058" spans="1:43" ht="15.6" x14ac:dyDescent="0.3">
      <c r="A1058"/>
      <c r="AO1058" s="9"/>
      <c r="AP1058" s="9"/>
      <c r="AQ1058" s="9"/>
    </row>
    <row r="1059" spans="1:43" ht="15.6" x14ac:dyDescent="0.3">
      <c r="A1059"/>
      <c r="AO1059" s="9"/>
      <c r="AP1059" s="9"/>
      <c r="AQ1059" s="9"/>
    </row>
    <row r="1060" spans="1:43" ht="15.6" x14ac:dyDescent="0.3">
      <c r="A1060"/>
      <c r="AO1060" s="9"/>
      <c r="AP1060" s="9"/>
      <c r="AQ1060" s="9"/>
    </row>
    <row r="1061" spans="1:43" ht="15.6" x14ac:dyDescent="0.3">
      <c r="A1061"/>
      <c r="AO1061" s="9"/>
      <c r="AP1061" s="9"/>
      <c r="AQ1061" s="9"/>
    </row>
    <row r="1062" spans="1:43" ht="15.6" x14ac:dyDescent="0.3">
      <c r="A1062"/>
      <c r="AO1062" s="9"/>
      <c r="AP1062" s="9"/>
      <c r="AQ1062" s="9"/>
    </row>
    <row r="1063" spans="1:43" ht="15.6" x14ac:dyDescent="0.3">
      <c r="A1063"/>
      <c r="AO1063" s="9"/>
      <c r="AP1063" s="9"/>
      <c r="AQ1063" s="9"/>
    </row>
    <row r="1064" spans="1:43" ht="15.6" x14ac:dyDescent="0.3">
      <c r="A1064"/>
      <c r="AO1064" s="9"/>
      <c r="AP1064" s="9"/>
      <c r="AQ1064" s="9"/>
    </row>
    <row r="1065" spans="1:43" ht="15.6" x14ac:dyDescent="0.3">
      <c r="A1065"/>
      <c r="AO1065" s="9"/>
      <c r="AP1065" s="9"/>
      <c r="AQ1065" s="9"/>
    </row>
    <row r="1066" spans="1:43" ht="15.6" x14ac:dyDescent="0.3">
      <c r="A1066"/>
      <c r="AO1066" s="9"/>
      <c r="AP1066" s="9"/>
      <c r="AQ1066" s="9"/>
    </row>
    <row r="1067" spans="1:43" ht="15.6" x14ac:dyDescent="0.3">
      <c r="A1067"/>
      <c r="AO1067" s="9"/>
      <c r="AP1067" s="9"/>
      <c r="AQ1067" s="9"/>
    </row>
    <row r="1068" spans="1:43" ht="15.6" x14ac:dyDescent="0.3">
      <c r="A1068"/>
      <c r="AO1068" s="9"/>
      <c r="AP1068" s="9"/>
      <c r="AQ1068" s="9"/>
    </row>
    <row r="1069" spans="1:43" ht="15.6" x14ac:dyDescent="0.3">
      <c r="A1069"/>
      <c r="AO1069" s="9"/>
      <c r="AP1069" s="9"/>
      <c r="AQ1069" s="9"/>
    </row>
    <row r="1070" spans="1:43" ht="15.6" x14ac:dyDescent="0.3">
      <c r="A1070"/>
      <c r="AO1070" s="9"/>
      <c r="AP1070" s="9"/>
      <c r="AQ1070" s="9"/>
    </row>
    <row r="1071" spans="1:43" ht="15.6" x14ac:dyDescent="0.3">
      <c r="A1071"/>
      <c r="AO1071" s="9"/>
      <c r="AP1071" s="9"/>
      <c r="AQ1071" s="9"/>
    </row>
    <row r="1072" spans="1:43" ht="15.6" x14ac:dyDescent="0.3">
      <c r="A1072"/>
      <c r="AO1072" s="9"/>
      <c r="AP1072" s="9"/>
      <c r="AQ1072" s="9"/>
    </row>
    <row r="1073" spans="1:43" ht="15.6" x14ac:dyDescent="0.3">
      <c r="A1073"/>
      <c r="AO1073" s="9"/>
      <c r="AP1073" s="9"/>
      <c r="AQ1073" s="9"/>
    </row>
    <row r="1074" spans="1:43" ht="15.6" x14ac:dyDescent="0.3">
      <c r="A1074"/>
      <c r="AO1074" s="9"/>
      <c r="AP1074" s="9"/>
      <c r="AQ1074" s="9"/>
    </row>
    <row r="1075" spans="1:43" ht="15.6" x14ac:dyDescent="0.3">
      <c r="A1075"/>
      <c r="AO1075" s="9"/>
      <c r="AP1075" s="9"/>
      <c r="AQ1075" s="9"/>
    </row>
    <row r="1076" spans="1:43" ht="15.6" x14ac:dyDescent="0.3">
      <c r="A1076"/>
      <c r="AO1076" s="9"/>
      <c r="AP1076" s="9"/>
      <c r="AQ1076" s="9"/>
    </row>
    <row r="1077" spans="1:43" ht="15.6" x14ac:dyDescent="0.3">
      <c r="A1077"/>
      <c r="AO1077" s="9"/>
      <c r="AP1077" s="9"/>
      <c r="AQ1077" s="9"/>
    </row>
    <row r="1078" spans="1:43" ht="15.6" x14ac:dyDescent="0.3">
      <c r="A1078"/>
      <c r="AO1078" s="9"/>
      <c r="AP1078" s="9"/>
      <c r="AQ1078" s="9"/>
    </row>
    <row r="1079" spans="1:43" ht="15.6" x14ac:dyDescent="0.3">
      <c r="A1079"/>
      <c r="AO1079" s="9"/>
      <c r="AP1079" s="9"/>
      <c r="AQ1079" s="9"/>
    </row>
    <row r="1080" spans="1:43" ht="15.6" x14ac:dyDescent="0.3">
      <c r="A1080"/>
      <c r="AO1080" s="9"/>
      <c r="AP1080" s="9"/>
      <c r="AQ1080" s="9"/>
    </row>
    <row r="1081" spans="1:43" ht="15.6" x14ac:dyDescent="0.3">
      <c r="A1081"/>
      <c r="AO1081" s="9"/>
      <c r="AP1081" s="9"/>
      <c r="AQ1081" s="9"/>
    </row>
    <row r="1082" spans="1:43" ht="15.6" x14ac:dyDescent="0.3">
      <c r="A1082"/>
      <c r="AO1082" s="9"/>
      <c r="AP1082" s="9"/>
      <c r="AQ1082" s="9"/>
    </row>
    <row r="1083" spans="1:43" ht="15.6" x14ac:dyDescent="0.3">
      <c r="A1083"/>
      <c r="AO1083" s="9"/>
      <c r="AP1083" s="9"/>
      <c r="AQ1083" s="9"/>
    </row>
    <row r="1084" spans="1:43" ht="15.6" x14ac:dyDescent="0.3">
      <c r="A1084"/>
      <c r="AO1084" s="9"/>
      <c r="AP1084" s="9"/>
      <c r="AQ1084" s="9"/>
    </row>
    <row r="1085" spans="1:43" ht="15.6" x14ac:dyDescent="0.3">
      <c r="A1085"/>
      <c r="AO1085" s="9"/>
      <c r="AP1085" s="9"/>
      <c r="AQ1085" s="9"/>
    </row>
    <row r="1086" spans="1:43" ht="15.6" x14ac:dyDescent="0.3">
      <c r="A1086"/>
      <c r="AO1086" s="9"/>
      <c r="AP1086" s="9"/>
      <c r="AQ1086" s="9"/>
    </row>
    <row r="1087" spans="1:43" ht="15.6" x14ac:dyDescent="0.3">
      <c r="A1087"/>
      <c r="AO1087" s="9"/>
      <c r="AP1087" s="9"/>
      <c r="AQ1087" s="9"/>
    </row>
    <row r="1088" spans="1:43" ht="15.6" x14ac:dyDescent="0.3">
      <c r="A1088"/>
      <c r="AO1088" s="9"/>
      <c r="AP1088" s="9"/>
      <c r="AQ1088" s="9"/>
    </row>
    <row r="1089" spans="1:43" ht="15.6" x14ac:dyDescent="0.3">
      <c r="A1089"/>
      <c r="AO1089" s="9"/>
      <c r="AP1089" s="9"/>
      <c r="AQ1089" s="9"/>
    </row>
    <row r="1090" spans="1:43" ht="15.6" x14ac:dyDescent="0.3">
      <c r="A1090"/>
      <c r="AO1090" s="9"/>
      <c r="AP1090" s="9"/>
      <c r="AQ1090" s="9"/>
    </row>
    <row r="1091" spans="1:43" ht="15.6" x14ac:dyDescent="0.3">
      <c r="A1091"/>
      <c r="AO1091" s="9"/>
      <c r="AP1091" s="9"/>
      <c r="AQ1091" s="9"/>
    </row>
    <row r="1092" spans="1:43" ht="15.6" x14ac:dyDescent="0.3">
      <c r="A1092"/>
      <c r="AO1092" s="9"/>
      <c r="AP1092" s="9"/>
      <c r="AQ1092" s="9"/>
    </row>
    <row r="1093" spans="1:43" ht="15.6" x14ac:dyDescent="0.3">
      <c r="A1093"/>
      <c r="AO1093" s="9"/>
      <c r="AP1093" s="9"/>
      <c r="AQ1093" s="9"/>
    </row>
    <row r="1094" spans="1:43" ht="15.6" x14ac:dyDescent="0.3">
      <c r="A1094"/>
      <c r="AO1094" s="9"/>
      <c r="AP1094" s="9"/>
      <c r="AQ1094" s="9"/>
    </row>
    <row r="1095" spans="1:43" ht="15.6" x14ac:dyDescent="0.3">
      <c r="A1095"/>
      <c r="AO1095" s="9"/>
      <c r="AP1095" s="9"/>
      <c r="AQ1095" s="9"/>
    </row>
    <row r="1096" spans="1:43" ht="15.6" x14ac:dyDescent="0.3">
      <c r="A1096"/>
      <c r="AO1096" s="9"/>
      <c r="AP1096" s="9"/>
      <c r="AQ1096" s="9"/>
    </row>
    <row r="1097" spans="1:43" ht="15.6" x14ac:dyDescent="0.3">
      <c r="A1097"/>
      <c r="AO1097" s="9"/>
      <c r="AP1097" s="9"/>
      <c r="AQ1097" s="9"/>
    </row>
    <row r="1098" spans="1:43" ht="15.6" x14ac:dyDescent="0.3">
      <c r="A1098"/>
      <c r="AO1098" s="9"/>
      <c r="AP1098" s="9"/>
      <c r="AQ1098" s="9"/>
    </row>
    <row r="1099" spans="1:43" ht="15.6" x14ac:dyDescent="0.3">
      <c r="A1099"/>
      <c r="AO1099" s="9"/>
      <c r="AP1099" s="9"/>
      <c r="AQ1099" s="9"/>
    </row>
    <row r="1100" spans="1:43" ht="15.6" x14ac:dyDescent="0.3">
      <c r="A1100"/>
      <c r="AO1100" s="9"/>
      <c r="AP1100" s="9"/>
      <c r="AQ1100" s="9"/>
    </row>
    <row r="1101" spans="1:43" ht="15.6" x14ac:dyDescent="0.3">
      <c r="A1101"/>
      <c r="AO1101" s="9"/>
      <c r="AP1101" s="9"/>
      <c r="AQ1101" s="9"/>
    </row>
    <row r="1102" spans="1:43" ht="15.6" x14ac:dyDescent="0.3">
      <c r="A1102"/>
      <c r="AO1102" s="9"/>
      <c r="AP1102" s="9"/>
      <c r="AQ1102" s="9"/>
    </row>
    <row r="1103" spans="1:43" ht="15.6" x14ac:dyDescent="0.3">
      <c r="A1103"/>
      <c r="AO1103" s="9"/>
      <c r="AP1103" s="9"/>
      <c r="AQ1103" s="9"/>
    </row>
    <row r="1104" spans="1:43" ht="15.6" x14ac:dyDescent="0.3">
      <c r="A1104"/>
      <c r="AO1104" s="9"/>
      <c r="AP1104" s="9"/>
      <c r="AQ1104" s="9"/>
    </row>
    <row r="1105" spans="1:43" ht="15.6" x14ac:dyDescent="0.3">
      <c r="A1105"/>
      <c r="AO1105" s="9"/>
      <c r="AP1105" s="9"/>
      <c r="AQ1105" s="9"/>
    </row>
    <row r="1106" spans="1:43" ht="15.6" x14ac:dyDescent="0.3">
      <c r="A1106"/>
      <c r="AO1106" s="9"/>
      <c r="AP1106" s="9"/>
      <c r="AQ1106" s="9"/>
    </row>
    <row r="1107" spans="1:43" ht="15.6" x14ac:dyDescent="0.3">
      <c r="A1107"/>
      <c r="AO1107" s="9"/>
      <c r="AP1107" s="9"/>
      <c r="AQ1107" s="9"/>
    </row>
    <row r="1108" spans="1:43" ht="15.6" x14ac:dyDescent="0.3">
      <c r="A1108"/>
      <c r="AO1108" s="9"/>
      <c r="AP1108" s="9"/>
      <c r="AQ1108" s="9"/>
    </row>
    <row r="1109" spans="1:43" ht="15.6" x14ac:dyDescent="0.3">
      <c r="A1109"/>
      <c r="AO1109" s="9"/>
      <c r="AP1109" s="9"/>
      <c r="AQ1109" s="9"/>
    </row>
    <row r="1110" spans="1:43" ht="15.6" x14ac:dyDescent="0.3">
      <c r="A1110"/>
      <c r="AO1110" s="9"/>
      <c r="AP1110" s="9"/>
      <c r="AQ1110" s="9"/>
    </row>
    <row r="1111" spans="1:43" ht="15.6" x14ac:dyDescent="0.3">
      <c r="A1111"/>
      <c r="AO1111" s="9"/>
      <c r="AP1111" s="9"/>
      <c r="AQ1111" s="9"/>
    </row>
    <row r="1112" spans="1:43" ht="15.6" x14ac:dyDescent="0.3">
      <c r="A1112"/>
      <c r="AO1112" s="9"/>
      <c r="AP1112" s="9"/>
      <c r="AQ1112" s="9"/>
    </row>
    <row r="1113" spans="1:43" ht="15.6" x14ac:dyDescent="0.3">
      <c r="A1113"/>
      <c r="AO1113" s="9"/>
      <c r="AP1113" s="9"/>
      <c r="AQ1113" s="9"/>
    </row>
    <row r="1114" spans="1:43" ht="15.6" x14ac:dyDescent="0.3">
      <c r="A1114"/>
      <c r="AO1114" s="9"/>
      <c r="AP1114" s="9"/>
      <c r="AQ1114" s="9"/>
    </row>
    <row r="1115" spans="1:43" ht="15.6" x14ac:dyDescent="0.3">
      <c r="A1115"/>
      <c r="AO1115" s="9"/>
      <c r="AP1115" s="9"/>
      <c r="AQ1115" s="9"/>
    </row>
    <row r="1116" spans="1:43" ht="15.6" x14ac:dyDescent="0.3">
      <c r="A1116"/>
      <c r="AO1116" s="9"/>
      <c r="AP1116" s="9"/>
      <c r="AQ1116" s="9"/>
    </row>
    <row r="1117" spans="1:43" ht="15.6" x14ac:dyDescent="0.3">
      <c r="A1117"/>
      <c r="AO1117" s="9"/>
      <c r="AP1117" s="9"/>
      <c r="AQ1117" s="9"/>
    </row>
    <row r="1118" spans="1:43" ht="15.6" x14ac:dyDescent="0.3">
      <c r="A1118"/>
      <c r="AO1118" s="9"/>
      <c r="AP1118" s="9"/>
      <c r="AQ1118" s="9"/>
    </row>
    <row r="1119" spans="1:43" ht="15.6" x14ac:dyDescent="0.3">
      <c r="A1119"/>
      <c r="AO1119" s="9"/>
      <c r="AP1119" s="9"/>
      <c r="AQ1119" s="9"/>
    </row>
    <row r="1120" spans="1:43" ht="15.6" x14ac:dyDescent="0.3">
      <c r="A1120"/>
      <c r="AO1120" s="9"/>
      <c r="AP1120" s="9"/>
      <c r="AQ1120" s="9"/>
    </row>
    <row r="1121" spans="1:43" ht="15.6" x14ac:dyDescent="0.3">
      <c r="A1121"/>
      <c r="AO1121" s="9"/>
      <c r="AP1121" s="9"/>
      <c r="AQ1121" s="9"/>
    </row>
    <row r="1122" spans="1:43" ht="15.6" x14ac:dyDescent="0.3">
      <c r="A1122"/>
      <c r="AO1122" s="9"/>
      <c r="AP1122" s="9"/>
      <c r="AQ1122" s="9"/>
    </row>
    <row r="1123" spans="1:43" ht="15.6" x14ac:dyDescent="0.3">
      <c r="A1123"/>
      <c r="AO1123" s="9"/>
      <c r="AP1123" s="9"/>
      <c r="AQ1123" s="9"/>
    </row>
    <row r="1124" spans="1:43" ht="15.6" x14ac:dyDescent="0.3">
      <c r="A1124"/>
      <c r="AO1124" s="9"/>
      <c r="AP1124" s="9"/>
      <c r="AQ1124" s="9"/>
    </row>
    <row r="1125" spans="1:43" ht="15.6" x14ac:dyDescent="0.3">
      <c r="A1125"/>
      <c r="AO1125" s="9"/>
      <c r="AP1125" s="9"/>
      <c r="AQ1125" s="9"/>
    </row>
    <row r="1126" spans="1:43" ht="15.6" x14ac:dyDescent="0.3">
      <c r="A1126"/>
      <c r="AO1126" s="9"/>
      <c r="AP1126" s="9"/>
      <c r="AQ1126" s="9"/>
    </row>
    <row r="1127" spans="1:43" ht="15.6" x14ac:dyDescent="0.3">
      <c r="A1127"/>
      <c r="AO1127" s="9"/>
      <c r="AP1127" s="9"/>
      <c r="AQ1127" s="9"/>
    </row>
    <row r="1128" spans="1:43" ht="15.6" x14ac:dyDescent="0.3">
      <c r="A1128"/>
      <c r="AO1128" s="9"/>
      <c r="AP1128" s="9"/>
      <c r="AQ1128" s="9"/>
    </row>
    <row r="1129" spans="1:43" ht="15.6" x14ac:dyDescent="0.3">
      <c r="A1129"/>
      <c r="AO1129" s="9"/>
      <c r="AP1129" s="9"/>
      <c r="AQ1129" s="9"/>
    </row>
    <row r="1130" spans="1:43" ht="15.6" x14ac:dyDescent="0.3">
      <c r="A1130"/>
      <c r="AO1130" s="9"/>
      <c r="AP1130" s="9"/>
      <c r="AQ1130" s="9"/>
    </row>
    <row r="1131" spans="1:43" ht="15.6" x14ac:dyDescent="0.3">
      <c r="A1131"/>
      <c r="AO1131" s="9"/>
      <c r="AP1131" s="9"/>
      <c r="AQ1131" s="9"/>
    </row>
    <row r="1132" spans="1:43" ht="15.6" x14ac:dyDescent="0.3">
      <c r="A1132"/>
      <c r="AO1132" s="9"/>
      <c r="AP1132" s="9"/>
      <c r="AQ1132" s="9"/>
    </row>
    <row r="1133" spans="1:43" ht="15.6" x14ac:dyDescent="0.3">
      <c r="A1133"/>
      <c r="AO1133" s="9"/>
      <c r="AP1133" s="9"/>
      <c r="AQ1133" s="9"/>
    </row>
    <row r="1134" spans="1:43" ht="15.6" x14ac:dyDescent="0.3">
      <c r="A1134"/>
      <c r="AO1134" s="9"/>
      <c r="AP1134" s="9"/>
      <c r="AQ1134" s="9"/>
    </row>
    <row r="1135" spans="1:43" ht="15.6" x14ac:dyDescent="0.3">
      <c r="A1135"/>
      <c r="AO1135" s="9"/>
      <c r="AP1135" s="9"/>
      <c r="AQ1135" s="9"/>
    </row>
    <row r="1136" spans="1:43" ht="15.6" x14ac:dyDescent="0.3">
      <c r="A1136"/>
      <c r="AO1136" s="9"/>
      <c r="AP1136" s="9"/>
      <c r="AQ1136" s="9"/>
    </row>
    <row r="1137" spans="1:43" ht="15.6" x14ac:dyDescent="0.3">
      <c r="A1137"/>
      <c r="AO1137" s="9"/>
      <c r="AP1137" s="9"/>
      <c r="AQ1137" s="9"/>
    </row>
    <row r="1138" spans="1:43" ht="15.6" x14ac:dyDescent="0.3">
      <c r="A1138"/>
      <c r="AO1138" s="9"/>
      <c r="AP1138" s="9"/>
      <c r="AQ1138" s="9"/>
    </row>
    <row r="1139" spans="1:43" ht="15.6" x14ac:dyDescent="0.3">
      <c r="A1139"/>
      <c r="AO1139" s="9"/>
      <c r="AP1139" s="9"/>
      <c r="AQ1139" s="9"/>
    </row>
    <row r="1140" spans="1:43" ht="15.6" x14ac:dyDescent="0.3">
      <c r="A1140"/>
      <c r="AO1140" s="9"/>
      <c r="AP1140" s="9"/>
      <c r="AQ1140" s="9"/>
    </row>
    <row r="1141" spans="1:43" ht="15.6" x14ac:dyDescent="0.3">
      <c r="A1141"/>
      <c r="AO1141" s="9"/>
      <c r="AP1141" s="9"/>
      <c r="AQ1141" s="9"/>
    </row>
    <row r="1142" spans="1:43" ht="15.6" x14ac:dyDescent="0.3">
      <c r="A1142"/>
      <c r="AO1142" s="9"/>
      <c r="AP1142" s="9"/>
      <c r="AQ1142" s="9"/>
    </row>
    <row r="1143" spans="1:43" ht="15.6" x14ac:dyDescent="0.3">
      <c r="A1143"/>
      <c r="AO1143" s="9"/>
      <c r="AP1143" s="9"/>
      <c r="AQ1143" s="9"/>
    </row>
    <row r="1144" spans="1:43" ht="15.6" x14ac:dyDescent="0.3">
      <c r="A1144"/>
      <c r="AO1144" s="9"/>
      <c r="AP1144" s="9"/>
      <c r="AQ1144" s="9"/>
    </row>
    <row r="1145" spans="1:43" ht="15.6" x14ac:dyDescent="0.3">
      <c r="A1145"/>
      <c r="AO1145" s="9"/>
      <c r="AP1145" s="9"/>
      <c r="AQ1145" s="9"/>
    </row>
    <row r="1146" spans="1:43" ht="15.6" x14ac:dyDescent="0.3">
      <c r="A1146"/>
      <c r="AO1146" s="9"/>
      <c r="AP1146" s="9"/>
      <c r="AQ1146" s="9"/>
    </row>
    <row r="1147" spans="1:43" ht="15.6" x14ac:dyDescent="0.3">
      <c r="A1147"/>
      <c r="AO1147" s="9"/>
      <c r="AP1147" s="9"/>
      <c r="AQ1147" s="9"/>
    </row>
    <row r="1148" spans="1:43" ht="15.6" x14ac:dyDescent="0.3">
      <c r="A1148"/>
      <c r="AO1148" s="9"/>
      <c r="AP1148" s="9"/>
      <c r="AQ1148" s="9"/>
    </row>
    <row r="1149" spans="1:43" ht="15.6" x14ac:dyDescent="0.3">
      <c r="A1149"/>
      <c r="AO1149" s="9"/>
      <c r="AP1149" s="9"/>
      <c r="AQ1149" s="9"/>
    </row>
    <row r="1150" spans="1:43" ht="15.6" x14ac:dyDescent="0.3">
      <c r="A1150"/>
      <c r="AO1150" s="9"/>
      <c r="AP1150" s="9"/>
      <c r="AQ1150" s="9"/>
    </row>
    <row r="1151" spans="1:43" ht="15.6" x14ac:dyDescent="0.3">
      <c r="A1151"/>
      <c r="AO1151" s="9"/>
      <c r="AP1151" s="9"/>
      <c r="AQ1151" s="9"/>
    </row>
    <row r="1152" spans="1:43" ht="15.6" x14ac:dyDescent="0.3">
      <c r="A1152"/>
      <c r="AO1152" s="9"/>
      <c r="AP1152" s="9"/>
      <c r="AQ1152" s="9"/>
    </row>
    <row r="1153" spans="1:43" ht="15.6" x14ac:dyDescent="0.3">
      <c r="A1153"/>
      <c r="AO1153" s="9"/>
      <c r="AP1153" s="9"/>
      <c r="AQ1153" s="9"/>
    </row>
    <row r="1154" spans="1:43" ht="15.6" x14ac:dyDescent="0.3">
      <c r="A1154"/>
      <c r="AO1154" s="9"/>
      <c r="AP1154" s="9"/>
      <c r="AQ1154" s="9"/>
    </row>
    <row r="1155" spans="1:43" ht="15.6" x14ac:dyDescent="0.3">
      <c r="A1155"/>
      <c r="AO1155" s="9"/>
      <c r="AP1155" s="9"/>
      <c r="AQ1155" s="9"/>
    </row>
    <row r="1156" spans="1:43" ht="15.6" x14ac:dyDescent="0.3">
      <c r="A1156"/>
      <c r="AO1156" s="9"/>
      <c r="AP1156" s="9"/>
      <c r="AQ1156" s="9"/>
    </row>
    <row r="1157" spans="1:43" ht="15.6" x14ac:dyDescent="0.3">
      <c r="A1157"/>
      <c r="AO1157" s="9"/>
      <c r="AP1157" s="9"/>
      <c r="AQ1157" s="9"/>
    </row>
    <row r="1158" spans="1:43" ht="15.6" x14ac:dyDescent="0.3">
      <c r="A1158"/>
      <c r="AO1158" s="9"/>
      <c r="AP1158" s="9"/>
      <c r="AQ1158" s="9"/>
    </row>
    <row r="1159" spans="1:43" ht="15.6" x14ac:dyDescent="0.3">
      <c r="A1159"/>
      <c r="AO1159" s="9"/>
      <c r="AP1159" s="9"/>
      <c r="AQ1159" s="9"/>
    </row>
    <row r="1160" spans="1:43" ht="15.6" x14ac:dyDescent="0.3">
      <c r="A1160"/>
      <c r="AO1160" s="9"/>
      <c r="AP1160" s="9"/>
      <c r="AQ1160" s="9"/>
    </row>
    <row r="1161" spans="1:43" ht="15.6" x14ac:dyDescent="0.3">
      <c r="A1161"/>
      <c r="AO1161" s="9"/>
      <c r="AP1161" s="9"/>
      <c r="AQ1161" s="9"/>
    </row>
    <row r="1162" spans="1:43" ht="15.6" x14ac:dyDescent="0.3">
      <c r="A1162"/>
      <c r="AO1162" s="9"/>
      <c r="AP1162" s="9"/>
      <c r="AQ1162" s="9"/>
    </row>
    <row r="1163" spans="1:43" ht="15.6" x14ac:dyDescent="0.3">
      <c r="A1163"/>
      <c r="AO1163" s="9"/>
      <c r="AP1163" s="9"/>
      <c r="AQ1163" s="9"/>
    </row>
    <row r="1164" spans="1:43" ht="15.6" x14ac:dyDescent="0.3">
      <c r="A1164"/>
      <c r="AO1164" s="9"/>
      <c r="AP1164" s="9"/>
      <c r="AQ1164" s="9"/>
    </row>
    <row r="1165" spans="1:43" ht="15.6" x14ac:dyDescent="0.3">
      <c r="A1165"/>
      <c r="AO1165" s="9"/>
      <c r="AP1165" s="9"/>
      <c r="AQ1165" s="9"/>
    </row>
    <row r="1166" spans="1:43" ht="15.6" x14ac:dyDescent="0.3">
      <c r="A1166"/>
      <c r="AO1166" s="9"/>
      <c r="AP1166" s="9"/>
      <c r="AQ1166" s="9"/>
    </row>
    <row r="1167" spans="1:43" ht="15.6" x14ac:dyDescent="0.3">
      <c r="A1167"/>
      <c r="AO1167" s="9"/>
      <c r="AP1167" s="9"/>
      <c r="AQ1167" s="9"/>
    </row>
    <row r="1168" spans="1:43" ht="15.6" x14ac:dyDescent="0.3">
      <c r="A1168"/>
      <c r="AO1168" s="9"/>
      <c r="AP1168" s="9"/>
      <c r="AQ1168" s="9"/>
    </row>
    <row r="1169" spans="1:43" ht="15.6" x14ac:dyDescent="0.3">
      <c r="A1169"/>
      <c r="AO1169" s="9"/>
      <c r="AP1169" s="9"/>
      <c r="AQ1169" s="9"/>
    </row>
    <row r="1170" spans="1:43" ht="15.6" x14ac:dyDescent="0.3">
      <c r="A1170"/>
      <c r="AO1170" s="9"/>
      <c r="AP1170" s="9"/>
      <c r="AQ1170" s="9"/>
    </row>
    <row r="1171" spans="1:43" ht="15.6" x14ac:dyDescent="0.3">
      <c r="A1171"/>
      <c r="AO1171" s="9"/>
      <c r="AP1171" s="9"/>
      <c r="AQ1171" s="9"/>
    </row>
    <row r="1172" spans="1:43" ht="15.6" x14ac:dyDescent="0.3">
      <c r="A1172"/>
      <c r="AO1172" s="9"/>
      <c r="AP1172" s="9"/>
      <c r="AQ1172" s="9"/>
    </row>
    <row r="1173" spans="1:43" ht="15.6" x14ac:dyDescent="0.3">
      <c r="A1173"/>
      <c r="AO1173" s="9"/>
      <c r="AP1173" s="9"/>
      <c r="AQ1173" s="9"/>
    </row>
    <row r="1174" spans="1:43" ht="15.6" x14ac:dyDescent="0.3">
      <c r="A1174"/>
      <c r="AO1174" s="9"/>
      <c r="AP1174" s="9"/>
      <c r="AQ1174" s="9"/>
    </row>
    <row r="1175" spans="1:43" ht="15.6" x14ac:dyDescent="0.3">
      <c r="A1175"/>
      <c r="AO1175" s="9"/>
      <c r="AP1175" s="9"/>
      <c r="AQ1175" s="9"/>
    </row>
    <row r="1176" spans="1:43" ht="15.6" x14ac:dyDescent="0.3">
      <c r="A1176"/>
      <c r="AO1176" s="9"/>
      <c r="AP1176" s="9"/>
      <c r="AQ1176" s="9"/>
    </row>
    <row r="1177" spans="1:43" ht="15.6" x14ac:dyDescent="0.3">
      <c r="A1177"/>
      <c r="AO1177" s="9"/>
      <c r="AP1177" s="9"/>
      <c r="AQ1177" s="9"/>
    </row>
    <row r="1178" spans="1:43" ht="15.6" x14ac:dyDescent="0.3">
      <c r="A1178"/>
      <c r="AO1178" s="9"/>
      <c r="AP1178" s="9"/>
      <c r="AQ1178" s="9"/>
    </row>
    <row r="1179" spans="1:43" ht="15.6" x14ac:dyDescent="0.3">
      <c r="A1179"/>
      <c r="AO1179" s="9"/>
      <c r="AP1179" s="9"/>
      <c r="AQ1179" s="9"/>
    </row>
    <row r="1180" spans="1:43" ht="15.6" x14ac:dyDescent="0.3">
      <c r="A1180"/>
      <c r="AO1180" s="9"/>
      <c r="AP1180" s="9"/>
      <c r="AQ1180" s="9"/>
    </row>
    <row r="1181" spans="1:43" ht="15.6" x14ac:dyDescent="0.3">
      <c r="A1181"/>
      <c r="AO1181" s="9"/>
      <c r="AP1181" s="9"/>
      <c r="AQ1181" s="9"/>
    </row>
    <row r="1182" spans="1:43" ht="15.6" x14ac:dyDescent="0.3">
      <c r="A1182"/>
      <c r="AO1182" s="9"/>
      <c r="AP1182" s="9"/>
      <c r="AQ1182" s="9"/>
    </row>
    <row r="1183" spans="1:43" ht="15.6" x14ac:dyDescent="0.3">
      <c r="A1183"/>
      <c r="AO1183" s="9"/>
      <c r="AP1183" s="9"/>
      <c r="AQ1183" s="9"/>
    </row>
    <row r="1184" spans="1:43" ht="15.6" x14ac:dyDescent="0.3">
      <c r="A1184"/>
      <c r="AO1184" s="9"/>
      <c r="AP1184" s="9"/>
      <c r="AQ1184" s="9"/>
    </row>
    <row r="1185" spans="1:43" ht="15.6" x14ac:dyDescent="0.3">
      <c r="A1185"/>
      <c r="AO1185" s="9"/>
      <c r="AP1185" s="9"/>
      <c r="AQ1185" s="9"/>
    </row>
    <row r="1186" spans="1:43" ht="15.6" x14ac:dyDescent="0.3">
      <c r="A1186"/>
      <c r="AO1186" s="9"/>
      <c r="AP1186" s="9"/>
      <c r="AQ1186" s="9"/>
    </row>
    <row r="1187" spans="1:43" ht="15.6" x14ac:dyDescent="0.3">
      <c r="A1187"/>
      <c r="AO1187" s="9"/>
      <c r="AP1187" s="9"/>
      <c r="AQ1187" s="9"/>
    </row>
    <row r="1188" spans="1:43" ht="15.6" x14ac:dyDescent="0.3">
      <c r="A1188"/>
      <c r="AO1188" s="9"/>
      <c r="AP1188" s="9"/>
      <c r="AQ1188" s="9"/>
    </row>
    <row r="1189" spans="1:43" ht="15.6" x14ac:dyDescent="0.3">
      <c r="A1189"/>
      <c r="AO1189" s="9"/>
      <c r="AP1189" s="9"/>
      <c r="AQ1189" s="9"/>
    </row>
    <row r="1190" spans="1:43" ht="15.6" x14ac:dyDescent="0.3">
      <c r="A1190"/>
      <c r="AO1190" s="9"/>
      <c r="AP1190" s="9"/>
      <c r="AQ1190" s="9"/>
    </row>
    <row r="1191" spans="1:43" ht="15.6" x14ac:dyDescent="0.3">
      <c r="A1191"/>
      <c r="AO1191" s="9"/>
      <c r="AP1191" s="9"/>
      <c r="AQ1191" s="9"/>
    </row>
    <row r="1192" spans="1:43" ht="15.6" x14ac:dyDescent="0.3">
      <c r="A1192"/>
      <c r="AO1192" s="9"/>
      <c r="AP1192" s="9"/>
      <c r="AQ1192" s="9"/>
    </row>
    <row r="1193" spans="1:43" ht="15.6" x14ac:dyDescent="0.3">
      <c r="A1193"/>
      <c r="AO1193" s="9"/>
      <c r="AP1193" s="9"/>
      <c r="AQ1193" s="9"/>
    </row>
    <row r="1194" spans="1:43" ht="15.6" x14ac:dyDescent="0.3">
      <c r="A1194"/>
      <c r="AO1194" s="9"/>
      <c r="AP1194" s="9"/>
      <c r="AQ1194" s="9"/>
    </row>
    <row r="1195" spans="1:43" ht="15.6" x14ac:dyDescent="0.3">
      <c r="A1195"/>
      <c r="AO1195" s="9"/>
      <c r="AP1195" s="9"/>
      <c r="AQ1195" s="9"/>
    </row>
    <row r="1196" spans="1:43" ht="15.6" x14ac:dyDescent="0.3">
      <c r="A1196"/>
      <c r="AO1196" s="9"/>
      <c r="AP1196" s="9"/>
      <c r="AQ1196" s="9"/>
    </row>
    <row r="1197" spans="1:43" ht="15.6" x14ac:dyDescent="0.3">
      <c r="A1197"/>
      <c r="AO1197" s="9"/>
      <c r="AP1197" s="9"/>
      <c r="AQ1197" s="9"/>
    </row>
    <row r="1198" spans="1:43" ht="15.6" x14ac:dyDescent="0.3">
      <c r="A1198"/>
      <c r="AO1198" s="9"/>
      <c r="AP1198" s="9"/>
      <c r="AQ1198" s="9"/>
    </row>
    <row r="1199" spans="1:43" ht="15.6" x14ac:dyDescent="0.3">
      <c r="A1199"/>
      <c r="AO1199" s="9"/>
      <c r="AP1199" s="9"/>
      <c r="AQ1199" s="9"/>
    </row>
    <row r="1200" spans="1:43" ht="15.6" x14ac:dyDescent="0.3">
      <c r="A1200"/>
      <c r="AO1200" s="9"/>
      <c r="AP1200" s="9"/>
      <c r="AQ1200" s="9"/>
    </row>
    <row r="1201" spans="1:43" ht="15.6" x14ac:dyDescent="0.3">
      <c r="A1201"/>
      <c r="AO1201" s="9"/>
      <c r="AP1201" s="9"/>
      <c r="AQ1201" s="9"/>
    </row>
    <row r="1202" spans="1:43" ht="15.6" x14ac:dyDescent="0.3">
      <c r="A1202"/>
      <c r="AO1202" s="9"/>
      <c r="AP1202" s="9"/>
      <c r="AQ1202" s="9"/>
    </row>
    <row r="1203" spans="1:43" ht="15.6" x14ac:dyDescent="0.3">
      <c r="A1203"/>
      <c r="AO1203" s="9"/>
      <c r="AP1203" s="9"/>
      <c r="AQ1203" s="9"/>
    </row>
    <row r="1204" spans="1:43" ht="15.6" x14ac:dyDescent="0.3">
      <c r="A1204"/>
      <c r="AO1204" s="9"/>
      <c r="AP1204" s="9"/>
      <c r="AQ1204" s="9"/>
    </row>
    <row r="1205" spans="1:43" ht="15.6" x14ac:dyDescent="0.3">
      <c r="A1205"/>
      <c r="AO1205" s="9"/>
      <c r="AP1205" s="9"/>
      <c r="AQ1205" s="9"/>
    </row>
    <row r="1206" spans="1:43" ht="15.6" x14ac:dyDescent="0.3">
      <c r="A1206"/>
      <c r="AO1206" s="9"/>
      <c r="AP1206" s="9"/>
      <c r="AQ1206" s="9"/>
    </row>
    <row r="1207" spans="1:43" ht="15.6" x14ac:dyDescent="0.3">
      <c r="A1207"/>
      <c r="AO1207" s="9"/>
      <c r="AP1207" s="9"/>
      <c r="AQ1207" s="9"/>
    </row>
    <row r="1208" spans="1:43" ht="15.6" x14ac:dyDescent="0.3">
      <c r="A1208"/>
      <c r="AO1208" s="9"/>
      <c r="AP1208" s="9"/>
      <c r="AQ1208" s="9"/>
    </row>
    <row r="1209" spans="1:43" ht="15.6" x14ac:dyDescent="0.3">
      <c r="A1209"/>
      <c r="AO1209" s="9"/>
      <c r="AP1209" s="9"/>
      <c r="AQ1209" s="9"/>
    </row>
    <row r="1210" spans="1:43" ht="15.6" x14ac:dyDescent="0.3">
      <c r="A1210"/>
      <c r="AO1210" s="9"/>
      <c r="AP1210" s="9"/>
      <c r="AQ1210" s="9"/>
    </row>
    <row r="1211" spans="1:43" ht="15.6" x14ac:dyDescent="0.3">
      <c r="A1211"/>
      <c r="AO1211" s="9"/>
      <c r="AP1211" s="9"/>
      <c r="AQ1211" s="9"/>
    </row>
    <row r="1212" spans="1:43" ht="15.6" x14ac:dyDescent="0.3">
      <c r="A1212"/>
      <c r="AO1212" s="9"/>
      <c r="AP1212" s="9"/>
      <c r="AQ1212" s="9"/>
    </row>
    <row r="1213" spans="1:43" ht="15.6" x14ac:dyDescent="0.3">
      <c r="A1213"/>
      <c r="AO1213" s="9"/>
      <c r="AP1213" s="9"/>
      <c r="AQ1213" s="9"/>
    </row>
    <row r="1214" spans="1:43" ht="15.6" x14ac:dyDescent="0.3">
      <c r="A1214"/>
      <c r="AO1214" s="9"/>
      <c r="AP1214" s="9"/>
      <c r="AQ1214" s="9"/>
    </row>
    <row r="1215" spans="1:43" ht="15.6" x14ac:dyDescent="0.3">
      <c r="A1215"/>
      <c r="AO1215" s="9"/>
      <c r="AP1215" s="9"/>
      <c r="AQ1215" s="9"/>
    </row>
    <row r="1216" spans="1:43" ht="15.6" x14ac:dyDescent="0.3">
      <c r="A1216"/>
      <c r="AO1216" s="9"/>
      <c r="AP1216" s="9"/>
      <c r="AQ1216" s="9"/>
    </row>
    <row r="1217" spans="1:43" ht="15.6" x14ac:dyDescent="0.3">
      <c r="A1217"/>
      <c r="AO1217" s="9"/>
      <c r="AP1217" s="9"/>
      <c r="AQ1217" s="9"/>
    </row>
    <row r="1218" spans="1:43" ht="15.6" x14ac:dyDescent="0.3">
      <c r="A1218"/>
      <c r="AO1218" s="9"/>
      <c r="AP1218" s="9"/>
      <c r="AQ1218" s="9"/>
    </row>
    <row r="1219" spans="1:43" ht="15.6" x14ac:dyDescent="0.3">
      <c r="A1219"/>
      <c r="AO1219" s="9"/>
      <c r="AP1219" s="9"/>
      <c r="AQ1219" s="9"/>
    </row>
    <row r="1220" spans="1:43" ht="15.6" x14ac:dyDescent="0.3">
      <c r="A1220"/>
      <c r="AO1220" s="9"/>
      <c r="AP1220" s="9"/>
      <c r="AQ1220" s="9"/>
    </row>
    <row r="1221" spans="1:43" ht="15.6" x14ac:dyDescent="0.3">
      <c r="A1221"/>
      <c r="AO1221" s="9"/>
      <c r="AP1221" s="9"/>
      <c r="AQ1221" s="9"/>
    </row>
    <row r="1222" spans="1:43" ht="15.6" x14ac:dyDescent="0.3">
      <c r="A1222"/>
      <c r="AO1222" s="9"/>
      <c r="AP1222" s="9"/>
      <c r="AQ1222" s="9"/>
    </row>
    <row r="1223" spans="1:43" ht="15.6" x14ac:dyDescent="0.3">
      <c r="A1223"/>
      <c r="AO1223" s="9"/>
      <c r="AP1223" s="9"/>
      <c r="AQ1223" s="9"/>
    </row>
    <row r="1224" spans="1:43" ht="15.6" x14ac:dyDescent="0.3">
      <c r="A1224"/>
      <c r="AO1224" s="9"/>
      <c r="AP1224" s="9"/>
      <c r="AQ1224" s="9"/>
    </row>
    <row r="1225" spans="1:43" ht="15.6" x14ac:dyDescent="0.3">
      <c r="A1225"/>
      <c r="AO1225" s="9"/>
      <c r="AP1225" s="9"/>
      <c r="AQ1225" s="9"/>
    </row>
    <row r="1226" spans="1:43" ht="15.6" x14ac:dyDescent="0.3">
      <c r="A1226"/>
      <c r="AO1226" s="9"/>
      <c r="AP1226" s="9"/>
      <c r="AQ1226" s="9"/>
    </row>
    <row r="1227" spans="1:43" ht="15.6" x14ac:dyDescent="0.3">
      <c r="A1227"/>
      <c r="AO1227" s="9"/>
      <c r="AP1227" s="9"/>
      <c r="AQ1227" s="9"/>
    </row>
    <row r="1228" spans="1:43" ht="15.6" x14ac:dyDescent="0.3">
      <c r="A1228"/>
      <c r="AO1228" s="9"/>
      <c r="AP1228" s="9"/>
      <c r="AQ1228" s="9"/>
    </row>
    <row r="1229" spans="1:43" ht="15.6" x14ac:dyDescent="0.3">
      <c r="A1229"/>
      <c r="AO1229" s="9"/>
      <c r="AP1229" s="9"/>
      <c r="AQ1229" s="9"/>
    </row>
    <row r="1230" spans="1:43" ht="15.6" x14ac:dyDescent="0.3">
      <c r="A1230"/>
      <c r="AO1230" s="9"/>
      <c r="AP1230" s="9"/>
      <c r="AQ1230" s="9"/>
    </row>
    <row r="1231" spans="1:43" ht="15.6" x14ac:dyDescent="0.3">
      <c r="A1231"/>
      <c r="AO1231" s="9"/>
      <c r="AP1231" s="9"/>
      <c r="AQ1231" s="9"/>
    </row>
    <row r="1232" spans="1:43" ht="15.6" x14ac:dyDescent="0.3">
      <c r="A1232"/>
      <c r="AO1232" s="9"/>
      <c r="AP1232" s="9"/>
      <c r="AQ1232" s="9"/>
    </row>
    <row r="1233" spans="1:43" ht="15.6" x14ac:dyDescent="0.3">
      <c r="A1233"/>
      <c r="AO1233" s="9"/>
      <c r="AP1233" s="9"/>
      <c r="AQ1233" s="9"/>
    </row>
    <row r="1234" spans="1:43" ht="15.6" x14ac:dyDescent="0.3">
      <c r="A1234"/>
      <c r="AO1234" s="9"/>
      <c r="AP1234" s="9"/>
      <c r="AQ1234" s="9"/>
    </row>
    <row r="1235" spans="1:43" ht="15.6" x14ac:dyDescent="0.3">
      <c r="A1235"/>
      <c r="AO1235" s="9"/>
      <c r="AP1235" s="9"/>
      <c r="AQ1235" s="9"/>
    </row>
    <row r="1236" spans="1:43" ht="15.6" x14ac:dyDescent="0.3">
      <c r="A1236"/>
      <c r="AO1236" s="9"/>
      <c r="AP1236" s="9"/>
      <c r="AQ1236" s="9"/>
    </row>
    <row r="1237" spans="1:43" ht="15.6" x14ac:dyDescent="0.3">
      <c r="A1237"/>
      <c r="AO1237" s="9"/>
      <c r="AP1237" s="9"/>
      <c r="AQ1237" s="9"/>
    </row>
    <row r="1238" spans="1:43" ht="15.6" x14ac:dyDescent="0.3">
      <c r="A1238"/>
      <c r="AO1238" s="9"/>
      <c r="AP1238" s="9"/>
      <c r="AQ1238" s="9"/>
    </row>
    <row r="1239" spans="1:43" ht="15.6" x14ac:dyDescent="0.3">
      <c r="A1239"/>
      <c r="AO1239" s="9"/>
      <c r="AP1239" s="9"/>
      <c r="AQ1239" s="9"/>
    </row>
    <row r="1240" spans="1:43" ht="15.6" x14ac:dyDescent="0.3">
      <c r="A1240"/>
      <c r="AO1240" s="9"/>
      <c r="AP1240" s="9"/>
      <c r="AQ1240" s="9"/>
    </row>
    <row r="1241" spans="1:43" ht="15.6" x14ac:dyDescent="0.3">
      <c r="A1241"/>
      <c r="AO1241" s="9"/>
      <c r="AP1241" s="9"/>
      <c r="AQ1241" s="9"/>
    </row>
    <row r="1242" spans="1:43" ht="15.6" x14ac:dyDescent="0.3">
      <c r="A1242"/>
      <c r="AO1242" s="9"/>
      <c r="AP1242" s="9"/>
      <c r="AQ1242" s="9"/>
    </row>
    <row r="1243" spans="1:43" ht="15.6" x14ac:dyDescent="0.3">
      <c r="A1243"/>
      <c r="AO1243" s="9"/>
      <c r="AP1243" s="9"/>
      <c r="AQ1243" s="9"/>
    </row>
    <row r="1244" spans="1:43" ht="15.6" x14ac:dyDescent="0.3">
      <c r="A1244"/>
      <c r="AO1244" s="9"/>
      <c r="AP1244" s="9"/>
      <c r="AQ1244" s="9"/>
    </row>
    <row r="1245" spans="1:43" ht="15.6" x14ac:dyDescent="0.3">
      <c r="A1245"/>
      <c r="AO1245" s="9"/>
      <c r="AP1245" s="9"/>
      <c r="AQ1245" s="9"/>
    </row>
    <row r="1246" spans="1:43" ht="15.6" x14ac:dyDescent="0.3">
      <c r="A1246"/>
      <c r="AO1246" s="9"/>
      <c r="AP1246" s="9"/>
      <c r="AQ1246" s="9"/>
    </row>
    <row r="1247" spans="1:43" ht="15.6" x14ac:dyDescent="0.3">
      <c r="A1247"/>
      <c r="AO1247" s="9"/>
      <c r="AP1247" s="9"/>
      <c r="AQ1247" s="9"/>
    </row>
    <row r="1248" spans="1:43" ht="15.6" x14ac:dyDescent="0.3">
      <c r="A1248"/>
      <c r="AO1248" s="9"/>
      <c r="AP1248" s="9"/>
      <c r="AQ1248" s="9"/>
    </row>
    <row r="1249" spans="1:43" ht="15.6" x14ac:dyDescent="0.3">
      <c r="A1249"/>
      <c r="AO1249" s="9"/>
      <c r="AP1249" s="9"/>
      <c r="AQ1249" s="9"/>
    </row>
    <row r="1250" spans="1:43" ht="15.6" x14ac:dyDescent="0.3">
      <c r="A1250"/>
      <c r="AO1250" s="9"/>
      <c r="AP1250" s="9"/>
      <c r="AQ1250" s="9"/>
    </row>
    <row r="1251" spans="1:43" ht="15.6" x14ac:dyDescent="0.3">
      <c r="A1251"/>
      <c r="AO1251" s="9"/>
      <c r="AP1251" s="9"/>
      <c r="AQ1251" s="9"/>
    </row>
    <row r="1252" spans="1:43" ht="15.6" x14ac:dyDescent="0.3">
      <c r="A1252"/>
      <c r="AO1252" s="9"/>
      <c r="AP1252" s="9"/>
      <c r="AQ1252" s="9"/>
    </row>
    <row r="1253" spans="1:43" ht="15.6" x14ac:dyDescent="0.3">
      <c r="A1253"/>
      <c r="AO1253" s="9"/>
      <c r="AP1253" s="9"/>
      <c r="AQ1253" s="9"/>
    </row>
    <row r="1254" spans="1:43" ht="15.6" x14ac:dyDescent="0.3">
      <c r="A1254"/>
      <c r="AO1254" s="9"/>
      <c r="AP1254" s="9"/>
      <c r="AQ1254" s="9"/>
    </row>
    <row r="1255" spans="1:43" ht="15.6" x14ac:dyDescent="0.3">
      <c r="A1255"/>
      <c r="AO1255" s="9"/>
      <c r="AP1255" s="9"/>
      <c r="AQ1255" s="9"/>
    </row>
    <row r="1256" spans="1:43" ht="15.6" x14ac:dyDescent="0.3">
      <c r="A1256"/>
      <c r="AO1256" s="9"/>
      <c r="AP1256" s="9"/>
      <c r="AQ1256" s="9"/>
    </row>
    <row r="1257" spans="1:43" ht="15.6" x14ac:dyDescent="0.3">
      <c r="A1257"/>
      <c r="AO1257" s="9"/>
      <c r="AP1257" s="9"/>
      <c r="AQ1257" s="9"/>
    </row>
    <row r="1258" spans="1:43" ht="15.6" x14ac:dyDescent="0.3">
      <c r="A1258"/>
      <c r="AO1258" s="9"/>
      <c r="AP1258" s="9"/>
      <c r="AQ1258" s="9"/>
    </row>
    <row r="1259" spans="1:43" ht="15.6" x14ac:dyDescent="0.3">
      <c r="A1259"/>
      <c r="AO1259" s="9"/>
      <c r="AP1259" s="9"/>
      <c r="AQ1259" s="9"/>
    </row>
    <row r="1260" spans="1:43" ht="15.6" x14ac:dyDescent="0.3">
      <c r="A1260"/>
      <c r="AO1260" s="9"/>
      <c r="AP1260" s="9"/>
      <c r="AQ1260" s="9"/>
    </row>
    <row r="1261" spans="1:43" ht="15.6" x14ac:dyDescent="0.3">
      <c r="A1261"/>
      <c r="AO1261" s="9"/>
      <c r="AP1261" s="9"/>
      <c r="AQ1261" s="9"/>
    </row>
    <row r="1262" spans="1:43" ht="15.6" x14ac:dyDescent="0.3">
      <c r="A1262"/>
      <c r="AO1262" s="9"/>
      <c r="AP1262" s="9"/>
      <c r="AQ1262" s="9"/>
    </row>
    <row r="1263" spans="1:43" ht="15.6" x14ac:dyDescent="0.3">
      <c r="A1263"/>
      <c r="AO1263" s="9"/>
      <c r="AP1263" s="9"/>
      <c r="AQ1263" s="9"/>
    </row>
    <row r="1264" spans="1:43" ht="15.6" x14ac:dyDescent="0.3">
      <c r="A1264"/>
      <c r="AO1264" s="9"/>
      <c r="AP1264" s="9"/>
      <c r="AQ1264" s="9"/>
    </row>
    <row r="1265" spans="1:43" ht="15.6" x14ac:dyDescent="0.3">
      <c r="A1265"/>
      <c r="AO1265" s="9"/>
      <c r="AP1265" s="9"/>
      <c r="AQ1265" s="9"/>
    </row>
    <row r="1266" spans="1:43" ht="15.6" x14ac:dyDescent="0.3">
      <c r="A1266"/>
      <c r="AO1266" s="9"/>
      <c r="AP1266" s="9"/>
      <c r="AQ1266" s="9"/>
    </row>
    <row r="1267" spans="1:43" ht="15.6" x14ac:dyDescent="0.3">
      <c r="A1267"/>
      <c r="AO1267" s="9"/>
      <c r="AP1267" s="9"/>
      <c r="AQ1267" s="9"/>
    </row>
    <row r="1268" spans="1:43" ht="15.6" x14ac:dyDescent="0.3">
      <c r="A1268"/>
      <c r="AO1268" s="9"/>
      <c r="AP1268" s="9"/>
      <c r="AQ1268" s="9"/>
    </row>
    <row r="1269" spans="1:43" ht="15.6" x14ac:dyDescent="0.3">
      <c r="A1269"/>
      <c r="AO1269" s="9"/>
      <c r="AP1269" s="9"/>
      <c r="AQ1269" s="9"/>
    </row>
    <row r="1270" spans="1:43" ht="15.6" x14ac:dyDescent="0.3">
      <c r="A1270"/>
      <c r="AO1270" s="9"/>
      <c r="AP1270" s="9"/>
      <c r="AQ1270" s="9"/>
    </row>
    <row r="1271" spans="1:43" ht="15.6" x14ac:dyDescent="0.3">
      <c r="A1271"/>
      <c r="AO1271" s="9"/>
      <c r="AP1271" s="9"/>
      <c r="AQ1271" s="9"/>
    </row>
    <row r="1272" spans="1:43" ht="15.6" x14ac:dyDescent="0.3">
      <c r="A1272"/>
      <c r="AO1272" s="9"/>
      <c r="AP1272" s="9"/>
      <c r="AQ1272" s="9"/>
    </row>
    <row r="1273" spans="1:43" ht="15.6" x14ac:dyDescent="0.3">
      <c r="A1273"/>
      <c r="AO1273" s="9"/>
      <c r="AP1273" s="9"/>
      <c r="AQ1273" s="9"/>
    </row>
    <row r="1274" spans="1:43" ht="15.6" x14ac:dyDescent="0.3">
      <c r="A1274"/>
      <c r="AO1274" s="9"/>
      <c r="AP1274" s="9"/>
      <c r="AQ1274" s="9"/>
    </row>
    <row r="1275" spans="1:43" ht="15.6" x14ac:dyDescent="0.3">
      <c r="A1275"/>
      <c r="AO1275" s="9"/>
      <c r="AP1275" s="9"/>
      <c r="AQ1275" s="9"/>
    </row>
    <row r="1276" spans="1:43" ht="15.6" x14ac:dyDescent="0.3">
      <c r="A1276"/>
      <c r="AO1276" s="9"/>
      <c r="AP1276" s="9"/>
      <c r="AQ1276" s="9"/>
    </row>
    <row r="1277" spans="1:43" ht="15.6" x14ac:dyDescent="0.3">
      <c r="A1277"/>
      <c r="AO1277" s="9"/>
      <c r="AP1277" s="9"/>
      <c r="AQ1277" s="9"/>
    </row>
    <row r="1278" spans="1:43" ht="15.6" x14ac:dyDescent="0.3">
      <c r="A1278"/>
      <c r="AO1278" s="9"/>
      <c r="AP1278" s="9"/>
      <c r="AQ1278" s="9"/>
    </row>
    <row r="1279" spans="1:43" ht="15.6" x14ac:dyDescent="0.3">
      <c r="A1279"/>
      <c r="AO1279" s="9"/>
      <c r="AP1279" s="9"/>
      <c r="AQ1279" s="9"/>
    </row>
    <row r="1280" spans="1:43" ht="15.6" x14ac:dyDescent="0.3">
      <c r="A1280"/>
      <c r="AO1280" s="9"/>
      <c r="AP1280" s="9"/>
      <c r="AQ1280" s="9"/>
    </row>
    <row r="1281" spans="1:43" ht="15.6" x14ac:dyDescent="0.3">
      <c r="A1281"/>
      <c r="AO1281" s="9"/>
      <c r="AP1281" s="9"/>
      <c r="AQ1281" s="9"/>
    </row>
    <row r="1282" spans="1:43" ht="15.6" x14ac:dyDescent="0.3">
      <c r="A1282"/>
      <c r="AO1282" s="9"/>
      <c r="AP1282" s="9"/>
      <c r="AQ1282" s="9"/>
    </row>
    <row r="1283" spans="1:43" ht="15.6" x14ac:dyDescent="0.3">
      <c r="A1283"/>
      <c r="AO1283" s="9"/>
      <c r="AP1283" s="9"/>
      <c r="AQ1283" s="9"/>
    </row>
    <row r="1284" spans="1:43" ht="15.6" x14ac:dyDescent="0.3">
      <c r="A1284"/>
      <c r="AO1284" s="9"/>
      <c r="AP1284" s="9"/>
      <c r="AQ1284" s="9"/>
    </row>
    <row r="1285" spans="1:43" ht="15.6" x14ac:dyDescent="0.3">
      <c r="A1285"/>
      <c r="AO1285" s="9"/>
      <c r="AP1285" s="9"/>
      <c r="AQ1285" s="9"/>
    </row>
    <row r="1286" spans="1:43" ht="15.6" x14ac:dyDescent="0.3">
      <c r="A1286"/>
      <c r="AO1286" s="9"/>
      <c r="AP1286" s="9"/>
      <c r="AQ1286" s="9"/>
    </row>
    <row r="1287" spans="1:43" ht="15.6" x14ac:dyDescent="0.3">
      <c r="A1287"/>
      <c r="AO1287" s="9"/>
      <c r="AP1287" s="9"/>
      <c r="AQ1287" s="9"/>
    </row>
    <row r="1288" spans="1:43" ht="15.6" x14ac:dyDescent="0.3">
      <c r="A1288"/>
      <c r="AO1288" s="9"/>
      <c r="AP1288" s="9"/>
      <c r="AQ1288" s="9"/>
    </row>
    <row r="1289" spans="1:43" ht="15.6" x14ac:dyDescent="0.3">
      <c r="A1289"/>
      <c r="AO1289" s="9"/>
      <c r="AP1289" s="9"/>
      <c r="AQ1289" s="9"/>
    </row>
    <row r="1290" spans="1:43" ht="15.6" x14ac:dyDescent="0.3">
      <c r="A1290"/>
      <c r="AO1290" s="9"/>
      <c r="AP1290" s="9"/>
      <c r="AQ1290" s="9"/>
    </row>
    <row r="1291" spans="1:43" ht="15.6" x14ac:dyDescent="0.3">
      <c r="A1291"/>
      <c r="AO1291" s="9"/>
      <c r="AP1291" s="9"/>
      <c r="AQ1291" s="9"/>
    </row>
    <row r="1292" spans="1:43" ht="15.6" x14ac:dyDescent="0.3">
      <c r="A1292"/>
      <c r="AO1292" s="9"/>
      <c r="AP1292" s="9"/>
      <c r="AQ1292" s="9"/>
    </row>
    <row r="1293" spans="1:43" ht="15.6" x14ac:dyDescent="0.3">
      <c r="A1293"/>
      <c r="AO1293" s="9"/>
      <c r="AP1293" s="9"/>
      <c r="AQ1293" s="9"/>
    </row>
    <row r="1294" spans="1:43" ht="15.6" x14ac:dyDescent="0.3">
      <c r="A1294"/>
      <c r="AO1294" s="9"/>
      <c r="AP1294" s="9"/>
      <c r="AQ1294" s="9"/>
    </row>
    <row r="1295" spans="1:43" ht="15.6" x14ac:dyDescent="0.3">
      <c r="A1295"/>
      <c r="AO1295" s="9"/>
      <c r="AP1295" s="9"/>
      <c r="AQ1295" s="9"/>
    </row>
    <row r="1296" spans="1:43" ht="15.6" x14ac:dyDescent="0.3">
      <c r="A1296"/>
      <c r="AO1296" s="9"/>
      <c r="AP1296" s="9"/>
      <c r="AQ1296" s="9"/>
    </row>
    <row r="1297" spans="1:43" ht="15.6" x14ac:dyDescent="0.3">
      <c r="A1297"/>
      <c r="AO1297" s="9"/>
      <c r="AP1297" s="9"/>
      <c r="AQ1297" s="9"/>
    </row>
    <row r="1298" spans="1:43" ht="15.6" x14ac:dyDescent="0.3">
      <c r="A1298"/>
      <c r="AO1298" s="9"/>
      <c r="AP1298" s="9"/>
      <c r="AQ1298" s="9"/>
    </row>
    <row r="1299" spans="1:43" ht="15.6" x14ac:dyDescent="0.3">
      <c r="A1299"/>
      <c r="AO1299" s="9"/>
      <c r="AP1299" s="9"/>
      <c r="AQ1299" s="9"/>
    </row>
    <row r="1300" spans="1:43" ht="15.6" x14ac:dyDescent="0.3">
      <c r="A1300"/>
      <c r="AO1300" s="9"/>
      <c r="AP1300" s="9"/>
      <c r="AQ1300" s="9"/>
    </row>
    <row r="1301" spans="1:43" ht="15.6" x14ac:dyDescent="0.3">
      <c r="A1301"/>
      <c r="AO1301" s="9"/>
      <c r="AP1301" s="9"/>
      <c r="AQ1301" s="9"/>
    </row>
    <row r="1302" spans="1:43" ht="15.6" x14ac:dyDescent="0.3">
      <c r="A1302"/>
      <c r="AO1302" s="9"/>
      <c r="AP1302" s="9"/>
      <c r="AQ1302" s="9"/>
    </row>
    <row r="1303" spans="1:43" ht="15.6" x14ac:dyDescent="0.3">
      <c r="A1303"/>
      <c r="AO1303" s="9"/>
      <c r="AP1303" s="9"/>
      <c r="AQ1303" s="9"/>
    </row>
    <row r="1304" spans="1:43" ht="15.6" x14ac:dyDescent="0.3">
      <c r="A1304"/>
      <c r="AO1304" s="9"/>
      <c r="AP1304" s="9"/>
      <c r="AQ1304" s="9"/>
    </row>
    <row r="1305" spans="1:43" ht="15.6" x14ac:dyDescent="0.3">
      <c r="A1305"/>
      <c r="AO1305" s="9"/>
      <c r="AP1305" s="9"/>
      <c r="AQ1305" s="9"/>
    </row>
    <row r="1306" spans="1:43" ht="15.6" x14ac:dyDescent="0.3">
      <c r="A1306"/>
      <c r="AO1306" s="9"/>
      <c r="AP1306" s="9"/>
      <c r="AQ1306" s="9"/>
    </row>
    <row r="1307" spans="1:43" ht="15.6" x14ac:dyDescent="0.3">
      <c r="A1307"/>
      <c r="AO1307" s="9"/>
      <c r="AP1307" s="9"/>
      <c r="AQ1307" s="9"/>
    </row>
    <row r="1308" spans="1:43" ht="15.6" x14ac:dyDescent="0.3">
      <c r="A1308"/>
      <c r="AO1308" s="9"/>
      <c r="AP1308" s="9"/>
      <c r="AQ1308" s="9"/>
    </row>
    <row r="1309" spans="1:43" ht="15.6" x14ac:dyDescent="0.3">
      <c r="A1309"/>
      <c r="AO1309" s="9"/>
      <c r="AP1309" s="9"/>
      <c r="AQ1309" s="9"/>
    </row>
    <row r="1310" spans="1:43" ht="15.6" x14ac:dyDescent="0.3">
      <c r="A1310"/>
      <c r="AO1310" s="9"/>
      <c r="AP1310" s="9"/>
      <c r="AQ1310" s="9"/>
    </row>
    <row r="1311" spans="1:43" ht="15.6" x14ac:dyDescent="0.3">
      <c r="A1311"/>
      <c r="AO1311" s="9"/>
      <c r="AP1311" s="9"/>
      <c r="AQ1311" s="9"/>
    </row>
    <row r="1312" spans="1:43" ht="15.6" x14ac:dyDescent="0.3">
      <c r="A1312"/>
      <c r="AO1312" s="9"/>
      <c r="AP1312" s="9"/>
      <c r="AQ1312" s="9"/>
    </row>
    <row r="1313" spans="1:43" ht="15.6" x14ac:dyDescent="0.3">
      <c r="A1313"/>
      <c r="AO1313" s="9"/>
      <c r="AP1313" s="9"/>
      <c r="AQ1313" s="9"/>
    </row>
    <row r="1314" spans="1:43" ht="15.6" x14ac:dyDescent="0.3">
      <c r="A1314"/>
      <c r="AO1314" s="9"/>
      <c r="AP1314" s="9"/>
      <c r="AQ1314" s="9"/>
    </row>
    <row r="1315" spans="1:43" ht="15.6" x14ac:dyDescent="0.3">
      <c r="A1315"/>
      <c r="AO1315" s="9"/>
      <c r="AP1315" s="9"/>
      <c r="AQ1315" s="9"/>
    </row>
    <row r="1316" spans="1:43" ht="15.6" x14ac:dyDescent="0.3">
      <c r="A1316"/>
      <c r="AO1316" s="9"/>
      <c r="AP1316" s="9"/>
      <c r="AQ1316" s="9"/>
    </row>
    <row r="1317" spans="1:43" ht="15.6" x14ac:dyDescent="0.3">
      <c r="A1317"/>
      <c r="AO1317" s="9"/>
      <c r="AP1317" s="9"/>
      <c r="AQ1317" s="9"/>
    </row>
    <row r="1318" spans="1:43" ht="15.6" x14ac:dyDescent="0.3">
      <c r="A1318"/>
      <c r="AO1318" s="9"/>
      <c r="AP1318" s="9"/>
      <c r="AQ1318" s="9"/>
    </row>
    <row r="1319" spans="1:43" ht="15.6" x14ac:dyDescent="0.3">
      <c r="A1319"/>
      <c r="AO1319" s="9"/>
      <c r="AP1319" s="9"/>
      <c r="AQ1319" s="9"/>
    </row>
    <row r="1320" spans="1:43" ht="15.6" x14ac:dyDescent="0.3">
      <c r="A1320"/>
      <c r="AO1320" s="9"/>
      <c r="AP1320" s="9"/>
      <c r="AQ1320" s="9"/>
    </row>
    <row r="1321" spans="1:43" ht="15.6" x14ac:dyDescent="0.3">
      <c r="A1321"/>
      <c r="AO1321" s="9"/>
      <c r="AP1321" s="9"/>
      <c r="AQ1321" s="9"/>
    </row>
    <row r="1322" spans="1:43" ht="15.6" x14ac:dyDescent="0.3">
      <c r="A1322"/>
      <c r="AO1322" s="9"/>
      <c r="AP1322" s="9"/>
      <c r="AQ1322" s="9"/>
    </row>
    <row r="1323" spans="1:43" ht="15.6" x14ac:dyDescent="0.3">
      <c r="A1323"/>
      <c r="AO1323" s="9"/>
      <c r="AP1323" s="9"/>
      <c r="AQ1323" s="9"/>
    </row>
    <row r="1324" spans="1:43" ht="15.6" x14ac:dyDescent="0.3">
      <c r="A1324"/>
      <c r="AO1324" s="9"/>
      <c r="AP1324" s="9"/>
      <c r="AQ1324" s="9"/>
    </row>
    <row r="1325" spans="1:43" ht="15.6" x14ac:dyDescent="0.3">
      <c r="A1325"/>
      <c r="AO1325" s="9"/>
      <c r="AP1325" s="9"/>
      <c r="AQ1325" s="9"/>
    </row>
    <row r="1326" spans="1:43" ht="15.6" x14ac:dyDescent="0.3">
      <c r="A1326"/>
      <c r="AO1326" s="9"/>
      <c r="AP1326" s="9"/>
      <c r="AQ1326" s="9"/>
    </row>
    <row r="1327" spans="1:43" ht="15.6" x14ac:dyDescent="0.3">
      <c r="A1327"/>
      <c r="AO1327" s="9"/>
      <c r="AP1327" s="9"/>
      <c r="AQ1327" s="9"/>
    </row>
    <row r="1328" spans="1:43" ht="15.6" x14ac:dyDescent="0.3">
      <c r="A1328"/>
      <c r="AO1328" s="9"/>
      <c r="AP1328" s="9"/>
      <c r="AQ1328" s="9"/>
    </row>
    <row r="1329" spans="1:43" ht="15.6" x14ac:dyDescent="0.3">
      <c r="A1329"/>
      <c r="AO1329" s="9"/>
      <c r="AP1329" s="9"/>
      <c r="AQ1329" s="9"/>
    </row>
    <row r="1330" spans="1:43" ht="15.6" x14ac:dyDescent="0.3">
      <c r="A1330"/>
      <c r="AO1330" s="9"/>
      <c r="AP1330" s="9"/>
      <c r="AQ1330" s="9"/>
    </row>
    <row r="1331" spans="1:43" ht="15.6" x14ac:dyDescent="0.3">
      <c r="A1331"/>
      <c r="AO1331" s="9"/>
      <c r="AP1331" s="9"/>
      <c r="AQ1331" s="9"/>
    </row>
    <row r="1332" spans="1:43" ht="15.6" x14ac:dyDescent="0.3">
      <c r="A1332"/>
      <c r="AO1332" s="9"/>
      <c r="AP1332" s="9"/>
      <c r="AQ1332" s="9"/>
    </row>
    <row r="1333" spans="1:43" ht="15.6" x14ac:dyDescent="0.3">
      <c r="A1333"/>
      <c r="AO1333" s="9"/>
      <c r="AP1333" s="9"/>
      <c r="AQ1333" s="9"/>
    </row>
    <row r="1334" spans="1:43" ht="15.6" x14ac:dyDescent="0.3">
      <c r="A1334"/>
      <c r="AO1334" s="9"/>
      <c r="AP1334" s="9"/>
      <c r="AQ1334" s="9"/>
    </row>
    <row r="1335" spans="1:43" ht="15.6" x14ac:dyDescent="0.3">
      <c r="A1335"/>
      <c r="AO1335" s="9"/>
      <c r="AP1335" s="9"/>
      <c r="AQ1335" s="9"/>
    </row>
    <row r="1336" spans="1:43" ht="15.6" x14ac:dyDescent="0.3">
      <c r="A1336"/>
      <c r="AO1336" s="9"/>
      <c r="AP1336" s="9"/>
      <c r="AQ1336" s="9"/>
    </row>
    <row r="1337" spans="1:43" ht="15.6" x14ac:dyDescent="0.3">
      <c r="A1337"/>
      <c r="AO1337" s="9"/>
      <c r="AP1337" s="9"/>
      <c r="AQ1337" s="9"/>
    </row>
    <row r="1338" spans="1:43" ht="15.6" x14ac:dyDescent="0.3">
      <c r="A1338"/>
      <c r="AO1338" s="9"/>
      <c r="AP1338" s="9"/>
      <c r="AQ1338" s="9"/>
    </row>
    <row r="1339" spans="1:43" ht="15.6" x14ac:dyDescent="0.3">
      <c r="A1339"/>
      <c r="AO1339" s="9"/>
      <c r="AP1339" s="9"/>
      <c r="AQ1339" s="9"/>
    </row>
    <row r="1340" spans="1:43" ht="15.6" x14ac:dyDescent="0.3">
      <c r="A1340"/>
      <c r="AO1340" s="9"/>
      <c r="AP1340" s="9"/>
      <c r="AQ1340" s="9"/>
    </row>
    <row r="1341" spans="1:43" ht="15.6" x14ac:dyDescent="0.3">
      <c r="A1341"/>
      <c r="AO1341" s="9"/>
      <c r="AP1341" s="9"/>
      <c r="AQ1341" s="9"/>
    </row>
    <row r="1342" spans="1:43" ht="15.6" x14ac:dyDescent="0.3">
      <c r="A1342"/>
      <c r="AO1342" s="9"/>
      <c r="AP1342" s="9"/>
      <c r="AQ1342" s="9"/>
    </row>
    <row r="1343" spans="1:43" ht="15.6" x14ac:dyDescent="0.3">
      <c r="A1343"/>
      <c r="AO1343" s="9"/>
      <c r="AP1343" s="9"/>
      <c r="AQ1343" s="9"/>
    </row>
    <row r="1344" spans="1:43" ht="15.6" x14ac:dyDescent="0.3">
      <c r="A1344"/>
      <c r="AO1344" s="9"/>
      <c r="AP1344" s="9"/>
      <c r="AQ1344" s="9"/>
    </row>
    <row r="1345" spans="1:43" ht="15.6" x14ac:dyDescent="0.3">
      <c r="A1345"/>
      <c r="AO1345" s="9"/>
      <c r="AP1345" s="9"/>
      <c r="AQ1345" s="9"/>
    </row>
    <row r="1346" spans="1:43" ht="15.6" x14ac:dyDescent="0.3">
      <c r="A1346"/>
      <c r="AO1346" s="9"/>
      <c r="AP1346" s="9"/>
      <c r="AQ1346" s="9"/>
    </row>
    <row r="1347" spans="1:43" ht="15.6" x14ac:dyDescent="0.3">
      <c r="A1347"/>
      <c r="AO1347" s="9"/>
      <c r="AP1347" s="9"/>
      <c r="AQ1347" s="9"/>
    </row>
    <row r="1348" spans="1:43" ht="15.6" x14ac:dyDescent="0.3">
      <c r="A1348"/>
      <c r="AO1348" s="9"/>
      <c r="AP1348" s="9"/>
      <c r="AQ1348" s="9"/>
    </row>
    <row r="1349" spans="1:43" ht="15.6" x14ac:dyDescent="0.3">
      <c r="A1349"/>
      <c r="AO1349" s="9"/>
      <c r="AP1349" s="9"/>
      <c r="AQ1349" s="9"/>
    </row>
    <row r="1350" spans="1:43" ht="15.6" x14ac:dyDescent="0.3">
      <c r="A1350"/>
      <c r="AO1350" s="9"/>
      <c r="AP1350" s="9"/>
      <c r="AQ1350" s="9"/>
    </row>
    <row r="1351" spans="1:43" ht="15.6" x14ac:dyDescent="0.3">
      <c r="A1351"/>
      <c r="AO1351" s="9"/>
      <c r="AP1351" s="9"/>
      <c r="AQ1351" s="9"/>
    </row>
    <row r="1352" spans="1:43" ht="15.6" x14ac:dyDescent="0.3">
      <c r="A1352"/>
      <c r="AO1352" s="9"/>
      <c r="AP1352" s="9"/>
      <c r="AQ1352" s="9"/>
    </row>
    <row r="1353" spans="1:43" ht="15.6" x14ac:dyDescent="0.3">
      <c r="A1353"/>
      <c r="AO1353" s="9"/>
      <c r="AP1353" s="9"/>
      <c r="AQ1353" s="9"/>
    </row>
    <row r="1354" spans="1:43" ht="15.6" x14ac:dyDescent="0.3">
      <c r="A1354"/>
      <c r="AO1354" s="9"/>
      <c r="AP1354" s="9"/>
      <c r="AQ1354" s="9"/>
    </row>
    <row r="1355" spans="1:43" ht="15.6" x14ac:dyDescent="0.3">
      <c r="A1355"/>
      <c r="AO1355" s="9"/>
      <c r="AP1355" s="9"/>
      <c r="AQ1355" s="9"/>
    </row>
    <row r="1356" spans="1:43" ht="15.6" x14ac:dyDescent="0.3">
      <c r="A1356"/>
      <c r="AO1356" s="9"/>
      <c r="AP1356" s="9"/>
      <c r="AQ1356" s="9"/>
    </row>
    <row r="1357" spans="1:43" ht="15.6" x14ac:dyDescent="0.3">
      <c r="A1357"/>
      <c r="AO1357" s="9"/>
      <c r="AP1357" s="9"/>
      <c r="AQ1357" s="9"/>
    </row>
    <row r="1358" spans="1:43" ht="15.6" x14ac:dyDescent="0.3">
      <c r="A1358"/>
      <c r="AO1358" s="9"/>
      <c r="AP1358" s="9"/>
      <c r="AQ1358" s="9"/>
    </row>
    <row r="1359" spans="1:43" ht="15.6" x14ac:dyDescent="0.3">
      <c r="A1359"/>
      <c r="AO1359" s="9"/>
      <c r="AP1359" s="9"/>
      <c r="AQ1359" s="9"/>
    </row>
    <row r="1360" spans="1:43" ht="15.6" x14ac:dyDescent="0.3">
      <c r="A1360"/>
      <c r="AO1360" s="9"/>
      <c r="AP1360" s="9"/>
      <c r="AQ1360" s="9"/>
    </row>
    <row r="1361" spans="1:43" ht="15.6" x14ac:dyDescent="0.3">
      <c r="A1361"/>
      <c r="AO1361" s="9"/>
      <c r="AP1361" s="9"/>
      <c r="AQ1361" s="9"/>
    </row>
    <row r="1362" spans="1:43" ht="15.6" x14ac:dyDescent="0.3">
      <c r="A1362"/>
      <c r="AO1362" s="9"/>
      <c r="AP1362" s="9"/>
      <c r="AQ1362" s="9"/>
    </row>
    <row r="1363" spans="1:43" ht="15.6" x14ac:dyDescent="0.3">
      <c r="A1363"/>
      <c r="AO1363" s="9"/>
      <c r="AP1363" s="9"/>
      <c r="AQ1363" s="9"/>
    </row>
    <row r="1364" spans="1:43" ht="15.6" x14ac:dyDescent="0.3">
      <c r="A1364"/>
      <c r="AO1364" s="9"/>
      <c r="AP1364" s="9"/>
      <c r="AQ1364" s="9"/>
    </row>
    <row r="1365" spans="1:43" ht="15.6" x14ac:dyDescent="0.3">
      <c r="A1365"/>
      <c r="AO1365" s="9"/>
      <c r="AP1365" s="9"/>
      <c r="AQ1365" s="9"/>
    </row>
    <row r="1366" spans="1:43" ht="15.6" x14ac:dyDescent="0.3">
      <c r="A1366"/>
      <c r="AO1366" s="9"/>
      <c r="AP1366" s="9"/>
      <c r="AQ1366" s="9"/>
    </row>
    <row r="1367" spans="1:43" ht="15.6" x14ac:dyDescent="0.3">
      <c r="A1367"/>
      <c r="AO1367" s="9"/>
      <c r="AP1367" s="9"/>
      <c r="AQ1367" s="9"/>
    </row>
    <row r="1368" spans="1:43" ht="15.6" x14ac:dyDescent="0.3">
      <c r="A1368"/>
      <c r="AO1368" s="9"/>
      <c r="AP1368" s="9"/>
      <c r="AQ1368" s="9"/>
    </row>
    <row r="1369" spans="1:43" ht="15.6" x14ac:dyDescent="0.3">
      <c r="A1369"/>
      <c r="AO1369" s="9"/>
      <c r="AP1369" s="9"/>
      <c r="AQ1369" s="9"/>
    </row>
    <row r="1370" spans="1:43" ht="15.6" x14ac:dyDescent="0.3">
      <c r="A1370"/>
      <c r="AO1370" s="9"/>
      <c r="AP1370" s="9"/>
      <c r="AQ1370" s="9"/>
    </row>
    <row r="1371" spans="1:43" ht="15.6" x14ac:dyDescent="0.3">
      <c r="A1371"/>
      <c r="AO1371" s="9"/>
      <c r="AP1371" s="9"/>
      <c r="AQ1371" s="9"/>
    </row>
    <row r="1372" spans="1:43" ht="15.6" x14ac:dyDescent="0.3">
      <c r="A1372"/>
      <c r="AO1372" s="9"/>
      <c r="AP1372" s="9"/>
      <c r="AQ1372" s="9"/>
    </row>
    <row r="1373" spans="1:43" ht="15.6" x14ac:dyDescent="0.3">
      <c r="A1373"/>
      <c r="AO1373" s="9"/>
      <c r="AP1373" s="9"/>
      <c r="AQ1373" s="9"/>
    </row>
    <row r="1374" spans="1:43" ht="15.6" x14ac:dyDescent="0.3">
      <c r="A1374"/>
      <c r="AO1374" s="9"/>
      <c r="AP1374" s="9"/>
      <c r="AQ1374" s="9"/>
    </row>
    <row r="1375" spans="1:43" ht="15.6" x14ac:dyDescent="0.3">
      <c r="A1375"/>
      <c r="AO1375" s="9"/>
      <c r="AP1375" s="9"/>
      <c r="AQ1375" s="9"/>
    </row>
    <row r="1376" spans="1:43" ht="15.6" x14ac:dyDescent="0.3">
      <c r="A1376"/>
      <c r="AO1376" s="9"/>
      <c r="AP1376" s="9"/>
      <c r="AQ1376" s="9"/>
    </row>
    <row r="1377" spans="1:43" ht="15.6" x14ac:dyDescent="0.3">
      <c r="A1377"/>
      <c r="AO1377" s="9"/>
      <c r="AP1377" s="9"/>
      <c r="AQ1377" s="9"/>
    </row>
    <row r="1378" spans="1:43" ht="15.6" x14ac:dyDescent="0.3">
      <c r="A1378"/>
      <c r="AO1378" s="9"/>
      <c r="AP1378" s="9"/>
      <c r="AQ1378" s="9"/>
    </row>
    <row r="1379" spans="1:43" ht="15.6" x14ac:dyDescent="0.3">
      <c r="A1379"/>
      <c r="AO1379" s="9"/>
      <c r="AP1379" s="9"/>
      <c r="AQ1379" s="9"/>
    </row>
    <row r="1380" spans="1:43" ht="15.6" x14ac:dyDescent="0.3">
      <c r="A1380"/>
      <c r="AO1380" s="9"/>
      <c r="AP1380" s="9"/>
      <c r="AQ1380" s="9"/>
    </row>
    <row r="1381" spans="1:43" ht="15.6" x14ac:dyDescent="0.3">
      <c r="A1381"/>
      <c r="AO1381" s="9"/>
      <c r="AP1381" s="9"/>
      <c r="AQ1381" s="9"/>
    </row>
    <row r="1382" spans="1:43" ht="15.6" x14ac:dyDescent="0.3">
      <c r="A1382"/>
      <c r="AO1382" s="9"/>
      <c r="AP1382" s="9"/>
      <c r="AQ1382" s="9"/>
    </row>
    <row r="1383" spans="1:43" ht="15.6" x14ac:dyDescent="0.3">
      <c r="A1383"/>
      <c r="AO1383" s="9"/>
      <c r="AP1383" s="9"/>
      <c r="AQ1383" s="9"/>
    </row>
    <row r="1384" spans="1:43" ht="15.6" x14ac:dyDescent="0.3">
      <c r="A1384"/>
      <c r="AO1384" s="9"/>
      <c r="AP1384" s="9"/>
      <c r="AQ1384" s="9"/>
    </row>
    <row r="1385" spans="1:43" ht="15.6" x14ac:dyDescent="0.3">
      <c r="A1385"/>
      <c r="AO1385" s="9"/>
      <c r="AP1385" s="9"/>
      <c r="AQ1385" s="9"/>
    </row>
    <row r="1386" spans="1:43" ht="15.6" x14ac:dyDescent="0.3">
      <c r="A1386"/>
      <c r="AO1386" s="9"/>
      <c r="AP1386" s="9"/>
      <c r="AQ1386" s="9"/>
    </row>
    <row r="1387" spans="1:43" ht="15.6" x14ac:dyDescent="0.3">
      <c r="A1387"/>
      <c r="AO1387" s="9"/>
      <c r="AP1387" s="9"/>
      <c r="AQ1387" s="9"/>
    </row>
    <row r="1388" spans="1:43" ht="15.6" x14ac:dyDescent="0.3">
      <c r="A1388"/>
      <c r="AO1388" s="9"/>
      <c r="AP1388" s="9"/>
      <c r="AQ1388" s="9"/>
    </row>
    <row r="1389" spans="1:43" ht="15.6" x14ac:dyDescent="0.3">
      <c r="A1389"/>
      <c r="AO1389" s="9"/>
      <c r="AP1389" s="9"/>
      <c r="AQ1389" s="9"/>
    </row>
    <row r="1390" spans="1:43" ht="15.6" x14ac:dyDescent="0.3">
      <c r="A1390"/>
      <c r="AO1390" s="9"/>
      <c r="AP1390" s="9"/>
      <c r="AQ1390" s="9"/>
    </row>
    <row r="1391" spans="1:43" ht="15.6" x14ac:dyDescent="0.3">
      <c r="A1391"/>
      <c r="AO1391" s="9"/>
      <c r="AP1391" s="9"/>
      <c r="AQ1391" s="9"/>
    </row>
    <row r="1392" spans="1:43" ht="15.6" x14ac:dyDescent="0.3">
      <c r="A1392"/>
      <c r="AO1392" s="9"/>
      <c r="AP1392" s="9"/>
      <c r="AQ1392" s="9"/>
    </row>
    <row r="1393" spans="1:43" ht="15.6" x14ac:dyDescent="0.3">
      <c r="A1393"/>
      <c r="AO1393" s="9"/>
      <c r="AP1393" s="9"/>
      <c r="AQ1393" s="9"/>
    </row>
    <row r="1394" spans="1:43" ht="15.6" x14ac:dyDescent="0.3">
      <c r="A1394"/>
      <c r="AO1394" s="9"/>
      <c r="AP1394" s="9"/>
      <c r="AQ1394" s="9"/>
    </row>
    <row r="1395" spans="1:43" ht="15.6" x14ac:dyDescent="0.3">
      <c r="A1395"/>
      <c r="AO1395" s="9"/>
      <c r="AP1395" s="9"/>
      <c r="AQ1395" s="9"/>
    </row>
    <row r="1396" spans="1:43" ht="15.6" x14ac:dyDescent="0.3">
      <c r="A1396"/>
      <c r="AO1396" s="9"/>
      <c r="AP1396" s="9"/>
      <c r="AQ1396" s="9"/>
    </row>
    <row r="1397" spans="1:43" ht="15.6" x14ac:dyDescent="0.3">
      <c r="A1397"/>
      <c r="AO1397" s="9"/>
      <c r="AP1397" s="9"/>
      <c r="AQ1397" s="9"/>
    </row>
    <row r="1398" spans="1:43" ht="15.6" x14ac:dyDescent="0.3">
      <c r="A1398"/>
      <c r="AO1398" s="9"/>
      <c r="AP1398" s="9"/>
      <c r="AQ1398" s="9"/>
    </row>
    <row r="1399" spans="1:43" ht="15.6" x14ac:dyDescent="0.3">
      <c r="A1399"/>
      <c r="AO1399" s="9"/>
      <c r="AP1399" s="9"/>
      <c r="AQ1399" s="9"/>
    </row>
    <row r="1400" spans="1:43" ht="15.6" x14ac:dyDescent="0.3">
      <c r="A1400"/>
      <c r="AO1400" s="9"/>
      <c r="AP1400" s="9"/>
      <c r="AQ1400" s="9"/>
    </row>
    <row r="1401" spans="1:43" ht="15.6" x14ac:dyDescent="0.3">
      <c r="A1401"/>
      <c r="AO1401" s="9"/>
      <c r="AP1401" s="9"/>
      <c r="AQ1401" s="9"/>
    </row>
    <row r="1402" spans="1:43" ht="15.6" x14ac:dyDescent="0.3">
      <c r="A1402"/>
      <c r="AO1402" s="9"/>
      <c r="AP1402" s="9"/>
      <c r="AQ1402" s="9"/>
    </row>
    <row r="1403" spans="1:43" ht="15.6" x14ac:dyDescent="0.3">
      <c r="A1403"/>
      <c r="AO1403" s="9"/>
      <c r="AP1403" s="9"/>
      <c r="AQ1403" s="9"/>
    </row>
    <row r="1404" spans="1:43" ht="15.6" x14ac:dyDescent="0.3">
      <c r="A1404"/>
      <c r="AO1404" s="9"/>
      <c r="AP1404" s="9"/>
      <c r="AQ1404" s="9"/>
    </row>
    <row r="1405" spans="1:43" ht="15.6" x14ac:dyDescent="0.3">
      <c r="A1405"/>
      <c r="AO1405" s="9"/>
      <c r="AP1405" s="9"/>
      <c r="AQ1405" s="9"/>
    </row>
    <row r="1406" spans="1:43" ht="15.6" x14ac:dyDescent="0.3">
      <c r="A1406"/>
      <c r="AO1406" s="9"/>
      <c r="AP1406" s="9"/>
      <c r="AQ1406" s="9"/>
    </row>
    <row r="1407" spans="1:43" ht="15.6" x14ac:dyDescent="0.3">
      <c r="A1407"/>
      <c r="AO1407" s="9"/>
      <c r="AP1407" s="9"/>
      <c r="AQ1407" s="9"/>
    </row>
    <row r="1408" spans="1:43" ht="15.6" x14ac:dyDescent="0.3">
      <c r="A1408"/>
      <c r="AO1408" s="9"/>
      <c r="AP1408" s="9"/>
      <c r="AQ1408" s="9"/>
    </row>
    <row r="1409" spans="1:43" ht="15.6" x14ac:dyDescent="0.3">
      <c r="A1409"/>
      <c r="AO1409" s="9"/>
      <c r="AP1409" s="9"/>
      <c r="AQ1409" s="9"/>
    </row>
    <row r="1410" spans="1:43" ht="15.6" x14ac:dyDescent="0.3">
      <c r="A1410"/>
      <c r="AO1410" s="9"/>
      <c r="AP1410" s="9"/>
      <c r="AQ1410" s="9"/>
    </row>
    <row r="1411" spans="1:43" ht="15.6" x14ac:dyDescent="0.3">
      <c r="A1411"/>
      <c r="AO1411" s="9"/>
      <c r="AP1411" s="9"/>
      <c r="AQ1411" s="9"/>
    </row>
    <row r="1412" spans="1:43" ht="15.6" x14ac:dyDescent="0.3">
      <c r="A1412"/>
      <c r="AO1412" s="9"/>
      <c r="AP1412" s="9"/>
      <c r="AQ1412" s="9"/>
    </row>
    <row r="1413" spans="1:43" ht="15.6" x14ac:dyDescent="0.3">
      <c r="A1413"/>
      <c r="AO1413" s="9"/>
      <c r="AP1413" s="9"/>
      <c r="AQ1413" s="9"/>
    </row>
    <row r="1414" spans="1:43" ht="15.6" x14ac:dyDescent="0.3">
      <c r="A1414"/>
      <c r="AO1414" s="9"/>
      <c r="AP1414" s="9"/>
      <c r="AQ1414" s="9"/>
    </row>
    <row r="1415" spans="1:43" ht="15.6" x14ac:dyDescent="0.3">
      <c r="A1415"/>
      <c r="AO1415" s="9"/>
      <c r="AP1415" s="9"/>
      <c r="AQ1415" s="9"/>
    </row>
    <row r="1416" spans="1:43" ht="15.6" x14ac:dyDescent="0.3">
      <c r="A1416"/>
      <c r="AO1416" s="9"/>
      <c r="AP1416" s="9"/>
      <c r="AQ1416" s="9"/>
    </row>
    <row r="1417" spans="1:43" ht="15.6" x14ac:dyDescent="0.3">
      <c r="A1417"/>
      <c r="AO1417" s="9"/>
      <c r="AP1417" s="9"/>
      <c r="AQ1417" s="9"/>
    </row>
    <row r="1418" spans="1:43" ht="15.6" x14ac:dyDescent="0.3">
      <c r="A1418"/>
      <c r="AO1418" s="9"/>
      <c r="AP1418" s="9"/>
      <c r="AQ1418" s="9"/>
    </row>
    <row r="1419" spans="1:43" ht="15.6" x14ac:dyDescent="0.3">
      <c r="A1419"/>
      <c r="AO1419" s="9"/>
      <c r="AP1419" s="9"/>
      <c r="AQ1419" s="9"/>
    </row>
    <row r="1420" spans="1:43" ht="15.6" x14ac:dyDescent="0.3">
      <c r="A1420"/>
      <c r="AO1420" s="9"/>
      <c r="AP1420" s="9"/>
      <c r="AQ1420" s="9"/>
    </row>
    <row r="1421" spans="1:43" ht="15.6" x14ac:dyDescent="0.3">
      <c r="A1421"/>
      <c r="AO1421" s="9"/>
      <c r="AP1421" s="9"/>
      <c r="AQ1421" s="9"/>
    </row>
    <row r="1422" spans="1:43" ht="15.6" x14ac:dyDescent="0.3">
      <c r="A1422"/>
      <c r="AO1422" s="9"/>
      <c r="AP1422" s="9"/>
      <c r="AQ1422" s="9"/>
    </row>
    <row r="1423" spans="1:43" ht="15.6" x14ac:dyDescent="0.3">
      <c r="A1423"/>
      <c r="AO1423" s="9"/>
      <c r="AP1423" s="9"/>
      <c r="AQ1423" s="9"/>
    </row>
    <row r="1424" spans="1:43" ht="15.6" x14ac:dyDescent="0.3">
      <c r="A1424"/>
      <c r="AO1424" s="9"/>
      <c r="AP1424" s="9"/>
      <c r="AQ1424" s="9"/>
    </row>
    <row r="1425" spans="1:43" ht="15.6" x14ac:dyDescent="0.3">
      <c r="A1425"/>
      <c r="AO1425" s="9"/>
      <c r="AP1425" s="9"/>
      <c r="AQ1425" s="9"/>
    </row>
    <row r="1426" spans="1:43" ht="15.6" x14ac:dyDescent="0.3">
      <c r="A1426"/>
      <c r="AO1426" s="9"/>
      <c r="AP1426" s="9"/>
      <c r="AQ1426" s="9"/>
    </row>
    <row r="1427" spans="1:43" ht="15.6" x14ac:dyDescent="0.3">
      <c r="A1427"/>
      <c r="AO1427" s="9"/>
      <c r="AP1427" s="9"/>
      <c r="AQ1427" s="9"/>
    </row>
    <row r="1428" spans="1:43" ht="15.6" x14ac:dyDescent="0.3">
      <c r="A1428"/>
      <c r="AO1428" s="9"/>
      <c r="AP1428" s="9"/>
      <c r="AQ1428" s="9"/>
    </row>
    <row r="1429" spans="1:43" ht="15.6" x14ac:dyDescent="0.3">
      <c r="A1429"/>
      <c r="AO1429" s="9"/>
      <c r="AP1429" s="9"/>
      <c r="AQ1429" s="9"/>
    </row>
    <row r="1430" spans="1:43" ht="15.6" x14ac:dyDescent="0.3">
      <c r="A1430"/>
      <c r="AO1430" s="9"/>
      <c r="AP1430" s="9"/>
      <c r="AQ1430" s="9"/>
    </row>
    <row r="1431" spans="1:43" ht="15.6" x14ac:dyDescent="0.3">
      <c r="A1431"/>
      <c r="AO1431" s="9"/>
      <c r="AP1431" s="9"/>
      <c r="AQ1431" s="9"/>
    </row>
    <row r="1432" spans="1:43" ht="15.6" x14ac:dyDescent="0.3">
      <c r="A1432"/>
      <c r="AO1432" s="9"/>
      <c r="AP1432" s="9"/>
      <c r="AQ1432" s="9"/>
    </row>
    <row r="1433" spans="1:43" ht="15.6" x14ac:dyDescent="0.3">
      <c r="A1433"/>
      <c r="AO1433" s="9"/>
      <c r="AP1433" s="9"/>
      <c r="AQ1433" s="9"/>
    </row>
    <row r="1434" spans="1:43" ht="15.6" x14ac:dyDescent="0.3">
      <c r="A1434"/>
      <c r="AO1434" s="9"/>
      <c r="AP1434" s="9"/>
      <c r="AQ1434" s="9"/>
    </row>
    <row r="1435" spans="1:43" ht="15.6" x14ac:dyDescent="0.3">
      <c r="A1435"/>
      <c r="AO1435" s="9"/>
      <c r="AP1435" s="9"/>
      <c r="AQ1435" s="9"/>
    </row>
    <row r="1436" spans="1:43" ht="15.6" x14ac:dyDescent="0.3">
      <c r="A1436"/>
      <c r="AO1436" s="9"/>
      <c r="AP1436" s="9"/>
      <c r="AQ1436" s="9"/>
    </row>
    <row r="1437" spans="1:43" ht="15.6" x14ac:dyDescent="0.3">
      <c r="A1437"/>
      <c r="AO1437" s="9"/>
      <c r="AP1437" s="9"/>
      <c r="AQ1437" s="9"/>
    </row>
    <row r="1438" spans="1:43" ht="15.6" x14ac:dyDescent="0.3">
      <c r="A1438"/>
      <c r="AO1438" s="9"/>
      <c r="AP1438" s="9"/>
      <c r="AQ1438" s="9"/>
    </row>
    <row r="1439" spans="1:43" ht="15.6" x14ac:dyDescent="0.3">
      <c r="A1439"/>
      <c r="AO1439" s="9"/>
      <c r="AP1439" s="9"/>
      <c r="AQ1439" s="9"/>
    </row>
    <row r="1440" spans="1:43" ht="15.6" x14ac:dyDescent="0.3">
      <c r="A1440"/>
      <c r="AO1440" s="9"/>
      <c r="AP1440" s="9"/>
      <c r="AQ1440" s="9"/>
    </row>
    <row r="1441" spans="1:43" ht="15.6" x14ac:dyDescent="0.3">
      <c r="A1441"/>
      <c r="AO1441" s="9"/>
      <c r="AP1441" s="9"/>
      <c r="AQ1441" s="9"/>
    </row>
    <row r="1442" spans="1:43" ht="15.6" x14ac:dyDescent="0.3">
      <c r="A1442"/>
      <c r="AO1442" s="9"/>
      <c r="AP1442" s="9"/>
      <c r="AQ1442" s="9"/>
    </row>
    <row r="1443" spans="1:43" ht="15.6" x14ac:dyDescent="0.3">
      <c r="A1443"/>
      <c r="AO1443" s="9"/>
      <c r="AP1443" s="9"/>
      <c r="AQ1443" s="9"/>
    </row>
    <row r="1444" spans="1:43" ht="15.6" x14ac:dyDescent="0.3">
      <c r="A1444"/>
      <c r="AO1444" s="9"/>
      <c r="AP1444" s="9"/>
      <c r="AQ1444" s="9"/>
    </row>
    <row r="1445" spans="1:43" ht="15.6" x14ac:dyDescent="0.3">
      <c r="A1445"/>
      <c r="AO1445" s="9"/>
      <c r="AP1445" s="9"/>
      <c r="AQ1445" s="9"/>
    </row>
    <row r="1446" spans="1:43" ht="15.6" x14ac:dyDescent="0.3">
      <c r="A1446"/>
      <c r="AO1446" s="9"/>
      <c r="AP1446" s="9"/>
      <c r="AQ1446" s="9"/>
    </row>
    <row r="1447" spans="1:43" ht="15.6" x14ac:dyDescent="0.3">
      <c r="A1447"/>
      <c r="AO1447" s="9"/>
      <c r="AP1447" s="9"/>
      <c r="AQ1447" s="9"/>
    </row>
    <row r="1448" spans="1:43" ht="15.6" x14ac:dyDescent="0.3">
      <c r="A1448"/>
      <c r="AO1448" s="9"/>
      <c r="AP1448" s="9"/>
      <c r="AQ1448" s="9"/>
    </row>
    <row r="1449" spans="1:43" ht="15.6" x14ac:dyDescent="0.3">
      <c r="A1449"/>
      <c r="AO1449" s="9"/>
      <c r="AP1449" s="9"/>
      <c r="AQ1449" s="9"/>
    </row>
    <row r="1450" spans="1:43" ht="15.6" x14ac:dyDescent="0.3">
      <c r="A1450"/>
      <c r="AO1450" s="9"/>
      <c r="AP1450" s="9"/>
      <c r="AQ1450" s="9"/>
    </row>
    <row r="1451" spans="1:43" ht="15.6" x14ac:dyDescent="0.3">
      <c r="A1451"/>
      <c r="AO1451" s="9"/>
      <c r="AP1451" s="9"/>
      <c r="AQ1451" s="9"/>
    </row>
    <row r="1452" spans="1:43" ht="15.6" x14ac:dyDescent="0.3">
      <c r="A1452"/>
      <c r="AO1452" s="9"/>
      <c r="AP1452" s="9"/>
      <c r="AQ1452" s="9"/>
    </row>
    <row r="1453" spans="1:43" ht="15.6" x14ac:dyDescent="0.3">
      <c r="A1453"/>
      <c r="AO1453" s="9"/>
      <c r="AP1453" s="9"/>
      <c r="AQ1453" s="9"/>
    </row>
    <row r="1454" spans="1:43" ht="15.6" x14ac:dyDescent="0.3">
      <c r="A1454"/>
      <c r="AO1454" s="9"/>
      <c r="AP1454" s="9"/>
      <c r="AQ1454" s="9"/>
    </row>
    <row r="1455" spans="1:43" ht="15.6" x14ac:dyDescent="0.3">
      <c r="A1455"/>
      <c r="AO1455" s="9"/>
      <c r="AP1455" s="9"/>
      <c r="AQ1455" s="9"/>
    </row>
    <row r="1456" spans="1:43" ht="15.6" x14ac:dyDescent="0.3">
      <c r="A1456"/>
      <c r="AO1456" s="9"/>
      <c r="AP1456" s="9"/>
      <c r="AQ1456" s="9"/>
    </row>
    <row r="1457" spans="1:43" ht="15.6" x14ac:dyDescent="0.3">
      <c r="A1457"/>
      <c r="AO1457" s="9"/>
      <c r="AP1457" s="9"/>
      <c r="AQ1457" s="9"/>
    </row>
    <row r="1458" spans="1:43" ht="15.6" x14ac:dyDescent="0.3">
      <c r="A1458"/>
      <c r="AO1458" s="9"/>
      <c r="AP1458" s="9"/>
      <c r="AQ1458" s="9"/>
    </row>
    <row r="1459" spans="1:43" ht="15.6" x14ac:dyDescent="0.3">
      <c r="A1459"/>
      <c r="AO1459" s="9"/>
      <c r="AP1459" s="9"/>
      <c r="AQ1459" s="9"/>
    </row>
    <row r="1460" spans="1:43" ht="15.6" x14ac:dyDescent="0.3">
      <c r="A1460"/>
      <c r="AO1460" s="9"/>
      <c r="AP1460" s="9"/>
      <c r="AQ1460" s="9"/>
    </row>
    <row r="1461" spans="1:43" ht="15.6" x14ac:dyDescent="0.3">
      <c r="A1461"/>
      <c r="AO1461" s="9"/>
      <c r="AP1461" s="9"/>
      <c r="AQ1461" s="9"/>
    </row>
    <row r="1462" spans="1:43" ht="15.6" x14ac:dyDescent="0.3">
      <c r="A1462"/>
      <c r="AO1462" s="9"/>
      <c r="AP1462" s="9"/>
      <c r="AQ1462" s="9"/>
    </row>
    <row r="1463" spans="1:43" ht="15.6" x14ac:dyDescent="0.3">
      <c r="A1463"/>
      <c r="AO1463" s="9"/>
      <c r="AP1463" s="9"/>
      <c r="AQ1463" s="9"/>
    </row>
    <row r="1464" spans="1:43" ht="15.6" x14ac:dyDescent="0.3">
      <c r="A1464"/>
      <c r="AO1464" s="9"/>
      <c r="AP1464" s="9"/>
      <c r="AQ1464" s="9"/>
    </row>
    <row r="1465" spans="1:43" ht="15.6" x14ac:dyDescent="0.3">
      <c r="A1465"/>
      <c r="AO1465" s="9"/>
      <c r="AP1465" s="9"/>
      <c r="AQ1465" s="9"/>
    </row>
    <row r="1466" spans="1:43" ht="15.6" x14ac:dyDescent="0.3">
      <c r="A1466"/>
      <c r="AO1466" s="9"/>
      <c r="AP1466" s="9"/>
      <c r="AQ1466" s="9"/>
    </row>
    <row r="1467" spans="1:43" ht="15.6" x14ac:dyDescent="0.3">
      <c r="A1467"/>
      <c r="AO1467" s="9"/>
      <c r="AP1467" s="9"/>
      <c r="AQ1467" s="9"/>
    </row>
    <row r="1468" spans="1:43" ht="15.6" x14ac:dyDescent="0.3">
      <c r="A1468"/>
      <c r="AO1468" s="9"/>
      <c r="AP1468" s="9"/>
      <c r="AQ1468" s="9"/>
    </row>
    <row r="1469" spans="1:43" ht="15.6" x14ac:dyDescent="0.3">
      <c r="A1469"/>
      <c r="AO1469" s="9"/>
      <c r="AP1469" s="9"/>
      <c r="AQ1469" s="9"/>
    </row>
    <row r="1470" spans="1:43" ht="15.6" x14ac:dyDescent="0.3">
      <c r="A1470"/>
      <c r="AO1470" s="9"/>
      <c r="AP1470" s="9"/>
      <c r="AQ1470" s="9"/>
    </row>
    <row r="1471" spans="1:43" ht="15.6" x14ac:dyDescent="0.3">
      <c r="A1471"/>
      <c r="AO1471" s="9"/>
      <c r="AP1471" s="9"/>
      <c r="AQ1471" s="9"/>
    </row>
    <row r="1472" spans="1:43" ht="15.6" x14ac:dyDescent="0.3">
      <c r="A1472"/>
      <c r="AO1472" s="9"/>
      <c r="AP1472" s="9"/>
      <c r="AQ1472" s="9"/>
    </row>
    <row r="1473" spans="1:43" ht="15.6" x14ac:dyDescent="0.3">
      <c r="A1473"/>
      <c r="AO1473" s="9"/>
      <c r="AP1473" s="9"/>
      <c r="AQ1473" s="9"/>
    </row>
    <row r="1474" spans="1:43" ht="15.6" x14ac:dyDescent="0.3">
      <c r="A1474"/>
      <c r="AO1474" s="9"/>
      <c r="AP1474" s="9"/>
      <c r="AQ1474" s="9"/>
    </row>
    <row r="1475" spans="1:43" ht="15.6" x14ac:dyDescent="0.3">
      <c r="A1475"/>
      <c r="AO1475" s="9"/>
      <c r="AP1475" s="9"/>
      <c r="AQ1475" s="9"/>
    </row>
    <row r="1476" spans="1:43" ht="15.6" x14ac:dyDescent="0.3">
      <c r="A1476"/>
      <c r="AO1476" s="9"/>
      <c r="AP1476" s="9"/>
      <c r="AQ1476" s="9"/>
    </row>
    <row r="1477" spans="1:43" ht="15.6" x14ac:dyDescent="0.3">
      <c r="A1477"/>
      <c r="AO1477" s="9"/>
      <c r="AP1477" s="9"/>
      <c r="AQ1477" s="9"/>
    </row>
    <row r="1478" spans="1:43" ht="15.6" x14ac:dyDescent="0.3">
      <c r="A1478"/>
      <c r="AO1478" s="9"/>
      <c r="AP1478" s="9"/>
      <c r="AQ1478" s="9"/>
    </row>
    <row r="1479" spans="1:43" ht="15.6" x14ac:dyDescent="0.3">
      <c r="A1479"/>
      <c r="AO1479" s="9"/>
      <c r="AP1479" s="9"/>
      <c r="AQ1479" s="9"/>
    </row>
    <row r="1480" spans="1:43" ht="15.6" x14ac:dyDescent="0.3">
      <c r="A1480"/>
      <c r="AO1480" s="9"/>
      <c r="AP1480" s="9"/>
      <c r="AQ1480" s="9"/>
    </row>
    <row r="1481" spans="1:43" ht="15.6" x14ac:dyDescent="0.3">
      <c r="A1481"/>
      <c r="AO1481" s="9"/>
      <c r="AP1481" s="9"/>
      <c r="AQ1481" s="9"/>
    </row>
    <row r="1482" spans="1:43" ht="15.6" x14ac:dyDescent="0.3">
      <c r="A1482"/>
      <c r="AO1482" s="9"/>
      <c r="AP1482" s="9"/>
      <c r="AQ1482" s="9"/>
    </row>
    <row r="1483" spans="1:43" ht="15.6" x14ac:dyDescent="0.3">
      <c r="A1483"/>
      <c r="AO1483" s="9"/>
      <c r="AP1483" s="9"/>
      <c r="AQ1483" s="9"/>
    </row>
    <row r="1484" spans="1:43" ht="15.6" x14ac:dyDescent="0.3">
      <c r="A1484"/>
      <c r="AO1484" s="9"/>
      <c r="AP1484" s="9"/>
      <c r="AQ1484" s="9"/>
    </row>
    <row r="1485" spans="1:43" ht="15.6" x14ac:dyDescent="0.3">
      <c r="A1485"/>
      <c r="AO1485" s="9"/>
      <c r="AP1485" s="9"/>
      <c r="AQ1485" s="9"/>
    </row>
    <row r="1486" spans="1:43" ht="15.6" x14ac:dyDescent="0.3">
      <c r="A1486"/>
      <c r="AO1486" s="9"/>
      <c r="AP1486" s="9"/>
      <c r="AQ1486" s="9"/>
    </row>
    <row r="1487" spans="1:43" ht="15.6" x14ac:dyDescent="0.3">
      <c r="A1487"/>
      <c r="AO1487" s="9"/>
      <c r="AP1487" s="9"/>
      <c r="AQ1487" s="9"/>
    </row>
    <row r="1488" spans="1:43" ht="15.6" x14ac:dyDescent="0.3">
      <c r="A1488"/>
      <c r="AO1488" s="9"/>
      <c r="AP1488" s="9"/>
      <c r="AQ1488" s="9"/>
    </row>
    <row r="1489" spans="1:43" ht="15.6" x14ac:dyDescent="0.3">
      <c r="A1489"/>
      <c r="AO1489" s="9"/>
      <c r="AP1489" s="9"/>
      <c r="AQ1489" s="9"/>
    </row>
    <row r="1490" spans="1:43" ht="15.6" x14ac:dyDescent="0.3">
      <c r="A1490"/>
      <c r="AO1490" s="9"/>
      <c r="AP1490" s="9"/>
      <c r="AQ1490" s="9"/>
    </row>
    <row r="1491" spans="1:43" ht="15.6" x14ac:dyDescent="0.3">
      <c r="A1491"/>
      <c r="AO1491" s="9"/>
      <c r="AP1491" s="9"/>
      <c r="AQ1491" s="9"/>
    </row>
    <row r="1492" spans="1:43" ht="15.6" x14ac:dyDescent="0.3">
      <c r="A1492"/>
      <c r="AO1492" s="9"/>
      <c r="AP1492" s="9"/>
      <c r="AQ1492" s="9"/>
    </row>
    <row r="1493" spans="1:43" ht="15.6" x14ac:dyDescent="0.3">
      <c r="A1493"/>
      <c r="AO1493" s="9"/>
      <c r="AP1493" s="9"/>
      <c r="AQ1493" s="9"/>
    </row>
    <row r="1494" spans="1:43" ht="15.6" x14ac:dyDescent="0.3">
      <c r="A1494"/>
      <c r="AO1494" s="9"/>
      <c r="AP1494" s="9"/>
      <c r="AQ1494" s="9"/>
    </row>
    <row r="1495" spans="1:43" ht="15.6" x14ac:dyDescent="0.3">
      <c r="A1495"/>
      <c r="AO1495" s="9"/>
      <c r="AP1495" s="9"/>
      <c r="AQ1495" s="9"/>
    </row>
    <row r="1496" spans="1:43" ht="15.6" x14ac:dyDescent="0.3">
      <c r="A1496"/>
      <c r="AO1496" s="9"/>
      <c r="AP1496" s="9"/>
      <c r="AQ1496" s="9"/>
    </row>
    <row r="1497" spans="1:43" ht="15.6" x14ac:dyDescent="0.3">
      <c r="A1497"/>
      <c r="AO1497" s="9"/>
      <c r="AP1497" s="9"/>
      <c r="AQ1497" s="9"/>
    </row>
    <row r="1498" spans="1:43" ht="15.6" x14ac:dyDescent="0.3">
      <c r="A1498"/>
      <c r="AO1498" s="9"/>
      <c r="AP1498" s="9"/>
      <c r="AQ1498" s="9"/>
    </row>
    <row r="1499" spans="1:43" ht="15.6" x14ac:dyDescent="0.3">
      <c r="A1499"/>
      <c r="AO1499" s="9"/>
      <c r="AP1499" s="9"/>
      <c r="AQ1499" s="9"/>
    </row>
    <row r="1500" spans="1:43" ht="15.6" x14ac:dyDescent="0.3">
      <c r="A1500"/>
      <c r="AO1500" s="9"/>
      <c r="AP1500" s="9"/>
      <c r="AQ1500" s="9"/>
    </row>
    <row r="1501" spans="1:43" ht="15.6" x14ac:dyDescent="0.3">
      <c r="A1501"/>
      <c r="AO1501" s="9"/>
      <c r="AP1501" s="9"/>
      <c r="AQ1501" s="9"/>
    </row>
    <row r="1502" spans="1:43" ht="15.6" x14ac:dyDescent="0.3">
      <c r="A1502"/>
      <c r="AO1502" s="9"/>
      <c r="AP1502" s="9"/>
      <c r="AQ1502" s="9"/>
    </row>
    <row r="1503" spans="1:43" ht="15.6" x14ac:dyDescent="0.3">
      <c r="A1503"/>
      <c r="AO1503" s="9"/>
      <c r="AP1503" s="9"/>
      <c r="AQ1503" s="9"/>
    </row>
    <row r="1504" spans="1:43" ht="15.6" x14ac:dyDescent="0.3">
      <c r="A1504"/>
      <c r="AO1504" s="9"/>
      <c r="AP1504" s="9"/>
      <c r="AQ1504" s="9"/>
    </row>
    <row r="1505" spans="1:43" ht="15.6" x14ac:dyDescent="0.3">
      <c r="A1505"/>
      <c r="AO1505" s="9"/>
      <c r="AP1505" s="9"/>
      <c r="AQ1505" s="9"/>
    </row>
    <row r="1506" spans="1:43" ht="15.6" x14ac:dyDescent="0.3">
      <c r="A1506"/>
      <c r="AO1506" s="9"/>
      <c r="AP1506" s="9"/>
      <c r="AQ1506" s="9"/>
    </row>
    <row r="1507" spans="1:43" ht="15.6" x14ac:dyDescent="0.3">
      <c r="A1507"/>
      <c r="AO1507" s="9"/>
      <c r="AP1507" s="9"/>
      <c r="AQ1507" s="9"/>
    </row>
    <row r="1508" spans="1:43" ht="15.6" x14ac:dyDescent="0.3">
      <c r="A1508"/>
      <c r="AO1508" s="9"/>
      <c r="AP1508" s="9"/>
      <c r="AQ1508" s="9"/>
    </row>
    <row r="1509" spans="1:43" ht="15.6" x14ac:dyDescent="0.3">
      <c r="A1509"/>
      <c r="AO1509" s="9"/>
      <c r="AP1509" s="9"/>
      <c r="AQ1509" s="9"/>
    </row>
    <row r="1510" spans="1:43" ht="15.6" x14ac:dyDescent="0.3">
      <c r="A1510"/>
      <c r="AO1510" s="9"/>
      <c r="AP1510" s="9"/>
      <c r="AQ1510" s="9"/>
    </row>
    <row r="1511" spans="1:43" ht="15.6" x14ac:dyDescent="0.3">
      <c r="A1511"/>
      <c r="AO1511" s="9"/>
      <c r="AP1511" s="9"/>
      <c r="AQ1511" s="9"/>
    </row>
    <row r="1512" spans="1:43" ht="15.6" x14ac:dyDescent="0.3">
      <c r="A1512"/>
      <c r="AO1512" s="9"/>
      <c r="AP1512" s="9"/>
      <c r="AQ1512" s="9"/>
    </row>
    <row r="1513" spans="1:43" ht="15.6" x14ac:dyDescent="0.3">
      <c r="A1513"/>
      <c r="AO1513" s="9"/>
      <c r="AP1513" s="9"/>
      <c r="AQ1513" s="9"/>
    </row>
    <row r="1514" spans="1:43" ht="15.6" x14ac:dyDescent="0.3">
      <c r="A1514"/>
      <c r="AO1514" s="9"/>
      <c r="AP1514" s="9"/>
      <c r="AQ1514" s="9"/>
    </row>
    <row r="1515" spans="1:43" ht="15.6" x14ac:dyDescent="0.3">
      <c r="A1515"/>
      <c r="AO1515" s="9"/>
      <c r="AP1515" s="9"/>
      <c r="AQ1515" s="9"/>
    </row>
    <row r="1516" spans="1:43" ht="15.6" x14ac:dyDescent="0.3">
      <c r="A1516"/>
      <c r="AO1516" s="9"/>
      <c r="AP1516" s="9"/>
      <c r="AQ1516" s="9"/>
    </row>
    <row r="1517" spans="1:43" ht="15.6" x14ac:dyDescent="0.3">
      <c r="A1517"/>
      <c r="AO1517" s="9"/>
      <c r="AP1517" s="9"/>
      <c r="AQ1517" s="9"/>
    </row>
    <row r="1518" spans="1:43" ht="15.6" x14ac:dyDescent="0.3">
      <c r="A1518"/>
      <c r="AO1518" s="9"/>
      <c r="AP1518" s="9"/>
      <c r="AQ1518" s="9"/>
    </row>
    <row r="1519" spans="1:43" ht="15.6" x14ac:dyDescent="0.3">
      <c r="A1519"/>
      <c r="AO1519" s="9"/>
      <c r="AP1519" s="9"/>
      <c r="AQ1519" s="9"/>
    </row>
    <row r="1520" spans="1:43" ht="15.6" x14ac:dyDescent="0.3">
      <c r="A1520"/>
      <c r="AO1520" s="9"/>
      <c r="AP1520" s="9"/>
      <c r="AQ1520" s="9"/>
    </row>
    <row r="1521" spans="1:43" ht="15.6" x14ac:dyDescent="0.3">
      <c r="A1521"/>
      <c r="AO1521" s="9"/>
      <c r="AP1521" s="9"/>
      <c r="AQ1521" s="9"/>
    </row>
    <row r="1522" spans="1:43" ht="15.6" x14ac:dyDescent="0.3">
      <c r="A1522"/>
      <c r="AO1522" s="9"/>
      <c r="AP1522" s="9"/>
      <c r="AQ1522" s="9"/>
    </row>
    <row r="1523" spans="1:43" ht="15.6" x14ac:dyDescent="0.3">
      <c r="A1523"/>
      <c r="AO1523" s="9"/>
      <c r="AP1523" s="9"/>
      <c r="AQ1523" s="9"/>
    </row>
    <row r="1524" spans="1:43" ht="15.6" x14ac:dyDescent="0.3">
      <c r="A1524"/>
      <c r="AO1524" s="9"/>
      <c r="AP1524" s="9"/>
      <c r="AQ1524" s="9"/>
    </row>
    <row r="1525" spans="1:43" ht="15.6" x14ac:dyDescent="0.3">
      <c r="A1525"/>
      <c r="AO1525" s="9"/>
      <c r="AP1525" s="9"/>
      <c r="AQ1525" s="9"/>
    </row>
    <row r="1526" spans="1:43" ht="15.6" x14ac:dyDescent="0.3">
      <c r="A1526"/>
      <c r="AO1526" s="9"/>
      <c r="AP1526" s="9"/>
      <c r="AQ1526" s="9"/>
    </row>
    <row r="1527" spans="1:43" ht="15.6" x14ac:dyDescent="0.3">
      <c r="A1527"/>
      <c r="AO1527" s="9"/>
      <c r="AP1527" s="9"/>
      <c r="AQ1527" s="9"/>
    </row>
    <row r="1528" spans="1:43" ht="15.6" x14ac:dyDescent="0.3">
      <c r="A1528"/>
      <c r="AO1528" s="9"/>
      <c r="AP1528" s="9"/>
      <c r="AQ1528" s="9"/>
    </row>
    <row r="1529" spans="1:43" ht="15.6" x14ac:dyDescent="0.3">
      <c r="A1529"/>
      <c r="AO1529" s="9"/>
      <c r="AP1529" s="9"/>
      <c r="AQ1529" s="9"/>
    </row>
    <row r="1530" spans="1:43" ht="15.6" x14ac:dyDescent="0.3">
      <c r="A1530"/>
      <c r="AO1530" s="9"/>
      <c r="AP1530" s="9"/>
      <c r="AQ1530" s="9"/>
    </row>
    <row r="1531" spans="1:43" ht="15.6" x14ac:dyDescent="0.3">
      <c r="A1531"/>
      <c r="AO1531" s="9"/>
      <c r="AP1531" s="9"/>
      <c r="AQ1531" s="9"/>
    </row>
    <row r="1532" spans="1:43" ht="15.6" x14ac:dyDescent="0.3">
      <c r="A1532"/>
      <c r="AO1532" s="9"/>
      <c r="AP1532" s="9"/>
      <c r="AQ1532" s="9"/>
    </row>
    <row r="1533" spans="1:43" ht="15.6" x14ac:dyDescent="0.3">
      <c r="A1533"/>
      <c r="AO1533" s="9"/>
      <c r="AP1533" s="9"/>
      <c r="AQ1533" s="9"/>
    </row>
    <row r="1534" spans="1:43" ht="15.6" x14ac:dyDescent="0.3">
      <c r="A1534"/>
      <c r="AO1534" s="9"/>
      <c r="AP1534" s="9"/>
      <c r="AQ1534" s="9"/>
    </row>
    <row r="1535" spans="1:43" ht="15.6" x14ac:dyDescent="0.3">
      <c r="A1535"/>
      <c r="AO1535" s="9"/>
      <c r="AP1535" s="9"/>
      <c r="AQ1535" s="9"/>
    </row>
    <row r="1536" spans="1:43" ht="15.6" x14ac:dyDescent="0.3">
      <c r="A1536"/>
      <c r="AO1536" s="9"/>
      <c r="AP1536" s="9"/>
      <c r="AQ1536" s="9"/>
    </row>
    <row r="1537" spans="1:43" ht="15.6" x14ac:dyDescent="0.3">
      <c r="A1537"/>
      <c r="AO1537" s="9"/>
      <c r="AP1537" s="9"/>
      <c r="AQ1537" s="9"/>
    </row>
    <row r="1538" spans="1:43" ht="15.6" x14ac:dyDescent="0.3">
      <c r="A1538"/>
      <c r="AO1538" s="9"/>
      <c r="AP1538" s="9"/>
      <c r="AQ1538" s="9"/>
    </row>
    <row r="1539" spans="1:43" ht="15.6" x14ac:dyDescent="0.3">
      <c r="A1539"/>
      <c r="AO1539" s="9"/>
      <c r="AP1539" s="9"/>
      <c r="AQ1539" s="9"/>
    </row>
    <row r="1540" spans="1:43" ht="15.6" x14ac:dyDescent="0.3">
      <c r="A1540"/>
      <c r="AO1540" s="9"/>
      <c r="AP1540" s="9"/>
      <c r="AQ1540" s="9"/>
    </row>
    <row r="1541" spans="1:43" ht="15.6" x14ac:dyDescent="0.3">
      <c r="A1541"/>
      <c r="AO1541" s="9"/>
      <c r="AP1541" s="9"/>
      <c r="AQ1541" s="9"/>
    </row>
    <row r="1542" spans="1:43" ht="15.6" x14ac:dyDescent="0.3">
      <c r="A1542"/>
      <c r="AO1542" s="9"/>
      <c r="AP1542" s="9"/>
      <c r="AQ1542" s="9"/>
    </row>
    <row r="1543" spans="1:43" ht="15.6" x14ac:dyDescent="0.3">
      <c r="A1543"/>
      <c r="AO1543" s="9"/>
      <c r="AP1543" s="9"/>
      <c r="AQ1543" s="9"/>
    </row>
    <row r="1544" spans="1:43" ht="15.6" x14ac:dyDescent="0.3">
      <c r="A1544"/>
      <c r="AO1544" s="9"/>
      <c r="AP1544" s="9"/>
      <c r="AQ1544" s="9"/>
    </row>
    <row r="1545" spans="1:43" ht="15.6" x14ac:dyDescent="0.3">
      <c r="A1545"/>
      <c r="AO1545" s="9"/>
      <c r="AP1545" s="9"/>
      <c r="AQ1545" s="9"/>
    </row>
    <row r="1546" spans="1:43" ht="15.6" x14ac:dyDescent="0.3">
      <c r="A1546"/>
      <c r="AO1546" s="9"/>
      <c r="AP1546" s="9"/>
      <c r="AQ1546" s="9"/>
    </row>
    <row r="1547" spans="1:43" ht="15.6" x14ac:dyDescent="0.3">
      <c r="A1547"/>
      <c r="AO1547" s="9"/>
      <c r="AP1547" s="9"/>
      <c r="AQ1547" s="9"/>
    </row>
    <row r="1548" spans="1:43" ht="15.6" x14ac:dyDescent="0.3">
      <c r="A1548"/>
      <c r="AO1548" s="9"/>
      <c r="AP1548" s="9"/>
      <c r="AQ1548" s="9"/>
    </row>
    <row r="1549" spans="1:43" ht="15.6" x14ac:dyDescent="0.3">
      <c r="A1549"/>
      <c r="AO1549" s="9"/>
      <c r="AP1549" s="9"/>
      <c r="AQ1549" s="9"/>
    </row>
    <row r="1550" spans="1:43" ht="15.6" x14ac:dyDescent="0.3">
      <c r="A1550"/>
      <c r="AO1550" s="9"/>
      <c r="AP1550" s="9"/>
      <c r="AQ1550" s="9"/>
    </row>
    <row r="1551" spans="1:43" ht="15.6" x14ac:dyDescent="0.3">
      <c r="A1551"/>
      <c r="AO1551" s="9"/>
      <c r="AP1551" s="9"/>
      <c r="AQ1551" s="9"/>
    </row>
    <row r="1552" spans="1:43" ht="15.6" x14ac:dyDescent="0.3">
      <c r="A1552"/>
      <c r="AO1552" s="9"/>
      <c r="AP1552" s="9"/>
      <c r="AQ1552" s="9"/>
    </row>
    <row r="1553" spans="1:43" ht="15.6" x14ac:dyDescent="0.3">
      <c r="A1553"/>
      <c r="AO1553" s="9"/>
      <c r="AP1553" s="9"/>
      <c r="AQ1553" s="9"/>
    </row>
    <row r="1554" spans="1:43" ht="15.6" x14ac:dyDescent="0.3">
      <c r="A1554"/>
      <c r="AO1554" s="9"/>
      <c r="AP1554" s="9"/>
      <c r="AQ1554" s="9"/>
    </row>
    <row r="1555" spans="1:43" ht="15.6" x14ac:dyDescent="0.3">
      <c r="A1555"/>
      <c r="AO1555" s="9"/>
      <c r="AP1555" s="9"/>
      <c r="AQ1555" s="9"/>
    </row>
    <row r="1556" spans="1:43" ht="15.6" x14ac:dyDescent="0.3">
      <c r="A1556"/>
      <c r="AO1556" s="9"/>
      <c r="AP1556" s="9"/>
      <c r="AQ1556" s="9"/>
    </row>
    <row r="1557" spans="1:43" ht="15.6" x14ac:dyDescent="0.3">
      <c r="A1557"/>
      <c r="AO1557" s="9"/>
      <c r="AP1557" s="9"/>
      <c r="AQ1557" s="9"/>
    </row>
    <row r="1558" spans="1:43" ht="15.6" x14ac:dyDescent="0.3">
      <c r="A1558"/>
      <c r="AO1558" s="9"/>
      <c r="AP1558" s="9"/>
      <c r="AQ1558" s="9"/>
    </row>
    <row r="1559" spans="1:43" ht="15.6" x14ac:dyDescent="0.3">
      <c r="A1559"/>
      <c r="AO1559" s="9"/>
      <c r="AP1559" s="9"/>
      <c r="AQ1559" s="9"/>
    </row>
    <row r="1560" spans="1:43" ht="15.6" x14ac:dyDescent="0.3">
      <c r="A1560"/>
      <c r="AO1560" s="9"/>
      <c r="AP1560" s="9"/>
      <c r="AQ1560" s="9"/>
    </row>
    <row r="1561" spans="1:43" ht="15.6" x14ac:dyDescent="0.3">
      <c r="A1561"/>
      <c r="AO1561" s="9"/>
      <c r="AP1561" s="9"/>
      <c r="AQ1561" s="9"/>
    </row>
    <row r="1562" spans="1:43" ht="15.6" x14ac:dyDescent="0.3">
      <c r="A1562"/>
      <c r="AO1562" s="9"/>
      <c r="AP1562" s="9"/>
      <c r="AQ1562" s="9"/>
    </row>
    <row r="1563" spans="1:43" ht="15.6" x14ac:dyDescent="0.3">
      <c r="A1563"/>
      <c r="AO1563" s="9"/>
      <c r="AP1563" s="9"/>
      <c r="AQ1563" s="9"/>
    </row>
    <row r="1564" spans="1:43" ht="15.6" x14ac:dyDescent="0.3">
      <c r="A1564"/>
      <c r="AO1564" s="9"/>
      <c r="AP1564" s="9"/>
      <c r="AQ1564" s="9"/>
    </row>
    <row r="1565" spans="1:43" ht="15.6" x14ac:dyDescent="0.3">
      <c r="A1565"/>
      <c r="AO1565" s="9"/>
      <c r="AP1565" s="9"/>
      <c r="AQ1565" s="9"/>
    </row>
    <row r="1566" spans="1:43" ht="15.6" x14ac:dyDescent="0.3">
      <c r="A1566"/>
      <c r="AO1566" s="9"/>
      <c r="AP1566" s="9"/>
      <c r="AQ1566" s="9"/>
    </row>
    <row r="1567" spans="1:43" ht="15.6" x14ac:dyDescent="0.3">
      <c r="A1567"/>
      <c r="AO1567" s="9"/>
      <c r="AP1567" s="9"/>
      <c r="AQ1567" s="9"/>
    </row>
    <row r="1568" spans="1:43" ht="15.6" x14ac:dyDescent="0.3">
      <c r="A1568"/>
      <c r="AO1568" s="9"/>
      <c r="AP1568" s="9"/>
      <c r="AQ1568" s="9"/>
    </row>
    <row r="1569" spans="1:43" ht="15.6" x14ac:dyDescent="0.3">
      <c r="A1569"/>
      <c r="AO1569" s="9"/>
      <c r="AP1569" s="9"/>
      <c r="AQ1569" s="9"/>
    </row>
    <row r="1570" spans="1:43" ht="15.6" x14ac:dyDescent="0.3">
      <c r="A1570"/>
      <c r="AO1570" s="9"/>
      <c r="AP1570" s="9"/>
      <c r="AQ1570" s="9"/>
    </row>
    <row r="1571" spans="1:43" ht="15.6" x14ac:dyDescent="0.3">
      <c r="A1571"/>
      <c r="AO1571" s="9"/>
      <c r="AP1571" s="9"/>
      <c r="AQ1571" s="9"/>
    </row>
    <row r="1572" spans="1:43" ht="15.6" x14ac:dyDescent="0.3">
      <c r="A1572"/>
      <c r="AO1572" s="9"/>
      <c r="AP1572" s="9"/>
      <c r="AQ1572" s="9"/>
    </row>
    <row r="1573" spans="1:43" ht="15.6" x14ac:dyDescent="0.3">
      <c r="A1573"/>
      <c r="AO1573" s="9"/>
      <c r="AP1573" s="9"/>
      <c r="AQ1573" s="9"/>
    </row>
    <row r="1574" spans="1:43" ht="15.6" x14ac:dyDescent="0.3">
      <c r="A1574"/>
      <c r="AO1574" s="9"/>
      <c r="AP1574" s="9"/>
      <c r="AQ1574" s="9"/>
    </row>
    <row r="1575" spans="1:43" ht="15.6" x14ac:dyDescent="0.3">
      <c r="A1575"/>
      <c r="AO1575" s="9"/>
      <c r="AP1575" s="9"/>
      <c r="AQ1575" s="9"/>
    </row>
    <row r="1576" spans="1:43" ht="15.6" x14ac:dyDescent="0.3">
      <c r="A1576"/>
      <c r="AO1576" s="9"/>
      <c r="AP1576" s="9"/>
      <c r="AQ1576" s="9"/>
    </row>
    <row r="1577" spans="1:43" ht="15.6" x14ac:dyDescent="0.3">
      <c r="A1577"/>
      <c r="AO1577" s="9"/>
      <c r="AP1577" s="9"/>
      <c r="AQ1577" s="9"/>
    </row>
    <row r="1578" spans="1:43" ht="15.6" x14ac:dyDescent="0.3">
      <c r="A1578"/>
      <c r="AO1578" s="9"/>
      <c r="AP1578" s="9"/>
      <c r="AQ1578" s="9"/>
    </row>
    <row r="1579" spans="1:43" ht="15.6" x14ac:dyDescent="0.3">
      <c r="A1579"/>
      <c r="AO1579" s="9"/>
      <c r="AP1579" s="9"/>
      <c r="AQ1579" s="9"/>
    </row>
    <row r="1580" spans="1:43" ht="15.6" x14ac:dyDescent="0.3">
      <c r="A1580"/>
      <c r="AO1580" s="9"/>
      <c r="AP1580" s="9"/>
      <c r="AQ1580" s="9"/>
    </row>
    <row r="1581" spans="1:43" ht="15.6" x14ac:dyDescent="0.3">
      <c r="A1581"/>
      <c r="AO1581" s="9"/>
      <c r="AP1581" s="9"/>
      <c r="AQ1581" s="9"/>
    </row>
    <row r="1582" spans="1:43" ht="15.6" x14ac:dyDescent="0.3">
      <c r="A1582"/>
      <c r="AO1582" s="9"/>
      <c r="AP1582" s="9"/>
      <c r="AQ1582" s="9"/>
    </row>
    <row r="1583" spans="1:43" ht="15.6" x14ac:dyDescent="0.3">
      <c r="A1583"/>
      <c r="AO1583" s="9"/>
      <c r="AP1583" s="9"/>
      <c r="AQ1583" s="9"/>
    </row>
    <row r="1584" spans="1:43" ht="15.6" x14ac:dyDescent="0.3">
      <c r="A1584"/>
      <c r="AO1584" s="9"/>
      <c r="AP1584" s="9"/>
      <c r="AQ1584" s="9"/>
    </row>
    <row r="1585" spans="1:43" ht="15.6" x14ac:dyDescent="0.3">
      <c r="A1585"/>
      <c r="AO1585" s="9"/>
      <c r="AP1585" s="9"/>
      <c r="AQ1585" s="9"/>
    </row>
    <row r="1586" spans="1:43" ht="15.6" x14ac:dyDescent="0.3">
      <c r="A1586"/>
      <c r="AO1586" s="9"/>
      <c r="AP1586" s="9"/>
      <c r="AQ1586" s="9"/>
    </row>
    <row r="1587" spans="1:43" ht="15.6" x14ac:dyDescent="0.3">
      <c r="A1587"/>
      <c r="AO1587" s="9"/>
      <c r="AP1587" s="9"/>
      <c r="AQ1587" s="9"/>
    </row>
    <row r="1588" spans="1:43" ht="15.6" x14ac:dyDescent="0.3">
      <c r="A1588"/>
      <c r="AO1588" s="9"/>
      <c r="AP1588" s="9"/>
      <c r="AQ1588" s="9"/>
    </row>
    <row r="1589" spans="1:43" ht="15.6" x14ac:dyDescent="0.3">
      <c r="A1589"/>
      <c r="AO1589" s="9"/>
      <c r="AP1589" s="9"/>
      <c r="AQ1589" s="9"/>
    </row>
    <row r="1590" spans="1:43" ht="15.6" x14ac:dyDescent="0.3">
      <c r="A1590"/>
      <c r="AO1590" s="9"/>
      <c r="AP1590" s="9"/>
      <c r="AQ1590" s="9"/>
    </row>
    <row r="1591" spans="1:43" ht="15.6" x14ac:dyDescent="0.3">
      <c r="A1591"/>
      <c r="AO1591" s="9"/>
      <c r="AP1591" s="9"/>
      <c r="AQ1591" s="9"/>
    </row>
    <row r="1592" spans="1:43" ht="15.6" x14ac:dyDescent="0.3">
      <c r="A1592"/>
      <c r="AO1592" s="9"/>
      <c r="AP1592" s="9"/>
      <c r="AQ1592" s="9"/>
    </row>
    <row r="1593" spans="1:43" ht="15.6" x14ac:dyDescent="0.3">
      <c r="A1593"/>
      <c r="AO1593" s="9"/>
      <c r="AP1593" s="9"/>
      <c r="AQ1593" s="9"/>
    </row>
    <row r="1594" spans="1:43" ht="15.6" x14ac:dyDescent="0.3">
      <c r="A1594"/>
      <c r="AO1594" s="9"/>
      <c r="AP1594" s="9"/>
      <c r="AQ1594" s="9"/>
    </row>
    <row r="1595" spans="1:43" ht="15.6" x14ac:dyDescent="0.3">
      <c r="A1595"/>
      <c r="AO1595" s="9"/>
      <c r="AP1595" s="9"/>
      <c r="AQ1595" s="9"/>
    </row>
    <row r="1596" spans="1:43" ht="15.6" x14ac:dyDescent="0.3">
      <c r="A1596"/>
      <c r="AO1596" s="9"/>
      <c r="AP1596" s="9"/>
      <c r="AQ1596" s="9"/>
    </row>
    <row r="1597" spans="1:43" ht="15.6" x14ac:dyDescent="0.3">
      <c r="A1597"/>
      <c r="AO1597" s="9"/>
      <c r="AP1597" s="9"/>
      <c r="AQ1597" s="9"/>
    </row>
    <row r="1598" spans="1:43" ht="15.6" x14ac:dyDescent="0.3">
      <c r="A1598"/>
      <c r="AO1598" s="9"/>
      <c r="AP1598" s="9"/>
      <c r="AQ1598" s="9"/>
    </row>
    <row r="1599" spans="1:43" ht="15.6" x14ac:dyDescent="0.3">
      <c r="A1599"/>
      <c r="AO1599" s="9"/>
      <c r="AP1599" s="9"/>
      <c r="AQ1599" s="9"/>
    </row>
    <row r="1600" spans="1:43" ht="15.6" x14ac:dyDescent="0.3">
      <c r="A1600"/>
      <c r="AO1600" s="9"/>
      <c r="AP1600" s="9"/>
      <c r="AQ1600" s="9"/>
    </row>
    <row r="1601" spans="1:43" ht="15.6" x14ac:dyDescent="0.3">
      <c r="A1601"/>
      <c r="AO1601" s="9"/>
      <c r="AP1601" s="9"/>
      <c r="AQ1601" s="9"/>
    </row>
    <row r="1602" spans="1:43" ht="15.6" x14ac:dyDescent="0.3">
      <c r="A1602"/>
      <c r="AO1602" s="9"/>
      <c r="AP1602" s="9"/>
      <c r="AQ1602" s="9"/>
    </row>
    <row r="1603" spans="1:43" ht="15.6" x14ac:dyDescent="0.3">
      <c r="A1603"/>
      <c r="AO1603" s="9"/>
      <c r="AP1603" s="9"/>
      <c r="AQ1603" s="9"/>
    </row>
    <row r="1604" spans="1:43" ht="15.6" x14ac:dyDescent="0.3">
      <c r="A1604"/>
      <c r="AO1604" s="9"/>
      <c r="AP1604" s="9"/>
      <c r="AQ1604" s="9"/>
    </row>
    <row r="1605" spans="1:43" ht="15.6" x14ac:dyDescent="0.3">
      <c r="A1605"/>
      <c r="AO1605" s="9"/>
      <c r="AP1605" s="9"/>
      <c r="AQ1605" s="9"/>
    </row>
    <row r="1606" spans="1:43" ht="15.6" x14ac:dyDescent="0.3">
      <c r="A1606"/>
      <c r="AO1606" s="9"/>
      <c r="AP1606" s="9"/>
      <c r="AQ1606" s="9"/>
    </row>
    <row r="1607" spans="1:43" ht="15.6" x14ac:dyDescent="0.3">
      <c r="A1607"/>
      <c r="AO1607" s="9"/>
      <c r="AP1607" s="9"/>
      <c r="AQ1607" s="9"/>
    </row>
    <row r="1608" spans="1:43" ht="15.6" x14ac:dyDescent="0.3">
      <c r="A1608"/>
      <c r="AO1608" s="9"/>
      <c r="AP1608" s="9"/>
      <c r="AQ1608" s="9"/>
    </row>
    <row r="1609" spans="1:43" ht="15.6" x14ac:dyDescent="0.3">
      <c r="A1609"/>
      <c r="AO1609" s="9"/>
      <c r="AP1609" s="9"/>
      <c r="AQ1609" s="9"/>
    </row>
    <row r="1610" spans="1:43" ht="15.6" x14ac:dyDescent="0.3">
      <c r="A1610"/>
      <c r="AO1610" s="9"/>
      <c r="AP1610" s="9"/>
      <c r="AQ1610" s="9"/>
    </row>
    <row r="1611" spans="1:43" ht="15.6" x14ac:dyDescent="0.3">
      <c r="A1611"/>
      <c r="AO1611" s="9"/>
      <c r="AP1611" s="9"/>
      <c r="AQ1611" s="9"/>
    </row>
    <row r="1612" spans="1:43" ht="15.6" x14ac:dyDescent="0.3">
      <c r="A1612"/>
      <c r="AO1612" s="9"/>
      <c r="AP1612" s="9"/>
      <c r="AQ1612" s="9"/>
    </row>
    <row r="1613" spans="1:43" ht="15.6" x14ac:dyDescent="0.3">
      <c r="A1613"/>
      <c r="AO1613" s="9"/>
      <c r="AP1613" s="9"/>
      <c r="AQ1613" s="9"/>
    </row>
    <row r="1614" spans="1:43" ht="15.6" x14ac:dyDescent="0.3">
      <c r="A1614"/>
      <c r="AO1614" s="9"/>
      <c r="AP1614" s="9"/>
      <c r="AQ1614" s="9"/>
    </row>
    <row r="1615" spans="1:43" ht="15.6" x14ac:dyDescent="0.3">
      <c r="A1615"/>
      <c r="AO1615" s="9"/>
      <c r="AP1615" s="9"/>
      <c r="AQ1615" s="9"/>
    </row>
    <row r="1616" spans="1:43" ht="15.6" x14ac:dyDescent="0.3">
      <c r="A1616"/>
      <c r="AO1616" s="9"/>
      <c r="AP1616" s="9"/>
      <c r="AQ1616" s="9"/>
    </row>
    <row r="1617" spans="1:43" ht="15.6" x14ac:dyDescent="0.3">
      <c r="A1617"/>
      <c r="AO1617" s="9"/>
      <c r="AP1617" s="9"/>
      <c r="AQ1617" s="9"/>
    </row>
    <row r="1618" spans="1:43" ht="15.6" x14ac:dyDescent="0.3">
      <c r="A1618"/>
      <c r="AO1618" s="9"/>
      <c r="AP1618" s="9"/>
      <c r="AQ1618" s="9"/>
    </row>
    <row r="1619" spans="1:43" ht="15.6" x14ac:dyDescent="0.3">
      <c r="A1619"/>
      <c r="AO1619" s="9"/>
      <c r="AP1619" s="9"/>
      <c r="AQ1619" s="9"/>
    </row>
    <row r="1620" spans="1:43" ht="15.6" x14ac:dyDescent="0.3">
      <c r="A1620"/>
      <c r="AO1620" s="9"/>
      <c r="AP1620" s="9"/>
      <c r="AQ1620" s="9"/>
    </row>
    <row r="1621" spans="1:43" ht="15.6" x14ac:dyDescent="0.3">
      <c r="A1621"/>
      <c r="AO1621" s="9"/>
      <c r="AP1621" s="9"/>
      <c r="AQ1621" s="9"/>
    </row>
    <row r="1622" spans="1:43" ht="15.6" x14ac:dyDescent="0.3">
      <c r="A1622"/>
      <c r="AO1622" s="9"/>
      <c r="AP1622" s="9"/>
      <c r="AQ1622" s="9"/>
    </row>
    <row r="1623" spans="1:43" ht="15.6" x14ac:dyDescent="0.3">
      <c r="A1623"/>
      <c r="AO1623" s="9"/>
      <c r="AP1623" s="9"/>
      <c r="AQ1623" s="9"/>
    </row>
    <row r="1624" spans="1:43" ht="15.6" x14ac:dyDescent="0.3">
      <c r="A1624"/>
      <c r="AO1624" s="9"/>
      <c r="AP1624" s="9"/>
      <c r="AQ1624" s="9"/>
    </row>
    <row r="1625" spans="1:43" ht="15.6" x14ac:dyDescent="0.3">
      <c r="A1625"/>
      <c r="AO1625" s="9"/>
      <c r="AP1625" s="9"/>
      <c r="AQ1625" s="9"/>
    </row>
    <row r="1626" spans="1:43" ht="15.6" x14ac:dyDescent="0.3">
      <c r="A1626"/>
      <c r="AO1626" s="9"/>
      <c r="AP1626" s="9"/>
      <c r="AQ1626" s="9"/>
    </row>
    <row r="1627" spans="1:43" ht="15.6" x14ac:dyDescent="0.3">
      <c r="A1627"/>
      <c r="AO1627" s="9"/>
      <c r="AP1627" s="9"/>
      <c r="AQ1627" s="9"/>
    </row>
    <row r="1628" spans="1:43" ht="15.6" x14ac:dyDescent="0.3">
      <c r="A1628"/>
      <c r="AO1628" s="9"/>
      <c r="AP1628" s="9"/>
      <c r="AQ1628" s="9"/>
    </row>
    <row r="1629" spans="1:43" ht="15.6" x14ac:dyDescent="0.3">
      <c r="A1629"/>
      <c r="AO1629" s="9"/>
      <c r="AP1629" s="9"/>
      <c r="AQ1629" s="9"/>
    </row>
    <row r="1630" spans="1:43" ht="15.6" x14ac:dyDescent="0.3">
      <c r="A1630"/>
      <c r="AO1630" s="9"/>
      <c r="AP1630" s="9"/>
      <c r="AQ1630" s="9"/>
    </row>
    <row r="1631" spans="1:43" ht="15.6" x14ac:dyDescent="0.3">
      <c r="A1631"/>
      <c r="AO1631" s="9"/>
      <c r="AP1631" s="9"/>
      <c r="AQ1631" s="9"/>
    </row>
    <row r="1632" spans="1:43" ht="15.6" x14ac:dyDescent="0.3">
      <c r="A1632"/>
      <c r="AO1632" s="9"/>
      <c r="AP1632" s="9"/>
      <c r="AQ1632" s="9"/>
    </row>
    <row r="1633" spans="1:43" ht="15.6" x14ac:dyDescent="0.3">
      <c r="A1633"/>
      <c r="AO1633" s="9"/>
      <c r="AP1633" s="9"/>
      <c r="AQ1633" s="9"/>
    </row>
    <row r="1634" spans="1:43" ht="15.6" x14ac:dyDescent="0.3">
      <c r="A1634"/>
      <c r="AO1634" s="9"/>
      <c r="AP1634" s="9"/>
      <c r="AQ1634" s="9"/>
    </row>
    <row r="1635" spans="1:43" ht="15.6" x14ac:dyDescent="0.3">
      <c r="A1635"/>
      <c r="AO1635" s="9"/>
      <c r="AP1635" s="9"/>
      <c r="AQ1635" s="9"/>
    </row>
    <row r="1636" spans="1:43" ht="15.6" x14ac:dyDescent="0.3">
      <c r="A1636"/>
      <c r="AO1636" s="9"/>
      <c r="AP1636" s="9"/>
      <c r="AQ1636" s="9"/>
    </row>
    <row r="1637" spans="1:43" ht="15.6" x14ac:dyDescent="0.3">
      <c r="A1637"/>
      <c r="AO1637" s="9"/>
      <c r="AP1637" s="9"/>
      <c r="AQ1637" s="9"/>
    </row>
    <row r="1638" spans="1:43" ht="15.6" x14ac:dyDescent="0.3">
      <c r="A1638"/>
      <c r="AO1638" s="9"/>
      <c r="AP1638" s="9"/>
      <c r="AQ1638" s="9"/>
    </row>
    <row r="1639" spans="1:43" ht="15.6" x14ac:dyDescent="0.3">
      <c r="A1639"/>
      <c r="AO1639" s="9"/>
      <c r="AP1639" s="9"/>
      <c r="AQ1639" s="9"/>
    </row>
    <row r="1640" spans="1:43" ht="15.6" x14ac:dyDescent="0.3">
      <c r="A1640"/>
      <c r="AO1640" s="9"/>
      <c r="AP1640" s="9"/>
      <c r="AQ1640" s="9"/>
    </row>
    <row r="1641" spans="1:43" ht="15.6" x14ac:dyDescent="0.3">
      <c r="A1641"/>
      <c r="AO1641" s="9"/>
      <c r="AP1641" s="9"/>
      <c r="AQ1641" s="9"/>
    </row>
    <row r="1642" spans="1:43" ht="15.6" x14ac:dyDescent="0.3">
      <c r="A1642"/>
      <c r="AO1642" s="9"/>
      <c r="AP1642" s="9"/>
      <c r="AQ1642" s="9"/>
    </row>
    <row r="1643" spans="1:43" ht="15.6" x14ac:dyDescent="0.3">
      <c r="A1643"/>
      <c r="AO1643" s="9"/>
      <c r="AP1643" s="9"/>
      <c r="AQ1643" s="9"/>
    </row>
    <row r="1644" spans="1:43" ht="15.6" x14ac:dyDescent="0.3">
      <c r="A1644"/>
      <c r="AO1644" s="9"/>
      <c r="AP1644" s="9"/>
      <c r="AQ1644" s="9"/>
    </row>
    <row r="1645" spans="1:43" ht="15.6" x14ac:dyDescent="0.3">
      <c r="A1645"/>
      <c r="AO1645" s="9"/>
      <c r="AP1645" s="9"/>
      <c r="AQ1645" s="9"/>
    </row>
    <row r="1646" spans="1:43" ht="15.6" x14ac:dyDescent="0.3">
      <c r="A1646"/>
      <c r="AO1646" s="9"/>
      <c r="AP1646" s="9"/>
      <c r="AQ1646" s="9"/>
    </row>
    <row r="1647" spans="1:43" ht="15.6" x14ac:dyDescent="0.3">
      <c r="A1647"/>
      <c r="AO1647" s="9"/>
      <c r="AP1647" s="9"/>
      <c r="AQ1647" s="9"/>
    </row>
    <row r="1648" spans="1:43" ht="15.6" x14ac:dyDescent="0.3">
      <c r="A1648"/>
      <c r="AO1648" s="9"/>
      <c r="AP1648" s="9"/>
      <c r="AQ1648" s="9"/>
    </row>
    <row r="1649" spans="1:43" ht="15.6" x14ac:dyDescent="0.3">
      <c r="A1649"/>
      <c r="AO1649" s="9"/>
      <c r="AP1649" s="9"/>
      <c r="AQ1649" s="9"/>
    </row>
    <row r="1650" spans="1:43" ht="15.6" x14ac:dyDescent="0.3">
      <c r="A1650"/>
      <c r="AO1650" s="9"/>
      <c r="AP1650" s="9"/>
      <c r="AQ1650" s="9"/>
    </row>
    <row r="1651" spans="1:43" ht="15.6" x14ac:dyDescent="0.3">
      <c r="A1651"/>
      <c r="AO1651" s="9"/>
      <c r="AP1651" s="9"/>
      <c r="AQ1651" s="9"/>
    </row>
    <row r="1652" spans="1:43" ht="15.6" x14ac:dyDescent="0.3">
      <c r="A1652"/>
      <c r="AO1652" s="9"/>
      <c r="AP1652" s="9"/>
      <c r="AQ1652" s="9"/>
    </row>
    <row r="1653" spans="1:43" ht="15.6" x14ac:dyDescent="0.3">
      <c r="A1653"/>
      <c r="AO1653" s="9"/>
      <c r="AP1653" s="9"/>
      <c r="AQ1653" s="9"/>
    </row>
    <row r="1654" spans="1:43" ht="15.6" x14ac:dyDescent="0.3">
      <c r="A1654"/>
      <c r="AO1654" s="9"/>
      <c r="AP1654" s="9"/>
      <c r="AQ1654" s="9"/>
    </row>
    <row r="1655" spans="1:43" ht="15.6" x14ac:dyDescent="0.3">
      <c r="A1655"/>
      <c r="AO1655" s="9"/>
      <c r="AP1655" s="9"/>
      <c r="AQ1655" s="9"/>
    </row>
    <row r="1656" spans="1:43" ht="15.6" x14ac:dyDescent="0.3">
      <c r="A1656"/>
      <c r="AO1656" s="9"/>
      <c r="AP1656" s="9"/>
      <c r="AQ1656" s="9"/>
    </row>
    <row r="1657" spans="1:43" ht="15.6" x14ac:dyDescent="0.3">
      <c r="A1657"/>
      <c r="AO1657" s="9"/>
      <c r="AP1657" s="9"/>
      <c r="AQ1657" s="9"/>
    </row>
    <row r="1658" spans="1:43" ht="15.6" x14ac:dyDescent="0.3">
      <c r="A1658"/>
      <c r="AO1658" s="9"/>
      <c r="AP1658" s="9"/>
      <c r="AQ1658" s="9"/>
    </row>
    <row r="1659" spans="1:43" ht="15.6" x14ac:dyDescent="0.3">
      <c r="A1659"/>
      <c r="AO1659" s="9"/>
      <c r="AP1659" s="9"/>
      <c r="AQ1659" s="9"/>
    </row>
    <row r="1660" spans="1:43" ht="15.6" x14ac:dyDescent="0.3">
      <c r="A1660"/>
      <c r="AO1660" s="9"/>
      <c r="AP1660" s="9"/>
      <c r="AQ1660" s="9"/>
    </row>
    <row r="1661" spans="1:43" ht="15.6" x14ac:dyDescent="0.3">
      <c r="A1661"/>
      <c r="AO1661" s="9"/>
      <c r="AP1661" s="9"/>
      <c r="AQ1661" s="9"/>
    </row>
    <row r="1662" spans="1:43" ht="15.6" x14ac:dyDescent="0.3">
      <c r="A1662"/>
      <c r="AO1662" s="9"/>
      <c r="AP1662" s="9"/>
      <c r="AQ1662" s="9"/>
    </row>
    <row r="1663" spans="1:43" ht="15.6" x14ac:dyDescent="0.3">
      <c r="A1663"/>
      <c r="AO1663" s="9"/>
      <c r="AP1663" s="9"/>
      <c r="AQ1663" s="9"/>
    </row>
    <row r="1664" spans="1:43" ht="15.6" x14ac:dyDescent="0.3">
      <c r="A1664"/>
      <c r="AO1664" s="9"/>
      <c r="AP1664" s="9"/>
      <c r="AQ1664" s="9"/>
    </row>
    <row r="1665" spans="1:43" ht="15.6" x14ac:dyDescent="0.3">
      <c r="A1665"/>
      <c r="AO1665" s="9"/>
      <c r="AP1665" s="9"/>
      <c r="AQ1665" s="9"/>
    </row>
    <row r="1666" spans="1:43" ht="15.6" x14ac:dyDescent="0.3">
      <c r="A1666"/>
      <c r="AO1666" s="9"/>
      <c r="AP1666" s="9"/>
      <c r="AQ1666" s="9"/>
    </row>
    <row r="1667" spans="1:43" ht="15.6" x14ac:dyDescent="0.3">
      <c r="A1667"/>
      <c r="AO1667" s="9"/>
      <c r="AP1667" s="9"/>
      <c r="AQ1667" s="9"/>
    </row>
    <row r="1668" spans="1:43" ht="15.6" x14ac:dyDescent="0.3">
      <c r="A1668"/>
      <c r="AO1668" s="9"/>
      <c r="AP1668" s="9"/>
      <c r="AQ1668" s="9"/>
    </row>
    <row r="1669" spans="1:43" ht="15.6" x14ac:dyDescent="0.3">
      <c r="A1669"/>
      <c r="AO1669" s="9"/>
      <c r="AP1669" s="9"/>
      <c r="AQ1669" s="9"/>
    </row>
    <row r="1670" spans="1:43" ht="15.6" x14ac:dyDescent="0.3">
      <c r="A1670"/>
      <c r="AO1670" s="9"/>
      <c r="AP1670" s="9"/>
      <c r="AQ1670" s="9"/>
    </row>
    <row r="1671" spans="1:43" ht="15.6" x14ac:dyDescent="0.3">
      <c r="A1671"/>
      <c r="AO1671" s="9"/>
      <c r="AP1671" s="9"/>
      <c r="AQ1671" s="9"/>
    </row>
    <row r="1672" spans="1:43" ht="15.6" x14ac:dyDescent="0.3">
      <c r="A1672"/>
      <c r="AO1672" s="9"/>
      <c r="AP1672" s="9"/>
      <c r="AQ1672" s="9"/>
    </row>
    <row r="1673" spans="1:43" ht="15.6" x14ac:dyDescent="0.3">
      <c r="A1673"/>
      <c r="AO1673" s="9"/>
      <c r="AP1673" s="9"/>
      <c r="AQ1673" s="9"/>
    </row>
    <row r="1674" spans="1:43" ht="15.6" x14ac:dyDescent="0.3">
      <c r="A1674"/>
      <c r="AO1674" s="9"/>
      <c r="AP1674" s="9"/>
      <c r="AQ1674" s="9"/>
    </row>
    <row r="1675" spans="1:43" ht="15.6" x14ac:dyDescent="0.3">
      <c r="A1675"/>
      <c r="AO1675" s="9"/>
      <c r="AP1675" s="9"/>
      <c r="AQ1675" s="9"/>
    </row>
    <row r="1676" spans="1:43" ht="15.6" x14ac:dyDescent="0.3">
      <c r="A1676"/>
      <c r="AO1676" s="9"/>
      <c r="AP1676" s="9"/>
      <c r="AQ1676" s="9"/>
    </row>
    <row r="1677" spans="1:43" ht="15.6" x14ac:dyDescent="0.3">
      <c r="A1677"/>
      <c r="AO1677" s="9"/>
      <c r="AP1677" s="9"/>
      <c r="AQ1677" s="9"/>
    </row>
    <row r="1678" spans="1:43" ht="15.6" x14ac:dyDescent="0.3">
      <c r="A1678"/>
      <c r="AO1678" s="9"/>
      <c r="AP1678" s="9"/>
      <c r="AQ1678" s="9"/>
    </row>
    <row r="1679" spans="1:43" ht="15.6" x14ac:dyDescent="0.3">
      <c r="A1679"/>
      <c r="AO1679" s="9"/>
      <c r="AP1679" s="9"/>
      <c r="AQ1679" s="9"/>
    </row>
    <row r="1680" spans="1:43" ht="15.6" x14ac:dyDescent="0.3">
      <c r="A1680"/>
      <c r="AO1680" s="9"/>
      <c r="AP1680" s="9"/>
      <c r="AQ1680" s="9"/>
    </row>
    <row r="1681" spans="1:43" ht="15.6" x14ac:dyDescent="0.3">
      <c r="A1681"/>
      <c r="AO1681" s="9"/>
      <c r="AP1681" s="9"/>
      <c r="AQ1681" s="9"/>
    </row>
    <row r="1682" spans="1:43" ht="15.6" x14ac:dyDescent="0.3">
      <c r="A1682"/>
      <c r="AO1682" s="9"/>
      <c r="AP1682" s="9"/>
      <c r="AQ1682" s="9"/>
    </row>
    <row r="1683" spans="1:43" ht="15.6" x14ac:dyDescent="0.3">
      <c r="A1683"/>
      <c r="AO1683" s="9"/>
      <c r="AP1683" s="9"/>
      <c r="AQ1683" s="9"/>
    </row>
    <row r="1684" spans="1:43" ht="15.6" x14ac:dyDescent="0.3">
      <c r="A1684"/>
      <c r="AO1684" s="9"/>
      <c r="AP1684" s="9"/>
      <c r="AQ1684" s="9"/>
    </row>
    <row r="1685" spans="1:43" ht="15.6" x14ac:dyDescent="0.3">
      <c r="A1685"/>
      <c r="AO1685" s="9"/>
      <c r="AP1685" s="9"/>
      <c r="AQ1685" s="9"/>
    </row>
    <row r="1686" spans="1:43" ht="15.6" x14ac:dyDescent="0.3">
      <c r="A1686"/>
      <c r="AO1686" s="9"/>
      <c r="AP1686" s="9"/>
      <c r="AQ1686" s="9"/>
    </row>
    <row r="1687" spans="1:43" ht="15.6" x14ac:dyDescent="0.3">
      <c r="A1687"/>
      <c r="AO1687" s="9"/>
      <c r="AP1687" s="9"/>
      <c r="AQ1687" s="9"/>
    </row>
    <row r="1688" spans="1:43" ht="15.6" x14ac:dyDescent="0.3">
      <c r="A1688"/>
      <c r="AO1688" s="9"/>
      <c r="AP1688" s="9"/>
      <c r="AQ1688" s="9"/>
    </row>
    <row r="1689" spans="1:43" ht="15.6" x14ac:dyDescent="0.3">
      <c r="A1689"/>
      <c r="AO1689" s="9"/>
      <c r="AP1689" s="9"/>
      <c r="AQ1689" s="9"/>
    </row>
    <row r="1690" spans="1:43" ht="15.6" x14ac:dyDescent="0.3">
      <c r="A1690"/>
      <c r="AO1690" s="9"/>
      <c r="AP1690" s="9"/>
      <c r="AQ1690" s="9"/>
    </row>
    <row r="1691" spans="1:43" ht="15.6" x14ac:dyDescent="0.3">
      <c r="A1691"/>
      <c r="AO1691" s="9"/>
      <c r="AP1691" s="9"/>
      <c r="AQ1691" s="9"/>
    </row>
    <row r="1692" spans="1:43" ht="15.6" x14ac:dyDescent="0.3">
      <c r="A1692"/>
      <c r="AO1692" s="9"/>
      <c r="AP1692" s="9"/>
      <c r="AQ1692" s="9"/>
    </row>
    <row r="1693" spans="1:43" ht="15.6" x14ac:dyDescent="0.3">
      <c r="A1693"/>
      <c r="AO1693" s="9"/>
      <c r="AP1693" s="9"/>
      <c r="AQ1693" s="9"/>
    </row>
    <row r="1694" spans="1:43" ht="15.6" x14ac:dyDescent="0.3">
      <c r="A1694"/>
      <c r="AO1694" s="9"/>
      <c r="AP1694" s="9"/>
      <c r="AQ1694" s="9"/>
    </row>
    <row r="1695" spans="1:43" ht="15.6" x14ac:dyDescent="0.3">
      <c r="A1695"/>
      <c r="AO1695" s="9"/>
      <c r="AP1695" s="9"/>
      <c r="AQ1695" s="9"/>
    </row>
    <row r="1696" spans="1:43" ht="15.6" x14ac:dyDescent="0.3">
      <c r="A1696"/>
      <c r="AO1696" s="9"/>
      <c r="AP1696" s="9"/>
      <c r="AQ1696" s="9"/>
    </row>
    <row r="1697" spans="1:43" ht="15.6" x14ac:dyDescent="0.3">
      <c r="A1697"/>
      <c r="AO1697" s="9"/>
      <c r="AP1697" s="9"/>
      <c r="AQ1697" s="9"/>
    </row>
    <row r="1698" spans="1:43" ht="15.6" x14ac:dyDescent="0.3">
      <c r="A1698"/>
      <c r="AO1698" s="9"/>
      <c r="AP1698" s="9"/>
      <c r="AQ1698" s="9"/>
    </row>
    <row r="1699" spans="1:43" ht="15.6" x14ac:dyDescent="0.3">
      <c r="A1699"/>
      <c r="AO1699" s="9"/>
      <c r="AP1699" s="9"/>
      <c r="AQ1699" s="9"/>
    </row>
    <row r="1700" spans="1:43" ht="15.6" x14ac:dyDescent="0.3">
      <c r="A1700"/>
      <c r="AO1700" s="9"/>
      <c r="AP1700" s="9"/>
      <c r="AQ1700" s="9"/>
    </row>
    <row r="1701" spans="1:43" ht="15.6" x14ac:dyDescent="0.3">
      <c r="A1701"/>
      <c r="AO1701" s="9"/>
      <c r="AP1701" s="9"/>
      <c r="AQ1701" s="9"/>
    </row>
    <row r="1702" spans="1:43" ht="15.6" x14ac:dyDescent="0.3">
      <c r="A1702"/>
      <c r="AO1702" s="9"/>
      <c r="AP1702" s="9"/>
      <c r="AQ1702" s="9"/>
    </row>
    <row r="1703" spans="1:43" ht="15.6" x14ac:dyDescent="0.3">
      <c r="A1703"/>
      <c r="AO1703" s="9"/>
      <c r="AP1703" s="9"/>
      <c r="AQ1703" s="9"/>
    </row>
    <row r="1704" spans="1:43" ht="15.6" x14ac:dyDescent="0.3">
      <c r="A1704"/>
      <c r="AO1704" s="9"/>
      <c r="AP1704" s="9"/>
      <c r="AQ1704" s="9"/>
    </row>
    <row r="1705" spans="1:43" ht="15.6" x14ac:dyDescent="0.3">
      <c r="A1705"/>
      <c r="AO1705" s="9"/>
      <c r="AP1705" s="9"/>
      <c r="AQ1705" s="9"/>
    </row>
    <row r="1706" spans="1:43" ht="15.6" x14ac:dyDescent="0.3">
      <c r="A1706"/>
      <c r="AO1706" s="9"/>
      <c r="AP1706" s="9"/>
      <c r="AQ1706" s="9"/>
    </row>
    <row r="1707" spans="1:43" ht="15.6" x14ac:dyDescent="0.3">
      <c r="A1707"/>
      <c r="AO1707" s="9"/>
      <c r="AP1707" s="9"/>
      <c r="AQ1707" s="9"/>
    </row>
    <row r="1708" spans="1:43" ht="15.6" x14ac:dyDescent="0.3">
      <c r="A1708"/>
      <c r="AO1708" s="9"/>
      <c r="AP1708" s="9"/>
      <c r="AQ1708" s="9"/>
    </row>
    <row r="1709" spans="1:43" ht="15.6" x14ac:dyDescent="0.3">
      <c r="A1709"/>
      <c r="AO1709" s="9"/>
      <c r="AP1709" s="9"/>
      <c r="AQ1709" s="9"/>
    </row>
    <row r="1710" spans="1:43" ht="15.6" x14ac:dyDescent="0.3">
      <c r="A1710"/>
      <c r="AO1710" s="9"/>
      <c r="AP1710" s="9"/>
      <c r="AQ1710" s="9"/>
    </row>
    <row r="1711" spans="1:43" ht="15.6" x14ac:dyDescent="0.3">
      <c r="A1711"/>
      <c r="AO1711" s="9"/>
      <c r="AP1711" s="9"/>
      <c r="AQ1711" s="9"/>
    </row>
    <row r="1712" spans="1:43" ht="15.6" x14ac:dyDescent="0.3">
      <c r="A1712"/>
      <c r="AO1712" s="9"/>
      <c r="AP1712" s="9"/>
      <c r="AQ1712" s="9"/>
    </row>
    <row r="1713" spans="1:43" ht="15.6" x14ac:dyDescent="0.3">
      <c r="A1713"/>
      <c r="AO1713" s="9"/>
      <c r="AP1713" s="9"/>
      <c r="AQ1713" s="9"/>
    </row>
    <row r="1714" spans="1:43" ht="15.6" x14ac:dyDescent="0.3">
      <c r="A1714"/>
      <c r="AO1714" s="9"/>
      <c r="AP1714" s="9"/>
      <c r="AQ1714" s="9"/>
    </row>
    <row r="1715" spans="1:43" ht="15.6" x14ac:dyDescent="0.3">
      <c r="A1715"/>
      <c r="AO1715" s="9"/>
      <c r="AP1715" s="9"/>
      <c r="AQ1715" s="9"/>
    </row>
    <row r="1716" spans="1:43" ht="15.6" x14ac:dyDescent="0.3">
      <c r="A1716"/>
      <c r="AO1716" s="9"/>
      <c r="AP1716" s="9"/>
      <c r="AQ1716" s="9"/>
    </row>
    <row r="1717" spans="1:43" ht="15.6" x14ac:dyDescent="0.3">
      <c r="A1717"/>
      <c r="AO1717" s="9"/>
      <c r="AP1717" s="9"/>
      <c r="AQ1717" s="9"/>
    </row>
    <row r="1718" spans="1:43" ht="15.6" x14ac:dyDescent="0.3">
      <c r="A1718"/>
      <c r="AO1718" s="9"/>
      <c r="AP1718" s="9"/>
      <c r="AQ1718" s="9"/>
    </row>
    <row r="1719" spans="1:43" ht="15.6" x14ac:dyDescent="0.3">
      <c r="A1719"/>
      <c r="AO1719" s="9"/>
      <c r="AP1719" s="9"/>
      <c r="AQ1719" s="9"/>
    </row>
    <row r="1720" spans="1:43" ht="15.6" x14ac:dyDescent="0.3">
      <c r="A1720"/>
      <c r="AO1720" s="9"/>
      <c r="AP1720" s="9"/>
      <c r="AQ1720" s="9"/>
    </row>
    <row r="1721" spans="1:43" ht="15.6" x14ac:dyDescent="0.3">
      <c r="A1721"/>
      <c r="AO1721" s="9"/>
      <c r="AP1721" s="9"/>
      <c r="AQ1721" s="9"/>
    </row>
    <row r="1722" spans="1:43" ht="15.6" x14ac:dyDescent="0.3">
      <c r="A1722"/>
      <c r="AO1722" s="9"/>
      <c r="AP1722" s="9"/>
      <c r="AQ1722" s="9"/>
    </row>
    <row r="1723" spans="1:43" ht="15.6" x14ac:dyDescent="0.3">
      <c r="A1723"/>
      <c r="AO1723" s="9"/>
      <c r="AP1723" s="9"/>
      <c r="AQ1723" s="9"/>
    </row>
    <row r="1724" spans="1:43" ht="15.6" x14ac:dyDescent="0.3">
      <c r="A1724"/>
      <c r="AO1724" s="9"/>
      <c r="AP1724" s="9"/>
      <c r="AQ1724" s="9"/>
    </row>
    <row r="1725" spans="1:43" ht="15.6" x14ac:dyDescent="0.3">
      <c r="A1725"/>
      <c r="AO1725" s="9"/>
      <c r="AP1725" s="9"/>
      <c r="AQ1725" s="9"/>
    </row>
    <row r="1726" spans="1:43" ht="15.6" x14ac:dyDescent="0.3">
      <c r="A1726"/>
      <c r="AO1726" s="9"/>
      <c r="AP1726" s="9"/>
      <c r="AQ1726" s="9"/>
    </row>
    <row r="1727" spans="1:43" ht="15.6" x14ac:dyDescent="0.3">
      <c r="A1727"/>
      <c r="AO1727" s="9"/>
      <c r="AP1727" s="9"/>
      <c r="AQ1727" s="9"/>
    </row>
    <row r="1728" spans="1:43" ht="15.6" x14ac:dyDescent="0.3">
      <c r="A1728"/>
      <c r="AO1728" s="9"/>
      <c r="AP1728" s="9"/>
      <c r="AQ1728" s="9"/>
    </row>
    <row r="1729" spans="1:43" ht="15.6" x14ac:dyDescent="0.3">
      <c r="A1729"/>
      <c r="AO1729" s="9"/>
      <c r="AP1729" s="9"/>
      <c r="AQ1729" s="9"/>
    </row>
    <row r="1730" spans="1:43" ht="15.6" x14ac:dyDescent="0.3">
      <c r="A1730"/>
      <c r="AO1730" s="9"/>
      <c r="AP1730" s="9"/>
      <c r="AQ1730" s="9"/>
    </row>
    <row r="1731" spans="1:43" ht="15.6" x14ac:dyDescent="0.3">
      <c r="A1731"/>
      <c r="AO1731" s="9"/>
      <c r="AP1731" s="9"/>
      <c r="AQ1731" s="9"/>
    </row>
    <row r="1732" spans="1:43" ht="15.6" x14ac:dyDescent="0.3">
      <c r="A1732"/>
      <c r="AO1732" s="9"/>
      <c r="AP1732" s="9"/>
      <c r="AQ1732" s="9"/>
    </row>
    <row r="1733" spans="1:43" ht="15.6" x14ac:dyDescent="0.3">
      <c r="A1733"/>
      <c r="AO1733" s="9"/>
      <c r="AP1733" s="9"/>
      <c r="AQ1733" s="9"/>
    </row>
    <row r="1734" spans="1:43" ht="15.6" x14ac:dyDescent="0.3">
      <c r="A1734"/>
      <c r="AO1734" s="9"/>
      <c r="AP1734" s="9"/>
      <c r="AQ1734" s="9"/>
    </row>
    <row r="1735" spans="1:43" ht="15.6" x14ac:dyDescent="0.3">
      <c r="A1735"/>
      <c r="AO1735" s="9"/>
      <c r="AP1735" s="9"/>
      <c r="AQ1735" s="9"/>
    </row>
    <row r="1736" spans="1:43" ht="15.6" x14ac:dyDescent="0.3">
      <c r="A1736"/>
      <c r="AO1736" s="9"/>
      <c r="AP1736" s="9"/>
      <c r="AQ1736" s="9"/>
    </row>
    <row r="1737" spans="1:43" ht="15.6" x14ac:dyDescent="0.3">
      <c r="A1737"/>
      <c r="AO1737" s="9"/>
      <c r="AP1737" s="9"/>
      <c r="AQ1737" s="9"/>
    </row>
    <row r="1738" spans="1:43" ht="15.6" x14ac:dyDescent="0.3">
      <c r="A1738"/>
      <c r="AO1738" s="9"/>
      <c r="AP1738" s="9"/>
      <c r="AQ1738" s="9"/>
    </row>
    <row r="1739" spans="1:43" ht="15.6" x14ac:dyDescent="0.3">
      <c r="A1739"/>
      <c r="AO1739" s="9"/>
      <c r="AP1739" s="9"/>
      <c r="AQ1739" s="9"/>
    </row>
    <row r="1740" spans="1:43" ht="15.6" x14ac:dyDescent="0.3">
      <c r="A1740"/>
      <c r="AO1740" s="9"/>
      <c r="AP1740" s="9"/>
      <c r="AQ1740" s="9"/>
    </row>
    <row r="1741" spans="1:43" ht="15.6" x14ac:dyDescent="0.3">
      <c r="A1741"/>
      <c r="AO1741" s="9"/>
      <c r="AP1741" s="9"/>
      <c r="AQ1741" s="9"/>
    </row>
    <row r="1742" spans="1:43" ht="15.6" x14ac:dyDescent="0.3">
      <c r="A1742"/>
      <c r="AO1742" s="9"/>
      <c r="AP1742" s="9"/>
      <c r="AQ1742" s="9"/>
    </row>
    <row r="1743" spans="1:43" ht="15.6" x14ac:dyDescent="0.3">
      <c r="A1743"/>
      <c r="AO1743" s="9"/>
      <c r="AP1743" s="9"/>
      <c r="AQ1743" s="9"/>
    </row>
    <row r="1744" spans="1:43" ht="15.6" x14ac:dyDescent="0.3">
      <c r="A1744"/>
      <c r="AO1744" s="9"/>
      <c r="AP1744" s="9"/>
      <c r="AQ1744" s="9"/>
    </row>
    <row r="1745" spans="1:43" ht="15.6" x14ac:dyDescent="0.3">
      <c r="A1745"/>
      <c r="AO1745" s="9"/>
      <c r="AP1745" s="9"/>
      <c r="AQ1745" s="9"/>
    </row>
    <row r="1746" spans="1:43" ht="15.6" x14ac:dyDescent="0.3">
      <c r="A1746"/>
      <c r="AO1746" s="9"/>
      <c r="AP1746" s="9"/>
      <c r="AQ1746" s="9"/>
    </row>
    <row r="1747" spans="1:43" ht="15.6" x14ac:dyDescent="0.3">
      <c r="A1747"/>
      <c r="AO1747" s="9"/>
      <c r="AP1747" s="9"/>
      <c r="AQ1747" s="9"/>
    </row>
    <row r="1748" spans="1:43" ht="15.6" x14ac:dyDescent="0.3">
      <c r="A1748"/>
      <c r="AO1748" s="9"/>
      <c r="AP1748" s="9"/>
      <c r="AQ1748" s="9"/>
    </row>
    <row r="1749" spans="1:43" ht="15.6" x14ac:dyDescent="0.3">
      <c r="A1749"/>
      <c r="AO1749" s="9"/>
      <c r="AP1749" s="9"/>
      <c r="AQ1749" s="9"/>
    </row>
    <row r="1750" spans="1:43" ht="15.6" x14ac:dyDescent="0.3">
      <c r="A1750"/>
      <c r="AO1750" s="9"/>
      <c r="AP1750" s="9"/>
      <c r="AQ1750" s="9"/>
    </row>
    <row r="1751" spans="1:43" ht="15.6" x14ac:dyDescent="0.3">
      <c r="A1751"/>
      <c r="AO1751" s="9"/>
      <c r="AP1751" s="9"/>
      <c r="AQ1751" s="9"/>
    </row>
    <row r="1752" spans="1:43" ht="15.6" x14ac:dyDescent="0.3">
      <c r="A1752"/>
      <c r="AO1752" s="9"/>
      <c r="AP1752" s="9"/>
      <c r="AQ1752" s="9"/>
    </row>
    <row r="1753" spans="1:43" ht="15.6" x14ac:dyDescent="0.3">
      <c r="A1753"/>
      <c r="AO1753" s="9"/>
      <c r="AP1753" s="9"/>
      <c r="AQ1753" s="9"/>
    </row>
    <row r="1754" spans="1:43" ht="15.6" x14ac:dyDescent="0.3">
      <c r="A1754"/>
      <c r="AO1754" s="9"/>
      <c r="AP1754" s="9"/>
      <c r="AQ1754" s="9"/>
    </row>
    <row r="1755" spans="1:43" ht="15.6" x14ac:dyDescent="0.3">
      <c r="A1755"/>
      <c r="AO1755" s="9"/>
      <c r="AP1755" s="9"/>
      <c r="AQ1755" s="9"/>
    </row>
    <row r="1756" spans="1:43" ht="15.6" x14ac:dyDescent="0.3">
      <c r="A1756"/>
      <c r="AO1756" s="9"/>
      <c r="AP1756" s="9"/>
      <c r="AQ1756" s="9"/>
    </row>
    <row r="1757" spans="1:43" ht="15.6" x14ac:dyDescent="0.3">
      <c r="A1757"/>
      <c r="AO1757" s="9"/>
      <c r="AP1757" s="9"/>
      <c r="AQ1757" s="9"/>
    </row>
    <row r="1758" spans="1:43" ht="15.6" x14ac:dyDescent="0.3">
      <c r="A1758"/>
      <c r="AO1758" s="9"/>
      <c r="AP1758" s="9"/>
      <c r="AQ1758" s="9"/>
    </row>
    <row r="1759" spans="1:43" ht="15.6" x14ac:dyDescent="0.3">
      <c r="A1759"/>
      <c r="AO1759" s="9"/>
      <c r="AP1759" s="9"/>
      <c r="AQ1759" s="9"/>
    </row>
    <row r="1760" spans="1:43" ht="15.6" x14ac:dyDescent="0.3">
      <c r="A1760"/>
      <c r="AO1760" s="9"/>
      <c r="AP1760" s="9"/>
      <c r="AQ1760" s="9"/>
    </row>
    <row r="1761" spans="1:43" ht="15.6" x14ac:dyDescent="0.3">
      <c r="A1761"/>
      <c r="AO1761" s="9"/>
      <c r="AP1761" s="9"/>
      <c r="AQ1761" s="9"/>
    </row>
    <row r="1762" spans="1:43" ht="15.6" x14ac:dyDescent="0.3">
      <c r="A1762"/>
      <c r="AO1762" s="9"/>
      <c r="AP1762" s="9"/>
      <c r="AQ1762" s="9"/>
    </row>
    <row r="1763" spans="1:43" ht="15.6" x14ac:dyDescent="0.3">
      <c r="A1763"/>
      <c r="AO1763" s="9"/>
      <c r="AP1763" s="9"/>
      <c r="AQ1763" s="9"/>
    </row>
    <row r="1764" spans="1:43" ht="15.6" x14ac:dyDescent="0.3">
      <c r="A1764"/>
      <c r="AO1764" s="9"/>
      <c r="AP1764" s="9"/>
      <c r="AQ1764" s="9"/>
    </row>
    <row r="1765" spans="1:43" ht="15.6" x14ac:dyDescent="0.3">
      <c r="A1765"/>
      <c r="AO1765" s="9"/>
      <c r="AP1765" s="9"/>
      <c r="AQ1765" s="9"/>
    </row>
    <row r="1766" spans="1:43" ht="15.6" x14ac:dyDescent="0.3">
      <c r="A1766"/>
      <c r="AO1766" s="9"/>
      <c r="AP1766" s="9"/>
      <c r="AQ1766" s="9"/>
    </row>
    <row r="1767" spans="1:43" ht="15.6" x14ac:dyDescent="0.3">
      <c r="A1767"/>
      <c r="AO1767" s="9"/>
      <c r="AP1767" s="9"/>
      <c r="AQ1767" s="9"/>
    </row>
    <row r="1768" spans="1:43" ht="15.6" x14ac:dyDescent="0.3">
      <c r="A1768"/>
      <c r="AO1768" s="9"/>
      <c r="AP1768" s="9"/>
      <c r="AQ1768" s="9"/>
    </row>
    <row r="1769" spans="1:43" ht="15.6" x14ac:dyDescent="0.3">
      <c r="A1769"/>
      <c r="AO1769" s="9"/>
      <c r="AP1769" s="9"/>
      <c r="AQ1769" s="9"/>
    </row>
    <row r="1770" spans="1:43" ht="15.6" x14ac:dyDescent="0.3">
      <c r="A1770"/>
      <c r="AO1770" s="9"/>
      <c r="AP1770" s="9"/>
      <c r="AQ1770" s="9"/>
    </row>
    <row r="1771" spans="1:43" ht="15.6" x14ac:dyDescent="0.3">
      <c r="A1771"/>
      <c r="AO1771" s="9"/>
      <c r="AP1771" s="9"/>
      <c r="AQ1771" s="9"/>
    </row>
    <row r="1772" spans="1:43" ht="15.6" x14ac:dyDescent="0.3">
      <c r="A1772"/>
      <c r="AO1772" s="9"/>
      <c r="AP1772" s="9"/>
      <c r="AQ1772" s="9"/>
    </row>
    <row r="1773" spans="1:43" ht="15.6" x14ac:dyDescent="0.3">
      <c r="A1773"/>
      <c r="AO1773" s="9"/>
      <c r="AP1773" s="9"/>
      <c r="AQ1773" s="9"/>
    </row>
    <row r="1774" spans="1:43" ht="15.6" x14ac:dyDescent="0.3">
      <c r="A1774"/>
      <c r="AO1774" s="9"/>
      <c r="AP1774" s="9"/>
      <c r="AQ1774" s="9"/>
    </row>
    <row r="1775" spans="1:43" ht="15.6" x14ac:dyDescent="0.3">
      <c r="A1775"/>
      <c r="AO1775" s="9"/>
      <c r="AP1775" s="9"/>
      <c r="AQ1775" s="9"/>
    </row>
    <row r="1776" spans="1:43" ht="15.6" x14ac:dyDescent="0.3">
      <c r="A1776"/>
      <c r="AO1776" s="9"/>
      <c r="AP1776" s="9"/>
      <c r="AQ1776" s="9"/>
    </row>
    <row r="1777" spans="1:43" ht="15.6" x14ac:dyDescent="0.3">
      <c r="A1777"/>
      <c r="AO1777" s="9"/>
      <c r="AP1777" s="9"/>
      <c r="AQ1777" s="9"/>
    </row>
    <row r="1778" spans="1:43" ht="15.6" x14ac:dyDescent="0.3">
      <c r="A1778"/>
      <c r="AO1778" s="9"/>
      <c r="AP1778" s="9"/>
      <c r="AQ1778" s="9"/>
    </row>
    <row r="1779" spans="1:43" ht="15.6" x14ac:dyDescent="0.3">
      <c r="A1779"/>
      <c r="AO1779" s="9"/>
      <c r="AP1779" s="9"/>
      <c r="AQ1779" s="9"/>
    </row>
    <row r="1780" spans="1:43" ht="15.6" x14ac:dyDescent="0.3">
      <c r="A1780"/>
      <c r="AO1780" s="9"/>
      <c r="AP1780" s="9"/>
      <c r="AQ1780" s="9"/>
    </row>
    <row r="1781" spans="1:43" ht="15.6" x14ac:dyDescent="0.3">
      <c r="A1781"/>
      <c r="AO1781" s="9"/>
      <c r="AP1781" s="9"/>
      <c r="AQ1781" s="9"/>
    </row>
    <row r="1782" spans="1:43" ht="15.6" x14ac:dyDescent="0.3">
      <c r="A1782"/>
      <c r="AO1782" s="9"/>
      <c r="AP1782" s="9"/>
      <c r="AQ1782" s="9"/>
    </row>
    <row r="1783" spans="1:43" ht="15.6" x14ac:dyDescent="0.3">
      <c r="A1783"/>
      <c r="AO1783" s="9"/>
      <c r="AP1783" s="9"/>
      <c r="AQ1783" s="9"/>
    </row>
    <row r="1784" spans="1:43" ht="15.6" x14ac:dyDescent="0.3">
      <c r="A1784"/>
      <c r="AO1784" s="9"/>
      <c r="AP1784" s="9"/>
      <c r="AQ1784" s="9"/>
    </row>
    <row r="1785" spans="1:43" ht="15.6" x14ac:dyDescent="0.3">
      <c r="A1785"/>
      <c r="AO1785" s="9"/>
      <c r="AP1785" s="9"/>
      <c r="AQ1785" s="9"/>
    </row>
    <row r="1786" spans="1:43" ht="15.6" x14ac:dyDescent="0.3">
      <c r="A1786"/>
      <c r="AO1786" s="9"/>
      <c r="AP1786" s="9"/>
      <c r="AQ1786" s="9"/>
    </row>
    <row r="1787" spans="1:43" ht="15.6" x14ac:dyDescent="0.3">
      <c r="A1787"/>
      <c r="AO1787" s="9"/>
      <c r="AP1787" s="9"/>
      <c r="AQ1787" s="9"/>
    </row>
    <row r="1788" spans="1:43" ht="15.6" x14ac:dyDescent="0.3">
      <c r="A1788"/>
      <c r="AO1788" s="9"/>
      <c r="AP1788" s="9"/>
      <c r="AQ1788" s="9"/>
    </row>
    <row r="1789" spans="1:43" ht="15.6" x14ac:dyDescent="0.3">
      <c r="A1789"/>
      <c r="AO1789" s="9"/>
      <c r="AP1789" s="9"/>
      <c r="AQ1789" s="9"/>
    </row>
    <row r="1790" spans="1:43" ht="15.6" x14ac:dyDescent="0.3">
      <c r="A1790"/>
      <c r="AO1790" s="9"/>
      <c r="AP1790" s="9"/>
      <c r="AQ1790" s="9"/>
    </row>
    <row r="1791" spans="1:43" ht="15.6" x14ac:dyDescent="0.3">
      <c r="A1791"/>
      <c r="AO1791" s="9"/>
      <c r="AP1791" s="9"/>
      <c r="AQ1791" s="9"/>
    </row>
    <row r="1792" spans="1:43" ht="15.6" x14ac:dyDescent="0.3">
      <c r="A1792"/>
      <c r="AO1792" s="9"/>
      <c r="AP1792" s="9"/>
      <c r="AQ1792" s="9"/>
    </row>
    <row r="1793" spans="1:43" ht="15.6" x14ac:dyDescent="0.3">
      <c r="A1793"/>
      <c r="AO1793" s="9"/>
      <c r="AP1793" s="9"/>
      <c r="AQ1793" s="9"/>
    </row>
    <row r="1794" spans="1:43" ht="15.6" x14ac:dyDescent="0.3">
      <c r="A1794"/>
      <c r="AO1794" s="9"/>
      <c r="AP1794" s="9"/>
      <c r="AQ1794" s="9"/>
    </row>
    <row r="1795" spans="1:43" ht="15.6" x14ac:dyDescent="0.3">
      <c r="A1795"/>
      <c r="AO1795" s="9"/>
      <c r="AP1795" s="9"/>
      <c r="AQ1795" s="9"/>
    </row>
    <row r="1796" spans="1:43" ht="15.6" x14ac:dyDescent="0.3">
      <c r="A1796"/>
      <c r="AO1796" s="9"/>
      <c r="AP1796" s="9"/>
      <c r="AQ1796" s="9"/>
    </row>
    <row r="1797" spans="1:43" ht="15.6" x14ac:dyDescent="0.3">
      <c r="A1797"/>
      <c r="AO1797" s="9"/>
      <c r="AP1797" s="9"/>
      <c r="AQ1797" s="9"/>
    </row>
    <row r="1798" spans="1:43" ht="15.6" x14ac:dyDescent="0.3">
      <c r="A1798"/>
      <c r="AO1798" s="9"/>
      <c r="AP1798" s="9"/>
      <c r="AQ1798" s="9"/>
    </row>
    <row r="1799" spans="1:43" ht="15.6" x14ac:dyDescent="0.3">
      <c r="A1799"/>
      <c r="AO1799" s="9"/>
      <c r="AP1799" s="9"/>
      <c r="AQ1799" s="9"/>
    </row>
    <row r="1800" spans="1:43" ht="15.6" x14ac:dyDescent="0.3">
      <c r="A1800"/>
      <c r="AO1800" s="9"/>
      <c r="AP1800" s="9"/>
      <c r="AQ1800" s="9"/>
    </row>
    <row r="1801" spans="1:43" ht="15.6" x14ac:dyDescent="0.3">
      <c r="A1801"/>
      <c r="AO1801" s="9"/>
      <c r="AP1801" s="9"/>
      <c r="AQ1801" s="9"/>
    </row>
    <row r="1802" spans="1:43" ht="15.6" x14ac:dyDescent="0.3">
      <c r="A1802"/>
      <c r="AO1802" s="9"/>
      <c r="AP1802" s="9"/>
      <c r="AQ1802" s="9"/>
    </row>
    <row r="1803" spans="1:43" ht="15.6" x14ac:dyDescent="0.3">
      <c r="A1803"/>
      <c r="AO1803" s="9"/>
      <c r="AP1803" s="9"/>
      <c r="AQ1803" s="9"/>
    </row>
    <row r="1804" spans="1:43" ht="15.6" x14ac:dyDescent="0.3">
      <c r="A1804"/>
      <c r="AO1804" s="9"/>
      <c r="AP1804" s="9"/>
      <c r="AQ1804" s="9"/>
    </row>
    <row r="1805" spans="1:43" ht="15.6" x14ac:dyDescent="0.3">
      <c r="A1805"/>
      <c r="AO1805" s="9"/>
      <c r="AP1805" s="9"/>
      <c r="AQ1805" s="9"/>
    </row>
    <row r="1806" spans="1:43" ht="15.6" x14ac:dyDescent="0.3">
      <c r="A1806"/>
      <c r="AO1806" s="9"/>
      <c r="AP1806" s="9"/>
      <c r="AQ1806" s="9"/>
    </row>
    <row r="1807" spans="1:43" ht="15.6" x14ac:dyDescent="0.3">
      <c r="A1807"/>
      <c r="AO1807" s="9"/>
      <c r="AP1807" s="9"/>
      <c r="AQ1807" s="9"/>
    </row>
    <row r="1808" spans="1:43" ht="15.6" x14ac:dyDescent="0.3">
      <c r="A1808"/>
      <c r="AO1808" s="9"/>
      <c r="AP1808" s="9"/>
      <c r="AQ1808" s="9"/>
    </row>
    <row r="1809" spans="1:43" ht="15.6" x14ac:dyDescent="0.3">
      <c r="A1809"/>
      <c r="AO1809" s="9"/>
      <c r="AP1809" s="9"/>
      <c r="AQ1809" s="9"/>
    </row>
    <row r="1810" spans="1:43" ht="15.6" x14ac:dyDescent="0.3">
      <c r="A1810"/>
      <c r="AO1810" s="9"/>
      <c r="AP1810" s="9"/>
      <c r="AQ1810" s="9"/>
    </row>
    <row r="1811" spans="1:43" ht="15.6" x14ac:dyDescent="0.3">
      <c r="A1811"/>
      <c r="AO1811" s="9"/>
      <c r="AP1811" s="9"/>
      <c r="AQ1811" s="9"/>
    </row>
    <row r="1812" spans="1:43" ht="15.6" x14ac:dyDescent="0.3">
      <c r="A1812"/>
      <c r="AO1812" s="9"/>
      <c r="AP1812" s="9"/>
      <c r="AQ1812" s="9"/>
    </row>
    <row r="1813" spans="1:43" ht="15.6" x14ac:dyDescent="0.3">
      <c r="A1813"/>
      <c r="AO1813" s="9"/>
      <c r="AP1813" s="9"/>
      <c r="AQ1813" s="9"/>
    </row>
    <row r="1814" spans="1:43" ht="15.6" x14ac:dyDescent="0.3">
      <c r="A1814"/>
      <c r="AO1814" s="9"/>
      <c r="AP1814" s="9"/>
      <c r="AQ1814" s="9"/>
    </row>
    <row r="1815" spans="1:43" ht="15.6" x14ac:dyDescent="0.3">
      <c r="A1815"/>
      <c r="AO1815" s="9"/>
      <c r="AP1815" s="9"/>
      <c r="AQ1815" s="9"/>
    </row>
    <row r="1816" spans="1:43" ht="15.6" x14ac:dyDescent="0.3">
      <c r="A1816"/>
      <c r="AO1816" s="9"/>
      <c r="AP1816" s="9"/>
      <c r="AQ1816" s="9"/>
    </row>
    <row r="1817" spans="1:43" ht="15.6" x14ac:dyDescent="0.3">
      <c r="A1817"/>
      <c r="AO1817" s="9"/>
      <c r="AP1817" s="9"/>
      <c r="AQ1817" s="9"/>
    </row>
    <row r="1818" spans="1:43" ht="15.6" x14ac:dyDescent="0.3">
      <c r="A1818"/>
      <c r="AO1818" s="9"/>
      <c r="AP1818" s="9"/>
      <c r="AQ1818" s="9"/>
    </row>
    <row r="1819" spans="1:43" ht="15.6" x14ac:dyDescent="0.3">
      <c r="A1819"/>
      <c r="AO1819" s="9"/>
      <c r="AP1819" s="9"/>
      <c r="AQ1819" s="9"/>
    </row>
    <row r="1820" spans="1:43" ht="15.6" x14ac:dyDescent="0.3">
      <c r="A1820"/>
      <c r="AO1820" s="9"/>
      <c r="AP1820" s="9"/>
      <c r="AQ1820" s="9"/>
    </row>
    <row r="1821" spans="1:43" ht="15.6" x14ac:dyDescent="0.3">
      <c r="A1821"/>
      <c r="AO1821" s="9"/>
      <c r="AP1821" s="9"/>
      <c r="AQ1821" s="9"/>
    </row>
    <row r="1822" spans="1:43" ht="15.6" x14ac:dyDescent="0.3">
      <c r="A1822"/>
      <c r="AO1822" s="9"/>
      <c r="AP1822" s="9"/>
      <c r="AQ1822" s="9"/>
    </row>
    <row r="1823" spans="1:43" ht="15.6" x14ac:dyDescent="0.3">
      <c r="A1823"/>
      <c r="AO1823" s="9"/>
      <c r="AP1823" s="9"/>
      <c r="AQ1823" s="9"/>
    </row>
    <row r="1824" spans="1:43" ht="15.6" x14ac:dyDescent="0.3">
      <c r="A1824"/>
      <c r="AO1824" s="9"/>
      <c r="AP1824" s="9"/>
      <c r="AQ1824" s="9"/>
    </row>
    <row r="1825" spans="1:43" ht="15.6" x14ac:dyDescent="0.3">
      <c r="A1825"/>
      <c r="AO1825" s="9"/>
      <c r="AP1825" s="9"/>
      <c r="AQ1825" s="9"/>
    </row>
    <row r="1826" spans="1:43" ht="15.6" x14ac:dyDescent="0.3">
      <c r="A1826"/>
      <c r="AO1826" s="9"/>
      <c r="AP1826" s="9"/>
      <c r="AQ1826" s="9"/>
    </row>
    <row r="1827" spans="1:43" ht="15.6" x14ac:dyDescent="0.3">
      <c r="A1827"/>
      <c r="AO1827" s="9"/>
      <c r="AP1827" s="9"/>
      <c r="AQ1827" s="9"/>
    </row>
    <row r="1828" spans="1:43" ht="15.6" x14ac:dyDescent="0.3">
      <c r="A1828"/>
      <c r="AO1828" s="9"/>
      <c r="AP1828" s="9"/>
      <c r="AQ1828" s="9"/>
    </row>
    <row r="1829" spans="1:43" ht="15.6" x14ac:dyDescent="0.3">
      <c r="A1829"/>
      <c r="AO1829" s="9"/>
      <c r="AP1829" s="9"/>
      <c r="AQ1829" s="9"/>
    </row>
    <row r="1830" spans="1:43" ht="15.6" x14ac:dyDescent="0.3">
      <c r="A1830"/>
      <c r="AO1830" s="9"/>
      <c r="AP1830" s="9"/>
      <c r="AQ1830" s="9"/>
    </row>
    <row r="1831" spans="1:43" ht="15.6" x14ac:dyDescent="0.3">
      <c r="A1831"/>
      <c r="AO1831" s="9"/>
      <c r="AP1831" s="9"/>
      <c r="AQ1831" s="9"/>
    </row>
    <row r="1832" spans="1:43" ht="15.6" x14ac:dyDescent="0.3">
      <c r="A1832"/>
      <c r="AO1832" s="9"/>
      <c r="AP1832" s="9"/>
      <c r="AQ1832" s="9"/>
    </row>
    <row r="1833" spans="1:43" ht="15.6" x14ac:dyDescent="0.3">
      <c r="A1833"/>
      <c r="AO1833" s="9"/>
      <c r="AP1833" s="9"/>
      <c r="AQ1833" s="9"/>
    </row>
    <row r="1834" spans="1:43" ht="15.6" x14ac:dyDescent="0.3">
      <c r="A1834"/>
      <c r="AO1834" s="9"/>
      <c r="AP1834" s="9"/>
      <c r="AQ1834" s="9"/>
    </row>
    <row r="1835" spans="1:43" ht="15.6" x14ac:dyDescent="0.3">
      <c r="A1835"/>
      <c r="AO1835" s="9"/>
      <c r="AP1835" s="9"/>
      <c r="AQ1835" s="9"/>
    </row>
    <row r="1836" spans="1:43" ht="15.6" x14ac:dyDescent="0.3">
      <c r="A1836"/>
      <c r="AO1836" s="9"/>
      <c r="AP1836" s="9"/>
      <c r="AQ1836" s="9"/>
    </row>
    <row r="1837" spans="1:43" ht="15.6" x14ac:dyDescent="0.3">
      <c r="A1837"/>
      <c r="AO1837" s="9"/>
      <c r="AP1837" s="9"/>
      <c r="AQ1837" s="9"/>
    </row>
    <row r="1838" spans="1:43" ht="15.6" x14ac:dyDescent="0.3">
      <c r="A1838"/>
      <c r="AO1838" s="9"/>
      <c r="AP1838" s="9"/>
      <c r="AQ1838" s="9"/>
    </row>
    <row r="1839" spans="1:43" ht="15.6" x14ac:dyDescent="0.3">
      <c r="A1839"/>
      <c r="AO1839" s="9"/>
      <c r="AP1839" s="9"/>
      <c r="AQ1839" s="9"/>
    </row>
    <row r="1840" spans="1:43" ht="15.6" x14ac:dyDescent="0.3">
      <c r="A1840"/>
      <c r="AO1840" s="9"/>
      <c r="AP1840" s="9"/>
      <c r="AQ1840" s="9"/>
    </row>
    <row r="1841" spans="1:43" ht="15.6" x14ac:dyDescent="0.3">
      <c r="A1841"/>
      <c r="AO1841" s="9"/>
      <c r="AP1841" s="9"/>
      <c r="AQ1841" s="9"/>
    </row>
    <row r="1842" spans="1:43" ht="15.6" x14ac:dyDescent="0.3">
      <c r="A1842"/>
      <c r="AO1842" s="9"/>
      <c r="AP1842" s="9"/>
      <c r="AQ1842" s="9"/>
    </row>
    <row r="1843" spans="1:43" ht="15.6" x14ac:dyDescent="0.3">
      <c r="A1843"/>
      <c r="AO1843" s="9"/>
      <c r="AP1843" s="9"/>
      <c r="AQ1843" s="9"/>
    </row>
    <row r="1844" spans="1:43" ht="15.6" x14ac:dyDescent="0.3">
      <c r="A1844"/>
      <c r="AO1844" s="9"/>
      <c r="AP1844" s="9"/>
      <c r="AQ1844" s="9"/>
    </row>
    <row r="1845" spans="1:43" ht="15.6" x14ac:dyDescent="0.3">
      <c r="A1845"/>
      <c r="AO1845" s="9"/>
      <c r="AP1845" s="9"/>
      <c r="AQ1845" s="9"/>
    </row>
    <row r="1846" spans="1:43" ht="15.6" x14ac:dyDescent="0.3">
      <c r="A1846"/>
      <c r="AO1846" s="9"/>
      <c r="AP1846" s="9"/>
      <c r="AQ1846" s="9"/>
    </row>
    <row r="1847" spans="1:43" ht="15.6" x14ac:dyDescent="0.3">
      <c r="A1847"/>
      <c r="AO1847" s="9"/>
      <c r="AP1847" s="9"/>
      <c r="AQ1847" s="9"/>
    </row>
    <row r="1848" spans="1:43" ht="15.6" x14ac:dyDescent="0.3">
      <c r="A1848"/>
      <c r="AO1848" s="9"/>
      <c r="AP1848" s="9"/>
      <c r="AQ1848" s="9"/>
    </row>
    <row r="1849" spans="1:43" ht="15.6" x14ac:dyDescent="0.3">
      <c r="A1849"/>
      <c r="AO1849" s="9"/>
      <c r="AP1849" s="9"/>
      <c r="AQ1849" s="9"/>
    </row>
    <row r="1850" spans="1:43" ht="15.6" x14ac:dyDescent="0.3">
      <c r="A1850"/>
      <c r="AO1850" s="9"/>
      <c r="AP1850" s="9"/>
      <c r="AQ1850" s="9"/>
    </row>
    <row r="1851" spans="1:43" ht="15.6" x14ac:dyDescent="0.3">
      <c r="A1851"/>
      <c r="AO1851" s="9"/>
      <c r="AP1851" s="9"/>
      <c r="AQ1851" s="9"/>
    </row>
    <row r="1852" spans="1:43" ht="15.6" x14ac:dyDescent="0.3">
      <c r="A1852"/>
      <c r="AO1852" s="9"/>
      <c r="AP1852" s="9"/>
      <c r="AQ1852" s="9"/>
    </row>
    <row r="1853" spans="1:43" ht="15.6" x14ac:dyDescent="0.3">
      <c r="A1853"/>
      <c r="AO1853" s="9"/>
      <c r="AP1853" s="9"/>
      <c r="AQ1853" s="9"/>
    </row>
    <row r="1854" spans="1:43" ht="15.6" x14ac:dyDescent="0.3">
      <c r="A1854"/>
      <c r="AO1854" s="9"/>
      <c r="AP1854" s="9"/>
      <c r="AQ1854" s="9"/>
    </row>
    <row r="1855" spans="1:43" ht="15.6" x14ac:dyDescent="0.3">
      <c r="A1855"/>
      <c r="AO1855" s="9"/>
      <c r="AP1855" s="9"/>
      <c r="AQ1855" s="9"/>
    </row>
    <row r="1856" spans="1:43" ht="15.6" x14ac:dyDescent="0.3">
      <c r="A1856"/>
      <c r="AO1856" s="9"/>
      <c r="AP1856" s="9"/>
      <c r="AQ1856" s="9"/>
    </row>
    <row r="1857" spans="1:43" ht="15.6" x14ac:dyDescent="0.3">
      <c r="A1857"/>
      <c r="AO1857" s="9"/>
      <c r="AP1857" s="9"/>
      <c r="AQ1857" s="9"/>
    </row>
    <row r="1858" spans="1:43" ht="15.6" x14ac:dyDescent="0.3">
      <c r="A1858"/>
      <c r="AO1858" s="9"/>
      <c r="AP1858" s="9"/>
      <c r="AQ1858" s="9"/>
    </row>
    <row r="1859" spans="1:43" ht="15.6" x14ac:dyDescent="0.3">
      <c r="A1859"/>
      <c r="AO1859" s="9"/>
      <c r="AP1859" s="9"/>
      <c r="AQ1859" s="9"/>
    </row>
    <row r="1860" spans="1:43" ht="15.6" x14ac:dyDescent="0.3">
      <c r="A1860"/>
      <c r="AO1860" s="9"/>
      <c r="AP1860" s="9"/>
      <c r="AQ1860" s="9"/>
    </row>
    <row r="1861" spans="1:43" ht="15.6" x14ac:dyDescent="0.3">
      <c r="A1861"/>
      <c r="AO1861" s="9"/>
      <c r="AP1861" s="9"/>
      <c r="AQ1861" s="9"/>
    </row>
    <row r="1862" spans="1:43" ht="15.6" x14ac:dyDescent="0.3">
      <c r="A1862"/>
      <c r="AO1862" s="9"/>
      <c r="AP1862" s="9"/>
      <c r="AQ1862" s="9"/>
    </row>
    <row r="1863" spans="1:43" ht="15.6" x14ac:dyDescent="0.3">
      <c r="A1863"/>
      <c r="AO1863" s="9"/>
      <c r="AP1863" s="9"/>
      <c r="AQ1863" s="9"/>
    </row>
    <row r="1864" spans="1:43" ht="15.6" x14ac:dyDescent="0.3">
      <c r="A1864"/>
      <c r="AO1864" s="9"/>
      <c r="AP1864" s="9"/>
      <c r="AQ1864" s="9"/>
    </row>
    <row r="1865" spans="1:43" ht="15.6" x14ac:dyDescent="0.3">
      <c r="A1865"/>
      <c r="AO1865" s="9"/>
      <c r="AP1865" s="9"/>
      <c r="AQ1865" s="9"/>
    </row>
    <row r="1866" spans="1:43" ht="15.6" x14ac:dyDescent="0.3">
      <c r="A1866"/>
      <c r="AO1866" s="9"/>
      <c r="AP1866" s="9"/>
      <c r="AQ1866" s="9"/>
    </row>
    <row r="1867" spans="1:43" ht="15.6" x14ac:dyDescent="0.3">
      <c r="A1867"/>
      <c r="AO1867" s="9"/>
      <c r="AP1867" s="9"/>
      <c r="AQ1867" s="9"/>
    </row>
    <row r="1868" spans="1:43" ht="15.6" x14ac:dyDescent="0.3">
      <c r="A1868"/>
      <c r="AO1868" s="9"/>
      <c r="AP1868" s="9"/>
      <c r="AQ1868" s="9"/>
    </row>
    <row r="1869" spans="1:43" ht="15.6" x14ac:dyDescent="0.3">
      <c r="A1869"/>
      <c r="AO1869" s="9"/>
      <c r="AP1869" s="9"/>
      <c r="AQ1869" s="9"/>
    </row>
    <row r="1870" spans="1:43" ht="15.6" x14ac:dyDescent="0.3">
      <c r="A1870"/>
      <c r="AO1870" s="9"/>
      <c r="AP1870" s="9"/>
      <c r="AQ1870" s="9"/>
    </row>
    <row r="1871" spans="1:43" ht="15.6" x14ac:dyDescent="0.3">
      <c r="A1871"/>
      <c r="AO1871" s="9"/>
      <c r="AP1871" s="9"/>
      <c r="AQ1871" s="9"/>
    </row>
    <row r="1872" spans="1:43" ht="15.6" x14ac:dyDescent="0.3">
      <c r="A1872"/>
      <c r="AO1872" s="9"/>
      <c r="AP1872" s="9"/>
      <c r="AQ1872" s="9"/>
    </row>
    <row r="1873" spans="1:43" ht="15.6" x14ac:dyDescent="0.3">
      <c r="A1873"/>
      <c r="AO1873" s="9"/>
      <c r="AP1873" s="9"/>
      <c r="AQ1873" s="9"/>
    </row>
    <row r="1874" spans="1:43" ht="15.6" x14ac:dyDescent="0.3">
      <c r="A1874"/>
      <c r="AO1874" s="9"/>
      <c r="AP1874" s="9"/>
      <c r="AQ1874" s="9"/>
    </row>
    <row r="1875" spans="1:43" ht="15.6" x14ac:dyDescent="0.3">
      <c r="A1875"/>
      <c r="AO1875" s="9"/>
      <c r="AP1875" s="9"/>
      <c r="AQ1875" s="9"/>
    </row>
    <row r="1876" spans="1:43" ht="15.6" x14ac:dyDescent="0.3">
      <c r="A1876"/>
      <c r="AO1876" s="9"/>
      <c r="AP1876" s="9"/>
      <c r="AQ1876" s="9"/>
    </row>
    <row r="1877" spans="1:43" ht="15.6" x14ac:dyDescent="0.3">
      <c r="A1877"/>
      <c r="AO1877" s="9"/>
      <c r="AP1877" s="9"/>
      <c r="AQ1877" s="9"/>
    </row>
    <row r="1878" spans="1:43" ht="15.6" x14ac:dyDescent="0.3">
      <c r="A1878"/>
      <c r="AO1878" s="9"/>
      <c r="AP1878" s="9"/>
      <c r="AQ1878" s="9"/>
    </row>
    <row r="1879" spans="1:43" ht="15.6" x14ac:dyDescent="0.3">
      <c r="A1879"/>
      <c r="AO1879" s="9"/>
      <c r="AP1879" s="9"/>
      <c r="AQ1879" s="9"/>
    </row>
    <row r="1880" spans="1:43" ht="15.6" x14ac:dyDescent="0.3">
      <c r="A1880"/>
      <c r="AO1880" s="9"/>
      <c r="AP1880" s="9"/>
      <c r="AQ1880" s="9"/>
    </row>
    <row r="1881" spans="1:43" ht="15.6" x14ac:dyDescent="0.3">
      <c r="A1881"/>
      <c r="AO1881" s="9"/>
      <c r="AP1881" s="9"/>
      <c r="AQ1881" s="9"/>
    </row>
    <row r="1882" spans="1:43" ht="15.6" x14ac:dyDescent="0.3">
      <c r="A1882"/>
      <c r="AO1882" s="9"/>
      <c r="AP1882" s="9"/>
      <c r="AQ1882" s="9"/>
    </row>
    <row r="1883" spans="1:43" ht="15.6" x14ac:dyDescent="0.3">
      <c r="A1883"/>
      <c r="AO1883" s="9"/>
      <c r="AP1883" s="9"/>
      <c r="AQ1883" s="9"/>
    </row>
    <row r="1884" spans="1:43" ht="15.6" x14ac:dyDescent="0.3">
      <c r="A1884"/>
      <c r="AO1884" s="9"/>
      <c r="AP1884" s="9"/>
      <c r="AQ1884" s="9"/>
    </row>
    <row r="1885" spans="1:43" ht="15.6" x14ac:dyDescent="0.3">
      <c r="A1885"/>
      <c r="AO1885" s="9"/>
      <c r="AP1885" s="9"/>
      <c r="AQ1885" s="9"/>
    </row>
    <row r="1886" spans="1:43" ht="15.6" x14ac:dyDescent="0.3">
      <c r="A1886"/>
      <c r="AO1886" s="9"/>
      <c r="AP1886" s="9"/>
      <c r="AQ1886" s="9"/>
    </row>
    <row r="1887" spans="1:43" ht="15.6" x14ac:dyDescent="0.3">
      <c r="A1887"/>
      <c r="AO1887" s="9"/>
      <c r="AP1887" s="9"/>
      <c r="AQ1887" s="9"/>
    </row>
    <row r="1888" spans="1:43" ht="15.6" x14ac:dyDescent="0.3">
      <c r="A1888"/>
      <c r="AO1888" s="9"/>
      <c r="AP1888" s="9"/>
      <c r="AQ1888" s="9"/>
    </row>
    <row r="1889" spans="1:43" ht="15.6" x14ac:dyDescent="0.3">
      <c r="A1889"/>
      <c r="AO1889" s="9"/>
      <c r="AP1889" s="9"/>
      <c r="AQ1889" s="9"/>
    </row>
    <row r="1890" spans="1:43" ht="15.6" x14ac:dyDescent="0.3">
      <c r="A1890"/>
      <c r="AO1890" s="9"/>
      <c r="AP1890" s="9"/>
      <c r="AQ1890" s="9"/>
    </row>
    <row r="1891" spans="1:43" ht="15.6" x14ac:dyDescent="0.3">
      <c r="A1891"/>
      <c r="AO1891" s="9"/>
      <c r="AP1891" s="9"/>
      <c r="AQ1891" s="9"/>
    </row>
    <row r="1892" spans="1:43" ht="15.6" x14ac:dyDescent="0.3">
      <c r="A1892"/>
      <c r="AO1892" s="9"/>
      <c r="AP1892" s="9"/>
      <c r="AQ1892" s="9"/>
    </row>
    <row r="1893" spans="1:43" ht="15.6" x14ac:dyDescent="0.3">
      <c r="A1893"/>
      <c r="AO1893" s="9"/>
      <c r="AP1893" s="9"/>
      <c r="AQ1893" s="9"/>
    </row>
    <row r="1894" spans="1:43" ht="15.6" x14ac:dyDescent="0.3">
      <c r="A1894"/>
      <c r="AO1894" s="9"/>
      <c r="AP1894" s="9"/>
      <c r="AQ1894" s="9"/>
    </row>
    <row r="1895" spans="1:43" ht="15.6" x14ac:dyDescent="0.3">
      <c r="A1895"/>
      <c r="AO1895" s="9"/>
      <c r="AP1895" s="9"/>
      <c r="AQ1895" s="9"/>
    </row>
    <row r="1896" spans="1:43" ht="15.6" x14ac:dyDescent="0.3">
      <c r="A1896"/>
      <c r="AO1896" s="9"/>
      <c r="AP1896" s="9"/>
      <c r="AQ1896" s="9"/>
    </row>
    <row r="1897" spans="1:43" ht="15.6" x14ac:dyDescent="0.3">
      <c r="A1897"/>
      <c r="AO1897" s="9"/>
      <c r="AP1897" s="9"/>
      <c r="AQ1897" s="9"/>
    </row>
    <row r="1898" spans="1:43" ht="15.6" x14ac:dyDescent="0.3">
      <c r="A1898"/>
      <c r="AO1898" s="9"/>
      <c r="AP1898" s="9"/>
      <c r="AQ1898" s="9"/>
    </row>
    <row r="1899" spans="1:43" ht="15.6" x14ac:dyDescent="0.3">
      <c r="A1899"/>
      <c r="AO1899" s="9"/>
      <c r="AP1899" s="9"/>
      <c r="AQ1899" s="9"/>
    </row>
    <row r="1900" spans="1:43" ht="15.6" x14ac:dyDescent="0.3">
      <c r="A1900"/>
      <c r="AO1900" s="9"/>
      <c r="AP1900" s="9"/>
      <c r="AQ1900" s="9"/>
    </row>
    <row r="1901" spans="1:43" ht="15.6" x14ac:dyDescent="0.3">
      <c r="A1901"/>
      <c r="AO1901" s="9"/>
      <c r="AP1901" s="9"/>
      <c r="AQ1901" s="9"/>
    </row>
    <row r="1902" spans="1:43" ht="15.6" x14ac:dyDescent="0.3">
      <c r="A1902"/>
      <c r="AO1902" s="9"/>
      <c r="AP1902" s="9"/>
      <c r="AQ1902" s="9"/>
    </row>
    <row r="1903" spans="1:43" ht="15.6" x14ac:dyDescent="0.3">
      <c r="A1903"/>
      <c r="AO1903" s="9"/>
      <c r="AP1903" s="9"/>
      <c r="AQ1903" s="9"/>
    </row>
    <row r="1904" spans="1:43" ht="15.6" x14ac:dyDescent="0.3">
      <c r="A1904"/>
      <c r="AO1904" s="9"/>
      <c r="AP1904" s="9"/>
      <c r="AQ1904" s="9"/>
    </row>
    <row r="1905" spans="1:43" ht="15.6" x14ac:dyDescent="0.3">
      <c r="A1905"/>
      <c r="AO1905" s="9"/>
      <c r="AP1905" s="9"/>
      <c r="AQ1905" s="9"/>
    </row>
    <row r="1906" spans="1:43" ht="15.6" x14ac:dyDescent="0.3">
      <c r="A1906"/>
      <c r="AO1906" s="9"/>
      <c r="AP1906" s="9"/>
      <c r="AQ1906" s="9"/>
    </row>
    <row r="1907" spans="1:43" ht="15.6" x14ac:dyDescent="0.3">
      <c r="A1907"/>
      <c r="AO1907" s="9"/>
      <c r="AP1907" s="9"/>
      <c r="AQ1907" s="9"/>
    </row>
    <row r="1908" spans="1:43" ht="15.6" x14ac:dyDescent="0.3">
      <c r="A1908"/>
      <c r="AO1908" s="9"/>
      <c r="AP1908" s="9"/>
      <c r="AQ1908" s="9"/>
    </row>
    <row r="1909" spans="1:43" ht="15.6" x14ac:dyDescent="0.3">
      <c r="A1909"/>
      <c r="AO1909" s="9"/>
      <c r="AP1909" s="9"/>
      <c r="AQ1909" s="9"/>
    </row>
    <row r="1910" spans="1:43" ht="15.6" x14ac:dyDescent="0.3">
      <c r="A1910"/>
      <c r="AO1910" s="9"/>
      <c r="AP1910" s="9"/>
      <c r="AQ1910" s="9"/>
    </row>
    <row r="1911" spans="1:43" ht="15.6" x14ac:dyDescent="0.3">
      <c r="A1911"/>
      <c r="AO1911" s="9"/>
      <c r="AP1911" s="9"/>
      <c r="AQ1911" s="9"/>
    </row>
    <row r="1912" spans="1:43" ht="15.6" x14ac:dyDescent="0.3">
      <c r="A1912"/>
      <c r="AO1912" s="9"/>
      <c r="AP1912" s="9"/>
      <c r="AQ1912" s="9"/>
    </row>
    <row r="1913" spans="1:43" ht="15.6" x14ac:dyDescent="0.3">
      <c r="A1913"/>
      <c r="AO1913" s="9"/>
      <c r="AP1913" s="9"/>
      <c r="AQ1913" s="9"/>
    </row>
    <row r="1914" spans="1:43" ht="15.6" x14ac:dyDescent="0.3">
      <c r="A1914"/>
      <c r="AO1914" s="9"/>
      <c r="AP1914" s="9"/>
      <c r="AQ1914" s="9"/>
    </row>
    <row r="1915" spans="1:43" ht="15.6" x14ac:dyDescent="0.3">
      <c r="A1915"/>
      <c r="AO1915" s="9"/>
      <c r="AP1915" s="9"/>
      <c r="AQ1915" s="9"/>
    </row>
    <row r="1916" spans="1:43" ht="15.6" x14ac:dyDescent="0.3">
      <c r="A1916"/>
      <c r="AO1916" s="9"/>
      <c r="AP1916" s="9"/>
      <c r="AQ1916" s="9"/>
    </row>
    <row r="1917" spans="1:43" ht="15.6" x14ac:dyDescent="0.3">
      <c r="A1917"/>
      <c r="AO1917" s="9"/>
      <c r="AP1917" s="9"/>
      <c r="AQ1917" s="9"/>
    </row>
    <row r="1918" spans="1:43" ht="15.6" x14ac:dyDescent="0.3">
      <c r="A1918"/>
      <c r="AO1918" s="9"/>
      <c r="AP1918" s="9"/>
      <c r="AQ1918" s="9"/>
    </row>
    <row r="1919" spans="1:43" ht="15.6" x14ac:dyDescent="0.3">
      <c r="A1919"/>
      <c r="AO1919" s="9"/>
      <c r="AP1919" s="9"/>
      <c r="AQ1919" s="9"/>
    </row>
    <row r="1920" spans="1:43" ht="15.6" x14ac:dyDescent="0.3">
      <c r="A1920"/>
      <c r="AO1920" s="9"/>
      <c r="AP1920" s="9"/>
      <c r="AQ1920" s="9"/>
    </row>
    <row r="1921" spans="1:43" ht="15.6" x14ac:dyDescent="0.3">
      <c r="A1921"/>
      <c r="AO1921" s="9"/>
      <c r="AP1921" s="9"/>
      <c r="AQ1921" s="9"/>
    </row>
    <row r="1922" spans="1:43" ht="15.6" x14ac:dyDescent="0.3">
      <c r="A1922"/>
      <c r="AO1922" s="9"/>
      <c r="AP1922" s="9"/>
      <c r="AQ1922" s="9"/>
    </row>
    <row r="1923" spans="1:43" ht="15.6" x14ac:dyDescent="0.3">
      <c r="A1923"/>
      <c r="AO1923" s="9"/>
      <c r="AP1923" s="9"/>
      <c r="AQ1923" s="9"/>
    </row>
    <row r="1924" spans="1:43" ht="15.6" x14ac:dyDescent="0.3">
      <c r="A1924"/>
      <c r="AO1924" s="9"/>
      <c r="AP1924" s="9"/>
      <c r="AQ1924" s="9"/>
    </row>
    <row r="1925" spans="1:43" ht="15.6" x14ac:dyDescent="0.3">
      <c r="A1925"/>
      <c r="AO1925" s="9"/>
      <c r="AP1925" s="9"/>
      <c r="AQ1925" s="9"/>
    </row>
    <row r="1926" spans="1:43" ht="15.6" x14ac:dyDescent="0.3">
      <c r="A1926"/>
      <c r="AO1926" s="9"/>
      <c r="AP1926" s="9"/>
      <c r="AQ1926" s="9"/>
    </row>
    <row r="1927" spans="1:43" ht="15.6" x14ac:dyDescent="0.3">
      <c r="A1927"/>
      <c r="AO1927" s="9"/>
      <c r="AP1927" s="9"/>
      <c r="AQ1927" s="9"/>
    </row>
    <row r="1928" spans="1:43" ht="15.6" x14ac:dyDescent="0.3">
      <c r="A1928"/>
      <c r="AO1928" s="9"/>
      <c r="AP1928" s="9"/>
      <c r="AQ1928" s="9"/>
    </row>
    <row r="1929" spans="1:43" ht="15.6" x14ac:dyDescent="0.3">
      <c r="A1929"/>
      <c r="AO1929" s="9"/>
      <c r="AP1929" s="9"/>
      <c r="AQ1929" s="9"/>
    </row>
    <row r="1930" spans="1:43" ht="15.6" x14ac:dyDescent="0.3">
      <c r="A1930"/>
      <c r="AO1930" s="9"/>
      <c r="AP1930" s="9"/>
      <c r="AQ1930" s="9"/>
    </row>
    <row r="1931" spans="1:43" ht="15.6" x14ac:dyDescent="0.3">
      <c r="A1931"/>
      <c r="AO1931" s="9"/>
      <c r="AP1931" s="9"/>
      <c r="AQ1931" s="9"/>
    </row>
    <row r="1932" spans="1:43" ht="15.6" x14ac:dyDescent="0.3">
      <c r="A1932"/>
      <c r="AO1932" s="9"/>
      <c r="AP1932" s="9"/>
      <c r="AQ1932" s="9"/>
    </row>
    <row r="1933" spans="1:43" ht="15.6" x14ac:dyDescent="0.3">
      <c r="A1933"/>
      <c r="AO1933" s="9"/>
      <c r="AP1933" s="9"/>
      <c r="AQ1933" s="9"/>
    </row>
    <row r="1934" spans="1:43" ht="15.6" x14ac:dyDescent="0.3">
      <c r="A1934"/>
      <c r="AO1934" s="9"/>
      <c r="AP1934" s="9"/>
      <c r="AQ1934" s="9"/>
    </row>
    <row r="1935" spans="1:43" ht="15.6" x14ac:dyDescent="0.3">
      <c r="A1935"/>
      <c r="AO1935" s="9"/>
      <c r="AP1935" s="9"/>
      <c r="AQ1935" s="9"/>
    </row>
    <row r="1936" spans="1:43" ht="15.6" x14ac:dyDescent="0.3">
      <c r="A1936"/>
      <c r="AO1936" s="9"/>
      <c r="AP1936" s="9"/>
      <c r="AQ1936" s="9"/>
    </row>
    <row r="1937" spans="1:43" ht="15.6" x14ac:dyDescent="0.3">
      <c r="A1937"/>
      <c r="AO1937" s="9"/>
      <c r="AP1937" s="9"/>
      <c r="AQ1937" s="9"/>
    </row>
    <row r="1938" spans="1:43" ht="15.6" x14ac:dyDescent="0.3">
      <c r="A1938"/>
      <c r="AO1938" s="9"/>
      <c r="AP1938" s="9"/>
      <c r="AQ1938" s="9"/>
    </row>
    <row r="1939" spans="1:43" ht="15.6" x14ac:dyDescent="0.3">
      <c r="A1939"/>
      <c r="AO1939" s="9"/>
      <c r="AP1939" s="9"/>
      <c r="AQ1939" s="9"/>
    </row>
    <row r="1940" spans="1:43" ht="15.6" x14ac:dyDescent="0.3">
      <c r="A1940"/>
      <c r="AO1940" s="9"/>
      <c r="AP1940" s="9"/>
      <c r="AQ1940" s="9"/>
    </row>
    <row r="1941" spans="1:43" ht="15.6" x14ac:dyDescent="0.3">
      <c r="A1941"/>
      <c r="AO1941" s="9"/>
      <c r="AP1941" s="9"/>
      <c r="AQ1941" s="9"/>
    </row>
    <row r="1942" spans="1:43" ht="15.6" x14ac:dyDescent="0.3">
      <c r="A1942"/>
      <c r="AO1942" s="9"/>
      <c r="AP1942" s="9"/>
      <c r="AQ1942" s="9"/>
    </row>
    <row r="1943" spans="1:43" ht="15.6" x14ac:dyDescent="0.3">
      <c r="A1943"/>
      <c r="AO1943" s="9"/>
      <c r="AP1943" s="9"/>
      <c r="AQ1943" s="9"/>
    </row>
    <row r="1944" spans="1:43" ht="15.6" x14ac:dyDescent="0.3">
      <c r="A1944"/>
      <c r="AO1944" s="9"/>
      <c r="AP1944" s="9"/>
      <c r="AQ1944" s="9"/>
    </row>
    <row r="1945" spans="1:43" ht="15.6" x14ac:dyDescent="0.3">
      <c r="A1945"/>
      <c r="AO1945" s="9"/>
      <c r="AP1945" s="9"/>
      <c r="AQ1945" s="9"/>
    </row>
    <row r="1946" spans="1:43" ht="15.6" x14ac:dyDescent="0.3">
      <c r="A1946"/>
      <c r="AO1946" s="9"/>
      <c r="AP1946" s="9"/>
      <c r="AQ1946" s="9"/>
    </row>
    <row r="1947" spans="1:43" ht="15.6" x14ac:dyDescent="0.3">
      <c r="A1947"/>
      <c r="AO1947" s="9"/>
      <c r="AP1947" s="9"/>
      <c r="AQ1947" s="9"/>
    </row>
    <row r="1948" spans="1:43" ht="15.6" x14ac:dyDescent="0.3">
      <c r="A1948"/>
      <c r="AO1948" s="9"/>
      <c r="AP1948" s="9"/>
      <c r="AQ1948" s="9"/>
    </row>
    <row r="1949" spans="1:43" ht="15.6" x14ac:dyDescent="0.3">
      <c r="A1949"/>
      <c r="AO1949" s="9"/>
      <c r="AP1949" s="9"/>
      <c r="AQ1949" s="9"/>
    </row>
    <row r="1950" spans="1:43" ht="15.6" x14ac:dyDescent="0.3">
      <c r="A1950"/>
      <c r="AO1950" s="9"/>
      <c r="AP1950" s="9"/>
      <c r="AQ1950" s="9"/>
    </row>
    <row r="1951" spans="1:43" ht="15.6" x14ac:dyDescent="0.3">
      <c r="A1951"/>
      <c r="AO1951" s="9"/>
      <c r="AP1951" s="9"/>
      <c r="AQ1951" s="9"/>
    </row>
    <row r="1952" spans="1:43" ht="15.6" x14ac:dyDescent="0.3">
      <c r="A1952"/>
      <c r="AO1952" s="9"/>
      <c r="AP1952" s="9"/>
      <c r="AQ1952" s="9"/>
    </row>
    <row r="1953" spans="1:43" ht="15.6" x14ac:dyDescent="0.3">
      <c r="A1953"/>
      <c r="AO1953" s="9"/>
      <c r="AP1953" s="9"/>
      <c r="AQ1953" s="9"/>
    </row>
    <row r="1954" spans="1:43" ht="15.6" x14ac:dyDescent="0.3">
      <c r="A1954"/>
      <c r="AO1954" s="9"/>
      <c r="AP1954" s="9"/>
      <c r="AQ1954" s="9"/>
    </row>
    <row r="1955" spans="1:43" ht="15.6" x14ac:dyDescent="0.3">
      <c r="A1955"/>
      <c r="AO1955" s="9"/>
      <c r="AP1955" s="9"/>
      <c r="AQ1955" s="9"/>
    </row>
    <row r="1956" spans="1:43" ht="15.6" x14ac:dyDescent="0.3">
      <c r="A1956"/>
      <c r="AO1956" s="9"/>
      <c r="AP1956" s="9"/>
      <c r="AQ1956" s="9"/>
    </row>
    <row r="1957" spans="1:43" ht="15.6" x14ac:dyDescent="0.3">
      <c r="A1957"/>
      <c r="AO1957" s="9"/>
      <c r="AP1957" s="9"/>
      <c r="AQ1957" s="9"/>
    </row>
    <row r="1958" spans="1:43" ht="15.6" x14ac:dyDescent="0.3">
      <c r="A1958"/>
      <c r="AO1958" s="9"/>
      <c r="AP1958" s="9"/>
      <c r="AQ1958" s="9"/>
    </row>
    <row r="1959" spans="1:43" ht="15.6" x14ac:dyDescent="0.3">
      <c r="A1959"/>
      <c r="AO1959" s="9"/>
      <c r="AP1959" s="9"/>
      <c r="AQ1959" s="9"/>
    </row>
    <row r="1960" spans="1:43" ht="15.6" x14ac:dyDescent="0.3">
      <c r="A1960"/>
      <c r="AO1960" s="9"/>
      <c r="AP1960" s="9"/>
      <c r="AQ1960" s="9"/>
    </row>
    <row r="1961" spans="1:43" ht="15.6" x14ac:dyDescent="0.3">
      <c r="A1961"/>
      <c r="AO1961" s="9"/>
      <c r="AP1961" s="9"/>
      <c r="AQ1961" s="9"/>
    </row>
    <row r="1962" spans="1:43" ht="15.6" x14ac:dyDescent="0.3">
      <c r="A1962"/>
      <c r="AO1962" s="9"/>
      <c r="AP1962" s="9"/>
      <c r="AQ1962" s="9"/>
    </row>
    <row r="1963" spans="1:43" ht="15.6" x14ac:dyDescent="0.3">
      <c r="A1963"/>
      <c r="AO1963" s="9"/>
      <c r="AP1963" s="9"/>
      <c r="AQ1963" s="9"/>
    </row>
    <row r="1964" spans="1:43" ht="15.6" x14ac:dyDescent="0.3">
      <c r="A1964"/>
      <c r="AO1964" s="9"/>
      <c r="AP1964" s="9"/>
      <c r="AQ1964" s="9"/>
    </row>
    <row r="1965" spans="1:43" ht="15.6" x14ac:dyDescent="0.3">
      <c r="A1965"/>
      <c r="AO1965" s="9"/>
      <c r="AP1965" s="9"/>
      <c r="AQ1965" s="9"/>
    </row>
    <row r="1966" spans="1:43" ht="15.6" x14ac:dyDescent="0.3">
      <c r="A1966"/>
      <c r="AO1966" s="9"/>
      <c r="AP1966" s="9"/>
      <c r="AQ1966" s="9"/>
    </row>
    <row r="1967" spans="1:43" ht="15.6" x14ac:dyDescent="0.3">
      <c r="A1967"/>
      <c r="AO1967" s="9"/>
      <c r="AP1967" s="9"/>
      <c r="AQ1967" s="9"/>
    </row>
    <row r="1968" spans="1:43" ht="15.6" x14ac:dyDescent="0.3">
      <c r="A1968"/>
      <c r="AO1968" s="9"/>
      <c r="AP1968" s="9"/>
      <c r="AQ1968" s="9"/>
    </row>
    <row r="1969" spans="1:43" ht="15.6" x14ac:dyDescent="0.3">
      <c r="A1969"/>
      <c r="AO1969" s="9"/>
      <c r="AP1969" s="9"/>
      <c r="AQ1969" s="9"/>
    </row>
    <row r="1970" spans="1:43" ht="15.6" x14ac:dyDescent="0.3">
      <c r="A1970"/>
      <c r="AO1970" s="9"/>
      <c r="AP1970" s="9"/>
      <c r="AQ1970" s="9"/>
    </row>
    <row r="1971" spans="1:43" ht="15.6" x14ac:dyDescent="0.3">
      <c r="A1971"/>
      <c r="AO1971" s="9"/>
      <c r="AP1971" s="9"/>
      <c r="AQ1971" s="9"/>
    </row>
    <row r="1972" spans="1:43" ht="15.6" x14ac:dyDescent="0.3">
      <c r="A1972"/>
      <c r="AO1972" s="9"/>
      <c r="AP1972" s="9"/>
      <c r="AQ1972" s="9"/>
    </row>
    <row r="1973" spans="1:43" ht="15.6" x14ac:dyDescent="0.3">
      <c r="A1973"/>
      <c r="AO1973" s="9"/>
      <c r="AP1973" s="9"/>
      <c r="AQ1973" s="9"/>
    </row>
    <row r="1974" spans="1:43" ht="15.6" x14ac:dyDescent="0.3">
      <c r="A1974"/>
      <c r="AO1974" s="9"/>
      <c r="AP1974" s="9"/>
      <c r="AQ1974" s="9"/>
    </row>
    <row r="1975" spans="1:43" ht="15.6" x14ac:dyDescent="0.3">
      <c r="A1975"/>
      <c r="AO1975" s="9"/>
      <c r="AP1975" s="9"/>
      <c r="AQ1975" s="9"/>
    </row>
    <row r="1976" spans="1:43" ht="15.6" x14ac:dyDescent="0.3">
      <c r="A1976"/>
      <c r="AO1976" s="9"/>
      <c r="AP1976" s="9"/>
      <c r="AQ1976" s="9"/>
    </row>
    <row r="1977" spans="1:43" ht="15.6" x14ac:dyDescent="0.3">
      <c r="A1977"/>
      <c r="AO1977" s="9"/>
      <c r="AP1977" s="9"/>
      <c r="AQ1977" s="9"/>
    </row>
    <row r="1978" spans="1:43" ht="15.6" x14ac:dyDescent="0.3">
      <c r="A1978"/>
      <c r="AO1978" s="9"/>
      <c r="AP1978" s="9"/>
      <c r="AQ1978" s="9"/>
    </row>
    <row r="1979" spans="1:43" ht="15.6" x14ac:dyDescent="0.3">
      <c r="A1979"/>
      <c r="AO1979" s="9"/>
      <c r="AP1979" s="9"/>
      <c r="AQ1979" s="9"/>
    </row>
    <row r="1980" spans="1:43" ht="15.6" x14ac:dyDescent="0.3">
      <c r="A1980"/>
      <c r="AO1980" s="9"/>
      <c r="AP1980" s="9"/>
      <c r="AQ1980" s="9"/>
    </row>
    <row r="1981" spans="1:43" ht="15.6" x14ac:dyDescent="0.3">
      <c r="A1981"/>
      <c r="AO1981" s="9"/>
      <c r="AP1981" s="9"/>
      <c r="AQ1981" s="9"/>
    </row>
    <row r="1982" spans="1:43" ht="15.6" x14ac:dyDescent="0.3">
      <c r="A1982"/>
      <c r="AO1982" s="9"/>
      <c r="AP1982" s="9"/>
      <c r="AQ1982" s="9"/>
    </row>
    <row r="1983" spans="1:43" ht="15.6" x14ac:dyDescent="0.3">
      <c r="A1983"/>
      <c r="AO1983" s="9"/>
      <c r="AP1983" s="9"/>
      <c r="AQ1983" s="9"/>
    </row>
    <row r="1984" spans="1:43" ht="15.6" x14ac:dyDescent="0.3">
      <c r="A1984"/>
      <c r="AO1984" s="9"/>
      <c r="AP1984" s="9"/>
      <c r="AQ1984" s="9"/>
    </row>
    <row r="1985" spans="1:43" ht="15.6" x14ac:dyDescent="0.3">
      <c r="A1985"/>
      <c r="AO1985" s="9"/>
      <c r="AP1985" s="9"/>
      <c r="AQ1985" s="9"/>
    </row>
    <row r="1986" spans="1:43" ht="15.6" x14ac:dyDescent="0.3">
      <c r="A1986"/>
      <c r="AO1986" s="9"/>
      <c r="AP1986" s="9"/>
      <c r="AQ1986" s="9"/>
    </row>
    <row r="1987" spans="1:43" ht="15.6" x14ac:dyDescent="0.3">
      <c r="A1987"/>
      <c r="AO1987" s="9"/>
      <c r="AP1987" s="9"/>
      <c r="AQ1987" s="9"/>
    </row>
    <row r="1988" spans="1:43" ht="15.6" x14ac:dyDescent="0.3">
      <c r="A1988"/>
      <c r="AO1988" s="9"/>
      <c r="AP1988" s="9"/>
      <c r="AQ1988" s="9"/>
    </row>
    <row r="1989" spans="1:43" ht="15.6" x14ac:dyDescent="0.3">
      <c r="A1989"/>
      <c r="AO1989" s="9"/>
      <c r="AP1989" s="9"/>
      <c r="AQ1989" s="9"/>
    </row>
    <row r="1990" spans="1:43" ht="15.6" x14ac:dyDescent="0.3">
      <c r="A1990"/>
      <c r="AO1990" s="9"/>
      <c r="AP1990" s="9"/>
      <c r="AQ1990" s="9"/>
    </row>
    <row r="1991" spans="1:43" ht="15.6" x14ac:dyDescent="0.3">
      <c r="A1991"/>
      <c r="AO1991" s="9"/>
      <c r="AP1991" s="9"/>
      <c r="AQ1991" s="9"/>
    </row>
    <row r="1992" spans="1:43" ht="15.6" x14ac:dyDescent="0.3">
      <c r="A1992"/>
      <c r="AO1992" s="9"/>
      <c r="AP1992" s="9"/>
      <c r="AQ1992" s="9"/>
    </row>
    <row r="1993" spans="1:43" ht="15.6" x14ac:dyDescent="0.3">
      <c r="A1993"/>
      <c r="AO1993" s="9"/>
      <c r="AP1993" s="9"/>
      <c r="AQ1993" s="9"/>
    </row>
    <row r="1994" spans="1:43" ht="15.6" x14ac:dyDescent="0.3">
      <c r="A1994"/>
      <c r="AO1994" s="9"/>
      <c r="AP1994" s="9"/>
      <c r="AQ1994" s="9"/>
    </row>
    <row r="1995" spans="1:43" ht="15.6" x14ac:dyDescent="0.3">
      <c r="A1995"/>
      <c r="AO1995" s="9"/>
      <c r="AP1995" s="9"/>
      <c r="AQ1995" s="9"/>
    </row>
    <row r="1996" spans="1:43" ht="15.6" x14ac:dyDescent="0.3">
      <c r="A1996"/>
      <c r="AO1996" s="9"/>
      <c r="AP1996" s="9"/>
      <c r="AQ1996" s="9"/>
    </row>
    <row r="1997" spans="1:43" ht="15.6" x14ac:dyDescent="0.3">
      <c r="A1997"/>
      <c r="AO1997" s="9"/>
      <c r="AP1997" s="9"/>
      <c r="AQ1997" s="9"/>
    </row>
    <row r="1998" spans="1:43" ht="15.6" x14ac:dyDescent="0.3">
      <c r="A1998"/>
      <c r="AO1998" s="9"/>
      <c r="AP1998" s="9"/>
      <c r="AQ1998" s="9"/>
    </row>
    <row r="1999" spans="1:43" ht="15.6" x14ac:dyDescent="0.3">
      <c r="A1999"/>
      <c r="AO1999" s="9"/>
      <c r="AP1999" s="9"/>
      <c r="AQ1999" s="9"/>
    </row>
    <row r="2000" spans="1:43" ht="15.6" x14ac:dyDescent="0.3">
      <c r="A2000"/>
      <c r="AO2000" s="9"/>
      <c r="AP2000" s="9"/>
      <c r="AQ2000" s="9"/>
    </row>
    <row r="2001" spans="1:43" ht="15.6" x14ac:dyDescent="0.3">
      <c r="A2001"/>
      <c r="AO2001" s="9"/>
      <c r="AP2001" s="9"/>
      <c r="AQ2001" s="9"/>
    </row>
    <row r="2002" spans="1:43" ht="15.6" x14ac:dyDescent="0.3">
      <c r="A2002"/>
      <c r="AO2002" s="9"/>
      <c r="AP2002" s="9"/>
      <c r="AQ2002" s="9"/>
    </row>
    <row r="2003" spans="1:43" ht="15.6" x14ac:dyDescent="0.3">
      <c r="A2003"/>
      <c r="AO2003" s="9"/>
      <c r="AP2003" s="9"/>
      <c r="AQ2003" s="9"/>
    </row>
    <row r="2004" spans="1:43" ht="15.6" x14ac:dyDescent="0.3">
      <c r="A2004"/>
      <c r="AO2004" s="9"/>
      <c r="AP2004" s="9"/>
      <c r="AQ2004" s="9"/>
    </row>
    <row r="2005" spans="1:43" ht="15.6" x14ac:dyDescent="0.3">
      <c r="A2005"/>
      <c r="AO2005" s="9"/>
      <c r="AP2005" s="9"/>
      <c r="AQ2005" s="9"/>
    </row>
    <row r="2006" spans="1:43" ht="15.6" x14ac:dyDescent="0.3">
      <c r="A2006"/>
      <c r="AO2006" s="9"/>
      <c r="AP2006" s="9"/>
      <c r="AQ2006" s="9"/>
    </row>
    <row r="2007" spans="1:43" ht="15.6" x14ac:dyDescent="0.3">
      <c r="A2007"/>
      <c r="AO2007" s="9"/>
      <c r="AP2007" s="9"/>
      <c r="AQ2007" s="9"/>
    </row>
    <row r="2008" spans="1:43" ht="15.6" x14ac:dyDescent="0.3">
      <c r="A2008"/>
      <c r="AO2008" s="9"/>
      <c r="AP2008" s="9"/>
      <c r="AQ2008" s="9"/>
    </row>
    <row r="2009" spans="1:43" ht="15.6" x14ac:dyDescent="0.3">
      <c r="A2009"/>
      <c r="AO2009" s="9"/>
      <c r="AP2009" s="9"/>
      <c r="AQ2009" s="9"/>
    </row>
    <row r="2010" spans="1:43" ht="15.6" x14ac:dyDescent="0.3">
      <c r="A2010"/>
      <c r="AO2010" s="9"/>
      <c r="AP2010" s="9"/>
      <c r="AQ2010" s="9"/>
    </row>
    <row r="2011" spans="1:43" ht="15.6" x14ac:dyDescent="0.3">
      <c r="A2011"/>
      <c r="AO2011" s="9"/>
      <c r="AP2011" s="9"/>
      <c r="AQ2011" s="9"/>
    </row>
    <row r="2012" spans="1:43" ht="15.6" x14ac:dyDescent="0.3">
      <c r="A2012"/>
      <c r="AO2012" s="9"/>
      <c r="AP2012" s="9"/>
      <c r="AQ2012" s="9"/>
    </row>
    <row r="2013" spans="1:43" ht="15.6" x14ac:dyDescent="0.3">
      <c r="A2013"/>
      <c r="AO2013" s="9"/>
      <c r="AP2013" s="9"/>
      <c r="AQ2013" s="9"/>
    </row>
    <row r="2014" spans="1:43" ht="15.6" x14ac:dyDescent="0.3">
      <c r="A2014"/>
      <c r="AO2014" s="9"/>
      <c r="AP2014" s="9"/>
      <c r="AQ2014" s="9"/>
    </row>
    <row r="2015" spans="1:43" ht="15.6" x14ac:dyDescent="0.3">
      <c r="A2015"/>
      <c r="AO2015" s="9"/>
      <c r="AP2015" s="9"/>
      <c r="AQ2015" s="9"/>
    </row>
    <row r="2016" spans="1:43" ht="15.6" x14ac:dyDescent="0.3">
      <c r="A2016"/>
      <c r="AO2016" s="9"/>
      <c r="AP2016" s="9"/>
      <c r="AQ2016" s="9"/>
    </row>
    <row r="2017" spans="1:43" ht="15.6" x14ac:dyDescent="0.3">
      <c r="A2017"/>
      <c r="AO2017" s="9"/>
      <c r="AP2017" s="9"/>
      <c r="AQ2017" s="9"/>
    </row>
    <row r="2018" spans="1:43" ht="15.6" x14ac:dyDescent="0.3">
      <c r="A2018"/>
      <c r="AO2018" s="9"/>
      <c r="AP2018" s="9"/>
      <c r="AQ2018" s="9"/>
    </row>
    <row r="2019" spans="1:43" ht="15.6" x14ac:dyDescent="0.3">
      <c r="A2019"/>
      <c r="AO2019" s="9"/>
      <c r="AP2019" s="9"/>
      <c r="AQ2019" s="9"/>
    </row>
    <row r="2020" spans="1:43" ht="15.6" x14ac:dyDescent="0.3">
      <c r="A2020"/>
      <c r="AO2020" s="9"/>
      <c r="AP2020" s="9"/>
      <c r="AQ2020" s="9"/>
    </row>
    <row r="2021" spans="1:43" ht="15.6" x14ac:dyDescent="0.3">
      <c r="A2021"/>
      <c r="AO2021" s="9"/>
      <c r="AP2021" s="9"/>
      <c r="AQ2021" s="9"/>
    </row>
    <row r="2022" spans="1:43" ht="15.6" x14ac:dyDescent="0.3">
      <c r="A2022"/>
      <c r="AO2022" s="9"/>
      <c r="AP2022" s="9"/>
      <c r="AQ2022" s="9"/>
    </row>
    <row r="2023" spans="1:43" ht="15.6" x14ac:dyDescent="0.3">
      <c r="A2023"/>
      <c r="AO2023" s="9"/>
      <c r="AP2023" s="9"/>
      <c r="AQ2023" s="9"/>
    </row>
    <row r="2024" spans="1:43" ht="15.6" x14ac:dyDescent="0.3">
      <c r="A2024"/>
      <c r="AO2024" s="9"/>
      <c r="AP2024" s="9"/>
      <c r="AQ2024" s="9"/>
    </row>
    <row r="2025" spans="1:43" ht="15.6" x14ac:dyDescent="0.3">
      <c r="A2025"/>
      <c r="AO2025" s="9"/>
      <c r="AP2025" s="9"/>
      <c r="AQ2025" s="9"/>
    </row>
    <row r="2026" spans="1:43" ht="15.6" x14ac:dyDescent="0.3">
      <c r="A2026"/>
      <c r="AO2026" s="9"/>
      <c r="AP2026" s="9"/>
      <c r="AQ2026" s="9"/>
    </row>
    <row r="2027" spans="1:43" ht="15.6" x14ac:dyDescent="0.3">
      <c r="A2027"/>
      <c r="AO2027" s="9"/>
      <c r="AP2027" s="9"/>
      <c r="AQ2027" s="9"/>
    </row>
    <row r="2028" spans="1:43" ht="15.6" x14ac:dyDescent="0.3">
      <c r="A2028"/>
      <c r="AO2028" s="9"/>
      <c r="AP2028" s="9"/>
      <c r="AQ2028" s="9"/>
    </row>
    <row r="2029" spans="1:43" ht="15.6" x14ac:dyDescent="0.3">
      <c r="A2029"/>
      <c r="AO2029" s="9"/>
      <c r="AP2029" s="9"/>
      <c r="AQ2029" s="9"/>
    </row>
    <row r="2030" spans="1:43" ht="15.6" x14ac:dyDescent="0.3">
      <c r="A2030"/>
      <c r="AO2030" s="9"/>
      <c r="AP2030" s="9"/>
      <c r="AQ2030" s="9"/>
    </row>
    <row r="2031" spans="1:43" ht="15.6" x14ac:dyDescent="0.3">
      <c r="A2031"/>
      <c r="AO2031" s="9"/>
      <c r="AP2031" s="9"/>
      <c r="AQ2031" s="9"/>
    </row>
    <row r="2032" spans="1:43" ht="15.6" x14ac:dyDescent="0.3">
      <c r="A2032"/>
      <c r="AO2032" s="9"/>
      <c r="AP2032" s="9"/>
      <c r="AQ2032" s="9"/>
    </row>
    <row r="2033" spans="1:43" ht="15.6" x14ac:dyDescent="0.3">
      <c r="A2033"/>
      <c r="AO2033" s="9"/>
      <c r="AP2033" s="9"/>
      <c r="AQ2033" s="9"/>
    </row>
    <row r="2034" spans="1:43" ht="15.6" x14ac:dyDescent="0.3">
      <c r="A2034"/>
      <c r="AO2034" s="9"/>
      <c r="AP2034" s="9"/>
      <c r="AQ2034" s="9"/>
    </row>
    <row r="2035" spans="1:43" ht="15.6" x14ac:dyDescent="0.3">
      <c r="A2035"/>
      <c r="AO2035" s="9"/>
      <c r="AP2035" s="9"/>
      <c r="AQ2035" s="9"/>
    </row>
    <row r="2036" spans="1:43" ht="15.6" x14ac:dyDescent="0.3">
      <c r="A2036"/>
      <c r="AO2036" s="9"/>
      <c r="AP2036" s="9"/>
      <c r="AQ2036" s="9"/>
    </row>
    <row r="2037" spans="1:43" ht="15.6" x14ac:dyDescent="0.3">
      <c r="A2037"/>
      <c r="AO2037" s="9"/>
      <c r="AP2037" s="9"/>
      <c r="AQ2037" s="9"/>
    </row>
    <row r="2038" spans="1:43" ht="15.6" x14ac:dyDescent="0.3">
      <c r="A2038"/>
      <c r="AO2038" s="9"/>
      <c r="AP2038" s="9"/>
      <c r="AQ2038" s="9"/>
    </row>
    <row r="2039" spans="1:43" ht="15.6" x14ac:dyDescent="0.3">
      <c r="A2039"/>
      <c r="AO2039" s="9"/>
      <c r="AP2039" s="9"/>
      <c r="AQ2039" s="9"/>
    </row>
    <row r="2040" spans="1:43" ht="15.6" x14ac:dyDescent="0.3">
      <c r="A2040"/>
      <c r="AO2040" s="9"/>
      <c r="AP2040" s="9"/>
      <c r="AQ2040" s="9"/>
    </row>
    <row r="2041" spans="1:43" ht="15.6" x14ac:dyDescent="0.3">
      <c r="A2041"/>
      <c r="AO2041" s="9"/>
      <c r="AP2041" s="9"/>
      <c r="AQ2041" s="9"/>
    </row>
    <row r="2042" spans="1:43" ht="15.6" x14ac:dyDescent="0.3">
      <c r="A2042"/>
      <c r="AO2042" s="9"/>
      <c r="AP2042" s="9"/>
      <c r="AQ2042" s="9"/>
    </row>
    <row r="2043" spans="1:43" ht="15.6" x14ac:dyDescent="0.3">
      <c r="A2043"/>
      <c r="AO2043" s="9"/>
      <c r="AP2043" s="9"/>
      <c r="AQ2043" s="9"/>
    </row>
    <row r="2044" spans="1:43" ht="15.6" x14ac:dyDescent="0.3">
      <c r="A2044"/>
      <c r="AO2044" s="9"/>
      <c r="AP2044" s="9"/>
      <c r="AQ2044" s="9"/>
    </row>
    <row r="2045" spans="1:43" ht="15.6" x14ac:dyDescent="0.3">
      <c r="A2045"/>
      <c r="AO2045" s="9"/>
      <c r="AP2045" s="9"/>
      <c r="AQ2045" s="9"/>
    </row>
    <row r="2046" spans="1:43" ht="15.6" x14ac:dyDescent="0.3">
      <c r="A2046"/>
      <c r="AO2046" s="9"/>
      <c r="AP2046" s="9"/>
      <c r="AQ2046" s="9"/>
    </row>
    <row r="2047" spans="1:43" ht="15.6" x14ac:dyDescent="0.3">
      <c r="A2047"/>
      <c r="AO2047" s="9"/>
      <c r="AP2047" s="9"/>
      <c r="AQ2047" s="9"/>
    </row>
    <row r="2048" spans="1:43" ht="15.6" x14ac:dyDescent="0.3">
      <c r="A2048"/>
      <c r="AO2048" s="9"/>
      <c r="AP2048" s="9"/>
      <c r="AQ2048" s="9"/>
    </row>
    <row r="2049" spans="1:43" ht="15.6" x14ac:dyDescent="0.3">
      <c r="A2049"/>
      <c r="AO2049" s="9"/>
      <c r="AP2049" s="9"/>
      <c r="AQ2049" s="9"/>
    </row>
    <row r="2050" spans="1:43" ht="15.6" x14ac:dyDescent="0.3">
      <c r="A2050"/>
      <c r="AO2050" s="9"/>
      <c r="AP2050" s="9"/>
      <c r="AQ2050" s="9"/>
    </row>
    <row r="2051" spans="1:43" ht="15.6" x14ac:dyDescent="0.3">
      <c r="A2051"/>
      <c r="AO2051" s="9"/>
      <c r="AP2051" s="9"/>
      <c r="AQ2051" s="9"/>
    </row>
    <row r="2052" spans="1:43" ht="15.6" x14ac:dyDescent="0.3">
      <c r="A2052"/>
      <c r="AO2052" s="9"/>
      <c r="AP2052" s="9"/>
      <c r="AQ2052" s="9"/>
    </row>
    <row r="2053" spans="1:43" ht="15.6" x14ac:dyDescent="0.3">
      <c r="A2053"/>
      <c r="AO2053" s="9"/>
      <c r="AP2053" s="9"/>
      <c r="AQ2053" s="9"/>
    </row>
    <row r="2054" spans="1:43" ht="15.6" x14ac:dyDescent="0.3">
      <c r="A2054"/>
      <c r="AO2054" s="9"/>
      <c r="AP2054" s="9"/>
      <c r="AQ2054" s="9"/>
    </row>
    <row r="2055" spans="1:43" ht="15.6" x14ac:dyDescent="0.3">
      <c r="A2055"/>
      <c r="AO2055" s="9"/>
      <c r="AP2055" s="9"/>
      <c r="AQ2055" s="9"/>
    </row>
    <row r="2056" spans="1:43" ht="15.6" x14ac:dyDescent="0.3">
      <c r="A2056"/>
      <c r="AO2056" s="9"/>
      <c r="AP2056" s="9"/>
      <c r="AQ2056" s="9"/>
    </row>
    <row r="2057" spans="1:43" ht="15.6" x14ac:dyDescent="0.3">
      <c r="A2057"/>
      <c r="AO2057" s="9"/>
      <c r="AP2057" s="9"/>
      <c r="AQ2057" s="9"/>
    </row>
    <row r="2058" spans="1:43" ht="15.6" x14ac:dyDescent="0.3">
      <c r="A2058"/>
      <c r="AO2058" s="9"/>
      <c r="AP2058" s="9"/>
      <c r="AQ2058" s="9"/>
    </row>
    <row r="2059" spans="1:43" ht="15.6" x14ac:dyDescent="0.3">
      <c r="A2059"/>
      <c r="AO2059" s="9"/>
      <c r="AP2059" s="9"/>
      <c r="AQ2059" s="9"/>
    </row>
    <row r="2060" spans="1:43" ht="15.6" x14ac:dyDescent="0.3">
      <c r="A2060"/>
      <c r="AO2060" s="9"/>
      <c r="AP2060" s="9"/>
      <c r="AQ2060" s="9"/>
    </row>
    <row r="2061" spans="1:43" ht="15.6" x14ac:dyDescent="0.3">
      <c r="A2061"/>
      <c r="AO2061" s="9"/>
      <c r="AP2061" s="9"/>
      <c r="AQ2061" s="9"/>
    </row>
    <row r="2062" spans="1:43" ht="15.6" x14ac:dyDescent="0.3">
      <c r="A2062"/>
      <c r="AO2062" s="9"/>
      <c r="AP2062" s="9"/>
      <c r="AQ2062" s="9"/>
    </row>
    <row r="2063" spans="1:43" ht="15.6" x14ac:dyDescent="0.3">
      <c r="A2063"/>
      <c r="AO2063" s="9"/>
      <c r="AP2063" s="9"/>
      <c r="AQ2063" s="9"/>
    </row>
    <row r="2064" spans="1:43" ht="15.6" x14ac:dyDescent="0.3">
      <c r="A2064"/>
      <c r="AO2064" s="9"/>
      <c r="AP2064" s="9"/>
      <c r="AQ2064" s="9"/>
    </row>
    <row r="2065" spans="1:43" ht="15.6" x14ac:dyDescent="0.3">
      <c r="A2065"/>
      <c r="AO2065" s="9"/>
      <c r="AP2065" s="9"/>
      <c r="AQ2065" s="9"/>
    </row>
    <row r="2066" spans="1:43" ht="15.6" x14ac:dyDescent="0.3">
      <c r="A2066"/>
      <c r="AO2066" s="9"/>
      <c r="AP2066" s="9"/>
      <c r="AQ2066" s="9"/>
    </row>
    <row r="2067" spans="1:43" ht="15.6" x14ac:dyDescent="0.3">
      <c r="A2067"/>
      <c r="AO2067" s="9"/>
      <c r="AP2067" s="9"/>
      <c r="AQ2067" s="9"/>
    </row>
    <row r="2068" spans="1:43" ht="15.6" x14ac:dyDescent="0.3">
      <c r="A2068"/>
      <c r="AO2068" s="9"/>
      <c r="AP2068" s="9"/>
      <c r="AQ2068" s="9"/>
    </row>
    <row r="2069" spans="1:43" ht="15.6" x14ac:dyDescent="0.3">
      <c r="A2069"/>
      <c r="AO2069" s="9"/>
      <c r="AP2069" s="9"/>
      <c r="AQ2069" s="9"/>
    </row>
    <row r="2070" spans="1:43" ht="15.6" x14ac:dyDescent="0.3">
      <c r="A2070"/>
      <c r="AO2070" s="9"/>
      <c r="AP2070" s="9"/>
      <c r="AQ2070" s="9"/>
    </row>
    <row r="2071" spans="1:43" ht="15.6" x14ac:dyDescent="0.3">
      <c r="A2071"/>
      <c r="AO2071" s="9"/>
      <c r="AP2071" s="9"/>
      <c r="AQ2071" s="9"/>
    </row>
    <row r="2072" spans="1:43" ht="15.6" x14ac:dyDescent="0.3">
      <c r="A2072"/>
      <c r="AO2072" s="9"/>
      <c r="AP2072" s="9"/>
      <c r="AQ2072" s="9"/>
    </row>
    <row r="2073" spans="1:43" ht="15.6" x14ac:dyDescent="0.3">
      <c r="A2073"/>
      <c r="AO2073" s="9"/>
      <c r="AP2073" s="9"/>
      <c r="AQ2073" s="9"/>
    </row>
    <row r="2074" spans="1:43" ht="15.6" x14ac:dyDescent="0.3">
      <c r="A2074"/>
      <c r="AO2074" s="9"/>
      <c r="AP2074" s="9"/>
      <c r="AQ2074" s="9"/>
    </row>
    <row r="2075" spans="1:43" ht="15.6" x14ac:dyDescent="0.3">
      <c r="A2075"/>
      <c r="AO2075" s="9"/>
      <c r="AP2075" s="9"/>
      <c r="AQ2075" s="9"/>
    </row>
    <row r="2076" spans="1:43" ht="15.6" x14ac:dyDescent="0.3">
      <c r="A2076"/>
      <c r="AO2076" s="9"/>
      <c r="AP2076" s="9"/>
      <c r="AQ2076" s="9"/>
    </row>
    <row r="2077" spans="1:43" ht="15.6" x14ac:dyDescent="0.3">
      <c r="A2077"/>
      <c r="AO2077" s="9"/>
      <c r="AP2077" s="9"/>
      <c r="AQ2077" s="9"/>
    </row>
    <row r="2078" spans="1:43" ht="15.6" x14ac:dyDescent="0.3">
      <c r="A2078"/>
      <c r="AO2078" s="9"/>
      <c r="AP2078" s="9"/>
      <c r="AQ2078" s="9"/>
    </row>
    <row r="2079" spans="1:43" ht="15.6" x14ac:dyDescent="0.3">
      <c r="A2079"/>
      <c r="AO2079" s="9"/>
      <c r="AP2079" s="9"/>
      <c r="AQ2079" s="9"/>
    </row>
    <row r="2080" spans="1:43" ht="15.6" x14ac:dyDescent="0.3">
      <c r="A2080"/>
      <c r="AO2080" s="9"/>
      <c r="AP2080" s="9"/>
      <c r="AQ2080" s="9"/>
    </row>
    <row r="2081" spans="1:43" ht="15.6" x14ac:dyDescent="0.3">
      <c r="A2081"/>
      <c r="AO2081" s="9"/>
      <c r="AP2081" s="9"/>
      <c r="AQ2081" s="9"/>
    </row>
    <row r="2082" spans="1:43" ht="15.6" x14ac:dyDescent="0.3">
      <c r="A2082"/>
      <c r="AO2082" s="9"/>
      <c r="AP2082" s="9"/>
      <c r="AQ2082" s="9"/>
    </row>
    <row r="2083" spans="1:43" ht="15.6" x14ac:dyDescent="0.3">
      <c r="A2083"/>
      <c r="AO2083" s="9"/>
      <c r="AP2083" s="9"/>
      <c r="AQ2083" s="9"/>
    </row>
    <row r="2084" spans="1:43" ht="15.6" x14ac:dyDescent="0.3">
      <c r="A2084"/>
      <c r="AO2084" s="9"/>
      <c r="AP2084" s="9"/>
      <c r="AQ2084" s="9"/>
    </row>
    <row r="2085" spans="1:43" ht="15.6" x14ac:dyDescent="0.3">
      <c r="A2085"/>
      <c r="AO2085" s="9"/>
      <c r="AP2085" s="9"/>
      <c r="AQ2085" s="9"/>
    </row>
    <row r="2086" spans="1:43" ht="15.6" x14ac:dyDescent="0.3">
      <c r="A2086"/>
      <c r="AO2086" s="9"/>
      <c r="AP2086" s="9"/>
      <c r="AQ2086" s="9"/>
    </row>
    <row r="2087" spans="1:43" ht="15.6" x14ac:dyDescent="0.3">
      <c r="A2087"/>
      <c r="AO2087" s="9"/>
      <c r="AP2087" s="9"/>
      <c r="AQ2087" s="9"/>
    </row>
    <row r="2088" spans="1:43" ht="15.6" x14ac:dyDescent="0.3">
      <c r="A2088"/>
      <c r="AO2088" s="9"/>
      <c r="AP2088" s="9"/>
      <c r="AQ2088" s="9"/>
    </row>
    <row r="2089" spans="1:43" ht="15.6" x14ac:dyDescent="0.3">
      <c r="A2089"/>
      <c r="AO2089" s="9"/>
      <c r="AP2089" s="9"/>
      <c r="AQ2089" s="9"/>
    </row>
    <row r="2090" spans="1:43" ht="15.6" x14ac:dyDescent="0.3">
      <c r="A2090"/>
      <c r="AO2090" s="9"/>
      <c r="AP2090" s="9"/>
      <c r="AQ2090" s="9"/>
    </row>
    <row r="2091" spans="1:43" ht="15.6" x14ac:dyDescent="0.3">
      <c r="A2091"/>
      <c r="AO2091" s="9"/>
      <c r="AP2091" s="9"/>
      <c r="AQ2091" s="9"/>
    </row>
    <row r="2092" spans="1:43" ht="15.6" x14ac:dyDescent="0.3">
      <c r="A2092"/>
      <c r="AO2092" s="9"/>
      <c r="AP2092" s="9"/>
      <c r="AQ2092" s="9"/>
    </row>
    <row r="2093" spans="1:43" ht="15.6" x14ac:dyDescent="0.3">
      <c r="A2093"/>
      <c r="AO2093" s="9"/>
      <c r="AP2093" s="9"/>
      <c r="AQ2093" s="9"/>
    </row>
    <row r="2094" spans="1:43" ht="15.6" x14ac:dyDescent="0.3">
      <c r="A2094"/>
      <c r="AO2094" s="9"/>
      <c r="AP2094" s="9"/>
      <c r="AQ2094" s="9"/>
    </row>
    <row r="2095" spans="1:43" ht="15.6" x14ac:dyDescent="0.3">
      <c r="A2095"/>
      <c r="AO2095" s="9"/>
      <c r="AP2095" s="9"/>
      <c r="AQ2095" s="9"/>
    </row>
    <row r="2096" spans="1:43" ht="15.6" x14ac:dyDescent="0.3">
      <c r="A2096"/>
      <c r="AO2096" s="9"/>
      <c r="AP2096" s="9"/>
      <c r="AQ2096" s="9"/>
    </row>
    <row r="2097" spans="1:43" ht="15.6" x14ac:dyDescent="0.3">
      <c r="A2097"/>
      <c r="AO2097" s="9"/>
      <c r="AP2097" s="9"/>
      <c r="AQ2097" s="9"/>
    </row>
    <row r="2098" spans="1:43" ht="15.6" x14ac:dyDescent="0.3">
      <c r="A2098"/>
      <c r="AO2098" s="9"/>
      <c r="AP2098" s="9"/>
      <c r="AQ2098" s="9"/>
    </row>
    <row r="2099" spans="1:43" ht="15.6" x14ac:dyDescent="0.3">
      <c r="A2099"/>
      <c r="AO2099" s="9"/>
      <c r="AP2099" s="9"/>
      <c r="AQ2099" s="9"/>
    </row>
    <row r="2100" spans="1:43" ht="15.6" x14ac:dyDescent="0.3">
      <c r="A2100"/>
      <c r="AO2100" s="9"/>
      <c r="AP2100" s="9"/>
      <c r="AQ2100" s="9"/>
    </row>
    <row r="2101" spans="1:43" ht="15.6" x14ac:dyDescent="0.3">
      <c r="A2101"/>
      <c r="AO2101" s="9"/>
      <c r="AP2101" s="9"/>
      <c r="AQ2101" s="9"/>
    </row>
    <row r="2102" spans="1:43" ht="15.6" x14ac:dyDescent="0.3">
      <c r="A2102"/>
      <c r="AO2102" s="9"/>
      <c r="AP2102" s="9"/>
      <c r="AQ2102" s="9"/>
    </row>
    <row r="2103" spans="1:43" ht="15.6" x14ac:dyDescent="0.3">
      <c r="A2103"/>
      <c r="AO2103" s="9"/>
      <c r="AP2103" s="9"/>
      <c r="AQ2103" s="9"/>
    </row>
    <row r="2104" spans="1:43" ht="15.6" x14ac:dyDescent="0.3">
      <c r="A2104"/>
      <c r="AO2104" s="9"/>
      <c r="AP2104" s="9"/>
      <c r="AQ2104" s="9"/>
    </row>
    <row r="2105" spans="1:43" ht="15.6" x14ac:dyDescent="0.3">
      <c r="A2105"/>
      <c r="AO2105" s="9"/>
      <c r="AP2105" s="9"/>
      <c r="AQ2105" s="9"/>
    </row>
    <row r="2106" spans="1:43" ht="15.6" x14ac:dyDescent="0.3">
      <c r="A2106"/>
      <c r="AO2106" s="9"/>
      <c r="AP2106" s="9"/>
      <c r="AQ2106" s="9"/>
    </row>
    <row r="2107" spans="1:43" ht="15.6" x14ac:dyDescent="0.3">
      <c r="A2107"/>
      <c r="AO2107" s="9"/>
      <c r="AP2107" s="9"/>
      <c r="AQ2107" s="9"/>
    </row>
    <row r="2108" spans="1:43" ht="15.6" x14ac:dyDescent="0.3">
      <c r="A2108"/>
      <c r="AO2108" s="9"/>
      <c r="AP2108" s="9"/>
      <c r="AQ2108" s="9"/>
    </row>
    <row r="2109" spans="1:43" ht="15.6" x14ac:dyDescent="0.3">
      <c r="A2109"/>
      <c r="AO2109" s="9"/>
      <c r="AP2109" s="9"/>
      <c r="AQ2109" s="9"/>
    </row>
    <row r="2110" spans="1:43" ht="15.6" x14ac:dyDescent="0.3">
      <c r="A2110"/>
      <c r="AO2110" s="9"/>
      <c r="AP2110" s="9"/>
      <c r="AQ2110" s="9"/>
    </row>
    <row r="2111" spans="1:43" ht="15.6" x14ac:dyDescent="0.3">
      <c r="A2111"/>
      <c r="AO2111" s="9"/>
      <c r="AP2111" s="9"/>
      <c r="AQ2111" s="9"/>
    </row>
    <row r="2112" spans="1:43" ht="15.6" x14ac:dyDescent="0.3">
      <c r="A2112"/>
      <c r="AO2112" s="9"/>
      <c r="AP2112" s="9"/>
      <c r="AQ2112" s="9"/>
    </row>
    <row r="2113" spans="1:43" ht="15.6" x14ac:dyDescent="0.3">
      <c r="A2113"/>
      <c r="AO2113" s="9"/>
      <c r="AP2113" s="9"/>
      <c r="AQ2113" s="9"/>
    </row>
    <row r="2114" spans="1:43" ht="15.6" x14ac:dyDescent="0.3">
      <c r="A2114"/>
      <c r="AO2114" s="9"/>
      <c r="AP2114" s="9"/>
      <c r="AQ2114" s="9"/>
    </row>
    <row r="2115" spans="1:43" ht="15.6" x14ac:dyDescent="0.3">
      <c r="A2115"/>
      <c r="AO2115" s="9"/>
      <c r="AP2115" s="9"/>
      <c r="AQ2115" s="9"/>
    </row>
    <row r="2116" spans="1:43" ht="15.6" x14ac:dyDescent="0.3">
      <c r="A2116"/>
      <c r="AO2116" s="9"/>
      <c r="AP2116" s="9"/>
      <c r="AQ2116" s="9"/>
    </row>
    <row r="2117" spans="1:43" ht="15.6" x14ac:dyDescent="0.3">
      <c r="A2117"/>
      <c r="AO2117" s="9"/>
      <c r="AP2117" s="9"/>
      <c r="AQ2117" s="9"/>
    </row>
    <row r="2118" spans="1:43" ht="15.6" x14ac:dyDescent="0.3">
      <c r="A2118"/>
      <c r="AO2118" s="9"/>
      <c r="AP2118" s="9"/>
      <c r="AQ2118" s="9"/>
    </row>
    <row r="2119" spans="1:43" ht="15.6" x14ac:dyDescent="0.3">
      <c r="A2119"/>
      <c r="AO2119" s="9"/>
      <c r="AP2119" s="9"/>
      <c r="AQ2119" s="9"/>
    </row>
    <row r="2120" spans="1:43" ht="15.6" x14ac:dyDescent="0.3">
      <c r="A2120"/>
      <c r="AO2120" s="9"/>
      <c r="AP2120" s="9"/>
      <c r="AQ2120" s="9"/>
    </row>
    <row r="2121" spans="1:43" ht="15.6" x14ac:dyDescent="0.3">
      <c r="A2121"/>
      <c r="AO2121" s="9"/>
      <c r="AP2121" s="9"/>
      <c r="AQ2121" s="9"/>
    </row>
    <row r="2122" spans="1:43" ht="15.6" x14ac:dyDescent="0.3">
      <c r="A2122"/>
      <c r="AO2122" s="9"/>
      <c r="AP2122" s="9"/>
      <c r="AQ2122" s="9"/>
    </row>
    <row r="2123" spans="1:43" ht="15.6" x14ac:dyDescent="0.3">
      <c r="A2123"/>
      <c r="AO2123" s="9"/>
      <c r="AP2123" s="9"/>
      <c r="AQ2123" s="9"/>
    </row>
    <row r="2124" spans="1:43" ht="15.6" x14ac:dyDescent="0.3">
      <c r="A2124"/>
      <c r="AO2124" s="9"/>
      <c r="AP2124" s="9"/>
      <c r="AQ2124" s="9"/>
    </row>
    <row r="2125" spans="1:43" ht="15.6" x14ac:dyDescent="0.3">
      <c r="A2125"/>
      <c r="AO2125" s="9"/>
      <c r="AP2125" s="9"/>
      <c r="AQ2125" s="9"/>
    </row>
    <row r="2126" spans="1:43" ht="15.6" x14ac:dyDescent="0.3">
      <c r="A2126"/>
      <c r="AO2126" s="9"/>
      <c r="AP2126" s="9"/>
      <c r="AQ2126" s="9"/>
    </row>
    <row r="2127" spans="1:43" ht="15.6" x14ac:dyDescent="0.3">
      <c r="A2127"/>
      <c r="AO2127" s="9"/>
      <c r="AP2127" s="9"/>
      <c r="AQ2127" s="9"/>
    </row>
    <row r="2128" spans="1:43" ht="15.6" x14ac:dyDescent="0.3">
      <c r="A2128"/>
      <c r="AO2128" s="9"/>
      <c r="AP2128" s="9"/>
      <c r="AQ2128" s="9"/>
    </row>
    <row r="2129" spans="1:43" ht="15.6" x14ac:dyDescent="0.3">
      <c r="A2129"/>
      <c r="AO2129" s="9"/>
      <c r="AP2129" s="9"/>
      <c r="AQ2129" s="9"/>
    </row>
    <row r="2130" spans="1:43" ht="15.6" x14ac:dyDescent="0.3">
      <c r="A2130"/>
      <c r="AO2130" s="9"/>
      <c r="AP2130" s="9"/>
      <c r="AQ2130" s="9"/>
    </row>
    <row r="2131" spans="1:43" ht="15.6" x14ac:dyDescent="0.3">
      <c r="A2131"/>
      <c r="AO2131" s="9"/>
      <c r="AP2131" s="9"/>
      <c r="AQ2131" s="9"/>
    </row>
    <row r="2132" spans="1:43" ht="15.6" x14ac:dyDescent="0.3">
      <c r="A2132"/>
      <c r="AO2132" s="9"/>
      <c r="AP2132" s="9"/>
      <c r="AQ2132" s="9"/>
    </row>
    <row r="2133" spans="1:43" ht="15.6" x14ac:dyDescent="0.3">
      <c r="A2133"/>
      <c r="AO2133" s="9"/>
      <c r="AP2133" s="9"/>
      <c r="AQ2133" s="9"/>
    </row>
    <row r="2134" spans="1:43" ht="15.6" x14ac:dyDescent="0.3">
      <c r="A2134"/>
      <c r="AO2134" s="9"/>
      <c r="AP2134" s="9"/>
      <c r="AQ2134" s="9"/>
    </row>
    <row r="2135" spans="1:43" ht="15.6" x14ac:dyDescent="0.3">
      <c r="A2135"/>
      <c r="AO2135" s="9"/>
      <c r="AP2135" s="9"/>
      <c r="AQ2135" s="9"/>
    </row>
    <row r="2136" spans="1:43" ht="15.6" x14ac:dyDescent="0.3">
      <c r="A2136"/>
      <c r="AO2136" s="9"/>
      <c r="AP2136" s="9"/>
      <c r="AQ2136" s="9"/>
    </row>
    <row r="2137" spans="1:43" ht="15.6" x14ac:dyDescent="0.3">
      <c r="A2137"/>
      <c r="AO2137" s="9"/>
      <c r="AP2137" s="9"/>
      <c r="AQ2137" s="9"/>
    </row>
    <row r="2138" spans="1:43" ht="15.6" x14ac:dyDescent="0.3">
      <c r="A2138"/>
      <c r="AO2138" s="9"/>
      <c r="AP2138" s="9"/>
      <c r="AQ2138" s="9"/>
    </row>
    <row r="2139" spans="1:43" ht="15.6" x14ac:dyDescent="0.3">
      <c r="A2139"/>
      <c r="AO2139" s="9"/>
      <c r="AP2139" s="9"/>
      <c r="AQ2139" s="9"/>
    </row>
    <row r="2140" spans="1:43" ht="15.6" x14ac:dyDescent="0.3">
      <c r="A2140"/>
      <c r="AO2140" s="9"/>
      <c r="AP2140" s="9"/>
      <c r="AQ2140" s="9"/>
    </row>
    <row r="2141" spans="1:43" ht="15.6" x14ac:dyDescent="0.3">
      <c r="A2141"/>
      <c r="AO2141" s="9"/>
      <c r="AP2141" s="9"/>
      <c r="AQ2141" s="9"/>
    </row>
    <row r="2142" spans="1:43" ht="15.6" x14ac:dyDescent="0.3">
      <c r="A2142"/>
      <c r="AO2142" s="9"/>
      <c r="AP2142" s="9"/>
      <c r="AQ2142" s="9"/>
    </row>
    <row r="2143" spans="1:43" ht="15.6" x14ac:dyDescent="0.3">
      <c r="A2143"/>
      <c r="AO2143" s="9"/>
      <c r="AP2143" s="9"/>
      <c r="AQ2143" s="9"/>
    </row>
    <row r="2144" spans="1:43" ht="15.6" x14ac:dyDescent="0.3">
      <c r="A2144"/>
      <c r="AO2144" s="9"/>
      <c r="AP2144" s="9"/>
      <c r="AQ2144" s="9"/>
    </row>
    <row r="2145" spans="1:43" ht="15.6" x14ac:dyDescent="0.3">
      <c r="A2145"/>
      <c r="AO2145" s="9"/>
      <c r="AP2145" s="9"/>
      <c r="AQ2145" s="9"/>
    </row>
    <row r="2146" spans="1:43" ht="15.6" x14ac:dyDescent="0.3">
      <c r="A2146"/>
      <c r="AO2146" s="9"/>
      <c r="AP2146" s="9"/>
      <c r="AQ2146" s="9"/>
    </row>
    <row r="2147" spans="1:43" ht="15.6" x14ac:dyDescent="0.3">
      <c r="A2147"/>
      <c r="AO2147" s="9"/>
      <c r="AP2147" s="9"/>
      <c r="AQ2147" s="9"/>
    </row>
    <row r="2148" spans="1:43" ht="15.6" x14ac:dyDescent="0.3">
      <c r="A2148"/>
      <c r="AO2148" s="9"/>
      <c r="AP2148" s="9"/>
      <c r="AQ2148" s="9"/>
    </row>
    <row r="2149" spans="1:43" ht="15.6" x14ac:dyDescent="0.3">
      <c r="A2149"/>
      <c r="AO2149" s="9"/>
      <c r="AP2149" s="9"/>
      <c r="AQ2149" s="9"/>
    </row>
    <row r="2150" spans="1:43" ht="15.6" x14ac:dyDescent="0.3">
      <c r="A2150"/>
      <c r="AO2150" s="9"/>
      <c r="AP2150" s="9"/>
      <c r="AQ2150" s="9"/>
    </row>
    <row r="2151" spans="1:43" ht="15.6" x14ac:dyDescent="0.3">
      <c r="A2151"/>
      <c r="AO2151" s="9"/>
      <c r="AP2151" s="9"/>
      <c r="AQ2151" s="9"/>
    </row>
    <row r="2152" spans="1:43" ht="15.6" x14ac:dyDescent="0.3">
      <c r="A2152"/>
      <c r="AO2152" s="9"/>
      <c r="AP2152" s="9"/>
      <c r="AQ2152" s="9"/>
    </row>
    <row r="2153" spans="1:43" ht="15.6" x14ac:dyDescent="0.3">
      <c r="A2153"/>
      <c r="AO2153" s="9"/>
      <c r="AP2153" s="9"/>
      <c r="AQ2153" s="9"/>
    </row>
    <row r="2154" spans="1:43" ht="15.6" x14ac:dyDescent="0.3">
      <c r="A2154"/>
      <c r="AO2154" s="9"/>
      <c r="AP2154" s="9"/>
      <c r="AQ2154" s="9"/>
    </row>
    <row r="2155" spans="1:43" ht="15.6" x14ac:dyDescent="0.3">
      <c r="A2155"/>
      <c r="AO2155" s="9"/>
      <c r="AP2155" s="9"/>
      <c r="AQ2155" s="9"/>
    </row>
    <row r="2156" spans="1:43" ht="15.6" x14ac:dyDescent="0.3">
      <c r="A2156"/>
      <c r="AO2156" s="9"/>
      <c r="AP2156" s="9"/>
      <c r="AQ2156" s="9"/>
    </row>
    <row r="2157" spans="1:43" ht="15.6" x14ac:dyDescent="0.3">
      <c r="A2157"/>
      <c r="AO2157" s="9"/>
      <c r="AP2157" s="9"/>
      <c r="AQ2157" s="9"/>
    </row>
    <row r="2158" spans="1:43" ht="15.6" x14ac:dyDescent="0.3">
      <c r="A2158"/>
      <c r="AO2158" s="9"/>
      <c r="AP2158" s="9"/>
      <c r="AQ2158" s="9"/>
    </row>
    <row r="2159" spans="1:43" ht="15.6" x14ac:dyDescent="0.3">
      <c r="A2159"/>
      <c r="AO2159" s="9"/>
      <c r="AP2159" s="9"/>
      <c r="AQ2159" s="9"/>
    </row>
    <row r="2160" spans="1:43" ht="15.6" x14ac:dyDescent="0.3">
      <c r="A2160"/>
      <c r="AO2160" s="9"/>
      <c r="AP2160" s="9"/>
      <c r="AQ2160" s="9"/>
    </row>
    <row r="2161" spans="1:43" ht="15.6" x14ac:dyDescent="0.3">
      <c r="A2161"/>
      <c r="AO2161" s="9"/>
      <c r="AP2161" s="9"/>
      <c r="AQ2161" s="9"/>
    </row>
    <row r="2162" spans="1:43" ht="15.6" x14ac:dyDescent="0.3">
      <c r="A2162"/>
      <c r="AO2162" s="9"/>
      <c r="AP2162" s="9"/>
      <c r="AQ2162" s="9"/>
    </row>
    <row r="2163" spans="1:43" ht="15.6" x14ac:dyDescent="0.3">
      <c r="A2163"/>
      <c r="AO2163" s="9"/>
      <c r="AP2163" s="9"/>
      <c r="AQ2163" s="9"/>
    </row>
    <row r="2164" spans="1:43" ht="15.6" x14ac:dyDescent="0.3">
      <c r="A2164"/>
      <c r="AO2164" s="9"/>
      <c r="AP2164" s="9"/>
      <c r="AQ2164" s="9"/>
    </row>
    <row r="2165" spans="1:43" ht="15.6" x14ac:dyDescent="0.3">
      <c r="A2165"/>
      <c r="AO2165" s="9"/>
      <c r="AP2165" s="9"/>
      <c r="AQ2165" s="9"/>
    </row>
    <row r="2166" spans="1:43" ht="15.6" x14ac:dyDescent="0.3">
      <c r="A2166"/>
      <c r="AO2166" s="9"/>
      <c r="AP2166" s="9"/>
      <c r="AQ2166" s="9"/>
    </row>
    <row r="2167" spans="1:43" ht="15.6" x14ac:dyDescent="0.3">
      <c r="A2167"/>
      <c r="AO2167" s="9"/>
      <c r="AP2167" s="9"/>
      <c r="AQ2167" s="9"/>
    </row>
    <row r="2168" spans="1:43" ht="15.6" x14ac:dyDescent="0.3">
      <c r="A2168"/>
      <c r="AO2168" s="9"/>
      <c r="AP2168" s="9"/>
      <c r="AQ2168" s="9"/>
    </row>
    <row r="2169" spans="1:43" ht="15.6" x14ac:dyDescent="0.3">
      <c r="A2169"/>
      <c r="AO2169" s="9"/>
      <c r="AP2169" s="9"/>
      <c r="AQ2169" s="9"/>
    </row>
    <row r="2170" spans="1:43" ht="15.6" x14ac:dyDescent="0.3">
      <c r="A2170"/>
      <c r="AO2170" s="9"/>
      <c r="AP2170" s="9"/>
      <c r="AQ2170" s="9"/>
    </row>
    <row r="2171" spans="1:43" ht="15.6" x14ac:dyDescent="0.3">
      <c r="A2171"/>
      <c r="AO2171" s="9"/>
      <c r="AP2171" s="9"/>
      <c r="AQ2171" s="9"/>
    </row>
    <row r="2172" spans="1:43" ht="15.6" x14ac:dyDescent="0.3">
      <c r="A2172"/>
      <c r="AO2172" s="9"/>
      <c r="AP2172" s="9"/>
      <c r="AQ2172" s="9"/>
    </row>
    <row r="2173" spans="1:43" ht="15.6" x14ac:dyDescent="0.3">
      <c r="A2173"/>
      <c r="AO2173" s="9"/>
      <c r="AP2173" s="9"/>
      <c r="AQ2173" s="9"/>
    </row>
    <row r="2174" spans="1:43" ht="15.6" x14ac:dyDescent="0.3">
      <c r="A2174"/>
      <c r="AO2174" s="9"/>
      <c r="AP2174" s="9"/>
      <c r="AQ2174" s="9"/>
    </row>
    <row r="2175" spans="1:43" ht="15.6" x14ac:dyDescent="0.3">
      <c r="A2175"/>
      <c r="AO2175" s="9"/>
      <c r="AP2175" s="9"/>
      <c r="AQ2175" s="9"/>
    </row>
    <row r="2176" spans="1:43" ht="15.6" x14ac:dyDescent="0.3">
      <c r="A2176"/>
      <c r="AO2176" s="9"/>
      <c r="AP2176" s="9"/>
      <c r="AQ2176" s="9"/>
    </row>
    <row r="2177" spans="1:43" ht="15.6" x14ac:dyDescent="0.3">
      <c r="A2177"/>
      <c r="AO2177" s="9"/>
      <c r="AP2177" s="9"/>
      <c r="AQ2177" s="9"/>
    </row>
    <row r="2178" spans="1:43" ht="15.6" x14ac:dyDescent="0.3">
      <c r="A2178"/>
      <c r="AO2178" s="9"/>
      <c r="AP2178" s="9"/>
      <c r="AQ2178" s="9"/>
    </row>
    <row r="2179" spans="1:43" ht="15.6" x14ac:dyDescent="0.3">
      <c r="A2179"/>
      <c r="AO2179" s="9"/>
      <c r="AP2179" s="9"/>
      <c r="AQ2179" s="9"/>
    </row>
    <row r="2180" spans="1:43" ht="15.6" x14ac:dyDescent="0.3">
      <c r="A2180"/>
      <c r="AO2180" s="9"/>
      <c r="AP2180" s="9"/>
      <c r="AQ2180" s="9"/>
    </row>
    <row r="2181" spans="1:43" ht="15.6" x14ac:dyDescent="0.3">
      <c r="A2181"/>
      <c r="AO2181" s="9"/>
      <c r="AP2181" s="9"/>
      <c r="AQ2181" s="9"/>
    </row>
    <row r="2182" spans="1:43" ht="15.6" x14ac:dyDescent="0.3">
      <c r="A2182"/>
      <c r="AO2182" s="9"/>
      <c r="AP2182" s="9"/>
      <c r="AQ2182" s="9"/>
    </row>
    <row r="2183" spans="1:43" ht="15.6" x14ac:dyDescent="0.3">
      <c r="A2183"/>
      <c r="AO2183" s="9"/>
      <c r="AP2183" s="9"/>
      <c r="AQ2183" s="9"/>
    </row>
    <row r="2184" spans="1:43" ht="15.6" x14ac:dyDescent="0.3">
      <c r="A2184"/>
      <c r="AO2184" s="9"/>
      <c r="AP2184" s="9"/>
      <c r="AQ2184" s="9"/>
    </row>
    <row r="2185" spans="1:43" ht="15.6" x14ac:dyDescent="0.3">
      <c r="A2185"/>
      <c r="AO2185" s="9"/>
      <c r="AP2185" s="9"/>
      <c r="AQ2185" s="9"/>
    </row>
    <row r="2186" spans="1:43" ht="15.6" x14ac:dyDescent="0.3">
      <c r="A2186"/>
      <c r="AO2186" s="9"/>
      <c r="AP2186" s="9"/>
      <c r="AQ2186" s="9"/>
    </row>
    <row r="2187" spans="1:43" ht="15.6" x14ac:dyDescent="0.3">
      <c r="A2187"/>
      <c r="AO2187" s="9"/>
      <c r="AP2187" s="9"/>
      <c r="AQ2187" s="9"/>
    </row>
    <row r="2188" spans="1:43" ht="15.6" x14ac:dyDescent="0.3">
      <c r="A2188"/>
      <c r="AO2188" s="9"/>
      <c r="AP2188" s="9"/>
      <c r="AQ2188" s="9"/>
    </row>
    <row r="2189" spans="1:43" ht="15.6" x14ac:dyDescent="0.3">
      <c r="A2189"/>
      <c r="AO2189" s="9"/>
      <c r="AP2189" s="9"/>
      <c r="AQ2189" s="9"/>
    </row>
    <row r="2190" spans="1:43" ht="15.6" x14ac:dyDescent="0.3">
      <c r="A2190"/>
      <c r="AO2190" s="9"/>
      <c r="AP2190" s="9"/>
      <c r="AQ2190" s="9"/>
    </row>
    <row r="2191" spans="1:43" ht="15.6" x14ac:dyDescent="0.3">
      <c r="A2191"/>
      <c r="AO2191" s="9"/>
      <c r="AP2191" s="9"/>
      <c r="AQ2191" s="9"/>
    </row>
    <row r="2192" spans="1:43" ht="15.6" x14ac:dyDescent="0.3">
      <c r="A2192"/>
      <c r="AO2192" s="9"/>
      <c r="AP2192" s="9"/>
      <c r="AQ2192" s="9"/>
    </row>
    <row r="2193" spans="1:43" ht="15.6" x14ac:dyDescent="0.3">
      <c r="A2193"/>
      <c r="AO2193" s="9"/>
      <c r="AP2193" s="9"/>
      <c r="AQ2193" s="9"/>
    </row>
    <row r="2194" spans="1:43" ht="15.6" x14ac:dyDescent="0.3">
      <c r="A2194"/>
      <c r="AO2194" s="9"/>
      <c r="AP2194" s="9"/>
      <c r="AQ2194" s="9"/>
    </row>
    <row r="2195" spans="1:43" ht="15.6" x14ac:dyDescent="0.3">
      <c r="A2195"/>
      <c r="AO2195" s="9"/>
      <c r="AP2195" s="9"/>
      <c r="AQ2195" s="9"/>
    </row>
    <row r="2196" spans="1:43" ht="15.6" x14ac:dyDescent="0.3">
      <c r="A2196"/>
      <c r="AO2196" s="9"/>
      <c r="AP2196" s="9"/>
      <c r="AQ2196" s="9"/>
    </row>
    <row r="2197" spans="1:43" ht="15.6" x14ac:dyDescent="0.3">
      <c r="A2197"/>
      <c r="AO2197" s="9"/>
      <c r="AP2197" s="9"/>
      <c r="AQ2197" s="9"/>
    </row>
    <row r="2198" spans="1:43" ht="15.6" x14ac:dyDescent="0.3">
      <c r="A2198"/>
      <c r="AO2198" s="9"/>
      <c r="AP2198" s="9"/>
      <c r="AQ2198" s="9"/>
    </row>
    <row r="2199" spans="1:43" ht="15.6" x14ac:dyDescent="0.3">
      <c r="A2199"/>
      <c r="AO2199" s="9"/>
      <c r="AP2199" s="9"/>
      <c r="AQ2199" s="9"/>
    </row>
    <row r="2200" spans="1:43" ht="15.6" x14ac:dyDescent="0.3">
      <c r="A2200"/>
      <c r="AO2200" s="9"/>
      <c r="AP2200" s="9"/>
      <c r="AQ2200" s="9"/>
    </row>
    <row r="2201" spans="1:43" ht="15.6" x14ac:dyDescent="0.3">
      <c r="A2201"/>
      <c r="AO2201" s="9"/>
      <c r="AP2201" s="9"/>
      <c r="AQ2201" s="9"/>
    </row>
    <row r="2202" spans="1:43" ht="15.6" x14ac:dyDescent="0.3">
      <c r="A2202"/>
      <c r="AO2202" s="9"/>
      <c r="AP2202" s="9"/>
      <c r="AQ2202" s="9"/>
    </row>
    <row r="2203" spans="1:43" ht="15.6" x14ac:dyDescent="0.3">
      <c r="A2203"/>
      <c r="AO2203" s="9"/>
      <c r="AP2203" s="9"/>
      <c r="AQ2203" s="9"/>
    </row>
    <row r="2204" spans="1:43" ht="15.6" x14ac:dyDescent="0.3">
      <c r="A2204"/>
      <c r="AO2204" s="9"/>
      <c r="AP2204" s="9"/>
      <c r="AQ2204" s="9"/>
    </row>
    <row r="2205" spans="1:43" ht="15.6" x14ac:dyDescent="0.3">
      <c r="A2205"/>
      <c r="AO2205" s="9"/>
      <c r="AP2205" s="9"/>
      <c r="AQ2205" s="9"/>
    </row>
    <row r="2206" spans="1:43" ht="15.6" x14ac:dyDescent="0.3">
      <c r="A2206"/>
      <c r="AO2206" s="9"/>
      <c r="AP2206" s="9"/>
      <c r="AQ2206" s="9"/>
    </row>
    <row r="2207" spans="1:43" ht="15.6" x14ac:dyDescent="0.3">
      <c r="A2207"/>
      <c r="AO2207" s="9"/>
      <c r="AP2207" s="9"/>
      <c r="AQ2207" s="9"/>
    </row>
    <row r="2208" spans="1:43" ht="15.6" x14ac:dyDescent="0.3">
      <c r="A2208"/>
      <c r="AO2208" s="9"/>
      <c r="AP2208" s="9"/>
      <c r="AQ2208" s="9"/>
    </row>
    <row r="2209" spans="1:43" ht="15.6" x14ac:dyDescent="0.3">
      <c r="A2209"/>
      <c r="AO2209" s="9"/>
      <c r="AP2209" s="9"/>
      <c r="AQ2209" s="9"/>
    </row>
    <row r="2210" spans="1:43" ht="15.6" x14ac:dyDescent="0.3">
      <c r="A2210"/>
      <c r="AO2210" s="9"/>
      <c r="AP2210" s="9"/>
      <c r="AQ2210" s="9"/>
    </row>
    <row r="2211" spans="1:43" ht="15.6" x14ac:dyDescent="0.3">
      <c r="A2211"/>
      <c r="AO2211" s="9"/>
      <c r="AP2211" s="9"/>
      <c r="AQ2211" s="9"/>
    </row>
    <row r="2212" spans="1:43" ht="15.6" x14ac:dyDescent="0.3">
      <c r="A2212"/>
      <c r="AO2212" s="9"/>
      <c r="AP2212" s="9"/>
      <c r="AQ2212" s="9"/>
    </row>
    <row r="2213" spans="1:43" ht="15.6" x14ac:dyDescent="0.3">
      <c r="A2213"/>
      <c r="AO2213" s="9"/>
      <c r="AP2213" s="9"/>
      <c r="AQ2213" s="9"/>
    </row>
    <row r="2214" spans="1:43" ht="15.6" x14ac:dyDescent="0.3">
      <c r="A2214"/>
      <c r="AO2214" s="9"/>
      <c r="AP2214" s="9"/>
      <c r="AQ2214" s="9"/>
    </row>
    <row r="2215" spans="1:43" ht="15.6" x14ac:dyDescent="0.3">
      <c r="A2215"/>
      <c r="AO2215" s="9"/>
      <c r="AP2215" s="9"/>
      <c r="AQ2215" s="9"/>
    </row>
    <row r="2216" spans="1:43" ht="15.6" x14ac:dyDescent="0.3">
      <c r="A2216"/>
      <c r="AO2216" s="9"/>
      <c r="AP2216" s="9"/>
      <c r="AQ2216" s="9"/>
    </row>
    <row r="2217" spans="1:43" ht="15.6" x14ac:dyDescent="0.3">
      <c r="A2217"/>
      <c r="AO2217" s="9"/>
      <c r="AP2217" s="9"/>
      <c r="AQ2217" s="9"/>
    </row>
    <row r="2218" spans="1:43" ht="15.6" x14ac:dyDescent="0.3">
      <c r="A2218"/>
      <c r="AO2218" s="9"/>
      <c r="AP2218" s="9"/>
      <c r="AQ2218" s="9"/>
    </row>
    <row r="2219" spans="1:43" ht="15.6" x14ac:dyDescent="0.3">
      <c r="A2219"/>
      <c r="AO2219" s="9"/>
      <c r="AP2219" s="9"/>
      <c r="AQ2219" s="9"/>
    </row>
    <row r="2220" spans="1:43" ht="15.6" x14ac:dyDescent="0.3">
      <c r="A2220"/>
      <c r="AO2220" s="9"/>
      <c r="AP2220" s="9"/>
      <c r="AQ2220" s="9"/>
    </row>
    <row r="2221" spans="1:43" ht="15.6" x14ac:dyDescent="0.3">
      <c r="A2221"/>
      <c r="AO2221" s="9"/>
      <c r="AP2221" s="9"/>
      <c r="AQ2221" s="9"/>
    </row>
    <row r="2222" spans="1:43" ht="15.6" x14ac:dyDescent="0.3">
      <c r="A2222"/>
      <c r="AO2222" s="9"/>
      <c r="AP2222" s="9"/>
      <c r="AQ2222" s="9"/>
    </row>
    <row r="2223" spans="1:43" ht="15.6" x14ac:dyDescent="0.3">
      <c r="A2223"/>
      <c r="AO2223" s="9"/>
      <c r="AP2223" s="9"/>
      <c r="AQ2223" s="9"/>
    </row>
    <row r="2224" spans="1:43" ht="15.6" x14ac:dyDescent="0.3">
      <c r="A2224"/>
      <c r="AO2224" s="9"/>
      <c r="AP2224" s="9"/>
      <c r="AQ2224" s="9"/>
    </row>
    <row r="2225" spans="1:43" ht="15.6" x14ac:dyDescent="0.3">
      <c r="A2225"/>
      <c r="AO2225" s="9"/>
      <c r="AP2225" s="9"/>
      <c r="AQ2225" s="9"/>
    </row>
    <row r="2226" spans="1:43" ht="15.6" x14ac:dyDescent="0.3">
      <c r="A2226"/>
      <c r="AO2226" s="9"/>
      <c r="AP2226" s="9"/>
      <c r="AQ2226" s="9"/>
    </row>
    <row r="2227" spans="1:43" ht="15.6" x14ac:dyDescent="0.3">
      <c r="A2227"/>
      <c r="AO2227" s="9"/>
      <c r="AP2227" s="9"/>
      <c r="AQ2227" s="9"/>
    </row>
    <row r="2228" spans="1:43" ht="15.6" x14ac:dyDescent="0.3">
      <c r="A2228"/>
      <c r="AO2228" s="9"/>
      <c r="AP2228" s="9"/>
      <c r="AQ2228" s="9"/>
    </row>
    <row r="2229" spans="1:43" ht="15.6" x14ac:dyDescent="0.3">
      <c r="A2229"/>
      <c r="AO2229" s="9"/>
      <c r="AP2229" s="9"/>
      <c r="AQ2229" s="9"/>
    </row>
    <row r="2230" spans="1:43" ht="15.6" x14ac:dyDescent="0.3">
      <c r="A2230"/>
      <c r="AO2230" s="9"/>
      <c r="AP2230" s="9"/>
      <c r="AQ2230" s="9"/>
    </row>
    <row r="2231" spans="1:43" ht="15.6" x14ac:dyDescent="0.3">
      <c r="A2231"/>
      <c r="AO2231" s="9"/>
      <c r="AP2231" s="9"/>
      <c r="AQ2231" s="9"/>
    </row>
    <row r="2232" spans="1:43" ht="15.6" x14ac:dyDescent="0.3">
      <c r="A2232"/>
      <c r="AO2232" s="9"/>
      <c r="AP2232" s="9"/>
      <c r="AQ2232" s="9"/>
    </row>
    <row r="2233" spans="1:43" ht="15.6" x14ac:dyDescent="0.3">
      <c r="A2233"/>
      <c r="AO2233" s="9"/>
      <c r="AP2233" s="9"/>
      <c r="AQ2233" s="9"/>
    </row>
    <row r="2234" spans="1:43" ht="15.6" x14ac:dyDescent="0.3">
      <c r="A2234"/>
      <c r="AO2234" s="9"/>
      <c r="AP2234" s="9"/>
      <c r="AQ2234" s="9"/>
    </row>
    <row r="2235" spans="1:43" ht="15.6" x14ac:dyDescent="0.3">
      <c r="A2235"/>
      <c r="AO2235" s="9"/>
      <c r="AP2235" s="9"/>
      <c r="AQ2235" s="9"/>
    </row>
    <row r="2236" spans="1:43" ht="15.6" x14ac:dyDescent="0.3">
      <c r="A2236"/>
      <c r="AO2236" s="9"/>
      <c r="AP2236" s="9"/>
      <c r="AQ2236" s="9"/>
    </row>
    <row r="2237" spans="1:43" ht="15.6" x14ac:dyDescent="0.3">
      <c r="A2237"/>
      <c r="AO2237" s="9"/>
      <c r="AP2237" s="9"/>
      <c r="AQ2237" s="9"/>
    </row>
    <row r="2238" spans="1:43" ht="15.6" x14ac:dyDescent="0.3">
      <c r="A2238"/>
      <c r="AO2238" s="9"/>
      <c r="AP2238" s="9"/>
      <c r="AQ2238" s="9"/>
    </row>
    <row r="2239" spans="1:43" ht="15.6" x14ac:dyDescent="0.3">
      <c r="A2239"/>
      <c r="AO2239" s="9"/>
      <c r="AP2239" s="9"/>
      <c r="AQ2239" s="9"/>
    </row>
    <row r="2240" spans="1:43" ht="15.6" x14ac:dyDescent="0.3">
      <c r="A2240"/>
      <c r="AO2240" s="9"/>
      <c r="AP2240" s="9"/>
      <c r="AQ2240" s="9"/>
    </row>
    <row r="2241" spans="1:43" ht="15.6" x14ac:dyDescent="0.3">
      <c r="A2241"/>
      <c r="AO2241" s="9"/>
      <c r="AP2241" s="9"/>
      <c r="AQ2241" s="9"/>
    </row>
    <row r="2242" spans="1:43" ht="15.6" x14ac:dyDescent="0.3">
      <c r="A2242"/>
      <c r="AO2242" s="9"/>
      <c r="AP2242" s="9"/>
      <c r="AQ2242" s="9"/>
    </row>
    <row r="2243" spans="1:43" ht="15.6" x14ac:dyDescent="0.3">
      <c r="A2243"/>
      <c r="AO2243" s="9"/>
      <c r="AP2243" s="9"/>
      <c r="AQ2243" s="9"/>
    </row>
    <row r="2244" spans="1:43" ht="15.6" x14ac:dyDescent="0.3">
      <c r="A2244"/>
      <c r="AO2244" s="9"/>
      <c r="AP2244" s="9"/>
      <c r="AQ2244" s="9"/>
    </row>
    <row r="2245" spans="1:43" ht="15.6" x14ac:dyDescent="0.3">
      <c r="A2245"/>
      <c r="AO2245" s="9"/>
      <c r="AP2245" s="9"/>
      <c r="AQ2245" s="9"/>
    </row>
    <row r="2246" spans="1:43" ht="15.6" x14ac:dyDescent="0.3">
      <c r="A2246"/>
      <c r="AO2246" s="9"/>
      <c r="AP2246" s="9"/>
      <c r="AQ2246" s="9"/>
    </row>
    <row r="2247" spans="1:43" ht="15.6" x14ac:dyDescent="0.3">
      <c r="A2247"/>
      <c r="AO2247" s="9"/>
      <c r="AP2247" s="9"/>
      <c r="AQ2247" s="9"/>
    </row>
    <row r="2248" spans="1:43" ht="15.6" x14ac:dyDescent="0.3">
      <c r="A2248"/>
      <c r="AO2248" s="9"/>
      <c r="AP2248" s="9"/>
      <c r="AQ2248" s="9"/>
    </row>
    <row r="2249" spans="1:43" ht="15.6" x14ac:dyDescent="0.3">
      <c r="A2249"/>
      <c r="AO2249" s="9"/>
      <c r="AP2249" s="9"/>
      <c r="AQ2249" s="9"/>
    </row>
    <row r="2250" spans="1:43" ht="15.6" x14ac:dyDescent="0.3">
      <c r="A2250"/>
      <c r="AO2250" s="9"/>
      <c r="AP2250" s="9"/>
      <c r="AQ2250" s="9"/>
    </row>
    <row r="2251" spans="1:43" ht="15.6" x14ac:dyDescent="0.3">
      <c r="A2251"/>
      <c r="AO2251" s="9"/>
      <c r="AP2251" s="9"/>
      <c r="AQ2251" s="9"/>
    </row>
    <row r="2252" spans="1:43" ht="15.6" x14ac:dyDescent="0.3">
      <c r="A2252"/>
      <c r="AO2252" s="9"/>
      <c r="AP2252" s="9"/>
      <c r="AQ2252" s="9"/>
    </row>
    <row r="2253" spans="1:43" ht="15.6" x14ac:dyDescent="0.3">
      <c r="A2253"/>
      <c r="AO2253" s="9"/>
      <c r="AP2253" s="9"/>
      <c r="AQ2253" s="9"/>
    </row>
    <row r="2254" spans="1:43" ht="15.6" x14ac:dyDescent="0.3">
      <c r="A2254"/>
      <c r="AO2254" s="9"/>
      <c r="AP2254" s="9"/>
      <c r="AQ2254" s="9"/>
    </row>
    <row r="2255" spans="1:43" ht="15.6" x14ac:dyDescent="0.3">
      <c r="A2255"/>
      <c r="AO2255" s="9"/>
      <c r="AP2255" s="9"/>
      <c r="AQ2255" s="9"/>
    </row>
    <row r="2256" spans="1:43" ht="15.6" x14ac:dyDescent="0.3">
      <c r="A2256"/>
      <c r="AO2256" s="9"/>
      <c r="AP2256" s="9"/>
      <c r="AQ2256" s="9"/>
    </row>
    <row r="2257" spans="1:43" ht="15.6" x14ac:dyDescent="0.3">
      <c r="A2257"/>
      <c r="AO2257" s="9"/>
      <c r="AP2257" s="9"/>
      <c r="AQ2257" s="9"/>
    </row>
    <row r="2258" spans="1:43" ht="15.6" x14ac:dyDescent="0.3">
      <c r="A2258"/>
      <c r="AO2258" s="9"/>
      <c r="AP2258" s="9"/>
      <c r="AQ2258" s="9"/>
    </row>
    <row r="2259" spans="1:43" ht="15.6" x14ac:dyDescent="0.3">
      <c r="A2259"/>
      <c r="AO2259" s="9"/>
      <c r="AP2259" s="9"/>
      <c r="AQ2259" s="9"/>
    </row>
    <row r="2260" spans="1:43" ht="15.6" x14ac:dyDescent="0.3">
      <c r="A2260"/>
      <c r="AO2260" s="9"/>
      <c r="AP2260" s="9"/>
      <c r="AQ2260" s="9"/>
    </row>
    <row r="2261" spans="1:43" ht="15.6" x14ac:dyDescent="0.3">
      <c r="A2261"/>
      <c r="AO2261" s="9"/>
      <c r="AP2261" s="9"/>
      <c r="AQ2261" s="9"/>
    </row>
    <row r="2262" spans="1:43" ht="15.6" x14ac:dyDescent="0.3">
      <c r="A2262"/>
      <c r="AO2262" s="9"/>
      <c r="AP2262" s="9"/>
      <c r="AQ2262" s="9"/>
    </row>
    <row r="2263" spans="1:43" ht="15.6" x14ac:dyDescent="0.3">
      <c r="A2263"/>
      <c r="AO2263" s="9"/>
      <c r="AP2263" s="9"/>
      <c r="AQ2263" s="9"/>
    </row>
    <row r="2264" spans="1:43" ht="15.6" x14ac:dyDescent="0.3">
      <c r="A2264"/>
      <c r="AO2264" s="9"/>
      <c r="AP2264" s="9"/>
      <c r="AQ2264" s="9"/>
    </row>
    <row r="2265" spans="1:43" ht="15.6" x14ac:dyDescent="0.3">
      <c r="A2265"/>
      <c r="AO2265" s="9"/>
      <c r="AP2265" s="9"/>
      <c r="AQ2265" s="9"/>
    </row>
    <row r="2266" spans="1:43" ht="15.6" x14ac:dyDescent="0.3">
      <c r="A2266"/>
      <c r="AO2266" s="9"/>
      <c r="AP2266" s="9"/>
      <c r="AQ2266" s="9"/>
    </row>
    <row r="2267" spans="1:43" ht="15.6" x14ac:dyDescent="0.3">
      <c r="A2267"/>
      <c r="AO2267" s="9"/>
      <c r="AP2267" s="9"/>
      <c r="AQ2267" s="9"/>
    </row>
    <row r="2268" spans="1:43" ht="15.6" x14ac:dyDescent="0.3">
      <c r="A2268"/>
      <c r="AO2268" s="9"/>
      <c r="AP2268" s="9"/>
      <c r="AQ2268" s="9"/>
    </row>
    <row r="2269" spans="1:43" ht="15.6" x14ac:dyDescent="0.3">
      <c r="A2269"/>
      <c r="AO2269" s="9"/>
      <c r="AP2269" s="9"/>
      <c r="AQ2269" s="9"/>
    </row>
    <row r="2270" spans="1:43" ht="15.6" x14ac:dyDescent="0.3">
      <c r="A2270"/>
      <c r="AO2270" s="9"/>
      <c r="AP2270" s="9"/>
      <c r="AQ2270" s="9"/>
    </row>
    <row r="2271" spans="1:43" ht="15.6" x14ac:dyDescent="0.3">
      <c r="A2271"/>
      <c r="AO2271" s="9"/>
      <c r="AP2271" s="9"/>
      <c r="AQ2271" s="9"/>
    </row>
    <row r="2272" spans="1:43" ht="15.6" x14ac:dyDescent="0.3">
      <c r="A2272"/>
      <c r="AO2272" s="9"/>
      <c r="AP2272" s="9"/>
      <c r="AQ2272" s="9"/>
    </row>
    <row r="2273" spans="1:43" ht="15.6" x14ac:dyDescent="0.3">
      <c r="A2273"/>
      <c r="AO2273" s="9"/>
      <c r="AP2273" s="9"/>
      <c r="AQ2273" s="9"/>
    </row>
    <row r="2274" spans="1:43" ht="15.6" x14ac:dyDescent="0.3">
      <c r="A2274"/>
      <c r="AO2274" s="9"/>
      <c r="AP2274" s="9"/>
      <c r="AQ2274" s="9"/>
    </row>
    <row r="2275" spans="1:43" ht="15.6" x14ac:dyDescent="0.3">
      <c r="A2275"/>
      <c r="AO2275" s="9"/>
      <c r="AP2275" s="9"/>
      <c r="AQ2275" s="9"/>
    </row>
    <row r="2276" spans="1:43" ht="15.6" x14ac:dyDescent="0.3">
      <c r="A2276"/>
      <c r="AO2276" s="9"/>
      <c r="AP2276" s="9"/>
      <c r="AQ2276" s="9"/>
    </row>
    <row r="2277" spans="1:43" ht="15.6" x14ac:dyDescent="0.3">
      <c r="A2277"/>
      <c r="AO2277" s="9"/>
      <c r="AP2277" s="9"/>
      <c r="AQ2277" s="9"/>
    </row>
    <row r="2278" spans="1:43" ht="15.6" x14ac:dyDescent="0.3">
      <c r="A2278"/>
      <c r="AO2278" s="9"/>
      <c r="AP2278" s="9"/>
      <c r="AQ2278" s="9"/>
    </row>
    <row r="2279" spans="1:43" ht="15.6" x14ac:dyDescent="0.3">
      <c r="A2279"/>
      <c r="AO2279" s="9"/>
      <c r="AP2279" s="9"/>
      <c r="AQ2279" s="9"/>
    </row>
    <row r="2280" spans="1:43" ht="15.6" x14ac:dyDescent="0.3">
      <c r="A2280"/>
      <c r="AO2280" s="9"/>
      <c r="AP2280" s="9"/>
      <c r="AQ2280" s="9"/>
    </row>
    <row r="2281" spans="1:43" ht="15.6" x14ac:dyDescent="0.3">
      <c r="A2281"/>
      <c r="AO2281" s="9"/>
      <c r="AP2281" s="9"/>
      <c r="AQ2281" s="9"/>
    </row>
    <row r="2282" spans="1:43" ht="15.6" x14ac:dyDescent="0.3">
      <c r="A2282"/>
      <c r="AO2282" s="9"/>
      <c r="AP2282" s="9"/>
      <c r="AQ2282" s="9"/>
    </row>
    <row r="2283" spans="1:43" ht="15.6" x14ac:dyDescent="0.3">
      <c r="A2283"/>
      <c r="AO2283" s="9"/>
      <c r="AP2283" s="9"/>
      <c r="AQ2283" s="9"/>
    </row>
    <row r="2284" spans="1:43" ht="15.6" x14ac:dyDescent="0.3">
      <c r="A2284"/>
      <c r="AO2284" s="9"/>
      <c r="AP2284" s="9"/>
      <c r="AQ2284" s="9"/>
    </row>
    <row r="2285" spans="1:43" ht="15.6" x14ac:dyDescent="0.3">
      <c r="A2285"/>
      <c r="AO2285" s="9"/>
      <c r="AP2285" s="9"/>
      <c r="AQ2285" s="9"/>
    </row>
    <row r="2286" spans="1:43" ht="15.6" x14ac:dyDescent="0.3">
      <c r="A2286"/>
      <c r="AO2286" s="9"/>
      <c r="AP2286" s="9"/>
      <c r="AQ2286" s="9"/>
    </row>
    <row r="2287" spans="1:43" ht="15.6" x14ac:dyDescent="0.3">
      <c r="A2287"/>
      <c r="AO2287" s="9"/>
      <c r="AP2287" s="9"/>
      <c r="AQ2287" s="9"/>
    </row>
    <row r="2288" spans="1:43" ht="15.6" x14ac:dyDescent="0.3">
      <c r="A2288"/>
      <c r="AO2288" s="9"/>
      <c r="AP2288" s="9"/>
      <c r="AQ2288" s="9"/>
    </row>
    <row r="2289" spans="1:43" ht="15.6" x14ac:dyDescent="0.3">
      <c r="A2289"/>
      <c r="AO2289" s="9"/>
      <c r="AP2289" s="9"/>
      <c r="AQ2289" s="9"/>
    </row>
    <row r="2290" spans="1:43" ht="15.6" x14ac:dyDescent="0.3">
      <c r="A2290"/>
      <c r="AO2290" s="9"/>
      <c r="AP2290" s="9"/>
      <c r="AQ2290" s="9"/>
    </row>
    <row r="2291" spans="1:43" ht="15.6" x14ac:dyDescent="0.3">
      <c r="A2291"/>
      <c r="AO2291" s="9"/>
      <c r="AP2291" s="9"/>
      <c r="AQ2291" s="9"/>
    </row>
    <row r="2292" spans="1:43" ht="15.6" x14ac:dyDescent="0.3">
      <c r="A2292"/>
      <c r="AO2292" s="9"/>
      <c r="AP2292" s="9"/>
      <c r="AQ2292" s="9"/>
    </row>
    <row r="2293" spans="1:43" ht="15.6" x14ac:dyDescent="0.3">
      <c r="A2293"/>
      <c r="AO2293" s="9"/>
      <c r="AP2293" s="9"/>
      <c r="AQ2293" s="9"/>
    </row>
    <row r="2294" spans="1:43" ht="15.6" x14ac:dyDescent="0.3">
      <c r="A2294"/>
      <c r="AO2294" s="9"/>
      <c r="AP2294" s="9"/>
      <c r="AQ2294" s="9"/>
    </row>
    <row r="2295" spans="1:43" ht="15.6" x14ac:dyDescent="0.3">
      <c r="A2295"/>
      <c r="AO2295" s="9"/>
      <c r="AP2295" s="9"/>
      <c r="AQ2295" s="9"/>
    </row>
    <row r="2296" spans="1:43" ht="15.6" x14ac:dyDescent="0.3">
      <c r="A2296"/>
      <c r="AO2296" s="9"/>
      <c r="AP2296" s="9"/>
      <c r="AQ2296" s="9"/>
    </row>
    <row r="2297" spans="1:43" ht="15.6" x14ac:dyDescent="0.3">
      <c r="A2297"/>
      <c r="AO2297" s="9"/>
      <c r="AP2297" s="9"/>
      <c r="AQ2297" s="9"/>
    </row>
    <row r="2298" spans="1:43" ht="15.6" x14ac:dyDescent="0.3">
      <c r="A2298"/>
      <c r="AO2298" s="9"/>
      <c r="AP2298" s="9"/>
      <c r="AQ2298" s="9"/>
    </row>
    <row r="2299" spans="1:43" ht="15.6" x14ac:dyDescent="0.3">
      <c r="A2299"/>
      <c r="AO2299" s="9"/>
      <c r="AP2299" s="9"/>
      <c r="AQ2299" s="9"/>
    </row>
    <row r="2300" spans="1:43" ht="15.6" x14ac:dyDescent="0.3">
      <c r="A2300"/>
      <c r="AO2300" s="9"/>
      <c r="AP2300" s="9"/>
      <c r="AQ2300" s="9"/>
    </row>
    <row r="2301" spans="1:43" ht="15.6" x14ac:dyDescent="0.3">
      <c r="A2301"/>
      <c r="AO2301" s="9"/>
      <c r="AP2301" s="9"/>
      <c r="AQ2301" s="9"/>
    </row>
    <row r="2302" spans="1:43" ht="15.6" x14ac:dyDescent="0.3">
      <c r="A2302"/>
      <c r="AO2302" s="9"/>
      <c r="AP2302" s="9"/>
      <c r="AQ2302" s="9"/>
    </row>
    <row r="2303" spans="1:43" ht="15.6" x14ac:dyDescent="0.3">
      <c r="A2303"/>
      <c r="AO2303" s="9"/>
      <c r="AP2303" s="9"/>
      <c r="AQ2303" s="9"/>
    </row>
    <row r="2304" spans="1:43" ht="15.6" x14ac:dyDescent="0.3">
      <c r="A2304"/>
      <c r="AO2304" s="9"/>
      <c r="AP2304" s="9"/>
      <c r="AQ2304" s="9"/>
    </row>
    <row r="2305" spans="1:43" ht="15.6" x14ac:dyDescent="0.3">
      <c r="A2305"/>
      <c r="AO2305" s="9"/>
      <c r="AP2305" s="9"/>
      <c r="AQ2305" s="9"/>
    </row>
    <row r="2306" spans="1:43" ht="15.6" x14ac:dyDescent="0.3">
      <c r="A2306"/>
      <c r="AO2306" s="9"/>
      <c r="AP2306" s="9"/>
      <c r="AQ2306" s="9"/>
    </row>
    <row r="2307" spans="1:43" ht="15.6" x14ac:dyDescent="0.3">
      <c r="A2307"/>
      <c r="AO2307" s="9"/>
      <c r="AP2307" s="9"/>
      <c r="AQ2307" s="9"/>
    </row>
    <row r="2308" spans="1:43" ht="15.6" x14ac:dyDescent="0.3">
      <c r="A2308"/>
      <c r="AO2308" s="9"/>
      <c r="AP2308" s="9"/>
      <c r="AQ2308" s="9"/>
    </row>
    <row r="2309" spans="1:43" ht="15.6" x14ac:dyDescent="0.3">
      <c r="A2309"/>
      <c r="AO2309" s="9"/>
      <c r="AP2309" s="9"/>
      <c r="AQ2309" s="9"/>
    </row>
    <row r="2310" spans="1:43" ht="15.6" x14ac:dyDescent="0.3">
      <c r="A2310"/>
      <c r="AO2310" s="9"/>
      <c r="AP2310" s="9"/>
      <c r="AQ2310" s="9"/>
    </row>
    <row r="2311" spans="1:43" ht="15.6" x14ac:dyDescent="0.3">
      <c r="A2311"/>
      <c r="AO2311" s="9"/>
      <c r="AP2311" s="9"/>
      <c r="AQ2311" s="9"/>
    </row>
    <row r="2312" spans="1:43" ht="15.6" x14ac:dyDescent="0.3">
      <c r="A2312"/>
      <c r="AO2312" s="9"/>
      <c r="AP2312" s="9"/>
      <c r="AQ2312" s="9"/>
    </row>
    <row r="2313" spans="1:43" ht="15.6" x14ac:dyDescent="0.3">
      <c r="A2313"/>
      <c r="AO2313" s="9"/>
      <c r="AP2313" s="9"/>
      <c r="AQ2313" s="9"/>
    </row>
    <row r="2314" spans="1:43" ht="15.6" x14ac:dyDescent="0.3">
      <c r="A2314"/>
      <c r="AO2314" s="9"/>
      <c r="AP2314" s="9"/>
      <c r="AQ2314" s="9"/>
    </row>
    <row r="2315" spans="1:43" ht="15.6" x14ac:dyDescent="0.3">
      <c r="A2315"/>
      <c r="AO2315" s="9"/>
      <c r="AP2315" s="9"/>
      <c r="AQ2315" s="9"/>
    </row>
    <row r="2316" spans="1:43" ht="15.6" x14ac:dyDescent="0.3">
      <c r="A2316"/>
      <c r="AO2316" s="9"/>
      <c r="AP2316" s="9"/>
      <c r="AQ2316" s="9"/>
    </row>
    <row r="2317" spans="1:43" ht="15.6" x14ac:dyDescent="0.3">
      <c r="A2317"/>
      <c r="AO2317" s="9"/>
      <c r="AP2317" s="9"/>
      <c r="AQ2317" s="9"/>
    </row>
    <row r="2318" spans="1:43" ht="15.6" x14ac:dyDescent="0.3">
      <c r="A2318"/>
      <c r="AO2318" s="9"/>
      <c r="AP2318" s="9"/>
      <c r="AQ2318" s="9"/>
    </row>
    <row r="2319" spans="1:43" ht="15.6" x14ac:dyDescent="0.3">
      <c r="A2319"/>
      <c r="AO2319" s="9"/>
      <c r="AP2319" s="9"/>
      <c r="AQ2319" s="9"/>
    </row>
    <row r="2320" spans="1:43" ht="15.6" x14ac:dyDescent="0.3">
      <c r="A2320"/>
      <c r="AO2320" s="9"/>
      <c r="AP2320" s="9"/>
      <c r="AQ2320" s="9"/>
    </row>
    <row r="2321" spans="1:43" ht="15.6" x14ac:dyDescent="0.3">
      <c r="A2321"/>
      <c r="AO2321" s="9"/>
      <c r="AP2321" s="9"/>
      <c r="AQ2321" s="9"/>
    </row>
    <row r="2322" spans="1:43" ht="15.6" x14ac:dyDescent="0.3">
      <c r="A2322"/>
      <c r="AO2322" s="9"/>
      <c r="AP2322" s="9"/>
      <c r="AQ2322" s="9"/>
    </row>
    <row r="2323" spans="1:43" ht="15.6" x14ac:dyDescent="0.3">
      <c r="A2323"/>
      <c r="AO2323" s="9"/>
      <c r="AP2323" s="9"/>
      <c r="AQ2323" s="9"/>
    </row>
    <row r="2324" spans="1:43" ht="15.6" x14ac:dyDescent="0.3">
      <c r="A2324"/>
      <c r="AO2324" s="9"/>
      <c r="AP2324" s="9"/>
      <c r="AQ2324" s="9"/>
    </row>
    <row r="2325" spans="1:43" ht="15.6" x14ac:dyDescent="0.3">
      <c r="A2325"/>
      <c r="AO2325" s="9"/>
      <c r="AP2325" s="9"/>
      <c r="AQ2325" s="9"/>
    </row>
    <row r="2326" spans="1:43" ht="15.6" x14ac:dyDescent="0.3">
      <c r="A2326"/>
      <c r="AO2326" s="9"/>
      <c r="AP2326" s="9"/>
      <c r="AQ2326" s="9"/>
    </row>
    <row r="2327" spans="1:43" ht="15.6" x14ac:dyDescent="0.3">
      <c r="A2327"/>
      <c r="AO2327" s="9"/>
      <c r="AP2327" s="9"/>
      <c r="AQ2327" s="9"/>
    </row>
    <row r="2328" spans="1:43" ht="15.6" x14ac:dyDescent="0.3">
      <c r="A2328"/>
      <c r="AO2328" s="9"/>
      <c r="AP2328" s="9"/>
      <c r="AQ2328" s="9"/>
    </row>
    <row r="2329" spans="1:43" ht="15.6" x14ac:dyDescent="0.3">
      <c r="A2329"/>
      <c r="AO2329" s="9"/>
      <c r="AP2329" s="9"/>
      <c r="AQ2329" s="9"/>
    </row>
    <row r="2330" spans="1:43" ht="15.6" x14ac:dyDescent="0.3">
      <c r="A2330"/>
      <c r="AO2330" s="9"/>
      <c r="AP2330" s="9"/>
      <c r="AQ2330" s="9"/>
    </row>
    <row r="2331" spans="1:43" ht="15.6" x14ac:dyDescent="0.3">
      <c r="A2331"/>
      <c r="AO2331" s="9"/>
      <c r="AP2331" s="9"/>
      <c r="AQ2331" s="9"/>
    </row>
    <row r="2332" spans="1:43" ht="15.6" x14ac:dyDescent="0.3">
      <c r="A2332"/>
      <c r="AO2332" s="9"/>
      <c r="AP2332" s="9"/>
      <c r="AQ2332" s="9"/>
    </row>
    <row r="2333" spans="1:43" ht="15.6" x14ac:dyDescent="0.3">
      <c r="A2333"/>
      <c r="AO2333" s="9"/>
      <c r="AP2333" s="9"/>
      <c r="AQ2333" s="9"/>
    </row>
    <row r="2334" spans="1:43" ht="15.6" x14ac:dyDescent="0.3">
      <c r="A2334"/>
      <c r="AO2334" s="9"/>
      <c r="AP2334" s="9"/>
      <c r="AQ2334" s="9"/>
    </row>
    <row r="2335" spans="1:43" ht="15.6" x14ac:dyDescent="0.3">
      <c r="A2335"/>
      <c r="AO2335" s="9"/>
      <c r="AP2335" s="9"/>
      <c r="AQ2335" s="9"/>
    </row>
    <row r="2336" spans="1:43" ht="15.6" x14ac:dyDescent="0.3">
      <c r="A2336"/>
      <c r="AO2336" s="9"/>
      <c r="AP2336" s="9"/>
      <c r="AQ2336" s="9"/>
    </row>
    <row r="2337" spans="1:43" ht="15.6" x14ac:dyDescent="0.3">
      <c r="A2337"/>
      <c r="AO2337" s="9"/>
      <c r="AP2337" s="9"/>
      <c r="AQ2337" s="9"/>
    </row>
    <row r="2338" spans="1:43" ht="15.6" x14ac:dyDescent="0.3">
      <c r="A2338"/>
      <c r="AO2338" s="9"/>
      <c r="AP2338" s="9"/>
      <c r="AQ2338" s="9"/>
    </row>
    <row r="2339" spans="1:43" ht="15.6" x14ac:dyDescent="0.3">
      <c r="A2339"/>
      <c r="AO2339" s="9"/>
      <c r="AP2339" s="9"/>
      <c r="AQ2339" s="9"/>
    </row>
    <row r="2340" spans="1:43" ht="15.6" x14ac:dyDescent="0.3">
      <c r="A2340"/>
      <c r="AO2340" s="9"/>
      <c r="AP2340" s="9"/>
      <c r="AQ2340" s="9"/>
    </row>
    <row r="2341" spans="1:43" ht="15.6" x14ac:dyDescent="0.3">
      <c r="A2341"/>
      <c r="AO2341" s="9"/>
      <c r="AP2341" s="9"/>
      <c r="AQ2341" s="9"/>
    </row>
    <row r="2342" spans="1:43" ht="15.6" x14ac:dyDescent="0.3">
      <c r="A2342"/>
      <c r="AO2342" s="9"/>
      <c r="AP2342" s="9"/>
      <c r="AQ2342" s="9"/>
    </row>
    <row r="2343" spans="1:43" ht="15.6" x14ac:dyDescent="0.3">
      <c r="A2343"/>
      <c r="AO2343" s="9"/>
      <c r="AP2343" s="9"/>
      <c r="AQ2343" s="9"/>
    </row>
    <row r="2344" spans="1:43" ht="15.6" x14ac:dyDescent="0.3">
      <c r="A2344"/>
      <c r="AO2344" s="9"/>
      <c r="AP2344" s="9"/>
      <c r="AQ2344" s="9"/>
    </row>
    <row r="2345" spans="1:43" ht="15.6" x14ac:dyDescent="0.3">
      <c r="A2345"/>
      <c r="AO2345" s="9"/>
      <c r="AP2345" s="9"/>
      <c r="AQ2345" s="9"/>
    </row>
    <row r="2346" spans="1:43" ht="15.6" x14ac:dyDescent="0.3">
      <c r="A2346"/>
      <c r="AO2346" s="9"/>
      <c r="AP2346" s="9"/>
      <c r="AQ2346" s="9"/>
    </row>
    <row r="2347" spans="1:43" ht="15.6" x14ac:dyDescent="0.3">
      <c r="A2347"/>
      <c r="AO2347" s="9"/>
      <c r="AP2347" s="9"/>
      <c r="AQ2347" s="9"/>
    </row>
    <row r="2348" spans="1:43" ht="15.6" x14ac:dyDescent="0.3">
      <c r="A2348"/>
      <c r="AO2348" s="9"/>
      <c r="AP2348" s="9"/>
      <c r="AQ2348" s="9"/>
    </row>
    <row r="2349" spans="1:43" ht="15.6" x14ac:dyDescent="0.3">
      <c r="A2349"/>
      <c r="AO2349" s="9"/>
      <c r="AP2349" s="9"/>
      <c r="AQ2349" s="9"/>
    </row>
    <row r="2350" spans="1:43" ht="15.6" x14ac:dyDescent="0.3">
      <c r="A2350"/>
      <c r="AO2350" s="9"/>
      <c r="AP2350" s="9"/>
      <c r="AQ2350" s="9"/>
    </row>
    <row r="2351" spans="1:43" ht="15.6" x14ac:dyDescent="0.3">
      <c r="A2351"/>
      <c r="AO2351" s="9"/>
      <c r="AP2351" s="9"/>
      <c r="AQ2351" s="9"/>
    </row>
    <row r="2352" spans="1:43" ht="15.6" x14ac:dyDescent="0.3">
      <c r="A2352"/>
      <c r="AO2352" s="9"/>
      <c r="AP2352" s="9"/>
      <c r="AQ2352" s="9"/>
    </row>
    <row r="2353" spans="1:43" ht="15.6" x14ac:dyDescent="0.3">
      <c r="A2353"/>
      <c r="AO2353" s="9"/>
      <c r="AP2353" s="9"/>
      <c r="AQ2353" s="9"/>
    </row>
    <row r="2354" spans="1:43" ht="15.6" x14ac:dyDescent="0.3">
      <c r="A2354"/>
      <c r="AO2354" s="9"/>
      <c r="AP2354" s="9"/>
      <c r="AQ2354" s="9"/>
    </row>
    <row r="2355" spans="1:43" ht="15.6" x14ac:dyDescent="0.3">
      <c r="A2355"/>
      <c r="AO2355" s="9"/>
      <c r="AP2355" s="9"/>
      <c r="AQ2355" s="9"/>
    </row>
    <row r="2356" spans="1:43" ht="15.6" x14ac:dyDescent="0.3">
      <c r="A2356"/>
      <c r="AO2356" s="9"/>
      <c r="AP2356" s="9"/>
      <c r="AQ2356" s="9"/>
    </row>
    <row r="2357" spans="1:43" ht="15.6" x14ac:dyDescent="0.3">
      <c r="A2357"/>
      <c r="AO2357" s="9"/>
      <c r="AP2357" s="9"/>
      <c r="AQ2357" s="9"/>
    </row>
    <row r="2358" spans="1:43" ht="15.6" x14ac:dyDescent="0.3">
      <c r="A2358"/>
      <c r="AO2358" s="9"/>
      <c r="AP2358" s="9"/>
      <c r="AQ2358" s="9"/>
    </row>
    <row r="2359" spans="1:43" ht="15.6" x14ac:dyDescent="0.3">
      <c r="A2359"/>
      <c r="AO2359" s="9"/>
      <c r="AP2359" s="9"/>
      <c r="AQ2359" s="9"/>
    </row>
    <row r="2360" spans="1:43" ht="15.6" x14ac:dyDescent="0.3">
      <c r="A2360"/>
      <c r="AO2360" s="9"/>
      <c r="AP2360" s="9"/>
      <c r="AQ2360" s="9"/>
    </row>
    <row r="2361" spans="1:43" ht="15.6" x14ac:dyDescent="0.3">
      <c r="A2361"/>
      <c r="AO2361" s="9"/>
      <c r="AP2361" s="9"/>
      <c r="AQ2361" s="9"/>
    </row>
    <row r="2362" spans="1:43" ht="15.6" x14ac:dyDescent="0.3">
      <c r="A2362"/>
      <c r="AO2362" s="9"/>
      <c r="AP2362" s="9"/>
      <c r="AQ2362" s="9"/>
    </row>
    <row r="2363" spans="1:43" ht="15.6" x14ac:dyDescent="0.3">
      <c r="A2363"/>
      <c r="AO2363" s="9"/>
      <c r="AP2363" s="9"/>
      <c r="AQ2363" s="9"/>
    </row>
    <row r="2364" spans="1:43" ht="15.6" x14ac:dyDescent="0.3">
      <c r="A2364"/>
      <c r="AO2364" s="9"/>
      <c r="AP2364" s="9"/>
      <c r="AQ2364" s="9"/>
    </row>
    <row r="2365" spans="1:43" ht="15.6" x14ac:dyDescent="0.3">
      <c r="A2365"/>
      <c r="AO2365" s="9"/>
      <c r="AP2365" s="9"/>
      <c r="AQ2365" s="9"/>
    </row>
    <row r="2366" spans="1:43" ht="15.6" x14ac:dyDescent="0.3">
      <c r="A2366"/>
      <c r="AO2366" s="9"/>
      <c r="AP2366" s="9"/>
      <c r="AQ2366" s="9"/>
    </row>
    <row r="2367" spans="1:43" ht="15.6" x14ac:dyDescent="0.3">
      <c r="A2367"/>
      <c r="AO2367" s="9"/>
      <c r="AP2367" s="9"/>
      <c r="AQ2367" s="9"/>
    </row>
    <row r="2368" spans="1:43" ht="15.6" x14ac:dyDescent="0.3">
      <c r="A2368"/>
      <c r="AO2368" s="9"/>
      <c r="AP2368" s="9"/>
      <c r="AQ2368" s="9"/>
    </row>
    <row r="2369" spans="1:43" ht="15.6" x14ac:dyDescent="0.3">
      <c r="A2369"/>
      <c r="AO2369" s="9"/>
      <c r="AP2369" s="9"/>
      <c r="AQ2369" s="9"/>
    </row>
    <row r="2370" spans="1:43" ht="15.6" x14ac:dyDescent="0.3">
      <c r="A2370"/>
      <c r="AO2370" s="9"/>
      <c r="AP2370" s="9"/>
      <c r="AQ2370" s="9"/>
    </row>
    <row r="2371" spans="1:43" ht="15.6" x14ac:dyDescent="0.3">
      <c r="A2371"/>
      <c r="AO2371" s="9"/>
      <c r="AP2371" s="9"/>
      <c r="AQ2371" s="9"/>
    </row>
    <row r="2372" spans="1:43" ht="15.6" x14ac:dyDescent="0.3">
      <c r="A2372"/>
      <c r="AO2372" s="9"/>
      <c r="AP2372" s="9"/>
      <c r="AQ2372" s="9"/>
    </row>
    <row r="2373" spans="1:43" ht="15.6" x14ac:dyDescent="0.3">
      <c r="A2373"/>
      <c r="AO2373" s="9"/>
      <c r="AP2373" s="9"/>
      <c r="AQ2373" s="9"/>
    </row>
    <row r="2374" spans="1:43" ht="15.6" x14ac:dyDescent="0.3">
      <c r="A2374"/>
      <c r="AO2374" s="9"/>
      <c r="AP2374" s="9"/>
      <c r="AQ2374" s="9"/>
    </row>
    <row r="2375" spans="1:43" ht="15.6" x14ac:dyDescent="0.3">
      <c r="A2375"/>
      <c r="AO2375" s="9"/>
      <c r="AP2375" s="9"/>
      <c r="AQ2375" s="9"/>
    </row>
    <row r="2376" spans="1:43" ht="15.6" x14ac:dyDescent="0.3">
      <c r="A2376"/>
      <c r="AO2376" s="9"/>
      <c r="AP2376" s="9"/>
      <c r="AQ2376" s="9"/>
    </row>
    <row r="2377" spans="1:43" ht="15.6" x14ac:dyDescent="0.3">
      <c r="A2377"/>
      <c r="AO2377" s="9"/>
      <c r="AP2377" s="9"/>
      <c r="AQ2377" s="9"/>
    </row>
    <row r="2378" spans="1:43" ht="15.6" x14ac:dyDescent="0.3">
      <c r="A2378"/>
      <c r="AO2378" s="9"/>
      <c r="AP2378" s="9"/>
      <c r="AQ2378" s="9"/>
    </row>
    <row r="2379" spans="1:43" ht="15.6" x14ac:dyDescent="0.3">
      <c r="A2379"/>
      <c r="AO2379" s="9"/>
      <c r="AP2379" s="9"/>
      <c r="AQ2379" s="9"/>
    </row>
    <row r="2380" spans="1:43" ht="15.6" x14ac:dyDescent="0.3">
      <c r="A2380"/>
      <c r="AO2380" s="9"/>
      <c r="AP2380" s="9"/>
      <c r="AQ2380" s="9"/>
    </row>
    <row r="2381" spans="1:43" ht="15.6" x14ac:dyDescent="0.3">
      <c r="A2381"/>
      <c r="AO2381" s="9"/>
      <c r="AP2381" s="9"/>
      <c r="AQ2381" s="9"/>
    </row>
    <row r="2382" spans="1:43" ht="15.6" x14ac:dyDescent="0.3">
      <c r="A2382"/>
      <c r="AO2382" s="9"/>
      <c r="AP2382" s="9"/>
      <c r="AQ2382" s="9"/>
    </row>
    <row r="2383" spans="1:43" ht="15.6" x14ac:dyDescent="0.3">
      <c r="A2383"/>
      <c r="AO2383" s="9"/>
      <c r="AP2383" s="9"/>
      <c r="AQ2383" s="9"/>
    </row>
    <row r="2384" spans="1:43" ht="15.6" x14ac:dyDescent="0.3">
      <c r="A2384"/>
      <c r="AO2384" s="9"/>
      <c r="AP2384" s="9"/>
      <c r="AQ2384" s="9"/>
    </row>
    <row r="2385" spans="1:43" ht="15.6" x14ac:dyDescent="0.3">
      <c r="A2385"/>
      <c r="AO2385" s="9"/>
      <c r="AP2385" s="9"/>
      <c r="AQ2385" s="9"/>
    </row>
    <row r="2386" spans="1:43" ht="15.6" x14ac:dyDescent="0.3">
      <c r="A2386"/>
      <c r="AO2386" s="9"/>
      <c r="AP2386" s="9"/>
      <c r="AQ2386" s="9"/>
    </row>
    <row r="2387" spans="1:43" ht="15.6" x14ac:dyDescent="0.3">
      <c r="A2387"/>
      <c r="AO2387" s="9"/>
      <c r="AP2387" s="9"/>
      <c r="AQ2387" s="9"/>
    </row>
    <row r="2388" spans="1:43" ht="15.6" x14ac:dyDescent="0.3">
      <c r="A2388"/>
      <c r="AO2388" s="9"/>
      <c r="AP2388" s="9"/>
      <c r="AQ2388" s="9"/>
    </row>
    <row r="2389" spans="1:43" ht="15.6" x14ac:dyDescent="0.3">
      <c r="A2389"/>
      <c r="AO2389" s="9"/>
      <c r="AP2389" s="9"/>
      <c r="AQ2389" s="9"/>
    </row>
    <row r="2390" spans="1:43" ht="15.6" x14ac:dyDescent="0.3">
      <c r="A2390"/>
      <c r="AO2390" s="9"/>
      <c r="AP2390" s="9"/>
      <c r="AQ2390" s="9"/>
    </row>
    <row r="2391" spans="1:43" ht="15.6" x14ac:dyDescent="0.3">
      <c r="A2391"/>
      <c r="AO2391" s="9"/>
      <c r="AP2391" s="9"/>
      <c r="AQ2391" s="9"/>
    </row>
    <row r="2392" spans="1:43" ht="15.6" x14ac:dyDescent="0.3">
      <c r="A2392"/>
      <c r="AO2392" s="9"/>
      <c r="AP2392" s="9"/>
      <c r="AQ2392" s="9"/>
    </row>
    <row r="2393" spans="1:43" ht="15.6" x14ac:dyDescent="0.3">
      <c r="A2393"/>
      <c r="AO2393" s="9"/>
      <c r="AP2393" s="9"/>
      <c r="AQ2393" s="9"/>
    </row>
    <row r="2394" spans="1:43" ht="15.6" x14ac:dyDescent="0.3">
      <c r="A2394"/>
      <c r="AO2394" s="9"/>
      <c r="AP2394" s="9"/>
      <c r="AQ2394" s="9"/>
    </row>
    <row r="2395" spans="1:43" ht="15.6" x14ac:dyDescent="0.3">
      <c r="A2395"/>
      <c r="AO2395" s="9"/>
      <c r="AP2395" s="9"/>
      <c r="AQ2395" s="9"/>
    </row>
    <row r="2396" spans="1:43" ht="15.6" x14ac:dyDescent="0.3">
      <c r="A2396"/>
      <c r="AO2396" s="9"/>
      <c r="AP2396" s="9"/>
      <c r="AQ2396" s="9"/>
    </row>
    <row r="2397" spans="1:43" ht="15.6" x14ac:dyDescent="0.3">
      <c r="A2397"/>
      <c r="AO2397" s="9"/>
      <c r="AP2397" s="9"/>
      <c r="AQ2397" s="9"/>
    </row>
    <row r="2398" spans="1:43" ht="15.6" x14ac:dyDescent="0.3">
      <c r="A2398"/>
      <c r="AO2398" s="9"/>
      <c r="AP2398" s="9"/>
      <c r="AQ2398" s="9"/>
    </row>
    <row r="2399" spans="1:43" ht="15.6" x14ac:dyDescent="0.3">
      <c r="A2399"/>
      <c r="AO2399" s="9"/>
      <c r="AP2399" s="9"/>
      <c r="AQ2399" s="9"/>
    </row>
    <row r="2400" spans="1:43" ht="15.6" x14ac:dyDescent="0.3">
      <c r="A2400"/>
      <c r="AO2400" s="9"/>
      <c r="AP2400" s="9"/>
      <c r="AQ2400" s="9"/>
    </row>
    <row r="2401" spans="1:43" ht="15.6" x14ac:dyDescent="0.3">
      <c r="A2401"/>
      <c r="AO2401" s="9"/>
      <c r="AP2401" s="9"/>
      <c r="AQ2401" s="9"/>
    </row>
    <row r="2402" spans="1:43" ht="15.6" x14ac:dyDescent="0.3">
      <c r="A2402"/>
      <c r="AO2402" s="9"/>
      <c r="AP2402" s="9"/>
      <c r="AQ2402" s="9"/>
    </row>
    <row r="2403" spans="1:43" ht="15.6" x14ac:dyDescent="0.3">
      <c r="A2403"/>
      <c r="AO2403" s="9"/>
      <c r="AP2403" s="9"/>
      <c r="AQ2403" s="9"/>
    </row>
    <row r="2404" spans="1:43" ht="15.6" x14ac:dyDescent="0.3">
      <c r="A2404"/>
      <c r="AO2404" s="9"/>
      <c r="AP2404" s="9"/>
      <c r="AQ2404" s="9"/>
    </row>
    <row r="2405" spans="1:43" ht="15.6" x14ac:dyDescent="0.3">
      <c r="A2405"/>
      <c r="AO2405" s="9"/>
      <c r="AP2405" s="9"/>
      <c r="AQ2405" s="9"/>
    </row>
    <row r="2406" spans="1:43" ht="15.6" x14ac:dyDescent="0.3">
      <c r="A2406"/>
      <c r="AO2406" s="9"/>
      <c r="AP2406" s="9"/>
      <c r="AQ2406" s="9"/>
    </row>
    <row r="2407" spans="1:43" ht="15.6" x14ac:dyDescent="0.3">
      <c r="A2407"/>
      <c r="AO2407" s="9"/>
      <c r="AP2407" s="9"/>
      <c r="AQ2407" s="9"/>
    </row>
    <row r="2408" spans="1:43" ht="15.6" x14ac:dyDescent="0.3">
      <c r="A2408"/>
      <c r="AO2408" s="9"/>
      <c r="AP2408" s="9"/>
      <c r="AQ2408" s="9"/>
    </row>
    <row r="2409" spans="1:43" ht="15.6" x14ac:dyDescent="0.3">
      <c r="A2409"/>
      <c r="AO2409" s="9"/>
      <c r="AP2409" s="9"/>
      <c r="AQ2409" s="9"/>
    </row>
    <row r="2410" spans="1:43" ht="15.6" x14ac:dyDescent="0.3">
      <c r="A2410"/>
      <c r="AO2410" s="9"/>
      <c r="AP2410" s="9"/>
      <c r="AQ2410" s="9"/>
    </row>
    <row r="2411" spans="1:43" ht="15.6" x14ac:dyDescent="0.3">
      <c r="A2411"/>
      <c r="AO2411" s="9"/>
      <c r="AP2411" s="9"/>
      <c r="AQ2411" s="9"/>
    </row>
    <row r="2412" spans="1:43" ht="15.6" x14ac:dyDescent="0.3">
      <c r="A2412"/>
      <c r="AO2412" s="9"/>
      <c r="AP2412" s="9"/>
      <c r="AQ2412" s="9"/>
    </row>
    <row r="2413" spans="1:43" ht="15.6" x14ac:dyDescent="0.3">
      <c r="A2413"/>
      <c r="AO2413" s="9"/>
      <c r="AP2413" s="9"/>
      <c r="AQ2413" s="9"/>
    </row>
    <row r="2414" spans="1:43" ht="15.6" x14ac:dyDescent="0.3">
      <c r="A2414"/>
      <c r="AO2414" s="9"/>
      <c r="AP2414" s="9"/>
      <c r="AQ2414" s="9"/>
    </row>
    <row r="2415" spans="1:43" ht="15.6" x14ac:dyDescent="0.3">
      <c r="A2415"/>
      <c r="AO2415" s="9"/>
      <c r="AP2415" s="9"/>
      <c r="AQ2415" s="9"/>
    </row>
    <row r="2416" spans="1:43" ht="15.6" x14ac:dyDescent="0.3">
      <c r="A2416"/>
      <c r="AO2416" s="9"/>
      <c r="AP2416" s="9"/>
      <c r="AQ2416" s="9"/>
    </row>
    <row r="2417" spans="1:43" ht="15.6" x14ac:dyDescent="0.3">
      <c r="A2417"/>
      <c r="AO2417" s="9"/>
      <c r="AP2417" s="9"/>
      <c r="AQ2417" s="9"/>
    </row>
    <row r="2418" spans="1:43" ht="15.6" x14ac:dyDescent="0.3">
      <c r="A2418"/>
      <c r="AO2418" s="9"/>
      <c r="AP2418" s="9"/>
      <c r="AQ2418" s="9"/>
    </row>
    <row r="2419" spans="1:43" ht="15.6" x14ac:dyDescent="0.3">
      <c r="A2419"/>
      <c r="AO2419" s="9"/>
      <c r="AP2419" s="9"/>
      <c r="AQ2419" s="9"/>
    </row>
    <row r="2420" spans="1:43" ht="15.6" x14ac:dyDescent="0.3">
      <c r="A2420"/>
      <c r="AO2420" s="9"/>
      <c r="AP2420" s="9"/>
      <c r="AQ2420" s="9"/>
    </row>
    <row r="2421" spans="1:43" ht="15.6" x14ac:dyDescent="0.3">
      <c r="A2421"/>
      <c r="AO2421" s="9"/>
      <c r="AP2421" s="9"/>
      <c r="AQ2421" s="9"/>
    </row>
    <row r="2422" spans="1:43" ht="15.6" x14ac:dyDescent="0.3">
      <c r="A2422"/>
      <c r="AO2422" s="9"/>
      <c r="AP2422" s="9"/>
      <c r="AQ2422" s="9"/>
    </row>
    <row r="2423" spans="1:43" ht="15.6" x14ac:dyDescent="0.3">
      <c r="A2423"/>
      <c r="AO2423" s="9"/>
      <c r="AP2423" s="9"/>
      <c r="AQ2423" s="9"/>
    </row>
    <row r="2424" spans="1:43" ht="15.6" x14ac:dyDescent="0.3">
      <c r="A2424"/>
      <c r="AO2424" s="9"/>
      <c r="AP2424" s="9"/>
      <c r="AQ2424" s="9"/>
    </row>
    <row r="2425" spans="1:43" ht="15.6" x14ac:dyDescent="0.3">
      <c r="A2425"/>
      <c r="AO2425" s="9"/>
      <c r="AP2425" s="9"/>
      <c r="AQ2425" s="9"/>
    </row>
    <row r="2426" spans="1:43" ht="15.6" x14ac:dyDescent="0.3">
      <c r="A2426"/>
      <c r="AO2426" s="9"/>
      <c r="AP2426" s="9"/>
      <c r="AQ2426" s="9"/>
    </row>
    <row r="2427" spans="1:43" ht="15.6" x14ac:dyDescent="0.3">
      <c r="A2427"/>
      <c r="AO2427" s="9"/>
      <c r="AP2427" s="9"/>
      <c r="AQ2427" s="9"/>
    </row>
    <row r="2428" spans="1:43" ht="15.6" x14ac:dyDescent="0.3">
      <c r="A2428"/>
      <c r="AO2428" s="9"/>
      <c r="AP2428" s="9"/>
      <c r="AQ2428" s="9"/>
    </row>
    <row r="2429" spans="1:43" ht="15.6" x14ac:dyDescent="0.3">
      <c r="A2429"/>
      <c r="AO2429" s="9"/>
      <c r="AP2429" s="9"/>
      <c r="AQ2429" s="9"/>
    </row>
    <row r="2430" spans="1:43" ht="15.6" x14ac:dyDescent="0.3">
      <c r="A2430"/>
      <c r="AO2430" s="9"/>
      <c r="AP2430" s="9"/>
      <c r="AQ2430" s="9"/>
    </row>
    <row r="2431" spans="1:43" ht="15.6" x14ac:dyDescent="0.3">
      <c r="A2431"/>
      <c r="AO2431" s="9"/>
      <c r="AP2431" s="9"/>
      <c r="AQ2431" s="9"/>
    </row>
    <row r="2432" spans="1:43" ht="15.6" x14ac:dyDescent="0.3">
      <c r="A2432"/>
      <c r="AO2432" s="9"/>
      <c r="AP2432" s="9"/>
      <c r="AQ2432" s="9"/>
    </row>
    <row r="2433" spans="1:43" ht="15.6" x14ac:dyDescent="0.3">
      <c r="A2433"/>
      <c r="AO2433" s="9"/>
      <c r="AP2433" s="9"/>
      <c r="AQ2433" s="9"/>
    </row>
    <row r="2434" spans="1:43" ht="15.6" x14ac:dyDescent="0.3">
      <c r="A2434"/>
      <c r="AO2434" s="9"/>
      <c r="AP2434" s="9"/>
      <c r="AQ2434" s="9"/>
    </row>
    <row r="2435" spans="1:43" ht="15.6" x14ac:dyDescent="0.3">
      <c r="A2435"/>
      <c r="AO2435" s="9"/>
      <c r="AP2435" s="9"/>
      <c r="AQ2435" s="9"/>
    </row>
    <row r="2436" spans="1:43" ht="15.6" x14ac:dyDescent="0.3">
      <c r="A2436"/>
      <c r="AO2436" s="9"/>
      <c r="AP2436" s="9"/>
      <c r="AQ2436" s="9"/>
    </row>
    <row r="2437" spans="1:43" ht="15.6" x14ac:dyDescent="0.3">
      <c r="A2437"/>
      <c r="AO2437" s="9"/>
      <c r="AP2437" s="9"/>
      <c r="AQ2437" s="9"/>
    </row>
    <row r="2438" spans="1:43" ht="15.6" x14ac:dyDescent="0.3">
      <c r="A2438"/>
      <c r="AO2438" s="9"/>
      <c r="AP2438" s="9"/>
      <c r="AQ2438" s="9"/>
    </row>
    <row r="2439" spans="1:43" ht="15.6" x14ac:dyDescent="0.3">
      <c r="A2439"/>
      <c r="AO2439" s="9"/>
      <c r="AP2439" s="9"/>
      <c r="AQ2439" s="9"/>
    </row>
    <row r="2440" spans="1:43" ht="15.6" x14ac:dyDescent="0.3">
      <c r="A2440"/>
      <c r="AO2440" s="9"/>
      <c r="AP2440" s="9"/>
      <c r="AQ2440" s="9"/>
    </row>
    <row r="2441" spans="1:43" ht="15.6" x14ac:dyDescent="0.3">
      <c r="A2441"/>
      <c r="AO2441" s="9"/>
      <c r="AP2441" s="9"/>
      <c r="AQ2441" s="9"/>
    </row>
    <row r="2442" spans="1:43" ht="15.6" x14ac:dyDescent="0.3">
      <c r="A2442"/>
      <c r="AO2442" s="9"/>
      <c r="AP2442" s="9"/>
      <c r="AQ2442" s="9"/>
    </row>
    <row r="2443" spans="1:43" ht="15.6" x14ac:dyDescent="0.3">
      <c r="A2443"/>
      <c r="AO2443" s="9"/>
      <c r="AP2443" s="9"/>
      <c r="AQ2443" s="9"/>
    </row>
    <row r="2444" spans="1:43" ht="15.6" x14ac:dyDescent="0.3">
      <c r="A2444"/>
      <c r="AO2444" s="9"/>
      <c r="AP2444" s="9"/>
      <c r="AQ2444" s="9"/>
    </row>
    <row r="2445" spans="1:43" ht="15.6" x14ac:dyDescent="0.3">
      <c r="A2445"/>
      <c r="AO2445" s="9"/>
      <c r="AP2445" s="9"/>
      <c r="AQ2445" s="9"/>
    </row>
    <row r="2446" spans="1:43" ht="15.6" x14ac:dyDescent="0.3">
      <c r="A2446"/>
      <c r="AO2446" s="9"/>
      <c r="AP2446" s="9"/>
      <c r="AQ2446" s="9"/>
    </row>
    <row r="2447" spans="1:43" ht="15.6" x14ac:dyDescent="0.3">
      <c r="A2447"/>
      <c r="AO2447" s="9"/>
      <c r="AP2447" s="9"/>
      <c r="AQ2447" s="9"/>
    </row>
    <row r="2448" spans="1:43" ht="15.6" x14ac:dyDescent="0.3">
      <c r="A2448"/>
      <c r="AO2448" s="9"/>
      <c r="AP2448" s="9"/>
      <c r="AQ2448" s="9"/>
    </row>
    <row r="2449" spans="1:43" ht="15.6" x14ac:dyDescent="0.3">
      <c r="A2449"/>
      <c r="AO2449" s="9"/>
      <c r="AP2449" s="9"/>
      <c r="AQ2449" s="9"/>
    </row>
    <row r="2450" spans="1:43" ht="15.6" x14ac:dyDescent="0.3">
      <c r="A2450"/>
      <c r="AO2450" s="9"/>
      <c r="AP2450" s="9"/>
      <c r="AQ2450" s="9"/>
    </row>
    <row r="2451" spans="1:43" ht="15.6" x14ac:dyDescent="0.3">
      <c r="A2451"/>
      <c r="AO2451" s="9"/>
      <c r="AP2451" s="9"/>
      <c r="AQ2451" s="9"/>
    </row>
    <row r="2452" spans="1:43" ht="15.6" x14ac:dyDescent="0.3">
      <c r="A2452"/>
      <c r="AO2452" s="9"/>
      <c r="AP2452" s="9"/>
      <c r="AQ2452" s="9"/>
    </row>
    <row r="2453" spans="1:43" ht="15.6" x14ac:dyDescent="0.3">
      <c r="A2453"/>
      <c r="AO2453" s="9"/>
      <c r="AP2453" s="9"/>
      <c r="AQ2453" s="9"/>
    </row>
    <row r="2454" spans="1:43" ht="15.6" x14ac:dyDescent="0.3">
      <c r="A2454"/>
      <c r="AO2454" s="9"/>
      <c r="AP2454" s="9"/>
      <c r="AQ2454" s="9"/>
    </row>
    <row r="2455" spans="1:43" ht="15.6" x14ac:dyDescent="0.3">
      <c r="A2455"/>
      <c r="AO2455" s="9"/>
      <c r="AP2455" s="9"/>
      <c r="AQ2455" s="9"/>
    </row>
    <row r="2456" spans="1:43" ht="15.6" x14ac:dyDescent="0.3">
      <c r="A2456"/>
      <c r="AO2456" s="9"/>
      <c r="AP2456" s="9"/>
      <c r="AQ2456" s="9"/>
    </row>
    <row r="2457" spans="1:43" ht="15.6" x14ac:dyDescent="0.3">
      <c r="A2457"/>
      <c r="AO2457" s="9"/>
      <c r="AP2457" s="9"/>
      <c r="AQ2457" s="9"/>
    </row>
    <row r="2458" spans="1:43" ht="15.6" x14ac:dyDescent="0.3">
      <c r="A2458"/>
      <c r="AO2458" s="9"/>
      <c r="AP2458" s="9"/>
      <c r="AQ2458" s="9"/>
    </row>
    <row r="2459" spans="1:43" ht="15.6" x14ac:dyDescent="0.3">
      <c r="A2459"/>
      <c r="AO2459" s="9"/>
      <c r="AP2459" s="9"/>
      <c r="AQ2459" s="9"/>
    </row>
    <row r="2460" spans="1:43" ht="15.6" x14ac:dyDescent="0.3">
      <c r="A2460"/>
      <c r="AO2460" s="9"/>
      <c r="AP2460" s="9"/>
      <c r="AQ2460" s="9"/>
    </row>
    <row r="2461" spans="1:43" ht="15.6" x14ac:dyDescent="0.3">
      <c r="A2461"/>
      <c r="AO2461" s="9"/>
      <c r="AP2461" s="9"/>
      <c r="AQ2461" s="9"/>
    </row>
    <row r="2462" spans="1:43" ht="15.6" x14ac:dyDescent="0.3">
      <c r="A2462"/>
      <c r="AO2462" s="9"/>
      <c r="AP2462" s="9"/>
      <c r="AQ2462" s="9"/>
    </row>
    <row r="2463" spans="1:43" ht="15.6" x14ac:dyDescent="0.3">
      <c r="A2463"/>
      <c r="AO2463" s="9"/>
      <c r="AP2463" s="9"/>
      <c r="AQ2463" s="9"/>
    </row>
    <row r="2464" spans="1:43" ht="15.6" x14ac:dyDescent="0.3">
      <c r="A2464"/>
      <c r="AO2464" s="9"/>
      <c r="AP2464" s="9"/>
      <c r="AQ2464" s="9"/>
    </row>
    <row r="2465" spans="1:43" ht="15.6" x14ac:dyDescent="0.3">
      <c r="A2465"/>
      <c r="AO2465" s="9"/>
      <c r="AP2465" s="9"/>
      <c r="AQ2465" s="9"/>
    </row>
    <row r="2466" spans="1:43" ht="15.6" x14ac:dyDescent="0.3">
      <c r="A2466"/>
      <c r="AO2466" s="9"/>
      <c r="AP2466" s="9"/>
      <c r="AQ2466" s="9"/>
    </row>
    <row r="2467" spans="1:43" ht="15.6" x14ac:dyDescent="0.3">
      <c r="A2467"/>
      <c r="AO2467" s="9"/>
      <c r="AP2467" s="9"/>
      <c r="AQ2467" s="9"/>
    </row>
    <row r="2468" spans="1:43" ht="15.6" x14ac:dyDescent="0.3">
      <c r="A2468"/>
      <c r="AO2468" s="9"/>
      <c r="AP2468" s="9"/>
      <c r="AQ2468" s="9"/>
    </row>
    <row r="2469" spans="1:43" ht="15.6" x14ac:dyDescent="0.3">
      <c r="A2469"/>
      <c r="AO2469" s="9"/>
      <c r="AP2469" s="9"/>
      <c r="AQ2469" s="9"/>
    </row>
    <row r="2470" spans="1:43" ht="15.6" x14ac:dyDescent="0.3">
      <c r="A2470"/>
      <c r="AO2470" s="9"/>
      <c r="AP2470" s="9"/>
      <c r="AQ2470" s="9"/>
    </row>
    <row r="2471" spans="1:43" ht="15.6" x14ac:dyDescent="0.3">
      <c r="A2471"/>
      <c r="AO2471" s="9"/>
      <c r="AP2471" s="9"/>
      <c r="AQ2471" s="9"/>
    </row>
    <row r="2472" spans="1:43" ht="15.6" x14ac:dyDescent="0.3">
      <c r="A2472"/>
      <c r="AO2472" s="9"/>
      <c r="AP2472" s="9"/>
      <c r="AQ2472" s="9"/>
    </row>
    <row r="2473" spans="1:43" ht="15.6" x14ac:dyDescent="0.3">
      <c r="A2473"/>
      <c r="AO2473" s="9"/>
      <c r="AP2473" s="9"/>
      <c r="AQ2473" s="9"/>
    </row>
    <row r="2474" spans="1:43" ht="15.6" x14ac:dyDescent="0.3">
      <c r="A2474"/>
      <c r="AO2474" s="9"/>
      <c r="AP2474" s="9"/>
      <c r="AQ2474" s="9"/>
    </row>
    <row r="2475" spans="1:43" ht="15.6" x14ac:dyDescent="0.3">
      <c r="A2475"/>
      <c r="AO2475" s="9"/>
      <c r="AP2475" s="9"/>
      <c r="AQ2475" s="9"/>
    </row>
    <row r="2476" spans="1:43" ht="15.6" x14ac:dyDescent="0.3">
      <c r="A2476"/>
      <c r="AO2476" s="9"/>
      <c r="AP2476" s="9"/>
      <c r="AQ2476" s="9"/>
    </row>
    <row r="2477" spans="1:43" ht="15.6" x14ac:dyDescent="0.3">
      <c r="A2477"/>
      <c r="AO2477" s="9"/>
      <c r="AP2477" s="9"/>
      <c r="AQ2477" s="9"/>
    </row>
    <row r="2478" spans="1:43" ht="15.6" x14ac:dyDescent="0.3">
      <c r="A2478"/>
      <c r="AO2478" s="9"/>
      <c r="AP2478" s="9"/>
      <c r="AQ2478" s="9"/>
    </row>
    <row r="2479" spans="1:43" ht="15.6" x14ac:dyDescent="0.3">
      <c r="A2479"/>
      <c r="AO2479" s="9"/>
      <c r="AP2479" s="9"/>
      <c r="AQ2479" s="9"/>
    </row>
    <row r="2480" spans="1:43" ht="15.6" x14ac:dyDescent="0.3">
      <c r="A2480"/>
      <c r="AO2480" s="9"/>
      <c r="AP2480" s="9"/>
      <c r="AQ2480" s="9"/>
    </row>
    <row r="2481" spans="1:43" ht="15.6" x14ac:dyDescent="0.3">
      <c r="A2481"/>
      <c r="AO2481" s="9"/>
      <c r="AP2481" s="9"/>
      <c r="AQ2481" s="9"/>
    </row>
    <row r="2482" spans="1:43" ht="15.6" x14ac:dyDescent="0.3">
      <c r="A2482"/>
      <c r="AO2482" s="9"/>
      <c r="AP2482" s="9"/>
      <c r="AQ2482" s="9"/>
    </row>
    <row r="2483" spans="1:43" ht="15.6" x14ac:dyDescent="0.3">
      <c r="A2483"/>
      <c r="AO2483" s="9"/>
      <c r="AP2483" s="9"/>
      <c r="AQ2483" s="9"/>
    </row>
    <row r="2484" spans="1:43" ht="15.6" x14ac:dyDescent="0.3">
      <c r="A2484"/>
      <c r="AO2484" s="9"/>
      <c r="AP2484" s="9"/>
      <c r="AQ2484" s="9"/>
    </row>
    <row r="2485" spans="1:43" ht="15.6" x14ac:dyDescent="0.3">
      <c r="A2485"/>
      <c r="AO2485" s="9"/>
      <c r="AP2485" s="9"/>
      <c r="AQ2485" s="9"/>
    </row>
    <row r="2486" spans="1:43" ht="15.6" x14ac:dyDescent="0.3">
      <c r="A2486"/>
      <c r="AO2486" s="9"/>
      <c r="AP2486" s="9"/>
      <c r="AQ2486" s="9"/>
    </row>
    <row r="2487" spans="1:43" ht="15.6" x14ac:dyDescent="0.3">
      <c r="A2487"/>
      <c r="AO2487" s="9"/>
      <c r="AP2487" s="9"/>
      <c r="AQ2487" s="9"/>
    </row>
    <row r="2488" spans="1:43" ht="15.6" x14ac:dyDescent="0.3">
      <c r="A2488"/>
      <c r="AO2488" s="9"/>
      <c r="AP2488" s="9"/>
      <c r="AQ2488" s="9"/>
    </row>
    <row r="2489" spans="1:43" ht="15.6" x14ac:dyDescent="0.3">
      <c r="A2489"/>
      <c r="AO2489" s="9"/>
      <c r="AP2489" s="9"/>
      <c r="AQ2489" s="9"/>
    </row>
    <row r="2490" spans="1:43" ht="15.6" x14ac:dyDescent="0.3">
      <c r="A2490"/>
      <c r="AO2490" s="9"/>
      <c r="AP2490" s="9"/>
      <c r="AQ2490" s="9"/>
    </row>
    <row r="2491" spans="1:43" ht="15.6" x14ac:dyDescent="0.3">
      <c r="A2491"/>
      <c r="AO2491" s="9"/>
      <c r="AP2491" s="9"/>
      <c r="AQ2491" s="9"/>
    </row>
    <row r="2492" spans="1:43" ht="15.6" x14ac:dyDescent="0.3">
      <c r="A2492"/>
      <c r="AO2492" s="9"/>
      <c r="AP2492" s="9"/>
      <c r="AQ2492" s="9"/>
    </row>
    <row r="2493" spans="1:43" ht="15.6" x14ac:dyDescent="0.3">
      <c r="A2493"/>
      <c r="AO2493" s="9"/>
      <c r="AP2493" s="9"/>
      <c r="AQ2493" s="9"/>
    </row>
    <row r="2494" spans="1:43" ht="15.6" x14ac:dyDescent="0.3">
      <c r="A2494"/>
      <c r="AO2494" s="9"/>
      <c r="AP2494" s="9"/>
      <c r="AQ2494" s="9"/>
    </row>
    <row r="2495" spans="1:43" ht="15.6" x14ac:dyDescent="0.3">
      <c r="A2495"/>
      <c r="AO2495" s="9"/>
      <c r="AP2495" s="9"/>
      <c r="AQ2495" s="9"/>
    </row>
    <row r="2496" spans="1:43" ht="15.6" x14ac:dyDescent="0.3">
      <c r="A2496"/>
      <c r="AO2496" s="9"/>
      <c r="AP2496" s="9"/>
      <c r="AQ2496" s="9"/>
    </row>
    <row r="2497" spans="1:43" ht="15.6" x14ac:dyDescent="0.3">
      <c r="A2497"/>
      <c r="AO2497" s="9"/>
      <c r="AP2497" s="9"/>
      <c r="AQ2497" s="9"/>
    </row>
    <row r="2498" spans="1:43" ht="15.6" x14ac:dyDescent="0.3">
      <c r="A2498"/>
      <c r="AO2498" s="9"/>
      <c r="AP2498" s="9"/>
      <c r="AQ2498" s="9"/>
    </row>
    <row r="2499" spans="1:43" ht="15.6" x14ac:dyDescent="0.3">
      <c r="A2499"/>
      <c r="AO2499" s="9"/>
      <c r="AP2499" s="9"/>
      <c r="AQ2499" s="9"/>
    </row>
    <row r="2500" spans="1:43" ht="15.6" x14ac:dyDescent="0.3">
      <c r="A2500"/>
      <c r="AO2500" s="9"/>
      <c r="AP2500" s="9"/>
      <c r="AQ2500" s="9"/>
    </row>
    <row r="2501" spans="1:43" ht="15.6" x14ac:dyDescent="0.3">
      <c r="A2501"/>
      <c r="AO2501" s="9"/>
      <c r="AP2501" s="9"/>
      <c r="AQ2501" s="9"/>
    </row>
    <row r="2502" spans="1:43" ht="15.6" x14ac:dyDescent="0.3">
      <c r="A2502"/>
      <c r="AO2502" s="9"/>
      <c r="AP2502" s="9"/>
      <c r="AQ2502" s="9"/>
    </row>
    <row r="2503" spans="1:43" ht="15.6" x14ac:dyDescent="0.3">
      <c r="A2503"/>
      <c r="AO2503" s="9"/>
      <c r="AP2503" s="9"/>
      <c r="AQ2503" s="9"/>
    </row>
    <row r="2504" spans="1:43" ht="15.6" x14ac:dyDescent="0.3">
      <c r="A2504"/>
      <c r="AO2504" s="9"/>
      <c r="AP2504" s="9"/>
      <c r="AQ2504" s="9"/>
    </row>
    <row r="2505" spans="1:43" ht="15.6" x14ac:dyDescent="0.3">
      <c r="A2505"/>
      <c r="AO2505" s="9"/>
      <c r="AP2505" s="9"/>
      <c r="AQ2505" s="9"/>
    </row>
    <row r="2506" spans="1:43" ht="15.6" x14ac:dyDescent="0.3">
      <c r="A2506"/>
      <c r="AO2506" s="9"/>
      <c r="AP2506" s="9"/>
      <c r="AQ2506" s="9"/>
    </row>
    <row r="2507" spans="1:43" ht="15.6" x14ac:dyDescent="0.3">
      <c r="A2507"/>
      <c r="AO2507" s="9"/>
      <c r="AP2507" s="9"/>
      <c r="AQ2507" s="9"/>
    </row>
    <row r="2508" spans="1:43" ht="15.6" x14ac:dyDescent="0.3">
      <c r="A2508"/>
      <c r="AO2508" s="9"/>
      <c r="AP2508" s="9"/>
      <c r="AQ2508" s="9"/>
    </row>
    <row r="2509" spans="1:43" ht="15.6" x14ac:dyDescent="0.3">
      <c r="A2509"/>
      <c r="AO2509" s="9"/>
      <c r="AP2509" s="9"/>
      <c r="AQ2509" s="9"/>
    </row>
    <row r="2510" spans="1:43" ht="15.6" x14ac:dyDescent="0.3">
      <c r="A2510"/>
      <c r="AO2510" s="9"/>
      <c r="AP2510" s="9"/>
      <c r="AQ2510" s="9"/>
    </row>
    <row r="2511" spans="1:43" ht="15.6" x14ac:dyDescent="0.3">
      <c r="A2511"/>
      <c r="AO2511" s="9"/>
      <c r="AP2511" s="9"/>
      <c r="AQ2511" s="9"/>
    </row>
    <row r="2512" spans="1:43" ht="15.6" x14ac:dyDescent="0.3">
      <c r="A2512"/>
      <c r="AO2512" s="9"/>
      <c r="AP2512" s="9"/>
      <c r="AQ2512" s="9"/>
    </row>
    <row r="2513" spans="1:43" ht="15.6" x14ac:dyDescent="0.3">
      <c r="A2513"/>
      <c r="AO2513" s="9"/>
      <c r="AP2513" s="9"/>
      <c r="AQ2513" s="9"/>
    </row>
    <row r="2514" spans="1:43" ht="15.6" x14ac:dyDescent="0.3">
      <c r="A2514"/>
      <c r="AO2514" s="9"/>
      <c r="AP2514" s="9"/>
      <c r="AQ2514" s="9"/>
    </row>
    <row r="2515" spans="1:43" ht="15.6" x14ac:dyDescent="0.3">
      <c r="A2515"/>
      <c r="AO2515" s="9"/>
      <c r="AP2515" s="9"/>
      <c r="AQ2515" s="9"/>
    </row>
    <row r="2516" spans="1:43" ht="15.6" x14ac:dyDescent="0.3">
      <c r="A2516"/>
      <c r="AO2516" s="9"/>
      <c r="AP2516" s="9"/>
      <c r="AQ2516" s="9"/>
    </row>
    <row r="2517" spans="1:43" ht="15.6" x14ac:dyDescent="0.3">
      <c r="A2517"/>
      <c r="AO2517" s="9"/>
      <c r="AP2517" s="9"/>
      <c r="AQ2517" s="9"/>
    </row>
    <row r="2518" spans="1:43" ht="15.6" x14ac:dyDescent="0.3">
      <c r="A2518"/>
      <c r="AO2518" s="9"/>
      <c r="AP2518" s="9"/>
      <c r="AQ2518" s="9"/>
    </row>
    <row r="2519" spans="1:43" ht="15.6" x14ac:dyDescent="0.3">
      <c r="A2519"/>
      <c r="AO2519" s="9"/>
      <c r="AP2519" s="9"/>
      <c r="AQ2519" s="9"/>
    </row>
    <row r="2520" spans="1:43" ht="15.6" x14ac:dyDescent="0.3">
      <c r="A2520"/>
      <c r="AO2520" s="9"/>
      <c r="AP2520" s="9"/>
      <c r="AQ2520" s="9"/>
    </row>
    <row r="2521" spans="1:43" ht="15.6" x14ac:dyDescent="0.3">
      <c r="A2521"/>
      <c r="AO2521" s="9"/>
      <c r="AP2521" s="9"/>
      <c r="AQ2521" s="9"/>
    </row>
    <row r="2522" spans="1:43" ht="15.6" x14ac:dyDescent="0.3">
      <c r="A2522"/>
      <c r="AO2522" s="9"/>
      <c r="AP2522" s="9"/>
      <c r="AQ2522" s="9"/>
    </row>
    <row r="2523" spans="1:43" ht="15.6" x14ac:dyDescent="0.3">
      <c r="A2523"/>
      <c r="AO2523" s="9"/>
      <c r="AP2523" s="9"/>
      <c r="AQ2523" s="9"/>
    </row>
    <row r="2524" spans="1:43" ht="15.6" x14ac:dyDescent="0.3">
      <c r="A2524"/>
      <c r="AO2524" s="9"/>
      <c r="AP2524" s="9"/>
      <c r="AQ2524" s="9"/>
    </row>
    <row r="2525" spans="1:43" ht="15.6" x14ac:dyDescent="0.3">
      <c r="A2525"/>
      <c r="AO2525" s="9"/>
      <c r="AP2525" s="9"/>
      <c r="AQ2525" s="9"/>
    </row>
    <row r="2526" spans="1:43" ht="15.6" x14ac:dyDescent="0.3">
      <c r="A2526"/>
      <c r="AO2526" s="9"/>
      <c r="AP2526" s="9"/>
      <c r="AQ2526" s="9"/>
    </row>
    <row r="2527" spans="1:43" ht="15.6" x14ac:dyDescent="0.3">
      <c r="A2527"/>
      <c r="AO2527" s="9"/>
      <c r="AP2527" s="9"/>
      <c r="AQ2527" s="9"/>
    </row>
    <row r="2528" spans="1:43" ht="15.6" x14ac:dyDescent="0.3">
      <c r="A2528"/>
      <c r="AO2528" s="9"/>
      <c r="AP2528" s="9"/>
      <c r="AQ2528" s="9"/>
    </row>
    <row r="2529" spans="1:43" ht="15.6" x14ac:dyDescent="0.3">
      <c r="A2529"/>
      <c r="AO2529" s="9"/>
      <c r="AP2529" s="9"/>
      <c r="AQ2529" s="9"/>
    </row>
    <row r="2530" spans="1:43" ht="15.6" x14ac:dyDescent="0.3">
      <c r="A2530"/>
      <c r="AO2530" s="9"/>
      <c r="AP2530" s="9"/>
      <c r="AQ2530" s="9"/>
    </row>
    <row r="2531" spans="1:43" ht="15.6" x14ac:dyDescent="0.3">
      <c r="A2531"/>
      <c r="AO2531" s="9"/>
      <c r="AP2531" s="9"/>
      <c r="AQ2531" s="9"/>
    </row>
    <row r="2532" spans="1:43" ht="15.6" x14ac:dyDescent="0.3">
      <c r="A2532"/>
      <c r="AO2532" s="9"/>
      <c r="AP2532" s="9"/>
      <c r="AQ2532" s="9"/>
    </row>
    <row r="2533" spans="1:43" ht="15.6" x14ac:dyDescent="0.3">
      <c r="A2533"/>
      <c r="AO2533" s="9"/>
      <c r="AP2533" s="9"/>
      <c r="AQ2533" s="9"/>
    </row>
    <row r="2534" spans="1:43" ht="15.6" x14ac:dyDescent="0.3">
      <c r="A2534"/>
      <c r="AO2534" s="9"/>
      <c r="AP2534" s="9"/>
      <c r="AQ2534" s="9"/>
    </row>
    <row r="2535" spans="1:43" ht="15.6" x14ac:dyDescent="0.3">
      <c r="A2535"/>
      <c r="AO2535" s="9"/>
      <c r="AP2535" s="9"/>
      <c r="AQ2535" s="9"/>
    </row>
    <row r="2536" spans="1:43" ht="15.6" x14ac:dyDescent="0.3">
      <c r="A2536"/>
      <c r="AO2536" s="9"/>
      <c r="AP2536" s="9"/>
      <c r="AQ2536" s="9"/>
    </row>
    <row r="2537" spans="1:43" ht="15.6" x14ac:dyDescent="0.3">
      <c r="A2537"/>
      <c r="AO2537" s="9"/>
      <c r="AP2537" s="9"/>
      <c r="AQ2537" s="9"/>
    </row>
    <row r="2538" spans="1:43" ht="15.6" x14ac:dyDescent="0.3">
      <c r="A2538"/>
      <c r="AO2538" s="9"/>
      <c r="AP2538" s="9"/>
      <c r="AQ2538" s="9"/>
    </row>
    <row r="2539" spans="1:43" ht="15.6" x14ac:dyDescent="0.3">
      <c r="A2539"/>
      <c r="AO2539" s="9"/>
      <c r="AP2539" s="9"/>
      <c r="AQ2539" s="9"/>
    </row>
    <row r="2540" spans="1:43" ht="15.6" x14ac:dyDescent="0.3">
      <c r="A2540"/>
      <c r="AO2540" s="9"/>
      <c r="AP2540" s="9"/>
      <c r="AQ2540" s="9"/>
    </row>
    <row r="2541" spans="1:43" ht="15.6" x14ac:dyDescent="0.3">
      <c r="A2541"/>
      <c r="AO2541" s="9"/>
      <c r="AP2541" s="9"/>
      <c r="AQ2541" s="9"/>
    </row>
    <row r="2542" spans="1:43" ht="15.6" x14ac:dyDescent="0.3">
      <c r="A2542"/>
      <c r="AO2542" s="9"/>
      <c r="AP2542" s="9"/>
      <c r="AQ2542" s="9"/>
    </row>
    <row r="2543" spans="1:43" ht="15.6" x14ac:dyDescent="0.3">
      <c r="A2543"/>
      <c r="AO2543" s="9"/>
      <c r="AP2543" s="9"/>
      <c r="AQ2543" s="9"/>
    </row>
    <row r="2544" spans="1:43" ht="15.6" x14ac:dyDescent="0.3">
      <c r="A2544"/>
      <c r="AO2544" s="9"/>
      <c r="AP2544" s="9"/>
      <c r="AQ2544" s="9"/>
    </row>
    <row r="2545" spans="1:43" ht="15.6" x14ac:dyDescent="0.3">
      <c r="A2545"/>
      <c r="AO2545" s="9"/>
      <c r="AP2545" s="9"/>
      <c r="AQ2545" s="9"/>
    </row>
    <row r="2546" spans="1:43" ht="15.6" x14ac:dyDescent="0.3">
      <c r="A2546"/>
      <c r="AO2546" s="9"/>
      <c r="AP2546" s="9"/>
      <c r="AQ2546" s="9"/>
    </row>
    <row r="2547" spans="1:43" ht="15.6" x14ac:dyDescent="0.3">
      <c r="A2547"/>
      <c r="AO2547" s="9"/>
      <c r="AP2547" s="9"/>
      <c r="AQ2547" s="9"/>
    </row>
    <row r="2548" spans="1:43" ht="15.6" x14ac:dyDescent="0.3">
      <c r="A2548"/>
      <c r="AO2548" s="9"/>
      <c r="AP2548" s="9"/>
      <c r="AQ2548" s="9"/>
    </row>
    <row r="2549" spans="1:43" ht="15.6" x14ac:dyDescent="0.3">
      <c r="A2549"/>
      <c r="AO2549" s="9"/>
      <c r="AP2549" s="9"/>
      <c r="AQ2549" s="9"/>
    </row>
    <row r="2550" spans="1:43" ht="15.6" x14ac:dyDescent="0.3">
      <c r="A2550"/>
      <c r="AO2550" s="9"/>
      <c r="AP2550" s="9"/>
      <c r="AQ2550" s="9"/>
    </row>
    <row r="2551" spans="1:43" ht="15.6" x14ac:dyDescent="0.3">
      <c r="A2551"/>
      <c r="AO2551" s="9"/>
      <c r="AP2551" s="9"/>
      <c r="AQ2551" s="9"/>
    </row>
    <row r="2552" spans="1:43" ht="15.6" x14ac:dyDescent="0.3">
      <c r="A2552"/>
      <c r="AO2552" s="9"/>
      <c r="AP2552" s="9"/>
      <c r="AQ2552" s="9"/>
    </row>
    <row r="2553" spans="1:43" ht="15.6" x14ac:dyDescent="0.3">
      <c r="A2553"/>
      <c r="AO2553" s="9"/>
      <c r="AP2553" s="9"/>
      <c r="AQ2553" s="9"/>
    </row>
    <row r="2554" spans="1:43" ht="15.6" x14ac:dyDescent="0.3">
      <c r="A2554"/>
      <c r="AO2554" s="9"/>
      <c r="AP2554" s="9"/>
      <c r="AQ2554" s="9"/>
    </row>
    <row r="2555" spans="1:43" ht="15.6" x14ac:dyDescent="0.3">
      <c r="A2555"/>
      <c r="AO2555" s="9"/>
      <c r="AP2555" s="9"/>
      <c r="AQ2555" s="9"/>
    </row>
    <row r="2556" spans="1:43" ht="15.6" x14ac:dyDescent="0.3">
      <c r="A2556"/>
      <c r="AO2556" s="9"/>
      <c r="AP2556" s="9"/>
      <c r="AQ2556" s="9"/>
    </row>
    <row r="2557" spans="1:43" ht="15.6" x14ac:dyDescent="0.3">
      <c r="A2557"/>
      <c r="AO2557" s="9"/>
      <c r="AP2557" s="9"/>
      <c r="AQ2557" s="9"/>
    </row>
    <row r="2558" spans="1:43" ht="15.6" x14ac:dyDescent="0.3">
      <c r="A2558"/>
      <c r="AO2558" s="9"/>
      <c r="AP2558" s="9"/>
      <c r="AQ2558" s="9"/>
    </row>
    <row r="2559" spans="1:43" ht="15.6" x14ac:dyDescent="0.3">
      <c r="A2559"/>
      <c r="AO2559" s="9"/>
      <c r="AP2559" s="9"/>
      <c r="AQ2559" s="9"/>
    </row>
    <row r="2560" spans="1:43" ht="15.6" x14ac:dyDescent="0.3">
      <c r="A2560"/>
      <c r="AO2560" s="9"/>
      <c r="AP2560" s="9"/>
      <c r="AQ2560" s="9"/>
    </row>
    <row r="2561" spans="1:43" ht="15.6" x14ac:dyDescent="0.3">
      <c r="A2561"/>
      <c r="AO2561" s="9"/>
      <c r="AP2561" s="9"/>
      <c r="AQ2561" s="9"/>
    </row>
    <row r="2562" spans="1:43" ht="15.6" x14ac:dyDescent="0.3">
      <c r="A2562"/>
      <c r="AO2562" s="9"/>
      <c r="AP2562" s="9"/>
      <c r="AQ2562" s="9"/>
    </row>
    <row r="2563" spans="1:43" ht="15.6" x14ac:dyDescent="0.3">
      <c r="A2563"/>
      <c r="AO2563" s="9"/>
      <c r="AP2563" s="9"/>
      <c r="AQ2563" s="9"/>
    </row>
    <row r="2564" spans="1:43" ht="15.6" x14ac:dyDescent="0.3">
      <c r="A2564"/>
      <c r="AO2564" s="9"/>
      <c r="AP2564" s="9"/>
      <c r="AQ2564" s="9"/>
    </row>
    <row r="2565" spans="1:43" ht="15.6" x14ac:dyDescent="0.3">
      <c r="A2565"/>
      <c r="AO2565" s="9"/>
      <c r="AP2565" s="9"/>
      <c r="AQ2565" s="9"/>
    </row>
    <row r="2566" spans="1:43" ht="15.6" x14ac:dyDescent="0.3">
      <c r="A2566"/>
      <c r="AO2566" s="9"/>
      <c r="AP2566" s="9"/>
      <c r="AQ2566" s="9"/>
    </row>
    <row r="2567" spans="1:43" ht="15.6" x14ac:dyDescent="0.3">
      <c r="A2567"/>
      <c r="AO2567" s="9"/>
      <c r="AP2567" s="9"/>
      <c r="AQ2567" s="9"/>
    </row>
    <row r="2568" spans="1:43" ht="15.6" x14ac:dyDescent="0.3">
      <c r="A2568"/>
      <c r="AO2568" s="9"/>
      <c r="AP2568" s="9"/>
      <c r="AQ2568" s="9"/>
    </row>
    <row r="2569" spans="1:43" ht="15.6" x14ac:dyDescent="0.3">
      <c r="A2569"/>
      <c r="AO2569" s="9"/>
      <c r="AP2569" s="9"/>
      <c r="AQ2569" s="9"/>
    </row>
    <row r="2570" spans="1:43" ht="15.6" x14ac:dyDescent="0.3">
      <c r="A2570"/>
      <c r="AO2570" s="9"/>
      <c r="AP2570" s="9"/>
      <c r="AQ2570" s="9"/>
    </row>
    <row r="2571" spans="1:43" ht="15.6" x14ac:dyDescent="0.3">
      <c r="A2571"/>
      <c r="AO2571" s="9"/>
      <c r="AP2571" s="9"/>
      <c r="AQ2571" s="9"/>
    </row>
    <row r="2572" spans="1:43" ht="15.6" x14ac:dyDescent="0.3">
      <c r="A2572"/>
      <c r="AO2572" s="9"/>
      <c r="AP2572" s="9"/>
      <c r="AQ2572" s="9"/>
    </row>
    <row r="2573" spans="1:43" ht="15.6" x14ac:dyDescent="0.3">
      <c r="A2573"/>
      <c r="AO2573" s="9"/>
      <c r="AP2573" s="9"/>
      <c r="AQ2573" s="9"/>
    </row>
    <row r="2574" spans="1:43" ht="15.6" x14ac:dyDescent="0.3">
      <c r="A2574"/>
      <c r="AO2574" s="9"/>
      <c r="AP2574" s="9"/>
      <c r="AQ2574" s="9"/>
    </row>
    <row r="2575" spans="1:43" ht="15.6" x14ac:dyDescent="0.3">
      <c r="A2575"/>
      <c r="AO2575" s="9"/>
      <c r="AP2575" s="9"/>
      <c r="AQ2575" s="9"/>
    </row>
    <row r="2576" spans="1:43" ht="15.6" x14ac:dyDescent="0.3">
      <c r="A2576"/>
      <c r="AO2576" s="9"/>
      <c r="AP2576" s="9"/>
      <c r="AQ2576" s="9"/>
    </row>
    <row r="2577" spans="1:43" ht="15.6" x14ac:dyDescent="0.3">
      <c r="A2577"/>
      <c r="AO2577" s="9"/>
      <c r="AP2577" s="9"/>
      <c r="AQ2577" s="9"/>
    </row>
    <row r="2578" spans="1:43" ht="15.6" x14ac:dyDescent="0.3">
      <c r="A2578"/>
      <c r="AO2578" s="9"/>
      <c r="AP2578" s="9"/>
      <c r="AQ2578" s="9"/>
    </row>
    <row r="2579" spans="1:43" ht="15.6" x14ac:dyDescent="0.3">
      <c r="A2579"/>
      <c r="AO2579" s="9"/>
      <c r="AP2579" s="9"/>
      <c r="AQ2579" s="9"/>
    </row>
    <row r="2580" spans="1:43" ht="15.6" x14ac:dyDescent="0.3">
      <c r="A2580"/>
      <c r="AO2580" s="9"/>
      <c r="AP2580" s="9"/>
      <c r="AQ2580" s="9"/>
    </row>
    <row r="2581" spans="1:43" ht="15.6" x14ac:dyDescent="0.3">
      <c r="A2581"/>
      <c r="AO2581" s="9"/>
      <c r="AP2581" s="9"/>
      <c r="AQ2581" s="9"/>
    </row>
    <row r="2582" spans="1:43" ht="15.6" x14ac:dyDescent="0.3">
      <c r="A2582"/>
      <c r="AO2582" s="9"/>
      <c r="AP2582" s="9"/>
      <c r="AQ2582" s="9"/>
    </row>
    <row r="2583" spans="1:43" ht="15.6" x14ac:dyDescent="0.3">
      <c r="A2583"/>
      <c r="AO2583" s="9"/>
      <c r="AP2583" s="9"/>
      <c r="AQ2583" s="9"/>
    </row>
    <row r="2584" spans="1:43" ht="15.6" x14ac:dyDescent="0.3">
      <c r="A2584"/>
      <c r="AO2584" s="9"/>
      <c r="AP2584" s="9"/>
      <c r="AQ2584" s="9"/>
    </row>
    <row r="2585" spans="1:43" ht="15.6" x14ac:dyDescent="0.3">
      <c r="A2585"/>
      <c r="AO2585" s="9"/>
      <c r="AP2585" s="9"/>
      <c r="AQ2585" s="9"/>
    </row>
    <row r="2586" spans="1:43" ht="15.6" x14ac:dyDescent="0.3">
      <c r="A2586"/>
      <c r="AO2586" s="9"/>
      <c r="AP2586" s="9"/>
      <c r="AQ2586" s="9"/>
    </row>
    <row r="2587" spans="1:43" ht="15.6" x14ac:dyDescent="0.3">
      <c r="A2587"/>
      <c r="AO2587" s="9"/>
      <c r="AP2587" s="9"/>
      <c r="AQ2587" s="9"/>
    </row>
    <row r="2588" spans="1:43" ht="15.6" x14ac:dyDescent="0.3">
      <c r="A2588"/>
      <c r="AO2588" s="9"/>
      <c r="AP2588" s="9"/>
      <c r="AQ2588" s="9"/>
    </row>
    <row r="2589" spans="1:43" ht="15.6" x14ac:dyDescent="0.3">
      <c r="A2589"/>
      <c r="AO2589" s="9"/>
      <c r="AP2589" s="9"/>
      <c r="AQ2589" s="9"/>
    </row>
    <row r="2590" spans="1:43" ht="15.6" x14ac:dyDescent="0.3">
      <c r="A2590"/>
      <c r="AO2590" s="9"/>
      <c r="AP2590" s="9"/>
      <c r="AQ2590" s="9"/>
    </row>
    <row r="2591" spans="1:43" ht="15.6" x14ac:dyDescent="0.3">
      <c r="A2591"/>
      <c r="AO2591" s="9"/>
      <c r="AP2591" s="9"/>
      <c r="AQ2591" s="9"/>
    </row>
    <row r="2592" spans="1:43" ht="15.6" x14ac:dyDescent="0.3">
      <c r="A2592"/>
      <c r="AO2592" s="9"/>
      <c r="AP2592" s="9"/>
      <c r="AQ2592" s="9"/>
    </row>
    <row r="2593" spans="1:43" ht="15.6" x14ac:dyDescent="0.3">
      <c r="A2593"/>
      <c r="AO2593" s="9"/>
      <c r="AP2593" s="9"/>
      <c r="AQ2593" s="9"/>
    </row>
    <row r="2594" spans="1:43" ht="15.6" x14ac:dyDescent="0.3">
      <c r="A2594"/>
      <c r="AO2594" s="9"/>
      <c r="AP2594" s="9"/>
      <c r="AQ2594" s="9"/>
    </row>
    <row r="2595" spans="1:43" ht="15.6" x14ac:dyDescent="0.3">
      <c r="A2595"/>
      <c r="AO2595" s="9"/>
      <c r="AP2595" s="9"/>
      <c r="AQ2595" s="9"/>
    </row>
    <row r="2596" spans="1:43" ht="15.6" x14ac:dyDescent="0.3">
      <c r="A2596"/>
      <c r="AO2596" s="9"/>
      <c r="AP2596" s="9"/>
      <c r="AQ2596" s="9"/>
    </row>
    <row r="2597" spans="1:43" ht="15.6" x14ac:dyDescent="0.3">
      <c r="A2597"/>
      <c r="AO2597" s="9"/>
      <c r="AP2597" s="9"/>
      <c r="AQ2597" s="9"/>
    </row>
    <row r="2598" spans="1:43" ht="15.6" x14ac:dyDescent="0.3">
      <c r="A2598"/>
      <c r="AO2598" s="9"/>
      <c r="AP2598" s="9"/>
      <c r="AQ2598" s="9"/>
    </row>
    <row r="2599" spans="1:43" ht="15.6" x14ac:dyDescent="0.3">
      <c r="A2599"/>
      <c r="AO2599" s="9"/>
      <c r="AP2599" s="9"/>
      <c r="AQ2599" s="9"/>
    </row>
    <row r="2600" spans="1:43" ht="15.6" x14ac:dyDescent="0.3">
      <c r="A2600"/>
      <c r="AO2600" s="9"/>
      <c r="AP2600" s="9"/>
      <c r="AQ2600" s="9"/>
    </row>
    <row r="2601" spans="1:43" ht="15.6" x14ac:dyDescent="0.3">
      <c r="A2601"/>
      <c r="AO2601" s="9"/>
      <c r="AP2601" s="9"/>
      <c r="AQ2601" s="9"/>
    </row>
    <row r="2602" spans="1:43" ht="15.6" x14ac:dyDescent="0.3">
      <c r="A2602"/>
      <c r="AO2602" s="9"/>
      <c r="AP2602" s="9"/>
      <c r="AQ2602" s="9"/>
    </row>
    <row r="2603" spans="1:43" ht="15.6" x14ac:dyDescent="0.3">
      <c r="A2603"/>
      <c r="AO2603" s="9"/>
      <c r="AP2603" s="9"/>
      <c r="AQ2603" s="9"/>
    </row>
    <row r="2604" spans="1:43" ht="15.6" x14ac:dyDescent="0.3">
      <c r="A2604"/>
      <c r="AO2604" s="9"/>
      <c r="AP2604" s="9"/>
      <c r="AQ2604" s="9"/>
    </row>
    <row r="2605" spans="1:43" ht="15.6" x14ac:dyDescent="0.3">
      <c r="A2605"/>
      <c r="AO2605" s="9"/>
      <c r="AP2605" s="9"/>
      <c r="AQ2605" s="9"/>
    </row>
    <row r="2606" spans="1:43" ht="15.6" x14ac:dyDescent="0.3">
      <c r="A2606"/>
      <c r="AO2606" s="9"/>
      <c r="AP2606" s="9"/>
      <c r="AQ2606" s="9"/>
    </row>
    <row r="2607" spans="1:43" ht="15.6" x14ac:dyDescent="0.3">
      <c r="A2607"/>
      <c r="AO2607" s="9"/>
      <c r="AP2607" s="9"/>
      <c r="AQ2607" s="9"/>
    </row>
    <row r="2608" spans="1:43" ht="15.6" x14ac:dyDescent="0.3">
      <c r="A2608"/>
      <c r="AO2608" s="9"/>
      <c r="AP2608" s="9"/>
      <c r="AQ2608" s="9"/>
    </row>
    <row r="2609" spans="1:43" ht="15.6" x14ac:dyDescent="0.3">
      <c r="A2609"/>
      <c r="AO2609" s="9"/>
      <c r="AP2609" s="9"/>
      <c r="AQ2609" s="9"/>
    </row>
    <row r="2610" spans="1:43" ht="15.6" x14ac:dyDescent="0.3">
      <c r="A2610"/>
      <c r="AO2610" s="9"/>
      <c r="AP2610" s="9"/>
      <c r="AQ2610" s="9"/>
    </row>
    <row r="2611" spans="1:43" ht="15.6" x14ac:dyDescent="0.3">
      <c r="A2611"/>
      <c r="AO2611" s="9"/>
      <c r="AP2611" s="9"/>
      <c r="AQ2611" s="9"/>
    </row>
    <row r="2612" spans="1:43" ht="15.6" x14ac:dyDescent="0.3">
      <c r="A2612"/>
      <c r="AO2612" s="9"/>
      <c r="AP2612" s="9"/>
      <c r="AQ2612" s="9"/>
    </row>
    <row r="2613" spans="1:43" ht="15.6" x14ac:dyDescent="0.3">
      <c r="A2613"/>
      <c r="AO2613" s="9"/>
      <c r="AP2613" s="9"/>
      <c r="AQ2613" s="9"/>
    </row>
    <row r="2614" spans="1:43" ht="15.6" x14ac:dyDescent="0.3">
      <c r="A2614"/>
      <c r="AO2614" s="9"/>
      <c r="AP2614" s="9"/>
      <c r="AQ2614" s="9"/>
    </row>
    <row r="2615" spans="1:43" ht="15.6" x14ac:dyDescent="0.3">
      <c r="A2615"/>
      <c r="AO2615" s="9"/>
      <c r="AP2615" s="9"/>
      <c r="AQ2615" s="9"/>
    </row>
    <row r="2616" spans="1:43" ht="15.6" x14ac:dyDescent="0.3">
      <c r="A2616"/>
      <c r="AO2616" s="9"/>
      <c r="AP2616" s="9"/>
      <c r="AQ2616" s="9"/>
    </row>
    <row r="2617" spans="1:43" ht="15.6" x14ac:dyDescent="0.3">
      <c r="A2617"/>
      <c r="AO2617" s="9"/>
      <c r="AP2617" s="9"/>
      <c r="AQ2617" s="9"/>
    </row>
    <row r="2618" spans="1:43" ht="15.6" x14ac:dyDescent="0.3">
      <c r="A2618"/>
      <c r="AO2618" s="9"/>
      <c r="AP2618" s="9"/>
      <c r="AQ2618" s="9"/>
    </row>
    <row r="2619" spans="1:43" ht="15.6" x14ac:dyDescent="0.3">
      <c r="A2619"/>
      <c r="AO2619" s="9"/>
      <c r="AP2619" s="9"/>
      <c r="AQ2619" s="9"/>
    </row>
    <row r="2620" spans="1:43" ht="15.6" x14ac:dyDescent="0.3">
      <c r="A2620"/>
      <c r="AO2620" s="9"/>
      <c r="AP2620" s="9"/>
      <c r="AQ2620" s="9"/>
    </row>
    <row r="2621" spans="1:43" ht="15.6" x14ac:dyDescent="0.3">
      <c r="A2621"/>
      <c r="AO2621" s="9"/>
      <c r="AP2621" s="9"/>
      <c r="AQ2621" s="9"/>
    </row>
    <row r="2622" spans="1:43" ht="15.6" x14ac:dyDescent="0.3">
      <c r="A2622"/>
      <c r="AO2622" s="9"/>
      <c r="AP2622" s="9"/>
      <c r="AQ2622" s="9"/>
    </row>
    <row r="2623" spans="1:43" ht="15.6" x14ac:dyDescent="0.3">
      <c r="A2623"/>
      <c r="AO2623" s="9"/>
      <c r="AP2623" s="9"/>
      <c r="AQ2623" s="9"/>
    </row>
    <row r="2624" spans="1:43" ht="15.6" x14ac:dyDescent="0.3">
      <c r="A2624"/>
      <c r="AO2624" s="9"/>
      <c r="AP2624" s="9"/>
      <c r="AQ2624" s="9"/>
    </row>
    <row r="2625" spans="1:43" ht="15.6" x14ac:dyDescent="0.3">
      <c r="A2625"/>
      <c r="AO2625" s="9"/>
      <c r="AP2625" s="9"/>
      <c r="AQ2625" s="9"/>
    </row>
    <row r="2626" spans="1:43" ht="15.6" x14ac:dyDescent="0.3">
      <c r="A2626"/>
      <c r="AO2626" s="9"/>
      <c r="AP2626" s="9"/>
      <c r="AQ2626" s="9"/>
    </row>
    <row r="2627" spans="1:43" ht="15.6" x14ac:dyDescent="0.3">
      <c r="A2627"/>
      <c r="AO2627" s="9"/>
      <c r="AP2627" s="9"/>
      <c r="AQ2627" s="9"/>
    </row>
    <row r="2628" spans="1:43" ht="15.6" x14ac:dyDescent="0.3">
      <c r="A2628"/>
      <c r="AO2628" s="9"/>
      <c r="AP2628" s="9"/>
      <c r="AQ2628" s="9"/>
    </row>
    <row r="2629" spans="1:43" ht="15.6" x14ac:dyDescent="0.3">
      <c r="A2629"/>
      <c r="AO2629" s="9"/>
      <c r="AP2629" s="9"/>
      <c r="AQ2629" s="9"/>
    </row>
    <row r="2630" spans="1:43" ht="15.6" x14ac:dyDescent="0.3">
      <c r="A2630"/>
      <c r="AO2630" s="9"/>
      <c r="AP2630" s="9"/>
      <c r="AQ2630" s="9"/>
    </row>
    <row r="2631" spans="1:43" ht="15.6" x14ac:dyDescent="0.3">
      <c r="A2631"/>
      <c r="AO2631" s="9"/>
      <c r="AP2631" s="9"/>
      <c r="AQ2631" s="9"/>
    </row>
    <row r="2632" spans="1:43" ht="15.6" x14ac:dyDescent="0.3">
      <c r="A2632"/>
      <c r="AO2632" s="9"/>
      <c r="AP2632" s="9"/>
      <c r="AQ2632" s="9"/>
    </row>
    <row r="2633" spans="1:43" ht="15.6" x14ac:dyDescent="0.3">
      <c r="A2633"/>
      <c r="AO2633" s="9"/>
      <c r="AP2633" s="9"/>
      <c r="AQ2633" s="9"/>
    </row>
    <row r="2634" spans="1:43" ht="15.6" x14ac:dyDescent="0.3">
      <c r="A2634"/>
      <c r="AO2634" s="9"/>
      <c r="AP2634" s="9"/>
      <c r="AQ2634" s="9"/>
    </row>
    <row r="2635" spans="1:43" ht="15.6" x14ac:dyDescent="0.3">
      <c r="A2635"/>
      <c r="AO2635" s="9"/>
      <c r="AP2635" s="9"/>
      <c r="AQ2635" s="9"/>
    </row>
    <row r="2636" spans="1:43" ht="15.6" x14ac:dyDescent="0.3">
      <c r="A2636"/>
      <c r="AO2636" s="9"/>
      <c r="AP2636" s="9"/>
      <c r="AQ2636" s="9"/>
    </row>
    <row r="2637" spans="1:43" ht="15.6" x14ac:dyDescent="0.3">
      <c r="A2637"/>
      <c r="AO2637" s="9"/>
      <c r="AP2637" s="9"/>
      <c r="AQ2637" s="9"/>
    </row>
    <row r="2638" spans="1:43" ht="15.6" x14ac:dyDescent="0.3">
      <c r="A2638"/>
      <c r="AO2638" s="9"/>
      <c r="AP2638" s="9"/>
      <c r="AQ2638" s="9"/>
    </row>
    <row r="2639" spans="1:43" ht="15.6" x14ac:dyDescent="0.3">
      <c r="A2639"/>
      <c r="AO2639" s="9"/>
      <c r="AP2639" s="9"/>
      <c r="AQ2639" s="9"/>
    </row>
    <row r="2640" spans="1:43" ht="15.6" x14ac:dyDescent="0.3">
      <c r="A2640"/>
      <c r="AO2640" s="9"/>
      <c r="AP2640" s="9"/>
      <c r="AQ2640" s="9"/>
    </row>
    <row r="2641" spans="1:43" ht="15.6" x14ac:dyDescent="0.3">
      <c r="A2641"/>
      <c r="AO2641" s="9"/>
      <c r="AP2641" s="9"/>
      <c r="AQ2641" s="9"/>
    </row>
    <row r="2642" spans="1:43" ht="15.6" x14ac:dyDescent="0.3">
      <c r="A2642"/>
      <c r="AO2642" s="9"/>
      <c r="AP2642" s="9"/>
      <c r="AQ2642" s="9"/>
    </row>
    <row r="2643" spans="1:43" ht="15.6" x14ac:dyDescent="0.3">
      <c r="A2643"/>
      <c r="AO2643" s="9"/>
      <c r="AP2643" s="9"/>
      <c r="AQ2643" s="9"/>
    </row>
    <row r="2644" spans="1:43" ht="15.6" x14ac:dyDescent="0.3">
      <c r="A2644"/>
      <c r="AO2644" s="9"/>
      <c r="AP2644" s="9"/>
      <c r="AQ2644" s="9"/>
    </row>
    <row r="2645" spans="1:43" ht="15.6" x14ac:dyDescent="0.3">
      <c r="A2645"/>
      <c r="AO2645" s="9"/>
      <c r="AP2645" s="9"/>
      <c r="AQ2645" s="9"/>
    </row>
    <row r="2646" spans="1:43" ht="15.6" x14ac:dyDescent="0.3">
      <c r="A2646"/>
      <c r="AO2646" s="9"/>
      <c r="AP2646" s="9"/>
      <c r="AQ2646" s="9"/>
    </row>
    <row r="2647" spans="1:43" ht="15.6" x14ac:dyDescent="0.3">
      <c r="A2647"/>
      <c r="AO2647" s="9"/>
      <c r="AP2647" s="9"/>
      <c r="AQ2647" s="9"/>
    </row>
    <row r="2648" spans="1:43" ht="15.6" x14ac:dyDescent="0.3">
      <c r="A2648"/>
      <c r="AO2648" s="9"/>
      <c r="AP2648" s="9"/>
      <c r="AQ2648" s="9"/>
    </row>
    <row r="2649" spans="1:43" ht="15.6" x14ac:dyDescent="0.3">
      <c r="A2649"/>
      <c r="AO2649" s="9"/>
      <c r="AP2649" s="9"/>
      <c r="AQ2649" s="9"/>
    </row>
    <row r="2650" spans="1:43" ht="15.6" x14ac:dyDescent="0.3">
      <c r="A2650"/>
      <c r="AO2650" s="9"/>
      <c r="AP2650" s="9"/>
      <c r="AQ2650" s="9"/>
    </row>
    <row r="2651" spans="1:43" ht="15.6" x14ac:dyDescent="0.3">
      <c r="A2651"/>
      <c r="AO2651" s="9"/>
      <c r="AP2651" s="9"/>
      <c r="AQ2651" s="9"/>
    </row>
    <row r="2652" spans="1:43" ht="15.6" x14ac:dyDescent="0.3">
      <c r="A2652"/>
      <c r="AO2652" s="9"/>
      <c r="AP2652" s="9"/>
      <c r="AQ2652" s="9"/>
    </row>
    <row r="2653" spans="1:43" ht="15.6" x14ac:dyDescent="0.3">
      <c r="A2653"/>
      <c r="AO2653" s="9"/>
      <c r="AP2653" s="9"/>
      <c r="AQ2653" s="9"/>
    </row>
    <row r="2654" spans="1:43" ht="15.6" x14ac:dyDescent="0.3">
      <c r="A2654"/>
      <c r="AO2654" s="9"/>
      <c r="AP2654" s="9"/>
      <c r="AQ2654" s="9"/>
    </row>
    <row r="2655" spans="1:43" ht="15.6" x14ac:dyDescent="0.3">
      <c r="A2655"/>
      <c r="AO2655" s="9"/>
      <c r="AP2655" s="9"/>
      <c r="AQ2655" s="9"/>
    </row>
    <row r="2656" spans="1:43" ht="15.6" x14ac:dyDescent="0.3">
      <c r="A2656"/>
      <c r="AO2656" s="9"/>
      <c r="AP2656" s="9"/>
      <c r="AQ2656" s="9"/>
    </row>
    <row r="2657" spans="1:43" ht="15.6" x14ac:dyDescent="0.3">
      <c r="A2657"/>
      <c r="AO2657" s="9"/>
      <c r="AP2657" s="9"/>
      <c r="AQ2657" s="9"/>
    </row>
    <row r="2658" spans="1:43" ht="15.6" x14ac:dyDescent="0.3">
      <c r="A2658"/>
      <c r="AO2658" s="9"/>
      <c r="AP2658" s="9"/>
      <c r="AQ2658" s="9"/>
    </row>
    <row r="2659" spans="1:43" ht="15.6" x14ac:dyDescent="0.3">
      <c r="A2659"/>
      <c r="AO2659" s="9"/>
      <c r="AP2659" s="9"/>
      <c r="AQ2659" s="9"/>
    </row>
    <row r="2660" spans="1:43" ht="15.6" x14ac:dyDescent="0.3">
      <c r="A2660"/>
      <c r="AO2660" s="9"/>
      <c r="AP2660" s="9"/>
      <c r="AQ2660" s="9"/>
    </row>
    <row r="2661" spans="1:43" ht="15.6" x14ac:dyDescent="0.3">
      <c r="A2661"/>
      <c r="AO2661" s="9"/>
      <c r="AP2661" s="9"/>
      <c r="AQ2661" s="9"/>
    </row>
    <row r="2662" spans="1:43" ht="15.6" x14ac:dyDescent="0.3">
      <c r="A2662"/>
      <c r="AO2662" s="9"/>
      <c r="AP2662" s="9"/>
      <c r="AQ2662" s="9"/>
    </row>
    <row r="2663" spans="1:43" ht="15.6" x14ac:dyDescent="0.3">
      <c r="A2663"/>
      <c r="AO2663" s="9"/>
      <c r="AP2663" s="9"/>
      <c r="AQ2663" s="9"/>
    </row>
    <row r="2664" spans="1:43" ht="15.6" x14ac:dyDescent="0.3">
      <c r="A2664"/>
      <c r="AO2664" s="9"/>
      <c r="AP2664" s="9"/>
      <c r="AQ2664" s="9"/>
    </row>
    <row r="2665" spans="1:43" ht="15.6" x14ac:dyDescent="0.3">
      <c r="A2665"/>
      <c r="AO2665" s="9"/>
      <c r="AP2665" s="9"/>
      <c r="AQ2665" s="9"/>
    </row>
    <row r="2666" spans="1:43" ht="15.6" x14ac:dyDescent="0.3">
      <c r="A2666"/>
      <c r="AO2666" s="9"/>
      <c r="AP2666" s="9"/>
      <c r="AQ2666" s="9"/>
    </row>
    <row r="2667" spans="1:43" ht="15.6" x14ac:dyDescent="0.3">
      <c r="A2667"/>
      <c r="AO2667" s="9"/>
      <c r="AP2667" s="9"/>
      <c r="AQ2667" s="9"/>
    </row>
    <row r="2668" spans="1:43" ht="15.6" x14ac:dyDescent="0.3">
      <c r="A2668"/>
      <c r="AO2668" s="9"/>
      <c r="AP2668" s="9"/>
      <c r="AQ2668" s="9"/>
    </row>
    <row r="2669" spans="1:43" ht="15.6" x14ac:dyDescent="0.3">
      <c r="A2669"/>
      <c r="AO2669" s="9"/>
      <c r="AP2669" s="9"/>
      <c r="AQ2669" s="9"/>
    </row>
    <row r="2670" spans="1:43" ht="15.6" x14ac:dyDescent="0.3">
      <c r="A2670"/>
      <c r="AO2670" s="9"/>
      <c r="AP2670" s="9"/>
      <c r="AQ2670" s="9"/>
    </row>
    <row r="2671" spans="1:43" ht="15.6" x14ac:dyDescent="0.3">
      <c r="A2671"/>
      <c r="AO2671" s="9"/>
      <c r="AP2671" s="9"/>
      <c r="AQ2671" s="9"/>
    </row>
    <row r="2672" spans="1:43" ht="15.6" x14ac:dyDescent="0.3">
      <c r="A2672"/>
      <c r="AO2672" s="9"/>
      <c r="AP2672" s="9"/>
      <c r="AQ2672" s="9"/>
    </row>
    <row r="2673" spans="1:43" ht="15.6" x14ac:dyDescent="0.3">
      <c r="A2673"/>
      <c r="AO2673" s="9"/>
      <c r="AP2673" s="9"/>
      <c r="AQ2673" s="9"/>
    </row>
    <row r="2674" spans="1:43" ht="15.6" x14ac:dyDescent="0.3">
      <c r="A2674"/>
      <c r="AO2674" s="9"/>
      <c r="AP2674" s="9"/>
      <c r="AQ2674" s="9"/>
    </row>
    <row r="2675" spans="1:43" ht="15.6" x14ac:dyDescent="0.3">
      <c r="A2675"/>
      <c r="AO2675" s="9"/>
      <c r="AP2675" s="9"/>
      <c r="AQ2675" s="9"/>
    </row>
    <row r="2676" spans="1:43" ht="15.6" x14ac:dyDescent="0.3">
      <c r="A2676"/>
      <c r="AO2676" s="9"/>
      <c r="AP2676" s="9"/>
      <c r="AQ2676" s="9"/>
    </row>
    <row r="2677" spans="1:43" ht="15.6" x14ac:dyDescent="0.3">
      <c r="A2677"/>
      <c r="AO2677" s="9"/>
      <c r="AP2677" s="9"/>
      <c r="AQ2677" s="9"/>
    </row>
    <row r="2678" spans="1:43" ht="15.6" x14ac:dyDescent="0.3">
      <c r="A2678"/>
      <c r="AO2678" s="9"/>
      <c r="AP2678" s="9"/>
      <c r="AQ2678" s="9"/>
    </row>
    <row r="2679" spans="1:43" ht="15.6" x14ac:dyDescent="0.3">
      <c r="A2679"/>
      <c r="AO2679" s="9"/>
      <c r="AP2679" s="9"/>
      <c r="AQ2679" s="9"/>
    </row>
    <row r="2680" spans="1:43" ht="15.6" x14ac:dyDescent="0.3">
      <c r="A2680"/>
      <c r="AO2680" s="9"/>
      <c r="AP2680" s="9"/>
      <c r="AQ2680" s="9"/>
    </row>
    <row r="2681" spans="1:43" ht="15.6" x14ac:dyDescent="0.3">
      <c r="A2681"/>
      <c r="AO2681" s="9"/>
      <c r="AP2681" s="9"/>
      <c r="AQ2681" s="9"/>
    </row>
    <row r="2682" spans="1:43" ht="15.6" x14ac:dyDescent="0.3">
      <c r="A2682"/>
      <c r="AO2682" s="9"/>
      <c r="AP2682" s="9"/>
      <c r="AQ2682" s="9"/>
    </row>
    <row r="2683" spans="1:43" ht="15.6" x14ac:dyDescent="0.3">
      <c r="A2683"/>
      <c r="AO2683" s="9"/>
      <c r="AP2683" s="9"/>
      <c r="AQ2683" s="9"/>
    </row>
    <row r="2684" spans="1:43" ht="15.6" x14ac:dyDescent="0.3">
      <c r="A2684"/>
      <c r="AO2684" s="9"/>
      <c r="AP2684" s="9"/>
      <c r="AQ2684" s="9"/>
    </row>
    <row r="2685" spans="1:43" ht="15.6" x14ac:dyDescent="0.3">
      <c r="A2685"/>
      <c r="AO2685" s="9"/>
      <c r="AP2685" s="9"/>
      <c r="AQ2685" s="9"/>
    </row>
    <row r="2686" spans="1:43" ht="15.6" x14ac:dyDescent="0.3">
      <c r="A2686"/>
      <c r="AO2686" s="9"/>
      <c r="AP2686" s="9"/>
      <c r="AQ2686" s="9"/>
    </row>
    <row r="2687" spans="1:43" ht="15.6" x14ac:dyDescent="0.3">
      <c r="A2687"/>
      <c r="AO2687" s="9"/>
      <c r="AP2687" s="9"/>
      <c r="AQ2687" s="9"/>
    </row>
    <row r="2688" spans="1:43" ht="15.6" x14ac:dyDescent="0.3">
      <c r="A2688"/>
      <c r="AO2688" s="9"/>
      <c r="AP2688" s="9"/>
      <c r="AQ2688" s="9"/>
    </row>
    <row r="2689" spans="1:43" ht="15.6" x14ac:dyDescent="0.3">
      <c r="A2689"/>
      <c r="AO2689" s="9"/>
      <c r="AP2689" s="9"/>
      <c r="AQ2689" s="9"/>
    </row>
    <row r="2690" spans="1:43" ht="15.6" x14ac:dyDescent="0.3">
      <c r="A2690"/>
      <c r="AO2690" s="9"/>
      <c r="AP2690" s="9"/>
      <c r="AQ2690" s="9"/>
    </row>
    <row r="2691" spans="1:43" ht="15.6" x14ac:dyDescent="0.3">
      <c r="A2691"/>
      <c r="AO2691" s="9"/>
      <c r="AP2691" s="9"/>
      <c r="AQ2691" s="9"/>
    </row>
    <row r="2692" spans="1:43" ht="15.6" x14ac:dyDescent="0.3">
      <c r="A2692"/>
      <c r="AO2692" s="9"/>
      <c r="AP2692" s="9"/>
      <c r="AQ2692" s="9"/>
    </row>
    <row r="2693" spans="1:43" ht="15.6" x14ac:dyDescent="0.3">
      <c r="A2693"/>
      <c r="AO2693" s="9"/>
      <c r="AP2693" s="9"/>
      <c r="AQ2693" s="9"/>
    </row>
    <row r="2694" spans="1:43" ht="15.6" x14ac:dyDescent="0.3">
      <c r="A2694"/>
      <c r="AO2694" s="9"/>
      <c r="AP2694" s="9"/>
      <c r="AQ2694" s="9"/>
    </row>
    <row r="2695" spans="1:43" ht="15.6" x14ac:dyDescent="0.3">
      <c r="A2695"/>
      <c r="AO2695" s="9"/>
      <c r="AP2695" s="9"/>
      <c r="AQ2695" s="9"/>
    </row>
    <row r="2696" spans="1:43" ht="15.6" x14ac:dyDescent="0.3">
      <c r="A2696"/>
      <c r="AO2696" s="9"/>
      <c r="AP2696" s="9"/>
      <c r="AQ2696" s="9"/>
    </row>
    <row r="2697" spans="1:43" ht="15.6" x14ac:dyDescent="0.3">
      <c r="A2697"/>
      <c r="AO2697" s="9"/>
      <c r="AP2697" s="9"/>
      <c r="AQ2697" s="9"/>
    </row>
    <row r="2698" spans="1:43" ht="15.6" x14ac:dyDescent="0.3">
      <c r="A2698"/>
      <c r="AO2698" s="9"/>
      <c r="AP2698" s="9"/>
      <c r="AQ2698" s="9"/>
    </row>
    <row r="2699" spans="1:43" ht="15.6" x14ac:dyDescent="0.3">
      <c r="A2699"/>
      <c r="AO2699" s="9"/>
      <c r="AP2699" s="9"/>
      <c r="AQ2699" s="9"/>
    </row>
    <row r="2700" spans="1:43" ht="15.6" x14ac:dyDescent="0.3">
      <c r="A2700"/>
      <c r="AO2700" s="9"/>
      <c r="AP2700" s="9"/>
      <c r="AQ2700" s="9"/>
    </row>
    <row r="2701" spans="1:43" ht="15.6" x14ac:dyDescent="0.3">
      <c r="A2701"/>
      <c r="AO2701" s="9"/>
      <c r="AP2701" s="9"/>
      <c r="AQ2701" s="9"/>
    </row>
    <row r="2702" spans="1:43" ht="15.6" x14ac:dyDescent="0.3">
      <c r="A2702"/>
      <c r="AO2702" s="9"/>
      <c r="AP2702" s="9"/>
      <c r="AQ2702" s="9"/>
    </row>
    <row r="2703" spans="1:43" ht="15.6" x14ac:dyDescent="0.3">
      <c r="A2703"/>
      <c r="AO2703" s="9"/>
      <c r="AP2703" s="9"/>
      <c r="AQ2703" s="9"/>
    </row>
    <row r="2704" spans="1:43" ht="15.6" x14ac:dyDescent="0.3">
      <c r="A2704"/>
      <c r="AO2704" s="9"/>
      <c r="AP2704" s="9"/>
      <c r="AQ2704" s="9"/>
    </row>
    <row r="2705" spans="1:43" ht="15.6" x14ac:dyDescent="0.3">
      <c r="A2705"/>
      <c r="AO2705" s="9"/>
      <c r="AP2705" s="9"/>
      <c r="AQ2705" s="9"/>
    </row>
    <row r="2706" spans="1:43" ht="15.6" x14ac:dyDescent="0.3">
      <c r="A2706"/>
      <c r="AO2706" s="9"/>
      <c r="AP2706" s="9"/>
      <c r="AQ2706" s="9"/>
    </row>
    <row r="2707" spans="1:43" ht="15.6" x14ac:dyDescent="0.3">
      <c r="A2707"/>
      <c r="AO2707" s="9"/>
      <c r="AP2707" s="9"/>
      <c r="AQ2707" s="9"/>
    </row>
    <row r="2708" spans="1:43" ht="15.6" x14ac:dyDescent="0.3">
      <c r="A2708"/>
      <c r="AO2708" s="9"/>
      <c r="AP2708" s="9"/>
      <c r="AQ2708" s="9"/>
    </row>
    <row r="2709" spans="1:43" ht="15.6" x14ac:dyDescent="0.3">
      <c r="A2709"/>
      <c r="AO2709" s="9"/>
      <c r="AP2709" s="9"/>
      <c r="AQ2709" s="9"/>
    </row>
    <row r="2710" spans="1:43" ht="15.6" x14ac:dyDescent="0.3">
      <c r="A2710"/>
      <c r="AO2710" s="9"/>
      <c r="AP2710" s="9"/>
      <c r="AQ2710" s="9"/>
    </row>
    <row r="2711" spans="1:43" ht="15.6" x14ac:dyDescent="0.3">
      <c r="A2711"/>
      <c r="AO2711" s="9"/>
      <c r="AP2711" s="9"/>
      <c r="AQ2711" s="9"/>
    </row>
    <row r="2712" spans="1:43" ht="15.6" x14ac:dyDescent="0.3">
      <c r="A2712"/>
      <c r="AO2712" s="9"/>
      <c r="AP2712" s="9"/>
      <c r="AQ2712" s="9"/>
    </row>
    <row r="2713" spans="1:43" ht="15.6" x14ac:dyDescent="0.3">
      <c r="A2713"/>
      <c r="AO2713" s="9"/>
      <c r="AP2713" s="9"/>
      <c r="AQ2713" s="9"/>
    </row>
    <row r="2714" spans="1:43" ht="15.6" x14ac:dyDescent="0.3">
      <c r="A2714"/>
      <c r="AO2714" s="9"/>
      <c r="AP2714" s="9"/>
      <c r="AQ2714" s="9"/>
    </row>
    <row r="2715" spans="1:43" ht="15.6" x14ac:dyDescent="0.3">
      <c r="A2715"/>
      <c r="AO2715" s="9"/>
      <c r="AP2715" s="9"/>
      <c r="AQ2715" s="9"/>
    </row>
    <row r="2716" spans="1:43" ht="15.6" x14ac:dyDescent="0.3">
      <c r="A2716"/>
      <c r="AO2716" s="9"/>
      <c r="AP2716" s="9"/>
      <c r="AQ2716" s="9"/>
    </row>
    <row r="2717" spans="1:43" ht="15.6" x14ac:dyDescent="0.3">
      <c r="A2717"/>
      <c r="AO2717" s="9"/>
      <c r="AP2717" s="9"/>
      <c r="AQ2717" s="9"/>
    </row>
    <row r="2718" spans="1:43" ht="15.6" x14ac:dyDescent="0.3">
      <c r="A2718"/>
      <c r="AO2718" s="9"/>
      <c r="AP2718" s="9"/>
      <c r="AQ2718" s="9"/>
    </row>
    <row r="2719" spans="1:43" ht="15.6" x14ac:dyDescent="0.3">
      <c r="A2719"/>
      <c r="AO2719" s="9"/>
      <c r="AP2719" s="9"/>
      <c r="AQ2719" s="9"/>
    </row>
    <row r="2720" spans="1:43" ht="15.6" x14ac:dyDescent="0.3">
      <c r="A2720"/>
      <c r="AO2720" s="9"/>
      <c r="AP2720" s="9"/>
      <c r="AQ2720" s="9"/>
    </row>
    <row r="2721" spans="1:43" ht="15.6" x14ac:dyDescent="0.3">
      <c r="A2721"/>
      <c r="AO2721" s="9"/>
      <c r="AP2721" s="9"/>
      <c r="AQ2721" s="9"/>
    </row>
    <row r="2722" spans="1:43" ht="15.6" x14ac:dyDescent="0.3">
      <c r="A2722"/>
      <c r="AO2722" s="9"/>
      <c r="AP2722" s="9"/>
      <c r="AQ2722" s="9"/>
    </row>
    <row r="2723" spans="1:43" ht="15.6" x14ac:dyDescent="0.3">
      <c r="A2723"/>
      <c r="AO2723" s="9"/>
      <c r="AP2723" s="9"/>
      <c r="AQ2723" s="9"/>
    </row>
    <row r="2724" spans="1:43" ht="15.6" x14ac:dyDescent="0.3">
      <c r="A2724"/>
      <c r="AO2724" s="9"/>
      <c r="AP2724" s="9"/>
      <c r="AQ2724" s="9"/>
    </row>
    <row r="2725" spans="1:43" ht="15.6" x14ac:dyDescent="0.3">
      <c r="A2725"/>
      <c r="AO2725" s="9"/>
      <c r="AP2725" s="9"/>
      <c r="AQ2725" s="9"/>
    </row>
    <row r="2726" spans="1:43" ht="15.6" x14ac:dyDescent="0.3">
      <c r="A2726"/>
      <c r="AO2726" s="9"/>
      <c r="AP2726" s="9"/>
      <c r="AQ2726" s="9"/>
    </row>
    <row r="2727" spans="1:43" ht="15.6" x14ac:dyDescent="0.3">
      <c r="A2727"/>
      <c r="AO2727" s="9"/>
      <c r="AP2727" s="9"/>
      <c r="AQ2727" s="9"/>
    </row>
    <row r="2728" spans="1:43" ht="15.6" x14ac:dyDescent="0.3">
      <c r="A2728"/>
      <c r="AO2728" s="9"/>
      <c r="AP2728" s="9"/>
      <c r="AQ2728" s="9"/>
    </row>
    <row r="2729" spans="1:43" ht="15.6" x14ac:dyDescent="0.3">
      <c r="A2729"/>
      <c r="AO2729" s="9"/>
      <c r="AP2729" s="9"/>
      <c r="AQ2729" s="9"/>
    </row>
    <row r="2730" spans="1:43" ht="15.6" x14ac:dyDescent="0.3">
      <c r="A2730"/>
      <c r="AO2730" s="9"/>
      <c r="AP2730" s="9"/>
      <c r="AQ2730" s="9"/>
    </row>
    <row r="2731" spans="1:43" ht="15.6" x14ac:dyDescent="0.3">
      <c r="A2731"/>
      <c r="AO2731" s="9"/>
      <c r="AP2731" s="9"/>
      <c r="AQ2731" s="9"/>
    </row>
    <row r="2732" spans="1:43" ht="15.6" x14ac:dyDescent="0.3">
      <c r="A2732"/>
      <c r="AO2732" s="9"/>
      <c r="AP2732" s="9"/>
      <c r="AQ2732" s="9"/>
    </row>
    <row r="2733" spans="1:43" ht="15.6" x14ac:dyDescent="0.3">
      <c r="A2733"/>
      <c r="AO2733" s="9"/>
      <c r="AP2733" s="9"/>
      <c r="AQ2733" s="9"/>
    </row>
    <row r="2734" spans="1:43" ht="15.6" x14ac:dyDescent="0.3">
      <c r="A2734"/>
      <c r="AO2734" s="9"/>
      <c r="AP2734" s="9"/>
      <c r="AQ2734" s="9"/>
    </row>
    <row r="2735" spans="1:43" ht="15.6" x14ac:dyDescent="0.3">
      <c r="A2735"/>
      <c r="AO2735" s="9"/>
      <c r="AP2735" s="9"/>
      <c r="AQ2735" s="9"/>
    </row>
    <row r="2736" spans="1:43" ht="15.6" x14ac:dyDescent="0.3">
      <c r="A2736"/>
      <c r="AO2736" s="9"/>
      <c r="AP2736" s="9"/>
      <c r="AQ2736" s="9"/>
    </row>
    <row r="2737" spans="1:43" ht="15.6" x14ac:dyDescent="0.3">
      <c r="A2737"/>
      <c r="AO2737" s="9"/>
      <c r="AP2737" s="9"/>
      <c r="AQ2737" s="9"/>
    </row>
    <row r="2738" spans="1:43" ht="15.6" x14ac:dyDescent="0.3">
      <c r="A2738"/>
      <c r="AO2738" s="9"/>
      <c r="AP2738" s="9"/>
      <c r="AQ2738" s="9"/>
    </row>
    <row r="2739" spans="1:43" ht="15.6" x14ac:dyDescent="0.3">
      <c r="A2739"/>
      <c r="AO2739" s="9"/>
      <c r="AP2739" s="9"/>
      <c r="AQ2739" s="9"/>
    </row>
    <row r="2740" spans="1:43" ht="15.6" x14ac:dyDescent="0.3">
      <c r="A2740"/>
      <c r="AO2740" s="9"/>
      <c r="AP2740" s="9"/>
      <c r="AQ2740" s="9"/>
    </row>
    <row r="2741" spans="1:43" ht="15.6" x14ac:dyDescent="0.3">
      <c r="A2741"/>
      <c r="AO2741" s="9"/>
      <c r="AP2741" s="9"/>
      <c r="AQ2741" s="9"/>
    </row>
    <row r="2742" spans="1:43" ht="15.6" x14ac:dyDescent="0.3">
      <c r="A2742"/>
      <c r="AO2742" s="9"/>
      <c r="AP2742" s="9"/>
      <c r="AQ2742" s="9"/>
    </row>
    <row r="2743" spans="1:43" ht="15.6" x14ac:dyDescent="0.3">
      <c r="A2743"/>
      <c r="AO2743" s="9"/>
      <c r="AP2743" s="9"/>
      <c r="AQ2743" s="9"/>
    </row>
    <row r="2744" spans="1:43" ht="15.6" x14ac:dyDescent="0.3">
      <c r="A2744"/>
      <c r="AO2744" s="9"/>
      <c r="AP2744" s="9"/>
      <c r="AQ2744" s="9"/>
    </row>
    <row r="2745" spans="1:43" ht="15.6" x14ac:dyDescent="0.3">
      <c r="A2745"/>
      <c r="AO2745" s="9"/>
      <c r="AP2745" s="9"/>
      <c r="AQ2745" s="9"/>
    </row>
    <row r="2746" spans="1:43" ht="15.6" x14ac:dyDescent="0.3">
      <c r="A2746"/>
      <c r="AO2746" s="9"/>
      <c r="AP2746" s="9"/>
      <c r="AQ2746" s="9"/>
    </row>
    <row r="2747" spans="1:43" ht="15.6" x14ac:dyDescent="0.3">
      <c r="A2747"/>
      <c r="AO2747" s="9"/>
      <c r="AP2747" s="9"/>
      <c r="AQ2747" s="9"/>
    </row>
    <row r="2748" spans="1:43" ht="15.6" x14ac:dyDescent="0.3">
      <c r="A2748"/>
      <c r="AO2748" s="9"/>
      <c r="AP2748" s="9"/>
      <c r="AQ2748" s="9"/>
    </row>
    <row r="2749" spans="1:43" ht="15.6" x14ac:dyDescent="0.3">
      <c r="A2749"/>
      <c r="AO2749" s="9"/>
      <c r="AP2749" s="9"/>
      <c r="AQ2749" s="9"/>
    </row>
    <row r="2750" spans="1:43" ht="15.6" x14ac:dyDescent="0.3">
      <c r="A2750"/>
      <c r="AO2750" s="9"/>
      <c r="AP2750" s="9"/>
      <c r="AQ2750" s="9"/>
    </row>
    <row r="2751" spans="1:43" ht="15.6" x14ac:dyDescent="0.3">
      <c r="A2751"/>
      <c r="AO2751" s="9"/>
      <c r="AP2751" s="9"/>
      <c r="AQ2751" s="9"/>
    </row>
    <row r="2752" spans="1:43" ht="15.6" x14ac:dyDescent="0.3">
      <c r="A2752"/>
      <c r="AO2752" s="9"/>
      <c r="AP2752" s="9"/>
      <c r="AQ2752" s="9"/>
    </row>
    <row r="2753" spans="1:43" ht="15.6" x14ac:dyDescent="0.3">
      <c r="A2753"/>
      <c r="AO2753" s="9"/>
      <c r="AP2753" s="9"/>
      <c r="AQ2753" s="9"/>
    </row>
    <row r="2754" spans="1:43" ht="15.6" x14ac:dyDescent="0.3">
      <c r="A2754"/>
      <c r="AO2754" s="9"/>
      <c r="AP2754" s="9"/>
      <c r="AQ2754" s="9"/>
    </row>
    <row r="2755" spans="1:43" ht="15.6" x14ac:dyDescent="0.3">
      <c r="A2755"/>
      <c r="AO2755" s="9"/>
      <c r="AP2755" s="9"/>
      <c r="AQ2755" s="9"/>
    </row>
    <row r="2756" spans="1:43" ht="15.6" x14ac:dyDescent="0.3">
      <c r="A2756"/>
      <c r="AO2756" s="9"/>
      <c r="AP2756" s="9"/>
      <c r="AQ2756" s="9"/>
    </row>
    <row r="2757" spans="1:43" ht="15.6" x14ac:dyDescent="0.3">
      <c r="A2757"/>
      <c r="AO2757" s="9"/>
      <c r="AP2757" s="9"/>
      <c r="AQ2757" s="9"/>
    </row>
    <row r="2758" spans="1:43" ht="15.6" x14ac:dyDescent="0.3">
      <c r="A2758"/>
      <c r="AO2758" s="9"/>
      <c r="AP2758" s="9"/>
      <c r="AQ2758" s="9"/>
    </row>
    <row r="2759" spans="1:43" ht="15.6" x14ac:dyDescent="0.3">
      <c r="A2759"/>
      <c r="AO2759" s="9"/>
      <c r="AP2759" s="9"/>
      <c r="AQ2759" s="9"/>
    </row>
    <row r="2760" spans="1:43" ht="15.6" x14ac:dyDescent="0.3">
      <c r="A2760"/>
      <c r="AO2760" s="9"/>
      <c r="AP2760" s="9"/>
      <c r="AQ2760" s="9"/>
    </row>
    <row r="2761" spans="1:43" ht="15.6" x14ac:dyDescent="0.3">
      <c r="A2761"/>
      <c r="AO2761" s="9"/>
      <c r="AP2761" s="9"/>
      <c r="AQ2761" s="9"/>
    </row>
    <row r="2762" spans="1:43" ht="15.6" x14ac:dyDescent="0.3">
      <c r="A2762"/>
      <c r="AO2762" s="9"/>
      <c r="AP2762" s="9"/>
      <c r="AQ2762" s="9"/>
    </row>
    <row r="2763" spans="1:43" ht="15.6" x14ac:dyDescent="0.3">
      <c r="A2763"/>
      <c r="AO2763" s="9"/>
      <c r="AP2763" s="9"/>
      <c r="AQ2763" s="9"/>
    </row>
    <row r="2764" spans="1:43" ht="15.6" x14ac:dyDescent="0.3">
      <c r="A2764"/>
      <c r="AO2764" s="9"/>
      <c r="AP2764" s="9"/>
      <c r="AQ2764" s="9"/>
    </row>
    <row r="2765" spans="1:43" ht="15.6" x14ac:dyDescent="0.3">
      <c r="A2765"/>
      <c r="AO2765" s="9"/>
      <c r="AP2765" s="9"/>
      <c r="AQ2765" s="9"/>
    </row>
    <row r="2766" spans="1:43" ht="15.6" x14ac:dyDescent="0.3">
      <c r="A2766"/>
      <c r="AO2766" s="9"/>
      <c r="AP2766" s="9"/>
      <c r="AQ2766" s="9"/>
    </row>
    <row r="2767" spans="1:43" ht="15.6" x14ac:dyDescent="0.3">
      <c r="A2767"/>
      <c r="AO2767" s="9"/>
      <c r="AP2767" s="9"/>
      <c r="AQ2767" s="9"/>
    </row>
    <row r="2768" spans="1:43" ht="15.6" x14ac:dyDescent="0.3">
      <c r="A2768"/>
      <c r="AO2768" s="9"/>
      <c r="AP2768" s="9"/>
      <c r="AQ2768" s="9"/>
    </row>
    <row r="2769" spans="1:43" ht="15.6" x14ac:dyDescent="0.3">
      <c r="A2769"/>
      <c r="AO2769" s="9"/>
      <c r="AP2769" s="9"/>
      <c r="AQ2769" s="9"/>
    </row>
    <row r="2770" spans="1:43" ht="15.6" x14ac:dyDescent="0.3">
      <c r="A2770"/>
      <c r="AO2770" s="9"/>
      <c r="AP2770" s="9"/>
      <c r="AQ2770" s="9"/>
    </row>
    <row r="2771" spans="1:43" ht="15.6" x14ac:dyDescent="0.3">
      <c r="A2771"/>
      <c r="AO2771" s="9"/>
      <c r="AP2771" s="9"/>
      <c r="AQ2771" s="9"/>
    </row>
    <row r="2772" spans="1:43" ht="15.6" x14ac:dyDescent="0.3">
      <c r="A2772"/>
      <c r="AO2772" s="9"/>
      <c r="AP2772" s="9"/>
      <c r="AQ2772" s="9"/>
    </row>
    <row r="2773" spans="1:43" ht="15.6" x14ac:dyDescent="0.3">
      <c r="A2773"/>
      <c r="AO2773" s="9"/>
      <c r="AP2773" s="9"/>
      <c r="AQ2773" s="9"/>
    </row>
    <row r="2774" spans="1:43" ht="15.6" x14ac:dyDescent="0.3">
      <c r="A2774"/>
      <c r="AO2774" s="9"/>
      <c r="AP2774" s="9"/>
      <c r="AQ2774" s="9"/>
    </row>
    <row r="2775" spans="1:43" ht="15.6" x14ac:dyDescent="0.3">
      <c r="A2775"/>
      <c r="AO2775" s="9"/>
      <c r="AP2775" s="9"/>
      <c r="AQ2775" s="9"/>
    </row>
    <row r="2776" spans="1:43" ht="15.6" x14ac:dyDescent="0.3">
      <c r="A2776"/>
      <c r="AO2776" s="9"/>
      <c r="AP2776" s="9"/>
      <c r="AQ2776" s="9"/>
    </row>
    <row r="2777" spans="1:43" ht="15.6" x14ac:dyDescent="0.3">
      <c r="A2777"/>
      <c r="AO2777" s="9"/>
      <c r="AP2777" s="9"/>
      <c r="AQ2777" s="9"/>
    </row>
    <row r="2778" spans="1:43" ht="15.6" x14ac:dyDescent="0.3">
      <c r="A2778"/>
      <c r="AO2778" s="9"/>
      <c r="AP2778" s="9"/>
      <c r="AQ2778" s="9"/>
    </row>
    <row r="2779" spans="1:43" ht="15.6" x14ac:dyDescent="0.3">
      <c r="A2779"/>
      <c r="AO2779" s="9"/>
      <c r="AP2779" s="9"/>
      <c r="AQ2779" s="9"/>
    </row>
    <row r="2780" spans="1:43" ht="15.6" x14ac:dyDescent="0.3">
      <c r="A2780"/>
      <c r="AO2780" s="9"/>
      <c r="AP2780" s="9"/>
      <c r="AQ2780" s="9"/>
    </row>
    <row r="2781" spans="1:43" ht="15.6" x14ac:dyDescent="0.3">
      <c r="A2781"/>
      <c r="AO2781" s="9"/>
      <c r="AP2781" s="9"/>
      <c r="AQ2781" s="9"/>
    </row>
    <row r="2782" spans="1:43" ht="15.6" x14ac:dyDescent="0.3">
      <c r="A2782"/>
      <c r="AO2782" s="9"/>
      <c r="AP2782" s="9"/>
      <c r="AQ2782" s="9"/>
    </row>
    <row r="2783" spans="1:43" ht="15.6" x14ac:dyDescent="0.3">
      <c r="A2783"/>
      <c r="AO2783" s="9"/>
      <c r="AP2783" s="9"/>
      <c r="AQ2783" s="9"/>
    </row>
    <row r="2784" spans="1:43" ht="15.6" x14ac:dyDescent="0.3">
      <c r="A2784"/>
      <c r="AO2784" s="9"/>
      <c r="AP2784" s="9"/>
      <c r="AQ2784" s="9"/>
    </row>
    <row r="2785" spans="1:43" ht="15.6" x14ac:dyDescent="0.3">
      <c r="A2785"/>
      <c r="AO2785" s="9"/>
      <c r="AP2785" s="9"/>
      <c r="AQ2785" s="9"/>
    </row>
    <row r="2786" spans="1:43" ht="15.6" x14ac:dyDescent="0.3">
      <c r="A2786"/>
      <c r="AO2786" s="9"/>
      <c r="AP2786" s="9"/>
      <c r="AQ2786" s="9"/>
    </row>
    <row r="2787" spans="1:43" ht="15.6" x14ac:dyDescent="0.3">
      <c r="A2787"/>
      <c r="AO2787" s="9"/>
      <c r="AP2787" s="9"/>
      <c r="AQ2787" s="9"/>
    </row>
    <row r="2788" spans="1:43" ht="15.6" x14ac:dyDescent="0.3">
      <c r="A2788"/>
      <c r="AO2788" s="9"/>
      <c r="AP2788" s="9"/>
      <c r="AQ2788" s="9"/>
    </row>
    <row r="2789" spans="1:43" ht="15.6" x14ac:dyDescent="0.3">
      <c r="A2789"/>
      <c r="AO2789" s="9"/>
      <c r="AP2789" s="9"/>
      <c r="AQ2789" s="9"/>
    </row>
    <row r="2790" spans="1:43" ht="15.6" x14ac:dyDescent="0.3">
      <c r="A2790"/>
      <c r="AO2790" s="9"/>
      <c r="AP2790" s="9"/>
      <c r="AQ2790" s="9"/>
    </row>
    <row r="2791" spans="1:43" ht="15.6" x14ac:dyDescent="0.3">
      <c r="A2791"/>
      <c r="AO2791" s="9"/>
      <c r="AP2791" s="9"/>
      <c r="AQ2791" s="9"/>
    </row>
    <row r="2792" spans="1:43" ht="15.6" x14ac:dyDescent="0.3">
      <c r="A2792"/>
      <c r="AO2792" s="9"/>
      <c r="AP2792" s="9"/>
      <c r="AQ2792" s="9"/>
    </row>
    <row r="2793" spans="1:43" ht="15.6" x14ac:dyDescent="0.3">
      <c r="A2793"/>
      <c r="AO2793" s="9"/>
      <c r="AP2793" s="9"/>
      <c r="AQ2793" s="9"/>
    </row>
    <row r="2794" spans="1:43" ht="15.6" x14ac:dyDescent="0.3">
      <c r="A2794"/>
      <c r="AO2794" s="9"/>
      <c r="AP2794" s="9"/>
      <c r="AQ2794" s="9"/>
    </row>
    <row r="2795" spans="1:43" ht="15.6" x14ac:dyDescent="0.3">
      <c r="A2795"/>
      <c r="AO2795" s="9"/>
      <c r="AP2795" s="9"/>
      <c r="AQ2795" s="9"/>
    </row>
    <row r="2796" spans="1:43" ht="15.6" x14ac:dyDescent="0.3">
      <c r="A2796"/>
      <c r="AO2796" s="9"/>
      <c r="AP2796" s="9"/>
      <c r="AQ2796" s="9"/>
    </row>
    <row r="2797" spans="1:43" ht="15.6" x14ac:dyDescent="0.3">
      <c r="A2797"/>
      <c r="AO2797" s="9"/>
      <c r="AP2797" s="9"/>
      <c r="AQ2797" s="9"/>
    </row>
    <row r="2798" spans="1:43" ht="15.6" x14ac:dyDescent="0.3">
      <c r="A2798"/>
      <c r="AO2798" s="9"/>
      <c r="AP2798" s="9"/>
      <c r="AQ2798" s="9"/>
    </row>
    <row r="2799" spans="1:43" ht="15.6" x14ac:dyDescent="0.3">
      <c r="A2799"/>
      <c r="AO2799" s="9"/>
      <c r="AP2799" s="9"/>
      <c r="AQ2799" s="9"/>
    </row>
    <row r="2800" spans="1:43" ht="15.6" x14ac:dyDescent="0.3">
      <c r="A2800"/>
      <c r="AO2800" s="9"/>
      <c r="AP2800" s="9"/>
      <c r="AQ2800" s="9"/>
    </row>
    <row r="2801" spans="1:43" ht="15.6" x14ac:dyDescent="0.3">
      <c r="A2801"/>
      <c r="AO2801" s="9"/>
      <c r="AP2801" s="9"/>
      <c r="AQ2801" s="9"/>
    </row>
    <row r="2802" spans="1:43" ht="15.6" x14ac:dyDescent="0.3">
      <c r="A2802"/>
      <c r="AO2802" s="9"/>
      <c r="AP2802" s="9"/>
      <c r="AQ2802" s="9"/>
    </row>
    <row r="2803" spans="1:43" ht="15.6" x14ac:dyDescent="0.3">
      <c r="A2803"/>
      <c r="AO2803" s="9"/>
      <c r="AP2803" s="9"/>
      <c r="AQ2803" s="9"/>
    </row>
    <row r="2804" spans="1:43" ht="15.6" x14ac:dyDescent="0.3">
      <c r="A2804"/>
      <c r="AO2804" s="9"/>
      <c r="AP2804" s="9"/>
      <c r="AQ2804" s="9"/>
    </row>
    <row r="2805" spans="1:43" ht="15.6" x14ac:dyDescent="0.3">
      <c r="A2805"/>
      <c r="AO2805" s="9"/>
      <c r="AP2805" s="9"/>
      <c r="AQ2805" s="9"/>
    </row>
    <row r="2806" spans="1:43" ht="15.6" x14ac:dyDescent="0.3">
      <c r="A2806"/>
      <c r="AO2806" s="9"/>
      <c r="AP2806" s="9"/>
      <c r="AQ2806" s="9"/>
    </row>
    <row r="2807" spans="1:43" ht="15.6" x14ac:dyDescent="0.3">
      <c r="A2807"/>
      <c r="AO2807" s="9"/>
      <c r="AP2807" s="9"/>
      <c r="AQ2807" s="9"/>
    </row>
    <row r="2808" spans="1:43" ht="15.6" x14ac:dyDescent="0.3">
      <c r="A2808"/>
      <c r="AO2808" s="9"/>
      <c r="AP2808" s="9"/>
      <c r="AQ2808" s="9"/>
    </row>
    <row r="2809" spans="1:43" ht="15.6" x14ac:dyDescent="0.3">
      <c r="A2809"/>
      <c r="AO2809" s="9"/>
      <c r="AP2809" s="9"/>
      <c r="AQ2809" s="9"/>
    </row>
    <row r="2810" spans="1:43" ht="15.6" x14ac:dyDescent="0.3">
      <c r="A2810"/>
      <c r="AO2810" s="9"/>
      <c r="AP2810" s="9"/>
      <c r="AQ2810" s="9"/>
    </row>
    <row r="2811" spans="1:43" ht="15.6" x14ac:dyDescent="0.3">
      <c r="A2811"/>
      <c r="AO2811" s="9"/>
      <c r="AP2811" s="9"/>
      <c r="AQ2811" s="9"/>
    </row>
    <row r="2812" spans="1:43" ht="15.6" x14ac:dyDescent="0.3">
      <c r="A2812"/>
      <c r="AO2812" s="9"/>
      <c r="AP2812" s="9"/>
      <c r="AQ2812" s="9"/>
    </row>
    <row r="2813" spans="1:43" ht="15.6" x14ac:dyDescent="0.3">
      <c r="A2813"/>
      <c r="AO2813" s="9"/>
      <c r="AP2813" s="9"/>
      <c r="AQ2813" s="9"/>
    </row>
    <row r="2814" spans="1:43" ht="15.6" x14ac:dyDescent="0.3">
      <c r="A2814"/>
      <c r="AO2814" s="9"/>
      <c r="AP2814" s="9"/>
      <c r="AQ2814" s="9"/>
    </row>
    <row r="2815" spans="1:43" ht="15.6" x14ac:dyDescent="0.3">
      <c r="A2815"/>
      <c r="AO2815" s="9"/>
      <c r="AP2815" s="9"/>
      <c r="AQ2815" s="9"/>
    </row>
    <row r="2816" spans="1:43" ht="15.6" x14ac:dyDescent="0.3">
      <c r="A2816"/>
      <c r="AO2816" s="9"/>
      <c r="AP2816" s="9"/>
      <c r="AQ2816" s="9"/>
    </row>
    <row r="2817" spans="1:43" ht="15.6" x14ac:dyDescent="0.3">
      <c r="A2817"/>
      <c r="AO2817" s="9"/>
      <c r="AP2817" s="9"/>
      <c r="AQ2817" s="9"/>
    </row>
    <row r="2818" spans="1:43" ht="15.6" x14ac:dyDescent="0.3">
      <c r="A2818"/>
      <c r="AO2818" s="9"/>
      <c r="AP2818" s="9"/>
      <c r="AQ2818" s="9"/>
    </row>
    <row r="2819" spans="1:43" ht="15.6" x14ac:dyDescent="0.3">
      <c r="A2819"/>
      <c r="AO2819" s="9"/>
      <c r="AP2819" s="9"/>
      <c r="AQ2819" s="9"/>
    </row>
    <row r="2820" spans="1:43" ht="15.6" x14ac:dyDescent="0.3">
      <c r="A2820"/>
      <c r="AO2820" s="9"/>
      <c r="AP2820" s="9"/>
      <c r="AQ2820" s="9"/>
    </row>
    <row r="2821" spans="1:43" ht="15.6" x14ac:dyDescent="0.3">
      <c r="A2821"/>
      <c r="AO2821" s="9"/>
      <c r="AP2821" s="9"/>
      <c r="AQ2821" s="9"/>
    </row>
    <row r="2822" spans="1:43" ht="15.6" x14ac:dyDescent="0.3">
      <c r="A2822"/>
      <c r="AO2822" s="9"/>
      <c r="AP2822" s="9"/>
      <c r="AQ2822" s="9"/>
    </row>
    <row r="2823" spans="1:43" ht="15.6" x14ac:dyDescent="0.3">
      <c r="A2823"/>
      <c r="AO2823" s="9"/>
      <c r="AP2823" s="9"/>
      <c r="AQ2823" s="9"/>
    </row>
    <row r="2824" spans="1:43" ht="15.6" x14ac:dyDescent="0.3">
      <c r="A2824"/>
      <c r="AO2824" s="9"/>
      <c r="AP2824" s="9"/>
      <c r="AQ2824" s="9"/>
    </row>
    <row r="2825" spans="1:43" ht="15.6" x14ac:dyDescent="0.3">
      <c r="A2825"/>
      <c r="AO2825" s="9"/>
      <c r="AP2825" s="9"/>
      <c r="AQ2825" s="9"/>
    </row>
    <row r="2826" spans="1:43" ht="15.6" x14ac:dyDescent="0.3">
      <c r="A2826"/>
      <c r="AO2826" s="9"/>
      <c r="AP2826" s="9"/>
      <c r="AQ2826" s="9"/>
    </row>
    <row r="2827" spans="1:43" ht="15.6" x14ac:dyDescent="0.3">
      <c r="A2827"/>
      <c r="AO2827" s="9"/>
      <c r="AP2827" s="9"/>
      <c r="AQ2827" s="9"/>
    </row>
    <row r="2828" spans="1:43" ht="15.6" x14ac:dyDescent="0.3">
      <c r="A2828"/>
      <c r="AO2828" s="9"/>
      <c r="AP2828" s="9"/>
      <c r="AQ2828" s="9"/>
    </row>
    <row r="2829" spans="1:43" ht="15.6" x14ac:dyDescent="0.3">
      <c r="A2829"/>
      <c r="AO2829" s="9"/>
      <c r="AP2829" s="9"/>
      <c r="AQ2829" s="9"/>
    </row>
    <row r="2830" spans="1:43" ht="15.6" x14ac:dyDescent="0.3">
      <c r="A2830"/>
      <c r="AO2830" s="9"/>
      <c r="AP2830" s="9"/>
      <c r="AQ2830" s="9"/>
    </row>
    <row r="2831" spans="1:43" ht="15.6" x14ac:dyDescent="0.3">
      <c r="A2831"/>
      <c r="AO2831" s="9"/>
      <c r="AP2831" s="9"/>
      <c r="AQ2831" s="9"/>
    </row>
    <row r="2832" spans="1:43" ht="15.6" x14ac:dyDescent="0.3">
      <c r="A2832"/>
      <c r="AO2832" s="9"/>
      <c r="AP2832" s="9"/>
      <c r="AQ2832" s="9"/>
    </row>
    <row r="2833" spans="1:43" ht="15.6" x14ac:dyDescent="0.3">
      <c r="A2833"/>
      <c r="AO2833" s="9"/>
      <c r="AP2833" s="9"/>
      <c r="AQ2833" s="9"/>
    </row>
    <row r="2834" spans="1:43" ht="15.6" x14ac:dyDescent="0.3">
      <c r="A2834"/>
      <c r="AO2834" s="9"/>
      <c r="AP2834" s="9"/>
      <c r="AQ2834" s="9"/>
    </row>
    <row r="2835" spans="1:43" ht="15.6" x14ac:dyDescent="0.3">
      <c r="A2835"/>
      <c r="AO2835" s="9"/>
      <c r="AP2835" s="9"/>
      <c r="AQ2835" s="9"/>
    </row>
    <row r="2836" spans="1:43" ht="15.6" x14ac:dyDescent="0.3">
      <c r="A2836"/>
      <c r="AO2836" s="9"/>
      <c r="AP2836" s="9"/>
      <c r="AQ2836" s="9"/>
    </row>
    <row r="2837" spans="1:43" ht="15.6" x14ac:dyDescent="0.3">
      <c r="A2837"/>
      <c r="AO2837" s="9"/>
      <c r="AP2837" s="9"/>
      <c r="AQ2837" s="9"/>
    </row>
    <row r="2838" spans="1:43" ht="15.6" x14ac:dyDescent="0.3">
      <c r="A2838"/>
      <c r="AO2838" s="9"/>
      <c r="AP2838" s="9"/>
      <c r="AQ2838" s="9"/>
    </row>
    <row r="2839" spans="1:43" ht="15.6" x14ac:dyDescent="0.3">
      <c r="A2839"/>
      <c r="AO2839" s="9"/>
      <c r="AP2839" s="9"/>
      <c r="AQ2839" s="9"/>
    </row>
    <row r="2840" spans="1:43" ht="15.6" x14ac:dyDescent="0.3">
      <c r="A2840"/>
      <c r="AO2840" s="9"/>
      <c r="AP2840" s="9"/>
      <c r="AQ2840" s="9"/>
    </row>
    <row r="2841" spans="1:43" ht="15.6" x14ac:dyDescent="0.3">
      <c r="A2841"/>
      <c r="AO2841" s="9"/>
      <c r="AP2841" s="9"/>
      <c r="AQ2841" s="9"/>
    </row>
    <row r="2842" spans="1:43" ht="15.6" x14ac:dyDescent="0.3">
      <c r="A2842"/>
      <c r="AO2842" s="9"/>
      <c r="AP2842" s="9"/>
      <c r="AQ2842" s="9"/>
    </row>
    <row r="2843" spans="1:43" ht="15.6" x14ac:dyDescent="0.3">
      <c r="A2843"/>
      <c r="AO2843" s="9"/>
      <c r="AP2843" s="9"/>
      <c r="AQ2843" s="9"/>
    </row>
    <row r="2844" spans="1:43" ht="15.6" x14ac:dyDescent="0.3">
      <c r="A2844"/>
      <c r="AO2844" s="9"/>
      <c r="AP2844" s="9"/>
      <c r="AQ2844" s="9"/>
    </row>
    <row r="2845" spans="1:43" ht="15.6" x14ac:dyDescent="0.3">
      <c r="A2845"/>
      <c r="AO2845" s="9"/>
      <c r="AP2845" s="9"/>
      <c r="AQ2845" s="9"/>
    </row>
    <row r="2846" spans="1:43" ht="15.6" x14ac:dyDescent="0.3">
      <c r="A2846"/>
      <c r="AO2846" s="9"/>
      <c r="AP2846" s="9"/>
      <c r="AQ2846" s="9"/>
    </row>
    <row r="2847" spans="1:43" ht="15.6" x14ac:dyDescent="0.3">
      <c r="A2847"/>
      <c r="AO2847" s="9"/>
      <c r="AP2847" s="9"/>
      <c r="AQ2847" s="9"/>
    </row>
    <row r="2848" spans="1:43" ht="15.6" x14ac:dyDescent="0.3">
      <c r="A2848"/>
      <c r="AO2848" s="9"/>
      <c r="AP2848" s="9"/>
      <c r="AQ2848" s="9"/>
    </row>
    <row r="2849" spans="1:43" ht="15.6" x14ac:dyDescent="0.3">
      <c r="A2849"/>
      <c r="AO2849" s="9"/>
      <c r="AP2849" s="9"/>
      <c r="AQ2849" s="9"/>
    </row>
    <row r="2850" spans="1:43" ht="15.6" x14ac:dyDescent="0.3">
      <c r="A2850"/>
      <c r="AO2850" s="9"/>
      <c r="AP2850" s="9"/>
      <c r="AQ2850" s="9"/>
    </row>
    <row r="2851" spans="1:43" ht="15.6" x14ac:dyDescent="0.3">
      <c r="A2851"/>
      <c r="AO2851" s="9"/>
      <c r="AP2851" s="9"/>
      <c r="AQ2851" s="9"/>
    </row>
    <row r="2852" spans="1:43" ht="15.6" x14ac:dyDescent="0.3">
      <c r="A2852"/>
      <c r="AO2852" s="9"/>
      <c r="AP2852" s="9"/>
      <c r="AQ2852" s="9"/>
    </row>
    <row r="2853" spans="1:43" ht="15.6" x14ac:dyDescent="0.3">
      <c r="A2853"/>
      <c r="AO2853" s="9"/>
      <c r="AP2853" s="9"/>
      <c r="AQ2853" s="9"/>
    </row>
    <row r="2854" spans="1:43" ht="15.6" x14ac:dyDescent="0.3">
      <c r="A2854"/>
      <c r="AO2854" s="9"/>
      <c r="AP2854" s="9"/>
      <c r="AQ2854" s="9"/>
    </row>
    <row r="2855" spans="1:43" ht="15.6" x14ac:dyDescent="0.3">
      <c r="A2855"/>
      <c r="AO2855" s="9"/>
      <c r="AP2855" s="9"/>
      <c r="AQ2855" s="9"/>
    </row>
    <row r="2856" spans="1:43" ht="15.6" x14ac:dyDescent="0.3">
      <c r="A2856"/>
      <c r="AO2856" s="9"/>
      <c r="AP2856" s="9"/>
      <c r="AQ2856" s="9"/>
    </row>
    <row r="2857" spans="1:43" ht="15.6" x14ac:dyDescent="0.3">
      <c r="A2857"/>
      <c r="AO2857" s="9"/>
      <c r="AP2857" s="9"/>
      <c r="AQ2857" s="9"/>
    </row>
    <row r="2858" spans="1:43" ht="15.6" x14ac:dyDescent="0.3">
      <c r="A2858"/>
      <c r="AO2858" s="9"/>
      <c r="AP2858" s="9"/>
      <c r="AQ2858" s="9"/>
    </row>
    <row r="2859" spans="1:43" ht="15.6" x14ac:dyDescent="0.3">
      <c r="A2859"/>
      <c r="AO2859" s="9"/>
      <c r="AP2859" s="9"/>
      <c r="AQ2859" s="9"/>
    </row>
    <row r="2860" spans="1:43" ht="15.6" x14ac:dyDescent="0.3">
      <c r="A2860"/>
      <c r="AO2860" s="9"/>
      <c r="AP2860" s="9"/>
      <c r="AQ2860" s="9"/>
    </row>
    <row r="2861" spans="1:43" ht="15.6" x14ac:dyDescent="0.3">
      <c r="A2861"/>
      <c r="AO2861" s="9"/>
      <c r="AP2861" s="9"/>
      <c r="AQ2861" s="9"/>
    </row>
    <row r="2862" spans="1:43" ht="15.6" x14ac:dyDescent="0.3">
      <c r="A2862"/>
      <c r="AO2862" s="9"/>
      <c r="AP2862" s="9"/>
      <c r="AQ2862" s="9"/>
    </row>
    <row r="2863" spans="1:43" ht="15.6" x14ac:dyDescent="0.3">
      <c r="A2863"/>
      <c r="AO2863" s="9"/>
      <c r="AP2863" s="9"/>
      <c r="AQ2863" s="9"/>
    </row>
    <row r="2864" spans="1:43" ht="15.6" x14ac:dyDescent="0.3">
      <c r="A2864"/>
      <c r="AO2864" s="9"/>
      <c r="AP2864" s="9"/>
      <c r="AQ2864" s="9"/>
    </row>
    <row r="2865" spans="1:43" ht="15.6" x14ac:dyDescent="0.3">
      <c r="A2865"/>
      <c r="AO2865" s="9"/>
      <c r="AP2865" s="9"/>
      <c r="AQ2865" s="9"/>
    </row>
    <row r="2866" spans="1:43" ht="15.6" x14ac:dyDescent="0.3">
      <c r="A2866"/>
      <c r="AO2866" s="9"/>
      <c r="AP2866" s="9"/>
      <c r="AQ2866" s="9"/>
    </row>
    <row r="2867" spans="1:43" ht="15.6" x14ac:dyDescent="0.3">
      <c r="A2867"/>
      <c r="AO2867" s="9"/>
      <c r="AP2867" s="9"/>
      <c r="AQ2867" s="9"/>
    </row>
    <row r="2868" spans="1:43" ht="15.6" x14ac:dyDescent="0.3">
      <c r="A2868"/>
      <c r="AO2868" s="9"/>
      <c r="AP2868" s="9"/>
      <c r="AQ2868" s="9"/>
    </row>
    <row r="2869" spans="1:43" ht="15.6" x14ac:dyDescent="0.3">
      <c r="A2869"/>
      <c r="AO2869" s="9"/>
      <c r="AP2869" s="9"/>
      <c r="AQ2869" s="9"/>
    </row>
    <row r="2870" spans="1:43" ht="15.6" x14ac:dyDescent="0.3">
      <c r="A2870"/>
      <c r="AO2870" s="9"/>
      <c r="AP2870" s="9"/>
      <c r="AQ2870" s="9"/>
    </row>
    <row r="2871" spans="1:43" ht="15.6" x14ac:dyDescent="0.3">
      <c r="A2871"/>
      <c r="AO2871" s="9"/>
      <c r="AP2871" s="9"/>
      <c r="AQ2871" s="9"/>
    </row>
    <row r="2872" spans="1:43" ht="15.6" x14ac:dyDescent="0.3">
      <c r="A2872"/>
      <c r="AO2872" s="9"/>
      <c r="AP2872" s="9"/>
      <c r="AQ2872" s="9"/>
    </row>
    <row r="2873" spans="1:43" ht="15.6" x14ac:dyDescent="0.3">
      <c r="A2873"/>
      <c r="AO2873" s="9"/>
      <c r="AP2873" s="9"/>
      <c r="AQ2873" s="9"/>
    </row>
    <row r="2874" spans="1:43" ht="15.6" x14ac:dyDescent="0.3">
      <c r="A2874"/>
      <c r="AO2874" s="9"/>
      <c r="AP2874" s="9"/>
      <c r="AQ2874" s="9"/>
    </row>
    <row r="2875" spans="1:43" ht="15.6" x14ac:dyDescent="0.3">
      <c r="A2875"/>
      <c r="AO2875" s="9"/>
      <c r="AP2875" s="9"/>
      <c r="AQ2875" s="9"/>
    </row>
    <row r="2876" spans="1:43" ht="15.6" x14ac:dyDescent="0.3">
      <c r="A2876"/>
      <c r="AO2876" s="9"/>
      <c r="AP2876" s="9"/>
      <c r="AQ2876" s="9"/>
    </row>
    <row r="2877" spans="1:43" ht="15.6" x14ac:dyDescent="0.3">
      <c r="A2877"/>
      <c r="AO2877" s="9"/>
      <c r="AP2877" s="9"/>
      <c r="AQ2877" s="9"/>
    </row>
    <row r="2878" spans="1:43" ht="15.6" x14ac:dyDescent="0.3">
      <c r="A2878"/>
      <c r="AO2878" s="9"/>
      <c r="AP2878" s="9"/>
      <c r="AQ2878" s="9"/>
    </row>
    <row r="2879" spans="1:43" ht="15.6" x14ac:dyDescent="0.3">
      <c r="A2879"/>
      <c r="AO2879" s="9"/>
      <c r="AP2879" s="9"/>
      <c r="AQ2879" s="9"/>
    </row>
    <row r="2880" spans="1:43" ht="15.6" x14ac:dyDescent="0.3">
      <c r="A2880"/>
      <c r="AO2880" s="9"/>
      <c r="AP2880" s="9"/>
      <c r="AQ2880" s="9"/>
    </row>
    <row r="2881" spans="1:43" ht="15.6" x14ac:dyDescent="0.3">
      <c r="A2881"/>
      <c r="AO2881" s="9"/>
      <c r="AP2881" s="9"/>
      <c r="AQ2881" s="9"/>
    </row>
    <row r="2882" spans="1:43" ht="15.6" x14ac:dyDescent="0.3">
      <c r="A2882"/>
      <c r="AO2882" s="9"/>
      <c r="AP2882" s="9"/>
      <c r="AQ2882" s="9"/>
    </row>
    <row r="2883" spans="1:43" ht="15.6" x14ac:dyDescent="0.3">
      <c r="A2883"/>
      <c r="AO2883" s="9"/>
      <c r="AP2883" s="9"/>
      <c r="AQ2883" s="9"/>
    </row>
    <row r="2884" spans="1:43" ht="15.6" x14ac:dyDescent="0.3">
      <c r="A2884"/>
      <c r="AO2884" s="9"/>
      <c r="AP2884" s="9"/>
      <c r="AQ2884" s="9"/>
    </row>
    <row r="2885" spans="1:43" ht="15.6" x14ac:dyDescent="0.3">
      <c r="A2885"/>
      <c r="AO2885" s="9"/>
      <c r="AP2885" s="9"/>
      <c r="AQ2885" s="9"/>
    </row>
    <row r="2886" spans="1:43" ht="15.6" x14ac:dyDescent="0.3">
      <c r="A2886"/>
      <c r="AO2886" s="9"/>
      <c r="AP2886" s="9"/>
      <c r="AQ2886" s="9"/>
    </row>
    <row r="2887" spans="1:43" ht="15.6" x14ac:dyDescent="0.3">
      <c r="A2887"/>
      <c r="AO2887" s="9"/>
      <c r="AP2887" s="9"/>
      <c r="AQ2887" s="9"/>
    </row>
    <row r="2888" spans="1:43" ht="15.6" x14ac:dyDescent="0.3">
      <c r="A2888"/>
      <c r="AO2888" s="9"/>
      <c r="AP2888" s="9"/>
      <c r="AQ2888" s="9"/>
    </row>
    <row r="2889" spans="1:43" ht="15.6" x14ac:dyDescent="0.3">
      <c r="A2889"/>
      <c r="AO2889" s="9"/>
      <c r="AP2889" s="9"/>
      <c r="AQ2889" s="9"/>
    </row>
    <row r="2890" spans="1:43" ht="15.6" x14ac:dyDescent="0.3">
      <c r="A2890"/>
      <c r="AO2890" s="9"/>
      <c r="AP2890" s="9"/>
      <c r="AQ2890" s="9"/>
    </row>
    <row r="2891" spans="1:43" ht="15.6" x14ac:dyDescent="0.3">
      <c r="A2891"/>
      <c r="AO2891" s="9"/>
      <c r="AP2891" s="9"/>
      <c r="AQ2891" s="9"/>
    </row>
    <row r="2892" spans="1:43" ht="15.6" x14ac:dyDescent="0.3">
      <c r="A2892"/>
      <c r="AO2892" s="9"/>
      <c r="AP2892" s="9"/>
      <c r="AQ2892" s="9"/>
    </row>
    <row r="2893" spans="1:43" ht="15.6" x14ac:dyDescent="0.3">
      <c r="A2893"/>
      <c r="AO2893" s="9"/>
      <c r="AP2893" s="9"/>
      <c r="AQ2893" s="9"/>
    </row>
    <row r="2894" spans="1:43" ht="15.6" x14ac:dyDescent="0.3">
      <c r="A2894"/>
      <c r="AO2894" s="9"/>
      <c r="AP2894" s="9"/>
      <c r="AQ2894" s="9"/>
    </row>
    <row r="2895" spans="1:43" ht="15.6" x14ac:dyDescent="0.3">
      <c r="A2895"/>
      <c r="AO2895" s="9"/>
      <c r="AP2895" s="9"/>
      <c r="AQ2895" s="9"/>
    </row>
    <row r="2896" spans="1:43" ht="15.6" x14ac:dyDescent="0.3">
      <c r="A2896"/>
      <c r="AO2896" s="9"/>
      <c r="AP2896" s="9"/>
      <c r="AQ2896" s="9"/>
    </row>
    <row r="2897" spans="1:43" ht="15.6" x14ac:dyDescent="0.3">
      <c r="A2897"/>
      <c r="AO2897" s="9"/>
      <c r="AP2897" s="9"/>
      <c r="AQ2897" s="9"/>
    </row>
    <row r="2898" spans="1:43" ht="15.6" x14ac:dyDescent="0.3">
      <c r="A2898"/>
      <c r="AO2898" s="9"/>
      <c r="AP2898" s="9"/>
      <c r="AQ2898" s="9"/>
    </row>
    <row r="2899" spans="1:43" ht="15.6" x14ac:dyDescent="0.3">
      <c r="A2899"/>
      <c r="AO2899" s="9"/>
      <c r="AP2899" s="9"/>
      <c r="AQ2899" s="9"/>
    </row>
    <row r="2900" spans="1:43" ht="15.6" x14ac:dyDescent="0.3">
      <c r="A2900"/>
      <c r="AO2900" s="9"/>
      <c r="AP2900" s="9"/>
      <c r="AQ2900" s="9"/>
    </row>
    <row r="2901" spans="1:43" ht="15.6" x14ac:dyDescent="0.3">
      <c r="A2901"/>
      <c r="AO2901" s="9"/>
      <c r="AP2901" s="9"/>
      <c r="AQ2901" s="9"/>
    </row>
    <row r="2902" spans="1:43" ht="15.6" x14ac:dyDescent="0.3">
      <c r="A2902"/>
      <c r="AO2902" s="9"/>
      <c r="AP2902" s="9"/>
      <c r="AQ2902" s="9"/>
    </row>
    <row r="2903" spans="1:43" ht="15.6" x14ac:dyDescent="0.3">
      <c r="A2903"/>
      <c r="AO2903" s="9"/>
      <c r="AP2903" s="9"/>
      <c r="AQ2903" s="9"/>
    </row>
    <row r="2904" spans="1:43" ht="15.6" x14ac:dyDescent="0.3">
      <c r="A2904"/>
      <c r="AO2904" s="9"/>
      <c r="AP2904" s="9"/>
      <c r="AQ2904" s="9"/>
    </row>
    <row r="2905" spans="1:43" ht="15.6" x14ac:dyDescent="0.3">
      <c r="A2905"/>
      <c r="AO2905" s="9"/>
      <c r="AP2905" s="9"/>
      <c r="AQ2905" s="9"/>
    </row>
    <row r="2906" spans="1:43" ht="15.6" x14ac:dyDescent="0.3">
      <c r="A2906"/>
      <c r="AO2906" s="9"/>
      <c r="AP2906" s="9"/>
      <c r="AQ2906" s="9"/>
    </row>
    <row r="2907" spans="1:43" ht="15.6" x14ac:dyDescent="0.3">
      <c r="A2907"/>
      <c r="AO2907" s="9"/>
      <c r="AP2907" s="9"/>
      <c r="AQ2907" s="9"/>
    </row>
    <row r="2908" spans="1:43" ht="15.6" x14ac:dyDescent="0.3">
      <c r="A2908"/>
      <c r="AO2908" s="9"/>
      <c r="AP2908" s="9"/>
      <c r="AQ2908" s="9"/>
    </row>
    <row r="2909" spans="1:43" ht="15.6" x14ac:dyDescent="0.3">
      <c r="A2909"/>
      <c r="AO2909" s="9"/>
      <c r="AP2909" s="9"/>
      <c r="AQ2909" s="9"/>
    </row>
    <row r="2910" spans="1:43" ht="15.6" x14ac:dyDescent="0.3">
      <c r="A2910"/>
      <c r="AO2910" s="9"/>
      <c r="AP2910" s="9"/>
      <c r="AQ2910" s="9"/>
    </row>
    <row r="2911" spans="1:43" ht="15.6" x14ac:dyDescent="0.3">
      <c r="A2911"/>
      <c r="AO2911" s="9"/>
      <c r="AP2911" s="9"/>
      <c r="AQ2911" s="9"/>
    </row>
    <row r="2912" spans="1:43" ht="15.6" x14ac:dyDescent="0.3">
      <c r="A2912"/>
      <c r="AO2912" s="9"/>
      <c r="AP2912" s="9"/>
      <c r="AQ2912" s="9"/>
    </row>
    <row r="2913" spans="1:43" ht="15.6" x14ac:dyDescent="0.3">
      <c r="A2913"/>
      <c r="AO2913" s="9"/>
      <c r="AP2913" s="9"/>
      <c r="AQ2913" s="9"/>
    </row>
    <row r="2914" spans="1:43" ht="15.6" x14ac:dyDescent="0.3">
      <c r="A2914"/>
      <c r="AO2914" s="9"/>
      <c r="AP2914" s="9"/>
      <c r="AQ2914" s="9"/>
    </row>
    <row r="2915" spans="1:43" ht="15.6" x14ac:dyDescent="0.3">
      <c r="A2915"/>
      <c r="AO2915" s="9"/>
      <c r="AP2915" s="9"/>
      <c r="AQ2915" s="9"/>
    </row>
    <row r="2916" spans="1:43" ht="15.6" x14ac:dyDescent="0.3">
      <c r="A2916"/>
      <c r="AO2916" s="9"/>
      <c r="AP2916" s="9"/>
      <c r="AQ2916" s="9"/>
    </row>
    <row r="2917" spans="1:43" ht="15.6" x14ac:dyDescent="0.3">
      <c r="A2917"/>
      <c r="AO2917" s="9"/>
      <c r="AP2917" s="9"/>
      <c r="AQ2917" s="9"/>
    </row>
    <row r="2918" spans="1:43" ht="15.6" x14ac:dyDescent="0.3">
      <c r="A2918"/>
      <c r="AO2918" s="9"/>
      <c r="AP2918" s="9"/>
      <c r="AQ2918" s="9"/>
    </row>
    <row r="2919" spans="1:43" ht="15.6" x14ac:dyDescent="0.3">
      <c r="A2919"/>
      <c r="AO2919" s="9"/>
      <c r="AP2919" s="9"/>
      <c r="AQ2919" s="9"/>
    </row>
    <row r="2920" spans="1:43" ht="15.6" x14ac:dyDescent="0.3">
      <c r="A2920"/>
      <c r="AO2920" s="9"/>
      <c r="AP2920" s="9"/>
      <c r="AQ2920" s="9"/>
    </row>
    <row r="2921" spans="1:43" ht="15.6" x14ac:dyDescent="0.3">
      <c r="A2921"/>
      <c r="AO2921" s="9"/>
      <c r="AP2921" s="9"/>
      <c r="AQ2921" s="9"/>
    </row>
    <row r="2922" spans="1:43" ht="15.6" x14ac:dyDescent="0.3">
      <c r="A2922"/>
      <c r="AO2922" s="9"/>
      <c r="AP2922" s="9"/>
      <c r="AQ2922" s="9"/>
    </row>
    <row r="2923" spans="1:43" ht="15.6" x14ac:dyDescent="0.3">
      <c r="A2923"/>
      <c r="AO2923" s="9"/>
      <c r="AP2923" s="9"/>
      <c r="AQ2923" s="9"/>
    </row>
    <row r="2924" spans="1:43" ht="15.6" x14ac:dyDescent="0.3">
      <c r="A2924"/>
      <c r="AO2924" s="9"/>
      <c r="AP2924" s="9"/>
      <c r="AQ2924" s="9"/>
    </row>
    <row r="2925" spans="1:43" ht="15.6" x14ac:dyDescent="0.3">
      <c r="A2925"/>
      <c r="AO2925" s="9"/>
      <c r="AP2925" s="9"/>
      <c r="AQ2925" s="9"/>
    </row>
    <row r="2926" spans="1:43" ht="15.6" x14ac:dyDescent="0.3">
      <c r="A2926"/>
      <c r="AO2926" s="9"/>
      <c r="AP2926" s="9"/>
      <c r="AQ2926" s="9"/>
    </row>
    <row r="2927" spans="1:43" ht="15.6" x14ac:dyDescent="0.3">
      <c r="A2927"/>
      <c r="AO2927" s="9"/>
      <c r="AP2927" s="9"/>
      <c r="AQ2927" s="9"/>
    </row>
    <row r="2928" spans="1:43" ht="15.6" x14ac:dyDescent="0.3">
      <c r="A2928"/>
      <c r="AO2928" s="9"/>
      <c r="AP2928" s="9"/>
      <c r="AQ2928" s="9"/>
    </row>
    <row r="2929" spans="1:43" ht="15.6" x14ac:dyDescent="0.3">
      <c r="A2929"/>
      <c r="AO2929" s="9"/>
      <c r="AP2929" s="9"/>
      <c r="AQ2929" s="9"/>
    </row>
    <row r="2930" spans="1:43" ht="15.6" x14ac:dyDescent="0.3">
      <c r="A2930"/>
      <c r="AO2930" s="9"/>
      <c r="AP2930" s="9"/>
      <c r="AQ2930" s="9"/>
    </row>
    <row r="2931" spans="1:43" ht="15.6" x14ac:dyDescent="0.3">
      <c r="A2931"/>
      <c r="AO2931" s="9"/>
      <c r="AP2931" s="9"/>
      <c r="AQ2931" s="9"/>
    </row>
    <row r="2932" spans="1:43" ht="15.6" x14ac:dyDescent="0.3">
      <c r="A2932"/>
      <c r="AO2932" s="9"/>
      <c r="AP2932" s="9"/>
      <c r="AQ2932" s="9"/>
    </row>
    <row r="2933" spans="1:43" ht="15.6" x14ac:dyDescent="0.3">
      <c r="A2933"/>
      <c r="AO2933" s="9"/>
      <c r="AP2933" s="9"/>
      <c r="AQ2933" s="9"/>
    </row>
    <row r="2934" spans="1:43" ht="15.6" x14ac:dyDescent="0.3">
      <c r="A2934"/>
      <c r="AO2934" s="9"/>
      <c r="AP2934" s="9"/>
      <c r="AQ2934" s="9"/>
    </row>
    <row r="2935" spans="1:43" ht="15.6" x14ac:dyDescent="0.3">
      <c r="A2935"/>
      <c r="AO2935" s="9"/>
      <c r="AP2935" s="9"/>
      <c r="AQ2935" s="9"/>
    </row>
    <row r="2936" spans="1:43" ht="15.6" x14ac:dyDescent="0.3">
      <c r="A2936"/>
      <c r="AO2936" s="9"/>
      <c r="AP2936" s="9"/>
      <c r="AQ2936" s="9"/>
    </row>
    <row r="2937" spans="1:43" ht="15.6" x14ac:dyDescent="0.3">
      <c r="A2937"/>
      <c r="AO2937" s="9"/>
      <c r="AP2937" s="9"/>
      <c r="AQ2937" s="9"/>
    </row>
    <row r="2938" spans="1:43" ht="15.6" x14ac:dyDescent="0.3">
      <c r="A2938"/>
      <c r="AO2938" s="9"/>
      <c r="AP2938" s="9"/>
      <c r="AQ2938" s="9"/>
    </row>
    <row r="2939" spans="1:43" ht="15.6" x14ac:dyDescent="0.3">
      <c r="A2939"/>
      <c r="AO2939" s="9"/>
      <c r="AP2939" s="9"/>
      <c r="AQ2939" s="9"/>
    </row>
    <row r="2940" spans="1:43" ht="15.6" x14ac:dyDescent="0.3">
      <c r="A2940"/>
      <c r="AO2940" s="9"/>
      <c r="AP2940" s="9"/>
      <c r="AQ2940" s="9"/>
    </row>
    <row r="2941" spans="1:43" ht="15.6" x14ac:dyDescent="0.3">
      <c r="A2941"/>
      <c r="AO2941" s="9"/>
      <c r="AP2941" s="9"/>
      <c r="AQ2941" s="9"/>
    </row>
    <row r="2942" spans="1:43" ht="15.6" x14ac:dyDescent="0.3">
      <c r="A2942"/>
      <c r="AO2942" s="9"/>
      <c r="AP2942" s="9"/>
      <c r="AQ2942" s="9"/>
    </row>
    <row r="2943" spans="1:43" ht="15.6" x14ac:dyDescent="0.3">
      <c r="A2943"/>
      <c r="AO2943" s="9"/>
      <c r="AP2943" s="9"/>
      <c r="AQ2943" s="9"/>
    </row>
    <row r="2944" spans="1:43" ht="15.6" x14ac:dyDescent="0.3">
      <c r="A2944"/>
      <c r="AO2944" s="9"/>
      <c r="AP2944" s="9"/>
      <c r="AQ2944" s="9"/>
    </row>
    <row r="2945" spans="1:43" ht="15.6" x14ac:dyDescent="0.3">
      <c r="A2945"/>
      <c r="AO2945" s="9"/>
      <c r="AP2945" s="9"/>
      <c r="AQ2945" s="9"/>
    </row>
    <row r="2946" spans="1:43" ht="15.6" x14ac:dyDescent="0.3">
      <c r="A2946"/>
      <c r="AO2946" s="9"/>
      <c r="AP2946" s="9"/>
      <c r="AQ2946" s="9"/>
    </row>
    <row r="2947" spans="1:43" ht="15.6" x14ac:dyDescent="0.3">
      <c r="A2947"/>
      <c r="AO2947" s="9"/>
      <c r="AP2947" s="9"/>
      <c r="AQ2947" s="9"/>
    </row>
    <row r="2948" spans="1:43" ht="15.6" x14ac:dyDescent="0.3">
      <c r="A2948"/>
      <c r="AO2948" s="9"/>
      <c r="AP2948" s="9"/>
      <c r="AQ2948" s="9"/>
    </row>
    <row r="2949" spans="1:43" ht="15.6" x14ac:dyDescent="0.3">
      <c r="A2949"/>
      <c r="AO2949" s="9"/>
      <c r="AP2949" s="9"/>
      <c r="AQ2949" s="9"/>
    </row>
    <row r="2950" spans="1:43" ht="15.6" x14ac:dyDescent="0.3">
      <c r="A2950"/>
      <c r="AO2950" s="9"/>
      <c r="AP2950" s="9"/>
      <c r="AQ2950" s="9"/>
    </row>
    <row r="2951" spans="1:43" ht="15.6" x14ac:dyDescent="0.3">
      <c r="A2951"/>
      <c r="AO2951" s="9"/>
      <c r="AP2951" s="9"/>
      <c r="AQ2951" s="9"/>
    </row>
    <row r="2952" spans="1:43" ht="15.6" x14ac:dyDescent="0.3">
      <c r="A2952"/>
      <c r="AO2952" s="9"/>
      <c r="AP2952" s="9"/>
      <c r="AQ2952" s="9"/>
    </row>
    <row r="2953" spans="1:43" ht="15.6" x14ac:dyDescent="0.3">
      <c r="A2953"/>
      <c r="AO2953" s="9"/>
      <c r="AP2953" s="9"/>
      <c r="AQ2953" s="9"/>
    </row>
    <row r="2954" spans="1:43" ht="15.6" x14ac:dyDescent="0.3">
      <c r="A2954"/>
      <c r="AO2954" s="9"/>
      <c r="AP2954" s="9"/>
      <c r="AQ2954" s="9"/>
    </row>
    <row r="2955" spans="1:43" ht="15.6" x14ac:dyDescent="0.3">
      <c r="A2955"/>
      <c r="AO2955" s="9"/>
      <c r="AP2955" s="9"/>
      <c r="AQ2955" s="9"/>
    </row>
    <row r="2956" spans="1:43" ht="15.6" x14ac:dyDescent="0.3">
      <c r="A2956"/>
      <c r="AO2956" s="9"/>
      <c r="AP2956" s="9"/>
      <c r="AQ2956" s="9"/>
    </row>
    <row r="2957" spans="1:43" ht="15.6" x14ac:dyDescent="0.3">
      <c r="A2957"/>
      <c r="AO2957" s="9"/>
      <c r="AP2957" s="9"/>
      <c r="AQ2957" s="9"/>
    </row>
    <row r="2958" spans="1:43" ht="15.6" x14ac:dyDescent="0.3">
      <c r="A2958"/>
      <c r="AO2958" s="9"/>
      <c r="AP2958" s="9"/>
      <c r="AQ2958" s="9"/>
    </row>
    <row r="2959" spans="1:43" ht="15.6" x14ac:dyDescent="0.3">
      <c r="A2959"/>
      <c r="AO2959" s="9"/>
      <c r="AP2959" s="9"/>
      <c r="AQ2959" s="9"/>
    </row>
    <row r="2960" spans="1:43" ht="15.6" x14ac:dyDescent="0.3">
      <c r="A2960"/>
      <c r="AO2960" s="9"/>
      <c r="AP2960" s="9"/>
      <c r="AQ2960" s="9"/>
    </row>
    <row r="2961" spans="1:43" ht="15.6" x14ac:dyDescent="0.3">
      <c r="A2961"/>
      <c r="AO2961" s="9"/>
      <c r="AP2961" s="9"/>
      <c r="AQ2961" s="9"/>
    </row>
    <row r="2962" spans="1:43" ht="15.6" x14ac:dyDescent="0.3">
      <c r="A2962"/>
      <c r="AO2962" s="9"/>
      <c r="AP2962" s="9"/>
      <c r="AQ2962" s="9"/>
    </row>
    <row r="2963" spans="1:43" ht="15.6" x14ac:dyDescent="0.3">
      <c r="A2963"/>
      <c r="AO2963" s="9"/>
      <c r="AP2963" s="9"/>
      <c r="AQ2963" s="9"/>
    </row>
    <row r="2964" spans="1:43" ht="15.6" x14ac:dyDescent="0.3">
      <c r="A2964"/>
      <c r="AO2964" s="9"/>
      <c r="AP2964" s="9"/>
      <c r="AQ2964" s="9"/>
    </row>
    <row r="2965" spans="1:43" ht="15.6" x14ac:dyDescent="0.3">
      <c r="A2965"/>
      <c r="AO2965" s="9"/>
      <c r="AP2965" s="9"/>
      <c r="AQ2965" s="9"/>
    </row>
    <row r="2966" spans="1:43" ht="15.6" x14ac:dyDescent="0.3">
      <c r="A2966"/>
      <c r="AO2966" s="9"/>
      <c r="AP2966" s="9"/>
      <c r="AQ2966" s="9"/>
    </row>
    <row r="2967" spans="1:43" ht="15.6" x14ac:dyDescent="0.3">
      <c r="A2967"/>
      <c r="AO2967" s="9"/>
      <c r="AP2967" s="9"/>
      <c r="AQ2967" s="9"/>
    </row>
    <row r="2968" spans="1:43" ht="15.6" x14ac:dyDescent="0.3">
      <c r="A2968"/>
      <c r="AO2968" s="9"/>
      <c r="AP2968" s="9"/>
      <c r="AQ2968" s="9"/>
    </row>
    <row r="2969" spans="1:43" ht="15.6" x14ac:dyDescent="0.3">
      <c r="A2969"/>
      <c r="AO2969" s="9"/>
      <c r="AP2969" s="9"/>
      <c r="AQ2969" s="9"/>
    </row>
    <row r="2970" spans="1:43" ht="15.6" x14ac:dyDescent="0.3">
      <c r="A2970"/>
      <c r="AO2970" s="9"/>
      <c r="AP2970" s="9"/>
      <c r="AQ2970" s="9"/>
    </row>
    <row r="2971" spans="1:43" ht="15.6" x14ac:dyDescent="0.3">
      <c r="A2971"/>
      <c r="AO2971" s="9"/>
      <c r="AP2971" s="9"/>
      <c r="AQ2971" s="9"/>
    </row>
    <row r="2972" spans="1:43" ht="15.6" x14ac:dyDescent="0.3">
      <c r="A2972"/>
      <c r="AO2972" s="9"/>
      <c r="AP2972" s="9"/>
      <c r="AQ2972" s="9"/>
    </row>
    <row r="2973" spans="1:43" ht="15.6" x14ac:dyDescent="0.3">
      <c r="A2973"/>
      <c r="AO2973" s="9"/>
      <c r="AP2973" s="9"/>
      <c r="AQ2973" s="9"/>
    </row>
    <row r="2974" spans="1:43" ht="15.6" x14ac:dyDescent="0.3">
      <c r="A2974"/>
      <c r="AO2974" s="9"/>
      <c r="AP2974" s="9"/>
      <c r="AQ2974" s="9"/>
    </row>
    <row r="2975" spans="1:43" ht="15.6" x14ac:dyDescent="0.3">
      <c r="A2975"/>
      <c r="AO2975" s="9"/>
      <c r="AP2975" s="9"/>
      <c r="AQ2975" s="9"/>
    </row>
    <row r="2976" spans="1:43" ht="15.6" x14ac:dyDescent="0.3">
      <c r="A2976"/>
      <c r="AO2976" s="9"/>
      <c r="AP2976" s="9"/>
      <c r="AQ2976" s="9"/>
    </row>
    <row r="2977" spans="1:43" ht="15.6" x14ac:dyDescent="0.3">
      <c r="A2977"/>
      <c r="AO2977" s="9"/>
      <c r="AP2977" s="9"/>
      <c r="AQ2977" s="9"/>
    </row>
    <row r="2978" spans="1:43" ht="15.6" x14ac:dyDescent="0.3">
      <c r="A2978"/>
      <c r="AO2978" s="9"/>
      <c r="AP2978" s="9"/>
      <c r="AQ2978" s="9"/>
    </row>
    <row r="2979" spans="1:43" ht="15.6" x14ac:dyDescent="0.3">
      <c r="A2979"/>
      <c r="AO2979" s="9"/>
      <c r="AP2979" s="9"/>
      <c r="AQ2979" s="9"/>
    </row>
    <row r="2980" spans="1:43" ht="15.6" x14ac:dyDescent="0.3">
      <c r="A2980"/>
      <c r="AO2980" s="9"/>
      <c r="AP2980" s="9"/>
      <c r="AQ2980" s="9"/>
    </row>
    <row r="2981" spans="1:43" ht="15.6" x14ac:dyDescent="0.3">
      <c r="A2981"/>
      <c r="AO2981" s="9"/>
      <c r="AP2981" s="9"/>
      <c r="AQ2981" s="9"/>
    </row>
    <row r="2982" spans="1:43" ht="15.6" x14ac:dyDescent="0.3">
      <c r="A2982"/>
      <c r="AO2982" s="9"/>
      <c r="AP2982" s="9"/>
      <c r="AQ2982" s="9"/>
    </row>
    <row r="2983" spans="1:43" ht="15.6" x14ac:dyDescent="0.3">
      <c r="A2983"/>
      <c r="AO2983" s="9"/>
      <c r="AP2983" s="9"/>
      <c r="AQ2983" s="9"/>
    </row>
    <row r="2984" spans="1:43" ht="15.6" x14ac:dyDescent="0.3">
      <c r="A2984"/>
      <c r="AO2984" s="9"/>
      <c r="AP2984" s="9"/>
      <c r="AQ2984" s="9"/>
    </row>
    <row r="2985" spans="1:43" ht="15.6" x14ac:dyDescent="0.3">
      <c r="A2985"/>
      <c r="AO2985" s="9"/>
      <c r="AP2985" s="9"/>
      <c r="AQ2985" s="9"/>
    </row>
    <row r="2986" spans="1:43" ht="15.6" x14ac:dyDescent="0.3">
      <c r="A2986"/>
      <c r="AO2986" s="9"/>
      <c r="AP2986" s="9"/>
      <c r="AQ2986" s="9"/>
    </row>
    <row r="2987" spans="1:43" ht="15.6" x14ac:dyDescent="0.3">
      <c r="A2987"/>
      <c r="AO2987" s="9"/>
      <c r="AP2987" s="9"/>
      <c r="AQ2987" s="9"/>
    </row>
    <row r="2988" spans="1:43" ht="15.6" x14ac:dyDescent="0.3">
      <c r="A2988"/>
      <c r="AO2988" s="9"/>
      <c r="AP2988" s="9"/>
      <c r="AQ2988" s="9"/>
    </row>
    <row r="2989" spans="1:43" ht="15.6" x14ac:dyDescent="0.3">
      <c r="A2989"/>
      <c r="AO2989" s="9"/>
      <c r="AP2989" s="9"/>
      <c r="AQ2989" s="9"/>
    </row>
    <row r="2990" spans="1:43" ht="15.6" x14ac:dyDescent="0.3">
      <c r="A2990"/>
      <c r="AO2990" s="9"/>
      <c r="AP2990" s="9"/>
      <c r="AQ2990" s="9"/>
    </row>
    <row r="2991" spans="1:43" ht="15.6" x14ac:dyDescent="0.3">
      <c r="A2991"/>
      <c r="AO2991" s="9"/>
      <c r="AP2991" s="9"/>
      <c r="AQ2991" s="9"/>
    </row>
    <row r="2992" spans="1:43" ht="15.6" x14ac:dyDescent="0.3">
      <c r="A2992"/>
      <c r="AO2992" s="9"/>
      <c r="AP2992" s="9"/>
      <c r="AQ2992" s="9"/>
    </row>
    <row r="2993" spans="1:43" ht="15.6" x14ac:dyDescent="0.3">
      <c r="A2993"/>
      <c r="AO2993" s="9"/>
      <c r="AP2993" s="9"/>
      <c r="AQ2993" s="9"/>
    </row>
    <row r="2994" spans="1:43" ht="15.6" x14ac:dyDescent="0.3">
      <c r="A2994"/>
      <c r="AO2994" s="9"/>
      <c r="AP2994" s="9"/>
      <c r="AQ2994" s="9"/>
    </row>
    <row r="2995" spans="1:43" ht="15.6" x14ac:dyDescent="0.3">
      <c r="A2995"/>
      <c r="AO2995" s="9"/>
      <c r="AP2995" s="9"/>
      <c r="AQ2995" s="9"/>
    </row>
    <row r="2996" spans="1:43" ht="15.6" x14ac:dyDescent="0.3">
      <c r="A2996"/>
      <c r="AO2996" s="9"/>
      <c r="AP2996" s="9"/>
      <c r="AQ2996" s="9"/>
    </row>
    <row r="2997" spans="1:43" ht="15.6" x14ac:dyDescent="0.3">
      <c r="A2997"/>
      <c r="AO2997" s="9"/>
      <c r="AP2997" s="9"/>
      <c r="AQ2997" s="9"/>
    </row>
    <row r="2998" spans="1:43" ht="15.6" x14ac:dyDescent="0.3">
      <c r="A2998"/>
      <c r="AO2998" s="9"/>
      <c r="AP2998" s="9"/>
      <c r="AQ2998" s="9"/>
    </row>
    <row r="2999" spans="1:43" ht="15.6" x14ac:dyDescent="0.3">
      <c r="A2999"/>
      <c r="AO2999" s="9"/>
      <c r="AP2999" s="9"/>
      <c r="AQ2999" s="9"/>
    </row>
    <row r="3000" spans="1:43" ht="15.6" x14ac:dyDescent="0.3">
      <c r="A3000"/>
      <c r="AO3000" s="9"/>
      <c r="AP3000" s="9"/>
      <c r="AQ3000" s="9"/>
    </row>
    <row r="3001" spans="1:43" ht="15.6" x14ac:dyDescent="0.3">
      <c r="A3001"/>
      <c r="AO3001" s="9"/>
      <c r="AP3001" s="9"/>
      <c r="AQ3001" s="9"/>
    </row>
    <row r="3002" spans="1:43" ht="15.6" x14ac:dyDescent="0.3">
      <c r="A3002"/>
      <c r="AO3002" s="9"/>
      <c r="AP3002" s="9"/>
      <c r="AQ3002" s="9"/>
    </row>
    <row r="3003" spans="1:43" ht="15.6" x14ac:dyDescent="0.3">
      <c r="A3003"/>
      <c r="AO3003" s="9"/>
      <c r="AP3003" s="9"/>
      <c r="AQ3003" s="9"/>
    </row>
    <row r="3004" spans="1:43" ht="15.6" x14ac:dyDescent="0.3">
      <c r="A3004"/>
      <c r="AO3004" s="9"/>
      <c r="AP3004" s="9"/>
      <c r="AQ3004" s="9"/>
    </row>
    <row r="3005" spans="1:43" ht="15.6" x14ac:dyDescent="0.3">
      <c r="A3005"/>
      <c r="AO3005" s="9"/>
      <c r="AP3005" s="9"/>
      <c r="AQ3005" s="9"/>
    </row>
    <row r="3006" spans="1:43" ht="15.6" x14ac:dyDescent="0.3">
      <c r="A3006"/>
      <c r="AO3006" s="9"/>
      <c r="AP3006" s="9"/>
      <c r="AQ3006" s="9"/>
    </row>
    <row r="3007" spans="1:43" ht="15.6" x14ac:dyDescent="0.3">
      <c r="A3007"/>
      <c r="AO3007" s="9"/>
      <c r="AP3007" s="9"/>
      <c r="AQ3007" s="9"/>
    </row>
    <row r="3008" spans="1:43" ht="15.6" x14ac:dyDescent="0.3">
      <c r="A3008"/>
      <c r="AO3008" s="9"/>
      <c r="AP3008" s="9"/>
      <c r="AQ3008" s="9"/>
    </row>
    <row r="3009" spans="1:43" ht="15.6" x14ac:dyDescent="0.3">
      <c r="A3009"/>
      <c r="AO3009" s="9"/>
      <c r="AP3009" s="9"/>
      <c r="AQ3009" s="9"/>
    </row>
    <row r="3010" spans="1:43" ht="15.6" x14ac:dyDescent="0.3">
      <c r="A3010"/>
      <c r="AO3010" s="9"/>
      <c r="AP3010" s="9"/>
      <c r="AQ3010" s="9"/>
    </row>
    <row r="3011" spans="1:43" ht="15.6" x14ac:dyDescent="0.3">
      <c r="A3011"/>
      <c r="AO3011" s="9"/>
      <c r="AP3011" s="9"/>
      <c r="AQ3011" s="9"/>
    </row>
    <row r="3012" spans="1:43" ht="15.6" x14ac:dyDescent="0.3">
      <c r="A3012"/>
      <c r="AO3012" s="9"/>
      <c r="AP3012" s="9"/>
      <c r="AQ3012" s="9"/>
    </row>
    <row r="3013" spans="1:43" ht="15.6" x14ac:dyDescent="0.3">
      <c r="A3013"/>
      <c r="AO3013" s="9"/>
      <c r="AP3013" s="9"/>
      <c r="AQ3013" s="9"/>
    </row>
    <row r="3014" spans="1:43" ht="15.6" x14ac:dyDescent="0.3">
      <c r="A3014"/>
      <c r="AO3014" s="9"/>
      <c r="AP3014" s="9"/>
      <c r="AQ3014" s="9"/>
    </row>
    <row r="3015" spans="1:43" ht="15.6" x14ac:dyDescent="0.3">
      <c r="A3015"/>
      <c r="AO3015" s="9"/>
      <c r="AP3015" s="9"/>
      <c r="AQ3015" s="9"/>
    </row>
    <row r="3016" spans="1:43" ht="15.6" x14ac:dyDescent="0.3">
      <c r="A3016"/>
      <c r="AO3016" s="9"/>
      <c r="AP3016" s="9"/>
      <c r="AQ3016" s="9"/>
    </row>
    <row r="3017" spans="1:43" ht="15.6" x14ac:dyDescent="0.3">
      <c r="A3017"/>
      <c r="AO3017" s="9"/>
      <c r="AP3017" s="9"/>
      <c r="AQ3017" s="9"/>
    </row>
    <row r="3018" spans="1:43" ht="15.6" x14ac:dyDescent="0.3">
      <c r="A3018"/>
      <c r="AO3018" s="9"/>
      <c r="AP3018" s="9"/>
      <c r="AQ3018" s="9"/>
    </row>
    <row r="3019" spans="1:43" ht="15.6" x14ac:dyDescent="0.3">
      <c r="A3019"/>
      <c r="AO3019" s="9"/>
      <c r="AP3019" s="9"/>
      <c r="AQ3019" s="9"/>
    </row>
    <row r="3020" spans="1:43" ht="15.6" x14ac:dyDescent="0.3">
      <c r="A3020"/>
      <c r="AO3020" s="9"/>
      <c r="AP3020" s="9"/>
      <c r="AQ3020" s="9"/>
    </row>
    <row r="3021" spans="1:43" ht="15.6" x14ac:dyDescent="0.3">
      <c r="A3021"/>
      <c r="AO3021" s="9"/>
      <c r="AP3021" s="9"/>
      <c r="AQ3021" s="9"/>
    </row>
    <row r="3022" spans="1:43" ht="15.6" x14ac:dyDescent="0.3">
      <c r="A3022"/>
      <c r="AO3022" s="9"/>
      <c r="AP3022" s="9"/>
      <c r="AQ3022" s="9"/>
    </row>
    <row r="3023" spans="1:43" ht="15.6" x14ac:dyDescent="0.3">
      <c r="A3023"/>
      <c r="AO3023" s="9"/>
      <c r="AP3023" s="9"/>
      <c r="AQ3023" s="9"/>
    </row>
    <row r="3024" spans="1:43" ht="15.6" x14ac:dyDescent="0.3">
      <c r="A3024"/>
      <c r="AO3024" s="9"/>
      <c r="AP3024" s="9"/>
      <c r="AQ3024" s="9"/>
    </row>
    <row r="3025" spans="1:43" ht="15.6" x14ac:dyDescent="0.3">
      <c r="A3025"/>
      <c r="AO3025" s="9"/>
      <c r="AP3025" s="9"/>
      <c r="AQ3025" s="9"/>
    </row>
    <row r="3026" spans="1:43" ht="15.6" x14ac:dyDescent="0.3">
      <c r="A3026"/>
      <c r="AO3026" s="9"/>
      <c r="AP3026" s="9"/>
      <c r="AQ3026" s="9"/>
    </row>
    <row r="3027" spans="1:43" ht="15.6" x14ac:dyDescent="0.3">
      <c r="A3027"/>
      <c r="AO3027" s="9"/>
      <c r="AP3027" s="9"/>
      <c r="AQ3027" s="9"/>
    </row>
    <row r="3028" spans="1:43" ht="15.6" x14ac:dyDescent="0.3">
      <c r="A3028"/>
      <c r="AO3028" s="9"/>
      <c r="AP3028" s="9"/>
      <c r="AQ3028" s="9"/>
    </row>
    <row r="3029" spans="1:43" ht="15.6" x14ac:dyDescent="0.3">
      <c r="A3029"/>
      <c r="AO3029" s="9"/>
      <c r="AP3029" s="9"/>
      <c r="AQ3029" s="9"/>
    </row>
    <row r="3030" spans="1:43" ht="15.6" x14ac:dyDescent="0.3">
      <c r="A3030"/>
      <c r="AO3030" s="9"/>
      <c r="AP3030" s="9"/>
      <c r="AQ3030" s="9"/>
    </row>
    <row r="3031" spans="1:43" ht="15.6" x14ac:dyDescent="0.3">
      <c r="A3031"/>
      <c r="AO3031" s="9"/>
      <c r="AP3031" s="9"/>
      <c r="AQ3031" s="9"/>
    </row>
    <row r="3032" spans="1:43" ht="15.6" x14ac:dyDescent="0.3">
      <c r="A3032"/>
      <c r="AO3032" s="9"/>
      <c r="AP3032" s="9"/>
      <c r="AQ3032" s="9"/>
    </row>
    <row r="3033" spans="1:43" ht="15.6" x14ac:dyDescent="0.3">
      <c r="A3033"/>
      <c r="AO3033" s="9"/>
      <c r="AP3033" s="9"/>
      <c r="AQ3033" s="9"/>
    </row>
    <row r="3034" spans="1:43" ht="15.6" x14ac:dyDescent="0.3">
      <c r="A3034"/>
      <c r="AO3034" s="9"/>
      <c r="AP3034" s="9"/>
      <c r="AQ3034" s="9"/>
    </row>
    <row r="3035" spans="1:43" ht="15.6" x14ac:dyDescent="0.3">
      <c r="A3035"/>
      <c r="AO3035" s="9"/>
      <c r="AP3035" s="9"/>
      <c r="AQ3035" s="9"/>
    </row>
    <row r="3036" spans="1:43" ht="15.6" x14ac:dyDescent="0.3">
      <c r="A3036"/>
      <c r="AO3036" s="9"/>
      <c r="AP3036" s="9"/>
      <c r="AQ3036" s="9"/>
    </row>
    <row r="3037" spans="1:43" ht="15.6" x14ac:dyDescent="0.3">
      <c r="A3037"/>
      <c r="AO3037" s="9"/>
      <c r="AP3037" s="9"/>
      <c r="AQ3037" s="9"/>
    </row>
    <row r="3038" spans="1:43" ht="15.6" x14ac:dyDescent="0.3">
      <c r="A3038"/>
      <c r="AO3038" s="9"/>
      <c r="AP3038" s="9"/>
      <c r="AQ3038" s="9"/>
    </row>
    <row r="3039" spans="1:43" ht="15.6" x14ac:dyDescent="0.3">
      <c r="A3039"/>
      <c r="AO3039" s="9"/>
      <c r="AP3039" s="9"/>
      <c r="AQ3039" s="9"/>
    </row>
    <row r="3040" spans="1:43" ht="15.6" x14ac:dyDescent="0.3">
      <c r="A3040"/>
      <c r="AO3040" s="9"/>
      <c r="AP3040" s="9"/>
      <c r="AQ3040" s="9"/>
    </row>
    <row r="3041" spans="1:43" ht="15.6" x14ac:dyDescent="0.3">
      <c r="A3041"/>
      <c r="AO3041" s="9"/>
      <c r="AP3041" s="9"/>
      <c r="AQ3041" s="9"/>
    </row>
    <row r="3042" spans="1:43" ht="15.6" x14ac:dyDescent="0.3">
      <c r="A3042"/>
      <c r="AO3042" s="9"/>
      <c r="AP3042" s="9"/>
      <c r="AQ3042" s="9"/>
    </row>
    <row r="3043" spans="1:43" ht="15.6" x14ac:dyDescent="0.3">
      <c r="A3043"/>
      <c r="AO3043" s="9"/>
      <c r="AP3043" s="9"/>
      <c r="AQ3043" s="9"/>
    </row>
    <row r="3044" spans="1:43" ht="15.6" x14ac:dyDescent="0.3">
      <c r="A3044"/>
      <c r="AO3044" s="9"/>
      <c r="AP3044" s="9"/>
      <c r="AQ3044" s="9"/>
    </row>
    <row r="3045" spans="1:43" ht="15.6" x14ac:dyDescent="0.3">
      <c r="A3045"/>
      <c r="AO3045" s="9"/>
      <c r="AP3045" s="9"/>
      <c r="AQ3045" s="9"/>
    </row>
    <row r="3046" spans="1:43" ht="15.6" x14ac:dyDescent="0.3">
      <c r="A3046"/>
      <c r="AO3046" s="9"/>
      <c r="AP3046" s="9"/>
      <c r="AQ3046" s="9"/>
    </row>
    <row r="3047" spans="1:43" ht="15.6" x14ac:dyDescent="0.3">
      <c r="A3047"/>
      <c r="AO3047" s="9"/>
      <c r="AP3047" s="9"/>
      <c r="AQ3047" s="9"/>
    </row>
    <row r="3048" spans="1:43" ht="15.6" x14ac:dyDescent="0.3">
      <c r="A3048"/>
      <c r="AO3048" s="9"/>
      <c r="AP3048" s="9"/>
      <c r="AQ3048" s="9"/>
    </row>
    <row r="3049" spans="1:43" ht="15.6" x14ac:dyDescent="0.3">
      <c r="A3049"/>
      <c r="AO3049" s="9"/>
      <c r="AP3049" s="9"/>
      <c r="AQ3049" s="9"/>
    </row>
    <row r="3050" spans="1:43" ht="15.6" x14ac:dyDescent="0.3">
      <c r="A3050"/>
      <c r="AO3050" s="9"/>
      <c r="AP3050" s="9"/>
      <c r="AQ3050" s="9"/>
    </row>
    <row r="3051" spans="1:43" ht="15.6" x14ac:dyDescent="0.3">
      <c r="A3051"/>
      <c r="AO3051" s="9"/>
      <c r="AP3051" s="9"/>
      <c r="AQ3051" s="9"/>
    </row>
    <row r="3052" spans="1:43" ht="15.6" x14ac:dyDescent="0.3">
      <c r="A3052"/>
      <c r="AO3052" s="9"/>
      <c r="AP3052" s="9"/>
      <c r="AQ3052" s="9"/>
    </row>
    <row r="3053" spans="1:43" ht="15.6" x14ac:dyDescent="0.3">
      <c r="A3053"/>
      <c r="AO3053" s="9"/>
      <c r="AP3053" s="9"/>
      <c r="AQ3053" s="9"/>
    </row>
    <row r="3054" spans="1:43" ht="15.6" x14ac:dyDescent="0.3">
      <c r="A3054"/>
      <c r="AO3054" s="9"/>
      <c r="AP3054" s="9"/>
      <c r="AQ3054" s="9"/>
    </row>
    <row r="3055" spans="1:43" ht="15.6" x14ac:dyDescent="0.3">
      <c r="A3055"/>
      <c r="AO3055" s="9"/>
      <c r="AP3055" s="9"/>
      <c r="AQ3055" s="9"/>
    </row>
    <row r="3056" spans="1:43" ht="15.6" x14ac:dyDescent="0.3">
      <c r="A3056"/>
      <c r="AO3056" s="9"/>
      <c r="AP3056" s="9"/>
      <c r="AQ3056" s="9"/>
    </row>
    <row r="3057" spans="1:43" ht="15.6" x14ac:dyDescent="0.3">
      <c r="A3057"/>
      <c r="AO3057" s="9"/>
      <c r="AP3057" s="9"/>
      <c r="AQ3057" s="9"/>
    </row>
    <row r="3058" spans="1:43" ht="15.6" x14ac:dyDescent="0.3">
      <c r="A3058"/>
      <c r="AO3058" s="9"/>
      <c r="AP3058" s="9"/>
      <c r="AQ3058" s="9"/>
    </row>
    <row r="3059" spans="1:43" ht="15.6" x14ac:dyDescent="0.3">
      <c r="A3059"/>
      <c r="AO3059" s="9"/>
      <c r="AP3059" s="9"/>
      <c r="AQ3059" s="9"/>
    </row>
    <row r="3060" spans="1:43" ht="15.6" x14ac:dyDescent="0.3">
      <c r="A3060"/>
      <c r="AO3060" s="9"/>
      <c r="AP3060" s="9"/>
      <c r="AQ3060" s="9"/>
    </row>
    <row r="3061" spans="1:43" ht="15.6" x14ac:dyDescent="0.3">
      <c r="A3061"/>
      <c r="AO3061" s="9"/>
      <c r="AP3061" s="9"/>
      <c r="AQ3061" s="9"/>
    </row>
    <row r="3062" spans="1:43" ht="15.6" x14ac:dyDescent="0.3">
      <c r="A3062"/>
      <c r="AO3062" s="9"/>
      <c r="AP3062" s="9"/>
      <c r="AQ3062" s="9"/>
    </row>
    <row r="3063" spans="1:43" ht="15.6" x14ac:dyDescent="0.3">
      <c r="A3063"/>
      <c r="AO3063" s="9"/>
      <c r="AP3063" s="9"/>
      <c r="AQ3063" s="9"/>
    </row>
    <row r="3064" spans="1:43" ht="15.6" x14ac:dyDescent="0.3">
      <c r="A3064"/>
      <c r="AO3064" s="9"/>
      <c r="AP3064" s="9"/>
      <c r="AQ3064" s="9"/>
    </row>
    <row r="3065" spans="1:43" ht="15.6" x14ac:dyDescent="0.3">
      <c r="A3065"/>
      <c r="AO3065" s="9"/>
      <c r="AP3065" s="9"/>
      <c r="AQ3065" s="9"/>
    </row>
    <row r="3066" spans="1:43" ht="15.6" x14ac:dyDescent="0.3">
      <c r="A3066"/>
      <c r="AO3066" s="9"/>
      <c r="AP3066" s="9"/>
      <c r="AQ3066" s="9"/>
    </row>
    <row r="3067" spans="1:43" ht="15.6" x14ac:dyDescent="0.3">
      <c r="A3067"/>
      <c r="AO3067" s="9"/>
      <c r="AP3067" s="9"/>
      <c r="AQ3067" s="9"/>
    </row>
    <row r="3068" spans="1:43" ht="15.6" x14ac:dyDescent="0.3">
      <c r="A3068"/>
      <c r="AO3068" s="9"/>
      <c r="AP3068" s="9"/>
      <c r="AQ3068" s="9"/>
    </row>
    <row r="3069" spans="1:43" ht="15.6" x14ac:dyDescent="0.3">
      <c r="A3069"/>
      <c r="AO3069" s="9"/>
      <c r="AP3069" s="9"/>
      <c r="AQ3069" s="9"/>
    </row>
    <row r="3070" spans="1:43" ht="15.6" x14ac:dyDescent="0.3">
      <c r="A3070"/>
      <c r="AO3070" s="9"/>
      <c r="AP3070" s="9"/>
      <c r="AQ3070" s="9"/>
    </row>
    <row r="3071" spans="1:43" ht="15.6" x14ac:dyDescent="0.3">
      <c r="A3071"/>
      <c r="AO3071" s="9"/>
      <c r="AP3071" s="9"/>
      <c r="AQ3071" s="9"/>
    </row>
    <row r="3072" spans="1:43" ht="15.6" x14ac:dyDescent="0.3">
      <c r="A3072"/>
      <c r="AO3072" s="9"/>
      <c r="AP3072" s="9"/>
      <c r="AQ3072" s="9"/>
    </row>
    <row r="3073" spans="1:43" ht="15.6" x14ac:dyDescent="0.3">
      <c r="A3073"/>
      <c r="AO3073" s="9"/>
      <c r="AP3073" s="9"/>
      <c r="AQ3073" s="9"/>
    </row>
    <row r="3074" spans="1:43" ht="15.6" x14ac:dyDescent="0.3">
      <c r="A3074"/>
      <c r="AO3074" s="9"/>
      <c r="AP3074" s="9"/>
      <c r="AQ3074" s="9"/>
    </row>
    <row r="3075" spans="1:43" ht="15.6" x14ac:dyDescent="0.3">
      <c r="A3075"/>
      <c r="AO3075" s="9"/>
      <c r="AP3075" s="9"/>
      <c r="AQ3075" s="9"/>
    </row>
    <row r="3076" spans="1:43" ht="15.6" x14ac:dyDescent="0.3">
      <c r="A3076"/>
      <c r="AO3076" s="9"/>
      <c r="AP3076" s="9"/>
      <c r="AQ3076" s="9"/>
    </row>
    <row r="3077" spans="1:43" ht="15.6" x14ac:dyDescent="0.3">
      <c r="A3077"/>
      <c r="AO3077" s="9"/>
      <c r="AP3077" s="9"/>
      <c r="AQ3077" s="9"/>
    </row>
    <row r="3078" spans="1:43" ht="15.6" x14ac:dyDescent="0.3">
      <c r="A3078"/>
      <c r="AO3078" s="9"/>
      <c r="AP3078" s="9"/>
      <c r="AQ3078" s="9"/>
    </row>
    <row r="3079" spans="1:43" ht="15.6" x14ac:dyDescent="0.3">
      <c r="A3079"/>
      <c r="AO3079" s="9"/>
      <c r="AP3079" s="9"/>
      <c r="AQ3079" s="9"/>
    </row>
    <row r="3080" spans="1:43" ht="15.6" x14ac:dyDescent="0.3">
      <c r="A3080"/>
      <c r="AO3080" s="9"/>
      <c r="AP3080" s="9"/>
      <c r="AQ3080" s="9"/>
    </row>
    <row r="3081" spans="1:43" ht="15.6" x14ac:dyDescent="0.3">
      <c r="A3081"/>
      <c r="AO3081" s="9"/>
      <c r="AP3081" s="9"/>
      <c r="AQ3081" s="9"/>
    </row>
    <row r="3082" spans="1:43" ht="15.6" x14ac:dyDescent="0.3">
      <c r="A3082"/>
      <c r="AO3082" s="9"/>
      <c r="AP3082" s="9"/>
      <c r="AQ3082" s="9"/>
    </row>
    <row r="3083" spans="1:43" ht="15.6" x14ac:dyDescent="0.3">
      <c r="A3083"/>
      <c r="AO3083" s="9"/>
      <c r="AP3083" s="9"/>
      <c r="AQ3083" s="9"/>
    </row>
    <row r="3084" spans="1:43" ht="15.6" x14ac:dyDescent="0.3">
      <c r="A3084"/>
      <c r="AO3084" s="9"/>
      <c r="AP3084" s="9"/>
      <c r="AQ3084" s="9"/>
    </row>
    <row r="3085" spans="1:43" ht="15.6" x14ac:dyDescent="0.3">
      <c r="A3085"/>
      <c r="AO3085" s="9"/>
      <c r="AP3085" s="9"/>
      <c r="AQ3085" s="9"/>
    </row>
    <row r="3086" spans="1:43" ht="15.6" x14ac:dyDescent="0.3">
      <c r="A3086"/>
      <c r="AO3086" s="9"/>
      <c r="AP3086" s="9"/>
      <c r="AQ3086" s="9"/>
    </row>
    <row r="3087" spans="1:43" ht="15.6" x14ac:dyDescent="0.3">
      <c r="A3087"/>
      <c r="AO3087" s="9"/>
      <c r="AP3087" s="9"/>
      <c r="AQ3087" s="9"/>
    </row>
    <row r="3088" spans="1:43" ht="15.6" x14ac:dyDescent="0.3">
      <c r="A3088"/>
      <c r="AO3088" s="9"/>
      <c r="AP3088" s="9"/>
      <c r="AQ3088" s="9"/>
    </row>
    <row r="3089" spans="1:43" ht="15.6" x14ac:dyDescent="0.3">
      <c r="A3089"/>
      <c r="AO3089" s="9"/>
      <c r="AP3089" s="9"/>
      <c r="AQ3089" s="9"/>
    </row>
    <row r="3090" spans="1:43" ht="15.6" x14ac:dyDescent="0.3">
      <c r="A3090"/>
      <c r="AO3090" s="9"/>
      <c r="AP3090" s="9"/>
      <c r="AQ3090" s="9"/>
    </row>
    <row r="3091" spans="1:43" ht="15.6" x14ac:dyDescent="0.3">
      <c r="A3091"/>
      <c r="AO3091" s="9"/>
      <c r="AP3091" s="9"/>
      <c r="AQ3091" s="9"/>
    </row>
    <row r="3092" spans="1:43" ht="15.6" x14ac:dyDescent="0.3">
      <c r="A3092"/>
      <c r="AO3092" s="9"/>
      <c r="AP3092" s="9"/>
      <c r="AQ3092" s="9"/>
    </row>
    <row r="3093" spans="1:43" ht="15.6" x14ac:dyDescent="0.3">
      <c r="A3093"/>
      <c r="AO3093" s="9"/>
      <c r="AP3093" s="9"/>
      <c r="AQ3093" s="9"/>
    </row>
    <row r="3094" spans="1:43" ht="15.6" x14ac:dyDescent="0.3">
      <c r="A3094"/>
      <c r="AO3094" s="9"/>
      <c r="AP3094" s="9"/>
      <c r="AQ3094" s="9"/>
    </row>
    <row r="3095" spans="1:43" ht="15.6" x14ac:dyDescent="0.3">
      <c r="A3095"/>
      <c r="AO3095" s="9"/>
      <c r="AP3095" s="9"/>
      <c r="AQ3095" s="9"/>
    </row>
    <row r="3096" spans="1:43" ht="15.6" x14ac:dyDescent="0.3">
      <c r="A3096"/>
      <c r="AO3096" s="9"/>
      <c r="AP3096" s="9"/>
      <c r="AQ3096" s="9"/>
    </row>
    <row r="3097" spans="1:43" ht="15.6" x14ac:dyDescent="0.3">
      <c r="A3097"/>
      <c r="AO3097" s="9"/>
      <c r="AP3097" s="9"/>
      <c r="AQ3097" s="9"/>
    </row>
    <row r="3098" spans="1:43" ht="15.6" x14ac:dyDescent="0.3">
      <c r="A3098"/>
      <c r="AO3098" s="9"/>
      <c r="AP3098" s="9"/>
      <c r="AQ3098" s="9"/>
    </row>
    <row r="3099" spans="1:43" ht="15.6" x14ac:dyDescent="0.3">
      <c r="A3099"/>
      <c r="AO3099" s="9"/>
      <c r="AP3099" s="9"/>
      <c r="AQ3099" s="9"/>
    </row>
    <row r="3100" spans="1:43" ht="15.6" x14ac:dyDescent="0.3">
      <c r="A3100"/>
      <c r="AO3100" s="9"/>
      <c r="AP3100" s="9"/>
      <c r="AQ3100" s="9"/>
    </row>
    <row r="3101" spans="1:43" ht="15.6" x14ac:dyDescent="0.3">
      <c r="A3101"/>
      <c r="AO3101" s="9"/>
      <c r="AP3101" s="9"/>
      <c r="AQ3101" s="9"/>
    </row>
    <row r="3102" spans="1:43" ht="15.6" x14ac:dyDescent="0.3">
      <c r="A3102"/>
      <c r="AO3102" s="9"/>
      <c r="AP3102" s="9"/>
      <c r="AQ3102" s="9"/>
    </row>
    <row r="3103" spans="1:43" ht="15.6" x14ac:dyDescent="0.3">
      <c r="A3103"/>
      <c r="AO3103" s="9"/>
      <c r="AP3103" s="9"/>
      <c r="AQ3103" s="9"/>
    </row>
    <row r="3104" spans="1:43" ht="15.6" x14ac:dyDescent="0.3">
      <c r="A3104"/>
      <c r="AO3104" s="9"/>
      <c r="AP3104" s="9"/>
      <c r="AQ3104" s="9"/>
    </row>
    <row r="3105" spans="1:43" ht="15.6" x14ac:dyDescent="0.3">
      <c r="A3105"/>
      <c r="AO3105" s="9"/>
      <c r="AP3105" s="9"/>
      <c r="AQ3105" s="9"/>
    </row>
    <row r="3106" spans="1:43" ht="15.6" x14ac:dyDescent="0.3">
      <c r="A3106"/>
      <c r="AO3106" s="9"/>
      <c r="AP3106" s="9"/>
      <c r="AQ3106" s="9"/>
    </row>
    <row r="3107" spans="1:43" ht="15.6" x14ac:dyDescent="0.3">
      <c r="A3107"/>
      <c r="AO3107" s="9"/>
      <c r="AP3107" s="9"/>
      <c r="AQ3107" s="9"/>
    </row>
    <row r="3108" spans="1:43" ht="15.6" x14ac:dyDescent="0.3">
      <c r="A3108"/>
      <c r="AO3108" s="9"/>
      <c r="AP3108" s="9"/>
      <c r="AQ3108" s="9"/>
    </row>
    <row r="3109" spans="1:43" ht="15.6" x14ac:dyDescent="0.3">
      <c r="A3109"/>
      <c r="AO3109" s="9"/>
      <c r="AP3109" s="9"/>
      <c r="AQ3109" s="9"/>
    </row>
    <row r="3110" spans="1:43" ht="15.6" x14ac:dyDescent="0.3">
      <c r="A3110"/>
      <c r="AO3110" s="9"/>
      <c r="AP3110" s="9"/>
      <c r="AQ3110" s="9"/>
    </row>
    <row r="3111" spans="1:43" ht="15.6" x14ac:dyDescent="0.3">
      <c r="A3111"/>
      <c r="AO3111" s="9"/>
      <c r="AP3111" s="9"/>
      <c r="AQ3111" s="9"/>
    </row>
    <row r="3112" spans="1:43" ht="15.6" x14ac:dyDescent="0.3">
      <c r="A3112"/>
      <c r="AO3112" s="9"/>
      <c r="AP3112" s="9"/>
      <c r="AQ3112" s="9"/>
    </row>
    <row r="3113" spans="1:43" ht="15.6" x14ac:dyDescent="0.3">
      <c r="A3113"/>
      <c r="AO3113" s="9"/>
      <c r="AP3113" s="9"/>
      <c r="AQ3113" s="9"/>
    </row>
    <row r="3114" spans="1:43" ht="15.6" x14ac:dyDescent="0.3">
      <c r="A3114"/>
      <c r="AO3114" s="9"/>
      <c r="AP3114" s="9"/>
      <c r="AQ3114" s="9"/>
    </row>
    <row r="3115" spans="1:43" ht="15.6" x14ac:dyDescent="0.3">
      <c r="A3115"/>
      <c r="AO3115" s="9"/>
      <c r="AP3115" s="9"/>
      <c r="AQ3115" s="9"/>
    </row>
    <row r="3116" spans="1:43" ht="15.6" x14ac:dyDescent="0.3">
      <c r="A3116"/>
      <c r="AO3116" s="9"/>
      <c r="AP3116" s="9"/>
      <c r="AQ3116" s="9"/>
    </row>
    <row r="3117" spans="1:43" ht="15.6" x14ac:dyDescent="0.3">
      <c r="A3117"/>
      <c r="AO3117" s="9"/>
      <c r="AP3117" s="9"/>
      <c r="AQ3117" s="9"/>
    </row>
    <row r="3118" spans="1:43" ht="15.6" x14ac:dyDescent="0.3">
      <c r="A3118"/>
      <c r="AO3118" s="9"/>
      <c r="AP3118" s="9"/>
      <c r="AQ3118" s="9"/>
    </row>
    <row r="3119" spans="1:43" ht="15.6" x14ac:dyDescent="0.3">
      <c r="A3119"/>
      <c r="AO3119" s="9"/>
      <c r="AP3119" s="9"/>
      <c r="AQ3119" s="9"/>
    </row>
    <row r="3120" spans="1:43" ht="15.6" x14ac:dyDescent="0.3">
      <c r="A3120"/>
      <c r="AO3120" s="9"/>
      <c r="AP3120" s="9"/>
      <c r="AQ3120" s="9"/>
    </row>
    <row r="3121" spans="1:43" ht="15.6" x14ac:dyDescent="0.3">
      <c r="A3121"/>
      <c r="AO3121" s="9"/>
      <c r="AP3121" s="9"/>
      <c r="AQ3121" s="9"/>
    </row>
    <row r="3122" spans="1:43" ht="15.6" x14ac:dyDescent="0.3">
      <c r="A3122"/>
      <c r="AO3122" s="9"/>
      <c r="AP3122" s="9"/>
      <c r="AQ3122" s="9"/>
    </row>
    <row r="3123" spans="1:43" ht="15.6" x14ac:dyDescent="0.3">
      <c r="A3123"/>
      <c r="AO3123" s="9"/>
      <c r="AP3123" s="9"/>
      <c r="AQ3123" s="9"/>
    </row>
    <row r="3124" spans="1:43" ht="15.6" x14ac:dyDescent="0.3">
      <c r="A3124"/>
      <c r="AO3124" s="9"/>
      <c r="AP3124" s="9"/>
      <c r="AQ3124" s="9"/>
    </row>
    <row r="3125" spans="1:43" ht="15.6" x14ac:dyDescent="0.3">
      <c r="A3125"/>
      <c r="AO3125" s="9"/>
      <c r="AP3125" s="9"/>
      <c r="AQ3125" s="9"/>
    </row>
    <row r="3126" spans="1:43" ht="15.6" x14ac:dyDescent="0.3">
      <c r="A3126"/>
      <c r="AO3126" s="9"/>
      <c r="AP3126" s="9"/>
      <c r="AQ3126" s="9"/>
    </row>
    <row r="3127" spans="1:43" ht="15.6" x14ac:dyDescent="0.3">
      <c r="A3127"/>
      <c r="AO3127" s="9"/>
      <c r="AP3127" s="9"/>
      <c r="AQ3127" s="9"/>
    </row>
    <row r="3128" spans="1:43" ht="15.6" x14ac:dyDescent="0.3">
      <c r="A3128"/>
      <c r="AO3128" s="9"/>
      <c r="AP3128" s="9"/>
      <c r="AQ3128" s="9"/>
    </row>
    <row r="3129" spans="1:43" ht="15.6" x14ac:dyDescent="0.3">
      <c r="A3129"/>
      <c r="AO3129" s="9"/>
      <c r="AP3129" s="9"/>
      <c r="AQ3129" s="9"/>
    </row>
    <row r="3130" spans="1:43" ht="15.6" x14ac:dyDescent="0.3">
      <c r="A3130"/>
      <c r="AO3130" s="9"/>
      <c r="AP3130" s="9"/>
      <c r="AQ3130" s="9"/>
    </row>
    <row r="3131" spans="1:43" ht="15.6" x14ac:dyDescent="0.3">
      <c r="A3131"/>
      <c r="AO3131" s="9"/>
      <c r="AP3131" s="9"/>
      <c r="AQ3131" s="9"/>
    </row>
    <row r="3132" spans="1:43" ht="15.6" x14ac:dyDescent="0.3">
      <c r="A3132"/>
      <c r="AO3132" s="9"/>
      <c r="AP3132" s="9"/>
      <c r="AQ3132" s="9"/>
    </row>
    <row r="3133" spans="1:43" ht="15.6" x14ac:dyDescent="0.3">
      <c r="A3133"/>
      <c r="AO3133" s="9"/>
      <c r="AP3133" s="9"/>
      <c r="AQ3133" s="9"/>
    </row>
    <row r="3134" spans="1:43" ht="15.6" x14ac:dyDescent="0.3">
      <c r="A3134"/>
      <c r="AO3134" s="9"/>
      <c r="AP3134" s="9"/>
      <c r="AQ3134" s="9"/>
    </row>
    <row r="3135" spans="1:43" ht="15.6" x14ac:dyDescent="0.3">
      <c r="A3135"/>
      <c r="AO3135" s="9"/>
      <c r="AP3135" s="9"/>
      <c r="AQ3135" s="9"/>
    </row>
    <row r="3136" spans="1:43" ht="15.6" x14ac:dyDescent="0.3">
      <c r="A3136"/>
      <c r="AO3136" s="9"/>
      <c r="AP3136" s="9"/>
      <c r="AQ3136" s="9"/>
    </row>
    <row r="3137" spans="1:43" ht="15.6" x14ac:dyDescent="0.3">
      <c r="A3137"/>
      <c r="AO3137" s="9"/>
      <c r="AP3137" s="9"/>
      <c r="AQ3137" s="9"/>
    </row>
    <row r="3138" spans="1:43" ht="15.6" x14ac:dyDescent="0.3">
      <c r="A3138"/>
      <c r="AO3138" s="9"/>
      <c r="AP3138" s="9"/>
      <c r="AQ3138" s="9"/>
    </row>
    <row r="3139" spans="1:43" ht="15.6" x14ac:dyDescent="0.3">
      <c r="A3139"/>
      <c r="AO3139" s="9"/>
      <c r="AP3139" s="9"/>
      <c r="AQ3139" s="9"/>
    </row>
    <row r="3140" spans="1:43" ht="15.6" x14ac:dyDescent="0.3">
      <c r="A3140"/>
      <c r="AO3140" s="9"/>
      <c r="AP3140" s="9"/>
      <c r="AQ3140" s="9"/>
    </row>
    <row r="3141" spans="1:43" ht="15.6" x14ac:dyDescent="0.3">
      <c r="A3141"/>
      <c r="AO3141" s="9"/>
      <c r="AP3141" s="9"/>
      <c r="AQ3141" s="9"/>
    </row>
    <row r="3142" spans="1:43" ht="15.6" x14ac:dyDescent="0.3">
      <c r="A3142"/>
      <c r="AO3142" s="9"/>
      <c r="AP3142" s="9"/>
      <c r="AQ3142" s="9"/>
    </row>
    <row r="3143" spans="1:43" ht="15.6" x14ac:dyDescent="0.3">
      <c r="A3143"/>
      <c r="AO3143" s="9"/>
      <c r="AP3143" s="9"/>
      <c r="AQ3143" s="9"/>
    </row>
    <row r="3144" spans="1:43" ht="15.6" x14ac:dyDescent="0.3">
      <c r="A3144"/>
      <c r="AO3144" s="9"/>
      <c r="AP3144" s="9"/>
      <c r="AQ3144" s="9"/>
    </row>
    <row r="3145" spans="1:43" ht="15.6" x14ac:dyDescent="0.3">
      <c r="A3145"/>
      <c r="AO3145" s="9"/>
      <c r="AP3145" s="9"/>
      <c r="AQ3145" s="9"/>
    </row>
    <row r="3146" spans="1:43" ht="15.6" x14ac:dyDescent="0.3">
      <c r="A3146"/>
      <c r="AO3146" s="9"/>
      <c r="AP3146" s="9"/>
      <c r="AQ3146" s="9"/>
    </row>
    <row r="3147" spans="1:43" ht="15.6" x14ac:dyDescent="0.3">
      <c r="A3147"/>
      <c r="AO3147" s="9"/>
      <c r="AP3147" s="9"/>
      <c r="AQ3147" s="9"/>
    </row>
    <row r="3148" spans="1:43" ht="15.6" x14ac:dyDescent="0.3">
      <c r="A3148"/>
      <c r="AO3148" s="9"/>
      <c r="AP3148" s="9"/>
      <c r="AQ3148" s="9"/>
    </row>
    <row r="3149" spans="1:43" ht="15.6" x14ac:dyDescent="0.3">
      <c r="A3149"/>
      <c r="AO3149" s="9"/>
      <c r="AP3149" s="9"/>
      <c r="AQ3149" s="9"/>
    </row>
    <row r="3150" spans="1:43" ht="15.6" x14ac:dyDescent="0.3">
      <c r="A3150"/>
      <c r="AO3150" s="9"/>
      <c r="AP3150" s="9"/>
      <c r="AQ3150" s="9"/>
    </row>
    <row r="3151" spans="1:43" ht="15.6" x14ac:dyDescent="0.3">
      <c r="A3151"/>
      <c r="AO3151" s="9"/>
      <c r="AP3151" s="9"/>
      <c r="AQ3151" s="9"/>
    </row>
    <row r="3152" spans="1:43" ht="15.6" x14ac:dyDescent="0.3">
      <c r="A3152"/>
      <c r="AO3152" s="9"/>
      <c r="AP3152" s="9"/>
      <c r="AQ3152" s="9"/>
    </row>
    <row r="3153" spans="1:43" ht="15.6" x14ac:dyDescent="0.3">
      <c r="A3153"/>
      <c r="AO3153" s="9"/>
      <c r="AP3153" s="9"/>
      <c r="AQ3153" s="9"/>
    </row>
    <row r="3154" spans="1:43" ht="15.6" x14ac:dyDescent="0.3">
      <c r="A3154"/>
      <c r="AO3154" s="9"/>
      <c r="AP3154" s="9"/>
      <c r="AQ3154" s="9"/>
    </row>
    <row r="3155" spans="1:43" ht="15.6" x14ac:dyDescent="0.3">
      <c r="A3155"/>
      <c r="AO3155" s="9"/>
      <c r="AP3155" s="9"/>
      <c r="AQ3155" s="9"/>
    </row>
    <row r="3156" spans="1:43" ht="15.6" x14ac:dyDescent="0.3">
      <c r="A3156"/>
      <c r="AO3156" s="9"/>
      <c r="AP3156" s="9"/>
      <c r="AQ3156" s="9"/>
    </row>
    <row r="3157" spans="1:43" ht="15.6" x14ac:dyDescent="0.3">
      <c r="A3157"/>
      <c r="AO3157" s="9"/>
      <c r="AP3157" s="9"/>
      <c r="AQ3157" s="9"/>
    </row>
    <row r="3158" spans="1:43" ht="15.6" x14ac:dyDescent="0.3">
      <c r="A3158"/>
      <c r="AO3158" s="9"/>
      <c r="AP3158" s="9"/>
      <c r="AQ3158" s="9"/>
    </row>
    <row r="3159" spans="1:43" ht="15.6" x14ac:dyDescent="0.3">
      <c r="A3159"/>
      <c r="AO3159" s="9"/>
      <c r="AP3159" s="9"/>
      <c r="AQ3159" s="9"/>
    </row>
    <row r="3160" spans="1:43" ht="15.6" x14ac:dyDescent="0.3">
      <c r="A3160"/>
      <c r="AO3160" s="9"/>
      <c r="AP3160" s="9"/>
      <c r="AQ3160" s="9"/>
    </row>
    <row r="3161" spans="1:43" ht="15.6" x14ac:dyDescent="0.3">
      <c r="A3161"/>
      <c r="AO3161" s="9"/>
      <c r="AP3161" s="9"/>
      <c r="AQ3161" s="9"/>
    </row>
    <row r="3162" spans="1:43" ht="15.6" x14ac:dyDescent="0.3">
      <c r="A3162"/>
      <c r="AO3162" s="9"/>
      <c r="AP3162" s="9"/>
      <c r="AQ3162" s="9"/>
    </row>
    <row r="3163" spans="1:43" ht="15.6" x14ac:dyDescent="0.3">
      <c r="A3163"/>
      <c r="AO3163" s="9"/>
      <c r="AP3163" s="9"/>
      <c r="AQ3163" s="9"/>
    </row>
    <row r="3164" spans="1:43" ht="15.6" x14ac:dyDescent="0.3">
      <c r="A3164"/>
      <c r="AO3164" s="9"/>
      <c r="AP3164" s="9"/>
      <c r="AQ3164" s="9"/>
    </row>
    <row r="3165" spans="1:43" ht="15.6" x14ac:dyDescent="0.3">
      <c r="A3165"/>
      <c r="AO3165" s="9"/>
      <c r="AP3165" s="9"/>
      <c r="AQ3165" s="9"/>
    </row>
    <row r="3166" spans="1:43" ht="15.6" x14ac:dyDescent="0.3">
      <c r="A3166"/>
      <c r="AO3166" s="9"/>
      <c r="AP3166" s="9"/>
      <c r="AQ3166" s="9"/>
    </row>
    <row r="3167" spans="1:43" ht="15.6" x14ac:dyDescent="0.3">
      <c r="A3167"/>
      <c r="AO3167" s="9"/>
      <c r="AP3167" s="9"/>
      <c r="AQ3167" s="9"/>
    </row>
    <row r="3168" spans="1:43" ht="15.6" x14ac:dyDescent="0.3">
      <c r="A3168"/>
      <c r="AO3168" s="9"/>
      <c r="AP3168" s="9"/>
      <c r="AQ3168" s="9"/>
    </row>
    <row r="3169" spans="1:43" ht="15.6" x14ac:dyDescent="0.3">
      <c r="A3169"/>
      <c r="AO3169" s="9"/>
      <c r="AP3169" s="9"/>
      <c r="AQ3169" s="9"/>
    </row>
    <row r="3170" spans="1:43" ht="15.6" x14ac:dyDescent="0.3">
      <c r="A3170"/>
      <c r="AO3170" s="9"/>
      <c r="AP3170" s="9"/>
      <c r="AQ3170" s="9"/>
    </row>
    <row r="3171" spans="1:43" ht="15.6" x14ac:dyDescent="0.3">
      <c r="A3171"/>
      <c r="AO3171" s="9"/>
      <c r="AP3171" s="9"/>
      <c r="AQ3171" s="9"/>
    </row>
    <row r="3172" spans="1:43" ht="15.6" x14ac:dyDescent="0.3">
      <c r="A3172"/>
      <c r="AO3172" s="9"/>
      <c r="AP3172" s="9"/>
      <c r="AQ3172" s="9"/>
    </row>
    <row r="3173" spans="1:43" ht="15.6" x14ac:dyDescent="0.3">
      <c r="A3173"/>
      <c r="AO3173" s="9"/>
      <c r="AP3173" s="9"/>
      <c r="AQ3173" s="9"/>
    </row>
    <row r="3174" spans="1:43" ht="15.6" x14ac:dyDescent="0.3">
      <c r="A3174"/>
      <c r="AO3174" s="9"/>
      <c r="AP3174" s="9"/>
      <c r="AQ3174" s="9"/>
    </row>
    <row r="3175" spans="1:43" ht="15.6" x14ac:dyDescent="0.3">
      <c r="A3175"/>
      <c r="AO3175" s="9"/>
      <c r="AP3175" s="9"/>
      <c r="AQ3175" s="9"/>
    </row>
    <row r="3176" spans="1:43" ht="15.6" x14ac:dyDescent="0.3">
      <c r="A3176"/>
      <c r="AO3176" s="9"/>
      <c r="AP3176" s="9"/>
      <c r="AQ3176" s="9"/>
    </row>
    <row r="3177" spans="1:43" ht="15.6" x14ac:dyDescent="0.3">
      <c r="A3177"/>
      <c r="AO3177" s="9"/>
      <c r="AP3177" s="9"/>
      <c r="AQ3177" s="9"/>
    </row>
    <row r="3178" spans="1:43" ht="15.6" x14ac:dyDescent="0.3">
      <c r="A3178"/>
      <c r="AO3178" s="9"/>
      <c r="AP3178" s="9"/>
      <c r="AQ3178" s="9"/>
    </row>
    <row r="3179" spans="1:43" ht="15.6" x14ac:dyDescent="0.3">
      <c r="A3179"/>
      <c r="AO3179" s="9"/>
      <c r="AP3179" s="9"/>
      <c r="AQ3179" s="9"/>
    </row>
    <row r="3180" spans="1:43" ht="15.6" x14ac:dyDescent="0.3">
      <c r="A3180"/>
      <c r="AO3180" s="9"/>
      <c r="AP3180" s="9"/>
      <c r="AQ3180" s="9"/>
    </row>
    <row r="3181" spans="1:43" ht="15.6" x14ac:dyDescent="0.3">
      <c r="A3181"/>
      <c r="AO3181" s="9"/>
      <c r="AP3181" s="9"/>
      <c r="AQ3181" s="9"/>
    </row>
    <row r="3182" spans="1:43" ht="15.6" x14ac:dyDescent="0.3">
      <c r="A3182"/>
      <c r="AO3182" s="9"/>
      <c r="AP3182" s="9"/>
      <c r="AQ3182" s="9"/>
    </row>
    <row r="3183" spans="1:43" ht="15.6" x14ac:dyDescent="0.3">
      <c r="A3183"/>
      <c r="AO3183" s="9"/>
      <c r="AP3183" s="9"/>
      <c r="AQ3183" s="9"/>
    </row>
    <row r="3184" spans="1:43" ht="15.6" x14ac:dyDescent="0.3">
      <c r="A3184"/>
      <c r="AO3184" s="9"/>
      <c r="AP3184" s="9"/>
      <c r="AQ3184" s="9"/>
    </row>
    <row r="3185" spans="1:43" ht="15.6" x14ac:dyDescent="0.3">
      <c r="A3185"/>
      <c r="AO3185" s="9"/>
      <c r="AP3185" s="9"/>
      <c r="AQ3185" s="9"/>
    </row>
    <row r="3186" spans="1:43" ht="15.6" x14ac:dyDescent="0.3">
      <c r="A3186"/>
      <c r="AO3186" s="9"/>
      <c r="AP3186" s="9"/>
      <c r="AQ3186" s="9"/>
    </row>
    <row r="3187" spans="1:43" ht="15.6" x14ac:dyDescent="0.3">
      <c r="A3187"/>
      <c r="AO3187" s="9"/>
      <c r="AP3187" s="9"/>
      <c r="AQ3187" s="9"/>
    </row>
    <row r="3188" spans="1:43" ht="15.6" x14ac:dyDescent="0.3">
      <c r="A3188"/>
      <c r="AO3188" s="9"/>
      <c r="AP3188" s="9"/>
      <c r="AQ3188" s="9"/>
    </row>
    <row r="3189" spans="1:43" ht="15.6" x14ac:dyDescent="0.3">
      <c r="A3189"/>
      <c r="AO3189" s="9"/>
      <c r="AP3189" s="9"/>
      <c r="AQ3189" s="9"/>
    </row>
    <row r="3190" spans="1:43" ht="15.6" x14ac:dyDescent="0.3">
      <c r="A3190"/>
      <c r="AO3190" s="9"/>
      <c r="AP3190" s="9"/>
      <c r="AQ3190" s="9"/>
    </row>
    <row r="3191" spans="1:43" ht="15.6" x14ac:dyDescent="0.3">
      <c r="A3191"/>
      <c r="AO3191" s="9"/>
      <c r="AP3191" s="9"/>
      <c r="AQ3191" s="9"/>
    </row>
    <row r="3192" spans="1:43" ht="15.6" x14ac:dyDescent="0.3">
      <c r="A3192"/>
      <c r="AO3192" s="9"/>
      <c r="AP3192" s="9"/>
      <c r="AQ3192" s="9"/>
    </row>
    <row r="3193" spans="1:43" ht="15.6" x14ac:dyDescent="0.3">
      <c r="A3193"/>
      <c r="AO3193" s="9"/>
      <c r="AP3193" s="9"/>
      <c r="AQ3193" s="9"/>
    </row>
    <row r="3194" spans="1:43" ht="15.6" x14ac:dyDescent="0.3">
      <c r="A3194"/>
      <c r="AO3194" s="9"/>
      <c r="AP3194" s="9"/>
      <c r="AQ3194" s="9"/>
    </row>
    <row r="3195" spans="1:43" ht="15.6" x14ac:dyDescent="0.3">
      <c r="A3195"/>
      <c r="AO3195" s="9"/>
      <c r="AP3195" s="9"/>
      <c r="AQ3195" s="9"/>
    </row>
    <row r="3196" spans="1:43" ht="15.6" x14ac:dyDescent="0.3">
      <c r="A3196"/>
      <c r="AO3196" s="9"/>
      <c r="AP3196" s="9"/>
      <c r="AQ3196" s="9"/>
    </row>
    <row r="3197" spans="1:43" ht="15.6" x14ac:dyDescent="0.3">
      <c r="A3197"/>
      <c r="AO3197" s="9"/>
      <c r="AP3197" s="9"/>
      <c r="AQ3197" s="9"/>
    </row>
    <row r="3198" spans="1:43" ht="15.6" x14ac:dyDescent="0.3">
      <c r="A3198"/>
      <c r="AO3198" s="9"/>
      <c r="AP3198" s="9"/>
      <c r="AQ3198" s="9"/>
    </row>
    <row r="3199" spans="1:43" ht="15.6" x14ac:dyDescent="0.3">
      <c r="A3199"/>
      <c r="AO3199" s="9"/>
      <c r="AP3199" s="9"/>
      <c r="AQ3199" s="9"/>
    </row>
    <row r="3200" spans="1:43" ht="15.6" x14ac:dyDescent="0.3">
      <c r="A3200"/>
      <c r="AO3200" s="9"/>
      <c r="AP3200" s="9"/>
      <c r="AQ3200" s="9"/>
    </row>
    <row r="3201" spans="1:43" ht="15.6" x14ac:dyDescent="0.3">
      <c r="A3201"/>
      <c r="AO3201" s="9"/>
      <c r="AP3201" s="9"/>
      <c r="AQ3201" s="9"/>
    </row>
    <row r="3202" spans="1:43" ht="15.6" x14ac:dyDescent="0.3">
      <c r="A3202"/>
      <c r="AO3202" s="9"/>
      <c r="AP3202" s="9"/>
      <c r="AQ3202" s="9"/>
    </row>
    <row r="3203" spans="1:43" ht="15.6" x14ac:dyDescent="0.3">
      <c r="A3203"/>
      <c r="AO3203" s="9"/>
      <c r="AP3203" s="9"/>
      <c r="AQ3203" s="9"/>
    </row>
    <row r="3204" spans="1:43" ht="15.6" x14ac:dyDescent="0.3">
      <c r="A3204"/>
      <c r="AO3204" s="9"/>
      <c r="AP3204" s="9"/>
      <c r="AQ3204" s="9"/>
    </row>
    <row r="3205" spans="1:43" ht="15.6" x14ac:dyDescent="0.3">
      <c r="A3205"/>
      <c r="AO3205" s="9"/>
      <c r="AP3205" s="9"/>
      <c r="AQ3205" s="9"/>
    </row>
    <row r="3206" spans="1:43" ht="15.6" x14ac:dyDescent="0.3">
      <c r="A3206"/>
      <c r="AO3206" s="9"/>
      <c r="AP3206" s="9"/>
      <c r="AQ3206" s="9"/>
    </row>
    <row r="3207" spans="1:43" ht="15.6" x14ac:dyDescent="0.3">
      <c r="A3207"/>
      <c r="AO3207" s="9"/>
      <c r="AP3207" s="9"/>
      <c r="AQ3207" s="9"/>
    </row>
    <row r="3208" spans="1:43" ht="15.6" x14ac:dyDescent="0.3">
      <c r="A3208"/>
      <c r="AO3208" s="9"/>
      <c r="AP3208" s="9"/>
      <c r="AQ3208" s="9"/>
    </row>
    <row r="3209" spans="1:43" ht="15.6" x14ac:dyDescent="0.3">
      <c r="A3209"/>
      <c r="AO3209" s="9"/>
      <c r="AP3209" s="9"/>
      <c r="AQ3209" s="9"/>
    </row>
    <row r="3210" spans="1:43" ht="15.6" x14ac:dyDescent="0.3">
      <c r="A3210"/>
      <c r="AO3210" s="9"/>
      <c r="AP3210" s="9"/>
      <c r="AQ3210" s="9"/>
    </row>
    <row r="3211" spans="1:43" ht="15.6" x14ac:dyDescent="0.3">
      <c r="A3211"/>
      <c r="AO3211" s="9"/>
      <c r="AP3211" s="9"/>
      <c r="AQ3211" s="9"/>
    </row>
    <row r="3212" spans="1:43" ht="15.6" x14ac:dyDescent="0.3">
      <c r="A3212"/>
      <c r="AO3212" s="9"/>
      <c r="AP3212" s="9"/>
      <c r="AQ3212" s="9"/>
    </row>
    <row r="3213" spans="1:43" ht="15.6" x14ac:dyDescent="0.3">
      <c r="A3213"/>
      <c r="AO3213" s="9"/>
      <c r="AP3213" s="9"/>
      <c r="AQ3213" s="9"/>
    </row>
    <row r="3214" spans="1:43" ht="15.6" x14ac:dyDescent="0.3">
      <c r="A3214"/>
      <c r="AO3214" s="9"/>
      <c r="AP3214" s="9"/>
      <c r="AQ3214" s="9"/>
    </row>
    <row r="3215" spans="1:43" ht="15.6" x14ac:dyDescent="0.3">
      <c r="A3215"/>
      <c r="AO3215" s="9"/>
      <c r="AP3215" s="9"/>
      <c r="AQ3215" s="9"/>
    </row>
    <row r="3216" spans="1:43" ht="15.6" x14ac:dyDescent="0.3">
      <c r="A3216"/>
      <c r="AO3216" s="9"/>
      <c r="AP3216" s="9"/>
      <c r="AQ3216" s="9"/>
    </row>
    <row r="3217" spans="1:43" ht="15.6" x14ac:dyDescent="0.3">
      <c r="A3217"/>
      <c r="AO3217" s="9"/>
      <c r="AP3217" s="9"/>
      <c r="AQ3217" s="9"/>
    </row>
    <row r="3218" spans="1:43" ht="15.6" x14ac:dyDescent="0.3">
      <c r="A3218"/>
      <c r="AO3218" s="9"/>
      <c r="AP3218" s="9"/>
      <c r="AQ3218" s="9"/>
    </row>
    <row r="3219" spans="1:43" ht="15.6" x14ac:dyDescent="0.3">
      <c r="A3219"/>
      <c r="AO3219" s="9"/>
      <c r="AP3219" s="9"/>
      <c r="AQ3219" s="9"/>
    </row>
    <row r="3220" spans="1:43" ht="15.6" x14ac:dyDescent="0.3">
      <c r="A3220"/>
      <c r="AO3220" s="9"/>
      <c r="AP3220" s="9"/>
      <c r="AQ3220" s="9"/>
    </row>
    <row r="3221" spans="1:43" ht="15.6" x14ac:dyDescent="0.3">
      <c r="A3221"/>
      <c r="AO3221" s="9"/>
      <c r="AP3221" s="9"/>
      <c r="AQ3221" s="9"/>
    </row>
    <row r="3222" spans="1:43" ht="15.6" x14ac:dyDescent="0.3">
      <c r="A3222"/>
      <c r="AO3222" s="9"/>
      <c r="AP3222" s="9"/>
      <c r="AQ3222" s="9"/>
    </row>
    <row r="3223" spans="1:43" ht="15.6" x14ac:dyDescent="0.3">
      <c r="A3223"/>
      <c r="AO3223" s="9"/>
      <c r="AP3223" s="9"/>
      <c r="AQ3223" s="9"/>
    </row>
    <row r="3224" spans="1:43" ht="15.6" x14ac:dyDescent="0.3">
      <c r="A3224"/>
      <c r="AO3224" s="9"/>
      <c r="AP3224" s="9"/>
      <c r="AQ3224" s="9"/>
    </row>
    <row r="3225" spans="1:43" ht="15.6" x14ac:dyDescent="0.3">
      <c r="A3225"/>
      <c r="AO3225" s="9"/>
      <c r="AP3225" s="9"/>
      <c r="AQ3225" s="9"/>
    </row>
    <row r="3226" spans="1:43" ht="15.6" x14ac:dyDescent="0.3">
      <c r="A3226"/>
      <c r="AO3226" s="9"/>
      <c r="AP3226" s="9"/>
      <c r="AQ3226" s="9"/>
    </row>
    <row r="3227" spans="1:43" ht="15.6" x14ac:dyDescent="0.3">
      <c r="A3227"/>
      <c r="AO3227" s="9"/>
      <c r="AP3227" s="9"/>
      <c r="AQ3227" s="9"/>
    </row>
    <row r="3228" spans="1:43" ht="15.6" x14ac:dyDescent="0.3">
      <c r="A3228"/>
      <c r="AO3228" s="9"/>
      <c r="AP3228" s="9"/>
      <c r="AQ3228" s="9"/>
    </row>
    <row r="3229" spans="1:43" ht="15.6" x14ac:dyDescent="0.3">
      <c r="A3229"/>
      <c r="AO3229" s="9"/>
      <c r="AP3229" s="9"/>
      <c r="AQ3229" s="9"/>
    </row>
    <row r="3230" spans="1:43" ht="15.6" x14ac:dyDescent="0.3">
      <c r="A3230"/>
      <c r="AO3230" s="9"/>
      <c r="AP3230" s="9"/>
      <c r="AQ3230" s="9"/>
    </row>
    <row r="3231" spans="1:43" ht="15.6" x14ac:dyDescent="0.3">
      <c r="A3231"/>
      <c r="AO3231" s="9"/>
      <c r="AP3231" s="9"/>
      <c r="AQ3231" s="9"/>
    </row>
    <row r="3232" spans="1:43" ht="15.6" x14ac:dyDescent="0.3">
      <c r="A3232"/>
      <c r="AO3232" s="9"/>
      <c r="AP3232" s="9"/>
      <c r="AQ3232" s="9"/>
    </row>
    <row r="3233" spans="1:43" ht="15.6" x14ac:dyDescent="0.3">
      <c r="A3233"/>
      <c r="AO3233" s="9"/>
      <c r="AP3233" s="9"/>
      <c r="AQ3233" s="9"/>
    </row>
    <row r="3234" spans="1:43" ht="15.6" x14ac:dyDescent="0.3">
      <c r="A3234"/>
      <c r="AO3234" s="9"/>
      <c r="AP3234" s="9"/>
      <c r="AQ3234" s="9"/>
    </row>
    <row r="3235" spans="1:43" ht="15.6" x14ac:dyDescent="0.3">
      <c r="A3235"/>
      <c r="AO3235" s="9"/>
      <c r="AP3235" s="9"/>
      <c r="AQ3235" s="9"/>
    </row>
    <row r="3236" spans="1:43" ht="15.6" x14ac:dyDescent="0.3">
      <c r="A3236"/>
      <c r="AO3236" s="9"/>
      <c r="AP3236" s="9"/>
      <c r="AQ3236" s="9"/>
    </row>
    <row r="3237" spans="1:43" ht="15.6" x14ac:dyDescent="0.3">
      <c r="A3237"/>
      <c r="AO3237" s="9"/>
      <c r="AP3237" s="9"/>
      <c r="AQ3237" s="9"/>
    </row>
    <row r="3238" spans="1:43" ht="15.6" x14ac:dyDescent="0.3">
      <c r="A3238"/>
      <c r="AO3238" s="9"/>
      <c r="AP3238" s="9"/>
      <c r="AQ3238" s="9"/>
    </row>
    <row r="3239" spans="1:43" ht="15.6" x14ac:dyDescent="0.3">
      <c r="A3239"/>
      <c r="AO3239" s="9"/>
      <c r="AP3239" s="9"/>
      <c r="AQ3239" s="9"/>
    </row>
    <row r="3240" spans="1:43" ht="15.6" x14ac:dyDescent="0.3">
      <c r="A3240"/>
      <c r="AO3240" s="9"/>
      <c r="AP3240" s="9"/>
      <c r="AQ3240" s="9"/>
    </row>
    <row r="3241" spans="1:43" ht="15.6" x14ac:dyDescent="0.3">
      <c r="A3241"/>
      <c r="AO3241" s="9"/>
      <c r="AP3241" s="9"/>
      <c r="AQ3241" s="9"/>
    </row>
    <row r="3242" spans="1:43" ht="15.6" x14ac:dyDescent="0.3">
      <c r="A3242"/>
      <c r="AO3242" s="9"/>
      <c r="AP3242" s="9"/>
      <c r="AQ3242" s="9"/>
    </row>
    <row r="3243" spans="1:43" ht="15.6" x14ac:dyDescent="0.3">
      <c r="A3243"/>
      <c r="AO3243" s="9"/>
      <c r="AP3243" s="9"/>
      <c r="AQ3243" s="9"/>
    </row>
    <row r="3244" spans="1:43" ht="15.6" x14ac:dyDescent="0.3">
      <c r="A3244"/>
      <c r="AO3244" s="9"/>
      <c r="AP3244" s="9"/>
      <c r="AQ3244" s="9"/>
    </row>
    <row r="3245" spans="1:43" ht="15.6" x14ac:dyDescent="0.3">
      <c r="A3245"/>
      <c r="AO3245" s="9"/>
      <c r="AP3245" s="9"/>
      <c r="AQ3245" s="9"/>
    </row>
    <row r="3246" spans="1:43" ht="15.6" x14ac:dyDescent="0.3">
      <c r="A3246"/>
      <c r="AO3246" s="9"/>
      <c r="AP3246" s="9"/>
      <c r="AQ3246" s="9"/>
    </row>
    <row r="3247" spans="1:43" ht="15.6" x14ac:dyDescent="0.3">
      <c r="A3247"/>
      <c r="AO3247" s="9"/>
      <c r="AP3247" s="9"/>
      <c r="AQ3247" s="9"/>
    </row>
    <row r="3248" spans="1:43" ht="15.6" x14ac:dyDescent="0.3">
      <c r="A3248"/>
      <c r="AO3248" s="9"/>
      <c r="AP3248" s="9"/>
      <c r="AQ3248" s="9"/>
    </row>
    <row r="3249" spans="1:43" ht="15.6" x14ac:dyDescent="0.3">
      <c r="A3249"/>
      <c r="AO3249" s="9"/>
      <c r="AP3249" s="9"/>
      <c r="AQ3249" s="9"/>
    </row>
    <row r="3250" spans="1:43" ht="15.6" x14ac:dyDescent="0.3">
      <c r="A3250"/>
      <c r="AO3250" s="9"/>
      <c r="AP3250" s="9"/>
      <c r="AQ3250" s="9"/>
    </row>
    <row r="3251" spans="1:43" ht="15.6" x14ac:dyDescent="0.3">
      <c r="A3251"/>
      <c r="AO3251" s="9"/>
      <c r="AP3251" s="9"/>
      <c r="AQ3251" s="9"/>
    </row>
    <row r="3252" spans="1:43" ht="15.6" x14ac:dyDescent="0.3">
      <c r="A3252"/>
      <c r="AO3252" s="9"/>
      <c r="AP3252" s="9"/>
      <c r="AQ3252" s="9"/>
    </row>
    <row r="3253" spans="1:43" ht="15.6" x14ac:dyDescent="0.3">
      <c r="A3253"/>
      <c r="AO3253" s="9"/>
      <c r="AP3253" s="9"/>
      <c r="AQ3253" s="9"/>
    </row>
    <row r="3254" spans="1:43" ht="15.6" x14ac:dyDescent="0.3">
      <c r="A3254"/>
      <c r="AO3254" s="9"/>
      <c r="AP3254" s="9"/>
      <c r="AQ3254" s="9"/>
    </row>
    <row r="3255" spans="1:43" ht="15.6" x14ac:dyDescent="0.3">
      <c r="A3255"/>
      <c r="AO3255" s="9"/>
      <c r="AP3255" s="9"/>
      <c r="AQ3255" s="9"/>
    </row>
    <row r="3256" spans="1:43" ht="15.6" x14ac:dyDescent="0.3">
      <c r="A3256"/>
      <c r="AO3256" s="9"/>
      <c r="AP3256" s="9"/>
      <c r="AQ3256" s="9"/>
    </row>
    <row r="3257" spans="1:43" ht="15.6" x14ac:dyDescent="0.3">
      <c r="A3257"/>
      <c r="AO3257" s="9"/>
      <c r="AP3257" s="9"/>
      <c r="AQ3257" s="9"/>
    </row>
    <row r="3258" spans="1:43" ht="15.6" x14ac:dyDescent="0.3">
      <c r="A3258"/>
      <c r="AO3258" s="9"/>
      <c r="AP3258" s="9"/>
      <c r="AQ3258" s="9"/>
    </row>
    <row r="3259" spans="1:43" ht="15.6" x14ac:dyDescent="0.3">
      <c r="A3259"/>
      <c r="AO3259" s="9"/>
      <c r="AP3259" s="9"/>
      <c r="AQ3259" s="9"/>
    </row>
    <row r="3260" spans="1:43" ht="15.6" x14ac:dyDescent="0.3">
      <c r="A3260"/>
      <c r="AO3260" s="9"/>
      <c r="AP3260" s="9"/>
      <c r="AQ3260" s="9"/>
    </row>
    <row r="3261" spans="1:43" ht="15.6" x14ac:dyDescent="0.3">
      <c r="A3261"/>
      <c r="AO3261" s="9"/>
      <c r="AP3261" s="9"/>
      <c r="AQ3261" s="9"/>
    </row>
    <row r="3262" spans="1:43" ht="15.6" x14ac:dyDescent="0.3">
      <c r="A3262"/>
      <c r="AO3262" s="9"/>
      <c r="AP3262" s="9"/>
      <c r="AQ3262" s="9"/>
    </row>
    <row r="3263" spans="1:43" ht="15.6" x14ac:dyDescent="0.3">
      <c r="A3263"/>
      <c r="AO3263" s="9"/>
      <c r="AP3263" s="9"/>
      <c r="AQ3263" s="9"/>
    </row>
    <row r="3264" spans="1:43" ht="15.6" x14ac:dyDescent="0.3">
      <c r="A3264"/>
      <c r="AO3264" s="9"/>
      <c r="AP3264" s="9"/>
      <c r="AQ3264" s="9"/>
    </row>
    <row r="3265" spans="1:43" ht="15.6" x14ac:dyDescent="0.3">
      <c r="A3265"/>
      <c r="AO3265" s="9"/>
      <c r="AP3265" s="9"/>
      <c r="AQ3265" s="9"/>
    </row>
    <row r="3266" spans="1:43" ht="15.6" x14ac:dyDescent="0.3">
      <c r="A3266"/>
      <c r="AO3266" s="9"/>
      <c r="AP3266" s="9"/>
      <c r="AQ3266" s="9"/>
    </row>
    <row r="3267" spans="1:43" ht="15.6" x14ac:dyDescent="0.3">
      <c r="A3267"/>
      <c r="AO3267" s="9"/>
      <c r="AP3267" s="9"/>
      <c r="AQ3267" s="9"/>
    </row>
    <row r="3268" spans="1:43" ht="15.6" x14ac:dyDescent="0.3">
      <c r="A3268"/>
      <c r="AO3268" s="9"/>
      <c r="AP3268" s="9"/>
      <c r="AQ3268" s="9"/>
    </row>
    <row r="3269" spans="1:43" ht="15.6" x14ac:dyDescent="0.3">
      <c r="A3269"/>
      <c r="AO3269" s="9"/>
      <c r="AP3269" s="9"/>
      <c r="AQ3269" s="9"/>
    </row>
    <row r="3270" spans="1:43" ht="15.6" x14ac:dyDescent="0.3">
      <c r="A3270"/>
      <c r="AO3270" s="9"/>
      <c r="AP3270" s="9"/>
      <c r="AQ3270" s="9"/>
    </row>
    <row r="3271" spans="1:43" ht="15.6" x14ac:dyDescent="0.3">
      <c r="A3271"/>
      <c r="AO3271" s="9"/>
      <c r="AP3271" s="9"/>
      <c r="AQ3271" s="9"/>
    </row>
    <row r="3272" spans="1:43" ht="15.6" x14ac:dyDescent="0.3">
      <c r="A3272"/>
      <c r="AO3272" s="9"/>
      <c r="AP3272" s="9"/>
      <c r="AQ3272" s="9"/>
    </row>
    <row r="3273" spans="1:43" ht="15.6" x14ac:dyDescent="0.3">
      <c r="A3273"/>
      <c r="AO3273" s="9"/>
      <c r="AP3273" s="9"/>
      <c r="AQ3273" s="9"/>
    </row>
    <row r="3274" spans="1:43" ht="15.6" x14ac:dyDescent="0.3">
      <c r="A3274"/>
      <c r="AO3274" s="9"/>
      <c r="AP3274" s="9"/>
      <c r="AQ3274" s="9"/>
    </row>
    <row r="3275" spans="1:43" ht="15.6" x14ac:dyDescent="0.3">
      <c r="A3275"/>
      <c r="AO3275" s="9"/>
      <c r="AP3275" s="9"/>
      <c r="AQ3275" s="9"/>
    </row>
    <row r="3276" spans="1:43" ht="15.6" x14ac:dyDescent="0.3">
      <c r="A3276"/>
      <c r="AO3276" s="9"/>
      <c r="AP3276" s="9"/>
      <c r="AQ3276" s="9"/>
    </row>
    <row r="3277" spans="1:43" ht="15.6" x14ac:dyDescent="0.3">
      <c r="A3277"/>
      <c r="AO3277" s="9"/>
      <c r="AP3277" s="9"/>
      <c r="AQ3277" s="9"/>
    </row>
    <row r="3278" spans="1:43" ht="15.6" x14ac:dyDescent="0.3">
      <c r="A3278"/>
      <c r="AO3278" s="9"/>
      <c r="AP3278" s="9"/>
      <c r="AQ3278" s="9"/>
    </row>
    <row r="3279" spans="1:43" ht="15.6" x14ac:dyDescent="0.3">
      <c r="A3279"/>
      <c r="AO3279" s="9"/>
      <c r="AP3279" s="9"/>
      <c r="AQ3279" s="9"/>
    </row>
    <row r="3280" spans="1:43" ht="15.6" x14ac:dyDescent="0.3">
      <c r="A3280"/>
      <c r="AO3280" s="9"/>
      <c r="AP3280" s="9"/>
      <c r="AQ3280" s="9"/>
    </row>
    <row r="3281" spans="1:43" ht="15.6" x14ac:dyDescent="0.3">
      <c r="A3281"/>
      <c r="AO3281" s="9"/>
      <c r="AP3281" s="9"/>
      <c r="AQ3281" s="9"/>
    </row>
    <row r="3282" spans="1:43" ht="15.6" x14ac:dyDescent="0.3">
      <c r="A3282"/>
      <c r="AO3282" s="9"/>
      <c r="AP3282" s="9"/>
      <c r="AQ3282" s="9"/>
    </row>
    <row r="3283" spans="1:43" ht="15.6" x14ac:dyDescent="0.3">
      <c r="A3283"/>
      <c r="AO3283" s="9"/>
      <c r="AP3283" s="9"/>
      <c r="AQ3283" s="9"/>
    </row>
    <row r="3284" spans="1:43" ht="15.6" x14ac:dyDescent="0.3">
      <c r="A3284"/>
      <c r="AO3284" s="9"/>
      <c r="AP3284" s="9"/>
      <c r="AQ3284" s="9"/>
    </row>
    <row r="3285" spans="1:43" ht="15.6" x14ac:dyDescent="0.3">
      <c r="A3285"/>
      <c r="AO3285" s="9"/>
      <c r="AP3285" s="9"/>
      <c r="AQ3285" s="9"/>
    </row>
    <row r="3286" spans="1:43" ht="15.6" x14ac:dyDescent="0.3">
      <c r="A3286"/>
      <c r="AO3286" s="9"/>
      <c r="AP3286" s="9"/>
      <c r="AQ3286" s="9"/>
    </row>
    <row r="3287" spans="1:43" ht="15.6" x14ac:dyDescent="0.3">
      <c r="A3287"/>
      <c r="AO3287" s="9"/>
      <c r="AP3287" s="9"/>
      <c r="AQ3287" s="9"/>
    </row>
    <row r="3288" spans="1:43" ht="15.6" x14ac:dyDescent="0.3">
      <c r="A3288"/>
      <c r="AO3288" s="9"/>
      <c r="AP3288" s="9"/>
      <c r="AQ3288" s="9"/>
    </row>
    <row r="3289" spans="1:43" ht="15.6" x14ac:dyDescent="0.3">
      <c r="A3289"/>
      <c r="AO3289" s="9"/>
      <c r="AP3289" s="9"/>
      <c r="AQ3289" s="9"/>
    </row>
    <row r="3290" spans="1:43" ht="15.6" x14ac:dyDescent="0.3">
      <c r="A3290"/>
      <c r="AO3290" s="9"/>
      <c r="AP3290" s="9"/>
      <c r="AQ3290" s="9"/>
    </row>
    <row r="3291" spans="1:43" ht="15.6" x14ac:dyDescent="0.3">
      <c r="A3291"/>
      <c r="AO3291" s="9"/>
      <c r="AP3291" s="9"/>
      <c r="AQ3291" s="9"/>
    </row>
    <row r="3292" spans="1:43" ht="15.6" x14ac:dyDescent="0.3">
      <c r="A3292"/>
      <c r="AO3292" s="9"/>
      <c r="AP3292" s="9"/>
      <c r="AQ3292" s="9"/>
    </row>
    <row r="3293" spans="1:43" ht="15.6" x14ac:dyDescent="0.3">
      <c r="A3293"/>
      <c r="AO3293" s="9"/>
      <c r="AP3293" s="9"/>
      <c r="AQ3293" s="9"/>
    </row>
    <row r="3294" spans="1:43" ht="15.6" x14ac:dyDescent="0.3">
      <c r="A3294"/>
      <c r="AO3294" s="9"/>
      <c r="AP3294" s="9"/>
      <c r="AQ3294" s="9"/>
    </row>
    <row r="3295" spans="1:43" ht="15.6" x14ac:dyDescent="0.3">
      <c r="A3295"/>
      <c r="AO3295" s="9"/>
      <c r="AP3295" s="9"/>
      <c r="AQ3295" s="9"/>
    </row>
    <row r="3296" spans="1:43" ht="15.6" x14ac:dyDescent="0.3">
      <c r="A3296"/>
      <c r="AO3296" s="9"/>
      <c r="AP3296" s="9"/>
      <c r="AQ3296" s="9"/>
    </row>
    <row r="3297" spans="1:43" ht="15.6" x14ac:dyDescent="0.3">
      <c r="A3297"/>
      <c r="AO3297" s="9"/>
      <c r="AP3297" s="9"/>
      <c r="AQ3297" s="9"/>
    </row>
    <row r="3298" spans="1:43" ht="15.6" x14ac:dyDescent="0.3">
      <c r="A3298"/>
      <c r="AO3298" s="9"/>
      <c r="AP3298" s="9"/>
      <c r="AQ3298" s="9"/>
    </row>
    <row r="3299" spans="1:43" ht="15.6" x14ac:dyDescent="0.3">
      <c r="A3299"/>
      <c r="AO3299" s="9"/>
      <c r="AP3299" s="9"/>
      <c r="AQ3299" s="9"/>
    </row>
    <row r="3300" spans="1:43" ht="15.6" x14ac:dyDescent="0.3">
      <c r="A3300"/>
      <c r="AO3300" s="9"/>
      <c r="AP3300" s="9"/>
      <c r="AQ3300" s="9"/>
    </row>
    <row r="3301" spans="1:43" ht="15.6" x14ac:dyDescent="0.3">
      <c r="A3301"/>
      <c r="AO3301" s="9"/>
      <c r="AP3301" s="9"/>
      <c r="AQ3301" s="9"/>
    </row>
    <row r="3302" spans="1:43" ht="15.6" x14ac:dyDescent="0.3">
      <c r="A3302"/>
      <c r="AO3302" s="9"/>
      <c r="AP3302" s="9"/>
      <c r="AQ3302" s="9"/>
    </row>
    <row r="3303" spans="1:43" ht="15.6" x14ac:dyDescent="0.3">
      <c r="A3303"/>
      <c r="AO3303" s="9"/>
      <c r="AP3303" s="9"/>
      <c r="AQ3303" s="9"/>
    </row>
    <row r="3304" spans="1:43" ht="15.6" x14ac:dyDescent="0.3">
      <c r="A3304"/>
      <c r="AO3304" s="9"/>
      <c r="AP3304" s="9"/>
      <c r="AQ3304" s="9"/>
    </row>
    <row r="3305" spans="1:43" ht="15.6" x14ac:dyDescent="0.3">
      <c r="A3305"/>
      <c r="AO3305" s="9"/>
      <c r="AP3305" s="9"/>
      <c r="AQ3305" s="9"/>
    </row>
    <row r="3306" spans="1:43" ht="15.6" x14ac:dyDescent="0.3">
      <c r="A3306"/>
      <c r="AO3306" s="9"/>
      <c r="AP3306" s="9"/>
      <c r="AQ3306" s="9"/>
    </row>
    <row r="3307" spans="1:43" ht="15.6" x14ac:dyDescent="0.3">
      <c r="A3307"/>
      <c r="AO3307" s="9"/>
      <c r="AP3307" s="9"/>
      <c r="AQ3307" s="9"/>
    </row>
    <row r="3308" spans="1:43" ht="15.6" x14ac:dyDescent="0.3">
      <c r="A3308"/>
      <c r="AO3308" s="9"/>
      <c r="AP3308" s="9"/>
      <c r="AQ3308" s="9"/>
    </row>
    <row r="3309" spans="1:43" ht="15.6" x14ac:dyDescent="0.3">
      <c r="A3309"/>
      <c r="AO3309" s="9"/>
      <c r="AP3309" s="9"/>
      <c r="AQ3309" s="9"/>
    </row>
    <row r="3310" spans="1:43" ht="15.6" x14ac:dyDescent="0.3">
      <c r="A3310"/>
      <c r="AO3310" s="9"/>
      <c r="AP3310" s="9"/>
      <c r="AQ3310" s="9"/>
    </row>
    <row r="3311" spans="1:43" ht="15.6" x14ac:dyDescent="0.3">
      <c r="A3311"/>
      <c r="AO3311" s="9"/>
      <c r="AP3311" s="9"/>
      <c r="AQ3311" s="9"/>
    </row>
    <row r="3312" spans="1:43" ht="15.6" x14ac:dyDescent="0.3">
      <c r="A3312"/>
      <c r="AO3312" s="9"/>
      <c r="AP3312" s="9"/>
      <c r="AQ3312" s="9"/>
    </row>
    <row r="3313" spans="1:43" ht="15.6" x14ac:dyDescent="0.3">
      <c r="A3313"/>
      <c r="AO3313" s="9"/>
      <c r="AP3313" s="9"/>
      <c r="AQ3313" s="9"/>
    </row>
    <row r="3314" spans="1:43" ht="15.6" x14ac:dyDescent="0.3">
      <c r="A3314"/>
      <c r="AO3314" s="9"/>
      <c r="AP3314" s="9"/>
      <c r="AQ3314" s="9"/>
    </row>
    <row r="3315" spans="1:43" ht="15.6" x14ac:dyDescent="0.3">
      <c r="A3315"/>
      <c r="AO3315" s="9"/>
      <c r="AP3315" s="9"/>
      <c r="AQ3315" s="9"/>
    </row>
    <row r="3316" spans="1:43" ht="15.6" x14ac:dyDescent="0.3">
      <c r="A3316"/>
      <c r="AO3316" s="9"/>
      <c r="AP3316" s="9"/>
      <c r="AQ3316" s="9"/>
    </row>
    <row r="3317" spans="1:43" ht="15.6" x14ac:dyDescent="0.3">
      <c r="A3317"/>
      <c r="AO3317" s="9"/>
      <c r="AP3317" s="9"/>
      <c r="AQ3317" s="9"/>
    </row>
    <row r="3318" spans="1:43" ht="15.6" x14ac:dyDescent="0.3">
      <c r="A3318"/>
      <c r="AO3318" s="9"/>
      <c r="AP3318" s="9"/>
      <c r="AQ3318" s="9"/>
    </row>
    <row r="3319" spans="1:43" ht="15.6" x14ac:dyDescent="0.3">
      <c r="A3319"/>
      <c r="AO3319" s="9"/>
      <c r="AP3319" s="9"/>
      <c r="AQ3319" s="9"/>
    </row>
    <row r="3320" spans="1:43" ht="15.6" x14ac:dyDescent="0.3">
      <c r="A3320"/>
      <c r="AO3320" s="9"/>
      <c r="AP3320" s="9"/>
      <c r="AQ3320" s="9"/>
    </row>
    <row r="3321" spans="1:43" ht="15.6" x14ac:dyDescent="0.3">
      <c r="A3321"/>
      <c r="AO3321" s="9"/>
      <c r="AP3321" s="9"/>
      <c r="AQ3321" s="9"/>
    </row>
    <row r="3322" spans="1:43" ht="15.6" x14ac:dyDescent="0.3">
      <c r="A3322"/>
      <c r="AO3322" s="9"/>
      <c r="AP3322" s="9"/>
      <c r="AQ3322" s="9"/>
    </row>
    <row r="3323" spans="1:43" ht="15.6" x14ac:dyDescent="0.3">
      <c r="A3323"/>
      <c r="AO3323" s="9"/>
      <c r="AP3323" s="9"/>
      <c r="AQ3323" s="9"/>
    </row>
    <row r="3324" spans="1:43" ht="15.6" x14ac:dyDescent="0.3">
      <c r="A3324"/>
      <c r="AO3324" s="9"/>
      <c r="AP3324" s="9"/>
      <c r="AQ3324" s="9"/>
    </row>
    <row r="3325" spans="1:43" ht="15.6" x14ac:dyDescent="0.3">
      <c r="A3325"/>
      <c r="AO3325" s="9"/>
      <c r="AP3325" s="9"/>
      <c r="AQ3325" s="9"/>
    </row>
    <row r="3326" spans="1:43" ht="15.6" x14ac:dyDescent="0.3">
      <c r="A3326"/>
      <c r="AO3326" s="9"/>
      <c r="AP3326" s="9"/>
      <c r="AQ3326" s="9"/>
    </row>
    <row r="3327" spans="1:43" ht="15.6" x14ac:dyDescent="0.3">
      <c r="A3327"/>
      <c r="AO3327" s="9"/>
      <c r="AP3327" s="9"/>
      <c r="AQ3327" s="9"/>
    </row>
    <row r="3328" spans="1:43" ht="15.6" x14ac:dyDescent="0.3">
      <c r="A3328"/>
      <c r="AO3328" s="9"/>
      <c r="AP3328" s="9"/>
      <c r="AQ3328" s="9"/>
    </row>
    <row r="3329" spans="1:43" ht="15.6" x14ac:dyDescent="0.3">
      <c r="A3329"/>
      <c r="AO3329" s="9"/>
      <c r="AP3329" s="9"/>
      <c r="AQ3329" s="9"/>
    </row>
    <row r="3330" spans="1:43" ht="15.6" x14ac:dyDescent="0.3">
      <c r="A3330"/>
      <c r="AO3330" s="9"/>
      <c r="AP3330" s="9"/>
      <c r="AQ3330" s="9"/>
    </row>
    <row r="3331" spans="1:43" ht="15.6" x14ac:dyDescent="0.3">
      <c r="A3331"/>
      <c r="AO3331" s="9"/>
      <c r="AP3331" s="9"/>
      <c r="AQ3331" s="9"/>
    </row>
    <row r="3332" spans="1:43" ht="15.6" x14ac:dyDescent="0.3">
      <c r="A3332"/>
      <c r="AO3332" s="9"/>
      <c r="AP3332" s="9"/>
      <c r="AQ3332" s="9"/>
    </row>
    <row r="3333" spans="1:43" ht="15.6" x14ac:dyDescent="0.3">
      <c r="A3333"/>
      <c r="AO3333" s="9"/>
      <c r="AP3333" s="9"/>
      <c r="AQ3333" s="9"/>
    </row>
    <row r="3334" spans="1:43" ht="15.6" x14ac:dyDescent="0.3">
      <c r="A3334"/>
      <c r="AO3334" s="9"/>
      <c r="AP3334" s="9"/>
      <c r="AQ3334" s="9"/>
    </row>
    <row r="3335" spans="1:43" ht="15.6" x14ac:dyDescent="0.3">
      <c r="A3335"/>
      <c r="AO3335" s="9"/>
      <c r="AP3335" s="9"/>
      <c r="AQ3335" s="9"/>
    </row>
    <row r="3336" spans="1:43" ht="15.6" x14ac:dyDescent="0.3">
      <c r="A3336"/>
      <c r="AO3336" s="9"/>
      <c r="AP3336" s="9"/>
      <c r="AQ3336" s="9"/>
    </row>
    <row r="3337" spans="1:43" ht="15.6" x14ac:dyDescent="0.3">
      <c r="A3337"/>
      <c r="AO3337" s="9"/>
      <c r="AP3337" s="9"/>
      <c r="AQ3337" s="9"/>
    </row>
    <row r="3338" spans="1:43" ht="15.6" x14ac:dyDescent="0.3">
      <c r="A3338"/>
      <c r="AO3338" s="9"/>
      <c r="AP3338" s="9"/>
      <c r="AQ3338" s="9"/>
    </row>
    <row r="3339" spans="1:43" ht="15.6" x14ac:dyDescent="0.3">
      <c r="A3339"/>
      <c r="AO3339" s="9"/>
      <c r="AP3339" s="9"/>
      <c r="AQ3339" s="9"/>
    </row>
    <row r="3340" spans="1:43" ht="15.6" x14ac:dyDescent="0.3">
      <c r="A3340"/>
      <c r="AO3340" s="9"/>
      <c r="AP3340" s="9"/>
      <c r="AQ3340" s="9"/>
    </row>
    <row r="3341" spans="1:43" ht="15.6" x14ac:dyDescent="0.3">
      <c r="A3341"/>
      <c r="AO3341" s="9"/>
      <c r="AP3341" s="9"/>
      <c r="AQ3341" s="9"/>
    </row>
    <row r="3342" spans="1:43" ht="15.6" x14ac:dyDescent="0.3">
      <c r="A3342"/>
      <c r="AO3342" s="9"/>
      <c r="AP3342" s="9"/>
      <c r="AQ3342" s="9"/>
    </row>
    <row r="3343" spans="1:43" ht="15.6" x14ac:dyDescent="0.3">
      <c r="A3343"/>
      <c r="AO3343" s="9"/>
      <c r="AP3343" s="9"/>
      <c r="AQ3343" s="9"/>
    </row>
    <row r="3344" spans="1:43" ht="15.6" x14ac:dyDescent="0.3">
      <c r="A3344"/>
      <c r="AO3344" s="9"/>
      <c r="AP3344" s="9"/>
      <c r="AQ3344" s="9"/>
    </row>
    <row r="3345" spans="1:43" ht="15.6" x14ac:dyDescent="0.3">
      <c r="A3345"/>
      <c r="AO3345" s="9"/>
      <c r="AP3345" s="9"/>
      <c r="AQ3345" s="9"/>
    </row>
    <row r="3346" spans="1:43" ht="15.6" x14ac:dyDescent="0.3">
      <c r="A3346"/>
      <c r="AO3346" s="9"/>
      <c r="AP3346" s="9"/>
      <c r="AQ3346" s="9"/>
    </row>
    <row r="3347" spans="1:43" ht="15.6" x14ac:dyDescent="0.3">
      <c r="A3347"/>
      <c r="AO3347" s="9"/>
      <c r="AP3347" s="9"/>
      <c r="AQ3347" s="9"/>
    </row>
    <row r="3348" spans="1:43" ht="15.6" x14ac:dyDescent="0.3">
      <c r="A3348"/>
      <c r="AO3348" s="9"/>
      <c r="AP3348" s="9"/>
      <c r="AQ3348" s="9"/>
    </row>
    <row r="3349" spans="1:43" ht="15.6" x14ac:dyDescent="0.3">
      <c r="A3349"/>
      <c r="AO3349" s="9"/>
      <c r="AP3349" s="9"/>
      <c r="AQ3349" s="9"/>
    </row>
    <row r="3350" spans="1:43" ht="15.6" x14ac:dyDescent="0.3">
      <c r="A3350"/>
      <c r="AO3350" s="9"/>
      <c r="AP3350" s="9"/>
      <c r="AQ3350" s="9"/>
    </row>
    <row r="3351" spans="1:43" ht="15.6" x14ac:dyDescent="0.3">
      <c r="A3351"/>
      <c r="AO3351" s="9"/>
      <c r="AP3351" s="9"/>
      <c r="AQ3351" s="9"/>
    </row>
    <row r="3352" spans="1:43" ht="15.6" x14ac:dyDescent="0.3">
      <c r="A3352"/>
      <c r="AO3352" s="9"/>
      <c r="AP3352" s="9"/>
      <c r="AQ3352" s="9"/>
    </row>
    <row r="3353" spans="1:43" ht="15.6" x14ac:dyDescent="0.3">
      <c r="A3353"/>
      <c r="AO3353" s="9"/>
      <c r="AP3353" s="9"/>
      <c r="AQ3353" s="9"/>
    </row>
    <row r="3354" spans="1:43" ht="15.6" x14ac:dyDescent="0.3">
      <c r="A3354"/>
      <c r="AO3354" s="9"/>
      <c r="AP3354" s="9"/>
      <c r="AQ3354" s="9"/>
    </row>
    <row r="3355" spans="1:43" ht="15.6" x14ac:dyDescent="0.3">
      <c r="A3355"/>
      <c r="AO3355" s="9"/>
      <c r="AP3355" s="9"/>
      <c r="AQ3355" s="9"/>
    </row>
    <row r="3356" spans="1:43" ht="15.6" x14ac:dyDescent="0.3">
      <c r="A3356"/>
      <c r="AO3356" s="9"/>
      <c r="AP3356" s="9"/>
      <c r="AQ3356" s="9"/>
    </row>
    <row r="3357" spans="1:43" ht="15.6" x14ac:dyDescent="0.3">
      <c r="A3357"/>
      <c r="AO3357" s="9"/>
      <c r="AP3357" s="9"/>
      <c r="AQ3357" s="9"/>
    </row>
    <row r="3358" spans="1:43" ht="15.6" x14ac:dyDescent="0.3">
      <c r="A3358"/>
      <c r="AO3358" s="9"/>
      <c r="AP3358" s="9"/>
      <c r="AQ3358" s="9"/>
    </row>
    <row r="3359" spans="1:43" ht="15.6" x14ac:dyDescent="0.3">
      <c r="A3359"/>
      <c r="AO3359" s="9"/>
      <c r="AP3359" s="9"/>
      <c r="AQ3359" s="9"/>
    </row>
    <row r="3360" spans="1:43" ht="15.6" x14ac:dyDescent="0.3">
      <c r="A3360"/>
      <c r="AO3360" s="9"/>
      <c r="AP3360" s="9"/>
      <c r="AQ3360" s="9"/>
    </row>
    <row r="3361" spans="1:43" ht="15.6" x14ac:dyDescent="0.3">
      <c r="A3361"/>
      <c r="AO3361" s="9"/>
      <c r="AP3361" s="9"/>
      <c r="AQ3361" s="9"/>
    </row>
    <row r="3362" spans="1:43" ht="15.6" x14ac:dyDescent="0.3">
      <c r="A3362"/>
      <c r="AO3362" s="9"/>
      <c r="AP3362" s="9"/>
      <c r="AQ3362" s="9"/>
    </row>
    <row r="3363" spans="1:43" ht="15.6" x14ac:dyDescent="0.3">
      <c r="A3363"/>
      <c r="AO3363" s="9"/>
      <c r="AP3363" s="9"/>
      <c r="AQ3363" s="9"/>
    </row>
    <row r="3364" spans="1:43" ht="15.6" x14ac:dyDescent="0.3">
      <c r="A3364"/>
      <c r="AO3364" s="9"/>
      <c r="AP3364" s="9"/>
      <c r="AQ3364" s="9"/>
    </row>
    <row r="3365" spans="1:43" ht="15.6" x14ac:dyDescent="0.3">
      <c r="A3365"/>
      <c r="AO3365" s="9"/>
      <c r="AP3365" s="9"/>
      <c r="AQ3365" s="9"/>
    </row>
    <row r="3366" spans="1:43" ht="15.6" x14ac:dyDescent="0.3">
      <c r="A3366"/>
      <c r="AO3366" s="9"/>
      <c r="AP3366" s="9"/>
      <c r="AQ3366" s="9"/>
    </row>
    <row r="3367" spans="1:43" ht="15.6" x14ac:dyDescent="0.3">
      <c r="A3367"/>
      <c r="AO3367" s="9"/>
      <c r="AP3367" s="9"/>
      <c r="AQ3367" s="9"/>
    </row>
    <row r="3368" spans="1:43" ht="15.6" x14ac:dyDescent="0.3">
      <c r="A3368"/>
      <c r="AO3368" s="9"/>
      <c r="AP3368" s="9"/>
      <c r="AQ3368" s="9"/>
    </row>
    <row r="3369" spans="1:43" ht="15.6" x14ac:dyDescent="0.3">
      <c r="A3369"/>
      <c r="AO3369" s="9"/>
      <c r="AP3369" s="9"/>
      <c r="AQ3369" s="9"/>
    </row>
    <row r="3370" spans="1:43" ht="15.6" x14ac:dyDescent="0.3">
      <c r="A3370"/>
      <c r="AO3370" s="9"/>
      <c r="AP3370" s="9"/>
      <c r="AQ3370" s="9"/>
    </row>
    <row r="3371" spans="1:43" ht="15.6" x14ac:dyDescent="0.3">
      <c r="A3371"/>
      <c r="AO3371" s="9"/>
      <c r="AP3371" s="9"/>
      <c r="AQ3371" s="9"/>
    </row>
    <row r="3372" spans="1:43" ht="15.6" x14ac:dyDescent="0.3">
      <c r="A3372"/>
      <c r="AO3372" s="9"/>
      <c r="AP3372" s="9"/>
      <c r="AQ3372" s="9"/>
    </row>
    <row r="3373" spans="1:43" ht="15.6" x14ac:dyDescent="0.3">
      <c r="A3373"/>
      <c r="AO3373" s="9"/>
      <c r="AP3373" s="9"/>
      <c r="AQ3373" s="9"/>
    </row>
    <row r="3374" spans="1:43" ht="15.6" x14ac:dyDescent="0.3">
      <c r="A3374"/>
      <c r="AO3374" s="9"/>
      <c r="AP3374" s="9"/>
      <c r="AQ3374" s="9"/>
    </row>
    <row r="3375" spans="1:43" ht="15.6" x14ac:dyDescent="0.3">
      <c r="A3375"/>
      <c r="AO3375" s="9"/>
      <c r="AP3375" s="9"/>
      <c r="AQ3375" s="9"/>
    </row>
    <row r="3376" spans="1:43" ht="15.6" x14ac:dyDescent="0.3">
      <c r="A3376"/>
      <c r="AO3376" s="9"/>
      <c r="AP3376" s="9"/>
      <c r="AQ3376" s="9"/>
    </row>
    <row r="3377" spans="1:43" ht="15.6" x14ac:dyDescent="0.3">
      <c r="A3377"/>
      <c r="AO3377" s="9"/>
      <c r="AP3377" s="9"/>
      <c r="AQ3377" s="9"/>
    </row>
    <row r="3378" spans="1:43" ht="15.6" x14ac:dyDescent="0.3">
      <c r="A3378"/>
      <c r="AO3378" s="9"/>
      <c r="AP3378" s="9"/>
      <c r="AQ3378" s="9"/>
    </row>
    <row r="3379" spans="1:43" ht="15.6" x14ac:dyDescent="0.3">
      <c r="A3379"/>
      <c r="AO3379" s="9"/>
      <c r="AP3379" s="9"/>
      <c r="AQ3379" s="9"/>
    </row>
    <row r="3380" spans="1:43" ht="15.6" x14ac:dyDescent="0.3">
      <c r="A3380"/>
      <c r="AO3380" s="9"/>
      <c r="AP3380" s="9"/>
      <c r="AQ3380" s="9"/>
    </row>
    <row r="3381" spans="1:43" ht="15.6" x14ac:dyDescent="0.3">
      <c r="A3381"/>
      <c r="AO3381" s="9"/>
      <c r="AP3381" s="9"/>
      <c r="AQ3381" s="9"/>
    </row>
    <row r="3382" spans="1:43" ht="15.6" x14ac:dyDescent="0.3">
      <c r="A3382"/>
      <c r="AO3382" s="9"/>
      <c r="AP3382" s="9"/>
      <c r="AQ3382" s="9"/>
    </row>
    <row r="3383" spans="1:43" ht="15.6" x14ac:dyDescent="0.3">
      <c r="A3383"/>
      <c r="AO3383" s="9"/>
      <c r="AP3383" s="9"/>
      <c r="AQ3383" s="9"/>
    </row>
    <row r="3384" spans="1:43" ht="15.6" x14ac:dyDescent="0.3">
      <c r="A3384"/>
      <c r="AO3384" s="9"/>
      <c r="AP3384" s="9"/>
      <c r="AQ3384" s="9"/>
    </row>
    <row r="3385" spans="1:43" ht="15.6" x14ac:dyDescent="0.3">
      <c r="A3385"/>
      <c r="AO3385" s="9"/>
      <c r="AP3385" s="9"/>
      <c r="AQ3385" s="9"/>
    </row>
    <row r="3386" spans="1:43" ht="15.6" x14ac:dyDescent="0.3">
      <c r="A3386"/>
      <c r="AO3386" s="9"/>
      <c r="AP3386" s="9"/>
      <c r="AQ3386" s="9"/>
    </row>
    <row r="3387" spans="1:43" ht="15.6" x14ac:dyDescent="0.3">
      <c r="A3387"/>
      <c r="AO3387" s="9"/>
      <c r="AP3387" s="9"/>
      <c r="AQ3387" s="9"/>
    </row>
    <row r="3388" spans="1:43" ht="15.6" x14ac:dyDescent="0.3">
      <c r="A3388"/>
      <c r="AO3388" s="9"/>
      <c r="AP3388" s="9"/>
      <c r="AQ3388" s="9"/>
    </row>
    <row r="3389" spans="1:43" ht="15.6" x14ac:dyDescent="0.3">
      <c r="A3389"/>
      <c r="AO3389" s="9"/>
      <c r="AP3389" s="9"/>
      <c r="AQ3389" s="9"/>
    </row>
    <row r="3390" spans="1:43" ht="15.6" x14ac:dyDescent="0.3">
      <c r="A3390"/>
      <c r="AO3390" s="9"/>
      <c r="AP3390" s="9"/>
      <c r="AQ3390" s="9"/>
    </row>
    <row r="3391" spans="1:43" ht="15.6" x14ac:dyDescent="0.3">
      <c r="A3391"/>
      <c r="AO3391" s="9"/>
      <c r="AP3391" s="9"/>
      <c r="AQ3391" s="9"/>
    </row>
    <row r="3392" spans="1:43" ht="15.6" x14ac:dyDescent="0.3">
      <c r="A3392"/>
      <c r="AO3392" s="9"/>
      <c r="AP3392" s="9"/>
      <c r="AQ3392" s="9"/>
    </row>
    <row r="3393" spans="1:43" ht="15.6" x14ac:dyDescent="0.3">
      <c r="A3393"/>
      <c r="AO3393" s="9"/>
      <c r="AP3393" s="9"/>
      <c r="AQ3393" s="9"/>
    </row>
    <row r="3394" spans="1:43" ht="15.6" x14ac:dyDescent="0.3">
      <c r="A3394"/>
      <c r="AO3394" s="9"/>
      <c r="AP3394" s="9"/>
      <c r="AQ3394" s="9"/>
    </row>
    <row r="3395" spans="1:43" ht="15.6" x14ac:dyDescent="0.3">
      <c r="A3395"/>
      <c r="AO3395" s="9"/>
      <c r="AP3395" s="9"/>
      <c r="AQ3395" s="9"/>
    </row>
    <row r="3396" spans="1:43" ht="15.6" x14ac:dyDescent="0.3">
      <c r="A3396"/>
      <c r="AO3396" s="9"/>
      <c r="AP3396" s="9"/>
      <c r="AQ3396" s="9"/>
    </row>
    <row r="3397" spans="1:43" ht="15.6" x14ac:dyDescent="0.3">
      <c r="A3397"/>
      <c r="AO3397" s="9"/>
      <c r="AP3397" s="9"/>
      <c r="AQ3397" s="9"/>
    </row>
    <row r="3398" spans="1:43" ht="15.6" x14ac:dyDescent="0.3">
      <c r="A3398"/>
      <c r="AO3398" s="9"/>
      <c r="AP3398" s="9"/>
      <c r="AQ3398" s="9"/>
    </row>
    <row r="3399" spans="1:43" ht="15.6" x14ac:dyDescent="0.3">
      <c r="A3399"/>
      <c r="AO3399" s="9"/>
      <c r="AP3399" s="9"/>
      <c r="AQ3399" s="9"/>
    </row>
    <row r="3400" spans="1:43" ht="15.6" x14ac:dyDescent="0.3">
      <c r="A3400"/>
      <c r="AO3400" s="9"/>
      <c r="AP3400" s="9"/>
      <c r="AQ3400" s="9"/>
    </row>
    <row r="3401" spans="1:43" ht="15.6" x14ac:dyDescent="0.3">
      <c r="A3401"/>
      <c r="AO3401" s="9"/>
      <c r="AP3401" s="9"/>
      <c r="AQ3401" s="9"/>
    </row>
    <row r="3402" spans="1:43" ht="15.6" x14ac:dyDescent="0.3">
      <c r="A3402"/>
      <c r="AO3402" s="9"/>
      <c r="AP3402" s="9"/>
      <c r="AQ3402" s="9"/>
    </row>
    <row r="3403" spans="1:43" ht="15.6" x14ac:dyDescent="0.3">
      <c r="A3403"/>
      <c r="AO3403" s="9"/>
      <c r="AP3403" s="9"/>
      <c r="AQ3403" s="9"/>
    </row>
    <row r="3404" spans="1:43" ht="15.6" x14ac:dyDescent="0.3">
      <c r="A3404"/>
      <c r="AO3404" s="9"/>
      <c r="AP3404" s="9"/>
      <c r="AQ3404" s="9"/>
    </row>
    <row r="3405" spans="1:43" ht="15.6" x14ac:dyDescent="0.3">
      <c r="A3405"/>
      <c r="AO3405" s="9"/>
      <c r="AP3405" s="9"/>
      <c r="AQ3405" s="9"/>
    </row>
    <row r="3406" spans="1:43" ht="15.6" x14ac:dyDescent="0.3">
      <c r="A3406"/>
      <c r="AO3406" s="9"/>
      <c r="AP3406" s="9"/>
      <c r="AQ3406" s="9"/>
    </row>
    <row r="3407" spans="1:43" ht="15.6" x14ac:dyDescent="0.3">
      <c r="A3407"/>
      <c r="AO3407" s="9"/>
      <c r="AP3407" s="9"/>
      <c r="AQ3407" s="9"/>
    </row>
    <row r="3408" spans="1:43" ht="15.6" x14ac:dyDescent="0.3">
      <c r="A3408"/>
      <c r="AO3408" s="9"/>
      <c r="AP3408" s="9"/>
      <c r="AQ3408" s="9"/>
    </row>
    <row r="3409" spans="1:43" ht="15.6" x14ac:dyDescent="0.3">
      <c r="A3409"/>
      <c r="AO3409" s="9"/>
      <c r="AP3409" s="9"/>
      <c r="AQ3409" s="9"/>
    </row>
    <row r="3410" spans="1:43" ht="15.6" x14ac:dyDescent="0.3">
      <c r="A3410"/>
      <c r="AO3410" s="9"/>
      <c r="AP3410" s="9"/>
      <c r="AQ3410" s="9"/>
    </row>
    <row r="3411" spans="1:43" ht="15.6" x14ac:dyDescent="0.3">
      <c r="A3411"/>
      <c r="AO3411" s="9"/>
      <c r="AP3411" s="9"/>
      <c r="AQ3411" s="9"/>
    </row>
    <row r="3412" spans="1:43" ht="15.6" x14ac:dyDescent="0.3">
      <c r="A3412"/>
      <c r="AO3412" s="9"/>
      <c r="AP3412" s="9"/>
      <c r="AQ3412" s="9"/>
    </row>
    <row r="3413" spans="1:43" ht="15.6" x14ac:dyDescent="0.3">
      <c r="A3413"/>
      <c r="AO3413" s="9"/>
      <c r="AP3413" s="9"/>
      <c r="AQ3413" s="9"/>
    </row>
    <row r="3414" spans="1:43" ht="15.6" x14ac:dyDescent="0.3">
      <c r="A3414"/>
      <c r="AO3414" s="9"/>
      <c r="AP3414" s="9"/>
      <c r="AQ3414" s="9"/>
    </row>
    <row r="3415" spans="1:43" ht="15.6" x14ac:dyDescent="0.3">
      <c r="A3415"/>
      <c r="AO3415" s="9"/>
      <c r="AP3415" s="9"/>
      <c r="AQ3415" s="9"/>
    </row>
    <row r="3416" spans="1:43" ht="15.6" x14ac:dyDescent="0.3">
      <c r="A3416"/>
      <c r="AO3416" s="9"/>
      <c r="AP3416" s="9"/>
      <c r="AQ3416" s="9"/>
    </row>
    <row r="3417" spans="1:43" ht="15.6" x14ac:dyDescent="0.3">
      <c r="A3417"/>
      <c r="AO3417" s="9"/>
      <c r="AP3417" s="9"/>
      <c r="AQ3417" s="9"/>
    </row>
    <row r="3418" spans="1:43" ht="15.6" x14ac:dyDescent="0.3">
      <c r="A3418"/>
      <c r="AO3418" s="9"/>
      <c r="AP3418" s="9"/>
      <c r="AQ3418" s="9"/>
    </row>
    <row r="3419" spans="1:43" ht="15.6" x14ac:dyDescent="0.3">
      <c r="A3419"/>
      <c r="AO3419" s="9"/>
      <c r="AP3419" s="9"/>
      <c r="AQ3419" s="9"/>
    </row>
    <row r="3420" spans="1:43" ht="15.6" x14ac:dyDescent="0.3">
      <c r="A3420"/>
      <c r="AO3420" s="9"/>
      <c r="AP3420" s="9"/>
      <c r="AQ3420" s="9"/>
    </row>
    <row r="3421" spans="1:43" ht="15.6" x14ac:dyDescent="0.3">
      <c r="A3421"/>
      <c r="AO3421" s="9"/>
      <c r="AP3421" s="9"/>
      <c r="AQ3421" s="9"/>
    </row>
    <row r="3422" spans="1:43" ht="15.6" x14ac:dyDescent="0.3">
      <c r="A3422"/>
      <c r="AO3422" s="9"/>
      <c r="AP3422" s="9"/>
      <c r="AQ3422" s="9"/>
    </row>
    <row r="3423" spans="1:43" ht="15.6" x14ac:dyDescent="0.3">
      <c r="A3423"/>
      <c r="AO3423" s="9"/>
      <c r="AP3423" s="9"/>
      <c r="AQ3423" s="9"/>
    </row>
    <row r="3424" spans="1:43" ht="15.6" x14ac:dyDescent="0.3">
      <c r="A3424"/>
      <c r="AO3424" s="9"/>
      <c r="AP3424" s="9"/>
      <c r="AQ3424" s="9"/>
    </row>
    <row r="3425" spans="1:43" ht="15.6" x14ac:dyDescent="0.3">
      <c r="A3425"/>
      <c r="AO3425" s="9"/>
      <c r="AP3425" s="9"/>
      <c r="AQ3425" s="9"/>
    </row>
    <row r="3426" spans="1:43" ht="15.6" x14ac:dyDescent="0.3">
      <c r="A3426"/>
      <c r="AO3426" s="9"/>
      <c r="AP3426" s="9"/>
      <c r="AQ3426" s="9"/>
    </row>
    <row r="3427" spans="1:43" ht="15.6" x14ac:dyDescent="0.3">
      <c r="A3427"/>
      <c r="AO3427" s="9"/>
      <c r="AP3427" s="9"/>
      <c r="AQ3427" s="9"/>
    </row>
    <row r="3428" spans="1:43" ht="15.6" x14ac:dyDescent="0.3">
      <c r="A3428"/>
      <c r="AO3428" s="9"/>
      <c r="AP3428" s="9"/>
      <c r="AQ3428" s="9"/>
    </row>
    <row r="3429" spans="1:43" ht="15.6" x14ac:dyDescent="0.3">
      <c r="A3429"/>
      <c r="AO3429" s="9"/>
      <c r="AP3429" s="9"/>
      <c r="AQ3429" s="9"/>
    </row>
    <row r="3430" spans="1:43" ht="15.6" x14ac:dyDescent="0.3">
      <c r="A3430"/>
      <c r="AO3430" s="9"/>
      <c r="AP3430" s="9"/>
      <c r="AQ3430" s="9"/>
    </row>
    <row r="3431" spans="1:43" ht="15.6" x14ac:dyDescent="0.3">
      <c r="A3431"/>
      <c r="AO3431" s="9"/>
      <c r="AP3431" s="9"/>
      <c r="AQ3431" s="9"/>
    </row>
    <row r="3432" spans="1:43" ht="15.6" x14ac:dyDescent="0.3">
      <c r="A3432"/>
      <c r="AO3432" s="9"/>
      <c r="AP3432" s="9"/>
      <c r="AQ3432" s="9"/>
    </row>
    <row r="3433" spans="1:43" ht="15.6" x14ac:dyDescent="0.3">
      <c r="A3433"/>
      <c r="AO3433" s="9"/>
      <c r="AP3433" s="9"/>
      <c r="AQ3433" s="9"/>
    </row>
    <row r="3434" spans="1:43" ht="15.6" x14ac:dyDescent="0.3">
      <c r="A3434"/>
      <c r="AO3434" s="9"/>
      <c r="AP3434" s="9"/>
      <c r="AQ3434" s="9"/>
    </row>
    <row r="3435" spans="1:43" ht="15.6" x14ac:dyDescent="0.3">
      <c r="A3435"/>
      <c r="AO3435" s="9"/>
      <c r="AP3435" s="9"/>
      <c r="AQ3435" s="9"/>
    </row>
    <row r="3436" spans="1:43" ht="15.6" x14ac:dyDescent="0.3">
      <c r="A3436"/>
      <c r="AO3436" s="9"/>
      <c r="AP3436" s="9"/>
      <c r="AQ3436" s="9"/>
    </row>
    <row r="3437" spans="1:43" ht="15.6" x14ac:dyDescent="0.3">
      <c r="A3437"/>
      <c r="AO3437" s="9"/>
      <c r="AP3437" s="9"/>
      <c r="AQ3437" s="9"/>
    </row>
    <row r="3438" spans="1:43" ht="15.6" x14ac:dyDescent="0.3">
      <c r="A3438"/>
      <c r="AO3438" s="9"/>
      <c r="AP3438" s="9"/>
      <c r="AQ3438" s="9"/>
    </row>
    <row r="3439" spans="1:43" ht="15.6" x14ac:dyDescent="0.3">
      <c r="A3439"/>
      <c r="AO3439" s="9"/>
      <c r="AP3439" s="9"/>
      <c r="AQ3439" s="9"/>
    </row>
    <row r="3440" spans="1:43" ht="15.6" x14ac:dyDescent="0.3">
      <c r="A3440"/>
      <c r="AO3440" s="9"/>
      <c r="AP3440" s="9"/>
      <c r="AQ3440" s="9"/>
    </row>
    <row r="3441" spans="1:43" ht="15.6" x14ac:dyDescent="0.3">
      <c r="A3441"/>
      <c r="AO3441" s="9"/>
      <c r="AP3441" s="9"/>
      <c r="AQ3441" s="9"/>
    </row>
    <row r="3442" spans="1:43" ht="15.6" x14ac:dyDescent="0.3">
      <c r="A3442"/>
      <c r="AO3442" s="9"/>
      <c r="AP3442" s="9"/>
      <c r="AQ3442" s="9"/>
    </row>
    <row r="3443" spans="1:43" ht="15.6" x14ac:dyDescent="0.3">
      <c r="A3443"/>
      <c r="AO3443" s="9"/>
      <c r="AP3443" s="9"/>
      <c r="AQ3443" s="9"/>
    </row>
    <row r="3444" spans="1:43" ht="15.6" x14ac:dyDescent="0.3">
      <c r="A3444"/>
      <c r="AO3444" s="9"/>
      <c r="AP3444" s="9"/>
      <c r="AQ3444" s="9"/>
    </row>
    <row r="3445" spans="1:43" ht="15.6" x14ac:dyDescent="0.3">
      <c r="A3445"/>
      <c r="AO3445" s="9"/>
      <c r="AP3445" s="9"/>
      <c r="AQ3445" s="9"/>
    </row>
    <row r="3446" spans="1:43" ht="15.6" x14ac:dyDescent="0.3">
      <c r="A3446"/>
      <c r="AO3446" s="9"/>
      <c r="AP3446" s="9"/>
      <c r="AQ3446" s="9"/>
    </row>
    <row r="3447" spans="1:43" ht="15.6" x14ac:dyDescent="0.3">
      <c r="A3447"/>
      <c r="AO3447" s="9"/>
      <c r="AP3447" s="9"/>
      <c r="AQ3447" s="9"/>
    </row>
    <row r="3448" spans="1:43" ht="15.6" x14ac:dyDescent="0.3">
      <c r="A3448"/>
      <c r="AO3448" s="9"/>
      <c r="AP3448" s="9"/>
      <c r="AQ3448" s="9"/>
    </row>
    <row r="3449" spans="1:43" ht="15.6" x14ac:dyDescent="0.3">
      <c r="A3449"/>
      <c r="AO3449" s="9"/>
      <c r="AP3449" s="9"/>
      <c r="AQ3449" s="9"/>
    </row>
    <row r="3450" spans="1:43" ht="15.6" x14ac:dyDescent="0.3">
      <c r="A3450"/>
      <c r="AO3450" s="9"/>
      <c r="AP3450" s="9"/>
      <c r="AQ3450" s="9"/>
    </row>
    <row r="3451" spans="1:43" ht="15.6" x14ac:dyDescent="0.3">
      <c r="A3451"/>
      <c r="AO3451" s="9"/>
      <c r="AP3451" s="9"/>
      <c r="AQ3451" s="9"/>
    </row>
    <row r="3452" spans="1:43" ht="15.6" x14ac:dyDescent="0.3">
      <c r="A3452"/>
      <c r="AO3452" s="9"/>
      <c r="AP3452" s="9"/>
      <c r="AQ3452" s="9"/>
    </row>
    <row r="3453" spans="1:43" ht="15.6" x14ac:dyDescent="0.3">
      <c r="A3453"/>
      <c r="AO3453" s="9"/>
      <c r="AP3453" s="9"/>
      <c r="AQ3453" s="9"/>
    </row>
    <row r="3454" spans="1:43" ht="15.6" x14ac:dyDescent="0.3">
      <c r="A3454"/>
      <c r="AO3454" s="9"/>
      <c r="AP3454" s="9"/>
      <c r="AQ3454" s="9"/>
    </row>
    <row r="3455" spans="1:43" ht="15.6" x14ac:dyDescent="0.3">
      <c r="A3455"/>
      <c r="AO3455" s="9"/>
      <c r="AP3455" s="9"/>
      <c r="AQ3455" s="9"/>
    </row>
    <row r="3456" spans="1:43" ht="15.6" x14ac:dyDescent="0.3">
      <c r="A3456"/>
      <c r="AO3456" s="9"/>
      <c r="AP3456" s="9"/>
      <c r="AQ3456" s="9"/>
    </row>
    <row r="3457" spans="1:43" ht="15.6" x14ac:dyDescent="0.3">
      <c r="A3457"/>
      <c r="AO3457" s="9"/>
      <c r="AP3457" s="9"/>
      <c r="AQ3457" s="9"/>
    </row>
    <row r="3458" spans="1:43" ht="15.6" x14ac:dyDescent="0.3">
      <c r="A3458"/>
      <c r="AO3458" s="9"/>
      <c r="AP3458" s="9"/>
      <c r="AQ3458" s="9"/>
    </row>
    <row r="3459" spans="1:43" ht="15.6" x14ac:dyDescent="0.3">
      <c r="A3459"/>
      <c r="AO3459" s="9"/>
      <c r="AP3459" s="9"/>
      <c r="AQ3459" s="9"/>
    </row>
    <row r="3460" spans="1:43" ht="15.6" x14ac:dyDescent="0.3">
      <c r="A3460"/>
      <c r="AO3460" s="9"/>
      <c r="AP3460" s="9"/>
      <c r="AQ3460" s="9"/>
    </row>
    <row r="3461" spans="1:43" ht="15.6" x14ac:dyDescent="0.3">
      <c r="A3461"/>
      <c r="AO3461" s="9"/>
      <c r="AP3461" s="9"/>
      <c r="AQ3461" s="9"/>
    </row>
    <row r="3462" spans="1:43" ht="15.6" x14ac:dyDescent="0.3">
      <c r="A3462"/>
      <c r="AO3462" s="9"/>
      <c r="AP3462" s="9"/>
      <c r="AQ3462" s="9"/>
    </row>
    <row r="3463" spans="1:43" ht="15.6" x14ac:dyDescent="0.3">
      <c r="A3463"/>
      <c r="AO3463" s="9"/>
      <c r="AP3463" s="9"/>
      <c r="AQ3463" s="9"/>
    </row>
    <row r="3464" spans="1:43" ht="15.6" x14ac:dyDescent="0.3">
      <c r="A3464"/>
      <c r="AO3464" s="9"/>
      <c r="AP3464" s="9"/>
      <c r="AQ3464" s="9"/>
    </row>
    <row r="3465" spans="1:43" ht="15.6" x14ac:dyDescent="0.3">
      <c r="A3465"/>
      <c r="AO3465" s="9"/>
      <c r="AP3465" s="9"/>
      <c r="AQ3465" s="9"/>
    </row>
    <row r="3466" spans="1:43" ht="15.6" x14ac:dyDescent="0.3">
      <c r="A3466"/>
      <c r="AO3466" s="9"/>
      <c r="AP3466" s="9"/>
      <c r="AQ3466" s="9"/>
    </row>
    <row r="3467" spans="1:43" ht="15.6" x14ac:dyDescent="0.3">
      <c r="A3467"/>
      <c r="AO3467" s="9"/>
      <c r="AP3467" s="9"/>
      <c r="AQ3467" s="9"/>
    </row>
    <row r="3468" spans="1:43" ht="15.6" x14ac:dyDescent="0.3">
      <c r="A3468"/>
      <c r="AO3468" s="9"/>
      <c r="AP3468" s="9"/>
      <c r="AQ3468" s="9"/>
    </row>
    <row r="3469" spans="1:43" ht="15.6" x14ac:dyDescent="0.3">
      <c r="A3469"/>
      <c r="AO3469" s="9"/>
      <c r="AP3469" s="9"/>
      <c r="AQ3469" s="9"/>
    </row>
    <row r="3470" spans="1:43" ht="15.6" x14ac:dyDescent="0.3">
      <c r="A3470"/>
      <c r="AO3470" s="9"/>
      <c r="AP3470" s="9"/>
      <c r="AQ3470" s="9"/>
    </row>
    <row r="3471" spans="1:43" ht="15.6" x14ac:dyDescent="0.3">
      <c r="A3471"/>
      <c r="AO3471" s="9"/>
      <c r="AP3471" s="9"/>
      <c r="AQ3471" s="9"/>
    </row>
    <row r="3472" spans="1:43" ht="15.6" x14ac:dyDescent="0.3">
      <c r="A3472"/>
      <c r="AO3472" s="9"/>
      <c r="AP3472" s="9"/>
      <c r="AQ3472" s="9"/>
    </row>
    <row r="3473" spans="1:43" ht="15.6" x14ac:dyDescent="0.3">
      <c r="A3473"/>
      <c r="AO3473" s="9"/>
      <c r="AP3473" s="9"/>
      <c r="AQ3473" s="9"/>
    </row>
    <row r="3474" spans="1:43" ht="15.6" x14ac:dyDescent="0.3">
      <c r="A3474"/>
      <c r="AO3474" s="9"/>
      <c r="AP3474" s="9"/>
      <c r="AQ3474" s="9"/>
    </row>
    <row r="3475" spans="1:43" ht="15.6" x14ac:dyDescent="0.3">
      <c r="A3475"/>
      <c r="AO3475" s="9"/>
      <c r="AP3475" s="9"/>
      <c r="AQ3475" s="9"/>
    </row>
    <row r="3476" spans="1:43" ht="15.6" x14ac:dyDescent="0.3">
      <c r="A3476"/>
      <c r="AO3476" s="9"/>
      <c r="AP3476" s="9"/>
      <c r="AQ3476" s="9"/>
    </row>
    <row r="3477" spans="1:43" ht="15.6" x14ac:dyDescent="0.3">
      <c r="A3477"/>
      <c r="AO3477" s="9"/>
      <c r="AP3477" s="9"/>
      <c r="AQ3477" s="9"/>
    </row>
    <row r="3478" spans="1:43" ht="15.6" x14ac:dyDescent="0.3">
      <c r="A3478"/>
      <c r="AO3478" s="9"/>
      <c r="AP3478" s="9"/>
      <c r="AQ3478" s="9"/>
    </row>
    <row r="3479" spans="1:43" ht="15.6" x14ac:dyDescent="0.3">
      <c r="A3479"/>
      <c r="AO3479" s="9"/>
      <c r="AP3479" s="9"/>
      <c r="AQ3479" s="9"/>
    </row>
    <row r="3480" spans="1:43" ht="15.6" x14ac:dyDescent="0.3">
      <c r="A3480"/>
      <c r="AO3480" s="9"/>
      <c r="AP3480" s="9"/>
      <c r="AQ3480" s="9"/>
    </row>
    <row r="3481" spans="1:43" ht="15.6" x14ac:dyDescent="0.3">
      <c r="A3481"/>
      <c r="AO3481" s="9"/>
      <c r="AP3481" s="9"/>
      <c r="AQ3481" s="9"/>
    </row>
    <row r="3482" spans="1:43" ht="15.6" x14ac:dyDescent="0.3">
      <c r="A3482"/>
      <c r="AO3482" s="9"/>
      <c r="AP3482" s="9"/>
      <c r="AQ3482" s="9"/>
    </row>
    <row r="3483" spans="1:43" ht="15.6" x14ac:dyDescent="0.3">
      <c r="A3483"/>
      <c r="AO3483" s="9"/>
      <c r="AP3483" s="9"/>
      <c r="AQ3483" s="9"/>
    </row>
    <row r="3484" spans="1:43" ht="15.6" x14ac:dyDescent="0.3">
      <c r="A3484"/>
      <c r="AO3484" s="9"/>
      <c r="AP3484" s="9"/>
      <c r="AQ3484" s="9"/>
    </row>
    <row r="3485" spans="1:43" ht="15.6" x14ac:dyDescent="0.3">
      <c r="A3485"/>
      <c r="AO3485" s="9"/>
      <c r="AP3485" s="9"/>
      <c r="AQ3485" s="9"/>
    </row>
    <row r="3486" spans="1:43" ht="15.6" x14ac:dyDescent="0.3">
      <c r="A3486"/>
      <c r="AO3486" s="9"/>
      <c r="AP3486" s="9"/>
      <c r="AQ3486" s="9"/>
    </row>
    <row r="3487" spans="1:43" ht="15.6" x14ac:dyDescent="0.3">
      <c r="A3487"/>
      <c r="AO3487" s="9"/>
      <c r="AP3487" s="9"/>
      <c r="AQ3487" s="9"/>
    </row>
    <row r="3488" spans="1:43" ht="15.6" x14ac:dyDescent="0.3">
      <c r="A3488"/>
      <c r="AO3488" s="9"/>
      <c r="AP3488" s="9"/>
      <c r="AQ3488" s="9"/>
    </row>
    <row r="3489" spans="1:43" ht="15.6" x14ac:dyDescent="0.3">
      <c r="A3489"/>
      <c r="AO3489" s="9"/>
      <c r="AP3489" s="9"/>
      <c r="AQ3489" s="9"/>
    </row>
    <row r="3490" spans="1:43" ht="15.6" x14ac:dyDescent="0.3">
      <c r="A3490"/>
      <c r="AO3490" s="9"/>
      <c r="AP3490" s="9"/>
      <c r="AQ3490" s="9"/>
    </row>
    <row r="3491" spans="1:43" ht="15.6" x14ac:dyDescent="0.3">
      <c r="A3491"/>
      <c r="AO3491" s="9"/>
      <c r="AP3491" s="9"/>
      <c r="AQ3491" s="9"/>
    </row>
    <row r="3492" spans="1:43" ht="15.6" x14ac:dyDescent="0.3">
      <c r="A3492"/>
      <c r="AO3492" s="9"/>
      <c r="AP3492" s="9"/>
      <c r="AQ3492" s="9"/>
    </row>
    <row r="3493" spans="1:43" ht="15.6" x14ac:dyDescent="0.3">
      <c r="A3493"/>
      <c r="AO3493" s="9"/>
      <c r="AP3493" s="9"/>
      <c r="AQ3493" s="9"/>
    </row>
    <row r="3494" spans="1:43" ht="15.6" x14ac:dyDescent="0.3">
      <c r="A3494"/>
      <c r="AO3494" s="9"/>
      <c r="AP3494" s="9"/>
      <c r="AQ3494" s="9"/>
    </row>
    <row r="3495" spans="1:43" ht="15.6" x14ac:dyDescent="0.3">
      <c r="A3495"/>
      <c r="AO3495" s="9"/>
      <c r="AP3495" s="9"/>
      <c r="AQ3495" s="9"/>
    </row>
    <row r="3496" spans="1:43" ht="15.6" x14ac:dyDescent="0.3">
      <c r="A3496"/>
      <c r="AO3496" s="9"/>
      <c r="AP3496" s="9"/>
      <c r="AQ3496" s="9"/>
    </row>
    <row r="3497" spans="1:43" ht="15.6" x14ac:dyDescent="0.3">
      <c r="A3497"/>
      <c r="AO3497" s="9"/>
      <c r="AP3497" s="9"/>
      <c r="AQ3497" s="9"/>
    </row>
    <row r="3498" spans="1:43" ht="15.6" x14ac:dyDescent="0.3">
      <c r="A3498"/>
      <c r="AO3498" s="9"/>
      <c r="AP3498" s="9"/>
      <c r="AQ3498" s="9"/>
    </row>
    <row r="3499" spans="1:43" ht="15.6" x14ac:dyDescent="0.3">
      <c r="A3499"/>
      <c r="AO3499" s="9"/>
      <c r="AP3499" s="9"/>
      <c r="AQ3499" s="9"/>
    </row>
    <row r="3500" spans="1:43" ht="15.6" x14ac:dyDescent="0.3">
      <c r="A3500"/>
      <c r="AO3500" s="9"/>
      <c r="AP3500" s="9"/>
      <c r="AQ3500" s="9"/>
    </row>
    <row r="3501" spans="1:43" ht="15.6" x14ac:dyDescent="0.3">
      <c r="A3501"/>
      <c r="AO3501" s="9"/>
      <c r="AP3501" s="9"/>
      <c r="AQ3501" s="9"/>
    </row>
    <row r="3502" spans="1:43" ht="15.6" x14ac:dyDescent="0.3">
      <c r="A3502"/>
      <c r="AO3502" s="9"/>
      <c r="AP3502" s="9"/>
      <c r="AQ3502" s="9"/>
    </row>
    <row r="3503" spans="1:43" ht="15.6" x14ac:dyDescent="0.3">
      <c r="A3503"/>
      <c r="AO3503" s="9"/>
      <c r="AP3503" s="9"/>
      <c r="AQ3503" s="9"/>
    </row>
    <row r="3504" spans="1:43" ht="15.6" x14ac:dyDescent="0.3">
      <c r="A3504"/>
      <c r="AO3504" s="9"/>
      <c r="AP3504" s="9"/>
      <c r="AQ3504" s="9"/>
    </row>
    <row r="3505" spans="1:43" ht="15.6" x14ac:dyDescent="0.3">
      <c r="A3505"/>
      <c r="AO3505" s="9"/>
      <c r="AP3505" s="9"/>
      <c r="AQ3505" s="9"/>
    </row>
    <row r="3506" spans="1:43" ht="15.6" x14ac:dyDescent="0.3">
      <c r="A3506"/>
      <c r="AO3506" s="9"/>
      <c r="AP3506" s="9"/>
      <c r="AQ3506" s="9"/>
    </row>
    <row r="3507" spans="1:43" ht="15.6" x14ac:dyDescent="0.3">
      <c r="A3507"/>
      <c r="AO3507" s="9"/>
      <c r="AP3507" s="9"/>
      <c r="AQ3507" s="9"/>
    </row>
    <row r="3508" spans="1:43" ht="15.6" x14ac:dyDescent="0.3">
      <c r="A3508"/>
      <c r="AO3508" s="9"/>
      <c r="AP3508" s="9"/>
      <c r="AQ3508" s="9"/>
    </row>
    <row r="3509" spans="1:43" ht="15.6" x14ac:dyDescent="0.3">
      <c r="A3509"/>
      <c r="AO3509" s="9"/>
      <c r="AP3509" s="9"/>
      <c r="AQ3509" s="9"/>
    </row>
    <row r="3510" spans="1:43" ht="15.6" x14ac:dyDescent="0.3">
      <c r="A3510"/>
      <c r="AO3510" s="9"/>
      <c r="AP3510" s="9"/>
      <c r="AQ3510" s="9"/>
    </row>
    <row r="3511" spans="1:43" ht="15.6" x14ac:dyDescent="0.3">
      <c r="A3511"/>
      <c r="AO3511" s="9"/>
      <c r="AP3511" s="9"/>
      <c r="AQ3511" s="9"/>
    </row>
    <row r="3512" spans="1:43" ht="15.6" x14ac:dyDescent="0.3">
      <c r="A3512"/>
      <c r="AO3512" s="9"/>
      <c r="AP3512" s="9"/>
      <c r="AQ3512" s="9"/>
    </row>
    <row r="3513" spans="1:43" ht="15.6" x14ac:dyDescent="0.3">
      <c r="A3513"/>
      <c r="AO3513" s="9"/>
      <c r="AP3513" s="9"/>
      <c r="AQ3513" s="9"/>
    </row>
    <row r="3514" spans="1:43" ht="15.6" x14ac:dyDescent="0.3">
      <c r="A3514"/>
      <c r="AO3514" s="9"/>
      <c r="AP3514" s="9"/>
      <c r="AQ3514" s="9"/>
    </row>
    <row r="3515" spans="1:43" ht="15.6" x14ac:dyDescent="0.3">
      <c r="A3515"/>
      <c r="AO3515" s="9"/>
      <c r="AP3515" s="9"/>
      <c r="AQ3515" s="9"/>
    </row>
    <row r="3516" spans="1:43" ht="15.6" x14ac:dyDescent="0.3">
      <c r="A3516"/>
      <c r="AO3516" s="9"/>
      <c r="AP3516" s="9"/>
      <c r="AQ3516" s="9"/>
    </row>
    <row r="3517" spans="1:43" ht="15.6" x14ac:dyDescent="0.3">
      <c r="A3517"/>
      <c r="AO3517" s="9"/>
      <c r="AP3517" s="9"/>
      <c r="AQ3517" s="9"/>
    </row>
    <row r="3518" spans="1:43" ht="15.6" x14ac:dyDescent="0.3">
      <c r="A3518"/>
      <c r="AO3518" s="9"/>
      <c r="AP3518" s="9"/>
      <c r="AQ3518" s="9"/>
    </row>
    <row r="3519" spans="1:43" ht="15.6" x14ac:dyDescent="0.3">
      <c r="A3519"/>
      <c r="AO3519" s="9"/>
      <c r="AP3519" s="9"/>
      <c r="AQ3519" s="9"/>
    </row>
    <row r="3520" spans="1:43" ht="15.6" x14ac:dyDescent="0.3">
      <c r="A3520"/>
      <c r="AO3520" s="9"/>
      <c r="AP3520" s="9"/>
      <c r="AQ3520" s="9"/>
    </row>
    <row r="3521" spans="1:43" ht="15.6" x14ac:dyDescent="0.3">
      <c r="A3521"/>
      <c r="AO3521" s="9"/>
      <c r="AP3521" s="9"/>
      <c r="AQ3521" s="9"/>
    </row>
    <row r="3522" spans="1:43" ht="15.6" x14ac:dyDescent="0.3">
      <c r="A3522"/>
      <c r="AO3522" s="9"/>
      <c r="AP3522" s="9"/>
      <c r="AQ3522" s="9"/>
    </row>
    <row r="3523" spans="1:43" ht="15.6" x14ac:dyDescent="0.3">
      <c r="A3523"/>
      <c r="AO3523" s="9"/>
      <c r="AP3523" s="9"/>
      <c r="AQ3523" s="9"/>
    </row>
    <row r="3524" spans="1:43" ht="15.6" x14ac:dyDescent="0.3">
      <c r="A3524"/>
      <c r="AO3524" s="9"/>
      <c r="AP3524" s="9"/>
      <c r="AQ3524" s="9"/>
    </row>
    <row r="3525" spans="1:43" ht="15.6" x14ac:dyDescent="0.3">
      <c r="A3525"/>
      <c r="AO3525" s="9"/>
      <c r="AP3525" s="9"/>
      <c r="AQ3525" s="9"/>
    </row>
    <row r="3526" spans="1:43" ht="15.6" x14ac:dyDescent="0.3">
      <c r="A3526"/>
      <c r="AO3526" s="9"/>
      <c r="AP3526" s="9"/>
      <c r="AQ3526" s="9"/>
    </row>
    <row r="3527" spans="1:43" ht="15.6" x14ac:dyDescent="0.3">
      <c r="A3527"/>
      <c r="AO3527" s="9"/>
      <c r="AP3527" s="9"/>
      <c r="AQ3527" s="9"/>
    </row>
    <row r="3528" spans="1:43" ht="15.6" x14ac:dyDescent="0.3">
      <c r="A3528"/>
      <c r="AO3528" s="9"/>
      <c r="AP3528" s="9"/>
      <c r="AQ3528" s="9"/>
    </row>
    <row r="3529" spans="1:43" ht="15.6" x14ac:dyDescent="0.3">
      <c r="A3529"/>
      <c r="AO3529" s="9"/>
      <c r="AP3529" s="9"/>
      <c r="AQ3529" s="9"/>
    </row>
    <row r="3530" spans="1:43" ht="15.6" x14ac:dyDescent="0.3">
      <c r="A3530"/>
      <c r="AO3530" s="9"/>
      <c r="AP3530" s="9"/>
      <c r="AQ3530" s="9"/>
    </row>
    <row r="3531" spans="1:43" ht="15.6" x14ac:dyDescent="0.3">
      <c r="A3531"/>
      <c r="AO3531" s="9"/>
      <c r="AP3531" s="9"/>
      <c r="AQ3531" s="9"/>
    </row>
    <row r="3532" spans="1:43" ht="15.6" x14ac:dyDescent="0.3">
      <c r="A3532"/>
      <c r="AO3532" s="9"/>
      <c r="AP3532" s="9"/>
      <c r="AQ3532" s="9"/>
    </row>
    <row r="3533" spans="1:43" ht="15.6" x14ac:dyDescent="0.3">
      <c r="A3533"/>
      <c r="AO3533" s="9"/>
      <c r="AP3533" s="9"/>
      <c r="AQ3533" s="9"/>
    </row>
    <row r="3534" spans="1:43" ht="15.6" x14ac:dyDescent="0.3">
      <c r="A3534"/>
      <c r="AO3534" s="9"/>
      <c r="AP3534" s="9"/>
      <c r="AQ3534" s="9"/>
    </row>
    <row r="3535" spans="1:43" ht="15.6" x14ac:dyDescent="0.3">
      <c r="A3535"/>
      <c r="AO3535" s="9"/>
      <c r="AP3535" s="9"/>
      <c r="AQ3535" s="9"/>
    </row>
    <row r="3536" spans="1:43" ht="15.6" x14ac:dyDescent="0.3">
      <c r="A3536"/>
      <c r="AO3536" s="9"/>
      <c r="AP3536" s="9"/>
      <c r="AQ3536" s="9"/>
    </row>
    <row r="3537" spans="1:43" ht="15.6" x14ac:dyDescent="0.3">
      <c r="A3537"/>
      <c r="AO3537" s="9"/>
      <c r="AP3537" s="9"/>
      <c r="AQ3537" s="9"/>
    </row>
    <row r="3538" spans="1:43" ht="15.6" x14ac:dyDescent="0.3">
      <c r="A3538"/>
      <c r="AO3538" s="9"/>
      <c r="AP3538" s="9"/>
      <c r="AQ3538" s="9"/>
    </row>
    <row r="3539" spans="1:43" ht="15.6" x14ac:dyDescent="0.3">
      <c r="A3539"/>
      <c r="AO3539" s="9"/>
      <c r="AP3539" s="9"/>
      <c r="AQ3539" s="9"/>
    </row>
    <row r="3540" spans="1:43" ht="15.6" x14ac:dyDescent="0.3">
      <c r="A3540"/>
      <c r="AO3540" s="9"/>
      <c r="AP3540" s="9"/>
      <c r="AQ3540" s="9"/>
    </row>
    <row r="3541" spans="1:43" ht="15.6" x14ac:dyDescent="0.3">
      <c r="A3541"/>
      <c r="AO3541" s="9"/>
      <c r="AP3541" s="9"/>
      <c r="AQ3541" s="9"/>
    </row>
    <row r="3542" spans="1:43" ht="15.6" x14ac:dyDescent="0.3">
      <c r="A3542"/>
      <c r="AO3542" s="9"/>
      <c r="AP3542" s="9"/>
      <c r="AQ3542" s="9"/>
    </row>
    <row r="3543" spans="1:43" ht="15.6" x14ac:dyDescent="0.3">
      <c r="A3543"/>
      <c r="AO3543" s="9"/>
      <c r="AP3543" s="9"/>
      <c r="AQ3543" s="9"/>
    </row>
    <row r="3544" spans="1:43" ht="15.6" x14ac:dyDescent="0.3">
      <c r="A3544"/>
      <c r="AO3544" s="9"/>
      <c r="AP3544" s="9"/>
      <c r="AQ3544" s="9"/>
    </row>
    <row r="3545" spans="1:43" ht="15.6" x14ac:dyDescent="0.3">
      <c r="A3545"/>
      <c r="AO3545" s="9"/>
      <c r="AP3545" s="9"/>
      <c r="AQ3545" s="9"/>
    </row>
    <row r="3546" spans="1:43" ht="15.6" x14ac:dyDescent="0.3">
      <c r="A3546"/>
      <c r="AO3546" s="9"/>
      <c r="AP3546" s="9"/>
      <c r="AQ3546" s="9"/>
    </row>
    <row r="3547" spans="1:43" ht="15.6" x14ac:dyDescent="0.3">
      <c r="A3547"/>
      <c r="AO3547" s="9"/>
      <c r="AP3547" s="9"/>
      <c r="AQ3547" s="9"/>
    </row>
    <row r="3548" spans="1:43" ht="15.6" x14ac:dyDescent="0.3">
      <c r="A3548"/>
      <c r="AO3548" s="9"/>
      <c r="AP3548" s="9"/>
      <c r="AQ3548" s="9"/>
    </row>
    <row r="3549" spans="1:43" ht="15.6" x14ac:dyDescent="0.3">
      <c r="A3549"/>
      <c r="AO3549" s="9"/>
      <c r="AP3549" s="9"/>
      <c r="AQ3549" s="9"/>
    </row>
    <row r="3550" spans="1:43" ht="15.6" x14ac:dyDescent="0.3">
      <c r="A3550"/>
      <c r="AO3550" s="9"/>
      <c r="AP3550" s="9"/>
      <c r="AQ3550" s="9"/>
    </row>
    <row r="3551" spans="1:43" ht="15.6" x14ac:dyDescent="0.3">
      <c r="A3551"/>
      <c r="AO3551" s="9"/>
      <c r="AP3551" s="9"/>
      <c r="AQ3551" s="9"/>
    </row>
    <row r="3552" spans="1:43" ht="15.6" x14ac:dyDescent="0.3">
      <c r="A3552"/>
      <c r="AO3552" s="9"/>
      <c r="AP3552" s="9"/>
      <c r="AQ3552" s="9"/>
    </row>
    <row r="3553" spans="1:43" ht="15.6" x14ac:dyDescent="0.3">
      <c r="A3553"/>
      <c r="AO3553" s="9"/>
      <c r="AP3553" s="9"/>
      <c r="AQ3553" s="9"/>
    </row>
    <row r="3554" spans="1:43" ht="15.6" x14ac:dyDescent="0.3">
      <c r="A3554"/>
      <c r="AO3554" s="9"/>
      <c r="AP3554" s="9"/>
      <c r="AQ3554" s="9"/>
    </row>
    <row r="3555" spans="1:43" ht="15.6" x14ac:dyDescent="0.3">
      <c r="A3555"/>
      <c r="AO3555" s="9"/>
      <c r="AP3555" s="9"/>
      <c r="AQ3555" s="9"/>
    </row>
    <row r="3556" spans="1:43" ht="15.6" x14ac:dyDescent="0.3">
      <c r="A3556"/>
      <c r="AO3556" s="9"/>
      <c r="AP3556" s="9"/>
      <c r="AQ3556" s="9"/>
    </row>
    <row r="3557" spans="1:43" ht="15.6" x14ac:dyDescent="0.3">
      <c r="A3557"/>
      <c r="AO3557" s="9"/>
      <c r="AP3557" s="9"/>
      <c r="AQ3557" s="9"/>
    </row>
    <row r="3558" spans="1:43" ht="15.6" x14ac:dyDescent="0.3">
      <c r="A3558"/>
      <c r="AO3558" s="9"/>
      <c r="AP3558" s="9"/>
      <c r="AQ3558" s="9"/>
    </row>
    <row r="3559" spans="1:43" ht="15.6" x14ac:dyDescent="0.3">
      <c r="A3559"/>
      <c r="AO3559" s="9"/>
      <c r="AP3559" s="9"/>
      <c r="AQ3559" s="9"/>
    </row>
    <row r="3560" spans="1:43" ht="15.6" x14ac:dyDescent="0.3">
      <c r="A3560"/>
      <c r="AO3560" s="9"/>
      <c r="AP3560" s="9"/>
      <c r="AQ3560" s="9"/>
    </row>
    <row r="3561" spans="1:43" ht="15.6" x14ac:dyDescent="0.3">
      <c r="A3561"/>
      <c r="AO3561" s="9"/>
      <c r="AP3561" s="9"/>
      <c r="AQ3561" s="9"/>
    </row>
    <row r="3562" spans="1:43" ht="15.6" x14ac:dyDescent="0.3">
      <c r="A3562"/>
      <c r="AO3562" s="9"/>
      <c r="AP3562" s="9"/>
      <c r="AQ3562" s="9"/>
    </row>
    <row r="3563" spans="1:43" ht="15.6" x14ac:dyDescent="0.3">
      <c r="A3563"/>
      <c r="AO3563" s="9"/>
      <c r="AP3563" s="9"/>
      <c r="AQ3563" s="9"/>
    </row>
    <row r="3564" spans="1:43" ht="15.6" x14ac:dyDescent="0.3">
      <c r="A3564"/>
      <c r="AO3564" s="9"/>
      <c r="AP3564" s="9"/>
      <c r="AQ3564" s="9"/>
    </row>
    <row r="3565" spans="1:43" ht="15.6" x14ac:dyDescent="0.3">
      <c r="A3565"/>
      <c r="AO3565" s="9"/>
      <c r="AP3565" s="9"/>
      <c r="AQ3565" s="9"/>
    </row>
    <row r="3566" spans="1:43" ht="15.6" x14ac:dyDescent="0.3">
      <c r="A3566"/>
      <c r="AO3566" s="9"/>
      <c r="AP3566" s="9"/>
      <c r="AQ3566" s="9"/>
    </row>
    <row r="3567" spans="1:43" ht="15.6" x14ac:dyDescent="0.3">
      <c r="A3567"/>
      <c r="AO3567" s="9"/>
      <c r="AP3567" s="9"/>
      <c r="AQ3567" s="9"/>
    </row>
    <row r="3568" spans="1:43" ht="15.6" x14ac:dyDescent="0.3">
      <c r="A3568"/>
      <c r="AO3568" s="9"/>
      <c r="AP3568" s="9"/>
      <c r="AQ3568" s="9"/>
    </row>
    <row r="3569" spans="1:43" ht="15.6" x14ac:dyDescent="0.3">
      <c r="A3569"/>
      <c r="AO3569" s="9"/>
      <c r="AP3569" s="9"/>
      <c r="AQ3569" s="9"/>
    </row>
    <row r="3570" spans="1:43" ht="15.6" x14ac:dyDescent="0.3">
      <c r="A3570"/>
      <c r="AO3570" s="9"/>
      <c r="AP3570" s="9"/>
      <c r="AQ3570" s="9"/>
    </row>
    <row r="3571" spans="1:43" ht="15.6" x14ac:dyDescent="0.3">
      <c r="A3571"/>
      <c r="AO3571" s="9"/>
      <c r="AP3571" s="9"/>
      <c r="AQ3571" s="9"/>
    </row>
    <row r="3572" spans="1:43" ht="15.6" x14ac:dyDescent="0.3">
      <c r="A3572"/>
      <c r="AO3572" s="9"/>
      <c r="AP3572" s="9"/>
      <c r="AQ3572" s="9"/>
    </row>
    <row r="3573" spans="1:43" ht="15.6" x14ac:dyDescent="0.3">
      <c r="A3573"/>
      <c r="AO3573" s="9"/>
      <c r="AP3573" s="9"/>
      <c r="AQ3573" s="9"/>
    </row>
    <row r="3574" spans="1:43" ht="15.6" x14ac:dyDescent="0.3">
      <c r="A3574"/>
      <c r="AO3574" s="9"/>
      <c r="AP3574" s="9"/>
      <c r="AQ3574" s="9"/>
    </row>
    <row r="3575" spans="1:43" ht="15.6" x14ac:dyDescent="0.3">
      <c r="A3575"/>
      <c r="AO3575" s="9"/>
      <c r="AP3575" s="9"/>
      <c r="AQ3575" s="9"/>
    </row>
    <row r="3576" spans="1:43" ht="15.6" x14ac:dyDescent="0.3">
      <c r="A3576"/>
      <c r="AO3576" s="9"/>
      <c r="AP3576" s="9"/>
      <c r="AQ3576" s="9"/>
    </row>
    <row r="3577" spans="1:43" ht="15.6" x14ac:dyDescent="0.3">
      <c r="A3577"/>
      <c r="AO3577" s="9"/>
      <c r="AP3577" s="9"/>
      <c r="AQ3577" s="9"/>
    </row>
    <row r="3578" spans="1:43" ht="15.6" x14ac:dyDescent="0.3">
      <c r="A3578"/>
      <c r="AO3578" s="9"/>
      <c r="AP3578" s="9"/>
      <c r="AQ3578" s="9"/>
    </row>
    <row r="3579" spans="1:43" ht="15.6" x14ac:dyDescent="0.3">
      <c r="A3579"/>
      <c r="AO3579" s="9"/>
      <c r="AP3579" s="9"/>
      <c r="AQ3579" s="9"/>
    </row>
    <row r="3580" spans="1:43" ht="15.6" x14ac:dyDescent="0.3">
      <c r="A3580"/>
      <c r="AO3580" s="9"/>
      <c r="AP3580" s="9"/>
      <c r="AQ3580" s="9"/>
    </row>
    <row r="3581" spans="1:43" ht="15.6" x14ac:dyDescent="0.3">
      <c r="A3581"/>
      <c r="AO3581" s="9"/>
      <c r="AP3581" s="9"/>
      <c r="AQ3581" s="9"/>
    </row>
    <row r="3582" spans="1:43" ht="15.6" x14ac:dyDescent="0.3">
      <c r="A3582"/>
      <c r="AO3582" s="9"/>
      <c r="AP3582" s="9"/>
      <c r="AQ3582" s="9"/>
    </row>
    <row r="3583" spans="1:43" ht="15.6" x14ac:dyDescent="0.3">
      <c r="A3583"/>
      <c r="AO3583" s="9"/>
      <c r="AP3583" s="9"/>
      <c r="AQ3583" s="9"/>
    </row>
    <row r="3584" spans="1:43" ht="15.6" x14ac:dyDescent="0.3">
      <c r="A3584"/>
      <c r="AO3584" s="9"/>
      <c r="AP3584" s="9"/>
      <c r="AQ3584" s="9"/>
    </row>
    <row r="3585" spans="1:43" ht="15.6" x14ac:dyDescent="0.3">
      <c r="A3585"/>
      <c r="AO3585" s="9"/>
      <c r="AP3585" s="9"/>
      <c r="AQ3585" s="9"/>
    </row>
    <row r="3586" spans="1:43" ht="15.6" x14ac:dyDescent="0.3">
      <c r="A3586"/>
      <c r="AO3586" s="9"/>
      <c r="AP3586" s="9"/>
      <c r="AQ3586" s="9"/>
    </row>
    <row r="3587" spans="1:43" ht="15.6" x14ac:dyDescent="0.3">
      <c r="A3587"/>
      <c r="AO3587" s="9"/>
      <c r="AP3587" s="9"/>
      <c r="AQ3587" s="9"/>
    </row>
    <row r="3588" spans="1:43" ht="15.6" x14ac:dyDescent="0.3">
      <c r="A3588"/>
      <c r="AO3588" s="9"/>
      <c r="AP3588" s="9"/>
      <c r="AQ3588" s="9"/>
    </row>
    <row r="3589" spans="1:43" ht="15.6" x14ac:dyDescent="0.3">
      <c r="A3589"/>
      <c r="AO3589" s="9"/>
      <c r="AP3589" s="9"/>
      <c r="AQ3589" s="9"/>
    </row>
    <row r="3590" spans="1:43" ht="15.6" x14ac:dyDescent="0.3">
      <c r="A3590"/>
      <c r="AO3590" s="9"/>
      <c r="AP3590" s="9"/>
      <c r="AQ3590" s="9"/>
    </row>
    <row r="3591" spans="1:43" ht="15.6" x14ac:dyDescent="0.3">
      <c r="A3591"/>
      <c r="AO3591" s="9"/>
      <c r="AP3591" s="9"/>
      <c r="AQ3591" s="9"/>
    </row>
    <row r="3592" spans="1:43" ht="15.6" x14ac:dyDescent="0.3">
      <c r="A3592"/>
      <c r="AO3592" s="9"/>
      <c r="AP3592" s="9"/>
      <c r="AQ3592" s="9"/>
    </row>
    <row r="3593" spans="1:43" ht="15.6" x14ac:dyDescent="0.3">
      <c r="A3593"/>
      <c r="AO3593" s="9"/>
      <c r="AP3593" s="9"/>
      <c r="AQ3593" s="9"/>
    </row>
    <row r="3594" spans="1:43" ht="15.6" x14ac:dyDescent="0.3">
      <c r="A3594"/>
      <c r="AO3594" s="9"/>
      <c r="AP3594" s="9"/>
      <c r="AQ3594" s="9"/>
    </row>
    <row r="3595" spans="1:43" ht="15.6" x14ac:dyDescent="0.3">
      <c r="A3595"/>
      <c r="AO3595" s="9"/>
      <c r="AP3595" s="9"/>
      <c r="AQ3595" s="9"/>
    </row>
    <row r="3596" spans="1:43" ht="15.6" x14ac:dyDescent="0.3">
      <c r="A3596"/>
      <c r="AO3596" s="9"/>
      <c r="AP3596" s="9"/>
      <c r="AQ3596" s="9"/>
    </row>
    <row r="3597" spans="1:43" ht="15.6" x14ac:dyDescent="0.3">
      <c r="A3597"/>
      <c r="AO3597" s="9"/>
      <c r="AP3597" s="9"/>
      <c r="AQ3597" s="9"/>
    </row>
    <row r="3598" spans="1:43" ht="15.6" x14ac:dyDescent="0.3">
      <c r="A3598"/>
      <c r="AO3598" s="9"/>
      <c r="AP3598" s="9"/>
      <c r="AQ3598" s="9"/>
    </row>
    <row r="3599" spans="1:43" ht="15.6" x14ac:dyDescent="0.3">
      <c r="A3599"/>
      <c r="AO3599" s="9"/>
      <c r="AP3599" s="9"/>
      <c r="AQ3599" s="9"/>
    </row>
    <row r="3600" spans="1:43" ht="15.6" x14ac:dyDescent="0.3">
      <c r="A3600"/>
      <c r="AO3600" s="9"/>
      <c r="AP3600" s="9"/>
      <c r="AQ3600" s="9"/>
    </row>
    <row r="3601" spans="1:43" ht="15.6" x14ac:dyDescent="0.3">
      <c r="A3601"/>
      <c r="AO3601" s="9"/>
      <c r="AP3601" s="9"/>
      <c r="AQ3601" s="9"/>
    </row>
    <row r="3602" spans="1:43" ht="15.6" x14ac:dyDescent="0.3">
      <c r="A3602"/>
      <c r="AO3602" s="9"/>
      <c r="AP3602" s="9"/>
      <c r="AQ3602" s="9"/>
    </row>
    <row r="3603" spans="1:43" ht="15.6" x14ac:dyDescent="0.3">
      <c r="A3603"/>
      <c r="AO3603" s="9"/>
      <c r="AP3603" s="9"/>
      <c r="AQ3603" s="9"/>
    </row>
    <row r="3604" spans="1:43" ht="15.6" x14ac:dyDescent="0.3">
      <c r="A3604"/>
      <c r="AO3604" s="9"/>
      <c r="AP3604" s="9"/>
      <c r="AQ3604" s="9"/>
    </row>
    <row r="3605" spans="1:43" ht="15.6" x14ac:dyDescent="0.3">
      <c r="A3605"/>
      <c r="AO3605" s="9"/>
      <c r="AP3605" s="9"/>
      <c r="AQ3605" s="9"/>
    </row>
    <row r="3606" spans="1:43" ht="15.6" x14ac:dyDescent="0.3">
      <c r="A3606"/>
      <c r="AO3606" s="9"/>
      <c r="AP3606" s="9"/>
      <c r="AQ3606" s="9"/>
    </row>
    <row r="3607" spans="1:43" ht="15.6" x14ac:dyDescent="0.3">
      <c r="A3607"/>
      <c r="AO3607" s="9"/>
      <c r="AP3607" s="9"/>
      <c r="AQ3607" s="9"/>
    </row>
    <row r="3608" spans="1:43" ht="15.6" x14ac:dyDescent="0.3">
      <c r="A3608"/>
      <c r="AO3608" s="9"/>
      <c r="AP3608" s="9"/>
      <c r="AQ3608" s="9"/>
    </row>
    <row r="3609" spans="1:43" ht="15.6" x14ac:dyDescent="0.3">
      <c r="A3609"/>
      <c r="AO3609" s="9"/>
      <c r="AP3609" s="9"/>
      <c r="AQ3609" s="9"/>
    </row>
    <row r="3610" spans="1:43" ht="15.6" x14ac:dyDescent="0.3">
      <c r="A3610"/>
      <c r="AO3610" s="9"/>
      <c r="AP3610" s="9"/>
      <c r="AQ3610" s="9"/>
    </row>
    <row r="3611" spans="1:43" ht="15.6" x14ac:dyDescent="0.3">
      <c r="A3611"/>
      <c r="AO3611" s="9"/>
      <c r="AP3611" s="9"/>
      <c r="AQ3611" s="9"/>
    </row>
    <row r="3612" spans="1:43" ht="15.6" x14ac:dyDescent="0.3">
      <c r="A3612"/>
      <c r="AO3612" s="9"/>
      <c r="AP3612" s="9"/>
      <c r="AQ3612" s="9"/>
    </row>
    <row r="3613" spans="1:43" ht="15.6" x14ac:dyDescent="0.3">
      <c r="A3613"/>
      <c r="AO3613" s="9"/>
      <c r="AP3613" s="9"/>
      <c r="AQ3613" s="9"/>
    </row>
    <row r="3614" spans="1:43" ht="15.6" x14ac:dyDescent="0.3">
      <c r="A3614"/>
      <c r="AO3614" s="9"/>
      <c r="AP3614" s="9"/>
      <c r="AQ3614" s="9"/>
    </row>
    <row r="3615" spans="1:43" ht="15.6" x14ac:dyDescent="0.3">
      <c r="A3615"/>
      <c r="AO3615" s="9"/>
      <c r="AP3615" s="9"/>
      <c r="AQ3615" s="9"/>
    </row>
    <row r="3616" spans="1:43" ht="15.6" x14ac:dyDescent="0.3">
      <c r="A3616"/>
      <c r="AO3616" s="9"/>
      <c r="AP3616" s="9"/>
      <c r="AQ3616" s="9"/>
    </row>
    <row r="3617" spans="1:43" ht="15.6" x14ac:dyDescent="0.3">
      <c r="A3617"/>
      <c r="AO3617" s="9"/>
      <c r="AP3617" s="9"/>
      <c r="AQ3617" s="9"/>
    </row>
    <row r="3618" spans="1:43" ht="15.6" x14ac:dyDescent="0.3">
      <c r="A3618"/>
      <c r="AO3618" s="9"/>
      <c r="AP3618" s="9"/>
      <c r="AQ3618" s="9"/>
    </row>
    <row r="3619" spans="1:43" ht="15.6" x14ac:dyDescent="0.3">
      <c r="A3619"/>
      <c r="AO3619" s="9"/>
      <c r="AP3619" s="9"/>
      <c r="AQ3619" s="9"/>
    </row>
    <row r="3620" spans="1:43" ht="15.6" x14ac:dyDescent="0.3">
      <c r="A3620"/>
      <c r="AO3620" s="9"/>
      <c r="AP3620" s="9"/>
      <c r="AQ3620" s="9"/>
    </row>
    <row r="3621" spans="1:43" ht="15.6" x14ac:dyDescent="0.3">
      <c r="A3621"/>
      <c r="AO3621" s="9"/>
      <c r="AP3621" s="9"/>
      <c r="AQ3621" s="9"/>
    </row>
    <row r="3622" spans="1:43" ht="15.6" x14ac:dyDescent="0.3">
      <c r="A3622"/>
      <c r="AO3622" s="9"/>
      <c r="AP3622" s="9"/>
      <c r="AQ3622" s="9"/>
    </row>
    <row r="3623" spans="1:43" ht="15.6" x14ac:dyDescent="0.3">
      <c r="A3623"/>
      <c r="AO3623" s="9"/>
      <c r="AP3623" s="9"/>
      <c r="AQ3623" s="9"/>
    </row>
    <row r="3624" spans="1:43" ht="15.6" x14ac:dyDescent="0.3">
      <c r="A3624"/>
      <c r="AO3624" s="9"/>
      <c r="AP3624" s="9"/>
      <c r="AQ3624" s="9"/>
    </row>
    <row r="3625" spans="1:43" ht="15.6" x14ac:dyDescent="0.3">
      <c r="A3625"/>
      <c r="AO3625" s="9"/>
      <c r="AP3625" s="9"/>
      <c r="AQ3625" s="9"/>
    </row>
    <row r="3626" spans="1:43" ht="15.6" x14ac:dyDescent="0.3">
      <c r="A3626"/>
      <c r="AO3626" s="9"/>
      <c r="AP3626" s="9"/>
      <c r="AQ3626" s="9"/>
    </row>
    <row r="3627" spans="1:43" ht="15.6" x14ac:dyDescent="0.3">
      <c r="A3627"/>
      <c r="AO3627" s="9"/>
      <c r="AP3627" s="9"/>
      <c r="AQ3627" s="9"/>
    </row>
    <row r="3628" spans="1:43" ht="15.6" x14ac:dyDescent="0.3">
      <c r="A3628"/>
      <c r="AO3628" s="9"/>
      <c r="AP3628" s="9"/>
      <c r="AQ3628" s="9"/>
    </row>
    <row r="3629" spans="1:43" ht="15.6" x14ac:dyDescent="0.3">
      <c r="A3629"/>
      <c r="AO3629" s="9"/>
      <c r="AP3629" s="9"/>
      <c r="AQ3629" s="9"/>
    </row>
    <row r="3630" spans="1:43" ht="15.6" x14ac:dyDescent="0.3">
      <c r="A3630"/>
      <c r="AO3630" s="9"/>
      <c r="AP3630" s="9"/>
      <c r="AQ3630" s="9"/>
    </row>
    <row r="3631" spans="1:43" ht="15.6" x14ac:dyDescent="0.3">
      <c r="A3631"/>
      <c r="AO3631" s="9"/>
      <c r="AP3631" s="9"/>
      <c r="AQ3631" s="9"/>
    </row>
    <row r="3632" spans="1:43" ht="15.6" x14ac:dyDescent="0.3">
      <c r="A3632"/>
      <c r="AO3632" s="9"/>
      <c r="AP3632" s="9"/>
      <c r="AQ3632" s="9"/>
    </row>
    <row r="3633" spans="1:43" ht="15.6" x14ac:dyDescent="0.3">
      <c r="A3633"/>
      <c r="AO3633" s="9"/>
      <c r="AP3633" s="9"/>
      <c r="AQ3633" s="9"/>
    </row>
    <row r="3634" spans="1:43" ht="15.6" x14ac:dyDescent="0.3">
      <c r="A3634"/>
      <c r="AO3634" s="9"/>
      <c r="AP3634" s="9"/>
      <c r="AQ3634" s="9"/>
    </row>
    <row r="3635" spans="1:43" ht="15.6" x14ac:dyDescent="0.3">
      <c r="A3635"/>
      <c r="AO3635" s="9"/>
      <c r="AP3635" s="9"/>
      <c r="AQ3635" s="9"/>
    </row>
    <row r="3636" spans="1:43" ht="15.6" x14ac:dyDescent="0.3">
      <c r="A3636"/>
      <c r="AO3636" s="9"/>
      <c r="AP3636" s="9"/>
      <c r="AQ3636" s="9"/>
    </row>
    <row r="3637" spans="1:43" ht="15.6" x14ac:dyDescent="0.3">
      <c r="A3637"/>
      <c r="AO3637" s="9"/>
      <c r="AP3637" s="9"/>
      <c r="AQ3637" s="9"/>
    </row>
    <row r="3638" spans="1:43" ht="15.6" x14ac:dyDescent="0.3">
      <c r="A3638"/>
      <c r="AO3638" s="9"/>
      <c r="AP3638" s="9"/>
      <c r="AQ3638" s="9"/>
    </row>
    <row r="3639" spans="1:43" ht="15.6" x14ac:dyDescent="0.3">
      <c r="A3639"/>
      <c r="AO3639" s="9"/>
      <c r="AP3639" s="9"/>
      <c r="AQ3639" s="9"/>
    </row>
    <row r="3640" spans="1:43" ht="15.6" x14ac:dyDescent="0.3">
      <c r="A3640"/>
      <c r="AO3640" s="9"/>
      <c r="AP3640" s="9"/>
      <c r="AQ3640" s="9"/>
    </row>
    <row r="3641" spans="1:43" ht="15.6" x14ac:dyDescent="0.3">
      <c r="A3641"/>
      <c r="AO3641" s="9"/>
      <c r="AP3641" s="9"/>
      <c r="AQ3641" s="9"/>
    </row>
    <row r="3642" spans="1:43" ht="15.6" x14ac:dyDescent="0.3">
      <c r="A3642"/>
      <c r="AO3642" s="9"/>
      <c r="AP3642" s="9"/>
      <c r="AQ3642" s="9"/>
    </row>
    <row r="3643" spans="1:43" ht="15.6" x14ac:dyDescent="0.3">
      <c r="A3643"/>
      <c r="AO3643" s="9"/>
      <c r="AP3643" s="9"/>
      <c r="AQ3643" s="9"/>
    </row>
    <row r="3644" spans="1:43" ht="15.6" x14ac:dyDescent="0.3">
      <c r="A3644"/>
      <c r="AO3644" s="9"/>
      <c r="AP3644" s="9"/>
      <c r="AQ3644" s="9"/>
    </row>
    <row r="3645" spans="1:43" ht="15.6" x14ac:dyDescent="0.3">
      <c r="A3645"/>
      <c r="AO3645" s="9"/>
      <c r="AP3645" s="9"/>
      <c r="AQ3645" s="9"/>
    </row>
    <row r="3646" spans="1:43" ht="15.6" x14ac:dyDescent="0.3">
      <c r="A3646"/>
      <c r="AO3646" s="9"/>
      <c r="AP3646" s="9"/>
      <c r="AQ3646" s="9"/>
    </row>
    <row r="3647" spans="1:43" ht="15.6" x14ac:dyDescent="0.3">
      <c r="A3647"/>
      <c r="AO3647" s="9"/>
      <c r="AP3647" s="9"/>
      <c r="AQ3647" s="9"/>
    </row>
    <row r="3648" spans="1:43" ht="15.6" x14ac:dyDescent="0.3">
      <c r="A3648"/>
      <c r="AO3648" s="9"/>
      <c r="AP3648" s="9"/>
      <c r="AQ3648" s="9"/>
    </row>
    <row r="3649" spans="1:43" ht="15.6" x14ac:dyDescent="0.3">
      <c r="A3649"/>
      <c r="AO3649" s="9"/>
      <c r="AP3649" s="9"/>
      <c r="AQ3649" s="9"/>
    </row>
    <row r="3650" spans="1:43" ht="15.6" x14ac:dyDescent="0.3">
      <c r="A3650"/>
      <c r="AO3650" s="9"/>
      <c r="AP3650" s="9"/>
      <c r="AQ3650" s="9"/>
    </row>
    <row r="3651" spans="1:43" ht="15.6" x14ac:dyDescent="0.3">
      <c r="A3651"/>
      <c r="AO3651" s="9"/>
      <c r="AP3651" s="9"/>
      <c r="AQ3651" s="9"/>
    </row>
    <row r="3652" spans="1:43" ht="15.6" x14ac:dyDescent="0.3">
      <c r="A3652"/>
      <c r="AO3652" s="9"/>
      <c r="AP3652" s="9"/>
      <c r="AQ3652" s="9"/>
    </row>
    <row r="3653" spans="1:43" ht="15.6" x14ac:dyDescent="0.3">
      <c r="A3653"/>
      <c r="AO3653" s="9"/>
      <c r="AP3653" s="9"/>
      <c r="AQ3653" s="9"/>
    </row>
    <row r="3654" spans="1:43" ht="15.6" x14ac:dyDescent="0.3">
      <c r="A3654"/>
      <c r="AO3654" s="9"/>
      <c r="AP3654" s="9"/>
      <c r="AQ3654" s="9"/>
    </row>
    <row r="3655" spans="1:43" ht="15.6" x14ac:dyDescent="0.3">
      <c r="A3655"/>
      <c r="AO3655" s="9"/>
      <c r="AP3655" s="9"/>
      <c r="AQ3655" s="9"/>
    </row>
    <row r="3656" spans="1:43" ht="15.6" x14ac:dyDescent="0.3">
      <c r="A3656"/>
      <c r="AO3656" s="9"/>
      <c r="AP3656" s="9"/>
      <c r="AQ3656" s="9"/>
    </row>
    <row r="3657" spans="1:43" ht="15.6" x14ac:dyDescent="0.3">
      <c r="A3657"/>
      <c r="AO3657" s="9"/>
      <c r="AP3657" s="9"/>
      <c r="AQ3657" s="9"/>
    </row>
    <row r="3658" spans="1:43" ht="15.6" x14ac:dyDescent="0.3">
      <c r="A3658"/>
      <c r="AO3658" s="9"/>
      <c r="AP3658" s="9"/>
      <c r="AQ3658" s="9"/>
    </row>
    <row r="3659" spans="1:43" ht="15.6" x14ac:dyDescent="0.3">
      <c r="A3659"/>
      <c r="AO3659" s="9"/>
      <c r="AP3659" s="9"/>
      <c r="AQ3659" s="9"/>
    </row>
    <row r="3660" spans="1:43" ht="15.6" x14ac:dyDescent="0.3">
      <c r="A3660"/>
      <c r="AO3660" s="9"/>
      <c r="AP3660" s="9"/>
      <c r="AQ3660" s="9"/>
    </row>
    <row r="3661" spans="1:43" ht="15.6" x14ac:dyDescent="0.3">
      <c r="A3661"/>
      <c r="AO3661" s="9"/>
      <c r="AP3661" s="9"/>
      <c r="AQ3661" s="9"/>
    </row>
    <row r="3662" spans="1:43" ht="15.6" x14ac:dyDescent="0.3">
      <c r="A3662"/>
      <c r="AO3662" s="9"/>
      <c r="AP3662" s="9"/>
      <c r="AQ3662" s="9"/>
    </row>
    <row r="3663" spans="1:43" ht="15.6" x14ac:dyDescent="0.3">
      <c r="A3663"/>
      <c r="AO3663" s="9"/>
      <c r="AP3663" s="9"/>
      <c r="AQ3663" s="9"/>
    </row>
    <row r="3664" spans="1:43" ht="15.6" x14ac:dyDescent="0.3">
      <c r="A3664"/>
      <c r="AO3664" s="9"/>
      <c r="AP3664" s="9"/>
      <c r="AQ3664" s="9"/>
    </row>
    <row r="3665" spans="1:43" ht="15.6" x14ac:dyDescent="0.3">
      <c r="A3665"/>
      <c r="AO3665" s="9"/>
      <c r="AP3665" s="9"/>
      <c r="AQ3665" s="9"/>
    </row>
    <row r="3666" spans="1:43" ht="15.6" x14ac:dyDescent="0.3">
      <c r="A3666"/>
      <c r="AO3666" s="9"/>
      <c r="AP3666" s="9"/>
      <c r="AQ3666" s="9"/>
    </row>
    <row r="3667" spans="1:43" ht="15.6" x14ac:dyDescent="0.3">
      <c r="A3667"/>
      <c r="AO3667" s="9"/>
      <c r="AP3667" s="9"/>
      <c r="AQ3667" s="9"/>
    </row>
    <row r="3668" spans="1:43" ht="15.6" x14ac:dyDescent="0.3">
      <c r="A3668"/>
      <c r="AO3668" s="9"/>
      <c r="AP3668" s="9"/>
      <c r="AQ3668" s="9"/>
    </row>
    <row r="3669" spans="1:43" ht="15.6" x14ac:dyDescent="0.3">
      <c r="A3669"/>
      <c r="AO3669" s="9"/>
      <c r="AP3669" s="9"/>
      <c r="AQ3669" s="9"/>
    </row>
    <row r="3670" spans="1:43" ht="15.6" x14ac:dyDescent="0.3">
      <c r="A3670"/>
      <c r="AO3670" s="9"/>
      <c r="AP3670" s="9"/>
      <c r="AQ3670" s="9"/>
    </row>
    <row r="3671" spans="1:43" ht="15.6" x14ac:dyDescent="0.3">
      <c r="A3671"/>
      <c r="AO3671" s="9"/>
      <c r="AP3671" s="9"/>
      <c r="AQ3671" s="9"/>
    </row>
    <row r="3672" spans="1:43" ht="15.6" x14ac:dyDescent="0.3">
      <c r="A3672"/>
      <c r="AO3672" s="9"/>
      <c r="AP3672" s="9"/>
      <c r="AQ3672" s="9"/>
    </row>
    <row r="3673" spans="1:43" ht="15.6" x14ac:dyDescent="0.3">
      <c r="A3673"/>
      <c r="AO3673" s="9"/>
      <c r="AP3673" s="9"/>
      <c r="AQ3673" s="9"/>
    </row>
    <row r="3674" spans="1:43" ht="15.6" x14ac:dyDescent="0.3">
      <c r="A3674"/>
      <c r="AO3674" s="9"/>
      <c r="AP3674" s="9"/>
      <c r="AQ3674" s="9"/>
    </row>
    <row r="3675" spans="1:43" ht="15.6" x14ac:dyDescent="0.3">
      <c r="A3675"/>
      <c r="AO3675" s="9"/>
      <c r="AP3675" s="9"/>
      <c r="AQ3675" s="9"/>
    </row>
    <row r="3676" spans="1:43" ht="15.6" x14ac:dyDescent="0.3">
      <c r="A3676"/>
      <c r="AO3676" s="9"/>
      <c r="AP3676" s="9"/>
      <c r="AQ3676" s="9"/>
    </row>
    <row r="3677" spans="1:43" ht="15.6" x14ac:dyDescent="0.3">
      <c r="A3677"/>
      <c r="AO3677" s="9"/>
      <c r="AP3677" s="9"/>
      <c r="AQ3677" s="9"/>
    </row>
    <row r="3678" spans="1:43" ht="15.6" x14ac:dyDescent="0.3">
      <c r="A3678"/>
      <c r="AO3678" s="9"/>
      <c r="AP3678" s="9"/>
      <c r="AQ3678" s="9"/>
    </row>
    <row r="3679" spans="1:43" ht="15.6" x14ac:dyDescent="0.3">
      <c r="A3679"/>
      <c r="AO3679" s="9"/>
      <c r="AP3679" s="9"/>
      <c r="AQ3679" s="9"/>
    </row>
    <row r="3680" spans="1:43" ht="15.6" x14ac:dyDescent="0.3">
      <c r="A3680"/>
      <c r="AO3680" s="9"/>
      <c r="AP3680" s="9"/>
      <c r="AQ3680" s="9"/>
    </row>
    <row r="3681" spans="1:43" ht="15.6" x14ac:dyDescent="0.3">
      <c r="A3681"/>
      <c r="AO3681" s="9"/>
      <c r="AP3681" s="9"/>
      <c r="AQ3681" s="9"/>
    </row>
    <row r="3682" spans="1:43" ht="15.6" x14ac:dyDescent="0.3">
      <c r="A3682"/>
      <c r="AO3682" s="9"/>
      <c r="AP3682" s="9"/>
      <c r="AQ3682" s="9"/>
    </row>
    <row r="3683" spans="1:43" ht="15.6" x14ac:dyDescent="0.3">
      <c r="A3683"/>
      <c r="AO3683" s="9"/>
      <c r="AP3683" s="9"/>
      <c r="AQ3683" s="9"/>
    </row>
    <row r="3684" spans="1:43" ht="15.6" x14ac:dyDescent="0.3">
      <c r="A3684"/>
      <c r="AO3684" s="9"/>
      <c r="AP3684" s="9"/>
      <c r="AQ3684" s="9"/>
    </row>
    <row r="3685" spans="1:43" ht="15.6" x14ac:dyDescent="0.3">
      <c r="A3685"/>
      <c r="AO3685" s="9"/>
      <c r="AP3685" s="9"/>
      <c r="AQ3685" s="9"/>
    </row>
    <row r="3686" spans="1:43" ht="15.6" x14ac:dyDescent="0.3">
      <c r="A3686"/>
      <c r="AO3686" s="9"/>
      <c r="AP3686" s="9"/>
      <c r="AQ3686" s="9"/>
    </row>
    <row r="3687" spans="1:43" ht="15.6" x14ac:dyDescent="0.3">
      <c r="A3687"/>
      <c r="AO3687" s="9"/>
      <c r="AP3687" s="9"/>
      <c r="AQ3687" s="9"/>
    </row>
    <row r="3688" spans="1:43" ht="15.6" x14ac:dyDescent="0.3">
      <c r="A3688"/>
      <c r="AO3688" s="9"/>
      <c r="AP3688" s="9"/>
      <c r="AQ3688" s="9"/>
    </row>
    <row r="3689" spans="1:43" ht="15.6" x14ac:dyDescent="0.3">
      <c r="A3689"/>
      <c r="AO3689" s="9"/>
      <c r="AP3689" s="9"/>
      <c r="AQ3689" s="9"/>
    </row>
    <row r="3690" spans="1:43" ht="15.6" x14ac:dyDescent="0.3">
      <c r="A3690"/>
      <c r="AO3690" s="9"/>
      <c r="AP3690" s="9"/>
      <c r="AQ3690" s="9"/>
    </row>
    <row r="3691" spans="1:43" ht="15.6" x14ac:dyDescent="0.3">
      <c r="A3691"/>
      <c r="AO3691" s="9"/>
      <c r="AP3691" s="9"/>
      <c r="AQ3691" s="9"/>
    </row>
    <row r="3692" spans="1:43" ht="15.6" x14ac:dyDescent="0.3">
      <c r="A3692"/>
      <c r="AO3692" s="9"/>
      <c r="AP3692" s="9"/>
      <c r="AQ3692" s="9"/>
    </row>
    <row r="3693" spans="1:43" ht="15.6" x14ac:dyDescent="0.3">
      <c r="A3693"/>
      <c r="AO3693" s="9"/>
      <c r="AP3693" s="9"/>
      <c r="AQ3693" s="9"/>
    </row>
    <row r="3694" spans="1:43" ht="15.6" x14ac:dyDescent="0.3">
      <c r="A3694"/>
      <c r="AO3694" s="9"/>
      <c r="AP3694" s="9"/>
      <c r="AQ3694" s="9"/>
    </row>
    <row r="3695" spans="1:43" ht="15.6" x14ac:dyDescent="0.3">
      <c r="A3695"/>
      <c r="AO3695" s="9"/>
      <c r="AP3695" s="9"/>
      <c r="AQ3695" s="9"/>
    </row>
    <row r="3696" spans="1:43" ht="15.6" x14ac:dyDescent="0.3">
      <c r="A3696"/>
      <c r="AO3696" s="9"/>
      <c r="AP3696" s="9"/>
      <c r="AQ3696" s="9"/>
    </row>
    <row r="3697" spans="1:43" ht="15.6" x14ac:dyDescent="0.3">
      <c r="A3697"/>
      <c r="AO3697" s="9"/>
      <c r="AP3697" s="9"/>
      <c r="AQ3697" s="9"/>
    </row>
    <row r="3698" spans="1:43" ht="15.6" x14ac:dyDescent="0.3">
      <c r="A3698"/>
      <c r="AO3698" s="9"/>
      <c r="AP3698" s="9"/>
      <c r="AQ3698" s="9"/>
    </row>
    <row r="3699" spans="1:43" ht="15.6" x14ac:dyDescent="0.3">
      <c r="A3699"/>
      <c r="AO3699" s="9"/>
      <c r="AP3699" s="9"/>
      <c r="AQ3699" s="9"/>
    </row>
    <row r="3700" spans="1:43" ht="15.6" x14ac:dyDescent="0.3">
      <c r="A3700"/>
      <c r="AO3700" s="9"/>
      <c r="AP3700" s="9"/>
      <c r="AQ3700" s="9"/>
    </row>
    <row r="3701" spans="1:43" ht="15.6" x14ac:dyDescent="0.3">
      <c r="A3701"/>
      <c r="AO3701" s="9"/>
      <c r="AP3701" s="9"/>
      <c r="AQ3701" s="9"/>
    </row>
    <row r="3702" spans="1:43" ht="15.6" x14ac:dyDescent="0.3">
      <c r="A3702"/>
      <c r="AO3702" s="9"/>
      <c r="AP3702" s="9"/>
      <c r="AQ3702" s="9"/>
    </row>
    <row r="3703" spans="1:43" ht="15.6" x14ac:dyDescent="0.3">
      <c r="A3703"/>
      <c r="AO3703" s="9"/>
      <c r="AP3703" s="9"/>
      <c r="AQ3703" s="9"/>
    </row>
    <row r="3704" spans="1:43" ht="15.6" x14ac:dyDescent="0.3">
      <c r="A3704"/>
      <c r="AO3704" s="9"/>
      <c r="AP3704" s="9"/>
      <c r="AQ3704" s="9"/>
    </row>
    <row r="3705" spans="1:43" ht="15.6" x14ac:dyDescent="0.3">
      <c r="A3705"/>
      <c r="AO3705" s="9"/>
      <c r="AP3705" s="9"/>
      <c r="AQ3705" s="9"/>
    </row>
    <row r="3706" spans="1:43" ht="15.6" x14ac:dyDescent="0.3">
      <c r="A3706"/>
      <c r="AO3706" s="9"/>
      <c r="AP3706" s="9"/>
      <c r="AQ3706" s="9"/>
    </row>
    <row r="3707" spans="1:43" ht="15.6" x14ac:dyDescent="0.3">
      <c r="A3707"/>
      <c r="AO3707" s="9"/>
      <c r="AP3707" s="9"/>
      <c r="AQ3707" s="9"/>
    </row>
    <row r="3708" spans="1:43" ht="15.6" x14ac:dyDescent="0.3">
      <c r="A3708"/>
      <c r="AO3708" s="9"/>
      <c r="AP3708" s="9"/>
      <c r="AQ3708" s="9"/>
    </row>
    <row r="3709" spans="1:43" ht="15.6" x14ac:dyDescent="0.3">
      <c r="A3709"/>
      <c r="AO3709" s="9"/>
      <c r="AP3709" s="9"/>
      <c r="AQ3709" s="9"/>
    </row>
    <row r="3710" spans="1:43" ht="15.6" x14ac:dyDescent="0.3">
      <c r="A3710"/>
      <c r="AO3710" s="9"/>
      <c r="AP3710" s="9"/>
      <c r="AQ3710" s="9"/>
    </row>
    <row r="3711" spans="1:43" ht="15.6" x14ac:dyDescent="0.3">
      <c r="A3711"/>
      <c r="AO3711" s="9"/>
      <c r="AP3711" s="9"/>
      <c r="AQ3711" s="9"/>
    </row>
    <row r="3712" spans="1:43" ht="15.6" x14ac:dyDescent="0.3">
      <c r="A3712"/>
      <c r="AO3712" s="9"/>
      <c r="AP3712" s="9"/>
      <c r="AQ3712" s="9"/>
    </row>
    <row r="3713" spans="1:43" ht="15.6" x14ac:dyDescent="0.3">
      <c r="A3713"/>
      <c r="AO3713" s="9"/>
      <c r="AP3713" s="9"/>
      <c r="AQ3713" s="9"/>
    </row>
    <row r="3714" spans="1:43" ht="15.6" x14ac:dyDescent="0.3">
      <c r="A3714"/>
      <c r="AO3714" s="9"/>
      <c r="AP3714" s="9"/>
      <c r="AQ3714" s="9"/>
    </row>
    <row r="3715" spans="1:43" ht="15.6" x14ac:dyDescent="0.3">
      <c r="A3715"/>
      <c r="AO3715" s="9"/>
      <c r="AP3715" s="9"/>
      <c r="AQ3715" s="9"/>
    </row>
    <row r="3716" spans="1:43" ht="15.6" x14ac:dyDescent="0.3">
      <c r="A3716"/>
      <c r="AO3716" s="9"/>
      <c r="AP3716" s="9"/>
      <c r="AQ3716" s="9"/>
    </row>
    <row r="3717" spans="1:43" ht="15.6" x14ac:dyDescent="0.3">
      <c r="A3717"/>
      <c r="AO3717" s="9"/>
      <c r="AP3717" s="9"/>
      <c r="AQ3717" s="9"/>
    </row>
    <row r="3718" spans="1:43" ht="15.6" x14ac:dyDescent="0.3">
      <c r="A3718"/>
      <c r="AO3718" s="9"/>
      <c r="AP3718" s="9"/>
      <c r="AQ3718" s="9"/>
    </row>
    <row r="3719" spans="1:43" ht="15.6" x14ac:dyDescent="0.3">
      <c r="A3719"/>
      <c r="AO3719" s="9"/>
      <c r="AP3719" s="9"/>
      <c r="AQ3719" s="9"/>
    </row>
    <row r="3720" spans="1:43" ht="15.6" x14ac:dyDescent="0.3">
      <c r="A3720"/>
      <c r="AO3720" s="9"/>
      <c r="AP3720" s="9"/>
      <c r="AQ3720" s="9"/>
    </row>
    <row r="3721" spans="1:43" ht="15.6" x14ac:dyDescent="0.3">
      <c r="A3721"/>
      <c r="AO3721" s="9"/>
      <c r="AP3721" s="9"/>
      <c r="AQ3721" s="9"/>
    </row>
    <row r="3722" spans="1:43" ht="15.6" x14ac:dyDescent="0.3">
      <c r="A3722"/>
      <c r="AO3722" s="9"/>
      <c r="AP3722" s="9"/>
      <c r="AQ3722" s="9"/>
    </row>
    <row r="3723" spans="1:43" ht="15.6" x14ac:dyDescent="0.3">
      <c r="A3723"/>
      <c r="AO3723" s="9"/>
      <c r="AP3723" s="9"/>
      <c r="AQ3723" s="9"/>
    </row>
    <row r="3724" spans="1:43" ht="15.6" x14ac:dyDescent="0.3">
      <c r="A3724"/>
      <c r="AO3724" s="9"/>
      <c r="AP3724" s="9"/>
      <c r="AQ3724" s="9"/>
    </row>
    <row r="3725" spans="1:43" ht="15.6" x14ac:dyDescent="0.3">
      <c r="A3725"/>
      <c r="AO3725" s="9"/>
      <c r="AP3725" s="9"/>
      <c r="AQ3725" s="9"/>
    </row>
    <row r="3726" spans="1:43" ht="15.6" x14ac:dyDescent="0.3">
      <c r="A3726"/>
      <c r="AO3726" s="9"/>
      <c r="AP3726" s="9"/>
      <c r="AQ3726" s="9"/>
    </row>
    <row r="3727" spans="1:43" ht="15.6" x14ac:dyDescent="0.3">
      <c r="A3727"/>
      <c r="AO3727" s="9"/>
      <c r="AP3727" s="9"/>
      <c r="AQ3727" s="9"/>
    </row>
    <row r="3728" spans="1:43" ht="15.6" x14ac:dyDescent="0.3">
      <c r="A3728"/>
      <c r="AO3728" s="9"/>
      <c r="AP3728" s="9"/>
      <c r="AQ3728" s="9"/>
    </row>
    <row r="3729" spans="1:43" ht="15.6" x14ac:dyDescent="0.3">
      <c r="A3729"/>
      <c r="AO3729" s="9"/>
      <c r="AP3729" s="9"/>
      <c r="AQ3729" s="9"/>
    </row>
    <row r="3730" spans="1:43" ht="15.6" x14ac:dyDescent="0.3">
      <c r="A3730"/>
      <c r="AO3730" s="9"/>
      <c r="AP3730" s="9"/>
      <c r="AQ3730" s="9"/>
    </row>
    <row r="3731" spans="1:43" ht="15.6" x14ac:dyDescent="0.3">
      <c r="A3731"/>
      <c r="AO3731" s="9"/>
      <c r="AP3731" s="9"/>
      <c r="AQ3731" s="9"/>
    </row>
    <row r="3732" spans="1:43" ht="15.6" x14ac:dyDescent="0.3">
      <c r="A3732"/>
      <c r="AO3732" s="9"/>
      <c r="AP3732" s="9"/>
      <c r="AQ3732" s="9"/>
    </row>
    <row r="3733" spans="1:43" ht="15.6" x14ac:dyDescent="0.3">
      <c r="A3733"/>
      <c r="AO3733" s="9"/>
      <c r="AP3733" s="9"/>
      <c r="AQ3733" s="9"/>
    </row>
    <row r="3734" spans="1:43" ht="15.6" x14ac:dyDescent="0.3">
      <c r="A3734"/>
      <c r="AO3734" s="9"/>
      <c r="AP3734" s="9"/>
      <c r="AQ3734" s="9"/>
    </row>
    <row r="3735" spans="1:43" ht="15.6" x14ac:dyDescent="0.3">
      <c r="A3735"/>
      <c r="AO3735" s="9"/>
      <c r="AP3735" s="9"/>
      <c r="AQ3735" s="9"/>
    </row>
    <row r="3736" spans="1:43" ht="15.6" x14ac:dyDescent="0.3">
      <c r="A3736"/>
      <c r="AO3736" s="9"/>
      <c r="AP3736" s="9"/>
      <c r="AQ3736" s="9"/>
    </row>
    <row r="3737" spans="1:43" ht="15.6" x14ac:dyDescent="0.3">
      <c r="A3737"/>
      <c r="AO3737" s="9"/>
      <c r="AP3737" s="9"/>
      <c r="AQ3737" s="9"/>
    </row>
    <row r="3738" spans="1:43" ht="15.6" x14ac:dyDescent="0.3">
      <c r="A3738"/>
      <c r="AO3738" s="9"/>
      <c r="AP3738" s="9"/>
      <c r="AQ3738" s="9"/>
    </row>
    <row r="3739" spans="1:43" ht="15.6" x14ac:dyDescent="0.3">
      <c r="A3739"/>
      <c r="AO3739" s="9"/>
      <c r="AP3739" s="9"/>
      <c r="AQ3739" s="9"/>
    </row>
    <row r="3740" spans="1:43" ht="15.6" x14ac:dyDescent="0.3">
      <c r="A3740"/>
      <c r="AO3740" s="9"/>
      <c r="AP3740" s="9"/>
      <c r="AQ3740" s="9"/>
    </row>
    <row r="3741" spans="1:43" ht="15.6" x14ac:dyDescent="0.3">
      <c r="A3741"/>
      <c r="AO3741" s="9"/>
      <c r="AP3741" s="9"/>
      <c r="AQ3741" s="9"/>
    </row>
    <row r="3742" spans="1:43" ht="15.6" x14ac:dyDescent="0.3">
      <c r="A3742"/>
      <c r="AO3742" s="9"/>
      <c r="AP3742" s="9"/>
      <c r="AQ3742" s="9"/>
    </row>
    <row r="3743" spans="1:43" ht="15.6" x14ac:dyDescent="0.3">
      <c r="A3743"/>
      <c r="AO3743" s="9"/>
      <c r="AP3743" s="9"/>
      <c r="AQ3743" s="9"/>
    </row>
    <row r="3744" spans="1:43" ht="15.6" x14ac:dyDescent="0.3">
      <c r="A3744"/>
      <c r="AO3744" s="9"/>
      <c r="AP3744" s="9"/>
      <c r="AQ3744" s="9"/>
    </row>
    <row r="3745" spans="1:43" ht="15.6" x14ac:dyDescent="0.3">
      <c r="A3745"/>
      <c r="AO3745" s="9"/>
      <c r="AP3745" s="9"/>
      <c r="AQ3745" s="9"/>
    </row>
    <row r="3746" spans="1:43" ht="15.6" x14ac:dyDescent="0.3">
      <c r="A3746"/>
      <c r="AO3746" s="9"/>
      <c r="AP3746" s="9"/>
      <c r="AQ3746" s="9"/>
    </row>
    <row r="3747" spans="1:43" ht="15.6" x14ac:dyDescent="0.3">
      <c r="A3747"/>
      <c r="AO3747" s="9"/>
      <c r="AP3747" s="9"/>
      <c r="AQ3747" s="9"/>
    </row>
    <row r="3748" spans="1:43" ht="15.6" x14ac:dyDescent="0.3">
      <c r="A3748"/>
      <c r="AO3748" s="9"/>
      <c r="AP3748" s="9"/>
      <c r="AQ3748" s="9"/>
    </row>
    <row r="3749" spans="1:43" ht="15.6" x14ac:dyDescent="0.3">
      <c r="A3749"/>
      <c r="AO3749" s="9"/>
      <c r="AP3749" s="9"/>
      <c r="AQ3749" s="9"/>
    </row>
    <row r="3750" spans="1:43" ht="15.6" x14ac:dyDescent="0.3">
      <c r="A3750"/>
      <c r="AO3750" s="9"/>
      <c r="AP3750" s="9"/>
      <c r="AQ3750" s="9"/>
    </row>
    <row r="3751" spans="1:43" ht="15.6" x14ac:dyDescent="0.3">
      <c r="A3751"/>
      <c r="AO3751" s="9"/>
      <c r="AP3751" s="9"/>
      <c r="AQ3751" s="9"/>
    </row>
    <row r="3752" spans="1:43" ht="15.6" x14ac:dyDescent="0.3">
      <c r="A3752"/>
      <c r="AO3752" s="9"/>
      <c r="AP3752" s="9"/>
      <c r="AQ3752" s="9"/>
    </row>
    <row r="3753" spans="1:43" ht="15.6" x14ac:dyDescent="0.3">
      <c r="A3753"/>
      <c r="AO3753" s="9"/>
      <c r="AP3753" s="9"/>
      <c r="AQ3753" s="9"/>
    </row>
    <row r="3754" spans="1:43" ht="15.6" x14ac:dyDescent="0.3">
      <c r="A3754"/>
      <c r="AO3754" s="9"/>
      <c r="AP3754" s="9"/>
      <c r="AQ3754" s="9"/>
    </row>
    <row r="3755" spans="1:43" ht="15.6" x14ac:dyDescent="0.3">
      <c r="A3755"/>
      <c r="AO3755" s="9"/>
      <c r="AP3755" s="9"/>
      <c r="AQ3755" s="9"/>
    </row>
    <row r="3756" spans="1:43" ht="15.6" x14ac:dyDescent="0.3">
      <c r="A3756"/>
      <c r="AO3756" s="9"/>
      <c r="AP3756" s="9"/>
      <c r="AQ3756" s="9"/>
    </row>
    <row r="3757" spans="1:43" ht="15.6" x14ac:dyDescent="0.3">
      <c r="A3757"/>
      <c r="AO3757" s="9"/>
      <c r="AP3757" s="9"/>
      <c r="AQ3757" s="9"/>
    </row>
    <row r="3758" spans="1:43" ht="15.6" x14ac:dyDescent="0.3">
      <c r="A3758"/>
      <c r="AO3758" s="9"/>
      <c r="AP3758" s="9"/>
      <c r="AQ3758" s="9"/>
    </row>
    <row r="3759" spans="1:43" ht="15.6" x14ac:dyDescent="0.3">
      <c r="A3759"/>
      <c r="AO3759" s="9"/>
      <c r="AP3759" s="9"/>
      <c r="AQ3759" s="9"/>
    </row>
    <row r="3760" spans="1:43" ht="15.6" x14ac:dyDescent="0.3">
      <c r="A3760"/>
      <c r="AO3760" s="9"/>
      <c r="AP3760" s="9"/>
      <c r="AQ3760" s="9"/>
    </row>
    <row r="3761" spans="1:43" ht="15.6" x14ac:dyDescent="0.3">
      <c r="A3761"/>
      <c r="AO3761" s="9"/>
      <c r="AP3761" s="9"/>
      <c r="AQ3761" s="9"/>
    </row>
    <row r="3762" spans="1:43" ht="15.6" x14ac:dyDescent="0.3">
      <c r="A3762"/>
      <c r="AO3762" s="9"/>
      <c r="AP3762" s="9"/>
      <c r="AQ3762" s="9"/>
    </row>
    <row r="3763" spans="1:43" ht="15.6" x14ac:dyDescent="0.3">
      <c r="A3763"/>
      <c r="AO3763" s="9"/>
      <c r="AP3763" s="9"/>
      <c r="AQ3763" s="9"/>
    </row>
    <row r="3764" spans="1:43" ht="15.6" x14ac:dyDescent="0.3">
      <c r="A3764"/>
      <c r="AO3764" s="9"/>
      <c r="AP3764" s="9"/>
      <c r="AQ3764" s="9"/>
    </row>
    <row r="3765" spans="1:43" ht="15.6" x14ac:dyDescent="0.3">
      <c r="A3765"/>
      <c r="AO3765" s="9"/>
      <c r="AP3765" s="9"/>
      <c r="AQ3765" s="9"/>
    </row>
    <row r="3766" spans="1:43" ht="15.6" x14ac:dyDescent="0.3">
      <c r="A3766"/>
      <c r="AO3766" s="9"/>
      <c r="AP3766" s="9"/>
      <c r="AQ3766" s="9"/>
    </row>
    <row r="3767" spans="1:43" ht="15.6" x14ac:dyDescent="0.3">
      <c r="A3767"/>
      <c r="AO3767" s="9"/>
      <c r="AP3767" s="9"/>
      <c r="AQ3767" s="9"/>
    </row>
    <row r="3768" spans="1:43" ht="15.6" x14ac:dyDescent="0.3">
      <c r="A3768"/>
      <c r="AO3768" s="9"/>
      <c r="AP3768" s="9"/>
      <c r="AQ3768" s="9"/>
    </row>
    <row r="3769" spans="1:43" ht="15.6" x14ac:dyDescent="0.3">
      <c r="A3769"/>
      <c r="AO3769" s="9"/>
      <c r="AP3769" s="9"/>
      <c r="AQ3769" s="9"/>
    </row>
    <row r="3770" spans="1:43" ht="15.6" x14ac:dyDescent="0.3">
      <c r="A3770"/>
      <c r="AO3770" s="9"/>
      <c r="AP3770" s="9"/>
      <c r="AQ3770" s="9"/>
    </row>
    <row r="3771" spans="1:43" ht="15.6" x14ac:dyDescent="0.3">
      <c r="A3771"/>
      <c r="AO3771" s="9"/>
      <c r="AP3771" s="9"/>
      <c r="AQ3771" s="9"/>
    </row>
    <row r="3772" spans="1:43" ht="15.6" x14ac:dyDescent="0.3">
      <c r="A3772"/>
      <c r="AO3772" s="9"/>
      <c r="AP3772" s="9"/>
      <c r="AQ3772" s="9"/>
    </row>
    <row r="3773" spans="1:43" ht="15.6" x14ac:dyDescent="0.3">
      <c r="A3773"/>
      <c r="AO3773" s="9"/>
      <c r="AP3773" s="9"/>
      <c r="AQ3773" s="9"/>
    </row>
    <row r="3774" spans="1:43" ht="15.6" x14ac:dyDescent="0.3">
      <c r="A3774"/>
      <c r="AO3774" s="9"/>
      <c r="AP3774" s="9"/>
      <c r="AQ3774" s="9"/>
    </row>
    <row r="3775" spans="1:43" ht="15.6" x14ac:dyDescent="0.3">
      <c r="A3775"/>
      <c r="AO3775" s="9"/>
      <c r="AP3775" s="9"/>
      <c r="AQ3775" s="9"/>
    </row>
    <row r="3776" spans="1:43" ht="15.6" x14ac:dyDescent="0.3">
      <c r="A3776"/>
      <c r="AO3776" s="9"/>
      <c r="AP3776" s="9"/>
      <c r="AQ3776" s="9"/>
    </row>
    <row r="3777" spans="1:43" ht="15.6" x14ac:dyDescent="0.3">
      <c r="A3777"/>
      <c r="AO3777" s="9"/>
      <c r="AP3777" s="9"/>
      <c r="AQ3777" s="9"/>
    </row>
    <row r="3778" spans="1:43" ht="15.6" x14ac:dyDescent="0.3">
      <c r="A3778"/>
      <c r="AO3778" s="9"/>
      <c r="AP3778" s="9"/>
      <c r="AQ3778" s="9"/>
    </row>
    <row r="3779" spans="1:43" ht="15.6" x14ac:dyDescent="0.3">
      <c r="A3779"/>
      <c r="AO3779" s="9"/>
      <c r="AP3779" s="9"/>
      <c r="AQ3779" s="9"/>
    </row>
    <row r="3780" spans="1:43" ht="15.6" x14ac:dyDescent="0.3">
      <c r="A3780"/>
      <c r="AO3780" s="9"/>
      <c r="AP3780" s="9"/>
      <c r="AQ3780" s="9"/>
    </row>
    <row r="3781" spans="1:43" ht="15.6" x14ac:dyDescent="0.3">
      <c r="A3781"/>
      <c r="AO3781" s="9"/>
      <c r="AP3781" s="9"/>
      <c r="AQ3781" s="9"/>
    </row>
    <row r="3782" spans="1:43" ht="15.6" x14ac:dyDescent="0.3">
      <c r="A3782"/>
      <c r="AO3782" s="9"/>
      <c r="AP3782" s="9"/>
      <c r="AQ3782" s="9"/>
    </row>
    <row r="3783" spans="1:43" ht="15.6" x14ac:dyDescent="0.3">
      <c r="A3783"/>
      <c r="AO3783" s="9"/>
      <c r="AP3783" s="9"/>
      <c r="AQ3783" s="9"/>
    </row>
    <row r="3784" spans="1:43" ht="15.6" x14ac:dyDescent="0.3">
      <c r="A3784"/>
      <c r="AO3784" s="9"/>
      <c r="AP3784" s="9"/>
      <c r="AQ3784" s="9"/>
    </row>
    <row r="3785" spans="1:43" ht="15.6" x14ac:dyDescent="0.3">
      <c r="A3785"/>
      <c r="AO3785" s="9"/>
      <c r="AP3785" s="9"/>
      <c r="AQ3785" s="9"/>
    </row>
    <row r="3786" spans="1:43" ht="15.6" x14ac:dyDescent="0.3">
      <c r="A3786"/>
      <c r="AO3786" s="9"/>
      <c r="AP3786" s="9"/>
      <c r="AQ3786" s="9"/>
    </row>
    <row r="3787" spans="1:43" ht="15.6" x14ac:dyDescent="0.3">
      <c r="A3787"/>
      <c r="AO3787" s="9"/>
      <c r="AP3787" s="9"/>
      <c r="AQ3787" s="9"/>
    </row>
    <row r="3788" spans="1:43" ht="15.6" x14ac:dyDescent="0.3">
      <c r="A3788"/>
      <c r="AO3788" s="9"/>
      <c r="AP3788" s="9"/>
      <c r="AQ3788" s="9"/>
    </row>
    <row r="3789" spans="1:43" ht="15.6" x14ac:dyDescent="0.3">
      <c r="A3789"/>
      <c r="AO3789" s="9"/>
      <c r="AP3789" s="9"/>
      <c r="AQ3789" s="9"/>
    </row>
    <row r="3790" spans="1:43" ht="15.6" x14ac:dyDescent="0.3">
      <c r="A3790"/>
      <c r="AO3790" s="9"/>
      <c r="AP3790" s="9"/>
      <c r="AQ3790" s="9"/>
    </row>
    <row r="3791" spans="1:43" ht="15.6" x14ac:dyDescent="0.3">
      <c r="A3791"/>
      <c r="AO3791" s="9"/>
      <c r="AP3791" s="9"/>
      <c r="AQ3791" s="9"/>
    </row>
    <row r="3792" spans="1:43" ht="15.6" x14ac:dyDescent="0.3">
      <c r="A3792"/>
      <c r="AO3792" s="9"/>
      <c r="AP3792" s="9"/>
      <c r="AQ3792" s="9"/>
    </row>
    <row r="3793" spans="1:43" ht="15.6" x14ac:dyDescent="0.3">
      <c r="A3793"/>
      <c r="AO3793" s="9"/>
      <c r="AP3793" s="9"/>
      <c r="AQ3793" s="9"/>
    </row>
    <row r="3794" spans="1:43" ht="15.6" x14ac:dyDescent="0.3">
      <c r="A3794"/>
      <c r="AO3794" s="9"/>
      <c r="AP3794" s="9"/>
      <c r="AQ3794" s="9"/>
    </row>
    <row r="3795" spans="1:43" ht="15.6" x14ac:dyDescent="0.3">
      <c r="A3795"/>
      <c r="AO3795" s="9"/>
      <c r="AP3795" s="9"/>
      <c r="AQ3795" s="9"/>
    </row>
    <row r="3796" spans="1:43" ht="15.6" x14ac:dyDescent="0.3">
      <c r="A3796"/>
      <c r="AO3796" s="9"/>
      <c r="AP3796" s="9"/>
      <c r="AQ3796" s="9"/>
    </row>
    <row r="3797" spans="1:43" ht="15.6" x14ac:dyDescent="0.3">
      <c r="A3797"/>
      <c r="AO3797" s="9"/>
      <c r="AP3797" s="9"/>
      <c r="AQ3797" s="9"/>
    </row>
    <row r="3798" spans="1:43" ht="15.6" x14ac:dyDescent="0.3">
      <c r="A3798"/>
      <c r="AO3798" s="9"/>
      <c r="AP3798" s="9"/>
      <c r="AQ3798" s="9"/>
    </row>
    <row r="3799" spans="1:43" ht="15.6" x14ac:dyDescent="0.3">
      <c r="A3799"/>
      <c r="AO3799" s="9"/>
      <c r="AP3799" s="9"/>
      <c r="AQ3799" s="9"/>
    </row>
    <row r="3800" spans="1:43" ht="15.6" x14ac:dyDescent="0.3">
      <c r="A3800"/>
      <c r="AO3800" s="9"/>
      <c r="AP3800" s="9"/>
      <c r="AQ3800" s="9"/>
    </row>
    <row r="3801" spans="1:43" ht="15.6" x14ac:dyDescent="0.3">
      <c r="A3801"/>
      <c r="AO3801" s="9"/>
      <c r="AP3801" s="9"/>
      <c r="AQ3801" s="9"/>
    </row>
    <row r="3802" spans="1:43" ht="15.6" x14ac:dyDescent="0.3">
      <c r="A3802"/>
      <c r="AO3802" s="9"/>
      <c r="AP3802" s="9"/>
      <c r="AQ3802" s="9"/>
    </row>
    <row r="3803" spans="1:43" ht="15.6" x14ac:dyDescent="0.3">
      <c r="A3803"/>
      <c r="AO3803" s="9"/>
      <c r="AP3803" s="9"/>
      <c r="AQ3803" s="9"/>
    </row>
    <row r="3804" spans="1:43" ht="15.6" x14ac:dyDescent="0.3">
      <c r="A3804"/>
      <c r="AO3804" s="9"/>
      <c r="AP3804" s="9"/>
      <c r="AQ3804" s="9"/>
    </row>
    <row r="3805" spans="1:43" ht="15.6" x14ac:dyDescent="0.3">
      <c r="A3805"/>
      <c r="AO3805" s="9"/>
      <c r="AP3805" s="9"/>
      <c r="AQ3805" s="9"/>
    </row>
    <row r="3806" spans="1:43" ht="15.6" x14ac:dyDescent="0.3">
      <c r="A3806"/>
      <c r="AO3806" s="9"/>
      <c r="AP3806" s="9"/>
      <c r="AQ3806" s="9"/>
    </row>
    <row r="3807" spans="1:43" ht="15.6" x14ac:dyDescent="0.3">
      <c r="A3807"/>
      <c r="AO3807" s="9"/>
      <c r="AP3807" s="9"/>
      <c r="AQ3807" s="9"/>
    </row>
    <row r="3808" spans="1:43" ht="15.6" x14ac:dyDescent="0.3">
      <c r="A3808"/>
      <c r="AO3808" s="9"/>
      <c r="AP3808" s="9"/>
      <c r="AQ3808" s="9"/>
    </row>
    <row r="3809" spans="1:43" ht="15.6" x14ac:dyDescent="0.3">
      <c r="A3809"/>
      <c r="AO3809" s="9"/>
      <c r="AP3809" s="9"/>
      <c r="AQ3809" s="9"/>
    </row>
    <row r="3810" spans="1:43" ht="15.6" x14ac:dyDescent="0.3">
      <c r="A3810"/>
      <c r="AO3810" s="9"/>
      <c r="AP3810" s="9"/>
      <c r="AQ3810" s="9"/>
    </row>
    <row r="3811" spans="1:43" ht="15.6" x14ac:dyDescent="0.3">
      <c r="A3811"/>
      <c r="AO3811" s="9"/>
      <c r="AP3811" s="9"/>
      <c r="AQ3811" s="9"/>
    </row>
    <row r="3812" spans="1:43" ht="15.6" x14ac:dyDescent="0.3">
      <c r="A3812"/>
      <c r="AO3812" s="9"/>
      <c r="AP3812" s="9"/>
      <c r="AQ3812" s="9"/>
    </row>
    <row r="3813" spans="1:43" ht="15.6" x14ac:dyDescent="0.3">
      <c r="A3813"/>
      <c r="AO3813" s="9"/>
      <c r="AP3813" s="9"/>
      <c r="AQ3813" s="9"/>
    </row>
    <row r="3814" spans="1:43" ht="15.6" x14ac:dyDescent="0.3">
      <c r="A3814"/>
      <c r="AO3814" s="9"/>
      <c r="AP3814" s="9"/>
      <c r="AQ3814" s="9"/>
    </row>
    <row r="3815" spans="1:43" ht="15.6" x14ac:dyDescent="0.3">
      <c r="A3815"/>
      <c r="AO3815" s="9"/>
      <c r="AP3815" s="9"/>
      <c r="AQ3815" s="9"/>
    </row>
    <row r="3816" spans="1:43" ht="15.6" x14ac:dyDescent="0.3">
      <c r="A3816"/>
      <c r="AO3816" s="9"/>
      <c r="AP3816" s="9"/>
      <c r="AQ3816" s="9"/>
    </row>
    <row r="3817" spans="1:43" ht="15.6" x14ac:dyDescent="0.3">
      <c r="A3817"/>
      <c r="AO3817" s="9"/>
      <c r="AP3817" s="9"/>
      <c r="AQ3817" s="9"/>
    </row>
    <row r="3818" spans="1:43" ht="15.6" x14ac:dyDescent="0.3">
      <c r="A3818"/>
      <c r="AO3818" s="9"/>
      <c r="AP3818" s="9"/>
      <c r="AQ3818" s="9"/>
    </row>
    <row r="3819" spans="1:43" ht="15.6" x14ac:dyDescent="0.3">
      <c r="A3819"/>
      <c r="AO3819" s="9"/>
      <c r="AP3819" s="9"/>
      <c r="AQ3819" s="9"/>
    </row>
    <row r="3820" spans="1:43" ht="15.6" x14ac:dyDescent="0.3">
      <c r="A3820"/>
      <c r="AO3820" s="9"/>
      <c r="AP3820" s="9"/>
      <c r="AQ3820" s="9"/>
    </row>
    <row r="3821" spans="1:43" ht="15.6" x14ac:dyDescent="0.3">
      <c r="A3821"/>
      <c r="AO3821" s="9"/>
      <c r="AP3821" s="9"/>
      <c r="AQ3821" s="9"/>
    </row>
    <row r="3822" spans="1:43" ht="15.6" x14ac:dyDescent="0.3">
      <c r="A3822"/>
      <c r="AO3822" s="9"/>
      <c r="AP3822" s="9"/>
      <c r="AQ3822" s="9"/>
    </row>
    <row r="3823" spans="1:43" ht="15.6" x14ac:dyDescent="0.3">
      <c r="A3823"/>
      <c r="AO3823" s="9"/>
      <c r="AP3823" s="9"/>
      <c r="AQ3823" s="9"/>
    </row>
    <row r="3824" spans="1:43" ht="15.6" x14ac:dyDescent="0.3">
      <c r="A3824"/>
      <c r="AO3824" s="9"/>
      <c r="AP3824" s="9"/>
      <c r="AQ3824" s="9"/>
    </row>
    <row r="3825" spans="1:43" ht="15.6" x14ac:dyDescent="0.3">
      <c r="A3825"/>
      <c r="AO3825" s="9"/>
      <c r="AP3825" s="9"/>
      <c r="AQ3825" s="9"/>
    </row>
    <row r="3826" spans="1:43" ht="15.6" x14ac:dyDescent="0.3">
      <c r="A3826"/>
      <c r="AO3826" s="9"/>
      <c r="AP3826" s="9"/>
      <c r="AQ3826" s="9"/>
    </row>
    <row r="3827" spans="1:43" ht="15.6" x14ac:dyDescent="0.3">
      <c r="A3827"/>
      <c r="AO3827" s="9"/>
      <c r="AP3827" s="9"/>
      <c r="AQ3827" s="9"/>
    </row>
    <row r="3828" spans="1:43" ht="15.6" x14ac:dyDescent="0.3">
      <c r="A3828"/>
      <c r="AO3828" s="9"/>
      <c r="AP3828" s="9"/>
      <c r="AQ3828" s="9"/>
    </row>
    <row r="3829" spans="1:43" ht="15.6" x14ac:dyDescent="0.3">
      <c r="A3829"/>
      <c r="AO3829" s="9"/>
      <c r="AP3829" s="9"/>
      <c r="AQ3829" s="9"/>
    </row>
    <row r="3830" spans="1:43" ht="15.6" x14ac:dyDescent="0.3">
      <c r="A3830"/>
      <c r="AO3830" s="9"/>
      <c r="AP3830" s="9"/>
      <c r="AQ3830" s="9"/>
    </row>
    <row r="3831" spans="1:43" ht="15.6" x14ac:dyDescent="0.3">
      <c r="A3831"/>
      <c r="AO3831" s="9"/>
      <c r="AP3831" s="9"/>
      <c r="AQ3831" s="9"/>
    </row>
    <row r="3832" spans="1:43" ht="15.6" x14ac:dyDescent="0.3">
      <c r="A3832"/>
      <c r="AO3832" s="9"/>
      <c r="AP3832" s="9"/>
      <c r="AQ3832" s="9"/>
    </row>
    <row r="3833" spans="1:43" ht="15.6" x14ac:dyDescent="0.3">
      <c r="A3833"/>
      <c r="AO3833" s="9"/>
      <c r="AP3833" s="9"/>
      <c r="AQ3833" s="9"/>
    </row>
    <row r="3834" spans="1:43" ht="15.6" x14ac:dyDescent="0.3">
      <c r="A3834"/>
      <c r="AO3834" s="9"/>
      <c r="AP3834" s="9"/>
      <c r="AQ3834" s="9"/>
    </row>
    <row r="3835" spans="1:43" ht="15.6" x14ac:dyDescent="0.3">
      <c r="A3835"/>
      <c r="AO3835" s="9"/>
      <c r="AP3835" s="9"/>
      <c r="AQ3835" s="9"/>
    </row>
    <row r="3836" spans="1:43" ht="15.6" x14ac:dyDescent="0.3">
      <c r="A3836"/>
      <c r="AO3836" s="9"/>
      <c r="AP3836" s="9"/>
      <c r="AQ3836" s="9"/>
    </row>
    <row r="3837" spans="1:43" ht="15.6" x14ac:dyDescent="0.3">
      <c r="A3837"/>
      <c r="AO3837" s="9"/>
      <c r="AP3837" s="9"/>
      <c r="AQ3837" s="9"/>
    </row>
    <row r="3838" spans="1:43" ht="15.6" x14ac:dyDescent="0.3">
      <c r="A3838"/>
      <c r="AO3838" s="9"/>
      <c r="AP3838" s="9"/>
      <c r="AQ3838" s="9"/>
    </row>
    <row r="3839" spans="1:43" ht="15.6" x14ac:dyDescent="0.3">
      <c r="A3839"/>
      <c r="AO3839" s="9"/>
      <c r="AP3839" s="9"/>
      <c r="AQ3839" s="9"/>
    </row>
    <row r="3840" spans="1:43" ht="15.6" x14ac:dyDescent="0.3">
      <c r="A3840"/>
      <c r="AO3840" s="9"/>
      <c r="AP3840" s="9"/>
      <c r="AQ3840" s="9"/>
    </row>
    <row r="3841" spans="1:43" ht="15.6" x14ac:dyDescent="0.3">
      <c r="A3841"/>
      <c r="AO3841" s="9"/>
      <c r="AP3841" s="9"/>
      <c r="AQ3841" s="9"/>
    </row>
    <row r="3842" spans="1:43" ht="15.6" x14ac:dyDescent="0.3">
      <c r="A3842"/>
      <c r="AO3842" s="9"/>
      <c r="AP3842" s="9"/>
      <c r="AQ3842" s="9"/>
    </row>
    <row r="3843" spans="1:43" ht="15.6" x14ac:dyDescent="0.3">
      <c r="A3843"/>
      <c r="AO3843" s="9"/>
      <c r="AP3843" s="9"/>
      <c r="AQ3843" s="9"/>
    </row>
    <row r="3844" spans="1:43" ht="15.6" x14ac:dyDescent="0.3">
      <c r="A3844"/>
      <c r="AO3844" s="9"/>
      <c r="AP3844" s="9"/>
      <c r="AQ3844" s="9"/>
    </row>
    <row r="3845" spans="1:43" ht="15.6" x14ac:dyDescent="0.3">
      <c r="A3845"/>
      <c r="AO3845" s="9"/>
      <c r="AP3845" s="9"/>
      <c r="AQ3845" s="9"/>
    </row>
    <row r="3846" spans="1:43" ht="15.6" x14ac:dyDescent="0.3">
      <c r="A3846"/>
      <c r="AO3846" s="9"/>
      <c r="AP3846" s="9"/>
      <c r="AQ3846" s="9"/>
    </row>
    <row r="3847" spans="1:43" ht="15.6" x14ac:dyDescent="0.3">
      <c r="A3847"/>
      <c r="AO3847" s="9"/>
      <c r="AP3847" s="9"/>
      <c r="AQ3847" s="9"/>
    </row>
    <row r="3848" spans="1:43" ht="15.6" x14ac:dyDescent="0.3">
      <c r="A3848"/>
      <c r="AO3848" s="9"/>
      <c r="AP3848" s="9"/>
      <c r="AQ3848" s="9"/>
    </row>
    <row r="3849" spans="1:43" ht="15.6" x14ac:dyDescent="0.3">
      <c r="A3849"/>
      <c r="AO3849" s="9"/>
      <c r="AP3849" s="9"/>
      <c r="AQ3849" s="9"/>
    </row>
    <row r="3850" spans="1:43" ht="15.6" x14ac:dyDescent="0.3">
      <c r="A3850"/>
      <c r="AO3850" s="9"/>
      <c r="AP3850" s="9"/>
      <c r="AQ3850" s="9"/>
    </row>
    <row r="3851" spans="1:43" ht="15.6" x14ac:dyDescent="0.3">
      <c r="A3851"/>
      <c r="AO3851" s="9"/>
      <c r="AP3851" s="9"/>
      <c r="AQ3851" s="9"/>
    </row>
    <row r="3852" spans="1:43" ht="15.6" x14ac:dyDescent="0.3">
      <c r="A3852"/>
      <c r="AO3852" s="9"/>
      <c r="AP3852" s="9"/>
      <c r="AQ3852" s="9"/>
    </row>
    <row r="3853" spans="1:43" ht="15.6" x14ac:dyDescent="0.3">
      <c r="A3853"/>
      <c r="AO3853" s="9"/>
      <c r="AP3853" s="9"/>
      <c r="AQ3853" s="9"/>
    </row>
    <row r="3854" spans="1:43" ht="15.6" x14ac:dyDescent="0.3">
      <c r="A3854"/>
      <c r="AO3854" s="9"/>
      <c r="AP3854" s="9"/>
      <c r="AQ3854" s="9"/>
    </row>
    <row r="3855" spans="1:43" ht="15.6" x14ac:dyDescent="0.3">
      <c r="A3855"/>
      <c r="AO3855" s="9"/>
      <c r="AP3855" s="9"/>
      <c r="AQ3855" s="9"/>
    </row>
    <row r="3856" spans="1:43" ht="15.6" x14ac:dyDescent="0.3">
      <c r="A3856"/>
      <c r="AO3856" s="9"/>
      <c r="AP3856" s="9"/>
      <c r="AQ3856" s="9"/>
    </row>
    <row r="3857" spans="1:43" ht="15.6" x14ac:dyDescent="0.3">
      <c r="A3857"/>
      <c r="AO3857" s="9"/>
      <c r="AP3857" s="9"/>
      <c r="AQ3857" s="9"/>
    </row>
    <row r="3858" spans="1:43" ht="15.6" x14ac:dyDescent="0.3">
      <c r="A3858"/>
      <c r="AO3858" s="9"/>
      <c r="AP3858" s="9"/>
      <c r="AQ3858" s="9"/>
    </row>
    <row r="3859" spans="1:43" ht="15.6" x14ac:dyDescent="0.3">
      <c r="A3859"/>
      <c r="AO3859" s="9"/>
      <c r="AP3859" s="9"/>
      <c r="AQ3859" s="9"/>
    </row>
    <row r="3860" spans="1:43" ht="15.6" x14ac:dyDescent="0.3">
      <c r="A3860"/>
      <c r="AO3860" s="9"/>
      <c r="AP3860" s="9"/>
      <c r="AQ3860" s="9"/>
    </row>
    <row r="3861" spans="1:43" ht="15.6" x14ac:dyDescent="0.3">
      <c r="A3861"/>
      <c r="AO3861" s="9"/>
      <c r="AP3861" s="9"/>
      <c r="AQ3861" s="9"/>
    </row>
    <row r="3862" spans="1:43" ht="15.6" x14ac:dyDescent="0.3">
      <c r="A3862"/>
      <c r="AO3862" s="9"/>
      <c r="AP3862" s="9"/>
      <c r="AQ3862" s="9"/>
    </row>
    <row r="3863" spans="1:43" ht="15.6" x14ac:dyDescent="0.3">
      <c r="A3863"/>
      <c r="AO3863" s="9"/>
      <c r="AP3863" s="9"/>
      <c r="AQ3863" s="9"/>
    </row>
    <row r="3864" spans="1:43" ht="15.6" x14ac:dyDescent="0.3">
      <c r="A3864"/>
      <c r="AO3864" s="9"/>
      <c r="AP3864" s="9"/>
      <c r="AQ3864" s="9"/>
    </row>
    <row r="3865" spans="1:43" ht="15.6" x14ac:dyDescent="0.3">
      <c r="A3865"/>
      <c r="AO3865" s="9"/>
      <c r="AP3865" s="9"/>
      <c r="AQ3865" s="9"/>
    </row>
    <row r="3866" spans="1:43" ht="15.6" x14ac:dyDescent="0.3">
      <c r="A3866"/>
      <c r="AO3866" s="9"/>
      <c r="AP3866" s="9"/>
      <c r="AQ3866" s="9"/>
    </row>
    <row r="3867" spans="1:43" ht="15.6" x14ac:dyDescent="0.3">
      <c r="A3867"/>
      <c r="AO3867" s="9"/>
      <c r="AP3867" s="9"/>
      <c r="AQ3867" s="9"/>
    </row>
    <row r="3868" spans="1:43" ht="15.6" x14ac:dyDescent="0.3">
      <c r="A3868"/>
      <c r="AO3868" s="9"/>
      <c r="AP3868" s="9"/>
      <c r="AQ3868" s="9"/>
    </row>
    <row r="3869" spans="1:43" ht="15.6" x14ac:dyDescent="0.3">
      <c r="A3869"/>
      <c r="AO3869" s="9"/>
      <c r="AP3869" s="9"/>
      <c r="AQ3869" s="9"/>
    </row>
    <row r="3870" spans="1:43" ht="15.6" x14ac:dyDescent="0.3">
      <c r="A3870"/>
      <c r="AO3870" s="9"/>
      <c r="AP3870" s="9"/>
      <c r="AQ3870" s="9"/>
    </row>
    <row r="3871" spans="1:43" ht="15.6" x14ac:dyDescent="0.3">
      <c r="A3871"/>
      <c r="AO3871" s="9"/>
      <c r="AP3871" s="9"/>
      <c r="AQ3871" s="9"/>
    </row>
    <row r="3872" spans="1:43" ht="15.6" x14ac:dyDescent="0.3">
      <c r="A3872"/>
      <c r="AO3872" s="9"/>
      <c r="AP3872" s="9"/>
      <c r="AQ3872" s="9"/>
    </row>
    <row r="3873" spans="1:43" ht="15.6" x14ac:dyDescent="0.3">
      <c r="A3873"/>
      <c r="AO3873" s="9"/>
      <c r="AP3873" s="9"/>
      <c r="AQ3873" s="9"/>
    </row>
    <row r="3874" spans="1:43" ht="15.6" x14ac:dyDescent="0.3">
      <c r="A3874"/>
      <c r="AO3874" s="9"/>
      <c r="AP3874" s="9"/>
      <c r="AQ3874" s="9"/>
    </row>
    <row r="3875" spans="1:43" ht="15.6" x14ac:dyDescent="0.3">
      <c r="A3875"/>
      <c r="AO3875" s="9"/>
      <c r="AP3875" s="9"/>
      <c r="AQ3875" s="9"/>
    </row>
    <row r="3876" spans="1:43" ht="15.6" x14ac:dyDescent="0.3">
      <c r="A3876"/>
      <c r="AO3876" s="9"/>
      <c r="AP3876" s="9"/>
      <c r="AQ3876" s="9"/>
    </row>
    <row r="3877" spans="1:43" ht="15.6" x14ac:dyDescent="0.3">
      <c r="A3877"/>
      <c r="AO3877" s="9"/>
      <c r="AP3877" s="9"/>
      <c r="AQ3877" s="9"/>
    </row>
    <row r="3878" spans="1:43" ht="15.6" x14ac:dyDescent="0.3">
      <c r="A3878"/>
      <c r="AO3878" s="9"/>
      <c r="AP3878" s="9"/>
      <c r="AQ3878" s="9"/>
    </row>
    <row r="3879" spans="1:43" ht="15.6" x14ac:dyDescent="0.3">
      <c r="A3879"/>
      <c r="AO3879" s="9"/>
      <c r="AP3879" s="9"/>
      <c r="AQ3879" s="9"/>
    </row>
    <row r="3880" spans="1:43" ht="15.6" x14ac:dyDescent="0.3">
      <c r="A3880"/>
      <c r="AO3880" s="9"/>
      <c r="AP3880" s="9"/>
      <c r="AQ3880" s="9"/>
    </row>
    <row r="3881" spans="1:43" ht="15.6" x14ac:dyDescent="0.3">
      <c r="A3881"/>
      <c r="AO3881" s="9"/>
      <c r="AP3881" s="9"/>
      <c r="AQ3881" s="9"/>
    </row>
    <row r="3882" spans="1:43" ht="15.6" x14ac:dyDescent="0.3">
      <c r="A3882"/>
      <c r="AO3882" s="9"/>
      <c r="AP3882" s="9"/>
      <c r="AQ3882" s="9"/>
    </row>
    <row r="3883" spans="1:43" ht="15.6" x14ac:dyDescent="0.3">
      <c r="A3883"/>
      <c r="AO3883" s="9"/>
      <c r="AP3883" s="9"/>
      <c r="AQ3883" s="9"/>
    </row>
    <row r="3884" spans="1:43" ht="15.6" x14ac:dyDescent="0.3">
      <c r="A3884"/>
      <c r="AO3884" s="9"/>
      <c r="AP3884" s="9"/>
      <c r="AQ3884" s="9"/>
    </row>
    <row r="3885" spans="1:43" ht="15.6" x14ac:dyDescent="0.3">
      <c r="A3885"/>
      <c r="AO3885" s="9"/>
      <c r="AP3885" s="9"/>
      <c r="AQ3885" s="9"/>
    </row>
    <row r="3886" spans="1:43" ht="15.6" x14ac:dyDescent="0.3">
      <c r="A3886"/>
      <c r="AO3886" s="9"/>
      <c r="AP3886" s="9"/>
      <c r="AQ3886" s="9"/>
    </row>
    <row r="3887" spans="1:43" ht="15.6" x14ac:dyDescent="0.3">
      <c r="A3887"/>
      <c r="AO3887" s="9"/>
      <c r="AP3887" s="9"/>
      <c r="AQ3887" s="9"/>
    </row>
    <row r="3888" spans="1:43" ht="15.6" x14ac:dyDescent="0.3">
      <c r="A3888"/>
      <c r="AO3888" s="9"/>
      <c r="AP3888" s="9"/>
      <c r="AQ3888" s="9"/>
    </row>
    <row r="3889" spans="1:43" ht="15.6" x14ac:dyDescent="0.3">
      <c r="A3889"/>
      <c r="AO3889" s="9"/>
      <c r="AP3889" s="9"/>
      <c r="AQ3889" s="9"/>
    </row>
    <row r="3890" spans="1:43" ht="15.6" x14ac:dyDescent="0.3">
      <c r="A3890"/>
      <c r="AO3890" s="9"/>
      <c r="AP3890" s="9"/>
      <c r="AQ3890" s="9"/>
    </row>
    <row r="3891" spans="1:43" ht="15.6" x14ac:dyDescent="0.3">
      <c r="A3891"/>
      <c r="AO3891" s="9"/>
      <c r="AP3891" s="9"/>
      <c r="AQ3891" s="9"/>
    </row>
    <row r="3892" spans="1:43" ht="15.6" x14ac:dyDescent="0.3">
      <c r="A3892"/>
      <c r="AO3892" s="9"/>
      <c r="AP3892" s="9"/>
      <c r="AQ3892" s="9"/>
    </row>
    <row r="3893" spans="1:43" ht="15.6" x14ac:dyDescent="0.3">
      <c r="A3893"/>
      <c r="AO3893" s="9"/>
      <c r="AP3893" s="9"/>
      <c r="AQ3893" s="9"/>
    </row>
    <row r="3894" spans="1:43" ht="15.6" x14ac:dyDescent="0.3">
      <c r="A3894"/>
      <c r="AO3894" s="9"/>
      <c r="AP3894" s="9"/>
      <c r="AQ3894" s="9"/>
    </row>
    <row r="3895" spans="1:43" ht="15.6" x14ac:dyDescent="0.3">
      <c r="A3895"/>
      <c r="AO3895" s="9"/>
      <c r="AP3895" s="9"/>
      <c r="AQ3895" s="9"/>
    </row>
    <row r="3896" spans="1:43" ht="15.6" x14ac:dyDescent="0.3">
      <c r="A3896"/>
      <c r="AO3896" s="9"/>
      <c r="AP3896" s="9"/>
      <c r="AQ3896" s="9"/>
    </row>
    <row r="3897" spans="1:43" ht="15.6" x14ac:dyDescent="0.3">
      <c r="A3897"/>
      <c r="AO3897" s="9"/>
      <c r="AP3897" s="9"/>
      <c r="AQ3897" s="9"/>
    </row>
    <row r="3898" spans="1:43" ht="15.6" x14ac:dyDescent="0.3">
      <c r="A3898"/>
      <c r="AO3898" s="9"/>
      <c r="AP3898" s="9"/>
      <c r="AQ3898" s="9"/>
    </row>
    <row r="3899" spans="1:43" ht="15.6" x14ac:dyDescent="0.3">
      <c r="A3899"/>
      <c r="AO3899" s="9"/>
      <c r="AP3899" s="9"/>
      <c r="AQ3899" s="9"/>
    </row>
    <row r="3900" spans="1:43" ht="15.6" x14ac:dyDescent="0.3">
      <c r="A3900"/>
      <c r="AO3900" s="9"/>
      <c r="AP3900" s="9"/>
      <c r="AQ3900" s="9"/>
    </row>
    <row r="3901" spans="1:43" ht="15.6" x14ac:dyDescent="0.3">
      <c r="A3901"/>
      <c r="AO3901" s="9"/>
      <c r="AP3901" s="9"/>
      <c r="AQ3901" s="9"/>
    </row>
    <row r="3902" spans="1:43" ht="15.6" x14ac:dyDescent="0.3">
      <c r="A3902"/>
      <c r="AO3902" s="9"/>
      <c r="AP3902" s="9"/>
      <c r="AQ3902" s="9"/>
    </row>
    <row r="3903" spans="1:43" ht="15.6" x14ac:dyDescent="0.3">
      <c r="A3903"/>
      <c r="AO3903" s="9"/>
      <c r="AP3903" s="9"/>
      <c r="AQ3903" s="9"/>
    </row>
    <row r="3904" spans="1:43" ht="15.6" x14ac:dyDescent="0.3">
      <c r="A3904"/>
      <c r="AO3904" s="9"/>
      <c r="AP3904" s="9"/>
      <c r="AQ3904" s="9"/>
    </row>
    <row r="3905" spans="1:43" ht="15.6" x14ac:dyDescent="0.3">
      <c r="A3905"/>
      <c r="AO3905" s="9"/>
      <c r="AP3905" s="9"/>
      <c r="AQ3905" s="9"/>
    </row>
    <row r="3906" spans="1:43" ht="15.6" x14ac:dyDescent="0.3">
      <c r="A3906"/>
      <c r="AO3906" s="9"/>
      <c r="AP3906" s="9"/>
      <c r="AQ3906" s="9"/>
    </row>
    <row r="3907" spans="1:43" ht="15.6" x14ac:dyDescent="0.3">
      <c r="A3907"/>
      <c r="AO3907" s="9"/>
      <c r="AP3907" s="9"/>
      <c r="AQ3907" s="9"/>
    </row>
    <row r="3908" spans="1:43" ht="15.6" x14ac:dyDescent="0.3">
      <c r="A3908"/>
      <c r="AO3908" s="9"/>
      <c r="AP3908" s="9"/>
      <c r="AQ3908" s="9"/>
    </row>
    <row r="3909" spans="1:43" ht="15.6" x14ac:dyDescent="0.3">
      <c r="A3909"/>
      <c r="AO3909" s="9"/>
      <c r="AP3909" s="9"/>
      <c r="AQ3909" s="9"/>
    </row>
    <row r="3910" spans="1:43" ht="15.6" x14ac:dyDescent="0.3">
      <c r="A3910"/>
      <c r="AO3910" s="9"/>
      <c r="AP3910" s="9"/>
      <c r="AQ3910" s="9"/>
    </row>
    <row r="3911" spans="1:43" ht="15.6" x14ac:dyDescent="0.3">
      <c r="A3911"/>
      <c r="AO3911" s="9"/>
      <c r="AP3911" s="9"/>
      <c r="AQ3911" s="9"/>
    </row>
    <row r="3912" spans="1:43" ht="15.6" x14ac:dyDescent="0.3">
      <c r="A3912"/>
      <c r="AO3912" s="9"/>
      <c r="AP3912" s="9"/>
      <c r="AQ3912" s="9"/>
    </row>
    <row r="3913" spans="1:43" ht="15.6" x14ac:dyDescent="0.3">
      <c r="A3913"/>
      <c r="AO3913" s="9"/>
      <c r="AP3913" s="9"/>
      <c r="AQ3913" s="9"/>
    </row>
    <row r="3914" spans="1:43" ht="15.6" x14ac:dyDescent="0.3">
      <c r="A3914"/>
      <c r="AO3914" s="9"/>
      <c r="AP3914" s="9"/>
      <c r="AQ3914" s="9"/>
    </row>
    <row r="3915" spans="1:43" ht="15.6" x14ac:dyDescent="0.3">
      <c r="A3915"/>
      <c r="AO3915" s="9"/>
      <c r="AP3915" s="9"/>
      <c r="AQ3915" s="9"/>
    </row>
    <row r="3916" spans="1:43" ht="15.6" x14ac:dyDescent="0.3">
      <c r="A3916"/>
      <c r="AO3916" s="9"/>
      <c r="AP3916" s="9"/>
      <c r="AQ3916" s="9"/>
    </row>
    <row r="3917" spans="1:43" ht="15.6" x14ac:dyDescent="0.3">
      <c r="A3917"/>
      <c r="AO3917" s="9"/>
      <c r="AP3917" s="9"/>
      <c r="AQ3917" s="9"/>
    </row>
    <row r="3918" spans="1:43" ht="15.6" x14ac:dyDescent="0.3">
      <c r="A3918"/>
      <c r="AO3918" s="9"/>
      <c r="AP3918" s="9"/>
      <c r="AQ3918" s="9"/>
    </row>
    <row r="3919" spans="1:43" ht="15.6" x14ac:dyDescent="0.3">
      <c r="A3919"/>
      <c r="AO3919" s="9"/>
      <c r="AP3919" s="9"/>
      <c r="AQ3919" s="9"/>
    </row>
    <row r="3920" spans="1:43" ht="15.6" x14ac:dyDescent="0.3">
      <c r="A3920"/>
      <c r="AO3920" s="9"/>
      <c r="AP3920" s="9"/>
      <c r="AQ3920" s="9"/>
    </row>
    <row r="3921" spans="1:43" ht="15.6" x14ac:dyDescent="0.3">
      <c r="A3921"/>
      <c r="AO3921" s="9"/>
      <c r="AP3921" s="9"/>
      <c r="AQ3921" s="9"/>
    </row>
    <row r="3922" spans="1:43" ht="15.6" x14ac:dyDescent="0.3">
      <c r="A3922"/>
      <c r="AO3922" s="9"/>
      <c r="AP3922" s="9"/>
      <c r="AQ3922" s="9"/>
    </row>
    <row r="3923" spans="1:43" ht="15.6" x14ac:dyDescent="0.3">
      <c r="A3923"/>
      <c r="AO3923" s="9"/>
      <c r="AP3923" s="9"/>
      <c r="AQ3923" s="9"/>
    </row>
    <row r="3924" spans="1:43" ht="15.6" x14ac:dyDescent="0.3">
      <c r="A3924"/>
      <c r="AO3924" s="9"/>
      <c r="AP3924" s="9"/>
      <c r="AQ3924" s="9"/>
    </row>
    <row r="3925" spans="1:43" ht="15.6" x14ac:dyDescent="0.3">
      <c r="A3925"/>
      <c r="AO3925" s="9"/>
      <c r="AP3925" s="9"/>
      <c r="AQ3925" s="9"/>
    </row>
    <row r="3926" spans="1:43" ht="15.6" x14ac:dyDescent="0.3">
      <c r="A3926"/>
      <c r="AO3926" s="9"/>
      <c r="AP3926" s="9"/>
      <c r="AQ3926" s="9"/>
    </row>
    <row r="3927" spans="1:43" ht="15.6" x14ac:dyDescent="0.3">
      <c r="A3927"/>
      <c r="AO3927" s="9"/>
      <c r="AP3927" s="9"/>
      <c r="AQ3927" s="9"/>
    </row>
    <row r="3928" spans="1:43" ht="15.6" x14ac:dyDescent="0.3">
      <c r="A3928"/>
      <c r="AO3928" s="9"/>
      <c r="AP3928" s="9"/>
      <c r="AQ3928" s="9"/>
    </row>
    <row r="3929" spans="1:43" ht="15.6" x14ac:dyDescent="0.3">
      <c r="A3929"/>
      <c r="AO3929" s="9"/>
      <c r="AP3929" s="9"/>
      <c r="AQ3929" s="9"/>
    </row>
    <row r="3930" spans="1:43" ht="15.6" x14ac:dyDescent="0.3">
      <c r="A3930"/>
      <c r="AO3930" s="9"/>
      <c r="AP3930" s="9"/>
      <c r="AQ3930" s="9"/>
    </row>
    <row r="3931" spans="1:43" ht="15.6" x14ac:dyDescent="0.3">
      <c r="A3931"/>
      <c r="AO3931" s="9"/>
      <c r="AP3931" s="9"/>
      <c r="AQ3931" s="9"/>
    </row>
    <row r="3932" spans="1:43" ht="15.6" x14ac:dyDescent="0.3">
      <c r="A3932"/>
      <c r="AO3932" s="9"/>
      <c r="AP3932" s="9"/>
      <c r="AQ3932" s="9"/>
    </row>
    <row r="3933" spans="1:43" ht="15.6" x14ac:dyDescent="0.3">
      <c r="A3933"/>
      <c r="AO3933" s="9"/>
      <c r="AP3933" s="9"/>
      <c r="AQ3933" s="9"/>
    </row>
    <row r="3934" spans="1:43" ht="15.6" x14ac:dyDescent="0.3">
      <c r="A3934"/>
      <c r="AO3934" s="9"/>
      <c r="AP3934" s="9"/>
      <c r="AQ3934" s="9"/>
    </row>
    <row r="3935" spans="1:43" ht="15.6" x14ac:dyDescent="0.3">
      <c r="A3935"/>
      <c r="AO3935" s="9"/>
      <c r="AP3935" s="9"/>
      <c r="AQ3935" s="9"/>
    </row>
    <row r="3936" spans="1:43" ht="15.6" x14ac:dyDescent="0.3">
      <c r="A3936"/>
      <c r="AO3936" s="9"/>
      <c r="AP3936" s="9"/>
      <c r="AQ3936" s="9"/>
    </row>
    <row r="3937" spans="1:43" ht="15.6" x14ac:dyDescent="0.3">
      <c r="A3937"/>
      <c r="AO3937" s="9"/>
      <c r="AP3937" s="9"/>
      <c r="AQ3937" s="9"/>
    </row>
    <row r="3938" spans="1:43" ht="15.6" x14ac:dyDescent="0.3">
      <c r="A3938"/>
      <c r="AO3938" s="9"/>
      <c r="AP3938" s="9"/>
      <c r="AQ3938" s="9"/>
    </row>
    <row r="3939" spans="1:43" ht="15.6" x14ac:dyDescent="0.3">
      <c r="A3939"/>
      <c r="AO3939" s="9"/>
      <c r="AP3939" s="9"/>
      <c r="AQ3939" s="9"/>
    </row>
    <row r="3940" spans="1:43" ht="15.6" x14ac:dyDescent="0.3">
      <c r="A3940"/>
      <c r="AO3940" s="9"/>
      <c r="AP3940" s="9"/>
      <c r="AQ3940" s="9"/>
    </row>
    <row r="3941" spans="1:43" ht="15.6" x14ac:dyDescent="0.3">
      <c r="A3941"/>
      <c r="AO3941" s="9"/>
      <c r="AP3941" s="9"/>
      <c r="AQ3941" s="9"/>
    </row>
    <row r="3942" spans="1:43" ht="15.6" x14ac:dyDescent="0.3">
      <c r="A3942"/>
      <c r="AO3942" s="9"/>
      <c r="AP3942" s="9"/>
      <c r="AQ3942" s="9"/>
    </row>
    <row r="3943" spans="1:43" ht="15.6" x14ac:dyDescent="0.3">
      <c r="A3943"/>
      <c r="AO3943" s="9"/>
      <c r="AP3943" s="9"/>
      <c r="AQ3943" s="9"/>
    </row>
    <row r="3944" spans="1:43" ht="15.6" x14ac:dyDescent="0.3">
      <c r="A3944"/>
      <c r="AO3944" s="9"/>
      <c r="AP3944" s="9"/>
      <c r="AQ3944" s="9"/>
    </row>
    <row r="3945" spans="1:43" ht="15.6" x14ac:dyDescent="0.3">
      <c r="A3945"/>
      <c r="AO3945" s="9"/>
      <c r="AP3945" s="9"/>
      <c r="AQ3945" s="9"/>
    </row>
    <row r="3946" spans="1:43" ht="15.6" x14ac:dyDescent="0.3">
      <c r="A3946"/>
      <c r="AO3946" s="9"/>
      <c r="AP3946" s="9"/>
      <c r="AQ3946" s="9"/>
    </row>
    <row r="3947" spans="1:43" ht="15.6" x14ac:dyDescent="0.3">
      <c r="A3947"/>
      <c r="AO3947" s="9"/>
      <c r="AP3947" s="9"/>
      <c r="AQ3947" s="9"/>
    </row>
    <row r="3948" spans="1:43" ht="15.6" x14ac:dyDescent="0.3">
      <c r="A3948"/>
      <c r="AO3948" s="9"/>
      <c r="AP3948" s="9"/>
      <c r="AQ3948" s="9"/>
    </row>
    <row r="3949" spans="1:43" ht="15.6" x14ac:dyDescent="0.3">
      <c r="A3949"/>
      <c r="AO3949" s="9"/>
      <c r="AP3949" s="9"/>
      <c r="AQ3949" s="9"/>
    </row>
    <row r="3950" spans="1:43" ht="15.6" x14ac:dyDescent="0.3">
      <c r="A3950"/>
      <c r="AO3950" s="9"/>
      <c r="AP3950" s="9"/>
      <c r="AQ3950" s="9"/>
    </row>
    <row r="3951" spans="1:43" ht="15.6" x14ac:dyDescent="0.3">
      <c r="A3951"/>
      <c r="AO3951" s="9"/>
      <c r="AP3951" s="9"/>
      <c r="AQ3951" s="9"/>
    </row>
    <row r="3952" spans="1:43" ht="15.6" x14ac:dyDescent="0.3">
      <c r="A3952"/>
      <c r="AO3952" s="9"/>
      <c r="AP3952" s="9"/>
      <c r="AQ3952" s="9"/>
    </row>
    <row r="3953" spans="1:43" ht="15.6" x14ac:dyDescent="0.3">
      <c r="A3953"/>
      <c r="AO3953" s="9"/>
      <c r="AP3953" s="9"/>
      <c r="AQ3953" s="9"/>
    </row>
    <row r="3954" spans="1:43" ht="15.6" x14ac:dyDescent="0.3">
      <c r="A3954"/>
      <c r="AO3954" s="9"/>
      <c r="AP3954" s="9"/>
      <c r="AQ3954" s="9"/>
    </row>
    <row r="3955" spans="1:43" ht="15.6" x14ac:dyDescent="0.3">
      <c r="A3955"/>
      <c r="AO3955" s="9"/>
      <c r="AP3955" s="9"/>
      <c r="AQ3955" s="9"/>
    </row>
    <row r="3956" spans="1:43" ht="15.6" x14ac:dyDescent="0.3">
      <c r="A3956"/>
      <c r="AO3956" s="9"/>
      <c r="AP3956" s="9"/>
      <c r="AQ3956" s="9"/>
    </row>
    <row r="3957" spans="1:43" ht="15.6" x14ac:dyDescent="0.3">
      <c r="A3957"/>
      <c r="AO3957" s="9"/>
      <c r="AP3957" s="9"/>
      <c r="AQ3957" s="9"/>
    </row>
    <row r="3958" spans="1:43" ht="15.6" x14ac:dyDescent="0.3">
      <c r="A3958"/>
      <c r="AO3958" s="9"/>
      <c r="AP3958" s="9"/>
      <c r="AQ3958" s="9"/>
    </row>
    <row r="3959" spans="1:43" ht="15.6" x14ac:dyDescent="0.3">
      <c r="A3959"/>
      <c r="AO3959" s="9"/>
      <c r="AP3959" s="9"/>
      <c r="AQ3959" s="9"/>
    </row>
    <row r="3960" spans="1:43" ht="15.6" x14ac:dyDescent="0.3">
      <c r="A3960"/>
      <c r="AO3960" s="9"/>
      <c r="AP3960" s="9"/>
      <c r="AQ3960" s="9"/>
    </row>
    <row r="3961" spans="1:43" ht="15.6" x14ac:dyDescent="0.3">
      <c r="A3961"/>
      <c r="AO3961" s="9"/>
      <c r="AP3961" s="9"/>
      <c r="AQ3961" s="9"/>
    </row>
    <row r="3962" spans="1:43" ht="15.6" x14ac:dyDescent="0.3">
      <c r="A3962"/>
      <c r="AO3962" s="9"/>
      <c r="AP3962" s="9"/>
      <c r="AQ3962" s="9"/>
    </row>
    <row r="3963" spans="1:43" ht="15.6" x14ac:dyDescent="0.3">
      <c r="A3963"/>
      <c r="AO3963" s="9"/>
      <c r="AP3963" s="9"/>
      <c r="AQ3963" s="9"/>
    </row>
    <row r="3964" spans="1:43" ht="15.6" x14ac:dyDescent="0.3">
      <c r="A3964"/>
      <c r="AO3964" s="9"/>
      <c r="AP3964" s="9"/>
      <c r="AQ3964" s="9"/>
    </row>
    <row r="3965" spans="1:43" ht="15.6" x14ac:dyDescent="0.3">
      <c r="A3965"/>
      <c r="AO3965" s="9"/>
      <c r="AP3965" s="9"/>
      <c r="AQ3965" s="9"/>
    </row>
    <row r="3966" spans="1:43" ht="15.6" x14ac:dyDescent="0.3">
      <c r="A3966"/>
      <c r="AO3966" s="9"/>
      <c r="AP3966" s="9"/>
      <c r="AQ3966" s="9"/>
    </row>
    <row r="3967" spans="1:43" ht="15.6" x14ac:dyDescent="0.3">
      <c r="A3967"/>
      <c r="AO3967" s="9"/>
      <c r="AP3967" s="9"/>
      <c r="AQ3967" s="9"/>
    </row>
    <row r="3968" spans="1:43" ht="15.6" x14ac:dyDescent="0.3">
      <c r="A3968"/>
      <c r="AO3968" s="9"/>
      <c r="AP3968" s="9"/>
      <c r="AQ3968" s="9"/>
    </row>
    <row r="3969" spans="1:43" ht="15.6" x14ac:dyDescent="0.3">
      <c r="A3969"/>
      <c r="AO3969" s="9"/>
      <c r="AP3969" s="9"/>
      <c r="AQ3969" s="9"/>
    </row>
    <row r="3970" spans="1:43" ht="15.6" x14ac:dyDescent="0.3">
      <c r="A3970"/>
      <c r="AO3970" s="9"/>
      <c r="AP3970" s="9"/>
      <c r="AQ3970" s="9"/>
    </row>
    <row r="3971" spans="1:43" ht="15.6" x14ac:dyDescent="0.3">
      <c r="A3971"/>
      <c r="AO3971" s="9"/>
      <c r="AP3971" s="9"/>
      <c r="AQ3971" s="9"/>
    </row>
    <row r="3972" spans="1:43" ht="15.6" x14ac:dyDescent="0.3">
      <c r="A3972"/>
      <c r="AO3972" s="9"/>
      <c r="AP3972" s="9"/>
      <c r="AQ3972" s="9"/>
    </row>
    <row r="3973" spans="1:43" ht="15.6" x14ac:dyDescent="0.3">
      <c r="A3973"/>
      <c r="AO3973" s="9"/>
      <c r="AP3973" s="9"/>
      <c r="AQ3973" s="9"/>
    </row>
    <row r="3974" spans="1:43" ht="15.6" x14ac:dyDescent="0.3">
      <c r="A3974"/>
      <c r="AO3974" s="9"/>
      <c r="AP3974" s="9"/>
      <c r="AQ3974" s="9"/>
    </row>
    <row r="3975" spans="1:43" ht="15.6" x14ac:dyDescent="0.3">
      <c r="A3975"/>
      <c r="AO3975" s="9"/>
      <c r="AP3975" s="9"/>
      <c r="AQ3975" s="9"/>
    </row>
    <row r="3976" spans="1:43" ht="15.6" x14ac:dyDescent="0.3">
      <c r="A3976"/>
      <c r="AO3976" s="9"/>
      <c r="AP3976" s="9"/>
      <c r="AQ3976" s="9"/>
    </row>
    <row r="3977" spans="1:43" ht="15.6" x14ac:dyDescent="0.3">
      <c r="A3977"/>
      <c r="AO3977" s="9"/>
      <c r="AP3977" s="9"/>
      <c r="AQ3977" s="9"/>
    </row>
    <row r="3978" spans="1:43" ht="15.6" x14ac:dyDescent="0.3">
      <c r="A3978"/>
      <c r="AO3978" s="9"/>
      <c r="AP3978" s="9"/>
      <c r="AQ3978" s="9"/>
    </row>
    <row r="3979" spans="1:43" ht="15.6" x14ac:dyDescent="0.3">
      <c r="A3979"/>
      <c r="AO3979" s="9"/>
      <c r="AP3979" s="9"/>
      <c r="AQ3979" s="9"/>
    </row>
    <row r="3980" spans="1:43" ht="15.6" x14ac:dyDescent="0.3">
      <c r="A3980"/>
      <c r="AO3980" s="9"/>
      <c r="AP3980" s="9"/>
      <c r="AQ3980" s="9"/>
    </row>
    <row r="3981" spans="1:43" ht="15.6" x14ac:dyDescent="0.3">
      <c r="A3981"/>
      <c r="AO3981" s="9"/>
      <c r="AP3981" s="9"/>
      <c r="AQ3981" s="9"/>
    </row>
    <row r="3982" spans="1:43" ht="15.6" x14ac:dyDescent="0.3">
      <c r="A3982"/>
      <c r="AO3982" s="9"/>
      <c r="AP3982" s="9"/>
      <c r="AQ3982" s="9"/>
    </row>
    <row r="3983" spans="1:43" ht="15.6" x14ac:dyDescent="0.3">
      <c r="A3983"/>
      <c r="AO3983" s="9"/>
      <c r="AP3983" s="9"/>
      <c r="AQ3983" s="9"/>
    </row>
    <row r="3984" spans="1:43" ht="15.6" x14ac:dyDescent="0.3">
      <c r="A3984"/>
      <c r="AO3984" s="9"/>
      <c r="AP3984" s="9"/>
      <c r="AQ3984" s="9"/>
    </row>
    <row r="3985" spans="1:43" ht="15.6" x14ac:dyDescent="0.3">
      <c r="A3985"/>
      <c r="AO3985" s="9"/>
      <c r="AP3985" s="9"/>
      <c r="AQ3985" s="9"/>
    </row>
    <row r="3986" spans="1:43" ht="15.6" x14ac:dyDescent="0.3">
      <c r="A3986"/>
      <c r="AO3986" s="9"/>
      <c r="AP3986" s="9"/>
      <c r="AQ3986" s="9"/>
    </row>
    <row r="3987" spans="1:43" ht="15.6" x14ac:dyDescent="0.3">
      <c r="A3987"/>
      <c r="AO3987" s="9"/>
      <c r="AP3987" s="9"/>
      <c r="AQ3987" s="9"/>
    </row>
    <row r="3988" spans="1:43" ht="15.6" x14ac:dyDescent="0.3">
      <c r="A3988"/>
      <c r="AO3988" s="9"/>
      <c r="AP3988" s="9"/>
      <c r="AQ3988" s="9"/>
    </row>
    <row r="3989" spans="1:43" ht="15.6" x14ac:dyDescent="0.3">
      <c r="A3989"/>
      <c r="AO3989" s="9"/>
      <c r="AP3989" s="9"/>
      <c r="AQ3989" s="9"/>
    </row>
    <row r="3990" spans="1:43" ht="15.6" x14ac:dyDescent="0.3">
      <c r="A3990"/>
      <c r="AO3990" s="9"/>
      <c r="AP3990" s="9"/>
      <c r="AQ3990" s="9"/>
    </row>
    <row r="3991" spans="1:43" ht="15.6" x14ac:dyDescent="0.3">
      <c r="A3991"/>
      <c r="AO3991" s="9"/>
      <c r="AP3991" s="9"/>
      <c r="AQ3991" s="9"/>
    </row>
    <row r="3992" spans="1:43" ht="15.6" x14ac:dyDescent="0.3">
      <c r="A3992"/>
      <c r="AO3992" s="9"/>
      <c r="AP3992" s="9"/>
      <c r="AQ3992" s="9"/>
    </row>
    <row r="3993" spans="1:43" ht="15.6" x14ac:dyDescent="0.3">
      <c r="A3993"/>
      <c r="AO3993" s="9"/>
      <c r="AP3993" s="9"/>
      <c r="AQ3993" s="9"/>
    </row>
    <row r="3994" spans="1:43" ht="15.6" x14ac:dyDescent="0.3">
      <c r="A3994"/>
      <c r="AO3994" s="9"/>
      <c r="AP3994" s="9"/>
      <c r="AQ3994" s="9"/>
    </row>
    <row r="3995" spans="1:43" ht="15.6" x14ac:dyDescent="0.3">
      <c r="A3995"/>
      <c r="AO3995" s="9"/>
      <c r="AP3995" s="9"/>
      <c r="AQ3995" s="9"/>
    </row>
    <row r="3996" spans="1:43" ht="15.6" x14ac:dyDescent="0.3">
      <c r="A3996"/>
      <c r="AO3996" s="9"/>
      <c r="AP3996" s="9"/>
      <c r="AQ3996" s="9"/>
    </row>
    <row r="3997" spans="1:43" ht="15.6" x14ac:dyDescent="0.3">
      <c r="A3997"/>
      <c r="AO3997" s="9"/>
      <c r="AP3997" s="9"/>
      <c r="AQ3997" s="9"/>
    </row>
    <row r="3998" spans="1:43" ht="15.6" x14ac:dyDescent="0.3">
      <c r="A3998"/>
      <c r="AO3998" s="9"/>
      <c r="AP3998" s="9"/>
      <c r="AQ3998" s="9"/>
    </row>
    <row r="3999" spans="1:43" ht="15.6" x14ac:dyDescent="0.3">
      <c r="A3999"/>
      <c r="AO3999" s="9"/>
      <c r="AP3999" s="9"/>
      <c r="AQ3999" s="9"/>
    </row>
    <row r="4000" spans="1:43" ht="15.6" x14ac:dyDescent="0.3">
      <c r="A4000"/>
      <c r="AO4000" s="9"/>
      <c r="AP4000" s="9"/>
      <c r="AQ4000" s="9"/>
    </row>
    <row r="4001" spans="1:43" ht="15.6" x14ac:dyDescent="0.3">
      <c r="A4001"/>
      <c r="AO4001" s="9"/>
      <c r="AP4001" s="9"/>
      <c r="AQ4001" s="9"/>
    </row>
    <row r="4002" spans="1:43" ht="15.6" x14ac:dyDescent="0.3">
      <c r="A4002"/>
      <c r="AO4002" s="9"/>
      <c r="AP4002" s="9"/>
      <c r="AQ4002" s="9"/>
    </row>
    <row r="4003" spans="1:43" ht="15.6" x14ac:dyDescent="0.3">
      <c r="A4003"/>
      <c r="AO4003" s="9"/>
      <c r="AP4003" s="9"/>
      <c r="AQ4003" s="9"/>
    </row>
    <row r="4004" spans="1:43" ht="15.6" x14ac:dyDescent="0.3">
      <c r="A4004"/>
      <c r="AO4004" s="9"/>
      <c r="AP4004" s="9"/>
      <c r="AQ4004" s="9"/>
    </row>
    <row r="4005" spans="1:43" ht="15.6" x14ac:dyDescent="0.3">
      <c r="A4005"/>
      <c r="AO4005" s="9"/>
      <c r="AP4005" s="9"/>
      <c r="AQ4005" s="9"/>
    </row>
    <row r="4006" spans="1:43" ht="15.6" x14ac:dyDescent="0.3">
      <c r="A4006"/>
      <c r="AO4006" s="9"/>
      <c r="AP4006" s="9"/>
      <c r="AQ4006" s="9"/>
    </row>
    <row r="4007" spans="1:43" ht="15.6" x14ac:dyDescent="0.3">
      <c r="A4007"/>
      <c r="AO4007" s="9"/>
      <c r="AP4007" s="9"/>
      <c r="AQ4007" s="9"/>
    </row>
    <row r="4008" spans="1:43" ht="15.6" x14ac:dyDescent="0.3">
      <c r="A4008"/>
      <c r="AO4008" s="9"/>
      <c r="AP4008" s="9"/>
      <c r="AQ4008" s="9"/>
    </row>
    <row r="4009" spans="1:43" ht="15.6" x14ac:dyDescent="0.3">
      <c r="A4009"/>
      <c r="AO4009" s="9"/>
      <c r="AP4009" s="9"/>
      <c r="AQ4009" s="9"/>
    </row>
    <row r="4010" spans="1:43" ht="15.6" x14ac:dyDescent="0.3">
      <c r="A4010"/>
      <c r="AO4010" s="9"/>
      <c r="AP4010" s="9"/>
      <c r="AQ4010" s="9"/>
    </row>
    <row r="4011" spans="1:43" ht="15.6" x14ac:dyDescent="0.3">
      <c r="A4011"/>
      <c r="AO4011" s="9"/>
      <c r="AP4011" s="9"/>
      <c r="AQ4011" s="9"/>
    </row>
    <row r="4012" spans="1:43" ht="15.6" x14ac:dyDescent="0.3">
      <c r="A4012"/>
      <c r="AO4012" s="9"/>
      <c r="AP4012" s="9"/>
      <c r="AQ4012" s="9"/>
    </row>
    <row r="4013" spans="1:43" ht="15.6" x14ac:dyDescent="0.3">
      <c r="A4013"/>
      <c r="AO4013" s="9"/>
      <c r="AP4013" s="9"/>
      <c r="AQ4013" s="9"/>
    </row>
    <row r="4014" spans="1:43" ht="15.6" x14ac:dyDescent="0.3">
      <c r="A4014"/>
      <c r="AO4014" s="9"/>
      <c r="AP4014" s="9"/>
      <c r="AQ4014" s="9"/>
    </row>
    <row r="4015" spans="1:43" ht="15.6" x14ac:dyDescent="0.3">
      <c r="A4015"/>
      <c r="AO4015" s="9"/>
      <c r="AP4015" s="9"/>
      <c r="AQ4015" s="9"/>
    </row>
    <row r="4016" spans="1:43" ht="15.6" x14ac:dyDescent="0.3">
      <c r="A4016"/>
      <c r="AO4016" s="9"/>
      <c r="AP4016" s="9"/>
      <c r="AQ4016" s="9"/>
    </row>
    <row r="4017" spans="1:43" ht="15.6" x14ac:dyDescent="0.3">
      <c r="A4017"/>
      <c r="AO4017" s="9"/>
      <c r="AP4017" s="9"/>
      <c r="AQ4017" s="9"/>
    </row>
    <row r="4018" spans="1:43" ht="15.6" x14ac:dyDescent="0.3">
      <c r="A4018"/>
      <c r="AO4018" s="9"/>
      <c r="AP4018" s="9"/>
      <c r="AQ4018" s="9"/>
    </row>
    <row r="4019" spans="1:43" ht="15.6" x14ac:dyDescent="0.3">
      <c r="A4019"/>
      <c r="AO4019" s="9"/>
      <c r="AP4019" s="9"/>
      <c r="AQ4019" s="9"/>
    </row>
    <row r="4020" spans="1:43" ht="15.6" x14ac:dyDescent="0.3">
      <c r="A4020"/>
      <c r="AO4020" s="9"/>
      <c r="AP4020" s="9"/>
      <c r="AQ4020" s="9"/>
    </row>
    <row r="4021" spans="1:43" ht="15.6" x14ac:dyDescent="0.3">
      <c r="A4021"/>
      <c r="AO4021" s="9"/>
      <c r="AP4021" s="9"/>
      <c r="AQ4021" s="9"/>
    </row>
    <row r="4022" spans="1:43" ht="15.6" x14ac:dyDescent="0.3">
      <c r="A4022"/>
      <c r="AO4022" s="9"/>
      <c r="AP4022" s="9"/>
      <c r="AQ4022" s="9"/>
    </row>
    <row r="4023" spans="1:43" ht="15.6" x14ac:dyDescent="0.3">
      <c r="A4023"/>
      <c r="AO4023" s="9"/>
      <c r="AP4023" s="9"/>
      <c r="AQ4023" s="9"/>
    </row>
    <row r="4024" spans="1:43" ht="15.6" x14ac:dyDescent="0.3">
      <c r="A4024"/>
      <c r="AO4024" s="9"/>
      <c r="AP4024" s="9"/>
      <c r="AQ4024" s="9"/>
    </row>
    <row r="4025" spans="1:43" ht="15.6" x14ac:dyDescent="0.3">
      <c r="A4025"/>
      <c r="AO4025" s="9"/>
      <c r="AP4025" s="9"/>
      <c r="AQ4025" s="9"/>
    </row>
    <row r="4026" spans="1:43" ht="15.6" x14ac:dyDescent="0.3">
      <c r="A4026"/>
      <c r="AO4026" s="9"/>
      <c r="AP4026" s="9"/>
      <c r="AQ4026" s="9"/>
    </row>
    <row r="4027" spans="1:43" ht="15.6" x14ac:dyDescent="0.3">
      <c r="A4027"/>
      <c r="AO4027" s="9"/>
      <c r="AP4027" s="9"/>
      <c r="AQ4027" s="9"/>
    </row>
    <row r="4028" spans="1:43" ht="15.6" x14ac:dyDescent="0.3">
      <c r="A4028"/>
      <c r="AO4028" s="9"/>
      <c r="AP4028" s="9"/>
      <c r="AQ4028" s="9"/>
    </row>
    <row r="4029" spans="1:43" ht="15.6" x14ac:dyDescent="0.3">
      <c r="A4029"/>
      <c r="AO4029" s="9"/>
      <c r="AP4029" s="9"/>
      <c r="AQ4029" s="9"/>
    </row>
    <row r="4030" spans="1:43" ht="15.6" x14ac:dyDescent="0.3">
      <c r="A4030"/>
      <c r="AO4030" s="9"/>
      <c r="AP4030" s="9"/>
      <c r="AQ4030" s="9"/>
    </row>
    <row r="4031" spans="1:43" ht="15.6" x14ac:dyDescent="0.3">
      <c r="A4031"/>
      <c r="AO4031" s="9"/>
      <c r="AP4031" s="9"/>
      <c r="AQ4031" s="9"/>
    </row>
    <row r="4032" spans="1:43" ht="15.6" x14ac:dyDescent="0.3">
      <c r="A4032"/>
      <c r="AO4032" s="9"/>
      <c r="AP4032" s="9"/>
      <c r="AQ4032" s="9"/>
    </row>
    <row r="4033" spans="1:43" ht="15.6" x14ac:dyDescent="0.3">
      <c r="A4033"/>
      <c r="AO4033" s="9"/>
      <c r="AP4033" s="9"/>
      <c r="AQ4033" s="9"/>
    </row>
    <row r="4034" spans="1:43" ht="15.6" x14ac:dyDescent="0.3">
      <c r="A4034"/>
      <c r="AO4034" s="9"/>
      <c r="AP4034" s="9"/>
      <c r="AQ4034" s="9"/>
    </row>
    <row r="4035" spans="1:43" ht="15.6" x14ac:dyDescent="0.3">
      <c r="A4035"/>
      <c r="AO4035" s="9"/>
      <c r="AP4035" s="9"/>
      <c r="AQ4035" s="9"/>
    </row>
    <row r="4036" spans="1:43" ht="15.6" x14ac:dyDescent="0.3">
      <c r="A4036"/>
      <c r="AO4036" s="9"/>
      <c r="AP4036" s="9"/>
      <c r="AQ4036" s="9"/>
    </row>
    <row r="4037" spans="1:43" ht="15.6" x14ac:dyDescent="0.3">
      <c r="A4037"/>
      <c r="AO4037" s="9"/>
      <c r="AP4037" s="9"/>
      <c r="AQ4037" s="9"/>
    </row>
    <row r="4038" spans="1:43" ht="15.6" x14ac:dyDescent="0.3">
      <c r="A4038"/>
      <c r="AO4038" s="9"/>
      <c r="AP4038" s="9"/>
      <c r="AQ4038" s="9"/>
    </row>
    <row r="4039" spans="1:43" ht="15.6" x14ac:dyDescent="0.3">
      <c r="A4039"/>
      <c r="AO4039" s="9"/>
      <c r="AP4039" s="9"/>
      <c r="AQ4039" s="9"/>
    </row>
    <row r="4040" spans="1:43" ht="15.6" x14ac:dyDescent="0.3">
      <c r="A4040"/>
      <c r="AO4040" s="9"/>
      <c r="AP4040" s="9"/>
      <c r="AQ4040" s="9"/>
    </row>
    <row r="4041" spans="1:43" ht="15.6" x14ac:dyDescent="0.3">
      <c r="A4041"/>
      <c r="AO4041" s="9"/>
      <c r="AP4041" s="9"/>
      <c r="AQ4041" s="9"/>
    </row>
    <row r="4042" spans="1:43" ht="15.6" x14ac:dyDescent="0.3">
      <c r="A4042"/>
      <c r="AO4042" s="9"/>
      <c r="AP4042" s="9"/>
      <c r="AQ4042" s="9"/>
    </row>
    <row r="4043" spans="1:43" ht="15.6" x14ac:dyDescent="0.3">
      <c r="A4043"/>
      <c r="AO4043" s="9"/>
      <c r="AP4043" s="9"/>
      <c r="AQ4043" s="9"/>
    </row>
    <row r="4044" spans="1:43" ht="15.6" x14ac:dyDescent="0.3">
      <c r="A4044"/>
      <c r="AO4044" s="9"/>
      <c r="AP4044" s="9"/>
      <c r="AQ4044" s="9"/>
    </row>
    <row r="4045" spans="1:43" ht="15.6" x14ac:dyDescent="0.3">
      <c r="A4045"/>
      <c r="AO4045" s="9"/>
      <c r="AP4045" s="9"/>
      <c r="AQ4045" s="9"/>
    </row>
    <row r="4046" spans="1:43" ht="15.6" x14ac:dyDescent="0.3">
      <c r="A4046"/>
      <c r="AO4046" s="9"/>
      <c r="AP4046" s="9"/>
      <c r="AQ4046" s="9"/>
    </row>
    <row r="4047" spans="1:43" ht="15.6" x14ac:dyDescent="0.3">
      <c r="A4047"/>
      <c r="AO4047" s="9"/>
      <c r="AP4047" s="9"/>
      <c r="AQ4047" s="9"/>
    </row>
    <row r="4048" spans="1:43" ht="15.6" x14ac:dyDescent="0.3">
      <c r="A4048"/>
      <c r="AO4048" s="9"/>
      <c r="AP4048" s="9"/>
      <c r="AQ4048" s="9"/>
    </row>
    <row r="4049" spans="1:43" ht="15.6" x14ac:dyDescent="0.3">
      <c r="A4049"/>
      <c r="AO4049" s="9"/>
      <c r="AP4049" s="9"/>
      <c r="AQ4049" s="9"/>
    </row>
    <row r="4050" spans="1:43" ht="15.6" x14ac:dyDescent="0.3">
      <c r="A4050"/>
      <c r="AO4050" s="9"/>
      <c r="AP4050" s="9"/>
      <c r="AQ4050" s="9"/>
    </row>
    <row r="4051" spans="1:43" ht="15.6" x14ac:dyDescent="0.3">
      <c r="A4051"/>
      <c r="AO4051" s="9"/>
      <c r="AP4051" s="9"/>
      <c r="AQ4051" s="9"/>
    </row>
    <row r="4052" spans="1:43" ht="15.6" x14ac:dyDescent="0.3">
      <c r="A4052"/>
      <c r="AO4052" s="9"/>
      <c r="AP4052" s="9"/>
      <c r="AQ4052" s="9"/>
    </row>
    <row r="4053" spans="1:43" ht="15.6" x14ac:dyDescent="0.3">
      <c r="A4053"/>
      <c r="AO4053" s="9"/>
      <c r="AP4053" s="9"/>
      <c r="AQ4053" s="9"/>
    </row>
    <row r="4054" spans="1:43" ht="15.6" x14ac:dyDescent="0.3">
      <c r="A4054"/>
      <c r="AO4054" s="9"/>
      <c r="AP4054" s="9"/>
      <c r="AQ4054" s="9"/>
    </row>
    <row r="4055" spans="1:43" ht="15.6" x14ac:dyDescent="0.3">
      <c r="A4055"/>
      <c r="AO4055" s="9"/>
      <c r="AP4055" s="9"/>
      <c r="AQ4055" s="9"/>
    </row>
    <row r="4056" spans="1:43" ht="15.6" x14ac:dyDescent="0.3">
      <c r="A4056"/>
      <c r="AO4056" s="9"/>
      <c r="AP4056" s="9"/>
      <c r="AQ4056" s="9"/>
    </row>
    <row r="4057" spans="1:43" ht="15.6" x14ac:dyDescent="0.3">
      <c r="A4057"/>
      <c r="AO4057" s="9"/>
      <c r="AP4057" s="9"/>
      <c r="AQ4057" s="9"/>
    </row>
    <row r="4058" spans="1:43" ht="15.6" x14ac:dyDescent="0.3">
      <c r="A4058"/>
      <c r="AO4058" s="9"/>
      <c r="AP4058" s="9"/>
      <c r="AQ4058" s="9"/>
    </row>
    <row r="4059" spans="1:43" ht="15.6" x14ac:dyDescent="0.3">
      <c r="A4059"/>
      <c r="AO4059" s="9"/>
      <c r="AP4059" s="9"/>
      <c r="AQ4059" s="9"/>
    </row>
    <row r="4060" spans="1:43" ht="15.6" x14ac:dyDescent="0.3">
      <c r="A4060"/>
      <c r="AO4060" s="9"/>
      <c r="AP4060" s="9"/>
      <c r="AQ4060" s="9"/>
    </row>
    <row r="4061" spans="1:43" ht="15.6" x14ac:dyDescent="0.3">
      <c r="A4061"/>
      <c r="AO4061" s="9"/>
      <c r="AP4061" s="9"/>
      <c r="AQ4061" s="9"/>
    </row>
    <row r="4062" spans="1:43" ht="15.6" x14ac:dyDescent="0.3">
      <c r="A4062"/>
      <c r="AO4062" s="9"/>
      <c r="AP4062" s="9"/>
      <c r="AQ4062" s="9"/>
    </row>
    <row r="4063" spans="1:43" ht="15.6" x14ac:dyDescent="0.3">
      <c r="A4063"/>
      <c r="AO4063" s="9"/>
      <c r="AP4063" s="9"/>
      <c r="AQ4063" s="9"/>
    </row>
    <row r="4064" spans="1:43" ht="15.6" x14ac:dyDescent="0.3">
      <c r="A4064"/>
      <c r="AO4064" s="9"/>
      <c r="AP4064" s="9"/>
      <c r="AQ4064" s="9"/>
    </row>
    <row r="4065" spans="1:43" ht="15.6" x14ac:dyDescent="0.3">
      <c r="A4065"/>
      <c r="AO4065" s="9"/>
      <c r="AP4065" s="9"/>
      <c r="AQ4065" s="9"/>
    </row>
    <row r="4066" spans="1:43" ht="15.6" x14ac:dyDescent="0.3">
      <c r="A4066"/>
      <c r="AO4066" s="9"/>
      <c r="AP4066" s="9"/>
      <c r="AQ4066" s="9"/>
    </row>
    <row r="4067" spans="1:43" ht="15.6" x14ac:dyDescent="0.3">
      <c r="A4067"/>
      <c r="AO4067" s="9"/>
      <c r="AP4067" s="9"/>
      <c r="AQ4067" s="9"/>
    </row>
    <row r="4068" spans="1:43" ht="15.6" x14ac:dyDescent="0.3">
      <c r="A4068"/>
      <c r="AO4068" s="9"/>
      <c r="AP4068" s="9"/>
      <c r="AQ4068" s="9"/>
    </row>
    <row r="4069" spans="1:43" ht="15.6" x14ac:dyDescent="0.3">
      <c r="A4069"/>
      <c r="AO4069" s="9"/>
      <c r="AP4069" s="9"/>
      <c r="AQ4069" s="9"/>
    </row>
    <row r="4070" spans="1:43" ht="15.6" x14ac:dyDescent="0.3">
      <c r="A4070"/>
      <c r="AO4070" s="9"/>
      <c r="AP4070" s="9"/>
      <c r="AQ4070" s="9"/>
    </row>
    <row r="4071" spans="1:43" ht="15.6" x14ac:dyDescent="0.3">
      <c r="A4071"/>
      <c r="AO4071" s="9"/>
      <c r="AP4071" s="9"/>
      <c r="AQ4071" s="9"/>
    </row>
    <row r="4072" spans="1:43" ht="15.6" x14ac:dyDescent="0.3">
      <c r="A4072"/>
      <c r="AO4072" s="9"/>
      <c r="AP4072" s="9"/>
      <c r="AQ4072" s="9"/>
    </row>
    <row r="4073" spans="1:43" ht="15.6" x14ac:dyDescent="0.3">
      <c r="A4073"/>
      <c r="AO4073" s="9"/>
      <c r="AP4073" s="9"/>
      <c r="AQ4073" s="9"/>
    </row>
    <row r="4074" spans="1:43" ht="15.6" x14ac:dyDescent="0.3">
      <c r="A4074"/>
      <c r="AO4074" s="9"/>
      <c r="AP4074" s="9"/>
      <c r="AQ4074" s="9"/>
    </row>
    <row r="4075" spans="1:43" ht="15.6" x14ac:dyDescent="0.3">
      <c r="A4075"/>
      <c r="AO4075" s="9"/>
      <c r="AP4075" s="9"/>
      <c r="AQ4075" s="9"/>
    </row>
    <row r="4076" spans="1:43" ht="15.6" x14ac:dyDescent="0.3">
      <c r="A4076"/>
      <c r="AO4076" s="9"/>
      <c r="AP4076" s="9"/>
      <c r="AQ4076" s="9"/>
    </row>
    <row r="4077" spans="1:43" ht="15.6" x14ac:dyDescent="0.3">
      <c r="A4077"/>
      <c r="AO4077" s="9"/>
      <c r="AP4077" s="9"/>
      <c r="AQ4077" s="9"/>
    </row>
    <row r="4078" spans="1:43" ht="15.6" x14ac:dyDescent="0.3">
      <c r="A4078"/>
      <c r="AO4078" s="9"/>
      <c r="AP4078" s="9"/>
      <c r="AQ4078" s="9"/>
    </row>
    <row r="4079" spans="1:43" ht="15.6" x14ac:dyDescent="0.3">
      <c r="A4079"/>
      <c r="AO4079" s="9"/>
      <c r="AP4079" s="9"/>
      <c r="AQ4079" s="9"/>
    </row>
    <row r="4080" spans="1:43" ht="15.6" x14ac:dyDescent="0.3">
      <c r="A4080"/>
      <c r="AO4080" s="9"/>
      <c r="AP4080" s="9"/>
      <c r="AQ4080" s="9"/>
    </row>
    <row r="4081" spans="1:43" ht="15.6" x14ac:dyDescent="0.3">
      <c r="A4081"/>
      <c r="AO4081" s="9"/>
      <c r="AP4081" s="9"/>
      <c r="AQ4081" s="9"/>
    </row>
    <row r="4082" spans="1:43" ht="15.6" x14ac:dyDescent="0.3">
      <c r="A4082"/>
      <c r="AO4082" s="9"/>
      <c r="AP4082" s="9"/>
      <c r="AQ4082" s="9"/>
    </row>
    <row r="4083" spans="1:43" ht="15.6" x14ac:dyDescent="0.3">
      <c r="A4083"/>
      <c r="AO4083" s="9"/>
      <c r="AP4083" s="9"/>
      <c r="AQ4083" s="9"/>
    </row>
    <row r="4084" spans="1:43" ht="15.6" x14ac:dyDescent="0.3">
      <c r="A4084"/>
      <c r="AO4084" s="9"/>
      <c r="AP4084" s="9"/>
      <c r="AQ4084" s="9"/>
    </row>
    <row r="4085" spans="1:43" ht="15.6" x14ac:dyDescent="0.3">
      <c r="A4085"/>
      <c r="AO4085" s="9"/>
      <c r="AP4085" s="9"/>
      <c r="AQ4085" s="9"/>
    </row>
    <row r="4086" spans="1:43" ht="15.6" x14ac:dyDescent="0.3">
      <c r="A4086"/>
      <c r="AO4086" s="9"/>
      <c r="AP4086" s="9"/>
      <c r="AQ4086" s="9"/>
    </row>
    <row r="4087" spans="1:43" ht="15.6" x14ac:dyDescent="0.3">
      <c r="A4087"/>
      <c r="AO4087" s="9"/>
      <c r="AP4087" s="9"/>
      <c r="AQ4087" s="9"/>
    </row>
    <row r="4088" spans="1:43" ht="15.6" x14ac:dyDescent="0.3">
      <c r="A4088"/>
      <c r="AO4088" s="9"/>
      <c r="AP4088" s="9"/>
      <c r="AQ4088" s="9"/>
    </row>
    <row r="4089" spans="1:43" ht="15.6" x14ac:dyDescent="0.3">
      <c r="A4089"/>
      <c r="AO4089" s="9"/>
      <c r="AP4089" s="9"/>
      <c r="AQ4089" s="9"/>
    </row>
    <row r="4090" spans="1:43" ht="15.6" x14ac:dyDescent="0.3">
      <c r="A4090"/>
      <c r="AO4090" s="9"/>
      <c r="AP4090" s="9"/>
      <c r="AQ4090" s="9"/>
    </row>
    <row r="4091" spans="1:43" ht="15.6" x14ac:dyDescent="0.3">
      <c r="A4091"/>
      <c r="AO4091" s="9"/>
      <c r="AP4091" s="9"/>
      <c r="AQ4091" s="9"/>
    </row>
    <row r="4092" spans="1:43" ht="15.6" x14ac:dyDescent="0.3">
      <c r="A4092"/>
      <c r="AO4092" s="9"/>
      <c r="AP4092" s="9"/>
      <c r="AQ4092" s="9"/>
    </row>
    <row r="4093" spans="1:43" ht="15.6" x14ac:dyDescent="0.3">
      <c r="A4093"/>
      <c r="AO4093" s="9"/>
      <c r="AP4093" s="9"/>
      <c r="AQ4093" s="9"/>
    </row>
    <row r="4094" spans="1:43" ht="15.6" x14ac:dyDescent="0.3">
      <c r="A4094"/>
      <c r="AO4094" s="9"/>
      <c r="AP4094" s="9"/>
      <c r="AQ4094" s="9"/>
    </row>
    <row r="4095" spans="1:43" ht="15.6" x14ac:dyDescent="0.3">
      <c r="A4095"/>
      <c r="AO4095" s="9"/>
      <c r="AP4095" s="9"/>
      <c r="AQ4095" s="9"/>
    </row>
    <row r="4096" spans="1:43" ht="15.6" x14ac:dyDescent="0.3">
      <c r="A4096"/>
      <c r="AO4096" s="9"/>
      <c r="AP4096" s="9"/>
      <c r="AQ4096" s="9"/>
    </row>
    <row r="4097" spans="1:43" ht="15.6" x14ac:dyDescent="0.3">
      <c r="A4097"/>
      <c r="AO4097" s="9"/>
      <c r="AP4097" s="9"/>
      <c r="AQ4097" s="9"/>
    </row>
    <row r="4098" spans="1:43" ht="15.6" x14ac:dyDescent="0.3">
      <c r="A4098"/>
      <c r="AO4098" s="9"/>
      <c r="AP4098" s="9"/>
      <c r="AQ4098" s="9"/>
    </row>
    <row r="4099" spans="1:43" ht="15.6" x14ac:dyDescent="0.3">
      <c r="A4099"/>
      <c r="AO4099" s="9"/>
      <c r="AP4099" s="9"/>
      <c r="AQ4099" s="9"/>
    </row>
    <row r="4100" spans="1:43" ht="15.6" x14ac:dyDescent="0.3">
      <c r="A4100"/>
      <c r="AO4100" s="9"/>
      <c r="AP4100" s="9"/>
      <c r="AQ4100" s="9"/>
    </row>
    <row r="4101" spans="1:43" ht="15.6" x14ac:dyDescent="0.3">
      <c r="A4101"/>
      <c r="AO4101" s="9"/>
      <c r="AP4101" s="9"/>
      <c r="AQ4101" s="9"/>
    </row>
    <row r="4102" spans="1:43" ht="15.6" x14ac:dyDescent="0.3">
      <c r="A4102"/>
      <c r="AO4102" s="9"/>
      <c r="AP4102" s="9"/>
      <c r="AQ4102" s="9"/>
    </row>
    <row r="4103" spans="1:43" ht="15.6" x14ac:dyDescent="0.3">
      <c r="A4103"/>
      <c r="AO4103" s="9"/>
      <c r="AP4103" s="9"/>
      <c r="AQ4103" s="9"/>
    </row>
    <row r="4104" spans="1:43" ht="15.6" x14ac:dyDescent="0.3">
      <c r="A4104"/>
      <c r="AO4104" s="9"/>
      <c r="AP4104" s="9"/>
      <c r="AQ4104" s="9"/>
    </row>
    <row r="4105" spans="1:43" ht="15.6" x14ac:dyDescent="0.3">
      <c r="A4105"/>
      <c r="AO4105" s="9"/>
      <c r="AP4105" s="9"/>
      <c r="AQ4105" s="9"/>
    </row>
    <row r="4106" spans="1:43" ht="15.6" x14ac:dyDescent="0.3">
      <c r="A4106"/>
      <c r="AO4106" s="9"/>
      <c r="AP4106" s="9"/>
      <c r="AQ4106" s="9"/>
    </row>
    <row r="4107" spans="1:43" ht="15.6" x14ac:dyDescent="0.3">
      <c r="A4107"/>
      <c r="AO4107" s="9"/>
      <c r="AP4107" s="9"/>
      <c r="AQ4107" s="9"/>
    </row>
    <row r="4108" spans="1:43" ht="15.6" x14ac:dyDescent="0.3">
      <c r="A4108"/>
      <c r="AO4108" s="9"/>
      <c r="AP4108" s="9"/>
      <c r="AQ4108" s="9"/>
    </row>
    <row r="4109" spans="1:43" ht="15.6" x14ac:dyDescent="0.3">
      <c r="A4109"/>
      <c r="AO4109" s="9"/>
      <c r="AP4109" s="9"/>
      <c r="AQ4109" s="9"/>
    </row>
    <row r="4110" spans="1:43" ht="15.6" x14ac:dyDescent="0.3">
      <c r="A4110"/>
      <c r="AO4110" s="9"/>
      <c r="AP4110" s="9"/>
      <c r="AQ4110" s="9"/>
    </row>
    <row r="4111" spans="1:43" ht="15.6" x14ac:dyDescent="0.3">
      <c r="A4111"/>
      <c r="AO4111" s="9"/>
      <c r="AP4111" s="9"/>
      <c r="AQ4111" s="9"/>
    </row>
    <row r="4112" spans="1:43" ht="15.6" x14ac:dyDescent="0.3">
      <c r="A4112"/>
      <c r="AO4112" s="9"/>
      <c r="AP4112" s="9"/>
      <c r="AQ4112" s="9"/>
    </row>
    <row r="4113" spans="1:43" ht="15.6" x14ac:dyDescent="0.3">
      <c r="A4113"/>
      <c r="AO4113" s="9"/>
      <c r="AP4113" s="9"/>
      <c r="AQ4113" s="9"/>
    </row>
    <row r="4114" spans="1:43" ht="15.6" x14ac:dyDescent="0.3">
      <c r="A4114"/>
      <c r="AO4114" s="9"/>
      <c r="AP4114" s="9"/>
      <c r="AQ4114" s="9"/>
    </row>
    <row r="4115" spans="1:43" ht="15.6" x14ac:dyDescent="0.3">
      <c r="A4115"/>
      <c r="AO4115" s="9"/>
      <c r="AP4115" s="9"/>
      <c r="AQ4115" s="9"/>
    </row>
    <row r="4116" spans="1:43" ht="15.6" x14ac:dyDescent="0.3">
      <c r="A4116"/>
      <c r="AO4116" s="9"/>
      <c r="AP4116" s="9"/>
      <c r="AQ4116" s="9"/>
    </row>
    <row r="4117" spans="1:43" ht="15.6" x14ac:dyDescent="0.3">
      <c r="A4117"/>
      <c r="AO4117" s="9"/>
      <c r="AP4117" s="9"/>
      <c r="AQ4117" s="9"/>
    </row>
    <row r="4118" spans="1:43" ht="15.6" x14ac:dyDescent="0.3">
      <c r="A4118"/>
      <c r="AO4118" s="9"/>
      <c r="AP4118" s="9"/>
      <c r="AQ4118" s="9"/>
    </row>
    <row r="4119" spans="1:43" ht="15.6" x14ac:dyDescent="0.3">
      <c r="A4119"/>
      <c r="AO4119" s="9"/>
      <c r="AP4119" s="9"/>
      <c r="AQ4119" s="9"/>
    </row>
    <row r="4120" spans="1:43" ht="15.6" x14ac:dyDescent="0.3">
      <c r="A4120"/>
      <c r="AO4120" s="9"/>
      <c r="AP4120" s="9"/>
      <c r="AQ4120" s="9"/>
    </row>
    <row r="4121" spans="1:43" ht="15.6" x14ac:dyDescent="0.3">
      <c r="A4121"/>
      <c r="AO4121" s="9"/>
      <c r="AP4121" s="9"/>
      <c r="AQ4121" s="9"/>
    </row>
    <row r="4122" spans="1:43" ht="15.6" x14ac:dyDescent="0.3">
      <c r="A4122"/>
      <c r="AO4122" s="9"/>
      <c r="AP4122" s="9"/>
      <c r="AQ4122" s="9"/>
    </row>
    <row r="4123" spans="1:43" ht="15.6" x14ac:dyDescent="0.3">
      <c r="A4123"/>
      <c r="AO4123" s="9"/>
      <c r="AP4123" s="9"/>
      <c r="AQ4123" s="9"/>
    </row>
    <row r="4124" spans="1:43" ht="15.6" x14ac:dyDescent="0.3">
      <c r="A4124"/>
      <c r="AO4124" s="9"/>
      <c r="AP4124" s="9"/>
      <c r="AQ4124" s="9"/>
    </row>
    <row r="4125" spans="1:43" ht="15.6" x14ac:dyDescent="0.3">
      <c r="A4125"/>
      <c r="AO4125" s="9"/>
      <c r="AP4125" s="9"/>
      <c r="AQ4125" s="9"/>
    </row>
    <row r="4126" spans="1:43" ht="15.6" x14ac:dyDescent="0.3">
      <c r="A4126"/>
      <c r="AO4126" s="9"/>
      <c r="AP4126" s="9"/>
      <c r="AQ4126" s="9"/>
    </row>
    <row r="4127" spans="1:43" ht="15.6" x14ac:dyDescent="0.3">
      <c r="A4127"/>
      <c r="AO4127" s="9"/>
      <c r="AP4127" s="9"/>
      <c r="AQ4127" s="9"/>
    </row>
    <row r="4128" spans="1:43" ht="15.6" x14ac:dyDescent="0.3">
      <c r="A4128"/>
      <c r="AO4128" s="9"/>
      <c r="AP4128" s="9"/>
      <c r="AQ4128" s="9"/>
    </row>
    <row r="4129" spans="1:43" ht="15.6" x14ac:dyDescent="0.3">
      <c r="A4129"/>
      <c r="AO4129" s="9"/>
      <c r="AP4129" s="9"/>
      <c r="AQ4129" s="9"/>
    </row>
    <row r="4130" spans="1:43" ht="15.6" x14ac:dyDescent="0.3">
      <c r="A4130"/>
      <c r="AO4130" s="9"/>
      <c r="AP4130" s="9"/>
      <c r="AQ4130" s="9"/>
    </row>
    <row r="4131" spans="1:43" ht="15.6" x14ac:dyDescent="0.3">
      <c r="A4131"/>
      <c r="AO4131" s="9"/>
      <c r="AP4131" s="9"/>
      <c r="AQ4131" s="9"/>
    </row>
    <row r="4132" spans="1:43" ht="15.6" x14ac:dyDescent="0.3">
      <c r="A4132"/>
      <c r="AO4132" s="9"/>
      <c r="AP4132" s="9"/>
      <c r="AQ4132" s="9"/>
    </row>
    <row r="4133" spans="1:43" ht="15.6" x14ac:dyDescent="0.3">
      <c r="A4133"/>
      <c r="AO4133" s="9"/>
      <c r="AP4133" s="9"/>
      <c r="AQ4133" s="9"/>
    </row>
    <row r="4134" spans="1:43" ht="15.6" x14ac:dyDescent="0.3">
      <c r="A4134"/>
      <c r="AO4134" s="9"/>
      <c r="AP4134" s="9"/>
      <c r="AQ4134" s="9"/>
    </row>
    <row r="4135" spans="1:43" ht="15.6" x14ac:dyDescent="0.3">
      <c r="A4135"/>
      <c r="AO4135" s="9"/>
      <c r="AP4135" s="9"/>
      <c r="AQ4135" s="9"/>
    </row>
    <row r="4136" spans="1:43" ht="15.6" x14ac:dyDescent="0.3">
      <c r="A4136"/>
      <c r="AO4136" s="9"/>
      <c r="AP4136" s="9"/>
      <c r="AQ4136" s="9"/>
    </row>
    <row r="4137" spans="1:43" ht="15.6" x14ac:dyDescent="0.3">
      <c r="A4137"/>
      <c r="AO4137" s="9"/>
      <c r="AP4137" s="9"/>
      <c r="AQ4137" s="9"/>
    </row>
    <row r="4138" spans="1:43" ht="15.6" x14ac:dyDescent="0.3">
      <c r="A4138"/>
      <c r="AO4138" s="9"/>
      <c r="AP4138" s="9"/>
      <c r="AQ4138" s="9"/>
    </row>
    <row r="4139" spans="1:43" ht="15.6" x14ac:dyDescent="0.3">
      <c r="A4139"/>
      <c r="AO4139" s="9"/>
      <c r="AP4139" s="9"/>
      <c r="AQ4139" s="9"/>
    </row>
    <row r="4140" spans="1:43" ht="15.6" x14ac:dyDescent="0.3">
      <c r="A4140"/>
      <c r="AO4140" s="9"/>
      <c r="AP4140" s="9"/>
      <c r="AQ4140" s="9"/>
    </row>
    <row r="4141" spans="1:43" ht="15.6" x14ac:dyDescent="0.3">
      <c r="A4141"/>
      <c r="AO4141" s="9"/>
      <c r="AP4141" s="9"/>
      <c r="AQ4141" s="9"/>
    </row>
    <row r="4142" spans="1:43" ht="15.6" x14ac:dyDescent="0.3">
      <c r="A4142"/>
      <c r="AO4142" s="9"/>
      <c r="AP4142" s="9"/>
      <c r="AQ4142" s="9"/>
    </row>
    <row r="4143" spans="1:43" ht="15.6" x14ac:dyDescent="0.3">
      <c r="A4143"/>
      <c r="AO4143" s="9"/>
      <c r="AP4143" s="9"/>
      <c r="AQ4143" s="9"/>
    </row>
    <row r="4144" spans="1:43" ht="15.6" x14ac:dyDescent="0.3">
      <c r="A4144"/>
      <c r="AO4144" s="9"/>
      <c r="AP4144" s="9"/>
      <c r="AQ4144" s="9"/>
    </row>
    <row r="4145" spans="1:43" ht="15.6" x14ac:dyDescent="0.3">
      <c r="A4145"/>
      <c r="AO4145" s="9"/>
      <c r="AP4145" s="9"/>
      <c r="AQ4145" s="9"/>
    </row>
    <row r="4146" spans="1:43" ht="15.6" x14ac:dyDescent="0.3">
      <c r="A4146"/>
      <c r="AO4146" s="9"/>
      <c r="AP4146" s="9"/>
      <c r="AQ4146" s="9"/>
    </row>
    <row r="4147" spans="1:43" ht="15.6" x14ac:dyDescent="0.3">
      <c r="A4147"/>
      <c r="AO4147" s="9"/>
      <c r="AP4147" s="9"/>
      <c r="AQ4147" s="9"/>
    </row>
    <row r="4148" spans="1:43" ht="15.6" x14ac:dyDescent="0.3">
      <c r="A4148"/>
      <c r="AO4148" s="9"/>
      <c r="AP4148" s="9"/>
      <c r="AQ4148" s="9"/>
    </row>
    <row r="4149" spans="1:43" ht="15.6" x14ac:dyDescent="0.3">
      <c r="A4149"/>
      <c r="AO4149" s="9"/>
      <c r="AP4149" s="9"/>
      <c r="AQ4149" s="9"/>
    </row>
    <row r="4150" spans="1:43" ht="15.6" x14ac:dyDescent="0.3">
      <c r="A4150"/>
      <c r="AO4150" s="9"/>
      <c r="AP4150" s="9"/>
      <c r="AQ4150" s="9"/>
    </row>
    <row r="4151" spans="1:43" ht="15.6" x14ac:dyDescent="0.3">
      <c r="A4151"/>
      <c r="AO4151" s="9"/>
      <c r="AP4151" s="9"/>
      <c r="AQ4151" s="9"/>
    </row>
    <row r="4152" spans="1:43" ht="15.6" x14ac:dyDescent="0.3">
      <c r="A4152"/>
      <c r="AO4152" s="9"/>
      <c r="AP4152" s="9"/>
      <c r="AQ4152" s="9"/>
    </row>
    <row r="4153" spans="1:43" ht="15.6" x14ac:dyDescent="0.3">
      <c r="A4153"/>
      <c r="AO4153" s="9"/>
      <c r="AP4153" s="9"/>
      <c r="AQ4153" s="9"/>
    </row>
    <row r="4154" spans="1:43" ht="15.6" x14ac:dyDescent="0.3">
      <c r="A4154"/>
      <c r="AO4154" s="9"/>
      <c r="AP4154" s="9"/>
      <c r="AQ4154" s="9"/>
    </row>
    <row r="4155" spans="1:43" ht="15.6" x14ac:dyDescent="0.3">
      <c r="A4155"/>
      <c r="AO4155" s="9"/>
      <c r="AP4155" s="9"/>
      <c r="AQ4155" s="9"/>
    </row>
    <row r="4156" spans="1:43" ht="15.6" x14ac:dyDescent="0.3">
      <c r="A4156"/>
      <c r="AO4156" s="9"/>
      <c r="AP4156" s="9"/>
      <c r="AQ4156" s="9"/>
    </row>
    <row r="4157" spans="1:43" ht="15.6" x14ac:dyDescent="0.3">
      <c r="A4157"/>
      <c r="AO4157" s="9"/>
      <c r="AP4157" s="9"/>
      <c r="AQ4157" s="9"/>
    </row>
    <row r="4158" spans="1:43" ht="15.6" x14ac:dyDescent="0.3">
      <c r="A4158"/>
      <c r="AO4158" s="9"/>
      <c r="AP4158" s="9"/>
      <c r="AQ4158" s="9"/>
    </row>
    <row r="4159" spans="1:43" ht="15.6" x14ac:dyDescent="0.3">
      <c r="A4159"/>
      <c r="AO4159" s="9"/>
      <c r="AP4159" s="9"/>
      <c r="AQ4159" s="9"/>
    </row>
    <row r="4160" spans="1:43" ht="15.6" x14ac:dyDescent="0.3">
      <c r="A4160"/>
      <c r="AO4160" s="9"/>
      <c r="AP4160" s="9"/>
      <c r="AQ4160" s="9"/>
    </row>
    <row r="4161" spans="1:43" ht="15.6" x14ac:dyDescent="0.3">
      <c r="A4161"/>
      <c r="AO4161" s="9"/>
      <c r="AP4161" s="9"/>
      <c r="AQ4161" s="9"/>
    </row>
    <row r="4162" spans="1:43" ht="15.6" x14ac:dyDescent="0.3">
      <c r="A4162"/>
      <c r="AO4162" s="9"/>
      <c r="AP4162" s="9"/>
      <c r="AQ4162" s="9"/>
    </row>
    <row r="4163" spans="1:43" ht="15.6" x14ac:dyDescent="0.3">
      <c r="A4163"/>
      <c r="AO4163" s="9"/>
      <c r="AP4163" s="9"/>
      <c r="AQ4163" s="9"/>
    </row>
    <row r="4164" spans="1:43" ht="15.6" x14ac:dyDescent="0.3">
      <c r="A4164"/>
      <c r="AO4164" s="9"/>
      <c r="AP4164" s="9"/>
      <c r="AQ4164" s="9"/>
    </row>
    <row r="4165" spans="1:43" ht="15.6" x14ac:dyDescent="0.3">
      <c r="A4165"/>
      <c r="AO4165" s="9"/>
      <c r="AP4165" s="9"/>
      <c r="AQ4165" s="9"/>
    </row>
    <row r="4166" spans="1:43" ht="15.6" x14ac:dyDescent="0.3">
      <c r="A4166"/>
      <c r="AO4166" s="9"/>
      <c r="AP4166" s="9"/>
      <c r="AQ4166" s="9"/>
    </row>
    <row r="4167" spans="1:43" ht="15.6" x14ac:dyDescent="0.3">
      <c r="A4167"/>
      <c r="AO4167" s="9"/>
      <c r="AP4167" s="9"/>
      <c r="AQ4167" s="9"/>
    </row>
    <row r="4168" spans="1:43" ht="15.6" x14ac:dyDescent="0.3">
      <c r="A4168"/>
      <c r="AO4168" s="9"/>
      <c r="AP4168" s="9"/>
      <c r="AQ4168" s="9"/>
    </row>
    <row r="4169" spans="1:43" ht="15.6" x14ac:dyDescent="0.3">
      <c r="A4169"/>
      <c r="AO4169" s="9"/>
      <c r="AP4169" s="9"/>
      <c r="AQ4169" s="9"/>
    </row>
    <row r="4170" spans="1:43" ht="15.6" x14ac:dyDescent="0.3">
      <c r="A4170"/>
      <c r="AO4170" s="9"/>
      <c r="AP4170" s="9"/>
      <c r="AQ4170" s="9"/>
    </row>
    <row r="4171" spans="1:43" ht="15.6" x14ac:dyDescent="0.3">
      <c r="A4171"/>
      <c r="AO4171" s="9"/>
      <c r="AP4171" s="9"/>
      <c r="AQ4171" s="9"/>
    </row>
    <row r="4172" spans="1:43" ht="15.6" x14ac:dyDescent="0.3">
      <c r="A4172"/>
      <c r="AO4172" s="9"/>
      <c r="AP4172" s="9"/>
      <c r="AQ4172" s="9"/>
    </row>
    <row r="4173" spans="1:43" ht="15.6" x14ac:dyDescent="0.3">
      <c r="A4173"/>
      <c r="AO4173" s="9"/>
      <c r="AP4173" s="9"/>
      <c r="AQ4173" s="9"/>
    </row>
    <row r="4174" spans="1:43" ht="15.6" x14ac:dyDescent="0.3">
      <c r="A4174"/>
      <c r="AO4174" s="9"/>
      <c r="AP4174" s="9"/>
      <c r="AQ4174" s="9"/>
    </row>
    <row r="4175" spans="1:43" ht="15.6" x14ac:dyDescent="0.3">
      <c r="A4175"/>
      <c r="AO4175" s="9"/>
      <c r="AP4175" s="9"/>
      <c r="AQ4175" s="9"/>
    </row>
    <row r="4176" spans="1:43" ht="15.6" x14ac:dyDescent="0.3">
      <c r="A4176"/>
      <c r="AO4176" s="9"/>
      <c r="AP4176" s="9"/>
      <c r="AQ4176" s="9"/>
    </row>
    <row r="4177" spans="1:43" ht="15.6" x14ac:dyDescent="0.3">
      <c r="A4177"/>
      <c r="AO4177" s="9"/>
      <c r="AP4177" s="9"/>
      <c r="AQ4177" s="9"/>
    </row>
    <row r="4178" spans="1:43" ht="15.6" x14ac:dyDescent="0.3">
      <c r="A4178"/>
      <c r="AO4178" s="9"/>
      <c r="AP4178" s="9"/>
      <c r="AQ4178" s="9"/>
    </row>
    <row r="4179" spans="1:43" ht="15.6" x14ac:dyDescent="0.3">
      <c r="A4179"/>
      <c r="AO4179" s="9"/>
      <c r="AP4179" s="9"/>
      <c r="AQ4179" s="9"/>
    </row>
    <row r="4180" spans="1:43" ht="15.6" x14ac:dyDescent="0.3">
      <c r="A4180"/>
      <c r="AO4180" s="9"/>
      <c r="AP4180" s="9"/>
      <c r="AQ4180" s="9"/>
    </row>
    <row r="4181" spans="1:43" ht="15.6" x14ac:dyDescent="0.3">
      <c r="A4181"/>
      <c r="AO4181" s="9"/>
      <c r="AP4181" s="9"/>
      <c r="AQ4181" s="9"/>
    </row>
    <row r="4182" spans="1:43" ht="15.6" x14ac:dyDescent="0.3">
      <c r="A4182"/>
      <c r="AO4182" s="9"/>
      <c r="AP4182" s="9"/>
      <c r="AQ4182" s="9"/>
    </row>
    <row r="4183" spans="1:43" ht="15.6" x14ac:dyDescent="0.3">
      <c r="A4183"/>
      <c r="AO4183" s="9"/>
      <c r="AP4183" s="9"/>
      <c r="AQ4183" s="9"/>
    </row>
    <row r="4184" spans="1:43" ht="15.6" x14ac:dyDescent="0.3">
      <c r="A4184"/>
      <c r="AO4184" s="9"/>
      <c r="AP4184" s="9"/>
      <c r="AQ4184" s="9"/>
    </row>
    <row r="4185" spans="1:43" ht="15.6" x14ac:dyDescent="0.3">
      <c r="A4185"/>
      <c r="AO4185" s="9"/>
      <c r="AP4185" s="9"/>
      <c r="AQ4185" s="9"/>
    </row>
    <row r="4186" spans="1:43" ht="15.6" x14ac:dyDescent="0.3">
      <c r="A4186"/>
      <c r="AO4186" s="9"/>
      <c r="AP4186" s="9"/>
      <c r="AQ4186" s="9"/>
    </row>
    <row r="4187" spans="1:43" ht="15.6" x14ac:dyDescent="0.3">
      <c r="A4187"/>
      <c r="AO4187" s="9"/>
      <c r="AP4187" s="9"/>
      <c r="AQ4187" s="9"/>
    </row>
    <row r="4188" spans="1:43" ht="15.6" x14ac:dyDescent="0.3">
      <c r="A4188"/>
      <c r="AO4188" s="9"/>
      <c r="AP4188" s="9"/>
      <c r="AQ4188" s="9"/>
    </row>
    <row r="4189" spans="1:43" ht="15.6" x14ac:dyDescent="0.3">
      <c r="A4189"/>
      <c r="AO4189" s="9"/>
      <c r="AP4189" s="9"/>
      <c r="AQ4189" s="9"/>
    </row>
    <row r="4190" spans="1:43" ht="15.6" x14ac:dyDescent="0.3">
      <c r="A4190"/>
      <c r="AO4190" s="9"/>
      <c r="AP4190" s="9"/>
      <c r="AQ4190" s="9"/>
    </row>
    <row r="4191" spans="1:43" ht="15.6" x14ac:dyDescent="0.3">
      <c r="A4191"/>
      <c r="AO4191" s="9"/>
      <c r="AP4191" s="9"/>
      <c r="AQ4191" s="9"/>
    </row>
    <row r="4192" spans="1:43" ht="15.6" x14ac:dyDescent="0.3">
      <c r="A4192"/>
      <c r="AO4192" s="9"/>
      <c r="AP4192" s="9"/>
      <c r="AQ4192" s="9"/>
    </row>
    <row r="4193" spans="1:43" ht="15.6" x14ac:dyDescent="0.3">
      <c r="A4193"/>
      <c r="AO4193" s="9"/>
      <c r="AP4193" s="9"/>
      <c r="AQ4193" s="9"/>
    </row>
    <row r="4194" spans="1:43" ht="15.6" x14ac:dyDescent="0.3">
      <c r="A4194"/>
      <c r="AO4194" s="9"/>
      <c r="AP4194" s="9"/>
      <c r="AQ4194" s="9"/>
    </row>
    <row r="4195" spans="1:43" ht="15.6" x14ac:dyDescent="0.3">
      <c r="A4195"/>
      <c r="AO4195" s="9"/>
      <c r="AP4195" s="9"/>
      <c r="AQ4195" s="9"/>
    </row>
    <row r="4196" spans="1:43" ht="15.6" x14ac:dyDescent="0.3">
      <c r="A4196"/>
      <c r="AO4196" s="9"/>
      <c r="AP4196" s="9"/>
      <c r="AQ4196" s="9"/>
    </row>
    <row r="4197" spans="1:43" ht="15.6" x14ac:dyDescent="0.3">
      <c r="A4197"/>
      <c r="AO4197" s="9"/>
      <c r="AP4197" s="9"/>
      <c r="AQ4197" s="9"/>
    </row>
    <row r="4198" spans="1:43" ht="15.6" x14ac:dyDescent="0.3">
      <c r="A4198"/>
      <c r="AO4198" s="9"/>
      <c r="AP4198" s="9"/>
      <c r="AQ4198" s="9"/>
    </row>
    <row r="4199" spans="1:43" ht="15.6" x14ac:dyDescent="0.3">
      <c r="A4199"/>
      <c r="AO4199" s="9"/>
      <c r="AP4199" s="9"/>
      <c r="AQ4199" s="9"/>
    </row>
    <row r="4200" spans="1:43" ht="15.6" x14ac:dyDescent="0.3">
      <c r="A4200"/>
      <c r="AO4200" s="9"/>
      <c r="AP4200" s="9"/>
      <c r="AQ4200" s="9"/>
    </row>
    <row r="4201" spans="1:43" ht="15.6" x14ac:dyDescent="0.3">
      <c r="A4201"/>
      <c r="AO4201" s="9"/>
      <c r="AP4201" s="9"/>
      <c r="AQ4201" s="9"/>
    </row>
    <row r="4202" spans="1:43" ht="15.6" x14ac:dyDescent="0.3">
      <c r="A4202"/>
      <c r="AO4202" s="9"/>
      <c r="AP4202" s="9"/>
      <c r="AQ4202" s="9"/>
    </row>
    <row r="4203" spans="1:43" ht="15.6" x14ac:dyDescent="0.3">
      <c r="A4203"/>
      <c r="AO4203" s="9"/>
      <c r="AP4203" s="9"/>
      <c r="AQ4203" s="9"/>
    </row>
    <row r="4204" spans="1:43" ht="15.6" x14ac:dyDescent="0.3">
      <c r="A4204"/>
      <c r="AO4204" s="9"/>
      <c r="AP4204" s="9"/>
      <c r="AQ4204" s="9"/>
    </row>
    <row r="4205" spans="1:43" ht="15.6" x14ac:dyDescent="0.3">
      <c r="A4205"/>
      <c r="AO4205" s="9"/>
      <c r="AP4205" s="9"/>
      <c r="AQ4205" s="9"/>
    </row>
    <row r="4206" spans="1:43" ht="15.6" x14ac:dyDescent="0.3">
      <c r="A4206"/>
      <c r="AO4206" s="9"/>
      <c r="AP4206" s="9"/>
      <c r="AQ4206" s="9"/>
    </row>
    <row r="4207" spans="1:43" ht="15.6" x14ac:dyDescent="0.3">
      <c r="A4207"/>
      <c r="AO4207" s="9"/>
      <c r="AP4207" s="9"/>
      <c r="AQ4207" s="9"/>
    </row>
    <row r="4208" spans="1:43" ht="15.6" x14ac:dyDescent="0.3">
      <c r="A4208"/>
      <c r="AO4208" s="9"/>
      <c r="AP4208" s="9"/>
      <c r="AQ4208" s="9"/>
    </row>
    <row r="4209" spans="1:43" ht="15.6" x14ac:dyDescent="0.3">
      <c r="A4209"/>
      <c r="AO4209" s="9"/>
      <c r="AP4209" s="9"/>
      <c r="AQ4209" s="9"/>
    </row>
    <row r="4210" spans="1:43" ht="15.6" x14ac:dyDescent="0.3">
      <c r="A4210"/>
      <c r="AO4210" s="9"/>
      <c r="AP4210" s="9"/>
      <c r="AQ4210" s="9"/>
    </row>
    <row r="4211" spans="1:43" ht="15.6" x14ac:dyDescent="0.3">
      <c r="A4211"/>
      <c r="AO4211" s="9"/>
      <c r="AP4211" s="9"/>
      <c r="AQ4211" s="9"/>
    </row>
    <row r="4212" spans="1:43" ht="15.6" x14ac:dyDescent="0.3">
      <c r="A4212"/>
      <c r="AO4212" s="9"/>
      <c r="AP4212" s="9"/>
      <c r="AQ4212" s="9"/>
    </row>
    <row r="4213" spans="1:43" ht="15.6" x14ac:dyDescent="0.3">
      <c r="A4213"/>
      <c r="AO4213" s="9"/>
      <c r="AP4213" s="9"/>
      <c r="AQ4213" s="9"/>
    </row>
    <row r="4214" spans="1:43" ht="15.6" x14ac:dyDescent="0.3">
      <c r="A4214"/>
      <c r="AO4214" s="9"/>
      <c r="AP4214" s="9"/>
      <c r="AQ4214" s="9"/>
    </row>
    <row r="4215" spans="1:43" ht="15.6" x14ac:dyDescent="0.3">
      <c r="A4215"/>
      <c r="AO4215" s="9"/>
      <c r="AP4215" s="9"/>
      <c r="AQ4215" s="9"/>
    </row>
    <row r="4216" spans="1:43" ht="15.6" x14ac:dyDescent="0.3">
      <c r="A4216"/>
      <c r="AO4216" s="9"/>
      <c r="AP4216" s="9"/>
      <c r="AQ4216" s="9"/>
    </row>
    <row r="4217" spans="1:43" ht="15.6" x14ac:dyDescent="0.3">
      <c r="A4217"/>
      <c r="AO4217" s="9"/>
      <c r="AP4217" s="9"/>
      <c r="AQ4217" s="9"/>
    </row>
    <row r="4218" spans="1:43" ht="15.6" x14ac:dyDescent="0.3">
      <c r="A4218"/>
      <c r="AO4218" s="9"/>
      <c r="AP4218" s="9"/>
      <c r="AQ4218" s="9"/>
    </row>
    <row r="4219" spans="1:43" ht="15.6" x14ac:dyDescent="0.3">
      <c r="A4219"/>
      <c r="AO4219" s="9"/>
      <c r="AP4219" s="9"/>
      <c r="AQ4219" s="9"/>
    </row>
    <row r="4220" spans="1:43" ht="15.6" x14ac:dyDescent="0.3">
      <c r="A4220"/>
      <c r="AO4220" s="9"/>
      <c r="AP4220" s="9"/>
      <c r="AQ4220" s="9"/>
    </row>
    <row r="4221" spans="1:43" ht="15.6" x14ac:dyDescent="0.3">
      <c r="A4221"/>
      <c r="AO4221" s="9"/>
      <c r="AP4221" s="9"/>
      <c r="AQ4221" s="9"/>
    </row>
    <row r="4222" spans="1:43" ht="15.6" x14ac:dyDescent="0.3">
      <c r="A4222"/>
      <c r="AO4222" s="9"/>
      <c r="AP4222" s="9"/>
      <c r="AQ4222" s="9"/>
    </row>
    <row r="4223" spans="1:43" ht="15.6" x14ac:dyDescent="0.3">
      <c r="A4223"/>
      <c r="AO4223" s="9"/>
      <c r="AP4223" s="9"/>
      <c r="AQ4223" s="9"/>
    </row>
    <row r="4224" spans="1:43" ht="15.6" x14ac:dyDescent="0.3">
      <c r="A4224"/>
      <c r="AO4224" s="9"/>
      <c r="AP4224" s="9"/>
      <c r="AQ4224" s="9"/>
    </row>
    <row r="4225" spans="1:43" ht="15.6" x14ac:dyDescent="0.3">
      <c r="A4225"/>
      <c r="AO4225" s="9"/>
      <c r="AP4225" s="9"/>
      <c r="AQ4225" s="9"/>
    </row>
    <row r="4226" spans="1:43" ht="15.6" x14ac:dyDescent="0.3">
      <c r="A4226"/>
      <c r="AO4226" s="9"/>
      <c r="AP4226" s="9"/>
      <c r="AQ4226" s="9"/>
    </row>
    <row r="4227" spans="1:43" ht="15.6" x14ac:dyDescent="0.3">
      <c r="A4227"/>
      <c r="AO4227" s="9"/>
      <c r="AP4227" s="9"/>
      <c r="AQ4227" s="9"/>
    </row>
    <row r="4228" spans="1:43" ht="15.6" x14ac:dyDescent="0.3">
      <c r="A4228"/>
      <c r="AO4228" s="9"/>
      <c r="AP4228" s="9"/>
      <c r="AQ4228" s="9"/>
    </row>
    <row r="4229" spans="1:43" ht="15.6" x14ac:dyDescent="0.3">
      <c r="A4229"/>
      <c r="AO4229" s="9"/>
      <c r="AP4229" s="9"/>
      <c r="AQ4229" s="9"/>
    </row>
    <row r="4230" spans="1:43" ht="15.6" x14ac:dyDescent="0.3">
      <c r="A4230"/>
      <c r="AO4230" s="9"/>
      <c r="AP4230" s="9"/>
      <c r="AQ4230" s="9"/>
    </row>
    <row r="4231" spans="1:43" ht="15.6" x14ac:dyDescent="0.3">
      <c r="A4231"/>
      <c r="AO4231" s="9"/>
      <c r="AP4231" s="9"/>
      <c r="AQ4231" s="9"/>
    </row>
    <row r="4232" spans="1:43" ht="15.6" x14ac:dyDescent="0.3">
      <c r="A4232"/>
      <c r="AO4232" s="9"/>
      <c r="AP4232" s="9"/>
      <c r="AQ4232" s="9"/>
    </row>
    <row r="4233" spans="1:43" ht="15.6" x14ac:dyDescent="0.3">
      <c r="A4233"/>
      <c r="AO4233" s="9"/>
      <c r="AP4233" s="9"/>
      <c r="AQ4233" s="9"/>
    </row>
    <row r="4234" spans="1:43" ht="15.6" x14ac:dyDescent="0.3">
      <c r="A4234"/>
      <c r="AO4234" s="9"/>
      <c r="AP4234" s="9"/>
      <c r="AQ4234" s="9"/>
    </row>
    <row r="4235" spans="1:43" ht="15.6" x14ac:dyDescent="0.3">
      <c r="A4235"/>
      <c r="AO4235" s="9"/>
      <c r="AP4235" s="9"/>
      <c r="AQ4235" s="9"/>
    </row>
    <row r="4236" spans="1:43" ht="15.6" x14ac:dyDescent="0.3">
      <c r="A4236"/>
      <c r="AO4236" s="9"/>
      <c r="AP4236" s="9"/>
      <c r="AQ4236" s="9"/>
    </row>
    <row r="4237" spans="1:43" ht="15.6" x14ac:dyDescent="0.3">
      <c r="A4237"/>
      <c r="AO4237" s="9"/>
      <c r="AP4237" s="9"/>
      <c r="AQ4237" s="9"/>
    </row>
    <row r="4238" spans="1:43" ht="15.6" x14ac:dyDescent="0.3">
      <c r="A4238"/>
      <c r="AO4238" s="9"/>
      <c r="AP4238" s="9"/>
      <c r="AQ4238" s="9"/>
    </row>
    <row r="4239" spans="1:43" ht="15.6" x14ac:dyDescent="0.3">
      <c r="A4239"/>
      <c r="AO4239" s="9"/>
      <c r="AP4239" s="9"/>
      <c r="AQ4239" s="9"/>
    </row>
    <row r="4240" spans="1:43" ht="15.6" x14ac:dyDescent="0.3">
      <c r="A4240"/>
      <c r="AO4240" s="9"/>
      <c r="AP4240" s="9"/>
      <c r="AQ4240" s="9"/>
    </row>
    <row r="4241" spans="1:43" ht="15.6" x14ac:dyDescent="0.3">
      <c r="A4241"/>
      <c r="AO4241" s="9"/>
      <c r="AP4241" s="9"/>
      <c r="AQ4241" s="9"/>
    </row>
    <row r="4242" spans="1:43" ht="15.6" x14ac:dyDescent="0.3">
      <c r="A4242"/>
      <c r="AO4242" s="9"/>
      <c r="AP4242" s="9"/>
      <c r="AQ4242" s="9"/>
    </row>
    <row r="4243" spans="1:43" ht="15.6" x14ac:dyDescent="0.3">
      <c r="A4243"/>
      <c r="AO4243" s="9"/>
      <c r="AP4243" s="9"/>
      <c r="AQ4243" s="9"/>
    </row>
    <row r="4244" spans="1:43" ht="15.6" x14ac:dyDescent="0.3">
      <c r="A4244"/>
      <c r="AO4244" s="9"/>
      <c r="AP4244" s="9"/>
      <c r="AQ4244" s="9"/>
    </row>
    <row r="4245" spans="1:43" ht="15.6" x14ac:dyDescent="0.3">
      <c r="A4245"/>
      <c r="AO4245" s="9"/>
      <c r="AP4245" s="9"/>
      <c r="AQ4245" s="9"/>
    </row>
    <row r="4246" spans="1:43" ht="15.6" x14ac:dyDescent="0.3">
      <c r="A4246"/>
      <c r="AO4246" s="9"/>
      <c r="AP4246" s="9"/>
      <c r="AQ4246" s="9"/>
    </row>
    <row r="4247" spans="1:43" ht="15.6" x14ac:dyDescent="0.3">
      <c r="A4247"/>
      <c r="AO4247" s="9"/>
      <c r="AP4247" s="9"/>
      <c r="AQ4247" s="9"/>
    </row>
    <row r="4248" spans="1:43" ht="15.6" x14ac:dyDescent="0.3">
      <c r="A4248"/>
      <c r="AO4248" s="9"/>
      <c r="AP4248" s="9"/>
      <c r="AQ4248" s="9"/>
    </row>
    <row r="4249" spans="1:43" ht="15.6" x14ac:dyDescent="0.3">
      <c r="A4249"/>
      <c r="AO4249" s="9"/>
      <c r="AP4249" s="9"/>
      <c r="AQ4249" s="9"/>
    </row>
    <row r="4250" spans="1:43" ht="15.6" x14ac:dyDescent="0.3">
      <c r="A4250"/>
      <c r="AO4250" s="9"/>
      <c r="AP4250" s="9"/>
      <c r="AQ4250" s="9"/>
    </row>
    <row r="4251" spans="1:43" ht="15.6" x14ac:dyDescent="0.3">
      <c r="A4251"/>
      <c r="AO4251" s="9"/>
      <c r="AP4251" s="9"/>
      <c r="AQ4251" s="9"/>
    </row>
    <row r="4252" spans="1:43" ht="15.6" x14ac:dyDescent="0.3">
      <c r="A4252"/>
      <c r="AO4252" s="9"/>
      <c r="AP4252" s="9"/>
      <c r="AQ4252" s="9"/>
    </row>
    <row r="4253" spans="1:43" ht="15.6" x14ac:dyDescent="0.3">
      <c r="A4253"/>
      <c r="AO4253" s="9"/>
      <c r="AP4253" s="9"/>
      <c r="AQ4253" s="9"/>
    </row>
    <row r="4254" spans="1:43" ht="15.6" x14ac:dyDescent="0.3">
      <c r="A4254"/>
      <c r="AO4254" s="9"/>
      <c r="AP4254" s="9"/>
      <c r="AQ4254" s="9"/>
    </row>
    <row r="4255" spans="1:43" ht="15.6" x14ac:dyDescent="0.3">
      <c r="A4255"/>
      <c r="AO4255" s="9"/>
      <c r="AP4255" s="9"/>
      <c r="AQ4255" s="9"/>
    </row>
    <row r="4256" spans="1:43" ht="15.6" x14ac:dyDescent="0.3">
      <c r="A4256"/>
      <c r="AO4256" s="9"/>
      <c r="AP4256" s="9"/>
      <c r="AQ4256" s="9"/>
    </row>
    <row r="4257" spans="1:43" ht="15.6" x14ac:dyDescent="0.3">
      <c r="A4257"/>
      <c r="AO4257" s="9"/>
      <c r="AP4257" s="9"/>
      <c r="AQ4257" s="9"/>
    </row>
    <row r="4258" spans="1:43" ht="15.6" x14ac:dyDescent="0.3">
      <c r="A4258"/>
      <c r="AO4258" s="9"/>
      <c r="AP4258" s="9"/>
      <c r="AQ4258" s="9"/>
    </row>
    <row r="4259" spans="1:43" ht="15.6" x14ac:dyDescent="0.3">
      <c r="A4259"/>
      <c r="AO4259" s="9"/>
      <c r="AP4259" s="9"/>
      <c r="AQ4259" s="9"/>
    </row>
    <row r="4260" spans="1:43" ht="15.6" x14ac:dyDescent="0.3">
      <c r="A4260"/>
      <c r="AO4260" s="9"/>
      <c r="AP4260" s="9"/>
      <c r="AQ4260" s="9"/>
    </row>
    <row r="4261" spans="1:43" ht="15.6" x14ac:dyDescent="0.3">
      <c r="A4261"/>
      <c r="AO4261" s="9"/>
      <c r="AP4261" s="9"/>
      <c r="AQ4261" s="9"/>
    </row>
    <row r="4262" spans="1:43" ht="15.6" x14ac:dyDescent="0.3">
      <c r="A4262"/>
      <c r="AO4262" s="9"/>
      <c r="AP4262" s="9"/>
      <c r="AQ4262" s="9"/>
    </row>
    <row r="4263" spans="1:43" ht="15.6" x14ac:dyDescent="0.3">
      <c r="A4263"/>
      <c r="AO4263" s="9"/>
      <c r="AP4263" s="9"/>
      <c r="AQ4263" s="9"/>
    </row>
    <row r="4264" spans="1:43" ht="15.6" x14ac:dyDescent="0.3">
      <c r="A4264"/>
      <c r="AO4264" s="9"/>
      <c r="AP4264" s="9"/>
      <c r="AQ4264" s="9"/>
    </row>
    <row r="4265" spans="1:43" ht="15.6" x14ac:dyDescent="0.3">
      <c r="A4265"/>
      <c r="AO4265" s="9"/>
      <c r="AP4265" s="9"/>
      <c r="AQ4265" s="9"/>
    </row>
    <row r="4266" spans="1:43" ht="15.6" x14ac:dyDescent="0.3">
      <c r="A4266"/>
      <c r="AO4266" s="9"/>
      <c r="AP4266" s="9"/>
      <c r="AQ4266" s="9"/>
    </row>
    <row r="4267" spans="1:43" ht="15.6" x14ac:dyDescent="0.3">
      <c r="A4267"/>
      <c r="AO4267" s="9"/>
      <c r="AP4267" s="9"/>
      <c r="AQ4267" s="9"/>
    </row>
    <row r="4268" spans="1:43" ht="15.6" x14ac:dyDescent="0.3">
      <c r="A4268"/>
      <c r="AO4268" s="9"/>
      <c r="AP4268" s="9"/>
      <c r="AQ4268" s="9"/>
    </row>
    <row r="4269" spans="1:43" ht="15.6" x14ac:dyDescent="0.3">
      <c r="A4269"/>
      <c r="AO4269" s="9"/>
      <c r="AP4269" s="9"/>
      <c r="AQ4269" s="9"/>
    </row>
    <row r="4270" spans="1:43" ht="15.6" x14ac:dyDescent="0.3">
      <c r="A4270"/>
      <c r="AO4270" s="9"/>
      <c r="AP4270" s="9"/>
      <c r="AQ4270" s="9"/>
    </row>
    <row r="4271" spans="1:43" ht="15.6" x14ac:dyDescent="0.3">
      <c r="A4271"/>
      <c r="AO4271" s="9"/>
      <c r="AP4271" s="9"/>
      <c r="AQ4271" s="9"/>
    </row>
    <row r="4272" spans="1:43" ht="15.6" x14ac:dyDescent="0.3">
      <c r="A4272"/>
      <c r="AO4272" s="9"/>
      <c r="AP4272" s="9"/>
      <c r="AQ4272" s="9"/>
    </row>
    <row r="4273" spans="1:43" ht="15.6" x14ac:dyDescent="0.3">
      <c r="A4273"/>
      <c r="AO4273" s="9"/>
      <c r="AP4273" s="9"/>
      <c r="AQ4273" s="9"/>
    </row>
    <row r="4274" spans="1:43" ht="15.6" x14ac:dyDescent="0.3">
      <c r="A4274"/>
      <c r="AO4274" s="9"/>
      <c r="AP4274" s="9"/>
      <c r="AQ4274" s="9"/>
    </row>
    <row r="4275" spans="1:43" ht="15.6" x14ac:dyDescent="0.3">
      <c r="A4275"/>
      <c r="AO4275" s="9"/>
      <c r="AP4275" s="9"/>
      <c r="AQ4275" s="9"/>
    </row>
    <row r="4276" spans="1:43" ht="15.6" x14ac:dyDescent="0.3">
      <c r="A4276"/>
      <c r="AO4276" s="9"/>
      <c r="AP4276" s="9"/>
      <c r="AQ4276" s="9"/>
    </row>
    <row r="4277" spans="1:43" ht="15.6" x14ac:dyDescent="0.3">
      <c r="A4277"/>
      <c r="AO4277" s="9"/>
      <c r="AP4277" s="9"/>
      <c r="AQ4277" s="9"/>
    </row>
    <row r="4278" spans="1:43" ht="15.6" x14ac:dyDescent="0.3">
      <c r="A4278"/>
      <c r="AO4278" s="9"/>
      <c r="AP4278" s="9"/>
      <c r="AQ4278" s="9"/>
    </row>
    <row r="4279" spans="1:43" ht="15.6" x14ac:dyDescent="0.3">
      <c r="A4279"/>
      <c r="AO4279" s="9"/>
      <c r="AP4279" s="9"/>
      <c r="AQ4279" s="9"/>
    </row>
    <row r="4280" spans="1:43" ht="15.6" x14ac:dyDescent="0.3">
      <c r="A4280"/>
      <c r="AO4280" s="9"/>
      <c r="AP4280" s="9"/>
      <c r="AQ4280" s="9"/>
    </row>
    <row r="4281" spans="1:43" ht="15.6" x14ac:dyDescent="0.3">
      <c r="A4281"/>
      <c r="AO4281" s="9"/>
      <c r="AP4281" s="9"/>
      <c r="AQ4281" s="9"/>
    </row>
    <row r="4282" spans="1:43" ht="15.6" x14ac:dyDescent="0.3">
      <c r="A4282"/>
      <c r="AO4282" s="9"/>
      <c r="AP4282" s="9"/>
      <c r="AQ4282" s="9"/>
    </row>
    <row r="4283" spans="1:43" ht="15.6" x14ac:dyDescent="0.3">
      <c r="A4283"/>
      <c r="AO4283" s="9"/>
      <c r="AP4283" s="9"/>
      <c r="AQ4283" s="9"/>
    </row>
    <row r="4284" spans="1:43" ht="15.6" x14ac:dyDescent="0.3">
      <c r="A4284"/>
      <c r="AO4284" s="9"/>
      <c r="AP4284" s="9"/>
      <c r="AQ4284" s="9"/>
    </row>
    <row r="4285" spans="1:43" ht="15.6" x14ac:dyDescent="0.3">
      <c r="A4285"/>
      <c r="AO4285" s="9"/>
      <c r="AP4285" s="9"/>
      <c r="AQ4285" s="9"/>
    </row>
    <row r="4286" spans="1:43" ht="15.6" x14ac:dyDescent="0.3">
      <c r="A4286"/>
      <c r="AO4286" s="9"/>
      <c r="AP4286" s="9"/>
      <c r="AQ4286" s="9"/>
    </row>
    <row r="4287" spans="1:43" ht="15.6" x14ac:dyDescent="0.3">
      <c r="A4287"/>
      <c r="AO4287" s="9"/>
      <c r="AP4287" s="9"/>
      <c r="AQ4287" s="9"/>
    </row>
    <row r="4288" spans="1:43" ht="15.6" x14ac:dyDescent="0.3">
      <c r="A4288"/>
      <c r="AO4288" s="9"/>
      <c r="AP4288" s="9"/>
      <c r="AQ4288" s="9"/>
    </row>
    <row r="4289" spans="1:43" ht="15.6" x14ac:dyDescent="0.3">
      <c r="A4289"/>
      <c r="AO4289" s="9"/>
      <c r="AP4289" s="9"/>
      <c r="AQ4289" s="9"/>
    </row>
    <row r="4290" spans="1:43" ht="15.6" x14ac:dyDescent="0.3">
      <c r="A4290"/>
      <c r="AO4290" s="9"/>
      <c r="AP4290" s="9"/>
      <c r="AQ4290" s="9"/>
    </row>
    <row r="4291" spans="1:43" ht="15.6" x14ac:dyDescent="0.3">
      <c r="A4291"/>
      <c r="AO4291" s="9"/>
      <c r="AP4291" s="9"/>
      <c r="AQ4291" s="9"/>
    </row>
    <row r="4292" spans="1:43" ht="15.6" x14ac:dyDescent="0.3">
      <c r="A4292"/>
      <c r="AO4292" s="9"/>
      <c r="AP4292" s="9"/>
      <c r="AQ4292" s="9"/>
    </row>
    <row r="4293" spans="1:43" ht="15.6" x14ac:dyDescent="0.3">
      <c r="A4293"/>
      <c r="AO4293" s="9"/>
      <c r="AP4293" s="9"/>
      <c r="AQ4293" s="9"/>
    </row>
    <row r="4294" spans="1:43" ht="15.6" x14ac:dyDescent="0.3">
      <c r="A4294"/>
      <c r="AO4294" s="9"/>
      <c r="AP4294" s="9"/>
      <c r="AQ4294" s="9"/>
    </row>
    <row r="4295" spans="1:43" ht="15.6" x14ac:dyDescent="0.3">
      <c r="A4295"/>
      <c r="AO4295" s="9"/>
      <c r="AP4295" s="9"/>
      <c r="AQ4295" s="9"/>
    </row>
    <row r="4296" spans="1:43" ht="15.6" x14ac:dyDescent="0.3">
      <c r="A4296"/>
      <c r="AO4296" s="9"/>
      <c r="AP4296" s="9"/>
      <c r="AQ4296" s="9"/>
    </row>
    <row r="4297" spans="1:43" ht="15.6" x14ac:dyDescent="0.3">
      <c r="A4297"/>
      <c r="AO4297" s="9"/>
      <c r="AP4297" s="9"/>
      <c r="AQ4297" s="9"/>
    </row>
    <row r="4298" spans="1:43" ht="15.6" x14ac:dyDescent="0.3">
      <c r="A4298"/>
      <c r="AO4298" s="9"/>
      <c r="AP4298" s="9"/>
      <c r="AQ4298" s="9"/>
    </row>
    <row r="4299" spans="1:43" ht="15.6" x14ac:dyDescent="0.3">
      <c r="A4299"/>
      <c r="AO4299" s="9"/>
      <c r="AP4299" s="9"/>
      <c r="AQ4299" s="9"/>
    </row>
    <row r="4300" spans="1:43" ht="15.6" x14ac:dyDescent="0.3">
      <c r="A4300"/>
      <c r="AO4300" s="9"/>
      <c r="AP4300" s="9"/>
      <c r="AQ4300" s="9"/>
    </row>
    <row r="4301" spans="1:43" ht="15.6" x14ac:dyDescent="0.3">
      <c r="A4301"/>
      <c r="AO4301" s="9"/>
      <c r="AP4301" s="9"/>
      <c r="AQ4301" s="9"/>
    </row>
    <row r="4302" spans="1:43" ht="15.6" x14ac:dyDescent="0.3">
      <c r="A4302"/>
      <c r="AO4302" s="9"/>
      <c r="AP4302" s="9"/>
      <c r="AQ4302" s="9"/>
    </row>
    <row r="4303" spans="1:43" ht="15.6" x14ac:dyDescent="0.3">
      <c r="A4303"/>
      <c r="AO4303" s="9"/>
      <c r="AP4303" s="9"/>
      <c r="AQ4303" s="9"/>
    </row>
    <row r="4304" spans="1:43" ht="15.6" x14ac:dyDescent="0.3">
      <c r="A4304"/>
      <c r="AO4304" s="9"/>
      <c r="AP4304" s="9"/>
      <c r="AQ4304" s="9"/>
    </row>
    <row r="4305" spans="1:43" ht="15.6" x14ac:dyDescent="0.3">
      <c r="A4305"/>
      <c r="AO4305" s="9"/>
      <c r="AP4305" s="9"/>
      <c r="AQ4305" s="9"/>
    </row>
    <row r="4306" spans="1:43" ht="15.6" x14ac:dyDescent="0.3">
      <c r="A4306"/>
      <c r="AO4306" s="9"/>
      <c r="AP4306" s="9"/>
      <c r="AQ4306" s="9"/>
    </row>
    <row r="4307" spans="1:43" ht="15.6" x14ac:dyDescent="0.3">
      <c r="A4307"/>
      <c r="AO4307" s="9"/>
      <c r="AP4307" s="9"/>
      <c r="AQ4307" s="9"/>
    </row>
    <row r="4308" spans="1:43" ht="15.6" x14ac:dyDescent="0.3">
      <c r="A4308"/>
      <c r="AO4308" s="9"/>
      <c r="AP4308" s="9"/>
      <c r="AQ4308" s="9"/>
    </row>
    <row r="4309" spans="1:43" ht="15.6" x14ac:dyDescent="0.3">
      <c r="A4309"/>
      <c r="AO4309" s="9"/>
      <c r="AP4309" s="9"/>
      <c r="AQ4309" s="9"/>
    </row>
    <row r="4310" spans="1:43" ht="15.6" x14ac:dyDescent="0.3">
      <c r="A4310"/>
      <c r="AO4310" s="9"/>
      <c r="AP4310" s="9"/>
      <c r="AQ4310" s="9"/>
    </row>
    <row r="4311" spans="1:43" ht="15.6" x14ac:dyDescent="0.3">
      <c r="A4311"/>
      <c r="AO4311" s="9"/>
      <c r="AP4311" s="9"/>
      <c r="AQ4311" s="9"/>
    </row>
    <row r="4312" spans="1:43" ht="15.6" x14ac:dyDescent="0.3">
      <c r="A4312"/>
      <c r="AO4312" s="9"/>
      <c r="AP4312" s="9"/>
      <c r="AQ4312" s="9"/>
    </row>
    <row r="4313" spans="1:43" ht="15.6" x14ac:dyDescent="0.3">
      <c r="A4313"/>
      <c r="AO4313" s="9"/>
      <c r="AP4313" s="9"/>
      <c r="AQ4313" s="9"/>
    </row>
    <row r="4314" spans="1:43" ht="15.6" x14ac:dyDescent="0.3">
      <c r="A4314"/>
      <c r="AO4314" s="9"/>
      <c r="AP4314" s="9"/>
      <c r="AQ4314" s="9"/>
    </row>
    <row r="4315" spans="1:43" ht="15.6" x14ac:dyDescent="0.3">
      <c r="A4315"/>
      <c r="AO4315" s="9"/>
      <c r="AP4315" s="9"/>
      <c r="AQ4315" s="9"/>
    </row>
    <row r="4316" spans="1:43" ht="15.6" x14ac:dyDescent="0.3">
      <c r="A4316"/>
      <c r="AO4316" s="9"/>
      <c r="AP4316" s="9"/>
      <c r="AQ4316" s="9"/>
    </row>
    <row r="4317" spans="1:43" ht="15.6" x14ac:dyDescent="0.3">
      <c r="A4317"/>
      <c r="AO4317" s="9"/>
      <c r="AP4317" s="9"/>
      <c r="AQ4317" s="9"/>
    </row>
    <row r="4318" spans="1:43" ht="15.6" x14ac:dyDescent="0.3">
      <c r="A4318"/>
      <c r="AO4318" s="9"/>
      <c r="AP4318" s="9"/>
      <c r="AQ4318" s="9"/>
    </row>
    <row r="4319" spans="1:43" ht="15.6" x14ac:dyDescent="0.3">
      <c r="A4319"/>
      <c r="AO4319" s="9"/>
      <c r="AP4319" s="9"/>
      <c r="AQ4319" s="9"/>
    </row>
    <row r="4320" spans="1:43" ht="15.6" x14ac:dyDescent="0.3">
      <c r="A4320"/>
      <c r="AO4320" s="9"/>
      <c r="AP4320" s="9"/>
      <c r="AQ4320" s="9"/>
    </row>
    <row r="4321" spans="1:43" ht="15.6" x14ac:dyDescent="0.3">
      <c r="A4321"/>
      <c r="AO4321" s="9"/>
      <c r="AP4321" s="9"/>
      <c r="AQ4321" s="9"/>
    </row>
    <row r="4322" spans="1:43" ht="15.6" x14ac:dyDescent="0.3">
      <c r="A4322"/>
      <c r="AO4322" s="9"/>
      <c r="AP4322" s="9"/>
      <c r="AQ4322" s="9"/>
    </row>
    <row r="4323" spans="1:43" ht="15.6" x14ac:dyDescent="0.3">
      <c r="A4323"/>
      <c r="AO4323" s="9"/>
      <c r="AP4323" s="9"/>
      <c r="AQ4323" s="9"/>
    </row>
    <row r="4324" spans="1:43" ht="15.6" x14ac:dyDescent="0.3">
      <c r="A4324"/>
      <c r="AO4324" s="9"/>
      <c r="AP4324" s="9"/>
      <c r="AQ4324" s="9"/>
    </row>
    <row r="4325" spans="1:43" ht="15.6" x14ac:dyDescent="0.3">
      <c r="A4325"/>
      <c r="AO4325" s="9"/>
      <c r="AP4325" s="9"/>
      <c r="AQ4325" s="9"/>
    </row>
    <row r="4326" spans="1:43" ht="15.6" x14ac:dyDescent="0.3">
      <c r="A4326"/>
      <c r="AO4326" s="9"/>
      <c r="AP4326" s="9"/>
      <c r="AQ4326" s="9"/>
    </row>
    <row r="4327" spans="1:43" ht="15.6" x14ac:dyDescent="0.3">
      <c r="A4327"/>
      <c r="AO4327" s="9"/>
      <c r="AP4327" s="9"/>
      <c r="AQ4327" s="9"/>
    </row>
    <row r="4328" spans="1:43" ht="15.6" x14ac:dyDescent="0.3">
      <c r="A4328"/>
      <c r="AO4328" s="9"/>
      <c r="AP4328" s="9"/>
      <c r="AQ4328" s="9"/>
    </row>
    <row r="4329" spans="1:43" ht="15.6" x14ac:dyDescent="0.3">
      <c r="A4329"/>
      <c r="AO4329" s="9"/>
      <c r="AP4329" s="9"/>
      <c r="AQ4329" s="9"/>
    </row>
    <row r="4330" spans="1:43" ht="15.6" x14ac:dyDescent="0.3">
      <c r="A4330"/>
      <c r="AO4330" s="9"/>
      <c r="AP4330" s="9"/>
      <c r="AQ4330" s="9"/>
    </row>
    <row r="4331" spans="1:43" ht="15.6" x14ac:dyDescent="0.3">
      <c r="A4331"/>
      <c r="AO4331" s="9"/>
      <c r="AP4331" s="9"/>
      <c r="AQ4331" s="9"/>
    </row>
    <row r="4332" spans="1:43" ht="15.6" x14ac:dyDescent="0.3">
      <c r="A4332"/>
      <c r="AO4332" s="9"/>
      <c r="AP4332" s="9"/>
      <c r="AQ4332" s="9"/>
    </row>
    <row r="4333" spans="1:43" ht="15.6" x14ac:dyDescent="0.3">
      <c r="A4333"/>
      <c r="AO4333" s="9"/>
      <c r="AP4333" s="9"/>
      <c r="AQ4333" s="9"/>
    </row>
    <row r="4334" spans="1:43" ht="15.6" x14ac:dyDescent="0.3">
      <c r="A4334"/>
      <c r="AO4334" s="9"/>
      <c r="AP4334" s="9"/>
      <c r="AQ4334" s="9"/>
    </row>
    <row r="4335" spans="1:43" ht="15.6" x14ac:dyDescent="0.3">
      <c r="A4335"/>
      <c r="AO4335" s="9"/>
      <c r="AP4335" s="9"/>
      <c r="AQ4335" s="9"/>
    </row>
    <row r="4336" spans="1:43" ht="15.6" x14ac:dyDescent="0.3">
      <c r="A4336"/>
      <c r="AO4336" s="9"/>
      <c r="AP4336" s="9"/>
      <c r="AQ4336" s="9"/>
    </row>
    <row r="4337" spans="1:43" ht="15.6" x14ac:dyDescent="0.3">
      <c r="A4337"/>
      <c r="AO4337" s="9"/>
      <c r="AP4337" s="9"/>
      <c r="AQ4337" s="9"/>
    </row>
    <row r="4338" spans="1:43" ht="15.6" x14ac:dyDescent="0.3">
      <c r="A4338"/>
      <c r="AO4338" s="9"/>
      <c r="AP4338" s="9"/>
      <c r="AQ4338" s="9"/>
    </row>
    <row r="4339" spans="1:43" ht="15.6" x14ac:dyDescent="0.3">
      <c r="A4339"/>
      <c r="AO4339" s="9"/>
      <c r="AP4339" s="9"/>
      <c r="AQ4339" s="9"/>
    </row>
    <row r="4340" spans="1:43" ht="15.6" x14ac:dyDescent="0.3">
      <c r="A4340"/>
      <c r="AO4340" s="9"/>
      <c r="AP4340" s="9"/>
      <c r="AQ4340" s="9"/>
    </row>
    <row r="4341" spans="1:43" ht="15.6" x14ac:dyDescent="0.3">
      <c r="A4341"/>
      <c r="AO4341" s="9"/>
      <c r="AP4341" s="9"/>
      <c r="AQ4341" s="9"/>
    </row>
    <row r="4342" spans="1:43" ht="15.6" x14ac:dyDescent="0.3">
      <c r="A4342"/>
      <c r="AO4342" s="9"/>
      <c r="AP4342" s="9"/>
      <c r="AQ4342" s="9"/>
    </row>
    <row r="4343" spans="1:43" ht="15.6" x14ac:dyDescent="0.3">
      <c r="A4343"/>
      <c r="AO4343" s="9"/>
      <c r="AP4343" s="9"/>
      <c r="AQ4343" s="9"/>
    </row>
    <row r="4344" spans="1:43" ht="15.6" x14ac:dyDescent="0.3">
      <c r="A4344"/>
      <c r="AO4344" s="9"/>
      <c r="AP4344" s="9"/>
      <c r="AQ4344" s="9"/>
    </row>
    <row r="4345" spans="1:43" ht="15.6" x14ac:dyDescent="0.3">
      <c r="A4345"/>
      <c r="AO4345" s="9"/>
      <c r="AP4345" s="9"/>
      <c r="AQ4345" s="9"/>
    </row>
    <row r="4346" spans="1:43" ht="15.6" x14ac:dyDescent="0.3">
      <c r="A4346"/>
      <c r="AO4346" s="9"/>
      <c r="AP4346" s="9"/>
      <c r="AQ4346" s="9"/>
    </row>
    <row r="4347" spans="1:43" ht="15.6" x14ac:dyDescent="0.3">
      <c r="A4347"/>
      <c r="AO4347" s="9"/>
      <c r="AP4347" s="9"/>
      <c r="AQ4347" s="9"/>
    </row>
    <row r="4348" spans="1:43" ht="15.6" x14ac:dyDescent="0.3">
      <c r="A4348"/>
      <c r="AO4348" s="9"/>
      <c r="AP4348" s="9"/>
      <c r="AQ4348" s="9"/>
    </row>
    <row r="4349" spans="1:43" ht="15.6" x14ac:dyDescent="0.3">
      <c r="A4349"/>
      <c r="AO4349" s="9"/>
      <c r="AP4349" s="9"/>
      <c r="AQ4349" s="9"/>
    </row>
    <row r="4350" spans="1:43" ht="15.6" x14ac:dyDescent="0.3">
      <c r="A4350"/>
      <c r="AO4350" s="9"/>
      <c r="AP4350" s="9"/>
      <c r="AQ4350" s="9"/>
    </row>
    <row r="4351" spans="1:43" ht="15.6" x14ac:dyDescent="0.3">
      <c r="A4351"/>
      <c r="AO4351" s="9"/>
      <c r="AP4351" s="9"/>
      <c r="AQ4351" s="9"/>
    </row>
    <row r="4352" spans="1:43" ht="15.6" x14ac:dyDescent="0.3">
      <c r="A4352"/>
      <c r="AO4352" s="9"/>
      <c r="AP4352" s="9"/>
      <c r="AQ4352" s="9"/>
    </row>
    <row r="4353" spans="1:43" ht="15.6" x14ac:dyDescent="0.3">
      <c r="A4353"/>
      <c r="AO4353" s="9"/>
      <c r="AP4353" s="9"/>
      <c r="AQ4353" s="9"/>
    </row>
    <row r="4354" spans="1:43" ht="15.6" x14ac:dyDescent="0.3">
      <c r="A4354"/>
      <c r="AO4354" s="9"/>
      <c r="AP4354" s="9"/>
      <c r="AQ4354" s="9"/>
    </row>
    <row r="4355" spans="1:43" ht="15.6" x14ac:dyDescent="0.3">
      <c r="A4355"/>
      <c r="AO4355" s="9"/>
      <c r="AP4355" s="9"/>
      <c r="AQ4355" s="9"/>
    </row>
    <row r="4356" spans="1:43" ht="15.6" x14ac:dyDescent="0.3">
      <c r="A4356"/>
      <c r="AO4356" s="9"/>
      <c r="AP4356" s="9"/>
      <c r="AQ4356" s="9"/>
    </row>
    <row r="4357" spans="1:43" ht="15.6" x14ac:dyDescent="0.3">
      <c r="A4357"/>
      <c r="AO4357" s="9"/>
      <c r="AP4357" s="9"/>
      <c r="AQ4357" s="9"/>
    </row>
    <row r="4358" spans="1:43" ht="15.6" x14ac:dyDescent="0.3">
      <c r="A4358"/>
      <c r="AO4358" s="9"/>
      <c r="AP4358" s="9"/>
      <c r="AQ4358" s="9"/>
    </row>
    <row r="4359" spans="1:43" ht="15.6" x14ac:dyDescent="0.3">
      <c r="A4359"/>
      <c r="AO4359" s="9"/>
      <c r="AP4359" s="9"/>
      <c r="AQ4359" s="9"/>
    </row>
    <row r="4360" spans="1:43" ht="15.6" x14ac:dyDescent="0.3">
      <c r="A4360"/>
      <c r="AO4360" s="9"/>
      <c r="AP4360" s="9"/>
      <c r="AQ4360" s="9"/>
    </row>
    <row r="4361" spans="1:43" ht="15.6" x14ac:dyDescent="0.3">
      <c r="A4361"/>
      <c r="AO4361" s="9"/>
      <c r="AP4361" s="9"/>
      <c r="AQ4361" s="9"/>
    </row>
    <row r="4362" spans="1:43" ht="15.6" x14ac:dyDescent="0.3">
      <c r="A4362"/>
      <c r="AO4362" s="9"/>
      <c r="AP4362" s="9"/>
      <c r="AQ4362" s="9"/>
    </row>
    <row r="4363" spans="1:43" ht="15.6" x14ac:dyDescent="0.3">
      <c r="A4363"/>
      <c r="AO4363" s="9"/>
      <c r="AP4363" s="9"/>
      <c r="AQ4363" s="9"/>
    </row>
    <row r="4364" spans="1:43" ht="15.6" x14ac:dyDescent="0.3">
      <c r="A4364"/>
      <c r="AO4364" s="9"/>
      <c r="AP4364" s="9"/>
      <c r="AQ4364" s="9"/>
    </row>
    <row r="4365" spans="1:43" ht="15.6" x14ac:dyDescent="0.3">
      <c r="A4365"/>
      <c r="AO4365" s="9"/>
      <c r="AP4365" s="9"/>
      <c r="AQ4365" s="9"/>
    </row>
    <row r="4366" spans="1:43" ht="15.6" x14ac:dyDescent="0.3">
      <c r="A4366"/>
      <c r="AO4366" s="9"/>
      <c r="AP4366" s="9"/>
      <c r="AQ4366" s="9"/>
    </row>
    <row r="4367" spans="1:43" ht="15.6" x14ac:dyDescent="0.3">
      <c r="A4367"/>
      <c r="AO4367" s="9"/>
      <c r="AP4367" s="9"/>
      <c r="AQ4367" s="9"/>
    </row>
    <row r="4368" spans="1:43" ht="15.6" x14ac:dyDescent="0.3">
      <c r="A4368"/>
      <c r="AO4368" s="9"/>
      <c r="AP4368" s="9"/>
      <c r="AQ4368" s="9"/>
    </row>
    <row r="4369" spans="1:43" ht="15.6" x14ac:dyDescent="0.3">
      <c r="A4369"/>
      <c r="AO4369" s="9"/>
      <c r="AP4369" s="9"/>
      <c r="AQ4369" s="9"/>
    </row>
    <row r="4370" spans="1:43" ht="15.6" x14ac:dyDescent="0.3">
      <c r="A4370"/>
      <c r="AO4370" s="9"/>
      <c r="AP4370" s="9"/>
      <c r="AQ4370" s="9"/>
    </row>
    <row r="4371" spans="1:43" ht="15.6" x14ac:dyDescent="0.3">
      <c r="A4371"/>
      <c r="AO4371" s="9"/>
      <c r="AP4371" s="9"/>
      <c r="AQ4371" s="9"/>
    </row>
    <row r="4372" spans="1:43" ht="15.6" x14ac:dyDescent="0.3">
      <c r="A4372"/>
      <c r="AO4372" s="9"/>
      <c r="AP4372" s="9"/>
      <c r="AQ4372" s="9"/>
    </row>
    <row r="4373" spans="1:43" ht="15.6" x14ac:dyDescent="0.3">
      <c r="A4373"/>
      <c r="AO4373" s="9"/>
      <c r="AP4373" s="9"/>
      <c r="AQ4373" s="9"/>
    </row>
    <row r="4374" spans="1:43" ht="15.6" x14ac:dyDescent="0.3">
      <c r="A4374"/>
      <c r="AO4374" s="9"/>
      <c r="AP4374" s="9"/>
      <c r="AQ4374" s="9"/>
    </row>
    <row r="4375" spans="1:43" ht="15.6" x14ac:dyDescent="0.3">
      <c r="A4375"/>
      <c r="AO4375" s="9"/>
      <c r="AP4375" s="9"/>
      <c r="AQ4375" s="9"/>
    </row>
    <row r="4376" spans="1:43" ht="15.6" x14ac:dyDescent="0.3">
      <c r="A4376"/>
      <c r="AO4376" s="9"/>
      <c r="AP4376" s="9"/>
      <c r="AQ4376" s="9"/>
    </row>
    <row r="4377" spans="1:43" ht="15.6" x14ac:dyDescent="0.3">
      <c r="A4377"/>
      <c r="AO4377" s="9"/>
      <c r="AP4377" s="9"/>
      <c r="AQ4377" s="9"/>
    </row>
    <row r="4378" spans="1:43" ht="15.6" x14ac:dyDescent="0.3">
      <c r="A4378"/>
      <c r="AO4378" s="9"/>
      <c r="AP4378" s="9"/>
      <c r="AQ4378" s="9"/>
    </row>
    <row r="4379" spans="1:43" ht="15.6" x14ac:dyDescent="0.3">
      <c r="A4379"/>
      <c r="AO4379" s="9"/>
      <c r="AP4379" s="9"/>
      <c r="AQ4379" s="9"/>
    </row>
    <row r="4380" spans="1:43" ht="15.6" x14ac:dyDescent="0.3">
      <c r="A4380"/>
      <c r="AO4380" s="9"/>
      <c r="AP4380" s="9"/>
      <c r="AQ4380" s="9"/>
    </row>
    <row r="4381" spans="1:43" ht="15.6" x14ac:dyDescent="0.3">
      <c r="A4381"/>
      <c r="AO4381" s="9"/>
      <c r="AP4381" s="9"/>
      <c r="AQ4381" s="9"/>
    </row>
    <row r="4382" spans="1:43" ht="15.6" x14ac:dyDescent="0.3">
      <c r="A4382"/>
      <c r="AO4382" s="9"/>
      <c r="AP4382" s="9"/>
      <c r="AQ4382" s="9"/>
    </row>
    <row r="4383" spans="1:43" ht="15.6" x14ac:dyDescent="0.3">
      <c r="A4383"/>
      <c r="AO4383" s="9"/>
      <c r="AP4383" s="9"/>
      <c r="AQ4383" s="9"/>
    </row>
    <row r="4384" spans="1:43" ht="15.6" x14ac:dyDescent="0.3">
      <c r="A4384"/>
      <c r="AO4384" s="9"/>
      <c r="AP4384" s="9"/>
      <c r="AQ4384" s="9"/>
    </row>
    <row r="4385" spans="1:43" ht="15.6" x14ac:dyDescent="0.3">
      <c r="A4385"/>
      <c r="AO4385" s="9"/>
      <c r="AP4385" s="9"/>
      <c r="AQ4385" s="9"/>
    </row>
    <row r="4386" spans="1:43" ht="15.6" x14ac:dyDescent="0.3">
      <c r="A4386"/>
      <c r="AO4386" s="9"/>
      <c r="AP4386" s="9"/>
      <c r="AQ4386" s="9"/>
    </row>
    <row r="4387" spans="1:43" ht="15.6" x14ac:dyDescent="0.3">
      <c r="A4387"/>
      <c r="AO4387" s="9"/>
      <c r="AP4387" s="9"/>
      <c r="AQ4387" s="9"/>
    </row>
    <row r="4388" spans="1:43" ht="15.6" x14ac:dyDescent="0.3">
      <c r="A4388"/>
      <c r="AO4388" s="9"/>
      <c r="AP4388" s="9"/>
      <c r="AQ4388" s="9"/>
    </row>
    <row r="4389" spans="1:43" ht="15.6" x14ac:dyDescent="0.3">
      <c r="A4389"/>
      <c r="AO4389" s="9"/>
      <c r="AP4389" s="9"/>
      <c r="AQ4389" s="9"/>
    </row>
    <row r="4390" spans="1:43" ht="15.6" x14ac:dyDescent="0.3">
      <c r="A4390"/>
      <c r="AO4390" s="9"/>
      <c r="AP4390" s="9"/>
      <c r="AQ4390" s="9"/>
    </row>
    <row r="4391" spans="1:43" ht="15.6" x14ac:dyDescent="0.3">
      <c r="A4391"/>
      <c r="AO4391" s="9"/>
      <c r="AP4391" s="9"/>
      <c r="AQ4391" s="9"/>
    </row>
    <row r="4392" spans="1:43" ht="15.6" x14ac:dyDescent="0.3">
      <c r="A4392"/>
      <c r="AO4392" s="9"/>
      <c r="AP4392" s="9"/>
      <c r="AQ4392" s="9"/>
    </row>
    <row r="4393" spans="1:43" ht="15.6" x14ac:dyDescent="0.3">
      <c r="A4393"/>
      <c r="AO4393" s="9"/>
      <c r="AP4393" s="9"/>
      <c r="AQ4393" s="9"/>
    </row>
    <row r="4394" spans="1:43" ht="15.6" x14ac:dyDescent="0.3">
      <c r="A4394"/>
      <c r="AO4394" s="9"/>
      <c r="AP4394" s="9"/>
      <c r="AQ4394" s="9"/>
    </row>
    <row r="4395" spans="1:43" ht="15.6" x14ac:dyDescent="0.3">
      <c r="A4395"/>
      <c r="AO4395" s="9"/>
      <c r="AP4395" s="9"/>
      <c r="AQ4395" s="9"/>
    </row>
    <row r="4396" spans="1:43" ht="15.6" x14ac:dyDescent="0.3">
      <c r="A4396"/>
      <c r="AO4396" s="9"/>
      <c r="AP4396" s="9"/>
      <c r="AQ4396" s="9"/>
    </row>
    <row r="4397" spans="1:43" ht="15.6" x14ac:dyDescent="0.3">
      <c r="A4397"/>
      <c r="AO4397" s="9"/>
      <c r="AP4397" s="9"/>
      <c r="AQ4397" s="9"/>
    </row>
    <row r="4398" spans="1:43" ht="15.6" x14ac:dyDescent="0.3">
      <c r="A4398"/>
      <c r="AO4398" s="9"/>
      <c r="AP4398" s="9"/>
      <c r="AQ4398" s="9"/>
    </row>
    <row r="4399" spans="1:43" ht="15.6" x14ac:dyDescent="0.3">
      <c r="A4399"/>
      <c r="AO4399" s="9"/>
      <c r="AP4399" s="9"/>
      <c r="AQ4399" s="9"/>
    </row>
    <row r="4400" spans="1:43" ht="15.6" x14ac:dyDescent="0.3">
      <c r="A4400"/>
      <c r="AO4400" s="9"/>
      <c r="AP4400" s="9"/>
      <c r="AQ4400" s="9"/>
    </row>
    <row r="4401" spans="1:43" ht="15.6" x14ac:dyDescent="0.3">
      <c r="A4401"/>
      <c r="AO4401" s="9"/>
      <c r="AP4401" s="9"/>
      <c r="AQ4401" s="9"/>
    </row>
    <row r="4402" spans="1:43" ht="15.6" x14ac:dyDescent="0.3">
      <c r="A4402"/>
      <c r="AO4402" s="9"/>
      <c r="AP4402" s="9"/>
      <c r="AQ4402" s="9"/>
    </row>
    <row r="4403" spans="1:43" ht="15.6" x14ac:dyDescent="0.3">
      <c r="A4403"/>
      <c r="AO4403" s="9"/>
      <c r="AP4403" s="9"/>
      <c r="AQ4403" s="9"/>
    </row>
    <row r="4404" spans="1:43" ht="15.6" x14ac:dyDescent="0.3">
      <c r="A4404"/>
      <c r="AO4404" s="9"/>
      <c r="AP4404" s="9"/>
      <c r="AQ4404" s="9"/>
    </row>
    <row r="4405" spans="1:43" ht="15.6" x14ac:dyDescent="0.3">
      <c r="A4405"/>
      <c r="AO4405" s="9"/>
      <c r="AP4405" s="9"/>
      <c r="AQ4405" s="9"/>
    </row>
    <row r="4406" spans="1:43" ht="15.6" x14ac:dyDescent="0.3">
      <c r="A4406"/>
      <c r="AO4406" s="9"/>
      <c r="AP4406" s="9"/>
      <c r="AQ4406" s="9"/>
    </row>
    <row r="4407" spans="1:43" ht="15.6" x14ac:dyDescent="0.3">
      <c r="A4407"/>
      <c r="AO4407" s="9"/>
      <c r="AP4407" s="9"/>
      <c r="AQ4407" s="9"/>
    </row>
    <row r="4408" spans="1:43" ht="15.6" x14ac:dyDescent="0.3">
      <c r="A4408"/>
      <c r="AO4408" s="9"/>
      <c r="AP4408" s="9"/>
      <c r="AQ4408" s="9"/>
    </row>
    <row r="4409" spans="1:43" ht="15.6" x14ac:dyDescent="0.3">
      <c r="A4409"/>
      <c r="AO4409" s="9"/>
      <c r="AP4409" s="9"/>
      <c r="AQ4409" s="9"/>
    </row>
    <row r="4410" spans="1:43" ht="15.6" x14ac:dyDescent="0.3">
      <c r="A4410"/>
      <c r="AO4410" s="9"/>
      <c r="AP4410" s="9"/>
      <c r="AQ4410" s="9"/>
    </row>
    <row r="4411" spans="1:43" ht="15.6" x14ac:dyDescent="0.3">
      <c r="A4411"/>
      <c r="AO4411" s="9"/>
      <c r="AP4411" s="9"/>
      <c r="AQ4411" s="9"/>
    </row>
    <row r="4412" spans="1:43" ht="15.6" x14ac:dyDescent="0.3">
      <c r="A4412"/>
      <c r="AO4412" s="9"/>
      <c r="AP4412" s="9"/>
      <c r="AQ4412" s="9"/>
    </row>
    <row r="4413" spans="1:43" ht="15.6" x14ac:dyDescent="0.3">
      <c r="A4413"/>
      <c r="AO4413" s="9"/>
      <c r="AP4413" s="9"/>
      <c r="AQ4413" s="9"/>
    </row>
    <row r="4414" spans="1:43" ht="15.6" x14ac:dyDescent="0.3">
      <c r="A4414"/>
      <c r="AO4414" s="9"/>
      <c r="AP4414" s="9"/>
      <c r="AQ4414" s="9"/>
    </row>
    <row r="4415" spans="1:43" ht="15.6" x14ac:dyDescent="0.3">
      <c r="A4415"/>
      <c r="AO4415" s="9"/>
      <c r="AP4415" s="9"/>
      <c r="AQ4415" s="9"/>
    </row>
    <row r="4416" spans="1:43" ht="15.6" x14ac:dyDescent="0.3">
      <c r="A4416"/>
      <c r="AO4416" s="9"/>
      <c r="AP4416" s="9"/>
      <c r="AQ4416" s="9"/>
    </row>
    <row r="4417" spans="1:43" ht="15.6" x14ac:dyDescent="0.3">
      <c r="A4417"/>
      <c r="AO4417" s="9"/>
      <c r="AP4417" s="9"/>
      <c r="AQ4417" s="9"/>
    </row>
    <row r="4418" spans="1:43" ht="15.6" x14ac:dyDescent="0.3">
      <c r="A4418"/>
      <c r="AO4418" s="9"/>
      <c r="AP4418" s="9"/>
      <c r="AQ4418" s="9"/>
    </row>
    <row r="4419" spans="1:43" ht="15.6" x14ac:dyDescent="0.3">
      <c r="A4419"/>
      <c r="AO4419" s="9"/>
      <c r="AP4419" s="9"/>
      <c r="AQ4419" s="9"/>
    </row>
    <row r="4420" spans="1:43" ht="15.6" x14ac:dyDescent="0.3">
      <c r="A4420"/>
      <c r="AO4420" s="9"/>
      <c r="AP4420" s="9"/>
      <c r="AQ4420" s="9"/>
    </row>
    <row r="4421" spans="1:43" ht="15.6" x14ac:dyDescent="0.3">
      <c r="A4421"/>
      <c r="AO4421" s="9"/>
      <c r="AP4421" s="9"/>
      <c r="AQ4421" s="9"/>
    </row>
    <row r="4422" spans="1:43" ht="15.6" x14ac:dyDescent="0.3">
      <c r="A4422"/>
      <c r="AO4422" s="9"/>
      <c r="AP4422" s="9"/>
      <c r="AQ4422" s="9"/>
    </row>
    <row r="4423" spans="1:43" ht="15.6" x14ac:dyDescent="0.3">
      <c r="A4423"/>
      <c r="AO4423" s="9"/>
      <c r="AP4423" s="9"/>
      <c r="AQ4423" s="9"/>
    </row>
    <row r="4424" spans="1:43" ht="15.6" x14ac:dyDescent="0.3">
      <c r="A4424"/>
      <c r="AO4424" s="9"/>
      <c r="AP4424" s="9"/>
      <c r="AQ4424" s="9"/>
    </row>
    <row r="4425" spans="1:43" ht="15.6" x14ac:dyDescent="0.3">
      <c r="A4425"/>
      <c r="AO4425" s="9"/>
      <c r="AP4425" s="9"/>
      <c r="AQ4425" s="9"/>
    </row>
    <row r="4426" spans="1:43" ht="15.6" x14ac:dyDescent="0.3">
      <c r="A4426"/>
      <c r="AO4426" s="9"/>
      <c r="AP4426" s="9"/>
      <c r="AQ4426" s="9"/>
    </row>
    <row r="4427" spans="1:43" ht="15.6" x14ac:dyDescent="0.3">
      <c r="A4427"/>
      <c r="AO4427" s="9"/>
      <c r="AP4427" s="9"/>
      <c r="AQ4427" s="9"/>
    </row>
    <row r="4428" spans="1:43" ht="15.6" x14ac:dyDescent="0.3">
      <c r="A4428"/>
      <c r="AO4428" s="9"/>
      <c r="AP4428" s="9"/>
      <c r="AQ4428" s="9"/>
    </row>
    <row r="4429" spans="1:43" ht="15.6" x14ac:dyDescent="0.3">
      <c r="A4429"/>
      <c r="AO4429" s="9"/>
      <c r="AP4429" s="9"/>
      <c r="AQ4429" s="9"/>
    </row>
    <row r="4430" spans="1:43" ht="15.6" x14ac:dyDescent="0.3">
      <c r="A4430"/>
      <c r="AO4430" s="9"/>
      <c r="AP4430" s="9"/>
      <c r="AQ4430" s="9"/>
    </row>
    <row r="4431" spans="1:43" ht="15.6" x14ac:dyDescent="0.3">
      <c r="A4431"/>
      <c r="AO4431" s="9"/>
      <c r="AP4431" s="9"/>
      <c r="AQ4431" s="9"/>
    </row>
    <row r="4432" spans="1:43" ht="15.6" x14ac:dyDescent="0.3">
      <c r="A4432"/>
      <c r="AO4432" s="9"/>
      <c r="AP4432" s="9"/>
      <c r="AQ4432" s="9"/>
    </row>
    <row r="4433" spans="1:43" ht="15.6" x14ac:dyDescent="0.3">
      <c r="A4433"/>
      <c r="AO4433" s="9"/>
      <c r="AP4433" s="9"/>
      <c r="AQ4433" s="9"/>
    </row>
    <row r="4434" spans="1:43" ht="15.6" x14ac:dyDescent="0.3">
      <c r="A4434"/>
      <c r="AO4434" s="9"/>
      <c r="AP4434" s="9"/>
      <c r="AQ4434" s="9"/>
    </row>
    <row r="4435" spans="1:43" ht="15.6" x14ac:dyDescent="0.3">
      <c r="A4435"/>
      <c r="AO4435" s="9"/>
      <c r="AP4435" s="9"/>
      <c r="AQ4435" s="9"/>
    </row>
    <row r="4436" spans="1:43" ht="15.6" x14ac:dyDescent="0.3">
      <c r="A4436"/>
      <c r="AO4436" s="9"/>
      <c r="AP4436" s="9"/>
      <c r="AQ4436" s="9"/>
    </row>
    <row r="4437" spans="1:43" ht="15.6" x14ac:dyDescent="0.3">
      <c r="A4437"/>
      <c r="AO4437" s="9"/>
      <c r="AP4437" s="9"/>
      <c r="AQ4437" s="9"/>
    </row>
    <row r="4438" spans="1:43" ht="15.6" x14ac:dyDescent="0.3">
      <c r="A4438"/>
      <c r="AO4438" s="9"/>
      <c r="AP4438" s="9"/>
      <c r="AQ4438" s="9"/>
    </row>
    <row r="4439" spans="1:43" ht="15.6" x14ac:dyDescent="0.3">
      <c r="A4439"/>
      <c r="AO4439" s="9"/>
      <c r="AP4439" s="9"/>
      <c r="AQ4439" s="9"/>
    </row>
    <row r="4440" spans="1:43" ht="15.6" x14ac:dyDescent="0.3">
      <c r="A4440"/>
      <c r="AO4440" s="9"/>
      <c r="AP4440" s="9"/>
      <c r="AQ4440" s="9"/>
    </row>
    <row r="4441" spans="1:43" ht="15.6" x14ac:dyDescent="0.3">
      <c r="A4441"/>
      <c r="AO4441" s="9"/>
      <c r="AP4441" s="9"/>
      <c r="AQ4441" s="9"/>
    </row>
    <row r="4442" spans="1:43" ht="15.6" x14ac:dyDescent="0.3">
      <c r="A4442"/>
      <c r="AO4442" s="9"/>
      <c r="AP4442" s="9"/>
      <c r="AQ4442" s="9"/>
    </row>
    <row r="4443" spans="1:43" ht="15.6" x14ac:dyDescent="0.3">
      <c r="A4443"/>
      <c r="AO4443" s="9"/>
      <c r="AP4443" s="9"/>
      <c r="AQ4443" s="9"/>
    </row>
    <row r="4444" spans="1:43" ht="15.6" x14ac:dyDescent="0.3">
      <c r="A4444"/>
      <c r="AO4444" s="9"/>
      <c r="AP4444" s="9"/>
      <c r="AQ4444" s="9"/>
    </row>
    <row r="4445" spans="1:43" ht="15.6" x14ac:dyDescent="0.3">
      <c r="A4445"/>
      <c r="AO4445" s="9"/>
      <c r="AP4445" s="9"/>
      <c r="AQ4445" s="9"/>
    </row>
    <row r="4446" spans="1:43" ht="15.6" x14ac:dyDescent="0.3">
      <c r="A4446"/>
      <c r="AO4446" s="9"/>
      <c r="AP4446" s="9"/>
      <c r="AQ4446" s="9"/>
    </row>
    <row r="4447" spans="1:43" ht="15.6" x14ac:dyDescent="0.3">
      <c r="A4447"/>
      <c r="AO4447" s="9"/>
      <c r="AP4447" s="9"/>
      <c r="AQ4447" s="9"/>
    </row>
    <row r="4448" spans="1:43" ht="15.6" x14ac:dyDescent="0.3">
      <c r="A4448"/>
      <c r="AO4448" s="9"/>
      <c r="AP4448" s="9"/>
      <c r="AQ4448" s="9"/>
    </row>
    <row r="4449" spans="1:43" ht="15.6" x14ac:dyDescent="0.3">
      <c r="A4449"/>
      <c r="AO4449" s="9"/>
      <c r="AP4449" s="9"/>
      <c r="AQ4449" s="9"/>
    </row>
    <row r="4450" spans="1:43" ht="15.6" x14ac:dyDescent="0.3">
      <c r="A4450"/>
      <c r="AO4450" s="9"/>
      <c r="AP4450" s="9"/>
      <c r="AQ4450" s="9"/>
    </row>
    <row r="4451" spans="1:43" ht="15.6" x14ac:dyDescent="0.3">
      <c r="A4451"/>
      <c r="AO4451" s="9"/>
      <c r="AP4451" s="9"/>
      <c r="AQ4451" s="9"/>
    </row>
    <row r="4452" spans="1:43" ht="15.6" x14ac:dyDescent="0.3">
      <c r="A4452"/>
      <c r="AO4452" s="9"/>
      <c r="AP4452" s="9"/>
      <c r="AQ4452" s="9"/>
    </row>
    <row r="4453" spans="1:43" ht="15.6" x14ac:dyDescent="0.3">
      <c r="A4453"/>
      <c r="AO4453" s="9"/>
      <c r="AP4453" s="9"/>
      <c r="AQ4453" s="9"/>
    </row>
    <row r="4454" spans="1:43" ht="15.6" x14ac:dyDescent="0.3">
      <c r="A4454"/>
      <c r="AO4454" s="9"/>
      <c r="AP4454" s="9"/>
      <c r="AQ4454" s="9"/>
    </row>
    <row r="4455" spans="1:43" ht="15.6" x14ac:dyDescent="0.3">
      <c r="A4455"/>
      <c r="AO4455" s="9"/>
      <c r="AP4455" s="9"/>
      <c r="AQ4455" s="9"/>
    </row>
    <row r="4456" spans="1:43" ht="15.6" x14ac:dyDescent="0.3">
      <c r="A4456"/>
      <c r="AO4456" s="9"/>
      <c r="AP4456" s="9"/>
      <c r="AQ4456" s="9"/>
    </row>
    <row r="4457" spans="1:43" ht="15.6" x14ac:dyDescent="0.3">
      <c r="A4457"/>
      <c r="AO4457" s="9"/>
      <c r="AP4457" s="9"/>
      <c r="AQ4457" s="9"/>
    </row>
    <row r="4458" spans="1:43" ht="15.6" x14ac:dyDescent="0.3">
      <c r="A4458"/>
      <c r="AO4458" s="9"/>
      <c r="AP4458" s="9"/>
      <c r="AQ4458" s="9"/>
    </row>
    <row r="4459" spans="1:43" ht="15.6" x14ac:dyDescent="0.3">
      <c r="A4459"/>
      <c r="AO4459" s="9"/>
      <c r="AP4459" s="9"/>
      <c r="AQ4459" s="9"/>
    </row>
    <row r="4460" spans="1:43" ht="15.6" x14ac:dyDescent="0.3">
      <c r="A4460"/>
      <c r="AO4460" s="9"/>
      <c r="AP4460" s="9"/>
      <c r="AQ4460" s="9"/>
    </row>
    <row r="4461" spans="1:43" ht="15.6" x14ac:dyDescent="0.3">
      <c r="A4461"/>
      <c r="AO4461" s="9"/>
      <c r="AP4461" s="9"/>
      <c r="AQ4461" s="9"/>
    </row>
    <row r="4462" spans="1:43" ht="15.6" x14ac:dyDescent="0.3">
      <c r="A4462"/>
      <c r="AO4462" s="9"/>
      <c r="AP4462" s="9"/>
      <c r="AQ4462" s="9"/>
    </row>
    <row r="4463" spans="1:43" ht="15.6" x14ac:dyDescent="0.3">
      <c r="A4463"/>
      <c r="AO4463" s="9"/>
      <c r="AP4463" s="9"/>
      <c r="AQ4463" s="9"/>
    </row>
    <row r="4464" spans="1:43" ht="15.6" x14ac:dyDescent="0.3">
      <c r="A4464"/>
      <c r="AO4464" s="9"/>
      <c r="AP4464" s="9"/>
      <c r="AQ4464" s="9"/>
    </row>
    <row r="4465" spans="1:43" ht="15.6" x14ac:dyDescent="0.3">
      <c r="A4465"/>
      <c r="AO4465" s="9"/>
      <c r="AP4465" s="9"/>
      <c r="AQ4465" s="9"/>
    </row>
    <row r="4466" spans="1:43" ht="15.6" x14ac:dyDescent="0.3">
      <c r="A4466"/>
      <c r="AO4466" s="9"/>
      <c r="AP4466" s="9"/>
      <c r="AQ4466" s="9"/>
    </row>
    <row r="4467" spans="1:43" ht="15.6" x14ac:dyDescent="0.3">
      <c r="A4467"/>
      <c r="AO4467" s="9"/>
      <c r="AP4467" s="9"/>
      <c r="AQ4467" s="9"/>
    </row>
    <row r="4468" spans="1:43" ht="15.6" x14ac:dyDescent="0.3">
      <c r="A4468"/>
      <c r="AO4468" s="9"/>
      <c r="AP4468" s="9"/>
      <c r="AQ4468" s="9"/>
    </row>
    <row r="4469" spans="1:43" ht="15.6" x14ac:dyDescent="0.3">
      <c r="A4469"/>
      <c r="AO4469" s="9"/>
      <c r="AP4469" s="9"/>
      <c r="AQ4469" s="9"/>
    </row>
    <row r="4470" spans="1:43" ht="15.6" x14ac:dyDescent="0.3">
      <c r="A4470"/>
      <c r="AO4470" s="9"/>
      <c r="AP4470" s="9"/>
      <c r="AQ4470" s="9"/>
    </row>
    <row r="4471" spans="1:43" ht="15.6" x14ac:dyDescent="0.3">
      <c r="A4471"/>
      <c r="AO4471" s="9"/>
      <c r="AP4471" s="9"/>
      <c r="AQ4471" s="9"/>
    </row>
    <row r="4472" spans="1:43" ht="15.6" x14ac:dyDescent="0.3">
      <c r="A4472"/>
      <c r="AO4472" s="9"/>
      <c r="AP4472" s="9"/>
      <c r="AQ4472" s="9"/>
    </row>
    <row r="4473" spans="1:43" ht="15.6" x14ac:dyDescent="0.3">
      <c r="A4473"/>
      <c r="AO4473" s="9"/>
      <c r="AP4473" s="9"/>
      <c r="AQ4473" s="9"/>
    </row>
    <row r="4474" spans="1:43" ht="15.6" x14ac:dyDescent="0.3">
      <c r="A4474"/>
      <c r="AO4474" s="9"/>
      <c r="AP4474" s="9"/>
      <c r="AQ4474" s="9"/>
    </row>
    <row r="4475" spans="1:43" ht="15.6" x14ac:dyDescent="0.3">
      <c r="A4475"/>
      <c r="AO4475" s="9"/>
      <c r="AP4475" s="9"/>
      <c r="AQ4475" s="9"/>
    </row>
    <row r="4476" spans="1:43" ht="15.6" x14ac:dyDescent="0.3">
      <c r="A4476"/>
      <c r="AO4476" s="9"/>
      <c r="AP4476" s="9"/>
      <c r="AQ4476" s="9"/>
    </row>
    <row r="4477" spans="1:43" ht="15.6" x14ac:dyDescent="0.3">
      <c r="A4477"/>
      <c r="AO4477" s="9"/>
      <c r="AP4477" s="9"/>
      <c r="AQ4477" s="9"/>
    </row>
    <row r="4478" spans="1:43" ht="15.6" x14ac:dyDescent="0.3">
      <c r="A4478"/>
      <c r="AO4478" s="9"/>
      <c r="AP4478" s="9"/>
      <c r="AQ4478" s="9"/>
    </row>
    <row r="4479" spans="1:43" ht="15.6" x14ac:dyDescent="0.3">
      <c r="A4479"/>
      <c r="AO4479" s="9"/>
      <c r="AP4479" s="9"/>
      <c r="AQ4479" s="9"/>
    </row>
    <row r="4480" spans="1:43" ht="15.6" x14ac:dyDescent="0.3">
      <c r="A4480"/>
      <c r="AO4480" s="9"/>
      <c r="AP4480" s="9"/>
      <c r="AQ4480" s="9"/>
    </row>
    <row r="4481" spans="1:43" ht="15.6" x14ac:dyDescent="0.3">
      <c r="A4481"/>
      <c r="AO4481" s="9"/>
      <c r="AP4481" s="9"/>
      <c r="AQ4481" s="9"/>
    </row>
    <row r="4482" spans="1:43" ht="15.6" x14ac:dyDescent="0.3">
      <c r="A4482"/>
      <c r="AO4482" s="9"/>
      <c r="AP4482" s="9"/>
      <c r="AQ4482" s="9"/>
    </row>
    <row r="4483" spans="1:43" ht="15.6" x14ac:dyDescent="0.3">
      <c r="A4483"/>
      <c r="AO4483" s="9"/>
      <c r="AP4483" s="9"/>
      <c r="AQ4483" s="9"/>
    </row>
    <row r="4484" spans="1:43" ht="15.6" x14ac:dyDescent="0.3">
      <c r="A4484"/>
      <c r="AO4484" s="9"/>
      <c r="AP4484" s="9"/>
      <c r="AQ4484" s="9"/>
    </row>
    <row r="4485" spans="1:43" ht="15.6" x14ac:dyDescent="0.3">
      <c r="A4485"/>
      <c r="AO4485" s="9"/>
      <c r="AP4485" s="9"/>
      <c r="AQ4485" s="9"/>
    </row>
    <row r="4486" spans="1:43" ht="15.6" x14ac:dyDescent="0.3">
      <c r="A4486"/>
      <c r="AO4486" s="9"/>
      <c r="AP4486" s="9"/>
      <c r="AQ4486" s="9"/>
    </row>
    <row r="4487" spans="1:43" ht="15.6" x14ac:dyDescent="0.3">
      <c r="A4487"/>
      <c r="AO4487" s="9"/>
      <c r="AP4487" s="9"/>
      <c r="AQ4487" s="9"/>
    </row>
    <row r="4488" spans="1:43" ht="15.6" x14ac:dyDescent="0.3">
      <c r="A4488"/>
      <c r="AO4488" s="9"/>
      <c r="AP4488" s="9"/>
      <c r="AQ4488" s="9"/>
    </row>
    <row r="4489" spans="1:43" ht="15.6" x14ac:dyDescent="0.3">
      <c r="A4489"/>
      <c r="AO4489" s="9"/>
      <c r="AP4489" s="9"/>
      <c r="AQ4489" s="9"/>
    </row>
    <row r="4490" spans="1:43" ht="15.6" x14ac:dyDescent="0.3">
      <c r="A4490"/>
      <c r="AO4490" s="9"/>
      <c r="AP4490" s="9"/>
      <c r="AQ4490" s="9"/>
    </row>
    <row r="4491" spans="1:43" ht="15.6" x14ac:dyDescent="0.3">
      <c r="A4491"/>
      <c r="AO4491" s="9"/>
      <c r="AP4491" s="9"/>
      <c r="AQ4491" s="9"/>
    </row>
    <row r="4492" spans="1:43" ht="15.6" x14ac:dyDescent="0.3">
      <c r="A4492"/>
      <c r="AO4492" s="9"/>
      <c r="AP4492" s="9"/>
      <c r="AQ4492" s="9"/>
    </row>
    <row r="4493" spans="1:43" ht="15.6" x14ac:dyDescent="0.3">
      <c r="A4493"/>
      <c r="AO4493" s="9"/>
      <c r="AP4493" s="9"/>
      <c r="AQ4493" s="9"/>
    </row>
    <row r="4494" spans="1:43" ht="15.6" x14ac:dyDescent="0.3">
      <c r="A4494"/>
      <c r="AO4494" s="9"/>
      <c r="AP4494" s="9"/>
      <c r="AQ4494" s="9"/>
    </row>
    <row r="4495" spans="1:43" ht="15.6" x14ac:dyDescent="0.3">
      <c r="A4495"/>
      <c r="AO4495" s="9"/>
      <c r="AP4495" s="9"/>
      <c r="AQ4495" s="9"/>
    </row>
    <row r="4496" spans="1:43" ht="15.6" x14ac:dyDescent="0.3">
      <c r="A4496"/>
      <c r="AO4496" s="9"/>
      <c r="AP4496" s="9"/>
      <c r="AQ4496" s="9"/>
    </row>
    <row r="4497" spans="1:43" ht="15.6" x14ac:dyDescent="0.3">
      <c r="A4497"/>
      <c r="AO4497" s="9"/>
      <c r="AP4497" s="9"/>
      <c r="AQ4497" s="9"/>
    </row>
    <row r="4498" spans="1:43" ht="15.6" x14ac:dyDescent="0.3">
      <c r="A4498"/>
      <c r="AO4498" s="9"/>
      <c r="AP4498" s="9"/>
      <c r="AQ4498" s="9"/>
    </row>
    <row r="4499" spans="1:43" ht="15.6" x14ac:dyDescent="0.3">
      <c r="A4499"/>
      <c r="AO4499" s="9"/>
      <c r="AP4499" s="9"/>
      <c r="AQ4499" s="9"/>
    </row>
    <row r="4500" spans="1:43" ht="15.6" x14ac:dyDescent="0.3">
      <c r="A4500"/>
      <c r="AO4500" s="9"/>
      <c r="AP4500" s="9"/>
      <c r="AQ4500" s="9"/>
    </row>
    <row r="4501" spans="1:43" ht="15.6" x14ac:dyDescent="0.3">
      <c r="A4501"/>
      <c r="AO4501" s="9"/>
      <c r="AP4501" s="9"/>
      <c r="AQ4501" s="9"/>
    </row>
    <row r="4502" spans="1:43" ht="15.6" x14ac:dyDescent="0.3">
      <c r="A4502"/>
      <c r="AO4502" s="9"/>
      <c r="AP4502" s="9"/>
      <c r="AQ4502" s="9"/>
    </row>
    <row r="4503" spans="1:43" ht="15.6" x14ac:dyDescent="0.3">
      <c r="A4503"/>
      <c r="AO4503" s="9"/>
      <c r="AP4503" s="9"/>
      <c r="AQ4503" s="9"/>
    </row>
    <row r="4504" spans="1:43" ht="15.6" x14ac:dyDescent="0.3">
      <c r="A4504"/>
      <c r="AO4504" s="9"/>
      <c r="AP4504" s="9"/>
      <c r="AQ4504" s="9"/>
    </row>
    <row r="4505" spans="1:43" ht="15.6" x14ac:dyDescent="0.3">
      <c r="A4505"/>
      <c r="AO4505" s="9"/>
      <c r="AP4505" s="9"/>
      <c r="AQ4505" s="9"/>
    </row>
    <row r="4506" spans="1:43" ht="15.6" x14ac:dyDescent="0.3">
      <c r="A4506"/>
      <c r="AO4506" s="9"/>
      <c r="AP4506" s="9"/>
      <c r="AQ4506" s="9"/>
    </row>
    <row r="4507" spans="1:43" ht="15.6" x14ac:dyDescent="0.3">
      <c r="A4507"/>
      <c r="AO4507" s="9"/>
      <c r="AP4507" s="9"/>
      <c r="AQ4507" s="9"/>
    </row>
    <row r="4508" spans="1:43" ht="15.6" x14ac:dyDescent="0.3">
      <c r="A4508"/>
      <c r="AO4508" s="9"/>
      <c r="AP4508" s="9"/>
      <c r="AQ4508" s="9"/>
    </row>
    <row r="4509" spans="1:43" ht="15.6" x14ac:dyDescent="0.3">
      <c r="A4509"/>
      <c r="AO4509" s="9"/>
      <c r="AP4509" s="9"/>
      <c r="AQ4509" s="9"/>
    </row>
    <row r="4510" spans="1:43" ht="15.6" x14ac:dyDescent="0.3">
      <c r="A4510"/>
      <c r="AO4510" s="9"/>
      <c r="AP4510" s="9"/>
      <c r="AQ4510" s="9"/>
    </row>
    <row r="4511" spans="1:43" ht="15.6" x14ac:dyDescent="0.3">
      <c r="A4511"/>
      <c r="AO4511" s="9"/>
      <c r="AP4511" s="9"/>
      <c r="AQ4511" s="9"/>
    </row>
    <row r="4512" spans="1:43" ht="15.6" x14ac:dyDescent="0.3">
      <c r="A4512"/>
      <c r="AO4512" s="9"/>
      <c r="AP4512" s="9"/>
      <c r="AQ4512" s="9"/>
    </row>
    <row r="4513" spans="1:43" ht="15.6" x14ac:dyDescent="0.3">
      <c r="A4513"/>
      <c r="AO4513" s="9"/>
      <c r="AP4513" s="9"/>
      <c r="AQ4513" s="9"/>
    </row>
    <row r="4514" spans="1:43" ht="15.6" x14ac:dyDescent="0.3">
      <c r="A4514"/>
      <c r="AO4514" s="9"/>
      <c r="AP4514" s="9"/>
      <c r="AQ4514" s="9"/>
    </row>
    <row r="4515" spans="1:43" ht="15.6" x14ac:dyDescent="0.3">
      <c r="A4515"/>
      <c r="AO4515" s="9"/>
      <c r="AP4515" s="9"/>
      <c r="AQ4515" s="9"/>
    </row>
    <row r="4516" spans="1:43" ht="15.6" x14ac:dyDescent="0.3">
      <c r="A4516"/>
      <c r="AO4516" s="9"/>
      <c r="AP4516" s="9"/>
      <c r="AQ4516" s="9"/>
    </row>
    <row r="4517" spans="1:43" ht="15.6" x14ac:dyDescent="0.3">
      <c r="A4517"/>
      <c r="AO4517" s="9"/>
      <c r="AP4517" s="9"/>
      <c r="AQ4517" s="9"/>
    </row>
    <row r="4518" spans="1:43" ht="15.6" x14ac:dyDescent="0.3">
      <c r="A4518"/>
      <c r="AO4518" s="9"/>
      <c r="AP4518" s="9"/>
      <c r="AQ4518" s="9"/>
    </row>
    <row r="4519" spans="1:43" ht="15.6" x14ac:dyDescent="0.3">
      <c r="A4519"/>
      <c r="AO4519" s="9"/>
      <c r="AP4519" s="9"/>
      <c r="AQ4519" s="9"/>
    </row>
    <row r="4520" spans="1:43" ht="15.6" x14ac:dyDescent="0.3">
      <c r="A4520"/>
      <c r="AO4520" s="9"/>
      <c r="AP4520" s="9"/>
      <c r="AQ4520" s="9"/>
    </row>
    <row r="4521" spans="1:43" ht="15.6" x14ac:dyDescent="0.3">
      <c r="A4521"/>
      <c r="AO4521" s="9"/>
      <c r="AP4521" s="9"/>
      <c r="AQ4521" s="9"/>
    </row>
    <row r="4522" spans="1:43" ht="15.6" x14ac:dyDescent="0.3">
      <c r="A4522"/>
      <c r="AO4522" s="9"/>
      <c r="AP4522" s="9"/>
      <c r="AQ4522" s="9"/>
    </row>
    <row r="4523" spans="1:43" ht="15.6" x14ac:dyDescent="0.3">
      <c r="A4523"/>
      <c r="AO4523" s="9"/>
      <c r="AP4523" s="9"/>
      <c r="AQ4523" s="9"/>
    </row>
    <row r="4524" spans="1:43" ht="15.6" x14ac:dyDescent="0.3">
      <c r="A4524"/>
      <c r="AO4524" s="9"/>
      <c r="AP4524" s="9"/>
      <c r="AQ4524" s="9"/>
    </row>
    <row r="4525" spans="1:43" ht="15.6" x14ac:dyDescent="0.3">
      <c r="A4525"/>
      <c r="AO4525" s="9"/>
      <c r="AP4525" s="9"/>
      <c r="AQ4525" s="9"/>
    </row>
    <row r="4526" spans="1:43" ht="15.6" x14ac:dyDescent="0.3">
      <c r="A4526"/>
      <c r="AO4526" s="9"/>
      <c r="AP4526" s="9"/>
      <c r="AQ4526" s="9"/>
    </row>
    <row r="4527" spans="1:43" ht="15.6" x14ac:dyDescent="0.3">
      <c r="A4527"/>
      <c r="AO4527" s="9"/>
      <c r="AP4527" s="9"/>
      <c r="AQ4527" s="9"/>
    </row>
    <row r="4528" spans="1:43" ht="15.6" x14ac:dyDescent="0.3">
      <c r="A4528"/>
      <c r="AO4528" s="9"/>
      <c r="AP4528" s="9"/>
      <c r="AQ4528" s="9"/>
    </row>
    <row r="4529" spans="1:43" ht="15.6" x14ac:dyDescent="0.3">
      <c r="A4529"/>
      <c r="AO4529" s="9"/>
      <c r="AP4529" s="9"/>
      <c r="AQ4529" s="9"/>
    </row>
    <row r="4530" spans="1:43" ht="15.6" x14ac:dyDescent="0.3">
      <c r="A4530"/>
      <c r="AO4530" s="9"/>
      <c r="AP4530" s="9"/>
      <c r="AQ4530" s="9"/>
    </row>
    <row r="4531" spans="1:43" ht="15.6" x14ac:dyDescent="0.3">
      <c r="A4531"/>
      <c r="AO4531" s="9"/>
      <c r="AP4531" s="9"/>
      <c r="AQ4531" s="9"/>
    </row>
    <row r="4532" spans="1:43" ht="15.6" x14ac:dyDescent="0.3">
      <c r="A4532"/>
      <c r="AO4532" s="9"/>
      <c r="AP4532" s="9"/>
      <c r="AQ4532" s="9"/>
    </row>
    <row r="4533" spans="1:43" ht="15.6" x14ac:dyDescent="0.3">
      <c r="A4533"/>
      <c r="AO4533" s="9"/>
      <c r="AP4533" s="9"/>
      <c r="AQ4533" s="9"/>
    </row>
    <row r="4534" spans="1:43" ht="15.6" x14ac:dyDescent="0.3">
      <c r="A4534"/>
      <c r="AO4534" s="9"/>
      <c r="AP4534" s="9"/>
      <c r="AQ4534" s="9"/>
    </row>
    <row r="4535" spans="1:43" ht="15.6" x14ac:dyDescent="0.3">
      <c r="A4535"/>
      <c r="AO4535" s="9"/>
      <c r="AP4535" s="9"/>
      <c r="AQ4535" s="9"/>
    </row>
    <row r="4536" spans="1:43" ht="15.6" x14ac:dyDescent="0.3">
      <c r="A4536"/>
      <c r="AO4536" s="9"/>
      <c r="AP4536" s="9"/>
      <c r="AQ4536" s="9"/>
    </row>
    <row r="4537" spans="1:43" ht="15.6" x14ac:dyDescent="0.3">
      <c r="A4537"/>
      <c r="AO4537" s="9"/>
      <c r="AP4537" s="9"/>
      <c r="AQ4537" s="9"/>
    </row>
    <row r="4538" spans="1:43" ht="15.6" x14ac:dyDescent="0.3">
      <c r="A4538"/>
      <c r="AO4538" s="9"/>
      <c r="AP4538" s="9"/>
      <c r="AQ4538" s="9"/>
    </row>
    <row r="4539" spans="1:43" ht="15.6" x14ac:dyDescent="0.3">
      <c r="A4539"/>
      <c r="AO4539" s="9"/>
      <c r="AP4539" s="9"/>
      <c r="AQ4539" s="9"/>
    </row>
    <row r="4540" spans="1:43" ht="15.6" x14ac:dyDescent="0.3">
      <c r="A4540"/>
      <c r="AO4540" s="9"/>
      <c r="AP4540" s="9"/>
      <c r="AQ4540" s="9"/>
    </row>
    <row r="4541" spans="1:43" ht="15.6" x14ac:dyDescent="0.3">
      <c r="A4541"/>
      <c r="AO4541" s="9"/>
      <c r="AP4541" s="9"/>
      <c r="AQ4541" s="9"/>
    </row>
    <row r="4542" spans="1:43" ht="15.6" x14ac:dyDescent="0.3">
      <c r="A4542"/>
      <c r="AO4542" s="9"/>
      <c r="AP4542" s="9"/>
      <c r="AQ4542" s="9"/>
    </row>
    <row r="4543" spans="1:43" ht="15.6" x14ac:dyDescent="0.3">
      <c r="A4543"/>
      <c r="AO4543" s="9"/>
      <c r="AP4543" s="9"/>
      <c r="AQ4543" s="9"/>
    </row>
    <row r="4544" spans="1:43" ht="15.6" x14ac:dyDescent="0.3">
      <c r="A4544"/>
      <c r="AO4544" s="9"/>
      <c r="AP4544" s="9"/>
      <c r="AQ4544" s="9"/>
    </row>
    <row r="4545" spans="1:43" ht="15.6" x14ac:dyDescent="0.3">
      <c r="A4545"/>
      <c r="AO4545" s="9"/>
      <c r="AP4545" s="9"/>
      <c r="AQ4545" s="9"/>
    </row>
    <row r="4546" spans="1:43" ht="15.6" x14ac:dyDescent="0.3">
      <c r="A4546"/>
      <c r="AO4546" s="9"/>
      <c r="AP4546" s="9"/>
      <c r="AQ4546" s="9"/>
    </row>
    <row r="4547" spans="1:43" ht="15.6" x14ac:dyDescent="0.3">
      <c r="A4547"/>
      <c r="AO4547" s="9"/>
      <c r="AP4547" s="9"/>
      <c r="AQ4547" s="9"/>
    </row>
    <row r="4548" spans="1:43" ht="15.6" x14ac:dyDescent="0.3">
      <c r="A4548"/>
      <c r="AO4548" s="9"/>
      <c r="AP4548" s="9"/>
      <c r="AQ4548" s="9"/>
    </row>
    <row r="4549" spans="1:43" ht="15.6" x14ac:dyDescent="0.3">
      <c r="A4549"/>
      <c r="AO4549" s="9"/>
      <c r="AP4549" s="9"/>
      <c r="AQ4549" s="9"/>
    </row>
    <row r="4550" spans="1:43" ht="15.6" x14ac:dyDescent="0.3">
      <c r="A4550"/>
      <c r="AO4550" s="9"/>
      <c r="AP4550" s="9"/>
      <c r="AQ4550" s="9"/>
    </row>
    <row r="4551" spans="1:43" ht="15.6" x14ac:dyDescent="0.3">
      <c r="A4551"/>
      <c r="AO4551" s="9"/>
      <c r="AP4551" s="9"/>
      <c r="AQ4551" s="9"/>
    </row>
    <row r="4552" spans="1:43" ht="15.6" x14ac:dyDescent="0.3">
      <c r="A4552"/>
      <c r="AO4552" s="9"/>
      <c r="AP4552" s="9"/>
      <c r="AQ4552" s="9"/>
    </row>
    <row r="4553" spans="1:43" ht="15.6" x14ac:dyDescent="0.3">
      <c r="A4553"/>
      <c r="AO4553" s="9"/>
      <c r="AP4553" s="9"/>
      <c r="AQ4553" s="9"/>
    </row>
    <row r="4554" spans="1:43" ht="15.6" x14ac:dyDescent="0.3">
      <c r="A4554"/>
      <c r="AO4554" s="9"/>
      <c r="AP4554" s="9"/>
      <c r="AQ4554" s="9"/>
    </row>
    <row r="4555" spans="1:43" ht="15.6" x14ac:dyDescent="0.3">
      <c r="A4555"/>
      <c r="AO4555" s="9"/>
      <c r="AP4555" s="9"/>
      <c r="AQ4555" s="9"/>
    </row>
    <row r="4556" spans="1:43" ht="15.6" x14ac:dyDescent="0.3">
      <c r="A4556"/>
      <c r="AO4556" s="9"/>
      <c r="AP4556" s="9"/>
      <c r="AQ4556" s="9"/>
    </row>
    <row r="4557" spans="1:43" ht="15.6" x14ac:dyDescent="0.3">
      <c r="A4557"/>
      <c r="AO4557" s="9"/>
      <c r="AP4557" s="9"/>
      <c r="AQ4557" s="9"/>
    </row>
    <row r="4558" spans="1:43" ht="15.6" x14ac:dyDescent="0.3">
      <c r="A4558"/>
      <c r="AO4558" s="9"/>
      <c r="AP4558" s="9"/>
      <c r="AQ4558" s="9"/>
    </row>
    <row r="4559" spans="1:43" ht="15.6" x14ac:dyDescent="0.3">
      <c r="A4559"/>
      <c r="AO4559" s="9"/>
      <c r="AP4559" s="9"/>
      <c r="AQ4559" s="9"/>
    </row>
    <row r="4560" spans="1:43" ht="15.6" x14ac:dyDescent="0.3">
      <c r="A4560"/>
      <c r="AO4560" s="9"/>
      <c r="AP4560" s="9"/>
      <c r="AQ4560" s="9"/>
    </row>
    <row r="4561" spans="1:43" ht="15.6" x14ac:dyDescent="0.3">
      <c r="A4561"/>
      <c r="AO4561" s="9"/>
      <c r="AP4561" s="9"/>
      <c r="AQ4561" s="9"/>
    </row>
    <row r="4562" spans="1:43" ht="15.6" x14ac:dyDescent="0.3">
      <c r="A4562"/>
      <c r="AO4562" s="9"/>
      <c r="AP4562" s="9"/>
      <c r="AQ4562" s="9"/>
    </row>
    <row r="4563" spans="1:43" ht="15.6" x14ac:dyDescent="0.3">
      <c r="A4563"/>
      <c r="AO4563" s="9"/>
      <c r="AP4563" s="9"/>
      <c r="AQ4563" s="9"/>
    </row>
    <row r="4564" spans="1:43" ht="15.6" x14ac:dyDescent="0.3">
      <c r="A4564"/>
      <c r="AO4564" s="9"/>
      <c r="AP4564" s="9"/>
      <c r="AQ4564" s="9"/>
    </row>
    <row r="4565" spans="1:43" ht="15.6" x14ac:dyDescent="0.3">
      <c r="A4565"/>
      <c r="AO4565" s="9"/>
      <c r="AP4565" s="9"/>
      <c r="AQ4565" s="9"/>
    </row>
    <row r="4566" spans="1:43" ht="15.6" x14ac:dyDescent="0.3">
      <c r="A4566"/>
      <c r="AO4566" s="9"/>
      <c r="AP4566" s="9"/>
      <c r="AQ4566" s="9"/>
    </row>
    <row r="4567" spans="1:43" ht="15.6" x14ac:dyDescent="0.3">
      <c r="A4567"/>
      <c r="AO4567" s="9"/>
      <c r="AP4567" s="9"/>
      <c r="AQ4567" s="9"/>
    </row>
    <row r="4568" spans="1:43" ht="15.6" x14ac:dyDescent="0.3">
      <c r="A4568"/>
      <c r="AO4568" s="9"/>
      <c r="AP4568" s="9"/>
      <c r="AQ4568" s="9"/>
    </row>
    <row r="4569" spans="1:43" ht="15.6" x14ac:dyDescent="0.3">
      <c r="A4569"/>
      <c r="AO4569" s="9"/>
      <c r="AP4569" s="9"/>
      <c r="AQ4569" s="9"/>
    </row>
    <row r="4570" spans="1:43" ht="15.6" x14ac:dyDescent="0.3">
      <c r="A4570"/>
      <c r="AO4570" s="9"/>
      <c r="AP4570" s="9"/>
      <c r="AQ4570" s="9"/>
    </row>
    <row r="4571" spans="1:43" ht="15.6" x14ac:dyDescent="0.3">
      <c r="A4571"/>
      <c r="AO4571" s="9"/>
      <c r="AP4571" s="9"/>
      <c r="AQ4571" s="9"/>
    </row>
    <row r="4572" spans="1:43" ht="15.6" x14ac:dyDescent="0.3">
      <c r="A4572"/>
      <c r="AO4572" s="9"/>
      <c r="AP4572" s="9"/>
      <c r="AQ4572" s="9"/>
    </row>
    <row r="4573" spans="1:43" ht="15.6" x14ac:dyDescent="0.3">
      <c r="A4573"/>
      <c r="AO4573" s="9"/>
      <c r="AP4573" s="9"/>
      <c r="AQ4573" s="9"/>
    </row>
    <row r="4574" spans="1:43" ht="15.6" x14ac:dyDescent="0.3">
      <c r="A4574"/>
      <c r="AO4574" s="9"/>
      <c r="AP4574" s="9"/>
      <c r="AQ4574" s="9"/>
    </row>
    <row r="4575" spans="1:43" ht="15.6" x14ac:dyDescent="0.3">
      <c r="A4575"/>
      <c r="AO4575" s="9"/>
      <c r="AP4575" s="9"/>
      <c r="AQ4575" s="9"/>
    </row>
    <row r="4576" spans="1:43" ht="15.6" x14ac:dyDescent="0.3">
      <c r="A4576"/>
      <c r="AO4576" s="9"/>
      <c r="AP4576" s="9"/>
      <c r="AQ4576" s="9"/>
    </row>
    <row r="4577" spans="1:43" ht="15.6" x14ac:dyDescent="0.3">
      <c r="A4577"/>
      <c r="AO4577" s="9"/>
      <c r="AP4577" s="9"/>
      <c r="AQ4577" s="9"/>
    </row>
    <row r="4578" spans="1:43" ht="15.6" x14ac:dyDescent="0.3">
      <c r="A4578"/>
      <c r="AO4578" s="9"/>
      <c r="AP4578" s="9"/>
      <c r="AQ4578" s="9"/>
    </row>
    <row r="4579" spans="1:43" ht="15.6" x14ac:dyDescent="0.3">
      <c r="A4579"/>
      <c r="AO4579" s="9"/>
      <c r="AP4579" s="9"/>
      <c r="AQ4579" s="9"/>
    </row>
    <row r="4580" spans="1:43" ht="15.6" x14ac:dyDescent="0.3">
      <c r="A4580"/>
      <c r="AO4580" s="9"/>
      <c r="AP4580" s="9"/>
      <c r="AQ4580" s="9"/>
    </row>
    <row r="4581" spans="1:43" ht="15.6" x14ac:dyDescent="0.3">
      <c r="A4581"/>
      <c r="AO4581" s="9"/>
      <c r="AP4581" s="9"/>
      <c r="AQ4581" s="9"/>
    </row>
    <row r="4582" spans="1:43" ht="15.6" x14ac:dyDescent="0.3">
      <c r="A4582"/>
      <c r="AO4582" s="9"/>
      <c r="AP4582" s="9"/>
      <c r="AQ4582" s="9"/>
    </row>
    <row r="4583" spans="1:43" ht="15.6" x14ac:dyDescent="0.3">
      <c r="A4583"/>
      <c r="AO4583" s="9"/>
      <c r="AP4583" s="9"/>
      <c r="AQ4583" s="9"/>
    </row>
    <row r="4584" spans="1:43" ht="15.6" x14ac:dyDescent="0.3">
      <c r="A4584"/>
      <c r="AO4584" s="9"/>
      <c r="AP4584" s="9"/>
      <c r="AQ4584" s="9"/>
    </row>
    <row r="4585" spans="1:43" ht="15.6" x14ac:dyDescent="0.3">
      <c r="A4585"/>
      <c r="AO4585" s="9"/>
      <c r="AP4585" s="9"/>
      <c r="AQ4585" s="9"/>
    </row>
    <row r="4586" spans="1:43" ht="15.6" x14ac:dyDescent="0.3">
      <c r="A4586"/>
      <c r="AO4586" s="9"/>
      <c r="AP4586" s="9"/>
      <c r="AQ4586" s="9"/>
    </row>
    <row r="4587" spans="1:43" ht="15.6" x14ac:dyDescent="0.3">
      <c r="A4587"/>
      <c r="AO4587" s="9"/>
      <c r="AP4587" s="9"/>
      <c r="AQ4587" s="9"/>
    </row>
    <row r="4588" spans="1:43" ht="15.6" x14ac:dyDescent="0.3">
      <c r="A4588"/>
      <c r="AO4588" s="9"/>
      <c r="AP4588" s="9"/>
      <c r="AQ4588" s="9"/>
    </row>
    <row r="4589" spans="1:43" ht="15.6" x14ac:dyDescent="0.3">
      <c r="A4589"/>
      <c r="AO4589" s="9"/>
      <c r="AP4589" s="9"/>
      <c r="AQ4589" s="9"/>
    </row>
    <row r="4590" spans="1:43" ht="15.6" x14ac:dyDescent="0.3">
      <c r="A4590"/>
      <c r="AO4590" s="9"/>
      <c r="AP4590" s="9"/>
      <c r="AQ4590" s="9"/>
    </row>
    <row r="4591" spans="1:43" ht="15.6" x14ac:dyDescent="0.3">
      <c r="A4591"/>
      <c r="AO4591" s="9"/>
      <c r="AP4591" s="9"/>
      <c r="AQ4591" s="9"/>
    </row>
    <row r="4592" spans="1:43" ht="15.6" x14ac:dyDescent="0.3">
      <c r="A4592"/>
      <c r="AO4592" s="9"/>
      <c r="AP4592" s="9"/>
      <c r="AQ4592" s="9"/>
    </row>
    <row r="4593" spans="1:43" ht="15.6" x14ac:dyDescent="0.3">
      <c r="A4593"/>
      <c r="AO4593" s="9"/>
      <c r="AP4593" s="9"/>
      <c r="AQ4593" s="9"/>
    </row>
    <row r="4594" spans="1:43" ht="15.6" x14ac:dyDescent="0.3">
      <c r="A4594"/>
      <c r="AO4594" s="9"/>
      <c r="AP4594" s="9"/>
      <c r="AQ4594" s="9"/>
    </row>
    <row r="4595" spans="1:43" ht="15.6" x14ac:dyDescent="0.3">
      <c r="A4595"/>
      <c r="AO4595" s="9"/>
      <c r="AP4595" s="9"/>
      <c r="AQ4595" s="9"/>
    </row>
    <row r="4596" spans="1:43" ht="15.6" x14ac:dyDescent="0.3">
      <c r="A4596"/>
      <c r="AO4596" s="9"/>
      <c r="AP4596" s="9"/>
      <c r="AQ4596" s="9"/>
    </row>
    <row r="4597" spans="1:43" ht="15.6" x14ac:dyDescent="0.3">
      <c r="A4597"/>
      <c r="AO4597" s="9"/>
      <c r="AP4597" s="9"/>
      <c r="AQ4597" s="9"/>
    </row>
    <row r="4598" spans="1:43" ht="15.6" x14ac:dyDescent="0.3">
      <c r="A4598"/>
      <c r="AO4598" s="9"/>
      <c r="AP4598" s="9"/>
      <c r="AQ4598" s="9"/>
    </row>
    <row r="4599" spans="1:43" ht="15.6" x14ac:dyDescent="0.3">
      <c r="A4599"/>
      <c r="AO4599" s="9"/>
      <c r="AP4599" s="9"/>
      <c r="AQ4599" s="9"/>
    </row>
    <row r="4600" spans="1:43" ht="15.6" x14ac:dyDescent="0.3">
      <c r="A4600"/>
      <c r="AO4600" s="9"/>
      <c r="AP4600" s="9"/>
      <c r="AQ4600" s="9"/>
    </row>
    <row r="4601" spans="1:43" ht="15.6" x14ac:dyDescent="0.3">
      <c r="A4601"/>
      <c r="AO4601" s="9"/>
      <c r="AP4601" s="9"/>
      <c r="AQ4601" s="9"/>
    </row>
    <row r="4602" spans="1:43" ht="15.6" x14ac:dyDescent="0.3">
      <c r="A4602"/>
      <c r="AO4602" s="9"/>
      <c r="AP4602" s="9"/>
      <c r="AQ4602" s="9"/>
    </row>
    <row r="4603" spans="1:43" ht="15.6" x14ac:dyDescent="0.3">
      <c r="A4603"/>
      <c r="AO4603" s="9"/>
      <c r="AP4603" s="9"/>
      <c r="AQ4603" s="9"/>
    </row>
    <row r="4604" spans="1:43" ht="15.6" x14ac:dyDescent="0.3">
      <c r="A4604"/>
      <c r="AO4604" s="9"/>
      <c r="AP4604" s="9"/>
      <c r="AQ4604" s="9"/>
    </row>
    <row r="4605" spans="1:43" ht="15.6" x14ac:dyDescent="0.3">
      <c r="A4605"/>
      <c r="AO4605" s="9"/>
      <c r="AP4605" s="9"/>
      <c r="AQ4605" s="9"/>
    </row>
    <row r="4606" spans="1:43" ht="15.6" x14ac:dyDescent="0.3">
      <c r="A4606"/>
      <c r="AO4606" s="9"/>
      <c r="AP4606" s="9"/>
      <c r="AQ4606" s="9"/>
    </row>
    <row r="4607" spans="1:43" ht="15.6" x14ac:dyDescent="0.3">
      <c r="A4607"/>
      <c r="AO4607" s="9"/>
      <c r="AP4607" s="9"/>
      <c r="AQ4607" s="9"/>
    </row>
    <row r="4608" spans="1:43" ht="15.6" x14ac:dyDescent="0.3">
      <c r="A4608"/>
      <c r="AO4608" s="9"/>
      <c r="AP4608" s="9"/>
      <c r="AQ4608" s="9"/>
    </row>
    <row r="4609" spans="1:43" ht="15.6" x14ac:dyDescent="0.3">
      <c r="A4609"/>
      <c r="AO4609" s="9"/>
      <c r="AP4609" s="9"/>
      <c r="AQ4609" s="9"/>
    </row>
    <row r="4610" spans="1:43" ht="15.6" x14ac:dyDescent="0.3">
      <c r="A4610"/>
      <c r="AO4610" s="9"/>
      <c r="AP4610" s="9"/>
      <c r="AQ4610" s="9"/>
    </row>
    <row r="4611" spans="1:43" ht="15.6" x14ac:dyDescent="0.3">
      <c r="A4611"/>
      <c r="AO4611" s="9"/>
      <c r="AP4611" s="9"/>
      <c r="AQ4611" s="9"/>
    </row>
    <row r="4612" spans="1:43" ht="15.6" x14ac:dyDescent="0.3">
      <c r="A4612"/>
      <c r="AO4612" s="9"/>
      <c r="AP4612" s="9"/>
      <c r="AQ4612" s="9"/>
    </row>
    <row r="4613" spans="1:43" ht="15.6" x14ac:dyDescent="0.3">
      <c r="A4613"/>
      <c r="AO4613" s="9"/>
      <c r="AP4613" s="9"/>
      <c r="AQ4613" s="9"/>
    </row>
    <row r="4614" spans="1:43" ht="15.6" x14ac:dyDescent="0.3">
      <c r="A4614"/>
      <c r="AO4614" s="9"/>
      <c r="AP4614" s="9"/>
      <c r="AQ4614" s="9"/>
    </row>
    <row r="4615" spans="1:43" ht="15.6" x14ac:dyDescent="0.3">
      <c r="A4615"/>
      <c r="AO4615" s="9"/>
      <c r="AP4615" s="9"/>
      <c r="AQ4615" s="9"/>
    </row>
    <row r="4616" spans="1:43" ht="15.6" x14ac:dyDescent="0.3">
      <c r="A4616"/>
      <c r="AO4616" s="9"/>
      <c r="AP4616" s="9"/>
      <c r="AQ4616" s="9"/>
    </row>
    <row r="4617" spans="1:43" ht="15.6" x14ac:dyDescent="0.3">
      <c r="A4617"/>
      <c r="AO4617" s="9"/>
      <c r="AP4617" s="9"/>
      <c r="AQ4617" s="9"/>
    </row>
    <row r="4618" spans="1:43" ht="15.6" x14ac:dyDescent="0.3">
      <c r="A4618"/>
      <c r="AO4618" s="9"/>
      <c r="AP4618" s="9"/>
      <c r="AQ4618" s="9"/>
    </row>
    <row r="4619" spans="1:43" ht="15.6" x14ac:dyDescent="0.3">
      <c r="A4619"/>
      <c r="AO4619" s="9"/>
      <c r="AP4619" s="9"/>
      <c r="AQ4619" s="9"/>
    </row>
    <row r="4620" spans="1:43" ht="15.6" x14ac:dyDescent="0.3">
      <c r="A4620"/>
      <c r="AO4620" s="9"/>
      <c r="AP4620" s="9"/>
      <c r="AQ4620" s="9"/>
    </row>
    <row r="4621" spans="1:43" ht="15.6" x14ac:dyDescent="0.3">
      <c r="A4621"/>
      <c r="AO4621" s="9"/>
      <c r="AP4621" s="9"/>
      <c r="AQ4621" s="9"/>
    </row>
    <row r="4622" spans="1:43" ht="15.6" x14ac:dyDescent="0.3">
      <c r="A4622"/>
      <c r="AO4622" s="9"/>
      <c r="AP4622" s="9"/>
      <c r="AQ4622" s="9"/>
    </row>
    <row r="4623" spans="1:43" ht="15.6" x14ac:dyDescent="0.3">
      <c r="A4623"/>
      <c r="AO4623" s="9"/>
      <c r="AP4623" s="9"/>
      <c r="AQ4623" s="9"/>
    </row>
    <row r="4624" spans="1:43" ht="15.6" x14ac:dyDescent="0.3">
      <c r="A4624"/>
      <c r="AO4624" s="9"/>
      <c r="AP4624" s="9"/>
      <c r="AQ4624" s="9"/>
    </row>
    <row r="4625" spans="1:43" ht="15.6" x14ac:dyDescent="0.3">
      <c r="A4625"/>
      <c r="AO4625" s="9"/>
      <c r="AP4625" s="9"/>
      <c r="AQ4625" s="9"/>
    </row>
    <row r="4626" spans="1:43" ht="15.6" x14ac:dyDescent="0.3">
      <c r="A4626"/>
      <c r="AO4626" s="9"/>
      <c r="AP4626" s="9"/>
      <c r="AQ4626" s="9"/>
    </row>
    <row r="4627" spans="1:43" ht="15.6" x14ac:dyDescent="0.3">
      <c r="A4627"/>
      <c r="AO4627" s="9"/>
      <c r="AP4627" s="9"/>
      <c r="AQ4627" s="9"/>
    </row>
    <row r="4628" spans="1:43" ht="15.6" x14ac:dyDescent="0.3">
      <c r="A4628"/>
      <c r="AO4628" s="9"/>
      <c r="AP4628" s="9"/>
      <c r="AQ4628" s="9"/>
    </row>
    <row r="4629" spans="1:43" ht="15.6" x14ac:dyDescent="0.3">
      <c r="A4629"/>
      <c r="AO4629" s="9"/>
      <c r="AP4629" s="9"/>
      <c r="AQ4629" s="9"/>
    </row>
    <row r="4630" spans="1:43" ht="15.6" x14ac:dyDescent="0.3">
      <c r="A4630"/>
      <c r="AO4630" s="9"/>
      <c r="AP4630" s="9"/>
      <c r="AQ4630" s="9"/>
    </row>
    <row r="4631" spans="1:43" ht="15.6" x14ac:dyDescent="0.3">
      <c r="A4631"/>
      <c r="AO4631" s="9"/>
      <c r="AP4631" s="9"/>
      <c r="AQ4631" s="9"/>
    </row>
    <row r="4632" spans="1:43" ht="15.6" x14ac:dyDescent="0.3">
      <c r="A4632"/>
      <c r="AO4632" s="9"/>
      <c r="AP4632" s="9"/>
      <c r="AQ4632" s="9"/>
    </row>
    <row r="4633" spans="1:43" ht="15.6" x14ac:dyDescent="0.3">
      <c r="A4633"/>
      <c r="AO4633" s="9"/>
      <c r="AP4633" s="9"/>
      <c r="AQ4633" s="9"/>
    </row>
    <row r="4634" spans="1:43" ht="15.6" x14ac:dyDescent="0.3">
      <c r="A4634"/>
      <c r="AO4634" s="9"/>
      <c r="AP4634" s="9"/>
      <c r="AQ4634" s="9"/>
    </row>
    <row r="4635" spans="1:43" ht="15.6" x14ac:dyDescent="0.3">
      <c r="A4635"/>
      <c r="AO4635" s="9"/>
      <c r="AP4635" s="9"/>
      <c r="AQ4635" s="9"/>
    </row>
    <row r="4636" spans="1:43" ht="15.6" x14ac:dyDescent="0.3">
      <c r="A4636"/>
      <c r="AO4636" s="9"/>
      <c r="AP4636" s="9"/>
      <c r="AQ4636" s="9"/>
    </row>
    <row r="4637" spans="1:43" ht="15.6" x14ac:dyDescent="0.3">
      <c r="A4637"/>
      <c r="AO4637" s="9"/>
      <c r="AP4637" s="9"/>
      <c r="AQ4637" s="9"/>
    </row>
    <row r="4638" spans="1:43" ht="15.6" x14ac:dyDescent="0.3">
      <c r="A4638"/>
      <c r="AO4638" s="9"/>
      <c r="AP4638" s="9"/>
      <c r="AQ4638" s="9"/>
    </row>
    <row r="4639" spans="1:43" ht="15.6" x14ac:dyDescent="0.3">
      <c r="A4639"/>
      <c r="AO4639" s="9"/>
      <c r="AP4639" s="9"/>
      <c r="AQ4639" s="9"/>
    </row>
    <row r="4640" spans="1:43" ht="15.6" x14ac:dyDescent="0.3">
      <c r="A4640"/>
      <c r="AO4640" s="9"/>
      <c r="AP4640" s="9"/>
      <c r="AQ4640" s="9"/>
    </row>
    <row r="4641" spans="1:43" ht="15.6" x14ac:dyDescent="0.3">
      <c r="A4641"/>
      <c r="AO4641" s="9"/>
      <c r="AP4641" s="9"/>
      <c r="AQ4641" s="9"/>
    </row>
    <row r="4642" spans="1:43" ht="15.6" x14ac:dyDescent="0.3">
      <c r="A4642"/>
      <c r="AO4642" s="9"/>
      <c r="AP4642" s="9"/>
      <c r="AQ4642" s="9"/>
    </row>
    <row r="4643" spans="1:43" ht="15.6" x14ac:dyDescent="0.3">
      <c r="A4643"/>
      <c r="AO4643" s="9"/>
      <c r="AP4643" s="9"/>
      <c r="AQ4643" s="9"/>
    </row>
    <row r="4644" spans="1:43" ht="15.6" x14ac:dyDescent="0.3">
      <c r="A4644"/>
      <c r="AO4644" s="9"/>
      <c r="AP4644" s="9"/>
      <c r="AQ4644" s="9"/>
    </row>
    <row r="4645" spans="1:43" ht="15.6" x14ac:dyDescent="0.3">
      <c r="A4645"/>
      <c r="AO4645" s="9"/>
      <c r="AP4645" s="9"/>
      <c r="AQ4645" s="9"/>
    </row>
    <row r="4646" spans="1:43" ht="15.6" x14ac:dyDescent="0.3">
      <c r="A4646"/>
      <c r="AO4646" s="9"/>
      <c r="AP4646" s="9"/>
      <c r="AQ4646" s="9"/>
    </row>
    <row r="4647" spans="1:43" ht="15.6" x14ac:dyDescent="0.3">
      <c r="A4647"/>
      <c r="AO4647" s="9"/>
      <c r="AP4647" s="9"/>
      <c r="AQ4647" s="9"/>
    </row>
    <row r="4648" spans="1:43" ht="15.6" x14ac:dyDescent="0.3">
      <c r="A4648"/>
      <c r="AO4648" s="9"/>
      <c r="AP4648" s="9"/>
      <c r="AQ4648" s="9"/>
    </row>
    <row r="4649" spans="1:43" ht="15.6" x14ac:dyDescent="0.3">
      <c r="A4649"/>
      <c r="AO4649" s="9"/>
      <c r="AP4649" s="9"/>
      <c r="AQ4649" s="9"/>
    </row>
    <row r="4650" spans="1:43" ht="15.6" x14ac:dyDescent="0.3">
      <c r="A4650"/>
      <c r="AO4650" s="9"/>
      <c r="AP4650" s="9"/>
      <c r="AQ4650" s="9"/>
    </row>
    <row r="4651" spans="1:43" ht="15.6" x14ac:dyDescent="0.3">
      <c r="A4651"/>
      <c r="AO4651" s="9"/>
      <c r="AP4651" s="9"/>
      <c r="AQ4651" s="9"/>
    </row>
    <row r="4652" spans="1:43" ht="15.6" x14ac:dyDescent="0.3">
      <c r="A4652"/>
      <c r="AO4652" s="9"/>
      <c r="AP4652" s="9"/>
      <c r="AQ4652" s="9"/>
    </row>
    <row r="4653" spans="1:43" ht="15.6" x14ac:dyDescent="0.3">
      <c r="A4653"/>
      <c r="AO4653" s="9"/>
      <c r="AP4653" s="9"/>
      <c r="AQ4653" s="9"/>
    </row>
    <row r="4654" spans="1:43" ht="15.6" x14ac:dyDescent="0.3">
      <c r="A4654"/>
      <c r="AO4654" s="9"/>
      <c r="AP4654" s="9"/>
      <c r="AQ4654" s="9"/>
    </row>
    <row r="4655" spans="1:43" ht="15.6" x14ac:dyDescent="0.3">
      <c r="A4655"/>
      <c r="AO4655" s="9"/>
      <c r="AP4655" s="9"/>
      <c r="AQ4655" s="9"/>
    </row>
    <row r="4656" spans="1:43" ht="15.6" x14ac:dyDescent="0.3">
      <c r="A4656"/>
      <c r="AO4656" s="9"/>
      <c r="AP4656" s="9"/>
      <c r="AQ4656" s="9"/>
    </row>
    <row r="4657" spans="1:43" ht="15.6" x14ac:dyDescent="0.3">
      <c r="A4657"/>
      <c r="AO4657" s="9"/>
      <c r="AP4657" s="9"/>
      <c r="AQ4657" s="9"/>
    </row>
    <row r="4658" spans="1:43" ht="15.6" x14ac:dyDescent="0.3">
      <c r="A4658"/>
      <c r="AO4658" s="9"/>
      <c r="AP4658" s="9"/>
      <c r="AQ4658" s="9"/>
    </row>
    <row r="4659" spans="1:43" ht="15.6" x14ac:dyDescent="0.3">
      <c r="A4659"/>
      <c r="AO4659" s="9"/>
      <c r="AP4659" s="9"/>
      <c r="AQ4659" s="9"/>
    </row>
    <row r="4660" spans="1:43" ht="15.6" x14ac:dyDescent="0.3">
      <c r="A4660"/>
      <c r="AO4660" s="9"/>
      <c r="AP4660" s="9"/>
      <c r="AQ4660" s="9"/>
    </row>
    <row r="4661" spans="1:43" ht="15.6" x14ac:dyDescent="0.3">
      <c r="A4661"/>
      <c r="AO4661" s="9"/>
      <c r="AP4661" s="9"/>
      <c r="AQ4661" s="9"/>
    </row>
    <row r="4662" spans="1:43" ht="15.6" x14ac:dyDescent="0.3">
      <c r="A4662"/>
      <c r="AO4662" s="9"/>
      <c r="AP4662" s="9"/>
      <c r="AQ4662" s="9"/>
    </row>
    <row r="4663" spans="1:43" ht="15.6" x14ac:dyDescent="0.3">
      <c r="A4663"/>
      <c r="AO4663" s="9"/>
      <c r="AP4663" s="9"/>
      <c r="AQ4663" s="9"/>
    </row>
    <row r="4664" spans="1:43" ht="15.6" x14ac:dyDescent="0.3">
      <c r="A4664"/>
      <c r="AO4664" s="9"/>
      <c r="AP4664" s="9"/>
      <c r="AQ4664" s="9"/>
    </row>
    <row r="4665" spans="1:43" ht="15.6" x14ac:dyDescent="0.3">
      <c r="A4665"/>
      <c r="AO4665" s="9"/>
      <c r="AP4665" s="9"/>
      <c r="AQ4665" s="9"/>
    </row>
    <row r="4666" spans="1:43" ht="15.6" x14ac:dyDescent="0.3">
      <c r="A4666"/>
      <c r="AO4666" s="9"/>
      <c r="AP4666" s="9"/>
      <c r="AQ4666" s="9"/>
    </row>
    <row r="4667" spans="1:43" ht="15.6" x14ac:dyDescent="0.3">
      <c r="A4667"/>
      <c r="AO4667" s="9"/>
      <c r="AP4667" s="9"/>
      <c r="AQ4667" s="9"/>
    </row>
    <row r="4668" spans="1:43" ht="15.6" x14ac:dyDescent="0.3">
      <c r="A4668"/>
      <c r="AO4668" s="9"/>
      <c r="AP4668" s="9"/>
      <c r="AQ4668" s="9"/>
    </row>
    <row r="4669" spans="1:43" ht="15.6" x14ac:dyDescent="0.3">
      <c r="A4669"/>
      <c r="AO4669" s="9"/>
      <c r="AP4669" s="9"/>
      <c r="AQ4669" s="9"/>
    </row>
    <row r="4670" spans="1:43" ht="15.6" x14ac:dyDescent="0.3">
      <c r="A4670"/>
      <c r="AO4670" s="9"/>
      <c r="AP4670" s="9"/>
      <c r="AQ4670" s="9"/>
    </row>
    <row r="4671" spans="1:43" ht="15.6" x14ac:dyDescent="0.3">
      <c r="A4671"/>
      <c r="AO4671" s="9"/>
      <c r="AP4671" s="9"/>
      <c r="AQ4671" s="9"/>
    </row>
    <row r="4672" spans="1:43" ht="15.6" x14ac:dyDescent="0.3">
      <c r="A4672"/>
      <c r="AO4672" s="9"/>
      <c r="AP4672" s="9"/>
      <c r="AQ4672" s="9"/>
    </row>
    <row r="4673" spans="1:43" ht="15.6" x14ac:dyDescent="0.3">
      <c r="A4673"/>
      <c r="AO4673" s="9"/>
      <c r="AP4673" s="9"/>
      <c r="AQ4673" s="9"/>
    </row>
    <row r="4674" spans="1:43" ht="15.6" x14ac:dyDescent="0.3">
      <c r="A4674"/>
      <c r="AO4674" s="9"/>
      <c r="AP4674" s="9"/>
      <c r="AQ4674" s="9"/>
    </row>
    <row r="4675" spans="1:43" ht="15.6" x14ac:dyDescent="0.3">
      <c r="A4675"/>
      <c r="AO4675" s="9"/>
      <c r="AP4675" s="9"/>
      <c r="AQ4675" s="9"/>
    </row>
    <row r="4676" spans="1:43" ht="15.6" x14ac:dyDescent="0.3">
      <c r="A4676"/>
      <c r="AO4676" s="9"/>
      <c r="AP4676" s="9"/>
      <c r="AQ4676" s="9"/>
    </row>
    <row r="4677" spans="1:43" ht="15.6" x14ac:dyDescent="0.3">
      <c r="A4677"/>
      <c r="AO4677" s="9"/>
      <c r="AP4677" s="9"/>
      <c r="AQ4677" s="9"/>
    </row>
    <row r="4678" spans="1:43" ht="15.6" x14ac:dyDescent="0.3">
      <c r="A4678"/>
      <c r="AO4678" s="9"/>
      <c r="AP4678" s="9"/>
      <c r="AQ4678" s="9"/>
    </row>
    <row r="4679" spans="1:43" ht="15.6" x14ac:dyDescent="0.3">
      <c r="A4679"/>
      <c r="AO4679" s="9"/>
      <c r="AP4679" s="9"/>
      <c r="AQ4679" s="9"/>
    </row>
    <row r="4680" spans="1:43" ht="15.6" x14ac:dyDescent="0.3">
      <c r="A4680"/>
      <c r="AO4680" s="9"/>
      <c r="AP4680" s="9"/>
      <c r="AQ4680" s="9"/>
    </row>
    <row r="4681" spans="1:43" ht="15.6" x14ac:dyDescent="0.3">
      <c r="A4681"/>
      <c r="AO4681" s="9"/>
      <c r="AP4681" s="9"/>
      <c r="AQ4681" s="9"/>
    </row>
    <row r="4682" spans="1:43" ht="15.6" x14ac:dyDescent="0.3">
      <c r="A4682"/>
      <c r="AO4682" s="9"/>
      <c r="AP4682" s="9"/>
      <c r="AQ4682" s="9"/>
    </row>
    <row r="4683" spans="1:43" ht="15.6" x14ac:dyDescent="0.3">
      <c r="A4683"/>
      <c r="AO4683" s="9"/>
      <c r="AP4683" s="9"/>
      <c r="AQ4683" s="9"/>
    </row>
    <row r="4684" spans="1:43" ht="15.6" x14ac:dyDescent="0.3">
      <c r="A4684"/>
      <c r="AO4684" s="9"/>
      <c r="AP4684" s="9"/>
      <c r="AQ4684" s="9"/>
    </row>
    <row r="4685" spans="1:43" ht="15.6" x14ac:dyDescent="0.3">
      <c r="A4685"/>
      <c r="AO4685" s="9"/>
      <c r="AP4685" s="9"/>
      <c r="AQ4685" s="9"/>
    </row>
    <row r="4686" spans="1:43" ht="15.6" x14ac:dyDescent="0.3">
      <c r="A4686"/>
      <c r="AO4686" s="9"/>
      <c r="AP4686" s="9"/>
      <c r="AQ4686" s="9"/>
    </row>
    <row r="4687" spans="1:43" ht="15.6" x14ac:dyDescent="0.3">
      <c r="A4687"/>
      <c r="AO4687" s="9"/>
      <c r="AP4687" s="9"/>
      <c r="AQ4687" s="9"/>
    </row>
    <row r="4688" spans="1:43" ht="15.6" x14ac:dyDescent="0.3">
      <c r="A4688"/>
      <c r="AO4688" s="9"/>
      <c r="AP4688" s="9"/>
      <c r="AQ4688" s="9"/>
    </row>
    <row r="4689" spans="1:43" ht="15.6" x14ac:dyDescent="0.3">
      <c r="A4689"/>
      <c r="AO4689" s="9"/>
      <c r="AP4689" s="9"/>
      <c r="AQ4689" s="9"/>
    </row>
    <row r="4690" spans="1:43" ht="15.6" x14ac:dyDescent="0.3">
      <c r="A4690"/>
      <c r="AO4690" s="9"/>
      <c r="AP4690" s="9"/>
      <c r="AQ4690" s="9"/>
    </row>
    <row r="4691" spans="1:43" ht="15.6" x14ac:dyDescent="0.3">
      <c r="A4691"/>
      <c r="AO4691" s="9"/>
      <c r="AP4691" s="9"/>
      <c r="AQ4691" s="9"/>
    </row>
    <row r="4692" spans="1:43" ht="15.6" x14ac:dyDescent="0.3">
      <c r="A4692"/>
      <c r="AO4692" s="9"/>
      <c r="AP4692" s="9"/>
      <c r="AQ4692" s="9"/>
    </row>
    <row r="4693" spans="1:43" ht="15.6" x14ac:dyDescent="0.3">
      <c r="A4693"/>
      <c r="AO4693" s="9"/>
      <c r="AP4693" s="9"/>
      <c r="AQ4693" s="9"/>
    </row>
    <row r="4694" spans="1:43" ht="15.6" x14ac:dyDescent="0.3">
      <c r="A4694"/>
      <c r="AO4694" s="9"/>
      <c r="AP4694" s="9"/>
      <c r="AQ4694" s="9"/>
    </row>
    <row r="4695" spans="1:43" ht="15.6" x14ac:dyDescent="0.3">
      <c r="A4695"/>
      <c r="AO4695" s="9"/>
      <c r="AP4695" s="9"/>
      <c r="AQ4695" s="9"/>
    </row>
    <row r="4696" spans="1:43" ht="15.6" x14ac:dyDescent="0.3">
      <c r="A4696"/>
      <c r="AO4696" s="9"/>
      <c r="AP4696" s="9"/>
      <c r="AQ4696" s="9"/>
    </row>
    <row r="4697" spans="1:43" ht="15.6" x14ac:dyDescent="0.3">
      <c r="A4697"/>
      <c r="AO4697" s="9"/>
      <c r="AP4697" s="9"/>
      <c r="AQ4697" s="9"/>
    </row>
    <row r="4698" spans="1:43" ht="15.6" x14ac:dyDescent="0.3">
      <c r="A4698"/>
      <c r="AO4698" s="9"/>
      <c r="AP4698" s="9"/>
      <c r="AQ4698" s="9"/>
    </row>
    <row r="4699" spans="1:43" ht="15.6" x14ac:dyDescent="0.3">
      <c r="A4699"/>
      <c r="AO4699" s="9"/>
      <c r="AP4699" s="9"/>
      <c r="AQ4699" s="9"/>
    </row>
    <row r="4700" spans="1:43" ht="15.6" x14ac:dyDescent="0.3">
      <c r="A4700"/>
      <c r="AO4700" s="9"/>
      <c r="AP4700" s="9"/>
      <c r="AQ4700" s="9"/>
    </row>
    <row r="4701" spans="1:43" ht="15.6" x14ac:dyDescent="0.3">
      <c r="A4701"/>
      <c r="AO4701" s="9"/>
      <c r="AP4701" s="9"/>
      <c r="AQ4701" s="9"/>
    </row>
    <row r="4702" spans="1:43" ht="15.6" x14ac:dyDescent="0.3">
      <c r="A4702"/>
      <c r="AO4702" s="9"/>
      <c r="AP4702" s="9"/>
      <c r="AQ4702" s="9"/>
    </row>
    <row r="4703" spans="1:43" ht="15.6" x14ac:dyDescent="0.3">
      <c r="A4703"/>
      <c r="AO4703" s="9"/>
      <c r="AP4703" s="9"/>
      <c r="AQ4703" s="9"/>
    </row>
    <row r="4704" spans="1:43" ht="15.6" x14ac:dyDescent="0.3">
      <c r="A4704"/>
      <c r="AO4704" s="9"/>
      <c r="AP4704" s="9"/>
      <c r="AQ4704" s="9"/>
    </row>
    <row r="4705" spans="1:43" ht="15.6" x14ac:dyDescent="0.3">
      <c r="A4705"/>
      <c r="AO4705" s="9"/>
      <c r="AP4705" s="9"/>
      <c r="AQ4705" s="9"/>
    </row>
    <row r="4706" spans="1:43" ht="15.6" x14ac:dyDescent="0.3">
      <c r="A4706"/>
      <c r="AO4706" s="9"/>
      <c r="AP4706" s="9"/>
      <c r="AQ4706" s="9"/>
    </row>
    <row r="4707" spans="1:43" ht="15.6" x14ac:dyDescent="0.3">
      <c r="A4707"/>
      <c r="AO4707" s="9"/>
      <c r="AP4707" s="9"/>
      <c r="AQ4707" s="9"/>
    </row>
    <row r="4708" spans="1:43" ht="15.6" x14ac:dyDescent="0.3">
      <c r="A4708"/>
      <c r="AO4708" s="9"/>
      <c r="AP4708" s="9"/>
      <c r="AQ4708" s="9"/>
    </row>
    <row r="4709" spans="1:43" ht="15.6" x14ac:dyDescent="0.3">
      <c r="A4709"/>
      <c r="AO4709" s="9"/>
      <c r="AP4709" s="9"/>
      <c r="AQ4709" s="9"/>
    </row>
    <row r="4710" spans="1:43" ht="15.6" x14ac:dyDescent="0.3">
      <c r="A4710"/>
      <c r="AO4710" s="9"/>
      <c r="AP4710" s="9"/>
      <c r="AQ4710" s="9"/>
    </row>
    <row r="4711" spans="1:43" ht="15.6" x14ac:dyDescent="0.3">
      <c r="A4711"/>
      <c r="AO4711" s="9"/>
      <c r="AP4711" s="9"/>
      <c r="AQ4711" s="9"/>
    </row>
    <row r="4712" spans="1:43" ht="15.6" x14ac:dyDescent="0.3">
      <c r="A4712"/>
      <c r="AO4712" s="9"/>
      <c r="AP4712" s="9"/>
      <c r="AQ4712" s="9"/>
    </row>
    <row r="4713" spans="1:43" ht="15.6" x14ac:dyDescent="0.3">
      <c r="A4713"/>
      <c r="AO4713" s="9"/>
      <c r="AP4713" s="9"/>
      <c r="AQ4713" s="9"/>
    </row>
    <row r="4714" spans="1:43" ht="15.6" x14ac:dyDescent="0.3">
      <c r="A4714"/>
      <c r="AO4714" s="9"/>
      <c r="AP4714" s="9"/>
      <c r="AQ4714" s="9"/>
    </row>
    <row r="4715" spans="1:43" ht="15.6" x14ac:dyDescent="0.3">
      <c r="A4715"/>
      <c r="AO4715" s="9"/>
      <c r="AP4715" s="9"/>
      <c r="AQ4715" s="9"/>
    </row>
    <row r="4716" spans="1:43" ht="15.6" x14ac:dyDescent="0.3">
      <c r="A4716"/>
      <c r="AO4716" s="9"/>
      <c r="AP4716" s="9"/>
      <c r="AQ4716" s="9"/>
    </row>
    <row r="4717" spans="1:43" ht="15.6" x14ac:dyDescent="0.3">
      <c r="A4717"/>
      <c r="AO4717" s="9"/>
      <c r="AP4717" s="9"/>
      <c r="AQ4717" s="9"/>
    </row>
    <row r="4718" spans="1:43" ht="15.6" x14ac:dyDescent="0.3">
      <c r="A4718"/>
      <c r="AO4718" s="9"/>
      <c r="AP4718" s="9"/>
      <c r="AQ4718" s="9"/>
    </row>
    <row r="4719" spans="1:43" ht="15.6" x14ac:dyDescent="0.3">
      <c r="A4719"/>
      <c r="AO4719" s="9"/>
      <c r="AP4719" s="9"/>
      <c r="AQ4719" s="9"/>
    </row>
    <row r="4720" spans="1:43" ht="15.6" x14ac:dyDescent="0.3">
      <c r="A4720"/>
      <c r="AO4720" s="9"/>
      <c r="AP4720" s="9"/>
      <c r="AQ4720" s="9"/>
    </row>
    <row r="4721" spans="1:43" ht="15.6" x14ac:dyDescent="0.3">
      <c r="A4721"/>
      <c r="AO4721" s="9"/>
      <c r="AP4721" s="9"/>
      <c r="AQ4721" s="9"/>
    </row>
    <row r="4722" spans="1:43" ht="15.6" x14ac:dyDescent="0.3">
      <c r="A4722"/>
      <c r="AO4722" s="9"/>
      <c r="AP4722" s="9"/>
      <c r="AQ4722" s="9"/>
    </row>
    <row r="4723" spans="1:43" ht="15.6" x14ac:dyDescent="0.3">
      <c r="A4723"/>
      <c r="AO4723" s="9"/>
      <c r="AP4723" s="9"/>
      <c r="AQ4723" s="9"/>
    </row>
    <row r="4724" spans="1:43" ht="15.6" x14ac:dyDescent="0.3">
      <c r="A4724"/>
      <c r="AO4724" s="9"/>
      <c r="AP4724" s="9"/>
      <c r="AQ4724" s="9"/>
    </row>
    <row r="4725" spans="1:43" ht="15.6" x14ac:dyDescent="0.3">
      <c r="A4725"/>
      <c r="AO4725" s="9"/>
      <c r="AP4725" s="9"/>
      <c r="AQ4725" s="9"/>
    </row>
    <row r="4726" spans="1:43" ht="15.6" x14ac:dyDescent="0.3">
      <c r="A4726"/>
      <c r="AO4726" s="9"/>
      <c r="AP4726" s="9"/>
      <c r="AQ4726" s="9"/>
    </row>
    <row r="4727" spans="1:43" ht="15.6" x14ac:dyDescent="0.3">
      <c r="A4727"/>
      <c r="AO4727" s="9"/>
      <c r="AP4727" s="9"/>
      <c r="AQ4727" s="9"/>
    </row>
    <row r="4728" spans="1:43" ht="15.6" x14ac:dyDescent="0.3">
      <c r="A4728"/>
      <c r="AO4728" s="9"/>
      <c r="AP4728" s="9"/>
      <c r="AQ4728" s="9"/>
    </row>
    <row r="4729" spans="1:43" ht="15.6" x14ac:dyDescent="0.3">
      <c r="A4729"/>
      <c r="AO4729" s="9"/>
      <c r="AP4729" s="9"/>
      <c r="AQ4729" s="9"/>
    </row>
    <row r="4730" spans="1:43" ht="15.6" x14ac:dyDescent="0.3">
      <c r="A4730"/>
      <c r="AO4730" s="9"/>
      <c r="AP4730" s="9"/>
      <c r="AQ4730" s="9"/>
    </row>
    <row r="4731" spans="1:43" ht="15.6" x14ac:dyDescent="0.3">
      <c r="A4731"/>
      <c r="AO4731" s="9"/>
      <c r="AP4731" s="9"/>
      <c r="AQ4731" s="9"/>
    </row>
    <row r="4732" spans="1:43" ht="15.6" x14ac:dyDescent="0.3">
      <c r="A4732"/>
      <c r="AO4732" s="9"/>
      <c r="AP4732" s="9"/>
      <c r="AQ4732" s="9"/>
    </row>
    <row r="4733" spans="1:43" ht="15.6" x14ac:dyDescent="0.3">
      <c r="A4733"/>
      <c r="AO4733" s="9"/>
      <c r="AP4733" s="9"/>
      <c r="AQ4733" s="9"/>
    </row>
    <row r="4734" spans="1:43" ht="15.6" x14ac:dyDescent="0.3">
      <c r="A4734"/>
      <c r="AO4734" s="9"/>
      <c r="AP4734" s="9"/>
      <c r="AQ4734" s="9"/>
    </row>
    <row r="4735" spans="1:43" ht="15.6" x14ac:dyDescent="0.3">
      <c r="A4735"/>
      <c r="AO4735" s="9"/>
      <c r="AP4735" s="9"/>
      <c r="AQ4735" s="9"/>
    </row>
    <row r="4736" spans="1:43" ht="15.6" x14ac:dyDescent="0.3">
      <c r="A4736"/>
      <c r="AO4736" s="9"/>
      <c r="AP4736" s="9"/>
      <c r="AQ4736" s="9"/>
    </row>
    <row r="4737" spans="1:43" ht="15.6" x14ac:dyDescent="0.3">
      <c r="A4737"/>
      <c r="AO4737" s="9"/>
      <c r="AP4737" s="9"/>
      <c r="AQ4737" s="9"/>
    </row>
    <row r="4738" spans="1:43" ht="15.6" x14ac:dyDescent="0.3">
      <c r="A4738"/>
      <c r="AO4738" s="9"/>
      <c r="AP4738" s="9"/>
      <c r="AQ4738" s="9"/>
    </row>
    <row r="4739" spans="1:43" ht="15.6" x14ac:dyDescent="0.3">
      <c r="A4739"/>
      <c r="AO4739" s="9"/>
      <c r="AP4739" s="9"/>
      <c r="AQ4739" s="9"/>
    </row>
    <row r="4740" spans="1:43" ht="15.6" x14ac:dyDescent="0.3">
      <c r="A4740"/>
      <c r="AO4740" s="9"/>
      <c r="AP4740" s="9"/>
      <c r="AQ4740" s="9"/>
    </row>
    <row r="4741" spans="1:43" ht="15.6" x14ac:dyDescent="0.3">
      <c r="A4741"/>
      <c r="AO4741" s="9"/>
      <c r="AP4741" s="9"/>
      <c r="AQ4741" s="9"/>
    </row>
    <row r="4742" spans="1:43" ht="15.6" x14ac:dyDescent="0.3">
      <c r="A4742"/>
      <c r="AO4742" s="9"/>
      <c r="AP4742" s="9"/>
      <c r="AQ4742" s="9"/>
    </row>
    <row r="4743" spans="1:43" ht="15.6" x14ac:dyDescent="0.3">
      <c r="A4743"/>
      <c r="AO4743" s="9"/>
      <c r="AP4743" s="9"/>
      <c r="AQ4743" s="9"/>
    </row>
    <row r="4744" spans="1:43" ht="15.6" x14ac:dyDescent="0.3">
      <c r="A4744"/>
      <c r="AO4744" s="9"/>
      <c r="AP4744" s="9"/>
      <c r="AQ4744" s="9"/>
    </row>
    <row r="4745" spans="1:43" ht="15.6" x14ac:dyDescent="0.3">
      <c r="A4745"/>
      <c r="AO4745" s="9"/>
      <c r="AP4745" s="9"/>
      <c r="AQ4745" s="9"/>
    </row>
    <row r="4746" spans="1:43" ht="15.6" x14ac:dyDescent="0.3">
      <c r="A4746"/>
      <c r="AO4746" s="9"/>
      <c r="AP4746" s="9"/>
      <c r="AQ4746" s="9"/>
    </row>
    <row r="4747" spans="1:43" ht="15.6" x14ac:dyDescent="0.3">
      <c r="A4747"/>
      <c r="AO4747" s="9"/>
      <c r="AP4747" s="9"/>
      <c r="AQ4747" s="9"/>
    </row>
    <row r="4748" spans="1:43" ht="15.6" x14ac:dyDescent="0.3">
      <c r="A4748"/>
      <c r="AO4748" s="9"/>
      <c r="AP4748" s="9"/>
      <c r="AQ4748" s="9"/>
    </row>
    <row r="4749" spans="1:43" ht="15.6" x14ac:dyDescent="0.3">
      <c r="A4749"/>
      <c r="AO4749" s="9"/>
      <c r="AP4749" s="9"/>
      <c r="AQ4749" s="9"/>
    </row>
    <row r="4750" spans="1:43" ht="15.6" x14ac:dyDescent="0.3">
      <c r="A4750"/>
      <c r="AO4750" s="9"/>
      <c r="AP4750" s="9"/>
      <c r="AQ4750" s="9"/>
    </row>
    <row r="4751" spans="1:43" ht="15.6" x14ac:dyDescent="0.3">
      <c r="A4751"/>
      <c r="AO4751" s="9"/>
      <c r="AP4751" s="9"/>
      <c r="AQ4751" s="9"/>
    </row>
    <row r="4752" spans="1:43" ht="15.6" x14ac:dyDescent="0.3">
      <c r="A4752"/>
      <c r="AO4752" s="9"/>
      <c r="AP4752" s="9"/>
      <c r="AQ4752" s="9"/>
    </row>
    <row r="4753" spans="1:43" ht="15.6" x14ac:dyDescent="0.3">
      <c r="A4753"/>
      <c r="AO4753" s="9"/>
      <c r="AP4753" s="9"/>
      <c r="AQ4753" s="9"/>
    </row>
    <row r="4754" spans="1:43" ht="15.6" x14ac:dyDescent="0.3">
      <c r="A4754"/>
      <c r="AO4754" s="9"/>
      <c r="AP4754" s="9"/>
      <c r="AQ4754" s="9"/>
    </row>
    <row r="4755" spans="1:43" ht="15.6" x14ac:dyDescent="0.3">
      <c r="A4755"/>
      <c r="AO4755" s="9"/>
      <c r="AP4755" s="9"/>
      <c r="AQ4755" s="9"/>
    </row>
    <row r="4756" spans="1:43" ht="15.6" x14ac:dyDescent="0.3">
      <c r="A4756"/>
      <c r="AO4756" s="9"/>
      <c r="AP4756" s="9"/>
      <c r="AQ4756" s="9"/>
    </row>
    <row r="4757" spans="1:43" ht="15.6" x14ac:dyDescent="0.3">
      <c r="A4757"/>
      <c r="AO4757" s="9"/>
      <c r="AP4757" s="9"/>
      <c r="AQ4757" s="9"/>
    </row>
    <row r="4758" spans="1:43" ht="15.6" x14ac:dyDescent="0.3">
      <c r="A4758"/>
      <c r="AO4758" s="9"/>
      <c r="AP4758" s="9"/>
      <c r="AQ4758" s="9"/>
    </row>
    <row r="4759" spans="1:43" ht="15.6" x14ac:dyDescent="0.3">
      <c r="A4759"/>
      <c r="AO4759" s="9"/>
      <c r="AP4759" s="9"/>
      <c r="AQ4759" s="9"/>
    </row>
    <row r="4760" spans="1:43" ht="15.6" x14ac:dyDescent="0.3">
      <c r="A4760"/>
      <c r="AO4760" s="9"/>
      <c r="AP4760" s="9"/>
      <c r="AQ4760" s="9"/>
    </row>
    <row r="4761" spans="1:43" ht="15.6" x14ac:dyDescent="0.3">
      <c r="A4761"/>
      <c r="AO4761" s="9"/>
      <c r="AP4761" s="9"/>
      <c r="AQ4761" s="9"/>
    </row>
    <row r="4762" spans="1:43" ht="15.6" x14ac:dyDescent="0.3">
      <c r="A4762"/>
      <c r="AO4762" s="9"/>
      <c r="AP4762" s="9"/>
      <c r="AQ4762" s="9"/>
    </row>
    <row r="4763" spans="1:43" ht="15.6" x14ac:dyDescent="0.3">
      <c r="A4763"/>
      <c r="AO4763" s="9"/>
      <c r="AP4763" s="9"/>
      <c r="AQ4763" s="9"/>
    </row>
    <row r="4764" spans="1:43" ht="15.6" x14ac:dyDescent="0.3">
      <c r="A4764"/>
      <c r="AO4764" s="9"/>
      <c r="AP4764" s="9"/>
      <c r="AQ4764" s="9"/>
    </row>
    <row r="4765" spans="1:43" ht="15.6" x14ac:dyDescent="0.3">
      <c r="A4765"/>
      <c r="AO4765" s="9"/>
      <c r="AP4765" s="9"/>
      <c r="AQ4765" s="9"/>
    </row>
    <row r="4766" spans="1:43" ht="15.6" x14ac:dyDescent="0.3">
      <c r="A4766"/>
      <c r="AO4766" s="9"/>
      <c r="AP4766" s="9"/>
      <c r="AQ4766" s="9"/>
    </row>
    <row r="4767" spans="1:43" ht="15.6" x14ac:dyDescent="0.3">
      <c r="A4767"/>
      <c r="AO4767" s="9"/>
      <c r="AP4767" s="9"/>
      <c r="AQ4767" s="9"/>
    </row>
    <row r="4768" spans="1:43" ht="15.6" x14ac:dyDescent="0.3">
      <c r="A4768"/>
      <c r="AO4768" s="9"/>
      <c r="AP4768" s="9"/>
      <c r="AQ4768" s="9"/>
    </row>
    <row r="4769" spans="1:43" ht="15.6" x14ac:dyDescent="0.3">
      <c r="A4769"/>
      <c r="AO4769" s="9"/>
      <c r="AP4769" s="9"/>
      <c r="AQ4769" s="9"/>
    </row>
    <row r="4770" spans="1:43" ht="15.6" x14ac:dyDescent="0.3">
      <c r="A4770"/>
      <c r="AO4770" s="9"/>
      <c r="AP4770" s="9"/>
      <c r="AQ4770" s="9"/>
    </row>
    <row r="4771" spans="1:43" ht="15.6" x14ac:dyDescent="0.3">
      <c r="A4771"/>
      <c r="AO4771" s="9"/>
      <c r="AP4771" s="9"/>
      <c r="AQ4771" s="9"/>
    </row>
    <row r="4772" spans="1:43" ht="15.6" x14ac:dyDescent="0.3">
      <c r="A4772"/>
      <c r="AO4772" s="9"/>
      <c r="AP4772" s="9"/>
      <c r="AQ4772" s="9"/>
    </row>
    <row r="4773" spans="1:43" ht="15.6" x14ac:dyDescent="0.3">
      <c r="A4773"/>
      <c r="AO4773" s="9"/>
      <c r="AP4773" s="9"/>
      <c r="AQ4773" s="9"/>
    </row>
    <row r="4774" spans="1:43" ht="15.6" x14ac:dyDescent="0.3">
      <c r="A4774"/>
      <c r="AO4774" s="9"/>
      <c r="AP4774" s="9"/>
      <c r="AQ4774" s="9"/>
    </row>
    <row r="4775" spans="1:43" ht="15.6" x14ac:dyDescent="0.3">
      <c r="A4775"/>
      <c r="AO4775" s="9"/>
      <c r="AP4775" s="9"/>
      <c r="AQ4775" s="9"/>
    </row>
    <row r="4776" spans="1:43" ht="15.6" x14ac:dyDescent="0.3">
      <c r="A4776"/>
      <c r="AO4776" s="9"/>
      <c r="AP4776" s="9"/>
      <c r="AQ4776" s="9"/>
    </row>
    <row r="4777" spans="1:43" ht="15.6" x14ac:dyDescent="0.3">
      <c r="A4777"/>
      <c r="AO4777" s="9"/>
      <c r="AP4777" s="9"/>
      <c r="AQ4777" s="9"/>
    </row>
    <row r="4778" spans="1:43" ht="15.6" x14ac:dyDescent="0.3">
      <c r="A4778"/>
      <c r="AO4778" s="9"/>
      <c r="AP4778" s="9"/>
      <c r="AQ4778" s="9"/>
    </row>
    <row r="4779" spans="1:43" ht="15.6" x14ac:dyDescent="0.3">
      <c r="A4779"/>
      <c r="AO4779" s="9"/>
      <c r="AP4779" s="9"/>
      <c r="AQ4779" s="9"/>
    </row>
    <row r="4780" spans="1:43" ht="15.6" x14ac:dyDescent="0.3">
      <c r="A4780"/>
      <c r="AO4780" s="9"/>
      <c r="AP4780" s="9"/>
      <c r="AQ4780" s="9"/>
    </row>
    <row r="4781" spans="1:43" ht="15.6" x14ac:dyDescent="0.3">
      <c r="A4781"/>
      <c r="AO4781" s="9"/>
      <c r="AP4781" s="9"/>
      <c r="AQ4781" s="9"/>
    </row>
    <row r="4782" spans="1:43" ht="15.6" x14ac:dyDescent="0.3">
      <c r="A4782"/>
      <c r="AO4782" s="9"/>
      <c r="AP4782" s="9"/>
      <c r="AQ4782" s="9"/>
    </row>
    <row r="4783" spans="1:43" ht="15.6" x14ac:dyDescent="0.3">
      <c r="A4783"/>
      <c r="AO4783" s="9"/>
      <c r="AP4783" s="9"/>
      <c r="AQ4783" s="9"/>
    </row>
    <row r="4784" spans="1:43" ht="15.6" x14ac:dyDescent="0.3">
      <c r="A4784"/>
      <c r="AO4784" s="9"/>
      <c r="AP4784" s="9"/>
      <c r="AQ4784" s="9"/>
    </row>
    <row r="4785" spans="1:43" ht="15.6" x14ac:dyDescent="0.3">
      <c r="A4785"/>
      <c r="AO4785" s="9"/>
      <c r="AP4785" s="9"/>
      <c r="AQ4785" s="9"/>
    </row>
    <row r="4786" spans="1:43" ht="15.6" x14ac:dyDescent="0.3">
      <c r="A4786"/>
      <c r="AO4786" s="9"/>
      <c r="AP4786" s="9"/>
      <c r="AQ4786" s="9"/>
    </row>
    <row r="4787" spans="1:43" ht="15.6" x14ac:dyDescent="0.3">
      <c r="A4787"/>
      <c r="AO4787" s="9"/>
      <c r="AP4787" s="9"/>
      <c r="AQ4787" s="9"/>
    </row>
    <row r="4788" spans="1:43" ht="15.6" x14ac:dyDescent="0.3">
      <c r="A4788"/>
      <c r="AO4788" s="9"/>
      <c r="AP4788" s="9"/>
      <c r="AQ4788" s="9"/>
    </row>
    <row r="4789" spans="1:43" ht="15.6" x14ac:dyDescent="0.3">
      <c r="A4789"/>
      <c r="AO4789" s="9"/>
      <c r="AP4789" s="9"/>
      <c r="AQ4789" s="9"/>
    </row>
    <row r="4790" spans="1:43" ht="15.6" x14ac:dyDescent="0.3">
      <c r="A4790"/>
      <c r="AO4790" s="9"/>
      <c r="AP4790" s="9"/>
      <c r="AQ4790" s="9"/>
    </row>
    <row r="4791" spans="1:43" ht="15.6" x14ac:dyDescent="0.3">
      <c r="A4791"/>
      <c r="AO4791" s="9"/>
      <c r="AP4791" s="9"/>
      <c r="AQ4791" s="9"/>
    </row>
    <row r="4792" spans="1:43" ht="15.6" x14ac:dyDescent="0.3">
      <c r="A4792"/>
      <c r="AO4792" s="9"/>
      <c r="AP4792" s="9"/>
      <c r="AQ4792" s="9"/>
    </row>
    <row r="4793" spans="1:43" ht="15.6" x14ac:dyDescent="0.3">
      <c r="A4793"/>
      <c r="AO4793" s="9"/>
      <c r="AP4793" s="9"/>
      <c r="AQ4793" s="9"/>
    </row>
    <row r="4794" spans="1:43" ht="15.6" x14ac:dyDescent="0.3">
      <c r="A4794"/>
      <c r="AO4794" s="9"/>
      <c r="AP4794" s="9"/>
      <c r="AQ4794" s="9"/>
    </row>
    <row r="4795" spans="1:43" ht="15.6" x14ac:dyDescent="0.3">
      <c r="A4795"/>
      <c r="AO4795" s="9"/>
      <c r="AP4795" s="9"/>
      <c r="AQ4795" s="9"/>
    </row>
    <row r="4796" spans="1:43" ht="15.6" x14ac:dyDescent="0.3">
      <c r="A4796"/>
      <c r="AO4796" s="9"/>
      <c r="AP4796" s="9"/>
      <c r="AQ4796" s="9"/>
    </row>
    <row r="4797" spans="1:43" ht="15.6" x14ac:dyDescent="0.3">
      <c r="A4797"/>
      <c r="AO4797" s="9"/>
      <c r="AP4797" s="9"/>
      <c r="AQ4797" s="9"/>
    </row>
    <row r="4798" spans="1:43" ht="15.6" x14ac:dyDescent="0.3">
      <c r="A4798"/>
      <c r="AO4798" s="9"/>
      <c r="AP4798" s="9"/>
      <c r="AQ4798" s="9"/>
    </row>
    <row r="4799" spans="1:43" ht="15.6" x14ac:dyDescent="0.3">
      <c r="A4799"/>
      <c r="AO4799" s="9"/>
      <c r="AP4799" s="9"/>
      <c r="AQ4799" s="9"/>
    </row>
    <row r="4800" spans="1:43" ht="15.6" x14ac:dyDescent="0.3">
      <c r="A4800"/>
      <c r="AO4800" s="9"/>
      <c r="AP4800" s="9"/>
      <c r="AQ4800" s="9"/>
    </row>
    <row r="4801" spans="1:43" ht="15.6" x14ac:dyDescent="0.3">
      <c r="A4801"/>
      <c r="AO4801" s="9"/>
      <c r="AP4801" s="9"/>
      <c r="AQ4801" s="9"/>
    </row>
    <row r="4802" spans="1:43" ht="15.6" x14ac:dyDescent="0.3">
      <c r="A4802"/>
      <c r="AO4802" s="9"/>
      <c r="AP4802" s="9"/>
      <c r="AQ4802" s="9"/>
    </row>
    <row r="4803" spans="1:43" ht="15.6" x14ac:dyDescent="0.3">
      <c r="A4803"/>
      <c r="AO4803" s="9"/>
      <c r="AP4803" s="9"/>
      <c r="AQ4803" s="9"/>
    </row>
    <row r="4804" spans="1:43" ht="15.6" x14ac:dyDescent="0.3">
      <c r="A4804"/>
      <c r="AO4804" s="9"/>
      <c r="AP4804" s="9"/>
      <c r="AQ4804" s="9"/>
    </row>
    <row r="4805" spans="1:43" ht="15.6" x14ac:dyDescent="0.3">
      <c r="A4805"/>
      <c r="AO4805" s="9"/>
      <c r="AP4805" s="9"/>
      <c r="AQ4805" s="9"/>
    </row>
    <row r="4806" spans="1:43" ht="15.6" x14ac:dyDescent="0.3">
      <c r="A4806"/>
      <c r="AO4806" s="9"/>
      <c r="AP4806" s="9"/>
      <c r="AQ4806" s="9"/>
    </row>
    <row r="4807" spans="1:43" ht="15.6" x14ac:dyDescent="0.3">
      <c r="A4807"/>
      <c r="AO4807" s="9"/>
      <c r="AP4807" s="9"/>
      <c r="AQ4807" s="9"/>
    </row>
    <row r="4808" spans="1:43" ht="15.6" x14ac:dyDescent="0.3">
      <c r="A4808"/>
      <c r="AO4808" s="9"/>
      <c r="AP4808" s="9"/>
      <c r="AQ4808" s="9"/>
    </row>
    <row r="4809" spans="1:43" ht="15.6" x14ac:dyDescent="0.3">
      <c r="A4809"/>
      <c r="AO4809" s="9"/>
      <c r="AP4809" s="9"/>
      <c r="AQ4809" s="9"/>
    </row>
    <row r="4810" spans="1:43" ht="15.6" x14ac:dyDescent="0.3">
      <c r="A4810"/>
      <c r="AO4810" s="9"/>
      <c r="AP4810" s="9"/>
      <c r="AQ4810" s="9"/>
    </row>
    <row r="4811" spans="1:43" ht="15.6" x14ac:dyDescent="0.3">
      <c r="A4811"/>
      <c r="AO4811" s="9"/>
      <c r="AP4811" s="9"/>
      <c r="AQ4811" s="9"/>
    </row>
    <row r="4812" spans="1:43" ht="15.6" x14ac:dyDescent="0.3">
      <c r="A4812"/>
      <c r="AO4812" s="9"/>
      <c r="AP4812" s="9"/>
      <c r="AQ4812" s="9"/>
    </row>
    <row r="4813" spans="1:43" ht="15.6" x14ac:dyDescent="0.3">
      <c r="A4813"/>
      <c r="AO4813" s="9"/>
      <c r="AP4813" s="9"/>
      <c r="AQ4813" s="9"/>
    </row>
    <row r="4814" spans="1:43" ht="15.6" x14ac:dyDescent="0.3">
      <c r="A4814"/>
      <c r="AO4814" s="9"/>
      <c r="AP4814" s="9"/>
      <c r="AQ4814" s="9"/>
    </row>
    <row r="4815" spans="1:43" ht="15.6" x14ac:dyDescent="0.3">
      <c r="A4815"/>
      <c r="AO4815" s="9"/>
      <c r="AP4815" s="9"/>
      <c r="AQ4815" s="9"/>
    </row>
    <row r="4816" spans="1:43" ht="15.6" x14ac:dyDescent="0.3">
      <c r="A4816"/>
      <c r="AO4816" s="9"/>
      <c r="AP4816" s="9"/>
      <c r="AQ4816" s="9"/>
    </row>
    <row r="4817" spans="1:43" ht="15.6" x14ac:dyDescent="0.3">
      <c r="A4817"/>
      <c r="AO4817" s="9"/>
      <c r="AP4817" s="9"/>
      <c r="AQ4817" s="9"/>
    </row>
    <row r="4818" spans="1:43" ht="15.6" x14ac:dyDescent="0.3">
      <c r="A4818"/>
      <c r="AO4818" s="9"/>
      <c r="AP4818" s="9"/>
      <c r="AQ4818" s="9"/>
    </row>
    <row r="4819" spans="1:43" ht="15.6" x14ac:dyDescent="0.3">
      <c r="A4819"/>
      <c r="AO4819" s="9"/>
      <c r="AP4819" s="9"/>
      <c r="AQ4819" s="9"/>
    </row>
    <row r="4820" spans="1:43" ht="15.6" x14ac:dyDescent="0.3">
      <c r="A4820"/>
      <c r="AO4820" s="9"/>
      <c r="AP4820" s="9"/>
      <c r="AQ4820" s="9"/>
    </row>
    <row r="4821" spans="1:43" ht="15.6" x14ac:dyDescent="0.3">
      <c r="A4821"/>
      <c r="AO4821" s="9"/>
      <c r="AP4821" s="9"/>
      <c r="AQ4821" s="9"/>
    </row>
    <row r="4822" spans="1:43" ht="15.6" x14ac:dyDescent="0.3">
      <c r="A4822"/>
      <c r="AO4822" s="9"/>
      <c r="AP4822" s="9"/>
      <c r="AQ4822" s="9"/>
    </row>
    <row r="4823" spans="1:43" ht="15.6" x14ac:dyDescent="0.3">
      <c r="A4823"/>
      <c r="AO4823" s="9"/>
      <c r="AP4823" s="9"/>
      <c r="AQ4823" s="9"/>
    </row>
    <row r="4824" spans="1:43" ht="15.6" x14ac:dyDescent="0.3">
      <c r="A4824"/>
      <c r="AO4824" s="9"/>
      <c r="AP4824" s="9"/>
      <c r="AQ4824" s="9"/>
    </row>
    <row r="4825" spans="1:43" ht="15.6" x14ac:dyDescent="0.3">
      <c r="A4825"/>
      <c r="AO4825" s="9"/>
      <c r="AP4825" s="9"/>
      <c r="AQ4825" s="9"/>
    </row>
    <row r="4826" spans="1:43" ht="15.6" x14ac:dyDescent="0.3">
      <c r="A4826"/>
      <c r="AO4826" s="9"/>
      <c r="AP4826" s="9"/>
      <c r="AQ4826" s="9"/>
    </row>
    <row r="4827" spans="1:43" ht="15.6" x14ac:dyDescent="0.3">
      <c r="A4827"/>
      <c r="AO4827" s="9"/>
      <c r="AP4827" s="9"/>
      <c r="AQ4827" s="9"/>
    </row>
    <row r="4828" spans="1:43" ht="15.6" x14ac:dyDescent="0.3">
      <c r="A4828"/>
      <c r="AO4828" s="9"/>
      <c r="AP4828" s="9"/>
      <c r="AQ4828" s="9"/>
    </row>
    <row r="4829" spans="1:43" ht="15.6" x14ac:dyDescent="0.3">
      <c r="A4829"/>
      <c r="AO4829" s="9"/>
      <c r="AP4829" s="9"/>
      <c r="AQ4829" s="9"/>
    </row>
    <row r="4830" spans="1:43" ht="15.6" x14ac:dyDescent="0.3">
      <c r="A4830"/>
      <c r="AO4830" s="9"/>
      <c r="AP4830" s="9"/>
      <c r="AQ4830" s="9"/>
    </row>
    <row r="4831" spans="1:43" ht="15.6" x14ac:dyDescent="0.3">
      <c r="A4831"/>
      <c r="AO4831" s="9"/>
      <c r="AP4831" s="9"/>
      <c r="AQ4831" s="9"/>
    </row>
    <row r="4832" spans="1:43" ht="15.6" x14ac:dyDescent="0.3">
      <c r="A4832"/>
      <c r="AO4832" s="9"/>
      <c r="AP4832" s="9"/>
      <c r="AQ4832" s="9"/>
    </row>
    <row r="4833" spans="1:43" ht="15.6" x14ac:dyDescent="0.3">
      <c r="A4833"/>
      <c r="AO4833" s="9"/>
      <c r="AP4833" s="9"/>
      <c r="AQ4833" s="9"/>
    </row>
    <row r="4834" spans="1:43" ht="15.6" x14ac:dyDescent="0.3">
      <c r="A4834"/>
      <c r="AO4834" s="9"/>
      <c r="AP4834" s="9"/>
      <c r="AQ4834" s="9"/>
    </row>
    <row r="4835" spans="1:43" ht="15.6" x14ac:dyDescent="0.3">
      <c r="A4835"/>
      <c r="AO4835" s="9"/>
      <c r="AP4835" s="9"/>
      <c r="AQ4835" s="9"/>
    </row>
    <row r="4836" spans="1:43" ht="15.6" x14ac:dyDescent="0.3">
      <c r="A4836"/>
      <c r="AO4836" s="9"/>
      <c r="AP4836" s="9"/>
      <c r="AQ4836" s="9"/>
    </row>
    <row r="4837" spans="1:43" ht="15.6" x14ac:dyDescent="0.3">
      <c r="A4837"/>
      <c r="AO4837" s="9"/>
      <c r="AP4837" s="9"/>
      <c r="AQ4837" s="9"/>
    </row>
    <row r="4838" spans="1:43" ht="15.6" x14ac:dyDescent="0.3">
      <c r="A4838"/>
      <c r="AO4838" s="9"/>
      <c r="AP4838" s="9"/>
      <c r="AQ4838" s="9"/>
    </row>
    <row r="4839" spans="1:43" ht="15.6" x14ac:dyDescent="0.3">
      <c r="A4839"/>
      <c r="AO4839" s="9"/>
      <c r="AP4839" s="9"/>
      <c r="AQ4839" s="9"/>
    </row>
    <row r="4840" spans="1:43" ht="15.6" x14ac:dyDescent="0.3">
      <c r="A4840"/>
      <c r="AO4840" s="9"/>
      <c r="AP4840" s="9"/>
      <c r="AQ4840" s="9"/>
    </row>
    <row r="4841" spans="1:43" ht="15.6" x14ac:dyDescent="0.3">
      <c r="A4841"/>
      <c r="AO4841" s="9"/>
      <c r="AP4841" s="9"/>
      <c r="AQ4841" s="9"/>
    </row>
    <row r="4842" spans="1:43" ht="15.6" x14ac:dyDescent="0.3">
      <c r="A4842"/>
      <c r="AO4842" s="9"/>
      <c r="AP4842" s="9"/>
      <c r="AQ4842" s="9"/>
    </row>
    <row r="4843" spans="1:43" ht="15.6" x14ac:dyDescent="0.3">
      <c r="A4843"/>
      <c r="AO4843" s="9"/>
      <c r="AP4843" s="9"/>
      <c r="AQ4843" s="9"/>
    </row>
    <row r="4844" spans="1:43" ht="15.6" x14ac:dyDescent="0.3">
      <c r="A4844"/>
      <c r="AO4844" s="9"/>
      <c r="AP4844" s="9"/>
      <c r="AQ4844" s="9"/>
    </row>
    <row r="4845" spans="1:43" ht="15.6" x14ac:dyDescent="0.3">
      <c r="A4845"/>
      <c r="AO4845" s="9"/>
      <c r="AP4845" s="9"/>
      <c r="AQ4845" s="9"/>
    </row>
    <row r="4846" spans="1:43" ht="15.6" x14ac:dyDescent="0.3">
      <c r="A4846"/>
      <c r="AO4846" s="9"/>
      <c r="AP4846" s="9"/>
      <c r="AQ4846" s="9"/>
    </row>
    <row r="4847" spans="1:43" ht="15.6" x14ac:dyDescent="0.3">
      <c r="A4847"/>
      <c r="AO4847" s="9"/>
      <c r="AP4847" s="9"/>
      <c r="AQ4847" s="9"/>
    </row>
    <row r="4848" spans="1:43" ht="15.6" x14ac:dyDescent="0.3">
      <c r="A4848"/>
      <c r="AO4848" s="9"/>
      <c r="AP4848" s="9"/>
      <c r="AQ4848" s="9"/>
    </row>
    <row r="4849" spans="1:43" ht="15.6" x14ac:dyDescent="0.3">
      <c r="A4849"/>
      <c r="AO4849" s="9"/>
      <c r="AP4849" s="9"/>
      <c r="AQ4849" s="9"/>
    </row>
    <row r="4850" spans="1:43" ht="15.6" x14ac:dyDescent="0.3">
      <c r="A4850"/>
      <c r="AO4850" s="9"/>
      <c r="AP4850" s="9"/>
      <c r="AQ4850" s="9"/>
    </row>
    <row r="4851" spans="1:43" ht="15.6" x14ac:dyDescent="0.3">
      <c r="A4851"/>
      <c r="AO4851" s="9"/>
      <c r="AP4851" s="9"/>
      <c r="AQ4851" s="9"/>
    </row>
    <row r="4852" spans="1:43" ht="15.6" x14ac:dyDescent="0.3">
      <c r="A4852"/>
      <c r="AO4852" s="9"/>
      <c r="AP4852" s="9"/>
      <c r="AQ4852" s="9"/>
    </row>
    <row r="4853" spans="1:43" ht="15.6" x14ac:dyDescent="0.3">
      <c r="A4853"/>
      <c r="AO4853" s="9"/>
      <c r="AP4853" s="9"/>
      <c r="AQ4853" s="9"/>
    </row>
    <row r="4854" spans="1:43" ht="15.6" x14ac:dyDescent="0.3">
      <c r="A4854"/>
      <c r="AO4854" s="9"/>
      <c r="AP4854" s="9"/>
      <c r="AQ4854" s="9"/>
    </row>
    <row r="4855" spans="1:43" ht="15.6" x14ac:dyDescent="0.3">
      <c r="A4855"/>
      <c r="AO4855" s="9"/>
      <c r="AP4855" s="9"/>
      <c r="AQ4855" s="9"/>
    </row>
    <row r="4856" spans="1:43" ht="15.6" x14ac:dyDescent="0.3">
      <c r="A4856"/>
      <c r="AO4856" s="9"/>
      <c r="AP4856" s="9"/>
      <c r="AQ4856" s="9"/>
    </row>
    <row r="4857" spans="1:43" ht="15.6" x14ac:dyDescent="0.3">
      <c r="A4857"/>
      <c r="AO4857" s="9"/>
      <c r="AP4857" s="9"/>
      <c r="AQ4857" s="9"/>
    </row>
    <row r="4858" spans="1:43" ht="15.6" x14ac:dyDescent="0.3">
      <c r="A4858"/>
      <c r="AO4858" s="9"/>
      <c r="AP4858" s="9"/>
      <c r="AQ4858" s="9"/>
    </row>
    <row r="4859" spans="1:43" ht="15.6" x14ac:dyDescent="0.3">
      <c r="A4859"/>
      <c r="AO4859" s="9"/>
      <c r="AP4859" s="9"/>
      <c r="AQ4859" s="9"/>
    </row>
    <row r="4860" spans="1:43" ht="15.6" x14ac:dyDescent="0.3">
      <c r="A4860"/>
      <c r="AO4860" s="9"/>
      <c r="AP4860" s="9"/>
      <c r="AQ4860" s="9"/>
    </row>
    <row r="4861" spans="1:43" ht="15.6" x14ac:dyDescent="0.3">
      <c r="A4861"/>
      <c r="AO4861" s="9"/>
      <c r="AP4861" s="9"/>
      <c r="AQ4861" s="9"/>
    </row>
    <row r="4862" spans="1:43" ht="15.6" x14ac:dyDescent="0.3">
      <c r="A4862"/>
      <c r="AO4862" s="9"/>
      <c r="AP4862" s="9"/>
      <c r="AQ4862" s="9"/>
    </row>
    <row r="4863" spans="1:43" ht="15.6" x14ac:dyDescent="0.3">
      <c r="A4863"/>
      <c r="AO4863" s="9"/>
      <c r="AP4863" s="9"/>
      <c r="AQ4863" s="9"/>
    </row>
    <row r="4864" spans="1:43" ht="15.6" x14ac:dyDescent="0.3">
      <c r="A4864"/>
      <c r="AO4864" s="9"/>
      <c r="AP4864" s="9"/>
      <c r="AQ4864" s="9"/>
    </row>
    <row r="4865" spans="1:43" ht="15.6" x14ac:dyDescent="0.3">
      <c r="A4865"/>
      <c r="AO4865" s="9"/>
      <c r="AP4865" s="9"/>
      <c r="AQ4865" s="9"/>
    </row>
    <row r="4866" spans="1:43" ht="15.6" x14ac:dyDescent="0.3">
      <c r="A4866"/>
      <c r="AO4866" s="9"/>
      <c r="AP4866" s="9"/>
      <c r="AQ4866" s="9"/>
    </row>
    <row r="4867" spans="1:43" ht="15.6" x14ac:dyDescent="0.3">
      <c r="A4867"/>
      <c r="AO4867" s="9"/>
      <c r="AP4867" s="9"/>
      <c r="AQ4867" s="9"/>
    </row>
    <row r="4868" spans="1:43" ht="15.6" x14ac:dyDescent="0.3">
      <c r="A4868"/>
      <c r="AO4868" s="9"/>
      <c r="AP4868" s="9"/>
      <c r="AQ4868" s="9"/>
    </row>
    <row r="4869" spans="1:43" ht="15.6" x14ac:dyDescent="0.3">
      <c r="A4869"/>
      <c r="AO4869" s="9"/>
      <c r="AP4869" s="9"/>
      <c r="AQ4869" s="9"/>
    </row>
    <row r="4870" spans="1:43" ht="15.6" x14ac:dyDescent="0.3">
      <c r="A4870"/>
      <c r="AO4870" s="9"/>
      <c r="AP4870" s="9"/>
      <c r="AQ4870" s="9"/>
    </row>
    <row r="4871" spans="1:43" ht="15.6" x14ac:dyDescent="0.3">
      <c r="A4871"/>
      <c r="AO4871" s="9"/>
      <c r="AP4871" s="9"/>
      <c r="AQ4871" s="9"/>
    </row>
    <row r="4872" spans="1:43" ht="15.6" x14ac:dyDescent="0.3">
      <c r="A4872"/>
      <c r="AO4872" s="9"/>
      <c r="AP4872" s="9"/>
      <c r="AQ4872" s="9"/>
    </row>
    <row r="4873" spans="1:43" ht="15.6" x14ac:dyDescent="0.3">
      <c r="A4873"/>
      <c r="AO4873" s="9"/>
      <c r="AP4873" s="9"/>
      <c r="AQ4873" s="9"/>
    </row>
    <row r="4874" spans="1:43" ht="15.6" x14ac:dyDescent="0.3">
      <c r="A4874"/>
      <c r="AO4874" s="9"/>
      <c r="AP4874" s="9"/>
      <c r="AQ4874" s="9"/>
    </row>
    <row r="4875" spans="1:43" ht="15.6" x14ac:dyDescent="0.3">
      <c r="A4875"/>
      <c r="AO4875" s="9"/>
      <c r="AP4875" s="9"/>
      <c r="AQ4875" s="9"/>
    </row>
    <row r="4876" spans="1:43" ht="15.6" x14ac:dyDescent="0.3">
      <c r="A4876"/>
      <c r="AO4876" s="9"/>
      <c r="AP4876" s="9"/>
      <c r="AQ4876" s="9"/>
    </row>
    <row r="4877" spans="1:43" ht="15.6" x14ac:dyDescent="0.3">
      <c r="A4877"/>
      <c r="AO4877" s="9"/>
      <c r="AP4877" s="9"/>
      <c r="AQ4877" s="9"/>
    </row>
    <row r="4878" spans="1:43" ht="15.6" x14ac:dyDescent="0.3">
      <c r="A4878"/>
      <c r="AO4878" s="9"/>
      <c r="AP4878" s="9"/>
      <c r="AQ4878" s="9"/>
    </row>
    <row r="4879" spans="1:43" ht="15.6" x14ac:dyDescent="0.3">
      <c r="A4879"/>
      <c r="AO4879" s="9"/>
      <c r="AP4879" s="9"/>
      <c r="AQ4879" s="9"/>
    </row>
    <row r="4880" spans="1:43" ht="15.6" x14ac:dyDescent="0.3">
      <c r="A4880"/>
      <c r="AO4880" s="9"/>
      <c r="AP4880" s="9"/>
      <c r="AQ4880" s="9"/>
    </row>
    <row r="4881" spans="1:43" ht="15.6" x14ac:dyDescent="0.3">
      <c r="A4881"/>
      <c r="AO4881" s="9"/>
      <c r="AP4881" s="9"/>
      <c r="AQ4881" s="9"/>
    </row>
    <row r="4882" spans="1:43" ht="15.6" x14ac:dyDescent="0.3">
      <c r="A4882"/>
      <c r="AO4882" s="9"/>
      <c r="AP4882" s="9"/>
      <c r="AQ4882" s="9"/>
    </row>
    <row r="4883" spans="1:43" ht="15.6" x14ac:dyDescent="0.3">
      <c r="A4883"/>
      <c r="AO4883" s="9"/>
      <c r="AP4883" s="9"/>
      <c r="AQ4883" s="9"/>
    </row>
    <row r="4884" spans="1:43" ht="15.6" x14ac:dyDescent="0.3">
      <c r="A4884"/>
      <c r="AO4884" s="9"/>
      <c r="AP4884" s="9"/>
      <c r="AQ4884" s="9"/>
    </row>
    <row r="4885" spans="1:43" ht="15.6" x14ac:dyDescent="0.3">
      <c r="A4885"/>
      <c r="AO4885" s="9"/>
      <c r="AP4885" s="9"/>
      <c r="AQ4885" s="9"/>
    </row>
    <row r="4886" spans="1:43" ht="15.6" x14ac:dyDescent="0.3">
      <c r="A4886"/>
      <c r="AO4886" s="9"/>
      <c r="AP4886" s="9"/>
      <c r="AQ4886" s="9"/>
    </row>
    <row r="4887" spans="1:43" ht="15.6" x14ac:dyDescent="0.3">
      <c r="A4887"/>
      <c r="AO4887" s="9"/>
      <c r="AP4887" s="9"/>
      <c r="AQ4887" s="9"/>
    </row>
    <row r="4888" spans="1:43" ht="15.6" x14ac:dyDescent="0.3">
      <c r="A4888"/>
      <c r="AO4888" s="9"/>
      <c r="AP4888" s="9"/>
      <c r="AQ4888" s="9"/>
    </row>
    <row r="4889" spans="1:43" ht="15.6" x14ac:dyDescent="0.3">
      <c r="A4889"/>
      <c r="AO4889" s="9"/>
      <c r="AP4889" s="9"/>
      <c r="AQ4889" s="9"/>
    </row>
    <row r="4890" spans="1:43" ht="15.6" x14ac:dyDescent="0.3">
      <c r="A4890"/>
      <c r="AO4890" s="9"/>
      <c r="AP4890" s="9"/>
      <c r="AQ4890" s="9"/>
    </row>
    <row r="4891" spans="1:43" ht="15.6" x14ac:dyDescent="0.3">
      <c r="A4891"/>
      <c r="AO4891" s="9"/>
      <c r="AP4891" s="9"/>
      <c r="AQ4891" s="9"/>
    </row>
    <row r="4892" spans="1:43" ht="15.6" x14ac:dyDescent="0.3">
      <c r="A4892"/>
      <c r="AO4892" s="9"/>
      <c r="AP4892" s="9"/>
      <c r="AQ4892" s="9"/>
    </row>
    <row r="4893" spans="1:43" ht="15.6" x14ac:dyDescent="0.3">
      <c r="A4893"/>
      <c r="AO4893" s="9"/>
      <c r="AP4893" s="9"/>
      <c r="AQ4893" s="9"/>
    </row>
    <row r="4894" spans="1:43" ht="15.6" x14ac:dyDescent="0.3">
      <c r="A4894"/>
      <c r="AO4894" s="9"/>
      <c r="AP4894" s="9"/>
      <c r="AQ4894" s="9"/>
    </row>
    <row r="4895" spans="1:43" ht="15.6" x14ac:dyDescent="0.3">
      <c r="A4895"/>
      <c r="AO4895" s="9"/>
      <c r="AP4895" s="9"/>
      <c r="AQ4895" s="9"/>
    </row>
    <row r="4896" spans="1:43" ht="15.6" x14ac:dyDescent="0.3">
      <c r="A4896"/>
      <c r="AO4896" s="9"/>
      <c r="AP4896" s="9"/>
      <c r="AQ4896" s="9"/>
    </row>
    <row r="4897" spans="1:43" ht="15.6" x14ac:dyDescent="0.3">
      <c r="A4897"/>
      <c r="AO4897" s="9"/>
      <c r="AP4897" s="9"/>
      <c r="AQ4897" s="9"/>
    </row>
    <row r="4898" spans="1:43" ht="15.6" x14ac:dyDescent="0.3">
      <c r="A4898"/>
      <c r="AO4898" s="9"/>
      <c r="AP4898" s="9"/>
      <c r="AQ4898" s="9"/>
    </row>
    <row r="4899" spans="1:43" ht="15.6" x14ac:dyDescent="0.3">
      <c r="A4899"/>
      <c r="AO4899" s="9"/>
      <c r="AP4899" s="9"/>
      <c r="AQ4899" s="9"/>
    </row>
    <row r="4900" spans="1:43" ht="15.6" x14ac:dyDescent="0.3">
      <c r="A4900"/>
      <c r="AO4900" s="9"/>
      <c r="AP4900" s="9"/>
      <c r="AQ4900" s="9"/>
    </row>
    <row r="4901" spans="1:43" ht="15.6" x14ac:dyDescent="0.3">
      <c r="A4901"/>
      <c r="AO4901" s="9"/>
      <c r="AP4901" s="9"/>
      <c r="AQ4901" s="9"/>
    </row>
    <row r="4902" spans="1:43" ht="15.6" x14ac:dyDescent="0.3">
      <c r="A4902"/>
      <c r="AO4902" s="9"/>
      <c r="AP4902" s="9"/>
      <c r="AQ4902" s="9"/>
    </row>
    <row r="4903" spans="1:43" ht="15.6" x14ac:dyDescent="0.3">
      <c r="A4903"/>
      <c r="AO4903" s="9"/>
      <c r="AP4903" s="9"/>
      <c r="AQ4903" s="9"/>
    </row>
    <row r="4904" spans="1:43" ht="15.6" x14ac:dyDescent="0.3">
      <c r="A4904"/>
      <c r="AO4904" s="9"/>
      <c r="AP4904" s="9"/>
      <c r="AQ4904" s="9"/>
    </row>
    <row r="4905" spans="1:43" ht="15.6" x14ac:dyDescent="0.3">
      <c r="A4905"/>
      <c r="AO4905" s="9"/>
      <c r="AP4905" s="9"/>
      <c r="AQ4905" s="9"/>
    </row>
    <row r="4906" spans="1:43" ht="15.6" x14ac:dyDescent="0.3">
      <c r="A4906"/>
      <c r="AO4906" s="9"/>
      <c r="AP4906" s="9"/>
      <c r="AQ4906" s="9"/>
    </row>
    <row r="4907" spans="1:43" ht="15.6" x14ac:dyDescent="0.3">
      <c r="A4907"/>
      <c r="AO4907" s="9"/>
      <c r="AP4907" s="9"/>
      <c r="AQ4907" s="9"/>
    </row>
    <row r="4908" spans="1:43" ht="15.6" x14ac:dyDescent="0.3">
      <c r="A4908"/>
      <c r="AO4908" s="9"/>
      <c r="AP4908" s="9"/>
      <c r="AQ4908" s="9"/>
    </row>
    <row r="4909" spans="1:43" ht="15.6" x14ac:dyDescent="0.3">
      <c r="A4909"/>
      <c r="AO4909" s="9"/>
      <c r="AP4909" s="9"/>
      <c r="AQ4909" s="9"/>
    </row>
    <row r="4910" spans="1:43" ht="15.6" x14ac:dyDescent="0.3">
      <c r="A4910"/>
      <c r="AO4910" s="9"/>
      <c r="AP4910" s="9"/>
      <c r="AQ4910" s="9"/>
    </row>
    <row r="4911" spans="1:43" ht="15.6" x14ac:dyDescent="0.3">
      <c r="A4911"/>
      <c r="AO4911" s="9"/>
      <c r="AP4911" s="9"/>
      <c r="AQ4911" s="9"/>
    </row>
    <row r="4912" spans="1:43" ht="15.6" x14ac:dyDescent="0.3">
      <c r="A4912"/>
      <c r="AO4912" s="9"/>
      <c r="AP4912" s="9"/>
      <c r="AQ4912" s="9"/>
    </row>
    <row r="4913" spans="1:43" ht="15.6" x14ac:dyDescent="0.3">
      <c r="A4913"/>
      <c r="AO4913" s="9"/>
      <c r="AP4913" s="9"/>
      <c r="AQ4913" s="9"/>
    </row>
    <row r="4914" spans="1:43" ht="15.6" x14ac:dyDescent="0.3">
      <c r="A4914"/>
      <c r="AO4914" s="9"/>
      <c r="AP4914" s="9"/>
      <c r="AQ4914" s="9"/>
    </row>
    <row r="4915" spans="1:43" ht="15.6" x14ac:dyDescent="0.3">
      <c r="A4915"/>
      <c r="AO4915" s="9"/>
      <c r="AP4915" s="9"/>
      <c r="AQ4915" s="9"/>
    </row>
    <row r="4916" spans="1:43" ht="15.6" x14ac:dyDescent="0.3">
      <c r="A4916"/>
      <c r="AO4916" s="9"/>
      <c r="AP4916" s="9"/>
      <c r="AQ4916" s="9"/>
    </row>
    <row r="4917" spans="1:43" ht="15.6" x14ac:dyDescent="0.3">
      <c r="A4917"/>
      <c r="AO4917" s="9"/>
      <c r="AP4917" s="9"/>
      <c r="AQ4917" s="9"/>
    </row>
    <row r="4918" spans="1:43" ht="15.6" x14ac:dyDescent="0.3">
      <c r="A4918"/>
      <c r="AO4918" s="9"/>
      <c r="AP4918" s="9"/>
      <c r="AQ4918" s="9"/>
    </row>
    <row r="4919" spans="1:43" ht="15.6" x14ac:dyDescent="0.3">
      <c r="A4919"/>
      <c r="AO4919" s="9"/>
      <c r="AP4919" s="9"/>
      <c r="AQ4919" s="9"/>
    </row>
    <row r="4920" spans="1:43" ht="15.6" x14ac:dyDescent="0.3">
      <c r="A4920"/>
      <c r="AO4920" s="9"/>
      <c r="AP4920" s="9"/>
      <c r="AQ4920" s="9"/>
    </row>
    <row r="4921" spans="1:43" ht="15.6" x14ac:dyDescent="0.3">
      <c r="A4921"/>
      <c r="AO4921" s="9"/>
      <c r="AP4921" s="9"/>
      <c r="AQ4921" s="9"/>
    </row>
    <row r="4922" spans="1:43" ht="15.6" x14ac:dyDescent="0.3">
      <c r="A4922"/>
      <c r="AO4922" s="9"/>
      <c r="AP4922" s="9"/>
      <c r="AQ4922" s="9"/>
    </row>
    <row r="4923" spans="1:43" ht="15.6" x14ac:dyDescent="0.3">
      <c r="A4923"/>
      <c r="AO4923" s="9"/>
      <c r="AP4923" s="9"/>
      <c r="AQ4923" s="9"/>
    </row>
    <row r="4924" spans="1:43" ht="15.6" x14ac:dyDescent="0.3">
      <c r="A4924"/>
      <c r="AO4924" s="9"/>
      <c r="AP4924" s="9"/>
      <c r="AQ4924" s="9"/>
    </row>
    <row r="4925" spans="1:43" ht="15.6" x14ac:dyDescent="0.3">
      <c r="A4925"/>
      <c r="AO4925" s="9"/>
      <c r="AP4925" s="9"/>
      <c r="AQ4925" s="9"/>
    </row>
    <row r="4926" spans="1:43" ht="15.6" x14ac:dyDescent="0.3">
      <c r="A4926"/>
      <c r="AO4926" s="9"/>
      <c r="AP4926" s="9"/>
      <c r="AQ4926" s="9"/>
    </row>
    <row r="4927" spans="1:43" ht="15.6" x14ac:dyDescent="0.3">
      <c r="A4927"/>
      <c r="AO4927" s="9"/>
      <c r="AP4927" s="9"/>
      <c r="AQ4927" s="9"/>
    </row>
    <row r="4928" spans="1:43" ht="15.6" x14ac:dyDescent="0.3">
      <c r="A4928"/>
      <c r="AO4928" s="9"/>
      <c r="AP4928" s="9"/>
      <c r="AQ4928" s="9"/>
    </row>
    <row r="4929" spans="1:43" ht="15.6" x14ac:dyDescent="0.3">
      <c r="A4929"/>
      <c r="AO4929" s="9"/>
      <c r="AP4929" s="9"/>
      <c r="AQ4929" s="9"/>
    </row>
    <row r="4930" spans="1:43" ht="15.6" x14ac:dyDescent="0.3">
      <c r="A4930"/>
      <c r="AO4930" s="9"/>
      <c r="AP4930" s="9"/>
      <c r="AQ4930" s="9"/>
    </row>
    <row r="4931" spans="1:43" ht="15.6" x14ac:dyDescent="0.3">
      <c r="A4931"/>
      <c r="AO4931" s="9"/>
      <c r="AP4931" s="9"/>
      <c r="AQ4931" s="9"/>
    </row>
    <row r="4932" spans="1:43" ht="15.6" x14ac:dyDescent="0.3">
      <c r="A4932"/>
      <c r="AO4932" s="9"/>
      <c r="AP4932" s="9"/>
      <c r="AQ4932" s="9"/>
    </row>
    <row r="4933" spans="1:43" ht="15.6" x14ac:dyDescent="0.3">
      <c r="A4933"/>
      <c r="AO4933" s="9"/>
      <c r="AP4933" s="9"/>
      <c r="AQ4933" s="9"/>
    </row>
    <row r="4934" spans="1:43" ht="15.6" x14ac:dyDescent="0.3">
      <c r="A4934"/>
      <c r="AO4934" s="9"/>
      <c r="AP4934" s="9"/>
      <c r="AQ4934" s="9"/>
    </row>
    <row r="4935" spans="1:43" ht="15.6" x14ac:dyDescent="0.3">
      <c r="A4935"/>
      <c r="AO4935" s="9"/>
      <c r="AP4935" s="9"/>
      <c r="AQ4935" s="9"/>
    </row>
    <row r="4936" spans="1:43" ht="15.6" x14ac:dyDescent="0.3">
      <c r="A4936"/>
      <c r="AO4936" s="9"/>
      <c r="AP4936" s="9"/>
      <c r="AQ4936" s="9"/>
    </row>
    <row r="4937" spans="1:43" ht="15.6" x14ac:dyDescent="0.3">
      <c r="A4937"/>
      <c r="AO4937" s="9"/>
      <c r="AP4937" s="9"/>
      <c r="AQ4937" s="9"/>
    </row>
    <row r="4938" spans="1:43" ht="15.6" x14ac:dyDescent="0.3">
      <c r="A4938"/>
      <c r="AO4938" s="9"/>
      <c r="AP4938" s="9"/>
      <c r="AQ4938" s="9"/>
    </row>
    <row r="4939" spans="1:43" ht="15.6" x14ac:dyDescent="0.3">
      <c r="A4939"/>
      <c r="AO4939" s="9"/>
      <c r="AP4939" s="9"/>
      <c r="AQ4939" s="9"/>
    </row>
    <row r="4940" spans="1:43" ht="15.6" x14ac:dyDescent="0.3">
      <c r="A4940"/>
      <c r="AO4940" s="9"/>
      <c r="AP4940" s="9"/>
      <c r="AQ4940" s="9"/>
    </row>
    <row r="4941" spans="1:43" ht="15.6" x14ac:dyDescent="0.3">
      <c r="A4941"/>
      <c r="AO4941" s="9"/>
      <c r="AP4941" s="9"/>
      <c r="AQ4941" s="9"/>
    </row>
    <row r="4942" spans="1:43" ht="15.6" x14ac:dyDescent="0.3">
      <c r="A4942"/>
      <c r="AO4942" s="9"/>
      <c r="AP4942" s="9"/>
      <c r="AQ4942" s="9"/>
    </row>
    <row r="4943" spans="1:43" ht="15.6" x14ac:dyDescent="0.3">
      <c r="A4943"/>
      <c r="AO4943" s="9"/>
      <c r="AP4943" s="9"/>
      <c r="AQ4943" s="9"/>
    </row>
    <row r="4944" spans="1:43" ht="15.6" x14ac:dyDescent="0.3">
      <c r="A4944"/>
      <c r="AO4944" s="9"/>
      <c r="AP4944" s="9"/>
      <c r="AQ4944" s="9"/>
    </row>
    <row r="4945" spans="1:43" ht="15.6" x14ac:dyDescent="0.3">
      <c r="A4945"/>
      <c r="AO4945" s="9"/>
      <c r="AP4945" s="9"/>
      <c r="AQ4945" s="9"/>
    </row>
    <row r="4946" spans="1:43" ht="15.6" x14ac:dyDescent="0.3">
      <c r="A4946"/>
      <c r="AO4946" s="9"/>
      <c r="AP4946" s="9"/>
      <c r="AQ4946" s="9"/>
    </row>
    <row r="4947" spans="1:43" ht="15.6" x14ac:dyDescent="0.3">
      <c r="A4947"/>
      <c r="AO4947" s="9"/>
      <c r="AP4947" s="9"/>
      <c r="AQ4947" s="9"/>
    </row>
    <row r="4948" spans="1:43" ht="15.6" x14ac:dyDescent="0.3">
      <c r="A4948"/>
      <c r="AO4948" s="9"/>
      <c r="AP4948" s="9"/>
      <c r="AQ4948" s="9"/>
    </row>
    <row r="4949" spans="1:43" ht="15.6" x14ac:dyDescent="0.3">
      <c r="A4949"/>
      <c r="AO4949" s="9"/>
      <c r="AP4949" s="9"/>
      <c r="AQ4949" s="9"/>
    </row>
    <row r="4950" spans="1:43" ht="15.6" x14ac:dyDescent="0.3">
      <c r="A4950"/>
      <c r="AO4950" s="9"/>
      <c r="AP4950" s="9"/>
      <c r="AQ4950" s="9"/>
    </row>
    <row r="4951" spans="1:43" ht="15.6" x14ac:dyDescent="0.3">
      <c r="A4951"/>
      <c r="AO4951" s="9"/>
      <c r="AP4951" s="9"/>
      <c r="AQ4951" s="9"/>
    </row>
    <row r="4952" spans="1:43" ht="15.6" x14ac:dyDescent="0.3">
      <c r="A4952"/>
      <c r="AO4952" s="9"/>
      <c r="AP4952" s="9"/>
      <c r="AQ4952" s="9"/>
    </row>
    <row r="4953" spans="1:43" ht="15.6" x14ac:dyDescent="0.3">
      <c r="A4953"/>
      <c r="AO4953" s="9"/>
      <c r="AP4953" s="9"/>
      <c r="AQ4953" s="9"/>
    </row>
    <row r="4954" spans="1:43" ht="15.6" x14ac:dyDescent="0.3">
      <c r="A4954"/>
      <c r="AO4954" s="9"/>
      <c r="AP4954" s="9"/>
      <c r="AQ4954" s="9"/>
    </row>
    <row r="4955" spans="1:43" ht="15.6" x14ac:dyDescent="0.3">
      <c r="A4955"/>
      <c r="AO4955" s="9"/>
      <c r="AP4955" s="9"/>
      <c r="AQ4955" s="9"/>
    </row>
    <row r="4956" spans="1:43" ht="15.6" x14ac:dyDescent="0.3">
      <c r="A4956"/>
      <c r="AO4956" s="9"/>
      <c r="AP4956" s="9"/>
      <c r="AQ4956" s="9"/>
    </row>
    <row r="4957" spans="1:43" ht="15.6" x14ac:dyDescent="0.3">
      <c r="A4957"/>
      <c r="AO4957" s="9"/>
      <c r="AP4957" s="9"/>
      <c r="AQ4957" s="9"/>
    </row>
    <row r="4958" spans="1:43" ht="15.6" x14ac:dyDescent="0.3">
      <c r="A4958"/>
      <c r="AO4958" s="9"/>
      <c r="AP4958" s="9"/>
      <c r="AQ4958" s="9"/>
    </row>
    <row r="4959" spans="1:43" ht="15.6" x14ac:dyDescent="0.3">
      <c r="A4959"/>
      <c r="AO4959" s="9"/>
      <c r="AP4959" s="9"/>
      <c r="AQ4959" s="9"/>
    </row>
    <row r="4960" spans="1:43" ht="15.6" x14ac:dyDescent="0.3">
      <c r="A4960"/>
      <c r="AO4960" s="9"/>
      <c r="AP4960" s="9"/>
      <c r="AQ4960" s="9"/>
    </row>
    <row r="4961" spans="1:43" ht="15.6" x14ac:dyDescent="0.3">
      <c r="A4961"/>
      <c r="AO4961" s="9"/>
      <c r="AP4961" s="9"/>
      <c r="AQ4961" s="9"/>
    </row>
    <row r="4962" spans="1:43" ht="15.6" x14ac:dyDescent="0.3">
      <c r="A4962"/>
      <c r="AO4962" s="9"/>
      <c r="AP4962" s="9"/>
      <c r="AQ4962" s="9"/>
    </row>
    <row r="4963" spans="1:43" ht="15.6" x14ac:dyDescent="0.3">
      <c r="A4963"/>
      <c r="AO4963" s="9"/>
      <c r="AP4963" s="9"/>
      <c r="AQ4963" s="9"/>
    </row>
    <row r="4964" spans="1:43" ht="15.6" x14ac:dyDescent="0.3">
      <c r="A4964"/>
      <c r="AO4964" s="9"/>
      <c r="AP4964" s="9"/>
      <c r="AQ4964" s="9"/>
    </row>
    <row r="4965" spans="1:43" ht="15.6" x14ac:dyDescent="0.3">
      <c r="A4965"/>
      <c r="AO4965" s="9"/>
      <c r="AP4965" s="9"/>
      <c r="AQ4965" s="9"/>
    </row>
    <row r="4966" spans="1:43" ht="15.6" x14ac:dyDescent="0.3">
      <c r="A4966"/>
      <c r="AO4966" s="9"/>
      <c r="AP4966" s="9"/>
      <c r="AQ4966" s="9"/>
    </row>
    <row r="4967" spans="1:43" ht="15.6" x14ac:dyDescent="0.3">
      <c r="A4967"/>
      <c r="AO4967" s="9"/>
      <c r="AP4967" s="9"/>
      <c r="AQ4967" s="9"/>
    </row>
    <row r="4968" spans="1:43" ht="15.6" x14ac:dyDescent="0.3">
      <c r="A4968"/>
      <c r="AO4968" s="9"/>
      <c r="AP4968" s="9"/>
      <c r="AQ4968" s="9"/>
    </row>
    <row r="4969" spans="1:43" ht="15.6" x14ac:dyDescent="0.3">
      <c r="A4969"/>
      <c r="AO4969" s="9"/>
      <c r="AP4969" s="9"/>
      <c r="AQ4969" s="9"/>
    </row>
    <row r="4970" spans="1:43" ht="15.6" x14ac:dyDescent="0.3">
      <c r="A4970"/>
      <c r="AO4970" s="9"/>
      <c r="AP4970" s="9"/>
      <c r="AQ4970" s="9"/>
    </row>
    <row r="4971" spans="1:43" ht="15.6" x14ac:dyDescent="0.3">
      <c r="A4971"/>
      <c r="AO4971" s="9"/>
      <c r="AP4971" s="9"/>
      <c r="AQ4971" s="9"/>
    </row>
    <row r="4972" spans="1:43" ht="15.6" x14ac:dyDescent="0.3">
      <c r="A4972"/>
      <c r="AO4972" s="9"/>
      <c r="AP4972" s="9"/>
      <c r="AQ4972" s="9"/>
    </row>
    <row r="4973" spans="1:43" ht="15.6" x14ac:dyDescent="0.3">
      <c r="A4973"/>
      <c r="AO4973" s="9"/>
      <c r="AP4973" s="9"/>
      <c r="AQ4973" s="9"/>
    </row>
    <row r="4974" spans="1:43" ht="15.6" x14ac:dyDescent="0.3">
      <c r="A4974"/>
      <c r="AO4974" s="9"/>
      <c r="AP4974" s="9"/>
      <c r="AQ4974" s="9"/>
    </row>
    <row r="4975" spans="1:43" ht="15.6" x14ac:dyDescent="0.3">
      <c r="A4975"/>
      <c r="AO4975" s="9"/>
      <c r="AP4975" s="9"/>
      <c r="AQ4975" s="9"/>
    </row>
    <row r="4976" spans="1:43" ht="15.6" x14ac:dyDescent="0.3">
      <c r="A4976"/>
      <c r="AO4976" s="9"/>
      <c r="AP4976" s="9"/>
      <c r="AQ4976" s="9"/>
    </row>
    <row r="4977" spans="1:43" ht="15.6" x14ac:dyDescent="0.3">
      <c r="A4977"/>
      <c r="AO4977" s="9"/>
      <c r="AP4977" s="9"/>
      <c r="AQ4977" s="9"/>
    </row>
    <row r="4978" spans="1:43" ht="15.6" x14ac:dyDescent="0.3">
      <c r="A4978"/>
      <c r="AO4978" s="9"/>
      <c r="AP4978" s="9"/>
      <c r="AQ4978" s="9"/>
    </row>
    <row r="4979" spans="1:43" ht="15.6" x14ac:dyDescent="0.3">
      <c r="A4979"/>
      <c r="AO4979" s="9"/>
      <c r="AP4979" s="9"/>
      <c r="AQ4979" s="9"/>
    </row>
    <row r="4980" spans="1:43" ht="15.6" x14ac:dyDescent="0.3">
      <c r="A4980"/>
      <c r="AO4980" s="9"/>
      <c r="AP4980" s="9"/>
      <c r="AQ4980" s="9"/>
    </row>
    <row r="4981" spans="1:43" ht="15.6" x14ac:dyDescent="0.3">
      <c r="A4981"/>
      <c r="AO4981" s="9"/>
      <c r="AP4981" s="9"/>
      <c r="AQ4981" s="9"/>
    </row>
    <row r="4982" spans="1:43" ht="15.6" x14ac:dyDescent="0.3">
      <c r="A4982"/>
      <c r="AO4982" s="9"/>
      <c r="AP4982" s="9"/>
      <c r="AQ4982" s="9"/>
    </row>
    <row r="4983" spans="1:43" ht="15.6" x14ac:dyDescent="0.3">
      <c r="A4983"/>
      <c r="AO4983" s="9"/>
      <c r="AP4983" s="9"/>
      <c r="AQ4983" s="9"/>
    </row>
    <row r="4984" spans="1:43" ht="15.6" x14ac:dyDescent="0.3">
      <c r="A4984"/>
      <c r="AO4984" s="9"/>
      <c r="AP4984" s="9"/>
      <c r="AQ4984" s="9"/>
    </row>
    <row r="4985" spans="1:43" ht="15.6" x14ac:dyDescent="0.3">
      <c r="A4985"/>
      <c r="AO4985" s="9"/>
      <c r="AP4985" s="9"/>
      <c r="AQ4985" s="9"/>
    </row>
    <row r="4986" spans="1:43" ht="15.6" x14ac:dyDescent="0.3">
      <c r="A4986"/>
      <c r="AO4986" s="9"/>
      <c r="AP4986" s="9"/>
      <c r="AQ4986" s="9"/>
    </row>
    <row r="4987" spans="1:43" ht="15.6" x14ac:dyDescent="0.3">
      <c r="A4987"/>
      <c r="AO4987" s="9"/>
      <c r="AP4987" s="9"/>
      <c r="AQ4987" s="9"/>
    </row>
    <row r="4988" spans="1:43" ht="15.6" x14ac:dyDescent="0.3">
      <c r="A4988"/>
      <c r="AO4988" s="9"/>
      <c r="AP4988" s="9"/>
      <c r="AQ4988" s="9"/>
    </row>
    <row r="4989" spans="1:43" ht="15.6" x14ac:dyDescent="0.3">
      <c r="A4989"/>
      <c r="AO4989" s="9"/>
      <c r="AP4989" s="9"/>
      <c r="AQ4989" s="9"/>
    </row>
    <row r="4990" spans="1:43" ht="15.6" x14ac:dyDescent="0.3">
      <c r="A4990"/>
      <c r="AO4990" s="9"/>
      <c r="AP4990" s="9"/>
      <c r="AQ4990" s="9"/>
    </row>
    <row r="4991" spans="1:43" ht="15.6" x14ac:dyDescent="0.3">
      <c r="A4991"/>
      <c r="AO4991" s="9"/>
      <c r="AP4991" s="9"/>
      <c r="AQ4991" s="9"/>
    </row>
    <row r="4992" spans="1:43" ht="15.6" x14ac:dyDescent="0.3">
      <c r="A4992"/>
      <c r="AO4992" s="9"/>
      <c r="AP4992" s="9"/>
      <c r="AQ4992" s="9"/>
    </row>
    <row r="4993" spans="1:43" ht="15.6" x14ac:dyDescent="0.3">
      <c r="A4993"/>
      <c r="AO4993" s="9"/>
      <c r="AP4993" s="9"/>
      <c r="AQ4993" s="9"/>
    </row>
    <row r="4994" spans="1:43" ht="15.6" x14ac:dyDescent="0.3">
      <c r="A4994"/>
      <c r="AO4994" s="9"/>
      <c r="AP4994" s="9"/>
      <c r="AQ4994" s="9"/>
    </row>
    <row r="4995" spans="1:43" ht="15.6" x14ac:dyDescent="0.3">
      <c r="A4995"/>
      <c r="AO4995" s="9"/>
      <c r="AP4995" s="9"/>
      <c r="AQ4995" s="9"/>
    </row>
    <row r="4996" spans="1:43" ht="15.6" x14ac:dyDescent="0.3">
      <c r="A4996"/>
      <c r="AO4996" s="9"/>
      <c r="AP4996" s="9"/>
      <c r="AQ4996" s="9"/>
    </row>
    <row r="4997" spans="1:43" ht="15.6" x14ac:dyDescent="0.3">
      <c r="A4997"/>
      <c r="AO4997" s="9"/>
      <c r="AP4997" s="9"/>
      <c r="AQ4997" s="9"/>
    </row>
    <row r="4998" spans="1:43" ht="15.6" x14ac:dyDescent="0.3">
      <c r="A4998"/>
      <c r="AO4998" s="9"/>
      <c r="AP4998" s="9"/>
      <c r="AQ4998" s="9"/>
    </row>
    <row r="4999" spans="1:43" ht="15.6" x14ac:dyDescent="0.3">
      <c r="A4999"/>
      <c r="AO4999" s="9"/>
      <c r="AP4999" s="9"/>
      <c r="AQ4999" s="9"/>
    </row>
    <row r="5000" spans="1:43" ht="15.6" x14ac:dyDescent="0.3">
      <c r="A5000"/>
      <c r="AO5000" s="9"/>
      <c r="AP5000" s="9"/>
      <c r="AQ5000" s="9"/>
    </row>
    <row r="5001" spans="1:43" ht="15.6" x14ac:dyDescent="0.3">
      <c r="A5001"/>
      <c r="AO5001" s="9"/>
      <c r="AP5001" s="9"/>
      <c r="AQ5001" s="9"/>
    </row>
    <row r="5002" spans="1:43" ht="15.6" x14ac:dyDescent="0.3">
      <c r="A5002"/>
      <c r="AO5002" s="9"/>
      <c r="AP5002" s="9"/>
      <c r="AQ5002" s="9"/>
    </row>
    <row r="5003" spans="1:43" ht="15.6" x14ac:dyDescent="0.3">
      <c r="A5003"/>
      <c r="AO5003" s="9"/>
      <c r="AP5003" s="9"/>
      <c r="AQ5003" s="9"/>
    </row>
    <row r="5004" spans="1:43" ht="15.6" x14ac:dyDescent="0.3">
      <c r="A5004"/>
      <c r="AO5004" s="9"/>
      <c r="AP5004" s="9"/>
      <c r="AQ5004" s="9"/>
    </row>
    <row r="5005" spans="1:43" ht="15.6" x14ac:dyDescent="0.3">
      <c r="A5005"/>
      <c r="AO5005" s="9"/>
      <c r="AP5005" s="9"/>
      <c r="AQ5005" s="9"/>
    </row>
    <row r="5006" spans="1:43" ht="15.6" x14ac:dyDescent="0.3">
      <c r="A5006"/>
      <c r="AO5006" s="9"/>
      <c r="AP5006" s="9"/>
      <c r="AQ5006" s="9"/>
    </row>
    <row r="5007" spans="1:43" ht="15.6" x14ac:dyDescent="0.3">
      <c r="A5007"/>
      <c r="AO5007" s="9"/>
      <c r="AP5007" s="9"/>
      <c r="AQ5007" s="9"/>
    </row>
    <row r="5008" spans="1:43" ht="15.6" x14ac:dyDescent="0.3">
      <c r="A5008"/>
      <c r="AO5008" s="9"/>
      <c r="AP5008" s="9"/>
      <c r="AQ5008" s="9"/>
    </row>
    <row r="5009" spans="1:43" ht="15.6" x14ac:dyDescent="0.3">
      <c r="A5009"/>
      <c r="AO5009" s="9"/>
      <c r="AP5009" s="9"/>
      <c r="AQ5009" s="9"/>
    </row>
    <row r="5010" spans="1:43" ht="15.6" x14ac:dyDescent="0.3">
      <c r="A5010"/>
      <c r="AO5010" s="9"/>
      <c r="AP5010" s="9"/>
      <c r="AQ5010" s="9"/>
    </row>
    <row r="5011" spans="1:43" ht="15.6" x14ac:dyDescent="0.3">
      <c r="A5011"/>
      <c r="AO5011" s="9"/>
      <c r="AP5011" s="9"/>
      <c r="AQ5011" s="9"/>
    </row>
    <row r="5012" spans="1:43" ht="15.6" x14ac:dyDescent="0.3">
      <c r="A5012"/>
      <c r="AO5012" s="9"/>
      <c r="AP5012" s="9"/>
      <c r="AQ5012" s="9"/>
    </row>
    <row r="5013" spans="1:43" ht="15.6" x14ac:dyDescent="0.3">
      <c r="A5013"/>
      <c r="AO5013" s="9"/>
      <c r="AP5013" s="9"/>
      <c r="AQ5013" s="9"/>
    </row>
    <row r="5014" spans="1:43" ht="15.6" x14ac:dyDescent="0.3">
      <c r="A5014"/>
      <c r="AO5014" s="9"/>
      <c r="AP5014" s="9"/>
      <c r="AQ5014" s="9"/>
    </row>
    <row r="5015" spans="1:43" ht="15.6" x14ac:dyDescent="0.3">
      <c r="A5015"/>
      <c r="AO5015" s="9"/>
      <c r="AP5015" s="9"/>
      <c r="AQ5015" s="9"/>
    </row>
    <row r="5016" spans="1:43" ht="15.6" x14ac:dyDescent="0.3">
      <c r="A5016"/>
      <c r="AO5016" s="9"/>
      <c r="AP5016" s="9"/>
      <c r="AQ5016" s="9"/>
    </row>
    <row r="5017" spans="1:43" ht="15.6" x14ac:dyDescent="0.3">
      <c r="A5017"/>
      <c r="AO5017" s="9"/>
      <c r="AP5017" s="9"/>
      <c r="AQ5017" s="9"/>
    </row>
    <row r="5018" spans="1:43" ht="15.6" x14ac:dyDescent="0.3">
      <c r="A5018"/>
      <c r="AO5018" s="9"/>
      <c r="AP5018" s="9"/>
      <c r="AQ5018" s="9"/>
    </row>
    <row r="5019" spans="1:43" ht="15.6" x14ac:dyDescent="0.3">
      <c r="A5019"/>
      <c r="AO5019" s="9"/>
      <c r="AP5019" s="9"/>
      <c r="AQ5019" s="9"/>
    </row>
    <row r="5020" spans="1:43" ht="15.6" x14ac:dyDescent="0.3">
      <c r="A5020"/>
      <c r="AO5020" s="9"/>
      <c r="AP5020" s="9"/>
      <c r="AQ5020" s="9"/>
    </row>
    <row r="5021" spans="1:43" ht="15.6" x14ac:dyDescent="0.3">
      <c r="A5021"/>
      <c r="AO5021" s="9"/>
      <c r="AP5021" s="9"/>
      <c r="AQ5021" s="9"/>
    </row>
    <row r="5022" spans="1:43" ht="15.6" x14ac:dyDescent="0.3">
      <c r="A5022"/>
      <c r="AO5022" s="9"/>
      <c r="AP5022" s="9"/>
      <c r="AQ5022" s="9"/>
    </row>
    <row r="5023" spans="1:43" ht="15.6" x14ac:dyDescent="0.3">
      <c r="A5023"/>
      <c r="AO5023" s="9"/>
      <c r="AP5023" s="9"/>
      <c r="AQ5023" s="9"/>
    </row>
    <row r="5024" spans="1:43" ht="15.6" x14ac:dyDescent="0.3">
      <c r="A5024"/>
      <c r="AO5024" s="9"/>
      <c r="AP5024" s="9"/>
      <c r="AQ5024" s="9"/>
    </row>
    <row r="5025" spans="1:43" ht="15.6" x14ac:dyDescent="0.3">
      <c r="A5025"/>
      <c r="AO5025" s="9"/>
      <c r="AP5025" s="9"/>
      <c r="AQ5025" s="9"/>
    </row>
    <row r="5026" spans="1:43" ht="15.6" x14ac:dyDescent="0.3">
      <c r="A5026"/>
      <c r="AO5026" s="9"/>
      <c r="AP5026" s="9"/>
      <c r="AQ5026" s="9"/>
    </row>
    <row r="5027" spans="1:43" ht="15.6" x14ac:dyDescent="0.3">
      <c r="A5027"/>
      <c r="AO5027" s="9"/>
      <c r="AP5027" s="9"/>
      <c r="AQ5027" s="9"/>
    </row>
    <row r="5028" spans="1:43" ht="15.6" x14ac:dyDescent="0.3">
      <c r="A5028"/>
      <c r="AO5028" s="9"/>
      <c r="AP5028" s="9"/>
      <c r="AQ5028" s="9"/>
    </row>
    <row r="5029" spans="1:43" ht="15.6" x14ac:dyDescent="0.3">
      <c r="A5029"/>
      <c r="AO5029" s="9"/>
      <c r="AP5029" s="9"/>
      <c r="AQ5029" s="9"/>
    </row>
    <row r="5030" spans="1:43" ht="15.6" x14ac:dyDescent="0.3">
      <c r="A5030"/>
      <c r="AO5030" s="9"/>
      <c r="AP5030" s="9"/>
      <c r="AQ5030" s="9"/>
    </row>
    <row r="5031" spans="1:43" ht="15.6" x14ac:dyDescent="0.3">
      <c r="A5031"/>
      <c r="AO5031" s="9"/>
      <c r="AP5031" s="9"/>
      <c r="AQ5031" s="9"/>
    </row>
    <row r="5032" spans="1:43" ht="15.6" x14ac:dyDescent="0.3">
      <c r="A5032"/>
      <c r="AO5032" s="9"/>
      <c r="AP5032" s="9"/>
      <c r="AQ5032" s="9"/>
    </row>
    <row r="5033" spans="1:43" ht="15.6" x14ac:dyDescent="0.3">
      <c r="A5033"/>
      <c r="AO5033" s="9"/>
      <c r="AP5033" s="9"/>
      <c r="AQ5033" s="9"/>
    </row>
    <row r="5034" spans="1:43" ht="15.6" x14ac:dyDescent="0.3">
      <c r="A5034"/>
      <c r="AO5034" s="9"/>
      <c r="AP5034" s="9"/>
      <c r="AQ5034" s="9"/>
    </row>
    <row r="5035" spans="1:43" ht="15.6" x14ac:dyDescent="0.3">
      <c r="A5035"/>
      <c r="AO5035" s="9"/>
      <c r="AP5035" s="9"/>
      <c r="AQ5035" s="9"/>
    </row>
    <row r="5036" spans="1:43" ht="15.6" x14ac:dyDescent="0.3">
      <c r="A5036"/>
      <c r="AO5036" s="9"/>
      <c r="AP5036" s="9"/>
      <c r="AQ5036" s="9"/>
    </row>
    <row r="5037" spans="1:43" ht="15.6" x14ac:dyDescent="0.3">
      <c r="A5037"/>
      <c r="AO5037" s="9"/>
      <c r="AP5037" s="9"/>
      <c r="AQ5037" s="9"/>
    </row>
    <row r="5038" spans="1:43" ht="15.6" x14ac:dyDescent="0.3">
      <c r="A5038"/>
      <c r="AO5038" s="9"/>
      <c r="AP5038" s="9"/>
      <c r="AQ5038" s="9"/>
    </row>
    <row r="5039" spans="1:43" ht="15.6" x14ac:dyDescent="0.3">
      <c r="A5039"/>
      <c r="AO5039" s="9"/>
      <c r="AP5039" s="9"/>
      <c r="AQ5039" s="9"/>
    </row>
    <row r="5040" spans="1:43" ht="15.6" x14ac:dyDescent="0.3">
      <c r="A5040"/>
      <c r="AO5040" s="9"/>
      <c r="AP5040" s="9"/>
      <c r="AQ5040" s="9"/>
    </row>
    <row r="5041" spans="1:43" ht="15.6" x14ac:dyDescent="0.3">
      <c r="A5041"/>
      <c r="AO5041" s="9"/>
      <c r="AP5041" s="9"/>
      <c r="AQ5041" s="9"/>
    </row>
    <row r="5042" spans="1:43" ht="15.6" x14ac:dyDescent="0.3">
      <c r="A5042"/>
      <c r="AO5042" s="9"/>
      <c r="AP5042" s="9"/>
      <c r="AQ5042" s="9"/>
    </row>
    <row r="5043" spans="1:43" ht="15.6" x14ac:dyDescent="0.3">
      <c r="A5043"/>
      <c r="AO5043" s="9"/>
      <c r="AP5043" s="9"/>
      <c r="AQ5043" s="9"/>
    </row>
    <row r="5044" spans="1:43" ht="15.6" x14ac:dyDescent="0.3">
      <c r="A5044"/>
      <c r="AO5044" s="9"/>
      <c r="AP5044" s="9"/>
      <c r="AQ5044" s="9"/>
    </row>
    <row r="5045" spans="1:43" ht="15.6" x14ac:dyDescent="0.3">
      <c r="A5045"/>
      <c r="AO5045" s="9"/>
      <c r="AP5045" s="9"/>
      <c r="AQ5045" s="9"/>
    </row>
    <row r="5046" spans="1:43" ht="15.6" x14ac:dyDescent="0.3">
      <c r="A5046"/>
      <c r="AO5046" s="9"/>
      <c r="AP5046" s="9"/>
      <c r="AQ5046" s="9"/>
    </row>
    <row r="5047" spans="1:43" ht="15.6" x14ac:dyDescent="0.3">
      <c r="A5047"/>
      <c r="AO5047" s="9"/>
      <c r="AP5047" s="9"/>
      <c r="AQ5047" s="9"/>
    </row>
    <row r="5048" spans="1:43" ht="15.6" x14ac:dyDescent="0.3">
      <c r="A5048"/>
      <c r="AO5048" s="9"/>
      <c r="AP5048" s="9"/>
      <c r="AQ5048" s="9"/>
    </row>
    <row r="5049" spans="1:43" ht="15.6" x14ac:dyDescent="0.3">
      <c r="A5049"/>
      <c r="AO5049" s="9"/>
      <c r="AP5049" s="9"/>
      <c r="AQ5049" s="9"/>
    </row>
    <row r="5050" spans="1:43" ht="15.6" x14ac:dyDescent="0.3">
      <c r="A5050"/>
      <c r="AO5050" s="9"/>
      <c r="AP5050" s="9"/>
      <c r="AQ5050" s="9"/>
    </row>
    <row r="5051" spans="1:43" ht="15.6" x14ac:dyDescent="0.3">
      <c r="A5051"/>
      <c r="AO5051" s="9"/>
      <c r="AP5051" s="9"/>
      <c r="AQ5051" s="9"/>
    </row>
    <row r="5052" spans="1:43" ht="15.6" x14ac:dyDescent="0.3">
      <c r="A5052"/>
      <c r="AO5052" s="9"/>
      <c r="AP5052" s="9"/>
      <c r="AQ5052" s="9"/>
    </row>
    <row r="5053" spans="1:43" ht="15.6" x14ac:dyDescent="0.3">
      <c r="A5053"/>
      <c r="AO5053" s="9"/>
      <c r="AP5053" s="9"/>
      <c r="AQ5053" s="9"/>
    </row>
    <row r="5054" spans="1:43" ht="15.6" x14ac:dyDescent="0.3">
      <c r="A5054"/>
      <c r="AO5054" s="9"/>
      <c r="AP5054" s="9"/>
      <c r="AQ5054" s="9"/>
    </row>
    <row r="5055" spans="1:43" ht="15.6" x14ac:dyDescent="0.3">
      <c r="A5055"/>
      <c r="AO5055" s="9"/>
      <c r="AP5055" s="9"/>
      <c r="AQ5055" s="9"/>
    </row>
    <row r="5056" spans="1:43" ht="15.6" x14ac:dyDescent="0.3">
      <c r="A5056"/>
      <c r="AO5056" s="9"/>
      <c r="AP5056" s="9"/>
      <c r="AQ5056" s="9"/>
    </row>
    <row r="5057" spans="1:43" ht="15.6" x14ac:dyDescent="0.3">
      <c r="A5057"/>
      <c r="AO5057" s="9"/>
      <c r="AP5057" s="9"/>
      <c r="AQ5057" s="9"/>
    </row>
    <row r="5058" spans="1:43" ht="15.6" x14ac:dyDescent="0.3">
      <c r="A5058"/>
      <c r="AO5058" s="9"/>
      <c r="AP5058" s="9"/>
      <c r="AQ5058" s="9"/>
    </row>
    <row r="5059" spans="1:43" ht="15.6" x14ac:dyDescent="0.3">
      <c r="A5059"/>
      <c r="AO5059" s="9"/>
      <c r="AP5059" s="9"/>
      <c r="AQ5059" s="9"/>
    </row>
    <row r="5060" spans="1:43" ht="15.6" x14ac:dyDescent="0.3">
      <c r="A5060"/>
      <c r="AO5060" s="9"/>
      <c r="AP5060" s="9"/>
      <c r="AQ5060" s="9"/>
    </row>
    <row r="5061" spans="1:43" ht="15.6" x14ac:dyDescent="0.3">
      <c r="A5061"/>
      <c r="AO5061" s="9"/>
      <c r="AP5061" s="9"/>
      <c r="AQ5061" s="9"/>
    </row>
    <row r="5062" spans="1:43" ht="15.6" x14ac:dyDescent="0.3">
      <c r="A5062"/>
      <c r="AO5062" s="9"/>
      <c r="AP5062" s="9"/>
      <c r="AQ5062" s="9"/>
    </row>
    <row r="5063" spans="1:43" ht="15.6" x14ac:dyDescent="0.3">
      <c r="A5063"/>
      <c r="AO5063" s="9"/>
      <c r="AP5063" s="9"/>
      <c r="AQ5063" s="9"/>
    </row>
    <row r="5064" spans="1:43" ht="15.6" x14ac:dyDescent="0.3">
      <c r="A5064"/>
      <c r="AO5064" s="9"/>
      <c r="AP5064" s="9"/>
      <c r="AQ5064" s="9"/>
    </row>
    <row r="5065" spans="1:43" ht="15.6" x14ac:dyDescent="0.3">
      <c r="A5065"/>
      <c r="AO5065" s="9"/>
      <c r="AP5065" s="9"/>
      <c r="AQ5065" s="9"/>
    </row>
    <row r="5066" spans="1:43" ht="15.6" x14ac:dyDescent="0.3">
      <c r="A5066"/>
      <c r="AO5066" s="9"/>
      <c r="AP5066" s="9"/>
      <c r="AQ5066" s="9"/>
    </row>
    <row r="5067" spans="1:43" ht="15.6" x14ac:dyDescent="0.3">
      <c r="A5067"/>
      <c r="AO5067" s="9"/>
      <c r="AP5067" s="9"/>
      <c r="AQ5067" s="9"/>
    </row>
    <row r="5068" spans="1:43" ht="15.6" x14ac:dyDescent="0.3">
      <c r="A5068"/>
      <c r="AO5068" s="9"/>
      <c r="AP5068" s="9"/>
      <c r="AQ5068" s="9"/>
    </row>
    <row r="5069" spans="1:43" ht="15.6" x14ac:dyDescent="0.3">
      <c r="A5069"/>
      <c r="AO5069" s="9"/>
      <c r="AP5069" s="9"/>
      <c r="AQ5069" s="9"/>
    </row>
    <row r="5070" spans="1:43" ht="15.6" x14ac:dyDescent="0.3">
      <c r="A5070"/>
      <c r="AO5070" s="9"/>
      <c r="AP5070" s="9"/>
      <c r="AQ5070" s="9"/>
    </row>
    <row r="5071" spans="1:43" ht="15.6" x14ac:dyDescent="0.3">
      <c r="A5071"/>
      <c r="AO5071" s="9"/>
      <c r="AP5071" s="9"/>
      <c r="AQ5071" s="9"/>
    </row>
    <row r="5072" spans="1:43" ht="15.6" x14ac:dyDescent="0.3">
      <c r="A5072"/>
      <c r="AO5072" s="9"/>
      <c r="AP5072" s="9"/>
      <c r="AQ5072" s="9"/>
    </row>
    <row r="5073" spans="1:43" ht="15.6" x14ac:dyDescent="0.3">
      <c r="A5073"/>
      <c r="AO5073" s="9"/>
      <c r="AP5073" s="9"/>
      <c r="AQ5073" s="9"/>
    </row>
    <row r="5074" spans="1:43" ht="15.6" x14ac:dyDescent="0.3">
      <c r="A5074"/>
      <c r="AO5074" s="9"/>
      <c r="AP5074" s="9"/>
      <c r="AQ5074" s="9"/>
    </row>
    <row r="5075" spans="1:43" ht="15.6" x14ac:dyDescent="0.3">
      <c r="A5075"/>
      <c r="AO5075" s="9"/>
      <c r="AP5075" s="9"/>
      <c r="AQ5075" s="9"/>
    </row>
    <row r="5076" spans="1:43" ht="15.6" x14ac:dyDescent="0.3">
      <c r="A5076"/>
      <c r="AO5076" s="9"/>
      <c r="AP5076" s="9"/>
      <c r="AQ5076" s="9"/>
    </row>
    <row r="5077" spans="1:43" ht="15.6" x14ac:dyDescent="0.3">
      <c r="A5077"/>
      <c r="AO5077" s="9"/>
      <c r="AP5077" s="9"/>
      <c r="AQ5077" s="9"/>
    </row>
    <row r="5078" spans="1:43" ht="15.6" x14ac:dyDescent="0.3">
      <c r="A5078"/>
      <c r="AO5078" s="9"/>
      <c r="AP5078" s="9"/>
      <c r="AQ5078" s="9"/>
    </row>
    <row r="5079" spans="1:43" ht="15.6" x14ac:dyDescent="0.3">
      <c r="A5079"/>
      <c r="AO5079" s="9"/>
      <c r="AP5079" s="9"/>
      <c r="AQ5079" s="9"/>
    </row>
    <row r="5080" spans="1:43" ht="15.6" x14ac:dyDescent="0.3">
      <c r="A5080"/>
      <c r="AO5080" s="9"/>
      <c r="AP5080" s="9"/>
      <c r="AQ5080" s="9"/>
    </row>
    <row r="5081" spans="1:43" ht="15.6" x14ac:dyDescent="0.3">
      <c r="A5081"/>
      <c r="AO5081" s="9"/>
      <c r="AP5081" s="9"/>
      <c r="AQ5081" s="9"/>
    </row>
    <row r="5082" spans="1:43" ht="15.6" x14ac:dyDescent="0.3">
      <c r="A5082"/>
      <c r="AO5082" s="9"/>
      <c r="AP5082" s="9"/>
      <c r="AQ5082" s="9"/>
    </row>
    <row r="5083" spans="1:43" ht="15.6" x14ac:dyDescent="0.3">
      <c r="A5083"/>
      <c r="AO5083" s="9"/>
      <c r="AP5083" s="9"/>
      <c r="AQ5083" s="9"/>
    </row>
    <row r="5084" spans="1:43" ht="15.6" x14ac:dyDescent="0.3">
      <c r="A5084"/>
      <c r="AO5084" s="9"/>
      <c r="AP5084" s="9"/>
      <c r="AQ5084" s="9"/>
    </row>
    <row r="5085" spans="1:43" ht="15.6" x14ac:dyDescent="0.3">
      <c r="A5085"/>
      <c r="AO5085" s="9"/>
      <c r="AP5085" s="9"/>
      <c r="AQ5085" s="9"/>
    </row>
    <row r="5086" spans="1:43" ht="15.6" x14ac:dyDescent="0.3">
      <c r="A5086"/>
      <c r="AO5086" s="9"/>
      <c r="AP5086" s="9"/>
      <c r="AQ5086" s="9"/>
    </row>
    <row r="5087" spans="1:43" ht="15.6" x14ac:dyDescent="0.3">
      <c r="A5087"/>
      <c r="AO5087" s="9"/>
      <c r="AP5087" s="9"/>
      <c r="AQ5087" s="9"/>
    </row>
    <row r="5088" spans="1:43" ht="15.6" x14ac:dyDescent="0.3">
      <c r="A5088"/>
      <c r="AO5088" s="9"/>
      <c r="AP5088" s="9"/>
      <c r="AQ5088" s="9"/>
    </row>
    <row r="5089" spans="1:43" ht="15.6" x14ac:dyDescent="0.3">
      <c r="A5089"/>
      <c r="AO5089" s="9"/>
      <c r="AP5089" s="9"/>
      <c r="AQ5089" s="9"/>
    </row>
    <row r="5090" spans="1:43" ht="15.6" x14ac:dyDescent="0.3">
      <c r="A5090"/>
      <c r="AO5090" s="9"/>
      <c r="AP5090" s="9"/>
      <c r="AQ5090" s="9"/>
    </row>
    <row r="5091" spans="1:43" ht="15.6" x14ac:dyDescent="0.3">
      <c r="A5091"/>
      <c r="AO5091" s="9"/>
      <c r="AP5091" s="9"/>
      <c r="AQ5091" s="9"/>
    </row>
    <row r="5092" spans="1:43" ht="15.6" x14ac:dyDescent="0.3">
      <c r="A5092"/>
      <c r="AO5092" s="9"/>
      <c r="AP5092" s="9"/>
      <c r="AQ5092" s="9"/>
    </row>
    <row r="5093" spans="1:43" ht="15.6" x14ac:dyDescent="0.3">
      <c r="A5093"/>
      <c r="AO5093" s="9"/>
      <c r="AP5093" s="9"/>
      <c r="AQ5093" s="9"/>
    </row>
    <row r="5094" spans="1:43" ht="15.6" x14ac:dyDescent="0.3">
      <c r="A5094"/>
      <c r="AO5094" s="9"/>
      <c r="AP5094" s="9"/>
      <c r="AQ5094" s="9"/>
    </row>
    <row r="5095" spans="1:43" ht="15.6" x14ac:dyDescent="0.3">
      <c r="A5095"/>
      <c r="AO5095" s="9"/>
      <c r="AP5095" s="9"/>
      <c r="AQ5095" s="9"/>
    </row>
    <row r="5096" spans="1:43" ht="15.6" x14ac:dyDescent="0.3">
      <c r="A5096"/>
      <c r="AO5096" s="9"/>
      <c r="AP5096" s="9"/>
      <c r="AQ5096" s="9"/>
    </row>
    <row r="5097" spans="1:43" ht="15.6" x14ac:dyDescent="0.3">
      <c r="A5097"/>
      <c r="AO5097" s="9"/>
      <c r="AP5097" s="9"/>
      <c r="AQ5097" s="9"/>
    </row>
    <row r="5098" spans="1:43" ht="15.6" x14ac:dyDescent="0.3">
      <c r="A5098"/>
      <c r="AO5098" s="9"/>
      <c r="AP5098" s="9"/>
      <c r="AQ5098" s="9"/>
    </row>
    <row r="5099" spans="1:43" ht="15.6" x14ac:dyDescent="0.3">
      <c r="A5099"/>
      <c r="AO5099" s="9"/>
      <c r="AP5099" s="9"/>
      <c r="AQ5099" s="9"/>
    </row>
    <row r="5100" spans="1:43" ht="15.6" x14ac:dyDescent="0.3">
      <c r="A5100"/>
      <c r="AO5100" s="9"/>
      <c r="AP5100" s="9"/>
      <c r="AQ5100" s="9"/>
    </row>
    <row r="5101" spans="1:43" ht="15.6" x14ac:dyDescent="0.3">
      <c r="A5101"/>
      <c r="AO5101" s="9"/>
      <c r="AP5101" s="9"/>
      <c r="AQ5101" s="9"/>
    </row>
    <row r="5102" spans="1:43" ht="15.6" x14ac:dyDescent="0.3">
      <c r="A5102"/>
      <c r="AO5102" s="9"/>
      <c r="AP5102" s="9"/>
      <c r="AQ5102" s="9"/>
    </row>
    <row r="5103" spans="1:43" ht="15.6" x14ac:dyDescent="0.3">
      <c r="A5103"/>
      <c r="AO5103" s="9"/>
      <c r="AP5103" s="9"/>
      <c r="AQ5103" s="9"/>
    </row>
    <row r="5104" spans="1:43" ht="15.6" x14ac:dyDescent="0.3">
      <c r="A5104"/>
      <c r="AO5104" s="9"/>
      <c r="AP5104" s="9"/>
      <c r="AQ5104" s="9"/>
    </row>
    <row r="5105" spans="1:43" ht="15.6" x14ac:dyDescent="0.3">
      <c r="A5105"/>
      <c r="AO5105" s="9"/>
      <c r="AP5105" s="9"/>
      <c r="AQ5105" s="9"/>
    </row>
    <row r="5106" spans="1:43" ht="15.6" x14ac:dyDescent="0.3">
      <c r="A5106"/>
      <c r="AO5106" s="9"/>
      <c r="AP5106" s="9"/>
      <c r="AQ5106" s="9"/>
    </row>
    <row r="5107" spans="1:43" ht="15.6" x14ac:dyDescent="0.3">
      <c r="A5107"/>
      <c r="AO5107" s="9"/>
      <c r="AP5107" s="9"/>
      <c r="AQ5107" s="9"/>
    </row>
    <row r="5108" spans="1:43" ht="15.6" x14ac:dyDescent="0.3">
      <c r="A5108"/>
      <c r="AO5108" s="9"/>
      <c r="AP5108" s="9"/>
      <c r="AQ5108" s="9"/>
    </row>
    <row r="5109" spans="1:43" ht="15.6" x14ac:dyDescent="0.3">
      <c r="A5109"/>
      <c r="AO5109" s="9"/>
      <c r="AP5109" s="9"/>
      <c r="AQ5109" s="9"/>
    </row>
    <row r="5110" spans="1:43" ht="15.6" x14ac:dyDescent="0.3">
      <c r="A5110"/>
      <c r="AO5110" s="9"/>
      <c r="AP5110" s="9"/>
      <c r="AQ5110" s="9"/>
    </row>
    <row r="5111" spans="1:43" ht="15.6" x14ac:dyDescent="0.3">
      <c r="A5111"/>
      <c r="AO5111" s="9"/>
      <c r="AP5111" s="9"/>
      <c r="AQ5111" s="9"/>
    </row>
    <row r="5112" spans="1:43" ht="15.6" x14ac:dyDescent="0.3">
      <c r="A5112"/>
      <c r="AO5112" s="9"/>
      <c r="AP5112" s="9"/>
      <c r="AQ5112" s="9"/>
    </row>
    <row r="5113" spans="1:43" ht="15.6" x14ac:dyDescent="0.3">
      <c r="A5113"/>
      <c r="AO5113" s="9"/>
      <c r="AP5113" s="9"/>
      <c r="AQ5113" s="9"/>
    </row>
    <row r="5114" spans="1:43" ht="15.6" x14ac:dyDescent="0.3">
      <c r="A5114"/>
      <c r="AO5114" s="9"/>
      <c r="AP5114" s="9"/>
      <c r="AQ5114" s="9"/>
    </row>
    <row r="5115" spans="1:43" ht="15.6" x14ac:dyDescent="0.3">
      <c r="A5115"/>
      <c r="AO5115" s="9"/>
      <c r="AP5115" s="9"/>
      <c r="AQ5115" s="9"/>
    </row>
    <row r="5116" spans="1:43" ht="15.6" x14ac:dyDescent="0.3">
      <c r="A5116"/>
      <c r="AO5116" s="9"/>
      <c r="AP5116" s="9"/>
      <c r="AQ5116" s="9"/>
    </row>
    <row r="5117" spans="1:43" ht="15.6" x14ac:dyDescent="0.3">
      <c r="A5117"/>
      <c r="AO5117" s="9"/>
      <c r="AP5117" s="9"/>
      <c r="AQ5117" s="9"/>
    </row>
    <row r="5118" spans="1:43" ht="15.6" x14ac:dyDescent="0.3">
      <c r="A5118"/>
      <c r="AO5118" s="9"/>
      <c r="AP5118" s="9"/>
      <c r="AQ5118" s="9"/>
    </row>
    <row r="5119" spans="1:43" ht="15.6" x14ac:dyDescent="0.3">
      <c r="A5119"/>
      <c r="AO5119" s="9"/>
      <c r="AP5119" s="9"/>
      <c r="AQ5119" s="9"/>
    </row>
    <row r="5120" spans="1:43" ht="15.6" x14ac:dyDescent="0.3">
      <c r="A5120"/>
      <c r="AO5120" s="9"/>
      <c r="AP5120" s="9"/>
      <c r="AQ5120" s="9"/>
    </row>
    <row r="5121" spans="1:43" ht="15.6" x14ac:dyDescent="0.3">
      <c r="A5121"/>
      <c r="AO5121" s="9"/>
      <c r="AP5121" s="9"/>
      <c r="AQ5121" s="9"/>
    </row>
    <row r="5122" spans="1:43" ht="15.6" x14ac:dyDescent="0.3">
      <c r="A5122"/>
      <c r="AO5122" s="9"/>
      <c r="AP5122" s="9"/>
      <c r="AQ5122" s="9"/>
    </row>
    <row r="5123" spans="1:43" ht="15.6" x14ac:dyDescent="0.3">
      <c r="A5123"/>
      <c r="AO5123" s="9"/>
      <c r="AP5123" s="9"/>
      <c r="AQ5123" s="9"/>
    </row>
    <row r="5124" spans="1:43" ht="15.6" x14ac:dyDescent="0.3">
      <c r="A5124"/>
      <c r="AO5124" s="9"/>
      <c r="AP5124" s="9"/>
      <c r="AQ5124" s="9"/>
    </row>
    <row r="5125" spans="1:43" ht="15.6" x14ac:dyDescent="0.3">
      <c r="A5125"/>
      <c r="AO5125" s="9"/>
      <c r="AP5125" s="9"/>
      <c r="AQ5125" s="9"/>
    </row>
    <row r="5126" spans="1:43" ht="15.6" x14ac:dyDescent="0.3">
      <c r="A5126"/>
      <c r="AO5126" s="9"/>
      <c r="AP5126" s="9"/>
      <c r="AQ5126" s="9"/>
    </row>
    <row r="5127" spans="1:43" ht="15.6" x14ac:dyDescent="0.3">
      <c r="A5127"/>
      <c r="AO5127" s="9"/>
      <c r="AP5127" s="9"/>
      <c r="AQ5127" s="9"/>
    </row>
    <row r="5128" spans="1:43" ht="15.6" x14ac:dyDescent="0.3">
      <c r="A5128"/>
      <c r="AO5128" s="9"/>
      <c r="AP5128" s="9"/>
      <c r="AQ5128" s="9"/>
    </row>
    <row r="5129" spans="1:43" ht="15.6" x14ac:dyDescent="0.3">
      <c r="A5129"/>
      <c r="AO5129" s="9"/>
      <c r="AP5129" s="9"/>
      <c r="AQ5129" s="9"/>
    </row>
    <row r="5130" spans="1:43" ht="15.6" x14ac:dyDescent="0.3">
      <c r="A5130"/>
      <c r="AO5130" s="9"/>
      <c r="AP5130" s="9"/>
      <c r="AQ5130" s="9"/>
    </row>
    <row r="5131" spans="1:43" ht="15.6" x14ac:dyDescent="0.3">
      <c r="A5131"/>
      <c r="AO5131" s="9"/>
      <c r="AP5131" s="9"/>
      <c r="AQ5131" s="9"/>
    </row>
    <row r="5132" spans="1:43" ht="15.6" x14ac:dyDescent="0.3">
      <c r="A5132"/>
      <c r="AO5132" s="9"/>
      <c r="AP5132" s="9"/>
      <c r="AQ5132" s="9"/>
    </row>
    <row r="5133" spans="1:43" ht="15.6" x14ac:dyDescent="0.3">
      <c r="A5133"/>
      <c r="AO5133" s="9"/>
      <c r="AP5133" s="9"/>
      <c r="AQ5133" s="9"/>
    </row>
    <row r="5134" spans="1:43" ht="15.6" x14ac:dyDescent="0.3">
      <c r="A5134"/>
      <c r="AO5134" s="9"/>
      <c r="AP5134" s="9"/>
      <c r="AQ5134" s="9"/>
    </row>
    <row r="5135" spans="1:43" ht="15.6" x14ac:dyDescent="0.3">
      <c r="A5135"/>
      <c r="AO5135" s="9"/>
      <c r="AP5135" s="9"/>
      <c r="AQ5135" s="9"/>
    </row>
    <row r="5136" spans="1:43" ht="15.6" x14ac:dyDescent="0.3">
      <c r="A5136"/>
      <c r="AO5136" s="9"/>
      <c r="AP5136" s="9"/>
      <c r="AQ5136" s="9"/>
    </row>
    <row r="5137" spans="1:43" ht="15.6" x14ac:dyDescent="0.3">
      <c r="A5137"/>
      <c r="AO5137" s="9"/>
      <c r="AP5137" s="9"/>
      <c r="AQ5137" s="9"/>
    </row>
    <row r="5138" spans="1:43" ht="15.6" x14ac:dyDescent="0.3">
      <c r="A5138"/>
      <c r="AO5138" s="9"/>
      <c r="AP5138" s="9"/>
      <c r="AQ5138" s="9"/>
    </row>
    <row r="5139" spans="1:43" ht="15.6" x14ac:dyDescent="0.3">
      <c r="A5139"/>
      <c r="AO5139" s="9"/>
      <c r="AP5139" s="9"/>
      <c r="AQ5139" s="9"/>
    </row>
    <row r="5140" spans="1:43" ht="15.6" x14ac:dyDescent="0.3">
      <c r="A5140"/>
      <c r="AO5140" s="9"/>
      <c r="AP5140" s="9"/>
      <c r="AQ5140" s="9"/>
    </row>
    <row r="5141" spans="1:43" ht="15.6" x14ac:dyDescent="0.3">
      <c r="A5141"/>
      <c r="AO5141" s="9"/>
      <c r="AP5141" s="9"/>
      <c r="AQ5141" s="9"/>
    </row>
    <row r="5142" spans="1:43" ht="15.6" x14ac:dyDescent="0.3">
      <c r="A5142"/>
      <c r="AO5142" s="9"/>
      <c r="AP5142" s="9"/>
      <c r="AQ5142" s="9"/>
    </row>
    <row r="5143" spans="1:43" ht="15.6" x14ac:dyDescent="0.3">
      <c r="A5143"/>
      <c r="AO5143" s="9"/>
      <c r="AP5143" s="9"/>
      <c r="AQ5143" s="9"/>
    </row>
    <row r="5144" spans="1:43" ht="15.6" x14ac:dyDescent="0.3">
      <c r="A5144"/>
      <c r="AO5144" s="9"/>
      <c r="AP5144" s="9"/>
      <c r="AQ5144" s="9"/>
    </row>
    <row r="5145" spans="1:43" ht="15.6" x14ac:dyDescent="0.3">
      <c r="A5145"/>
      <c r="AO5145" s="9"/>
      <c r="AP5145" s="9"/>
      <c r="AQ5145" s="9"/>
    </row>
    <row r="5146" spans="1:43" ht="15.6" x14ac:dyDescent="0.3">
      <c r="A5146"/>
      <c r="AO5146" s="9"/>
      <c r="AP5146" s="9"/>
      <c r="AQ5146" s="9"/>
    </row>
    <row r="5147" spans="1:43" ht="15.6" x14ac:dyDescent="0.3">
      <c r="A5147"/>
      <c r="AO5147" s="9"/>
      <c r="AP5147" s="9"/>
      <c r="AQ5147" s="9"/>
    </row>
    <row r="5148" spans="1:43" ht="15.6" x14ac:dyDescent="0.3">
      <c r="A5148"/>
      <c r="AO5148" s="9"/>
      <c r="AP5148" s="9"/>
      <c r="AQ5148" s="9"/>
    </row>
    <row r="5149" spans="1:43" ht="15.6" x14ac:dyDescent="0.3">
      <c r="A5149"/>
      <c r="AO5149" s="9"/>
      <c r="AP5149" s="9"/>
      <c r="AQ5149" s="9"/>
    </row>
    <row r="5150" spans="1:43" ht="15.6" x14ac:dyDescent="0.3">
      <c r="A5150"/>
      <c r="AO5150" s="9"/>
      <c r="AP5150" s="9"/>
      <c r="AQ5150" s="9"/>
    </row>
    <row r="5151" spans="1:43" ht="15.6" x14ac:dyDescent="0.3">
      <c r="A5151"/>
      <c r="AO5151" s="9"/>
      <c r="AP5151" s="9"/>
      <c r="AQ5151" s="9"/>
    </row>
    <row r="5152" spans="1:43" ht="15.6" x14ac:dyDescent="0.3">
      <c r="A5152"/>
      <c r="AO5152" s="9"/>
      <c r="AP5152" s="9"/>
      <c r="AQ5152" s="9"/>
    </row>
    <row r="5153" spans="1:43" ht="15.6" x14ac:dyDescent="0.3">
      <c r="A5153"/>
      <c r="AO5153" s="9"/>
      <c r="AP5153" s="9"/>
      <c r="AQ5153" s="9"/>
    </row>
    <row r="5154" spans="1:43" ht="15.6" x14ac:dyDescent="0.3">
      <c r="A5154"/>
      <c r="AO5154" s="9"/>
      <c r="AP5154" s="9"/>
      <c r="AQ5154" s="9"/>
    </row>
    <row r="5155" spans="1:43" ht="15.6" x14ac:dyDescent="0.3">
      <c r="A5155"/>
      <c r="AO5155" s="9"/>
      <c r="AP5155" s="9"/>
      <c r="AQ5155" s="9"/>
    </row>
    <row r="5156" spans="1:43" ht="15.6" x14ac:dyDescent="0.3">
      <c r="A5156"/>
      <c r="AO5156" s="9"/>
      <c r="AP5156" s="9"/>
      <c r="AQ5156" s="9"/>
    </row>
    <row r="5157" spans="1:43" ht="15.6" x14ac:dyDescent="0.3">
      <c r="A5157"/>
      <c r="AO5157" s="9"/>
      <c r="AP5157" s="9"/>
      <c r="AQ5157" s="9"/>
    </row>
    <row r="5158" spans="1:43" ht="15.6" x14ac:dyDescent="0.3">
      <c r="A5158"/>
      <c r="AO5158" s="9"/>
      <c r="AP5158" s="9"/>
      <c r="AQ5158" s="9"/>
    </row>
    <row r="5159" spans="1:43" ht="15.6" x14ac:dyDescent="0.3">
      <c r="A5159"/>
      <c r="AO5159" s="9"/>
      <c r="AP5159" s="9"/>
      <c r="AQ5159" s="9"/>
    </row>
    <row r="5160" spans="1:43" ht="15.6" x14ac:dyDescent="0.3">
      <c r="A5160"/>
      <c r="AO5160" s="9"/>
      <c r="AP5160" s="9"/>
      <c r="AQ5160" s="9"/>
    </row>
    <row r="5161" spans="1:43" ht="15.6" x14ac:dyDescent="0.3">
      <c r="A5161"/>
      <c r="AO5161" s="9"/>
      <c r="AP5161" s="9"/>
      <c r="AQ5161" s="9"/>
    </row>
    <row r="5162" spans="1:43" ht="15.6" x14ac:dyDescent="0.3">
      <c r="A5162"/>
      <c r="AO5162" s="9"/>
      <c r="AP5162" s="9"/>
      <c r="AQ5162" s="9"/>
    </row>
    <row r="5163" spans="1:43" ht="15.6" x14ac:dyDescent="0.3">
      <c r="A5163"/>
      <c r="AO5163" s="9"/>
      <c r="AP5163" s="9"/>
      <c r="AQ5163" s="9"/>
    </row>
    <row r="5164" spans="1:43" ht="15.6" x14ac:dyDescent="0.3">
      <c r="A5164"/>
      <c r="AO5164" s="9"/>
      <c r="AP5164" s="9"/>
      <c r="AQ5164" s="9"/>
    </row>
    <row r="5165" spans="1:43" ht="15.6" x14ac:dyDescent="0.3">
      <c r="A5165"/>
      <c r="AO5165" s="9"/>
      <c r="AP5165" s="9"/>
      <c r="AQ5165" s="9"/>
    </row>
    <row r="5166" spans="1:43" ht="15.6" x14ac:dyDescent="0.3">
      <c r="A5166"/>
      <c r="AO5166" s="9"/>
      <c r="AP5166" s="9"/>
      <c r="AQ5166" s="9"/>
    </row>
    <row r="5167" spans="1:43" ht="15.6" x14ac:dyDescent="0.3">
      <c r="A5167"/>
      <c r="AO5167" s="9"/>
      <c r="AP5167" s="9"/>
      <c r="AQ5167" s="9"/>
    </row>
    <row r="5168" spans="1:43" ht="15.6" x14ac:dyDescent="0.3">
      <c r="A5168"/>
      <c r="AO5168" s="9"/>
      <c r="AP5168" s="9"/>
      <c r="AQ5168" s="9"/>
    </row>
    <row r="5169" spans="1:43" ht="15.6" x14ac:dyDescent="0.3">
      <c r="A5169"/>
      <c r="AO5169" s="9"/>
      <c r="AP5169" s="9"/>
      <c r="AQ5169" s="9"/>
    </row>
    <row r="5170" spans="1:43" ht="15.6" x14ac:dyDescent="0.3">
      <c r="A5170"/>
      <c r="AO5170" s="9"/>
      <c r="AP5170" s="9"/>
      <c r="AQ5170" s="9"/>
    </row>
    <row r="5171" spans="1:43" ht="15.6" x14ac:dyDescent="0.3">
      <c r="A5171"/>
      <c r="AO5171" s="9"/>
      <c r="AP5171" s="9"/>
      <c r="AQ5171" s="9"/>
    </row>
    <row r="5172" spans="1:43" ht="15.6" x14ac:dyDescent="0.3">
      <c r="A5172"/>
      <c r="AO5172" s="9"/>
      <c r="AP5172" s="9"/>
      <c r="AQ5172" s="9"/>
    </row>
    <row r="5173" spans="1:43" ht="15.6" x14ac:dyDescent="0.3">
      <c r="A5173"/>
      <c r="AO5173" s="9"/>
      <c r="AP5173" s="9"/>
      <c r="AQ5173" s="9"/>
    </row>
    <row r="5174" spans="1:43" ht="15.6" x14ac:dyDescent="0.3">
      <c r="A5174"/>
      <c r="AO5174" s="9"/>
      <c r="AP5174" s="9"/>
      <c r="AQ5174" s="9"/>
    </row>
    <row r="5175" spans="1:43" ht="15.6" x14ac:dyDescent="0.3">
      <c r="A5175"/>
      <c r="AO5175" s="9"/>
      <c r="AP5175" s="9"/>
      <c r="AQ5175" s="9"/>
    </row>
    <row r="5176" spans="1:43" ht="15.6" x14ac:dyDescent="0.3">
      <c r="A5176"/>
      <c r="AO5176" s="9"/>
      <c r="AP5176" s="9"/>
      <c r="AQ5176" s="9"/>
    </row>
    <row r="5177" spans="1:43" ht="15.6" x14ac:dyDescent="0.3">
      <c r="A5177"/>
      <c r="AO5177" s="9"/>
      <c r="AP5177" s="9"/>
      <c r="AQ5177" s="9"/>
    </row>
    <row r="5178" spans="1:43" ht="15.6" x14ac:dyDescent="0.3">
      <c r="A5178"/>
      <c r="AO5178" s="9"/>
      <c r="AP5178" s="9"/>
      <c r="AQ5178" s="9"/>
    </row>
    <row r="5179" spans="1:43" ht="15.6" x14ac:dyDescent="0.3">
      <c r="A5179"/>
      <c r="AO5179" s="9"/>
      <c r="AP5179" s="9"/>
      <c r="AQ5179" s="9"/>
    </row>
    <row r="5180" spans="1:43" ht="15.6" x14ac:dyDescent="0.3">
      <c r="A5180"/>
      <c r="AO5180" s="9"/>
      <c r="AP5180" s="9"/>
      <c r="AQ5180" s="9"/>
    </row>
    <row r="5181" spans="1:43" ht="15.6" x14ac:dyDescent="0.3">
      <c r="A5181"/>
      <c r="AO5181" s="9"/>
      <c r="AP5181" s="9"/>
      <c r="AQ5181" s="9"/>
    </row>
    <row r="5182" spans="1:43" ht="15.6" x14ac:dyDescent="0.3">
      <c r="A5182"/>
      <c r="AO5182" s="9"/>
      <c r="AP5182" s="9"/>
      <c r="AQ5182" s="9"/>
    </row>
    <row r="5183" spans="1:43" ht="15.6" x14ac:dyDescent="0.3">
      <c r="A5183"/>
      <c r="AO5183" s="9"/>
      <c r="AP5183" s="9"/>
      <c r="AQ5183" s="9"/>
    </row>
    <row r="5184" spans="1:43" ht="15.6" x14ac:dyDescent="0.3">
      <c r="A5184"/>
      <c r="AO5184" s="9"/>
      <c r="AP5184" s="9"/>
      <c r="AQ5184" s="9"/>
    </row>
    <row r="5185" spans="1:43" ht="15.6" x14ac:dyDescent="0.3">
      <c r="A5185"/>
      <c r="AO5185" s="9"/>
      <c r="AP5185" s="9"/>
      <c r="AQ5185" s="9"/>
    </row>
    <row r="5186" spans="1:43" ht="15.6" x14ac:dyDescent="0.3">
      <c r="A5186"/>
      <c r="AO5186" s="9"/>
      <c r="AP5186" s="9"/>
      <c r="AQ5186" s="9"/>
    </row>
    <row r="5187" spans="1:43" ht="15.6" x14ac:dyDescent="0.3">
      <c r="A5187"/>
      <c r="AO5187" s="9"/>
      <c r="AP5187" s="9"/>
      <c r="AQ5187" s="9"/>
    </row>
    <row r="5188" spans="1:43" ht="15.6" x14ac:dyDescent="0.3">
      <c r="A5188"/>
      <c r="AO5188" s="9"/>
      <c r="AP5188" s="9"/>
      <c r="AQ5188" s="9"/>
    </row>
    <row r="5189" spans="1:43" ht="15.6" x14ac:dyDescent="0.3">
      <c r="A5189"/>
      <c r="AO5189" s="9"/>
      <c r="AP5189" s="9"/>
      <c r="AQ5189" s="9"/>
    </row>
    <row r="5190" spans="1:43" ht="15.6" x14ac:dyDescent="0.3">
      <c r="A5190"/>
      <c r="AO5190" s="9"/>
      <c r="AP5190" s="9"/>
      <c r="AQ5190" s="9"/>
    </row>
    <row r="5191" spans="1:43" ht="15.6" x14ac:dyDescent="0.3">
      <c r="A5191"/>
      <c r="AO5191" s="9"/>
      <c r="AP5191" s="9"/>
      <c r="AQ5191" s="9"/>
    </row>
    <row r="5192" spans="1:43" ht="15.6" x14ac:dyDescent="0.3">
      <c r="A5192"/>
      <c r="AO5192" s="9"/>
      <c r="AP5192" s="9"/>
      <c r="AQ5192" s="9"/>
    </row>
    <row r="5193" spans="1:43" ht="15.6" x14ac:dyDescent="0.3">
      <c r="A5193"/>
      <c r="AO5193" s="9"/>
      <c r="AP5193" s="9"/>
      <c r="AQ5193" s="9"/>
    </row>
    <row r="5194" spans="1:43" ht="15.6" x14ac:dyDescent="0.3">
      <c r="A5194"/>
      <c r="AO5194" s="9"/>
      <c r="AP5194" s="9"/>
      <c r="AQ5194" s="9"/>
    </row>
    <row r="5195" spans="1:43" ht="15.6" x14ac:dyDescent="0.3">
      <c r="A5195"/>
      <c r="AO5195" s="9"/>
      <c r="AP5195" s="9"/>
      <c r="AQ5195" s="9"/>
    </row>
    <row r="5196" spans="1:43" ht="15.6" x14ac:dyDescent="0.3">
      <c r="A5196"/>
      <c r="AO5196" s="9"/>
      <c r="AP5196" s="9"/>
      <c r="AQ5196" s="9"/>
    </row>
    <row r="5197" spans="1:43" ht="15.6" x14ac:dyDescent="0.3">
      <c r="A5197"/>
      <c r="AO5197" s="9"/>
      <c r="AP5197" s="9"/>
      <c r="AQ5197" s="9"/>
    </row>
    <row r="5198" spans="1:43" ht="15.6" x14ac:dyDescent="0.3">
      <c r="A5198"/>
      <c r="AO5198" s="9"/>
      <c r="AP5198" s="9"/>
      <c r="AQ5198" s="9"/>
    </row>
    <row r="5199" spans="1:43" ht="15.6" x14ac:dyDescent="0.3">
      <c r="A5199"/>
      <c r="AO5199" s="9"/>
      <c r="AP5199" s="9"/>
      <c r="AQ5199" s="9"/>
    </row>
    <row r="5200" spans="1:43" ht="15.6" x14ac:dyDescent="0.3">
      <c r="A5200"/>
      <c r="AO5200" s="9"/>
      <c r="AP5200" s="9"/>
      <c r="AQ5200" s="9"/>
    </row>
    <row r="5201" spans="1:43" ht="15.6" x14ac:dyDescent="0.3">
      <c r="A5201"/>
      <c r="AO5201" s="9"/>
      <c r="AP5201" s="9"/>
      <c r="AQ5201" s="9"/>
    </row>
    <row r="5202" spans="1:43" ht="15.6" x14ac:dyDescent="0.3">
      <c r="A5202"/>
      <c r="AO5202" s="9"/>
      <c r="AP5202" s="9"/>
      <c r="AQ5202" s="9"/>
    </row>
    <row r="5203" spans="1:43" ht="15.6" x14ac:dyDescent="0.3">
      <c r="A5203"/>
      <c r="AO5203" s="9"/>
      <c r="AP5203" s="9"/>
      <c r="AQ5203" s="9"/>
    </row>
    <row r="5204" spans="1:43" ht="15.6" x14ac:dyDescent="0.3">
      <c r="A5204"/>
      <c r="AO5204" s="9"/>
      <c r="AP5204" s="9"/>
      <c r="AQ5204" s="9"/>
    </row>
    <row r="5205" spans="1:43" ht="15.6" x14ac:dyDescent="0.3">
      <c r="A5205"/>
      <c r="AO5205" s="9"/>
      <c r="AP5205" s="9"/>
      <c r="AQ5205" s="9"/>
    </row>
    <row r="5206" spans="1:43" ht="15.6" x14ac:dyDescent="0.3">
      <c r="A5206"/>
      <c r="AO5206" s="9"/>
      <c r="AP5206" s="9"/>
      <c r="AQ5206" s="9"/>
    </row>
    <row r="5207" spans="1:43" ht="15.6" x14ac:dyDescent="0.3">
      <c r="A5207"/>
      <c r="AO5207" s="9"/>
      <c r="AP5207" s="9"/>
      <c r="AQ5207" s="9"/>
    </row>
    <row r="5208" spans="1:43" ht="15.6" x14ac:dyDescent="0.3">
      <c r="A5208"/>
      <c r="AO5208" s="9"/>
      <c r="AP5208" s="9"/>
      <c r="AQ5208" s="9"/>
    </row>
    <row r="5209" spans="1:43" ht="15.6" x14ac:dyDescent="0.3">
      <c r="A5209"/>
      <c r="AO5209" s="9"/>
      <c r="AP5209" s="9"/>
      <c r="AQ5209" s="9"/>
    </row>
    <row r="5210" spans="1:43" ht="15.6" x14ac:dyDescent="0.3">
      <c r="A5210"/>
      <c r="AO5210" s="9"/>
      <c r="AP5210" s="9"/>
      <c r="AQ5210" s="9"/>
    </row>
    <row r="5211" spans="1:43" ht="15.6" x14ac:dyDescent="0.3">
      <c r="A5211"/>
      <c r="AO5211" s="9"/>
      <c r="AP5211" s="9"/>
      <c r="AQ5211" s="9"/>
    </row>
    <row r="5212" spans="1:43" ht="15.6" x14ac:dyDescent="0.3">
      <c r="A5212"/>
      <c r="AO5212" s="9"/>
      <c r="AP5212" s="9"/>
      <c r="AQ5212" s="9"/>
    </row>
    <row r="5213" spans="1:43" ht="15.6" x14ac:dyDescent="0.3">
      <c r="A5213"/>
      <c r="AO5213" s="9"/>
      <c r="AP5213" s="9"/>
      <c r="AQ5213" s="9"/>
    </row>
    <row r="5214" spans="1:43" ht="15.6" x14ac:dyDescent="0.3">
      <c r="A5214"/>
      <c r="AO5214" s="9"/>
      <c r="AP5214" s="9"/>
      <c r="AQ5214" s="9"/>
    </row>
    <row r="5215" spans="1:43" ht="15.6" x14ac:dyDescent="0.3">
      <c r="A5215"/>
      <c r="AO5215" s="9"/>
      <c r="AP5215" s="9"/>
      <c r="AQ5215" s="9"/>
    </row>
    <row r="5216" spans="1:43" ht="15.6" x14ac:dyDescent="0.3">
      <c r="A5216"/>
      <c r="AO5216" s="9"/>
      <c r="AP5216" s="9"/>
      <c r="AQ5216" s="9"/>
    </row>
    <row r="5217" spans="1:43" ht="15.6" x14ac:dyDescent="0.3">
      <c r="A5217"/>
      <c r="AO5217" s="9"/>
      <c r="AP5217" s="9"/>
      <c r="AQ5217" s="9"/>
    </row>
    <row r="5218" spans="1:43" ht="15.6" x14ac:dyDescent="0.3">
      <c r="A5218"/>
      <c r="AO5218" s="9"/>
      <c r="AP5218" s="9"/>
      <c r="AQ5218" s="9"/>
    </row>
    <row r="5219" spans="1:43" ht="15.6" x14ac:dyDescent="0.3">
      <c r="A5219"/>
      <c r="AO5219" s="9"/>
      <c r="AP5219" s="9"/>
      <c r="AQ5219" s="9"/>
    </row>
    <row r="5220" spans="1:43" ht="15.6" x14ac:dyDescent="0.3">
      <c r="A5220"/>
      <c r="AO5220" s="9"/>
      <c r="AP5220" s="9"/>
      <c r="AQ5220" s="9"/>
    </row>
    <row r="5221" spans="1:43" ht="15.6" x14ac:dyDescent="0.3">
      <c r="A5221"/>
      <c r="AO5221" s="9"/>
      <c r="AP5221" s="9"/>
      <c r="AQ5221" s="9"/>
    </row>
    <row r="5222" spans="1:43" ht="15.6" x14ac:dyDescent="0.3">
      <c r="A5222"/>
      <c r="AO5222" s="9"/>
      <c r="AP5222" s="9"/>
      <c r="AQ5222" s="9"/>
    </row>
    <row r="5223" spans="1:43" ht="15.6" x14ac:dyDescent="0.3">
      <c r="A5223"/>
      <c r="AO5223" s="9"/>
      <c r="AP5223" s="9"/>
      <c r="AQ5223" s="9"/>
    </row>
    <row r="5224" spans="1:43" ht="15.6" x14ac:dyDescent="0.3">
      <c r="A5224"/>
      <c r="AO5224" s="9"/>
      <c r="AP5224" s="9"/>
      <c r="AQ5224" s="9"/>
    </row>
    <row r="5225" spans="1:43" ht="15.6" x14ac:dyDescent="0.3">
      <c r="A5225"/>
      <c r="AO5225" s="9"/>
      <c r="AP5225" s="9"/>
      <c r="AQ5225" s="9"/>
    </row>
    <row r="5226" spans="1:43" ht="15.6" x14ac:dyDescent="0.3">
      <c r="A5226"/>
      <c r="AO5226" s="9"/>
      <c r="AP5226" s="9"/>
      <c r="AQ5226" s="9"/>
    </row>
    <row r="5227" spans="1:43" ht="15.6" x14ac:dyDescent="0.3">
      <c r="A5227"/>
      <c r="AO5227" s="9"/>
      <c r="AP5227" s="9"/>
      <c r="AQ5227" s="9"/>
    </row>
    <row r="5228" spans="1:43" ht="15.6" x14ac:dyDescent="0.3">
      <c r="A5228"/>
      <c r="AO5228" s="9"/>
      <c r="AP5228" s="9"/>
      <c r="AQ5228" s="9"/>
    </row>
    <row r="5229" spans="1:43" ht="15.6" x14ac:dyDescent="0.3">
      <c r="A5229"/>
      <c r="AO5229" s="9"/>
      <c r="AP5229" s="9"/>
      <c r="AQ5229" s="9"/>
    </row>
    <row r="5230" spans="1:43" ht="15.6" x14ac:dyDescent="0.3">
      <c r="A5230"/>
      <c r="AO5230" s="9"/>
      <c r="AP5230" s="9"/>
      <c r="AQ5230" s="9"/>
    </row>
    <row r="5231" spans="1:43" ht="15.6" x14ac:dyDescent="0.3">
      <c r="A5231"/>
      <c r="AO5231" s="9"/>
      <c r="AP5231" s="9"/>
      <c r="AQ5231" s="9"/>
    </row>
    <row r="5232" spans="1:43" ht="15.6" x14ac:dyDescent="0.3">
      <c r="A5232"/>
      <c r="AO5232" s="9"/>
      <c r="AP5232" s="9"/>
      <c r="AQ5232" s="9"/>
    </row>
    <row r="5233" spans="1:43" ht="15.6" x14ac:dyDescent="0.3">
      <c r="A5233"/>
      <c r="AO5233" s="9"/>
      <c r="AP5233" s="9"/>
      <c r="AQ5233" s="9"/>
    </row>
    <row r="5234" spans="1:43" ht="15.6" x14ac:dyDescent="0.3">
      <c r="A5234"/>
      <c r="AO5234" s="9"/>
      <c r="AP5234" s="9"/>
      <c r="AQ5234" s="9"/>
    </row>
    <row r="5235" spans="1:43" ht="15.6" x14ac:dyDescent="0.3">
      <c r="A5235"/>
      <c r="AO5235" s="9"/>
      <c r="AP5235" s="9"/>
      <c r="AQ5235" s="9"/>
    </row>
    <row r="5236" spans="1:43" ht="15.6" x14ac:dyDescent="0.3">
      <c r="A5236"/>
      <c r="AO5236" s="9"/>
      <c r="AP5236" s="9"/>
      <c r="AQ5236" s="9"/>
    </row>
    <row r="5237" spans="1:43" ht="15.6" x14ac:dyDescent="0.3">
      <c r="A5237"/>
      <c r="AO5237" s="9"/>
      <c r="AP5237" s="9"/>
      <c r="AQ5237" s="9"/>
    </row>
    <row r="5238" spans="1:43" ht="15.6" x14ac:dyDescent="0.3">
      <c r="A5238"/>
      <c r="AO5238" s="9"/>
      <c r="AP5238" s="9"/>
      <c r="AQ5238" s="9"/>
    </row>
    <row r="5239" spans="1:43" ht="15.6" x14ac:dyDescent="0.3">
      <c r="A5239"/>
      <c r="AO5239" s="9"/>
      <c r="AP5239" s="9"/>
      <c r="AQ5239" s="9"/>
    </row>
    <row r="5240" spans="1:43" ht="15.6" x14ac:dyDescent="0.3">
      <c r="A5240"/>
      <c r="AO5240" s="9"/>
      <c r="AP5240" s="9"/>
      <c r="AQ5240" s="9"/>
    </row>
    <row r="5241" spans="1:43" ht="15.6" x14ac:dyDescent="0.3">
      <c r="A5241"/>
      <c r="AO5241" s="9"/>
      <c r="AP5241" s="9"/>
      <c r="AQ5241" s="9"/>
    </row>
    <row r="5242" spans="1:43" ht="15.6" x14ac:dyDescent="0.3">
      <c r="A5242"/>
      <c r="AO5242" s="9"/>
      <c r="AP5242" s="9"/>
      <c r="AQ5242" s="9"/>
    </row>
    <row r="5243" spans="1:43" ht="15.6" x14ac:dyDescent="0.3">
      <c r="A5243"/>
      <c r="AO5243" s="9"/>
      <c r="AP5243" s="9"/>
      <c r="AQ5243" s="9"/>
    </row>
    <row r="5244" spans="1:43" ht="15.6" x14ac:dyDescent="0.3">
      <c r="A5244"/>
      <c r="AO5244" s="9"/>
      <c r="AP5244" s="9"/>
      <c r="AQ5244" s="9"/>
    </row>
    <row r="5245" spans="1:43" ht="15.6" x14ac:dyDescent="0.3">
      <c r="A5245"/>
      <c r="AO5245" s="9"/>
      <c r="AP5245" s="9"/>
      <c r="AQ5245" s="9"/>
    </row>
    <row r="5246" spans="1:43" ht="15.6" x14ac:dyDescent="0.3">
      <c r="A5246"/>
      <c r="AO5246" s="9"/>
      <c r="AP5246" s="9"/>
      <c r="AQ5246" s="9"/>
    </row>
    <row r="5247" spans="1:43" ht="15.6" x14ac:dyDescent="0.3">
      <c r="A5247"/>
      <c r="AO5247" s="9"/>
      <c r="AP5247" s="9"/>
      <c r="AQ5247" s="9"/>
    </row>
    <row r="5248" spans="1:43" ht="15.6" x14ac:dyDescent="0.3">
      <c r="A5248"/>
      <c r="AO5248" s="9"/>
      <c r="AP5248" s="9"/>
      <c r="AQ5248" s="9"/>
    </row>
    <row r="5249" spans="1:43" ht="15.6" x14ac:dyDescent="0.3">
      <c r="A5249"/>
      <c r="AO5249" s="9"/>
      <c r="AP5249" s="9"/>
      <c r="AQ5249" s="9"/>
    </row>
    <row r="5250" spans="1:43" ht="15.6" x14ac:dyDescent="0.3">
      <c r="A5250"/>
      <c r="AO5250" s="9"/>
      <c r="AP5250" s="9"/>
      <c r="AQ5250" s="9"/>
    </row>
    <row r="5251" spans="1:43" ht="15.6" x14ac:dyDescent="0.3">
      <c r="A5251"/>
      <c r="AO5251" s="9"/>
      <c r="AP5251" s="9"/>
      <c r="AQ5251" s="9"/>
    </row>
    <row r="5252" spans="1:43" ht="15.6" x14ac:dyDescent="0.3">
      <c r="A5252"/>
      <c r="AO5252" s="9"/>
      <c r="AP5252" s="9"/>
      <c r="AQ5252" s="9"/>
    </row>
    <row r="5253" spans="1:43" ht="15.6" x14ac:dyDescent="0.3">
      <c r="A5253"/>
      <c r="AO5253" s="9"/>
      <c r="AP5253" s="9"/>
      <c r="AQ5253" s="9"/>
    </row>
    <row r="5254" spans="1:43" ht="15.6" x14ac:dyDescent="0.3">
      <c r="A5254"/>
      <c r="AO5254" s="9"/>
      <c r="AP5254" s="9"/>
      <c r="AQ5254" s="9"/>
    </row>
    <row r="5255" spans="1:43" ht="15.6" x14ac:dyDescent="0.3">
      <c r="A5255"/>
      <c r="AO5255" s="9"/>
      <c r="AP5255" s="9"/>
      <c r="AQ5255" s="9"/>
    </row>
    <row r="5256" spans="1:43" ht="15.6" x14ac:dyDescent="0.3">
      <c r="A5256"/>
      <c r="AO5256" s="9"/>
      <c r="AP5256" s="9"/>
      <c r="AQ5256" s="9"/>
    </row>
    <row r="5257" spans="1:43" ht="15.6" x14ac:dyDescent="0.3">
      <c r="A5257"/>
      <c r="AO5257" s="9"/>
      <c r="AP5257" s="9"/>
      <c r="AQ5257" s="9"/>
    </row>
    <row r="5258" spans="1:43" ht="15.6" x14ac:dyDescent="0.3">
      <c r="A5258"/>
      <c r="AO5258" s="9"/>
      <c r="AP5258" s="9"/>
      <c r="AQ5258" s="9"/>
    </row>
    <row r="5259" spans="1:43" ht="15.6" x14ac:dyDescent="0.3">
      <c r="A5259"/>
      <c r="AO5259" s="9"/>
      <c r="AP5259" s="9"/>
      <c r="AQ5259" s="9"/>
    </row>
    <row r="5260" spans="1:43" ht="15.6" x14ac:dyDescent="0.3">
      <c r="A5260"/>
      <c r="AO5260" s="9"/>
      <c r="AP5260" s="9"/>
      <c r="AQ5260" s="9"/>
    </row>
    <row r="5261" spans="1:43" ht="15.6" x14ac:dyDescent="0.3">
      <c r="A5261"/>
      <c r="AO5261" s="9"/>
      <c r="AP5261" s="9"/>
      <c r="AQ5261" s="9"/>
    </row>
    <row r="5262" spans="1:43" ht="15.6" x14ac:dyDescent="0.3">
      <c r="A5262"/>
      <c r="AO5262" s="9"/>
      <c r="AP5262" s="9"/>
      <c r="AQ5262" s="9"/>
    </row>
    <row r="5263" spans="1:43" ht="15.6" x14ac:dyDescent="0.3">
      <c r="A5263"/>
      <c r="AO5263" s="9"/>
      <c r="AP5263" s="9"/>
      <c r="AQ5263" s="9"/>
    </row>
    <row r="5264" spans="1:43" ht="15.6" x14ac:dyDescent="0.3">
      <c r="A5264"/>
      <c r="AO5264" s="9"/>
      <c r="AP5264" s="9"/>
      <c r="AQ5264" s="9"/>
    </row>
    <row r="5265" spans="1:43" ht="15.6" x14ac:dyDescent="0.3">
      <c r="A5265"/>
      <c r="AO5265" s="9"/>
      <c r="AP5265" s="9"/>
      <c r="AQ5265" s="9"/>
    </row>
    <row r="5266" spans="1:43" ht="15.6" x14ac:dyDescent="0.3">
      <c r="A5266"/>
      <c r="AO5266" s="9"/>
      <c r="AP5266" s="9"/>
      <c r="AQ5266" s="9"/>
    </row>
    <row r="5267" spans="1:43" ht="15.6" x14ac:dyDescent="0.3">
      <c r="A5267"/>
      <c r="AO5267" s="9"/>
      <c r="AP5267" s="9"/>
      <c r="AQ5267" s="9"/>
    </row>
    <row r="5268" spans="1:43" ht="15.6" x14ac:dyDescent="0.3">
      <c r="A5268"/>
      <c r="AO5268" s="9"/>
      <c r="AP5268" s="9"/>
      <c r="AQ5268" s="9"/>
    </row>
    <row r="5269" spans="1:43" ht="15.6" x14ac:dyDescent="0.3">
      <c r="A5269"/>
      <c r="AO5269" s="9"/>
      <c r="AP5269" s="9"/>
      <c r="AQ5269" s="9"/>
    </row>
    <row r="5270" spans="1:43" ht="15.6" x14ac:dyDescent="0.3">
      <c r="A5270"/>
      <c r="AO5270" s="9"/>
      <c r="AP5270" s="9"/>
      <c r="AQ5270" s="9"/>
    </row>
    <row r="5271" spans="1:43" ht="15.6" x14ac:dyDescent="0.3">
      <c r="A5271"/>
      <c r="AO5271" s="9"/>
      <c r="AP5271" s="9"/>
      <c r="AQ5271" s="9"/>
    </row>
    <row r="5272" spans="1:43" ht="15.6" x14ac:dyDescent="0.3">
      <c r="A5272"/>
      <c r="AO5272" s="9"/>
      <c r="AP5272" s="9"/>
      <c r="AQ5272" s="9"/>
    </row>
    <row r="5273" spans="1:43" ht="15.6" x14ac:dyDescent="0.3">
      <c r="A5273"/>
      <c r="AO5273" s="9"/>
      <c r="AP5273" s="9"/>
      <c r="AQ5273" s="9"/>
    </row>
    <row r="5274" spans="1:43" ht="15.6" x14ac:dyDescent="0.3">
      <c r="A5274"/>
      <c r="AO5274" s="9"/>
      <c r="AP5274" s="9"/>
      <c r="AQ5274" s="9"/>
    </row>
    <row r="5275" spans="1:43" ht="15.6" x14ac:dyDescent="0.3">
      <c r="A5275"/>
      <c r="AO5275" s="9"/>
      <c r="AP5275" s="9"/>
      <c r="AQ5275" s="9"/>
    </row>
    <row r="5276" spans="1:43" ht="15.6" x14ac:dyDescent="0.3">
      <c r="A5276"/>
      <c r="AO5276" s="9"/>
      <c r="AP5276" s="9"/>
      <c r="AQ5276" s="9"/>
    </row>
    <row r="5277" spans="1:43" ht="15.6" x14ac:dyDescent="0.3">
      <c r="A5277"/>
      <c r="AO5277" s="9"/>
      <c r="AP5277" s="9"/>
      <c r="AQ5277" s="9"/>
    </row>
    <row r="5278" spans="1:43" ht="15.6" x14ac:dyDescent="0.3">
      <c r="A5278"/>
      <c r="AO5278" s="9"/>
      <c r="AP5278" s="9"/>
      <c r="AQ5278" s="9"/>
    </row>
    <row r="5279" spans="1:43" ht="15.6" x14ac:dyDescent="0.3">
      <c r="A5279"/>
      <c r="AO5279" s="9"/>
      <c r="AP5279" s="9"/>
      <c r="AQ5279" s="9"/>
    </row>
    <row r="5280" spans="1:43" ht="15.6" x14ac:dyDescent="0.3">
      <c r="A5280"/>
      <c r="AO5280" s="9"/>
      <c r="AP5280" s="9"/>
      <c r="AQ5280" s="9"/>
    </row>
    <row r="5281" spans="1:43" ht="15.6" x14ac:dyDescent="0.3">
      <c r="A5281"/>
      <c r="AO5281" s="9"/>
      <c r="AP5281" s="9"/>
      <c r="AQ5281" s="9"/>
    </row>
    <row r="5282" spans="1:43" ht="15.6" x14ac:dyDescent="0.3">
      <c r="A5282"/>
      <c r="AO5282" s="9"/>
      <c r="AP5282" s="9"/>
      <c r="AQ5282" s="9"/>
    </row>
    <row r="5283" spans="1:43" ht="15.6" x14ac:dyDescent="0.3">
      <c r="A5283"/>
      <c r="AO5283" s="9"/>
      <c r="AP5283" s="9"/>
      <c r="AQ5283" s="9"/>
    </row>
    <row r="5284" spans="1:43" ht="15.6" x14ac:dyDescent="0.3">
      <c r="A5284"/>
      <c r="AO5284" s="9"/>
      <c r="AP5284" s="9"/>
      <c r="AQ5284" s="9"/>
    </row>
    <row r="5285" spans="1:43" ht="15.6" x14ac:dyDescent="0.3">
      <c r="A5285"/>
      <c r="AO5285" s="9"/>
      <c r="AP5285" s="9"/>
      <c r="AQ5285" s="9"/>
    </row>
    <row r="5286" spans="1:43" ht="15.6" x14ac:dyDescent="0.3">
      <c r="A5286"/>
      <c r="AO5286" s="9"/>
      <c r="AP5286" s="9"/>
      <c r="AQ5286" s="9"/>
    </row>
    <row r="5287" spans="1:43" ht="15.6" x14ac:dyDescent="0.3">
      <c r="A5287"/>
      <c r="AO5287" s="9"/>
      <c r="AP5287" s="9"/>
      <c r="AQ5287" s="9"/>
    </row>
    <row r="5288" spans="1:43" ht="15.6" x14ac:dyDescent="0.3">
      <c r="A5288"/>
      <c r="AO5288" s="9"/>
      <c r="AP5288" s="9"/>
      <c r="AQ5288" s="9"/>
    </row>
    <row r="5289" spans="1:43" ht="15.6" x14ac:dyDescent="0.3">
      <c r="A5289"/>
      <c r="AO5289" s="9"/>
      <c r="AP5289" s="9"/>
      <c r="AQ5289" s="9"/>
    </row>
    <row r="5290" spans="1:43" ht="15.6" x14ac:dyDescent="0.3">
      <c r="A5290"/>
      <c r="AO5290" s="9"/>
      <c r="AP5290" s="9"/>
      <c r="AQ5290" s="9"/>
    </row>
    <row r="5291" spans="1:43" ht="15.6" x14ac:dyDescent="0.3">
      <c r="A5291"/>
      <c r="AO5291" s="9"/>
      <c r="AP5291" s="9"/>
      <c r="AQ5291" s="9"/>
    </row>
    <row r="5292" spans="1:43" ht="15.6" x14ac:dyDescent="0.3">
      <c r="A5292"/>
      <c r="AO5292" s="9"/>
      <c r="AP5292" s="9"/>
      <c r="AQ5292" s="9"/>
    </row>
    <row r="5293" spans="1:43" ht="15.6" x14ac:dyDescent="0.3">
      <c r="A5293"/>
      <c r="AO5293" s="9"/>
      <c r="AP5293" s="9"/>
      <c r="AQ5293" s="9"/>
    </row>
    <row r="5294" spans="1:43" ht="15.6" x14ac:dyDescent="0.3">
      <c r="A5294"/>
      <c r="AO5294" s="9"/>
      <c r="AP5294" s="9"/>
      <c r="AQ5294" s="9"/>
    </row>
    <row r="5295" spans="1:43" ht="15.6" x14ac:dyDescent="0.3">
      <c r="A5295"/>
      <c r="AO5295" s="9"/>
      <c r="AP5295" s="9"/>
      <c r="AQ5295" s="9"/>
    </row>
    <row r="5296" spans="1:43" ht="15.6" x14ac:dyDescent="0.3">
      <c r="A5296"/>
      <c r="AO5296" s="9"/>
      <c r="AP5296" s="9"/>
      <c r="AQ5296" s="9"/>
    </row>
    <row r="5297" spans="1:43" ht="15.6" x14ac:dyDescent="0.3">
      <c r="A5297"/>
      <c r="AO5297" s="9"/>
      <c r="AP5297" s="9"/>
      <c r="AQ5297" s="9"/>
    </row>
    <row r="5298" spans="1:43" ht="15.6" x14ac:dyDescent="0.3">
      <c r="A5298"/>
      <c r="AO5298" s="9"/>
      <c r="AP5298" s="9"/>
      <c r="AQ5298" s="9"/>
    </row>
    <row r="5299" spans="1:43" ht="15.6" x14ac:dyDescent="0.3">
      <c r="A5299"/>
      <c r="AO5299" s="9"/>
      <c r="AP5299" s="9"/>
      <c r="AQ5299" s="9"/>
    </row>
    <row r="5300" spans="1:43" ht="15.6" x14ac:dyDescent="0.3">
      <c r="A5300"/>
      <c r="AO5300" s="9"/>
      <c r="AP5300" s="9"/>
      <c r="AQ5300" s="9"/>
    </row>
    <row r="5301" spans="1:43" ht="15.6" x14ac:dyDescent="0.3">
      <c r="A5301"/>
      <c r="AO5301" s="9"/>
      <c r="AP5301" s="9"/>
      <c r="AQ5301" s="9"/>
    </row>
    <row r="5302" spans="1:43" ht="15.6" x14ac:dyDescent="0.3">
      <c r="A5302"/>
      <c r="AO5302" s="9"/>
      <c r="AP5302" s="9"/>
      <c r="AQ5302" s="9"/>
    </row>
    <row r="5303" spans="1:43" ht="15.6" x14ac:dyDescent="0.3">
      <c r="A5303"/>
      <c r="AO5303" s="9"/>
      <c r="AP5303" s="9"/>
      <c r="AQ5303" s="9"/>
    </row>
    <row r="5304" spans="1:43" ht="15.6" x14ac:dyDescent="0.3">
      <c r="A5304"/>
      <c r="AO5304" s="9"/>
      <c r="AP5304" s="9"/>
      <c r="AQ5304" s="9"/>
    </row>
    <row r="5305" spans="1:43" ht="15.6" x14ac:dyDescent="0.3">
      <c r="A5305"/>
      <c r="AO5305" s="9"/>
      <c r="AP5305" s="9"/>
      <c r="AQ5305" s="9"/>
    </row>
    <row r="5306" spans="1:43" ht="15.6" x14ac:dyDescent="0.3">
      <c r="A5306"/>
      <c r="AO5306" s="9"/>
      <c r="AP5306" s="9"/>
      <c r="AQ5306" s="9"/>
    </row>
    <row r="5307" spans="1:43" ht="15.6" x14ac:dyDescent="0.3">
      <c r="A5307"/>
      <c r="AO5307" s="9"/>
      <c r="AP5307" s="9"/>
      <c r="AQ5307" s="9"/>
    </row>
    <row r="5308" spans="1:43" ht="15.6" x14ac:dyDescent="0.3">
      <c r="A5308"/>
      <c r="AO5308" s="9"/>
      <c r="AP5308" s="9"/>
      <c r="AQ5308" s="9"/>
    </row>
    <row r="5309" spans="1:43" ht="15.6" x14ac:dyDescent="0.3">
      <c r="A5309"/>
      <c r="AO5309" s="9"/>
      <c r="AP5309" s="9"/>
      <c r="AQ5309" s="9"/>
    </row>
    <row r="5310" spans="1:43" ht="15.6" x14ac:dyDescent="0.3">
      <c r="A5310"/>
      <c r="AO5310" s="9"/>
      <c r="AP5310" s="9"/>
      <c r="AQ5310" s="9"/>
    </row>
    <row r="5311" spans="1:43" ht="15.6" x14ac:dyDescent="0.3">
      <c r="A5311"/>
      <c r="AO5311" s="9"/>
      <c r="AP5311" s="9"/>
      <c r="AQ5311" s="9"/>
    </row>
    <row r="5312" spans="1:43" ht="15.6" x14ac:dyDescent="0.3">
      <c r="A5312"/>
      <c r="AO5312" s="9"/>
      <c r="AP5312" s="9"/>
      <c r="AQ5312" s="9"/>
    </row>
    <row r="5313" spans="1:43" ht="15.6" x14ac:dyDescent="0.3">
      <c r="A5313"/>
      <c r="AO5313" s="9"/>
      <c r="AP5313" s="9"/>
      <c r="AQ5313" s="9"/>
    </row>
    <row r="5314" spans="1:43" ht="15.6" x14ac:dyDescent="0.3">
      <c r="A5314"/>
      <c r="AO5314" s="9"/>
      <c r="AP5314" s="9"/>
      <c r="AQ5314" s="9"/>
    </row>
    <row r="5315" spans="1:43" ht="15.6" x14ac:dyDescent="0.3">
      <c r="A5315"/>
      <c r="AO5315" s="9"/>
      <c r="AP5315" s="9"/>
      <c r="AQ5315" s="9"/>
    </row>
    <row r="5316" spans="1:43" ht="15.6" x14ac:dyDescent="0.3">
      <c r="A5316"/>
      <c r="AO5316" s="9"/>
      <c r="AP5316" s="9"/>
      <c r="AQ5316" s="9"/>
    </row>
    <row r="5317" spans="1:43" ht="15.6" x14ac:dyDescent="0.3">
      <c r="A5317"/>
      <c r="AO5317" s="9"/>
      <c r="AP5317" s="9"/>
      <c r="AQ5317" s="9"/>
    </row>
    <row r="5318" spans="1:43" ht="15.6" x14ac:dyDescent="0.3">
      <c r="A5318"/>
      <c r="AO5318" s="9"/>
      <c r="AP5318" s="9"/>
      <c r="AQ5318" s="9"/>
    </row>
    <row r="5319" spans="1:43" ht="15.6" x14ac:dyDescent="0.3">
      <c r="A5319"/>
      <c r="AO5319" s="9"/>
      <c r="AP5319" s="9"/>
      <c r="AQ5319" s="9"/>
    </row>
    <row r="5320" spans="1:43" ht="15.6" x14ac:dyDescent="0.3">
      <c r="A5320"/>
      <c r="AO5320" s="9"/>
      <c r="AP5320" s="9"/>
      <c r="AQ5320" s="9"/>
    </row>
    <row r="5321" spans="1:43" ht="15.6" x14ac:dyDescent="0.3">
      <c r="A5321"/>
      <c r="AO5321" s="9"/>
      <c r="AP5321" s="9"/>
      <c r="AQ5321" s="9"/>
    </row>
    <row r="5322" spans="1:43" ht="15.6" x14ac:dyDescent="0.3">
      <c r="A5322"/>
      <c r="AO5322" s="9"/>
      <c r="AP5322" s="9"/>
      <c r="AQ5322" s="9"/>
    </row>
    <row r="5323" spans="1:43" ht="15.6" x14ac:dyDescent="0.3">
      <c r="A5323"/>
      <c r="AO5323" s="9"/>
      <c r="AP5323" s="9"/>
      <c r="AQ5323" s="9"/>
    </row>
    <row r="5324" spans="1:43" ht="15.6" x14ac:dyDescent="0.3">
      <c r="A5324"/>
      <c r="AO5324" s="9"/>
      <c r="AP5324" s="9"/>
      <c r="AQ5324" s="9"/>
    </row>
    <row r="5325" spans="1:43" ht="15.6" x14ac:dyDescent="0.3">
      <c r="A5325"/>
      <c r="AO5325" s="9"/>
      <c r="AP5325" s="9"/>
      <c r="AQ5325" s="9"/>
    </row>
    <row r="5326" spans="1:43" ht="15.6" x14ac:dyDescent="0.3">
      <c r="A5326"/>
      <c r="AO5326" s="9"/>
      <c r="AP5326" s="9"/>
      <c r="AQ5326" s="9"/>
    </row>
    <row r="5327" spans="1:43" ht="15.6" x14ac:dyDescent="0.3">
      <c r="A5327"/>
      <c r="AO5327" s="9"/>
      <c r="AP5327" s="9"/>
      <c r="AQ5327" s="9"/>
    </row>
    <row r="5328" spans="1:43" ht="15.6" x14ac:dyDescent="0.3">
      <c r="A5328"/>
      <c r="AO5328" s="9"/>
      <c r="AP5328" s="9"/>
      <c r="AQ5328" s="9"/>
    </row>
    <row r="5329" spans="1:43" ht="15.6" x14ac:dyDescent="0.3">
      <c r="A5329"/>
      <c r="AO5329" s="9"/>
      <c r="AP5329" s="9"/>
      <c r="AQ5329" s="9"/>
    </row>
    <row r="5330" spans="1:43" ht="15.6" x14ac:dyDescent="0.3">
      <c r="A5330"/>
      <c r="AO5330" s="9"/>
      <c r="AP5330" s="9"/>
      <c r="AQ5330" s="9"/>
    </row>
    <row r="5331" spans="1:43" ht="15.6" x14ac:dyDescent="0.3">
      <c r="A5331"/>
      <c r="AO5331" s="9"/>
      <c r="AP5331" s="9"/>
      <c r="AQ5331" s="9"/>
    </row>
    <row r="5332" spans="1:43" ht="15.6" x14ac:dyDescent="0.3">
      <c r="A5332"/>
      <c r="AO5332" s="9"/>
      <c r="AP5332" s="9"/>
      <c r="AQ5332" s="9"/>
    </row>
    <row r="5333" spans="1:43" ht="15.6" x14ac:dyDescent="0.3">
      <c r="A5333"/>
      <c r="AO5333" s="9"/>
      <c r="AP5333" s="9"/>
      <c r="AQ5333" s="9"/>
    </row>
    <row r="5334" spans="1:43" ht="15.6" x14ac:dyDescent="0.3">
      <c r="A5334"/>
      <c r="AO5334" s="9"/>
      <c r="AP5334" s="9"/>
      <c r="AQ5334" s="9"/>
    </row>
    <row r="5335" spans="1:43" ht="15.6" x14ac:dyDescent="0.3">
      <c r="A5335"/>
      <c r="AO5335" s="9"/>
      <c r="AP5335" s="9"/>
      <c r="AQ5335" s="9"/>
    </row>
    <row r="5336" spans="1:43" ht="15.6" x14ac:dyDescent="0.3">
      <c r="A5336"/>
      <c r="AO5336" s="9"/>
      <c r="AP5336" s="9"/>
      <c r="AQ5336" s="9"/>
    </row>
    <row r="5337" spans="1:43" ht="15.6" x14ac:dyDescent="0.3">
      <c r="A5337"/>
      <c r="AO5337" s="9"/>
      <c r="AP5337" s="9"/>
      <c r="AQ5337" s="9"/>
    </row>
    <row r="5338" spans="1:43" ht="15.6" x14ac:dyDescent="0.3">
      <c r="A5338"/>
      <c r="AO5338" s="9"/>
      <c r="AP5338" s="9"/>
      <c r="AQ5338" s="9"/>
    </row>
    <row r="5339" spans="1:43" ht="15.6" x14ac:dyDescent="0.3">
      <c r="A5339"/>
      <c r="AO5339" s="9"/>
      <c r="AP5339" s="9"/>
      <c r="AQ5339" s="9"/>
    </row>
    <row r="5340" spans="1:43" ht="15.6" x14ac:dyDescent="0.3">
      <c r="A5340"/>
      <c r="AO5340" s="9"/>
      <c r="AP5340" s="9"/>
      <c r="AQ5340" s="9"/>
    </row>
    <row r="5341" spans="1:43" ht="15.6" x14ac:dyDescent="0.3">
      <c r="A5341"/>
      <c r="AO5341" s="9"/>
      <c r="AP5341" s="9"/>
      <c r="AQ5341" s="9"/>
    </row>
    <row r="5342" spans="1:43" ht="15.6" x14ac:dyDescent="0.3">
      <c r="A5342"/>
      <c r="AO5342" s="9"/>
      <c r="AP5342" s="9"/>
      <c r="AQ5342" s="9"/>
    </row>
    <row r="5343" spans="1:43" ht="15.6" x14ac:dyDescent="0.3">
      <c r="A5343"/>
      <c r="AO5343" s="9"/>
      <c r="AP5343" s="9"/>
      <c r="AQ5343" s="9"/>
    </row>
    <row r="5344" spans="1:43" ht="15.6" x14ac:dyDescent="0.3">
      <c r="A5344"/>
      <c r="AO5344" s="9"/>
      <c r="AP5344" s="9"/>
      <c r="AQ5344" s="9"/>
    </row>
    <row r="5345" spans="1:43" ht="15.6" x14ac:dyDescent="0.3">
      <c r="A5345"/>
      <c r="AO5345" s="9"/>
      <c r="AP5345" s="9"/>
      <c r="AQ5345" s="9"/>
    </row>
    <row r="5346" spans="1:43" ht="15.6" x14ac:dyDescent="0.3">
      <c r="A5346"/>
      <c r="AO5346" s="9"/>
      <c r="AP5346" s="9"/>
      <c r="AQ5346" s="9"/>
    </row>
    <row r="5347" spans="1:43" ht="15.6" x14ac:dyDescent="0.3">
      <c r="A5347"/>
      <c r="AO5347" s="9"/>
      <c r="AP5347" s="9"/>
      <c r="AQ5347" s="9"/>
    </row>
    <row r="5348" spans="1:43" ht="15.6" x14ac:dyDescent="0.3">
      <c r="A5348"/>
      <c r="AO5348" s="9"/>
      <c r="AP5348" s="9"/>
      <c r="AQ5348" s="9"/>
    </row>
    <row r="5349" spans="1:43" ht="15.6" x14ac:dyDescent="0.3">
      <c r="A5349"/>
      <c r="AO5349" s="9"/>
      <c r="AP5349" s="9"/>
      <c r="AQ5349" s="9"/>
    </row>
    <row r="5350" spans="1:43" ht="15.6" x14ac:dyDescent="0.3">
      <c r="A5350"/>
      <c r="AO5350" s="9"/>
      <c r="AP5350" s="9"/>
      <c r="AQ5350" s="9"/>
    </row>
    <row r="5351" spans="1:43" ht="15.6" x14ac:dyDescent="0.3">
      <c r="A5351"/>
      <c r="AO5351" s="9"/>
      <c r="AP5351" s="9"/>
      <c r="AQ5351" s="9"/>
    </row>
    <row r="5352" spans="1:43" ht="15.6" x14ac:dyDescent="0.3">
      <c r="A5352"/>
      <c r="AO5352" s="9"/>
      <c r="AP5352" s="9"/>
      <c r="AQ5352" s="9"/>
    </row>
    <row r="5353" spans="1:43" ht="15.6" x14ac:dyDescent="0.3">
      <c r="A5353"/>
      <c r="AO5353" s="9"/>
      <c r="AP5353" s="9"/>
      <c r="AQ5353" s="9"/>
    </row>
    <row r="5354" spans="1:43" ht="15.6" x14ac:dyDescent="0.3">
      <c r="A5354"/>
      <c r="AO5354" s="9"/>
      <c r="AP5354" s="9"/>
      <c r="AQ5354" s="9"/>
    </row>
    <row r="5355" spans="1:43" ht="15.6" x14ac:dyDescent="0.3">
      <c r="A5355"/>
      <c r="AO5355" s="9"/>
      <c r="AP5355" s="9"/>
      <c r="AQ5355" s="9"/>
    </row>
    <row r="5356" spans="1:43" ht="15.6" x14ac:dyDescent="0.3">
      <c r="A5356"/>
      <c r="AO5356" s="9"/>
      <c r="AP5356" s="9"/>
      <c r="AQ5356" s="9"/>
    </row>
    <row r="5357" spans="1:43" ht="15.6" x14ac:dyDescent="0.3">
      <c r="A5357"/>
      <c r="AO5357" s="9"/>
      <c r="AP5357" s="9"/>
      <c r="AQ5357" s="9"/>
    </row>
    <row r="5358" spans="1:43" ht="15.6" x14ac:dyDescent="0.3">
      <c r="A5358"/>
      <c r="AO5358" s="9"/>
      <c r="AP5358" s="9"/>
      <c r="AQ5358" s="9"/>
    </row>
    <row r="5359" spans="1:43" ht="15.6" x14ac:dyDescent="0.3">
      <c r="A5359"/>
      <c r="AO5359" s="9"/>
      <c r="AP5359" s="9"/>
      <c r="AQ5359" s="9"/>
    </row>
    <row r="5360" spans="1:43" ht="15.6" x14ac:dyDescent="0.3">
      <c r="A5360"/>
      <c r="AO5360" s="9"/>
      <c r="AP5360" s="9"/>
      <c r="AQ5360" s="9"/>
    </row>
    <row r="5361" spans="1:43" ht="15.6" x14ac:dyDescent="0.3">
      <c r="A5361"/>
      <c r="AO5361" s="9"/>
      <c r="AP5361" s="9"/>
      <c r="AQ5361" s="9"/>
    </row>
    <row r="5362" spans="1:43" ht="15.6" x14ac:dyDescent="0.3">
      <c r="A5362"/>
      <c r="AO5362" s="9"/>
      <c r="AP5362" s="9"/>
      <c r="AQ5362" s="9"/>
    </row>
    <row r="5363" spans="1:43" ht="15.6" x14ac:dyDescent="0.3">
      <c r="A5363"/>
      <c r="AO5363" s="9"/>
      <c r="AP5363" s="9"/>
      <c r="AQ5363" s="9"/>
    </row>
    <row r="5364" spans="1:43" ht="15.6" x14ac:dyDescent="0.3">
      <c r="A5364"/>
      <c r="AO5364" s="9"/>
      <c r="AP5364" s="9"/>
      <c r="AQ5364" s="9"/>
    </row>
    <row r="5365" spans="1:43" ht="15.6" x14ac:dyDescent="0.3">
      <c r="A5365"/>
      <c r="AO5365" s="9"/>
      <c r="AP5365" s="9"/>
      <c r="AQ5365" s="9"/>
    </row>
    <row r="5366" spans="1:43" ht="15.6" x14ac:dyDescent="0.3">
      <c r="A5366"/>
      <c r="AO5366" s="9"/>
      <c r="AP5366" s="9"/>
      <c r="AQ5366" s="9"/>
    </row>
    <row r="5367" spans="1:43" ht="15.6" x14ac:dyDescent="0.3">
      <c r="A5367"/>
      <c r="AO5367" s="9"/>
      <c r="AP5367" s="9"/>
      <c r="AQ5367" s="9"/>
    </row>
    <row r="5368" spans="1:43" ht="15.6" x14ac:dyDescent="0.3">
      <c r="A5368"/>
      <c r="AO5368" s="9"/>
      <c r="AP5368" s="9"/>
      <c r="AQ5368" s="9"/>
    </row>
    <row r="5369" spans="1:43" ht="15.6" x14ac:dyDescent="0.3">
      <c r="A5369"/>
      <c r="AO5369" s="9"/>
      <c r="AP5369" s="9"/>
      <c r="AQ5369" s="9"/>
    </row>
    <row r="5370" spans="1:43" ht="15.6" x14ac:dyDescent="0.3">
      <c r="A5370"/>
      <c r="AO5370" s="9"/>
      <c r="AP5370" s="9"/>
      <c r="AQ5370" s="9"/>
    </row>
    <row r="5371" spans="1:43" ht="15.6" x14ac:dyDescent="0.3">
      <c r="A5371"/>
      <c r="AO5371" s="9"/>
      <c r="AP5371" s="9"/>
      <c r="AQ5371" s="9"/>
    </row>
    <row r="5372" spans="1:43" ht="15.6" x14ac:dyDescent="0.3">
      <c r="A5372"/>
      <c r="AO5372" s="9"/>
      <c r="AP5372" s="9"/>
      <c r="AQ5372" s="9"/>
    </row>
    <row r="5373" spans="1:43" ht="15.6" x14ac:dyDescent="0.3">
      <c r="A5373"/>
      <c r="AO5373" s="9"/>
      <c r="AP5373" s="9"/>
      <c r="AQ5373" s="9"/>
    </row>
    <row r="5374" spans="1:43" ht="15.6" x14ac:dyDescent="0.3">
      <c r="A5374"/>
      <c r="AO5374" s="9"/>
      <c r="AP5374" s="9"/>
      <c r="AQ5374" s="9"/>
    </row>
    <row r="5375" spans="1:43" ht="15.6" x14ac:dyDescent="0.3">
      <c r="A5375"/>
      <c r="AO5375" s="9"/>
      <c r="AP5375" s="9"/>
      <c r="AQ5375" s="9"/>
    </row>
    <row r="5376" spans="1:43" ht="15.6" x14ac:dyDescent="0.3">
      <c r="A5376"/>
      <c r="AO5376" s="9"/>
      <c r="AP5376" s="9"/>
      <c r="AQ5376" s="9"/>
    </row>
    <row r="5377" spans="1:43" ht="15.6" x14ac:dyDescent="0.3">
      <c r="A5377"/>
      <c r="AO5377" s="9"/>
      <c r="AP5377" s="9"/>
      <c r="AQ5377" s="9"/>
    </row>
    <row r="5378" spans="1:43" ht="15.6" x14ac:dyDescent="0.3">
      <c r="A5378"/>
      <c r="AO5378" s="9"/>
      <c r="AP5378" s="9"/>
      <c r="AQ5378" s="9"/>
    </row>
    <row r="5379" spans="1:43" ht="15.6" x14ac:dyDescent="0.3">
      <c r="A5379"/>
      <c r="AO5379" s="9"/>
      <c r="AP5379" s="9"/>
      <c r="AQ5379" s="9"/>
    </row>
    <row r="5380" spans="1:43" ht="15.6" x14ac:dyDescent="0.3">
      <c r="A5380"/>
      <c r="AO5380" s="9"/>
      <c r="AP5380" s="9"/>
      <c r="AQ5380" s="9"/>
    </row>
    <row r="5381" spans="1:43" ht="15.6" x14ac:dyDescent="0.3">
      <c r="A5381"/>
      <c r="AO5381" s="9"/>
      <c r="AP5381" s="9"/>
      <c r="AQ5381" s="9"/>
    </row>
    <row r="5382" spans="1:43" ht="15.6" x14ac:dyDescent="0.3">
      <c r="A5382"/>
      <c r="AO5382" s="9"/>
      <c r="AP5382" s="9"/>
      <c r="AQ5382" s="9"/>
    </row>
    <row r="5383" spans="1:43" ht="15.6" x14ac:dyDescent="0.3">
      <c r="A5383"/>
      <c r="AO5383" s="9"/>
      <c r="AP5383" s="9"/>
      <c r="AQ5383" s="9"/>
    </row>
    <row r="5384" spans="1:43" ht="15.6" x14ac:dyDescent="0.3">
      <c r="A5384"/>
      <c r="AO5384" s="9"/>
      <c r="AP5384" s="9"/>
      <c r="AQ5384" s="9"/>
    </row>
    <row r="5385" spans="1:43" ht="15.6" x14ac:dyDescent="0.3">
      <c r="A5385"/>
      <c r="AO5385" s="9"/>
      <c r="AP5385" s="9"/>
      <c r="AQ5385" s="9"/>
    </row>
    <row r="5386" spans="1:43" ht="15.6" x14ac:dyDescent="0.3">
      <c r="A5386"/>
      <c r="AO5386" s="9"/>
      <c r="AP5386" s="9"/>
      <c r="AQ5386" s="9"/>
    </row>
    <row r="5387" spans="1:43" ht="15.6" x14ac:dyDescent="0.3">
      <c r="A5387"/>
      <c r="AO5387" s="9"/>
      <c r="AP5387" s="9"/>
      <c r="AQ5387" s="9"/>
    </row>
    <row r="5388" spans="1:43" ht="15.6" x14ac:dyDescent="0.3">
      <c r="A5388"/>
      <c r="AO5388" s="9"/>
      <c r="AP5388" s="9"/>
      <c r="AQ5388" s="9"/>
    </row>
    <row r="5389" spans="1:43" ht="15.6" x14ac:dyDescent="0.3">
      <c r="A5389"/>
      <c r="AO5389" s="9"/>
      <c r="AP5389" s="9"/>
      <c r="AQ5389" s="9"/>
    </row>
    <row r="5390" spans="1:43" ht="15.6" x14ac:dyDescent="0.3">
      <c r="A5390"/>
      <c r="AO5390" s="9"/>
      <c r="AP5390" s="9"/>
      <c r="AQ5390" s="9"/>
    </row>
    <row r="5391" spans="1:43" ht="15.6" x14ac:dyDescent="0.3">
      <c r="A5391"/>
      <c r="AO5391" s="9"/>
      <c r="AP5391" s="9"/>
      <c r="AQ5391" s="9"/>
    </row>
    <row r="5392" spans="1:43" ht="15.6" x14ac:dyDescent="0.3">
      <c r="A5392"/>
      <c r="AO5392" s="9"/>
      <c r="AP5392" s="9"/>
      <c r="AQ5392" s="9"/>
    </row>
    <row r="5393" spans="1:43" ht="15.6" x14ac:dyDescent="0.3">
      <c r="A5393"/>
      <c r="AO5393" s="9"/>
      <c r="AP5393" s="9"/>
      <c r="AQ5393" s="9"/>
    </row>
    <row r="5394" spans="1:43" ht="15.6" x14ac:dyDescent="0.3">
      <c r="A5394"/>
      <c r="AO5394" s="9"/>
      <c r="AP5394" s="9"/>
      <c r="AQ5394" s="9"/>
    </row>
    <row r="5395" spans="1:43" ht="15.6" x14ac:dyDescent="0.3">
      <c r="A5395"/>
      <c r="AO5395" s="9"/>
      <c r="AP5395" s="9"/>
      <c r="AQ5395" s="9"/>
    </row>
    <row r="5396" spans="1:43" ht="15.6" x14ac:dyDescent="0.3">
      <c r="A5396"/>
      <c r="AO5396" s="9"/>
      <c r="AP5396" s="9"/>
      <c r="AQ5396" s="9"/>
    </row>
    <row r="5397" spans="1:43" ht="15.6" x14ac:dyDescent="0.3">
      <c r="A5397"/>
      <c r="AO5397" s="9"/>
      <c r="AP5397" s="9"/>
      <c r="AQ5397" s="9"/>
    </row>
    <row r="5398" spans="1:43" ht="15.6" x14ac:dyDescent="0.3">
      <c r="A5398"/>
      <c r="AO5398" s="9"/>
      <c r="AP5398" s="9"/>
      <c r="AQ5398" s="9"/>
    </row>
    <row r="5399" spans="1:43" ht="15.6" x14ac:dyDescent="0.3">
      <c r="A5399"/>
      <c r="AO5399" s="9"/>
      <c r="AP5399" s="9"/>
      <c r="AQ5399" s="9"/>
    </row>
    <row r="5400" spans="1:43" ht="15.6" x14ac:dyDescent="0.3">
      <c r="A5400"/>
      <c r="AO5400" s="9"/>
      <c r="AP5400" s="9"/>
      <c r="AQ5400" s="9"/>
    </row>
    <row r="5401" spans="1:43" ht="15.6" x14ac:dyDescent="0.3">
      <c r="A5401"/>
      <c r="AO5401" s="9"/>
      <c r="AP5401" s="9"/>
      <c r="AQ5401" s="9"/>
    </row>
    <row r="5402" spans="1:43" ht="15.6" x14ac:dyDescent="0.3">
      <c r="A5402"/>
      <c r="AO5402" s="9"/>
      <c r="AP5402" s="9"/>
      <c r="AQ5402" s="9"/>
    </row>
    <row r="5403" spans="1:43" ht="15.6" x14ac:dyDescent="0.3">
      <c r="A5403"/>
      <c r="AO5403" s="9"/>
      <c r="AP5403" s="9"/>
      <c r="AQ5403" s="9"/>
    </row>
    <row r="5404" spans="1:43" ht="15.6" x14ac:dyDescent="0.3">
      <c r="A5404"/>
      <c r="AO5404" s="9"/>
      <c r="AP5404" s="9"/>
      <c r="AQ5404" s="9"/>
    </row>
    <row r="5405" spans="1:43" ht="15.6" x14ac:dyDescent="0.3">
      <c r="A5405"/>
      <c r="AO5405" s="9"/>
      <c r="AP5405" s="9"/>
      <c r="AQ5405" s="9"/>
    </row>
    <row r="5406" spans="1:43" ht="15.6" x14ac:dyDescent="0.3">
      <c r="A5406"/>
      <c r="AO5406" s="9"/>
      <c r="AP5406" s="9"/>
      <c r="AQ5406" s="9"/>
    </row>
    <row r="5407" spans="1:43" ht="15.6" x14ac:dyDescent="0.3">
      <c r="A5407"/>
      <c r="AO5407" s="9"/>
      <c r="AP5407" s="9"/>
      <c r="AQ5407" s="9"/>
    </row>
    <row r="5408" spans="1:43" ht="15.6" x14ac:dyDescent="0.3">
      <c r="A5408"/>
      <c r="AO5408" s="9"/>
      <c r="AP5408" s="9"/>
      <c r="AQ5408" s="9"/>
    </row>
    <row r="5409" spans="1:43" ht="15.6" x14ac:dyDescent="0.3">
      <c r="A5409"/>
      <c r="AO5409" s="9"/>
      <c r="AP5409" s="9"/>
      <c r="AQ5409" s="9"/>
    </row>
    <row r="5410" spans="1:43" ht="15.6" x14ac:dyDescent="0.3">
      <c r="A5410"/>
      <c r="AO5410" s="9"/>
      <c r="AP5410" s="9"/>
      <c r="AQ5410" s="9"/>
    </row>
    <row r="5411" spans="1:43" ht="15.6" x14ac:dyDescent="0.3">
      <c r="A5411"/>
      <c r="AO5411" s="9"/>
      <c r="AP5411" s="9"/>
      <c r="AQ5411" s="9"/>
    </row>
    <row r="5412" spans="1:43" ht="15.6" x14ac:dyDescent="0.3">
      <c r="A5412"/>
      <c r="AO5412" s="9"/>
      <c r="AP5412" s="9"/>
      <c r="AQ5412" s="9"/>
    </row>
    <row r="5413" spans="1:43" ht="15.6" x14ac:dyDescent="0.3">
      <c r="A5413"/>
      <c r="AO5413" s="9"/>
      <c r="AP5413" s="9"/>
      <c r="AQ5413" s="9"/>
    </row>
    <row r="5414" spans="1:43" ht="15.6" x14ac:dyDescent="0.3">
      <c r="A5414"/>
      <c r="AO5414" s="9"/>
      <c r="AP5414" s="9"/>
      <c r="AQ5414" s="9"/>
    </row>
    <row r="5415" spans="1:43" ht="15.6" x14ac:dyDescent="0.3">
      <c r="A5415"/>
      <c r="AO5415" s="9"/>
      <c r="AP5415" s="9"/>
      <c r="AQ5415" s="9"/>
    </row>
    <row r="5416" spans="1:43" ht="15.6" x14ac:dyDescent="0.3">
      <c r="A5416"/>
      <c r="AO5416" s="9"/>
      <c r="AP5416" s="9"/>
      <c r="AQ5416" s="9"/>
    </row>
    <row r="5417" spans="1:43" ht="15.6" x14ac:dyDescent="0.3">
      <c r="A5417"/>
      <c r="AO5417" s="9"/>
      <c r="AP5417" s="9"/>
      <c r="AQ5417" s="9"/>
    </row>
    <row r="5418" spans="1:43" ht="15.6" x14ac:dyDescent="0.3">
      <c r="A5418"/>
      <c r="AO5418" s="9"/>
      <c r="AP5418" s="9"/>
      <c r="AQ5418" s="9"/>
    </row>
    <row r="5419" spans="1:43" ht="15.6" x14ac:dyDescent="0.3">
      <c r="A5419"/>
      <c r="AO5419" s="9"/>
      <c r="AP5419" s="9"/>
      <c r="AQ5419" s="9"/>
    </row>
    <row r="5420" spans="1:43" ht="15.6" x14ac:dyDescent="0.3">
      <c r="A5420"/>
      <c r="AO5420" s="9"/>
      <c r="AP5420" s="9"/>
      <c r="AQ5420" s="9"/>
    </row>
    <row r="5421" spans="1:43" ht="15.6" x14ac:dyDescent="0.3">
      <c r="A5421"/>
      <c r="AO5421" s="9"/>
      <c r="AP5421" s="9"/>
      <c r="AQ5421" s="9"/>
    </row>
    <row r="5422" spans="1:43" ht="15.6" x14ac:dyDescent="0.3">
      <c r="A5422"/>
      <c r="AO5422" s="9"/>
      <c r="AP5422" s="9"/>
      <c r="AQ5422" s="9"/>
    </row>
    <row r="5423" spans="1:43" ht="15.6" x14ac:dyDescent="0.3">
      <c r="A5423"/>
      <c r="AO5423" s="9"/>
      <c r="AP5423" s="9"/>
      <c r="AQ5423" s="9"/>
    </row>
    <row r="5424" spans="1:43" ht="15.6" x14ac:dyDescent="0.3">
      <c r="A5424"/>
      <c r="AO5424" s="9"/>
      <c r="AP5424" s="9"/>
      <c r="AQ5424" s="9"/>
    </row>
    <row r="5425" spans="1:43" ht="15.6" x14ac:dyDescent="0.3">
      <c r="A5425"/>
      <c r="AO5425" s="9"/>
      <c r="AP5425" s="9"/>
      <c r="AQ5425" s="9"/>
    </row>
    <row r="5426" spans="1:43" ht="15.6" x14ac:dyDescent="0.3">
      <c r="A5426"/>
      <c r="AO5426" s="9"/>
      <c r="AP5426" s="9"/>
      <c r="AQ5426" s="9"/>
    </row>
    <row r="5427" spans="1:43" ht="15.6" x14ac:dyDescent="0.3">
      <c r="A5427"/>
      <c r="AO5427" s="9"/>
      <c r="AP5427" s="9"/>
      <c r="AQ5427" s="9"/>
    </row>
    <row r="5428" spans="1:43" ht="15.6" x14ac:dyDescent="0.3">
      <c r="A5428"/>
      <c r="AO5428" s="9"/>
      <c r="AP5428" s="9"/>
      <c r="AQ5428" s="9"/>
    </row>
    <row r="5429" spans="1:43" ht="15.6" x14ac:dyDescent="0.3">
      <c r="A5429"/>
      <c r="AO5429" s="9"/>
      <c r="AP5429" s="9"/>
      <c r="AQ5429" s="9"/>
    </row>
    <row r="5430" spans="1:43" ht="15.6" x14ac:dyDescent="0.3">
      <c r="A5430"/>
      <c r="AO5430" s="9"/>
      <c r="AP5430" s="9"/>
      <c r="AQ5430" s="9"/>
    </row>
    <row r="5431" spans="1:43" ht="15.6" x14ac:dyDescent="0.3">
      <c r="A5431"/>
      <c r="AO5431" s="9"/>
      <c r="AP5431" s="9"/>
      <c r="AQ5431" s="9"/>
    </row>
    <row r="5432" spans="1:43" ht="15.6" x14ac:dyDescent="0.3">
      <c r="A5432"/>
      <c r="AO5432" s="9"/>
      <c r="AP5432" s="9"/>
      <c r="AQ5432" s="9"/>
    </row>
    <row r="5433" spans="1:43" ht="15.6" x14ac:dyDescent="0.3">
      <c r="A5433"/>
      <c r="AO5433" s="9"/>
      <c r="AP5433" s="9"/>
      <c r="AQ5433" s="9"/>
    </row>
    <row r="5434" spans="1:43" ht="15.6" x14ac:dyDescent="0.3">
      <c r="A5434"/>
      <c r="AO5434" s="9"/>
      <c r="AP5434" s="9"/>
      <c r="AQ5434" s="9"/>
    </row>
    <row r="5435" spans="1:43" ht="15.6" x14ac:dyDescent="0.3">
      <c r="A5435"/>
      <c r="AO5435" s="9"/>
      <c r="AP5435" s="9"/>
      <c r="AQ5435" s="9"/>
    </row>
    <row r="5436" spans="1:43" ht="15.6" x14ac:dyDescent="0.3">
      <c r="A5436"/>
      <c r="AO5436" s="9"/>
      <c r="AP5436" s="9"/>
      <c r="AQ5436" s="9"/>
    </row>
    <row r="5437" spans="1:43" ht="15.6" x14ac:dyDescent="0.3">
      <c r="A5437"/>
      <c r="AO5437" s="9"/>
      <c r="AP5437" s="9"/>
      <c r="AQ5437" s="9"/>
    </row>
    <row r="5438" spans="1:43" ht="15.6" x14ac:dyDescent="0.3">
      <c r="A5438"/>
      <c r="AO5438" s="9"/>
      <c r="AP5438" s="9"/>
      <c r="AQ5438" s="9"/>
    </row>
    <row r="5439" spans="1:43" ht="15.6" x14ac:dyDescent="0.3">
      <c r="A5439"/>
      <c r="AO5439" s="9"/>
      <c r="AP5439" s="9"/>
      <c r="AQ5439" s="9"/>
    </row>
    <row r="5440" spans="1:43" ht="15.6" x14ac:dyDescent="0.3">
      <c r="A5440"/>
      <c r="AO5440" s="9"/>
      <c r="AP5440" s="9"/>
      <c r="AQ5440" s="9"/>
    </row>
    <row r="5441" spans="1:43" ht="15.6" x14ac:dyDescent="0.3">
      <c r="A5441"/>
      <c r="AO5441" s="9"/>
      <c r="AP5441" s="9"/>
      <c r="AQ5441" s="9"/>
    </row>
    <row r="5442" spans="1:43" ht="15.6" x14ac:dyDescent="0.3">
      <c r="A5442"/>
      <c r="AO5442" s="9"/>
      <c r="AP5442" s="9"/>
      <c r="AQ5442" s="9"/>
    </row>
    <row r="5443" spans="1:43" ht="15.6" x14ac:dyDescent="0.3">
      <c r="A5443"/>
      <c r="AO5443" s="9"/>
      <c r="AP5443" s="9"/>
      <c r="AQ5443" s="9"/>
    </row>
    <row r="5444" spans="1:43" ht="15.6" x14ac:dyDescent="0.3">
      <c r="A5444"/>
      <c r="AO5444" s="9"/>
      <c r="AP5444" s="9"/>
      <c r="AQ5444" s="9"/>
    </row>
    <row r="5445" spans="1:43" ht="15.6" x14ac:dyDescent="0.3">
      <c r="A5445"/>
      <c r="AO5445" s="9"/>
      <c r="AP5445" s="9"/>
      <c r="AQ5445" s="9"/>
    </row>
    <row r="5446" spans="1:43" ht="15.6" x14ac:dyDescent="0.3">
      <c r="A5446"/>
      <c r="AO5446" s="9"/>
      <c r="AP5446" s="9"/>
      <c r="AQ5446" s="9"/>
    </row>
    <row r="5447" spans="1:43" ht="15.6" x14ac:dyDescent="0.3">
      <c r="A5447"/>
      <c r="AO5447" s="9"/>
      <c r="AP5447" s="9"/>
      <c r="AQ5447" s="9"/>
    </row>
    <row r="5448" spans="1:43" ht="15.6" x14ac:dyDescent="0.3">
      <c r="A5448"/>
      <c r="AO5448" s="9"/>
      <c r="AP5448" s="9"/>
      <c r="AQ5448" s="9"/>
    </row>
    <row r="5449" spans="1:43" ht="15.6" x14ac:dyDescent="0.3">
      <c r="A5449"/>
      <c r="AO5449" s="9"/>
      <c r="AP5449" s="9"/>
      <c r="AQ5449" s="9"/>
    </row>
    <row r="5450" spans="1:43" ht="15.6" x14ac:dyDescent="0.3">
      <c r="A5450"/>
      <c r="AO5450" s="9"/>
      <c r="AP5450" s="9"/>
      <c r="AQ5450" s="9"/>
    </row>
    <row r="5451" spans="1:43" ht="15.6" x14ac:dyDescent="0.3">
      <c r="A5451"/>
      <c r="AO5451" s="9"/>
      <c r="AP5451" s="9"/>
      <c r="AQ5451" s="9"/>
    </row>
    <row r="5452" spans="1:43" ht="15.6" x14ac:dyDescent="0.3">
      <c r="A5452"/>
      <c r="AO5452" s="9"/>
      <c r="AP5452" s="9"/>
      <c r="AQ5452" s="9"/>
    </row>
    <row r="5453" spans="1:43" ht="15.6" x14ac:dyDescent="0.3">
      <c r="A5453"/>
      <c r="AO5453" s="9"/>
      <c r="AP5453" s="9"/>
      <c r="AQ5453" s="9"/>
    </row>
    <row r="5454" spans="1:43" ht="15.6" x14ac:dyDescent="0.3">
      <c r="A5454"/>
      <c r="AO5454" s="9"/>
      <c r="AP5454" s="9"/>
      <c r="AQ5454" s="9"/>
    </row>
    <row r="5455" spans="1:43" ht="15.6" x14ac:dyDescent="0.3">
      <c r="A5455"/>
      <c r="AO5455" s="9"/>
      <c r="AP5455" s="9"/>
      <c r="AQ5455" s="9"/>
    </row>
    <row r="5456" spans="1:43" ht="15.6" x14ac:dyDescent="0.3">
      <c r="A5456"/>
      <c r="AO5456" s="9"/>
      <c r="AP5456" s="9"/>
      <c r="AQ5456" s="9"/>
    </row>
    <row r="5457" spans="1:43" ht="15.6" x14ac:dyDescent="0.3">
      <c r="A5457"/>
      <c r="AO5457" s="9"/>
      <c r="AP5457" s="9"/>
      <c r="AQ5457" s="9"/>
    </row>
    <row r="5458" spans="1:43" ht="15.6" x14ac:dyDescent="0.3">
      <c r="A5458"/>
      <c r="AO5458" s="9"/>
      <c r="AP5458" s="9"/>
      <c r="AQ5458" s="9"/>
    </row>
    <row r="5459" spans="1:43" ht="15.6" x14ac:dyDescent="0.3">
      <c r="A5459"/>
      <c r="AO5459" s="9"/>
      <c r="AP5459" s="9"/>
      <c r="AQ5459" s="9"/>
    </row>
    <row r="5460" spans="1:43" ht="15.6" x14ac:dyDescent="0.3">
      <c r="A5460"/>
      <c r="AO5460" s="9"/>
      <c r="AP5460" s="9"/>
      <c r="AQ5460" s="9"/>
    </row>
    <row r="5461" spans="1:43" ht="15.6" x14ac:dyDescent="0.3">
      <c r="A5461"/>
      <c r="AO5461" s="9"/>
      <c r="AP5461" s="9"/>
      <c r="AQ5461" s="9"/>
    </row>
    <row r="5462" spans="1:43" ht="15.6" x14ac:dyDescent="0.3">
      <c r="A5462"/>
      <c r="AO5462" s="9"/>
      <c r="AP5462" s="9"/>
      <c r="AQ5462" s="9"/>
    </row>
    <row r="5463" spans="1:43" ht="15.6" x14ac:dyDescent="0.3">
      <c r="A5463"/>
      <c r="AO5463" s="9"/>
      <c r="AP5463" s="9"/>
      <c r="AQ5463" s="9"/>
    </row>
    <row r="5464" spans="1:43" ht="15.6" x14ac:dyDescent="0.3">
      <c r="A5464"/>
      <c r="AO5464" s="9"/>
      <c r="AP5464" s="9"/>
      <c r="AQ5464" s="9"/>
    </row>
    <row r="5465" spans="1:43" ht="15.6" x14ac:dyDescent="0.3">
      <c r="A5465"/>
      <c r="AO5465" s="9"/>
      <c r="AP5465" s="9"/>
      <c r="AQ5465" s="9"/>
    </row>
    <row r="5466" spans="1:43" ht="15.6" x14ac:dyDescent="0.3">
      <c r="A5466"/>
      <c r="AO5466" s="9"/>
      <c r="AP5466" s="9"/>
      <c r="AQ5466" s="9"/>
    </row>
    <row r="5467" spans="1:43" ht="15.6" x14ac:dyDescent="0.3">
      <c r="A5467"/>
      <c r="AO5467" s="9"/>
      <c r="AP5467" s="9"/>
      <c r="AQ5467" s="9"/>
    </row>
    <row r="5468" spans="1:43" ht="15.6" x14ac:dyDescent="0.3">
      <c r="A5468"/>
      <c r="AO5468" s="9"/>
      <c r="AP5468" s="9"/>
      <c r="AQ5468" s="9"/>
    </row>
    <row r="5469" spans="1:43" ht="15.6" x14ac:dyDescent="0.3">
      <c r="A5469"/>
      <c r="AO5469" s="9"/>
      <c r="AP5469" s="9"/>
      <c r="AQ5469" s="9"/>
    </row>
    <row r="5470" spans="1:43" ht="15.6" x14ac:dyDescent="0.3">
      <c r="A5470"/>
      <c r="AO5470" s="9"/>
      <c r="AP5470" s="9"/>
      <c r="AQ5470" s="9"/>
    </row>
    <row r="5471" spans="1:43" ht="15.6" x14ac:dyDescent="0.3">
      <c r="A5471"/>
      <c r="AO5471" s="9"/>
      <c r="AP5471" s="9"/>
      <c r="AQ5471" s="9"/>
    </row>
    <row r="5472" spans="1:43" ht="15.6" x14ac:dyDescent="0.3">
      <c r="A5472"/>
      <c r="AO5472" s="9"/>
      <c r="AP5472" s="9"/>
      <c r="AQ5472" s="9"/>
    </row>
    <row r="5473" spans="1:43" ht="15.6" x14ac:dyDescent="0.3">
      <c r="A5473"/>
      <c r="AO5473" s="9"/>
      <c r="AP5473" s="9"/>
      <c r="AQ5473" s="9"/>
    </row>
    <row r="5474" spans="1:43" ht="15.6" x14ac:dyDescent="0.3">
      <c r="A5474"/>
      <c r="AO5474" s="9"/>
      <c r="AP5474" s="9"/>
      <c r="AQ5474" s="9"/>
    </row>
    <row r="5475" spans="1:43" ht="15.6" x14ac:dyDescent="0.3">
      <c r="A5475"/>
      <c r="AO5475" s="9"/>
      <c r="AP5475" s="9"/>
      <c r="AQ5475" s="9"/>
    </row>
    <row r="5476" spans="1:43" ht="15.6" x14ac:dyDescent="0.3">
      <c r="A5476"/>
      <c r="AO5476" s="9"/>
      <c r="AP5476" s="9"/>
      <c r="AQ5476" s="9"/>
    </row>
    <row r="5477" spans="1:43" ht="15.6" x14ac:dyDescent="0.3">
      <c r="A5477"/>
      <c r="AO5477" s="9"/>
      <c r="AP5477" s="9"/>
      <c r="AQ5477" s="9"/>
    </row>
    <row r="5478" spans="1:43" ht="15.6" x14ac:dyDescent="0.3">
      <c r="A5478"/>
      <c r="AO5478" s="9"/>
      <c r="AP5478" s="9"/>
      <c r="AQ5478" s="9"/>
    </row>
    <row r="5479" spans="1:43" ht="15.6" x14ac:dyDescent="0.3">
      <c r="A5479"/>
      <c r="AO5479" s="9"/>
      <c r="AP5479" s="9"/>
      <c r="AQ5479" s="9"/>
    </row>
    <row r="5480" spans="1:43" ht="15.6" x14ac:dyDescent="0.3">
      <c r="A5480"/>
      <c r="AO5480" s="9"/>
      <c r="AP5480" s="9"/>
      <c r="AQ5480" s="9"/>
    </row>
    <row r="5481" spans="1:43" ht="15.6" x14ac:dyDescent="0.3">
      <c r="A5481"/>
      <c r="AO5481" s="9"/>
      <c r="AP5481" s="9"/>
      <c r="AQ5481" s="9"/>
    </row>
    <row r="5482" spans="1:43" ht="15.6" x14ac:dyDescent="0.3">
      <c r="A5482"/>
      <c r="AO5482" s="9"/>
      <c r="AP5482" s="9"/>
      <c r="AQ5482" s="9"/>
    </row>
    <row r="5483" spans="1:43" ht="15.6" x14ac:dyDescent="0.3">
      <c r="A5483"/>
      <c r="AO5483" s="9"/>
      <c r="AP5483" s="9"/>
      <c r="AQ5483" s="9"/>
    </row>
    <row r="5484" spans="1:43" ht="15.6" x14ac:dyDescent="0.3">
      <c r="A5484"/>
      <c r="AO5484" s="9"/>
      <c r="AP5484" s="9"/>
      <c r="AQ5484" s="9"/>
    </row>
    <row r="5485" spans="1:43" ht="15.6" x14ac:dyDescent="0.3">
      <c r="A5485"/>
      <c r="AO5485" s="9"/>
      <c r="AP5485" s="9"/>
      <c r="AQ5485" s="9"/>
    </row>
    <row r="5486" spans="1:43" ht="15.6" x14ac:dyDescent="0.3">
      <c r="A5486"/>
      <c r="AO5486" s="9"/>
      <c r="AP5486" s="9"/>
      <c r="AQ5486" s="9"/>
    </row>
    <row r="5487" spans="1:43" ht="15.6" x14ac:dyDescent="0.3">
      <c r="A5487"/>
      <c r="AO5487" s="9"/>
      <c r="AP5487" s="9"/>
      <c r="AQ5487" s="9"/>
    </row>
    <row r="5488" spans="1:43" ht="15.6" x14ac:dyDescent="0.3">
      <c r="A5488"/>
      <c r="AO5488" s="9"/>
      <c r="AP5488" s="9"/>
      <c r="AQ5488" s="9"/>
    </row>
    <row r="5489" spans="1:43" ht="15.6" x14ac:dyDescent="0.3">
      <c r="A5489"/>
      <c r="AO5489" s="9"/>
      <c r="AP5489" s="9"/>
      <c r="AQ5489" s="9"/>
    </row>
    <row r="5490" spans="1:43" ht="15.6" x14ac:dyDescent="0.3">
      <c r="A5490"/>
      <c r="AO5490" s="9"/>
      <c r="AP5490" s="9"/>
      <c r="AQ5490" s="9"/>
    </row>
    <row r="5491" spans="1:43" ht="15.6" x14ac:dyDescent="0.3">
      <c r="A5491"/>
      <c r="AO5491" s="9"/>
      <c r="AP5491" s="9"/>
      <c r="AQ5491" s="9"/>
    </row>
    <row r="5492" spans="1:43" ht="15.6" x14ac:dyDescent="0.3">
      <c r="A5492"/>
      <c r="AO5492" s="9"/>
      <c r="AP5492" s="9"/>
      <c r="AQ5492" s="9"/>
    </row>
    <row r="5493" spans="1:43" ht="15.6" x14ac:dyDescent="0.3">
      <c r="A5493"/>
      <c r="AO5493" s="9"/>
      <c r="AP5493" s="9"/>
      <c r="AQ5493" s="9"/>
    </row>
    <row r="5494" spans="1:43" ht="15.6" x14ac:dyDescent="0.3">
      <c r="A5494"/>
      <c r="AO5494" s="9"/>
      <c r="AP5494" s="9"/>
      <c r="AQ5494" s="9"/>
    </row>
    <row r="5495" spans="1:43" ht="15.6" x14ac:dyDescent="0.3">
      <c r="A5495"/>
      <c r="AO5495" s="9"/>
      <c r="AP5495" s="9"/>
      <c r="AQ5495" s="9"/>
    </row>
    <row r="5496" spans="1:43" ht="15.6" x14ac:dyDescent="0.3">
      <c r="A5496"/>
      <c r="AO5496" s="9"/>
      <c r="AP5496" s="9"/>
      <c r="AQ5496" s="9"/>
    </row>
    <row r="5497" spans="1:43" ht="15.6" x14ac:dyDescent="0.3">
      <c r="A5497"/>
      <c r="AO5497" s="9"/>
      <c r="AP5497" s="9"/>
      <c r="AQ5497" s="9"/>
    </row>
    <row r="5498" spans="1:43" ht="15.6" x14ac:dyDescent="0.3">
      <c r="A5498"/>
      <c r="AO5498" s="9"/>
      <c r="AP5498" s="9"/>
      <c r="AQ5498" s="9"/>
    </row>
    <row r="5499" spans="1:43" ht="15.6" x14ac:dyDescent="0.3">
      <c r="A5499"/>
      <c r="AO5499" s="9"/>
      <c r="AP5499" s="9"/>
      <c r="AQ5499" s="9"/>
    </row>
    <row r="5500" spans="1:43" ht="15.6" x14ac:dyDescent="0.3">
      <c r="A5500"/>
      <c r="AO5500" s="9"/>
      <c r="AP5500" s="9"/>
      <c r="AQ5500" s="9"/>
    </row>
    <row r="5501" spans="1:43" ht="15.6" x14ac:dyDescent="0.3">
      <c r="A5501"/>
      <c r="AO5501" s="9"/>
      <c r="AP5501" s="9"/>
      <c r="AQ5501" s="9"/>
    </row>
    <row r="5502" spans="1:43" ht="15.6" x14ac:dyDescent="0.3">
      <c r="A5502"/>
      <c r="AO5502" s="9"/>
      <c r="AP5502" s="9"/>
      <c r="AQ5502" s="9"/>
    </row>
    <row r="5503" spans="1:43" ht="15.6" x14ac:dyDescent="0.3">
      <c r="A5503"/>
      <c r="AO5503" s="9"/>
      <c r="AP5503" s="9"/>
      <c r="AQ5503" s="9"/>
    </row>
    <row r="5504" spans="1:43" ht="15.6" x14ac:dyDescent="0.3">
      <c r="A5504"/>
      <c r="AO5504" s="9"/>
      <c r="AP5504" s="9"/>
      <c r="AQ5504" s="9"/>
    </row>
    <row r="5505" spans="1:43" ht="15.6" x14ac:dyDescent="0.3">
      <c r="A5505"/>
      <c r="AO5505" s="9"/>
      <c r="AP5505" s="9"/>
      <c r="AQ5505" s="9"/>
    </row>
    <row r="5506" spans="1:43" ht="15.6" x14ac:dyDescent="0.3">
      <c r="A5506"/>
      <c r="AO5506" s="9"/>
      <c r="AP5506" s="9"/>
      <c r="AQ5506" s="9"/>
    </row>
    <row r="5507" spans="1:43" ht="15.6" x14ac:dyDescent="0.3">
      <c r="A5507"/>
      <c r="AO5507" s="9"/>
      <c r="AP5507" s="9"/>
      <c r="AQ5507" s="9"/>
    </row>
    <row r="5508" spans="1:43" ht="15.6" x14ac:dyDescent="0.3">
      <c r="A5508"/>
      <c r="AO5508" s="9"/>
      <c r="AP5508" s="9"/>
      <c r="AQ5508" s="9"/>
    </row>
    <row r="5509" spans="1:43" ht="15.6" x14ac:dyDescent="0.3">
      <c r="A5509"/>
      <c r="AO5509" s="9"/>
      <c r="AP5509" s="9"/>
      <c r="AQ5509" s="9"/>
    </row>
    <row r="5510" spans="1:43" ht="15.6" x14ac:dyDescent="0.3">
      <c r="A5510"/>
      <c r="AO5510" s="9"/>
      <c r="AP5510" s="9"/>
      <c r="AQ5510" s="9"/>
    </row>
    <row r="5511" spans="1:43" ht="15.6" x14ac:dyDescent="0.3">
      <c r="A5511"/>
      <c r="AO5511" s="9"/>
      <c r="AP5511" s="9"/>
      <c r="AQ5511" s="9"/>
    </row>
    <row r="5512" spans="1:43" ht="15.6" x14ac:dyDescent="0.3">
      <c r="A5512"/>
      <c r="AO5512" s="9"/>
      <c r="AP5512" s="9"/>
      <c r="AQ5512" s="9"/>
    </row>
    <row r="5513" spans="1:43" ht="15.6" x14ac:dyDescent="0.3">
      <c r="A5513"/>
      <c r="AO5513" s="9"/>
      <c r="AP5513" s="9"/>
      <c r="AQ5513" s="9"/>
    </row>
    <row r="5514" spans="1:43" ht="15.6" x14ac:dyDescent="0.3">
      <c r="A5514"/>
      <c r="AO5514" s="9"/>
      <c r="AP5514" s="9"/>
      <c r="AQ5514" s="9"/>
    </row>
    <row r="5515" spans="1:43" ht="15.6" x14ac:dyDescent="0.3">
      <c r="A5515"/>
      <c r="AO5515" s="9"/>
      <c r="AP5515" s="9"/>
      <c r="AQ5515" s="9"/>
    </row>
    <row r="5516" spans="1:43" ht="15.6" x14ac:dyDescent="0.3">
      <c r="A5516"/>
      <c r="AO5516" s="9"/>
      <c r="AP5516" s="9"/>
      <c r="AQ5516" s="9"/>
    </row>
    <row r="5517" spans="1:43" ht="15.6" x14ac:dyDescent="0.3">
      <c r="A5517"/>
      <c r="AO5517" s="9"/>
      <c r="AP5517" s="9"/>
      <c r="AQ5517" s="9"/>
    </row>
    <row r="5518" spans="1:43" ht="15.6" x14ac:dyDescent="0.3">
      <c r="A5518"/>
      <c r="AO5518" s="9"/>
      <c r="AP5518" s="9"/>
      <c r="AQ5518" s="9"/>
    </row>
    <row r="5519" spans="1:43" ht="15.6" x14ac:dyDescent="0.3">
      <c r="A5519"/>
      <c r="AO5519" s="9"/>
      <c r="AP5519" s="9"/>
      <c r="AQ5519" s="9"/>
    </row>
    <row r="5520" spans="1:43" ht="15.6" x14ac:dyDescent="0.3">
      <c r="A5520"/>
      <c r="AO5520" s="9"/>
      <c r="AP5520" s="9"/>
      <c r="AQ5520" s="9"/>
    </row>
    <row r="5521" spans="1:43" ht="15.6" x14ac:dyDescent="0.3">
      <c r="A5521"/>
      <c r="AO5521" s="9"/>
      <c r="AP5521" s="9"/>
      <c r="AQ5521" s="9"/>
    </row>
    <row r="5522" spans="1:43" ht="15.6" x14ac:dyDescent="0.3">
      <c r="A5522"/>
      <c r="AO5522" s="9"/>
      <c r="AP5522" s="9"/>
      <c r="AQ5522" s="9"/>
    </row>
    <row r="5523" spans="1:43" ht="15.6" x14ac:dyDescent="0.3">
      <c r="A5523"/>
      <c r="AO5523" s="9"/>
      <c r="AP5523" s="9"/>
      <c r="AQ5523" s="9"/>
    </row>
    <row r="5524" spans="1:43" ht="15.6" x14ac:dyDescent="0.3">
      <c r="A5524"/>
      <c r="AO5524" s="9"/>
      <c r="AP5524" s="9"/>
      <c r="AQ5524" s="9"/>
    </row>
    <row r="5525" spans="1:43" ht="15.6" x14ac:dyDescent="0.3">
      <c r="A5525"/>
      <c r="AO5525" s="9"/>
      <c r="AP5525" s="9"/>
      <c r="AQ5525" s="9"/>
    </row>
    <row r="5526" spans="1:43" ht="15.6" x14ac:dyDescent="0.3">
      <c r="A5526"/>
      <c r="AO5526" s="9"/>
      <c r="AP5526" s="9"/>
      <c r="AQ5526" s="9"/>
    </row>
    <row r="5527" spans="1:43" ht="15.6" x14ac:dyDescent="0.3">
      <c r="A5527"/>
      <c r="AO5527" s="9"/>
      <c r="AP5527" s="9"/>
      <c r="AQ5527" s="9"/>
    </row>
    <row r="5528" spans="1:43" ht="15.6" x14ac:dyDescent="0.3">
      <c r="A5528"/>
      <c r="AO5528" s="9"/>
      <c r="AP5528" s="9"/>
      <c r="AQ5528" s="9"/>
    </row>
    <row r="5529" spans="1:43" ht="15.6" x14ac:dyDescent="0.3">
      <c r="A5529"/>
      <c r="AO5529" s="9"/>
      <c r="AP5529" s="9"/>
      <c r="AQ5529" s="9"/>
    </row>
    <row r="5530" spans="1:43" ht="15.6" x14ac:dyDescent="0.3">
      <c r="A5530"/>
      <c r="AO5530" s="9"/>
      <c r="AP5530" s="9"/>
      <c r="AQ5530" s="9"/>
    </row>
    <row r="5531" spans="1:43" ht="15.6" x14ac:dyDescent="0.3">
      <c r="A5531"/>
      <c r="AO5531" s="9"/>
      <c r="AP5531" s="9"/>
      <c r="AQ5531" s="9"/>
    </row>
    <row r="5532" spans="1:43" ht="15.6" x14ac:dyDescent="0.3">
      <c r="A5532"/>
      <c r="AO5532" s="9"/>
      <c r="AP5532" s="9"/>
      <c r="AQ5532" s="9"/>
    </row>
    <row r="5533" spans="1:43" ht="15.6" x14ac:dyDescent="0.3">
      <c r="A5533"/>
      <c r="AO5533" s="9"/>
      <c r="AP5533" s="9"/>
      <c r="AQ5533" s="9"/>
    </row>
    <row r="5534" spans="1:43" ht="15.6" x14ac:dyDescent="0.3">
      <c r="A5534"/>
      <c r="AO5534" s="9"/>
      <c r="AP5534" s="9"/>
      <c r="AQ5534" s="9"/>
    </row>
    <row r="5535" spans="1:43" ht="15.6" x14ac:dyDescent="0.3">
      <c r="A5535"/>
      <c r="AO5535" s="9"/>
      <c r="AP5535" s="9"/>
      <c r="AQ5535" s="9"/>
    </row>
    <row r="5536" spans="1:43" ht="15.6" x14ac:dyDescent="0.3">
      <c r="A5536"/>
      <c r="AO5536" s="9"/>
      <c r="AP5536" s="9"/>
      <c r="AQ5536" s="9"/>
    </row>
    <row r="5537" spans="1:43" ht="15.6" x14ac:dyDescent="0.3">
      <c r="A5537"/>
      <c r="AO5537" s="9"/>
      <c r="AP5537" s="9"/>
      <c r="AQ5537" s="9"/>
    </row>
    <row r="5538" spans="1:43" ht="15.6" x14ac:dyDescent="0.3">
      <c r="A5538"/>
      <c r="AO5538" s="9"/>
      <c r="AP5538" s="9"/>
      <c r="AQ5538" s="9"/>
    </row>
    <row r="5539" spans="1:43" ht="15.6" x14ac:dyDescent="0.3">
      <c r="A5539"/>
      <c r="AO5539" s="9"/>
      <c r="AP5539" s="9"/>
      <c r="AQ5539" s="9"/>
    </row>
    <row r="5540" spans="1:43" ht="15.6" x14ac:dyDescent="0.3">
      <c r="A5540"/>
      <c r="AO5540" s="9"/>
      <c r="AP5540" s="9"/>
      <c r="AQ5540" s="9"/>
    </row>
    <row r="5541" spans="1:43" ht="15.6" x14ac:dyDescent="0.3">
      <c r="A5541"/>
      <c r="AO5541" s="9"/>
      <c r="AP5541" s="9"/>
      <c r="AQ5541" s="9"/>
    </row>
    <row r="5542" spans="1:43" ht="15.6" x14ac:dyDescent="0.3">
      <c r="A5542"/>
      <c r="AO5542" s="9"/>
      <c r="AP5542" s="9"/>
      <c r="AQ5542" s="9"/>
    </row>
    <row r="5543" spans="1:43" ht="15.6" x14ac:dyDescent="0.3">
      <c r="A5543"/>
      <c r="AO5543" s="9"/>
      <c r="AP5543" s="9"/>
      <c r="AQ5543" s="9"/>
    </row>
    <row r="5544" spans="1:43" ht="15.6" x14ac:dyDescent="0.3">
      <c r="A5544"/>
      <c r="AO5544" s="9"/>
      <c r="AP5544" s="9"/>
      <c r="AQ5544" s="9"/>
    </row>
    <row r="5545" spans="1:43" ht="15.6" x14ac:dyDescent="0.3">
      <c r="A5545"/>
      <c r="AO5545" s="9"/>
      <c r="AP5545" s="9"/>
      <c r="AQ5545" s="9"/>
    </row>
    <row r="5546" spans="1:43" ht="15.6" x14ac:dyDescent="0.3">
      <c r="A5546"/>
      <c r="AO5546" s="9"/>
      <c r="AP5546" s="9"/>
      <c r="AQ5546" s="9"/>
    </row>
    <row r="5547" spans="1:43" ht="15.6" x14ac:dyDescent="0.3">
      <c r="A5547"/>
      <c r="AO5547" s="9"/>
      <c r="AP5547" s="9"/>
      <c r="AQ5547" s="9"/>
    </row>
    <row r="5548" spans="1:43" ht="15.6" x14ac:dyDescent="0.3">
      <c r="A5548"/>
      <c r="AO5548" s="9"/>
      <c r="AP5548" s="9"/>
      <c r="AQ5548" s="9"/>
    </row>
    <row r="5549" spans="1:43" ht="15.6" x14ac:dyDescent="0.3">
      <c r="A5549"/>
      <c r="AO5549" s="9"/>
      <c r="AP5549" s="9"/>
      <c r="AQ5549" s="9"/>
    </row>
    <row r="5550" spans="1:43" ht="15.6" x14ac:dyDescent="0.3">
      <c r="A5550"/>
      <c r="AO5550" s="9"/>
      <c r="AP5550" s="9"/>
      <c r="AQ5550" s="9"/>
    </row>
    <row r="5551" spans="1:43" ht="15.6" x14ac:dyDescent="0.3">
      <c r="A5551"/>
      <c r="AO5551" s="9"/>
      <c r="AP5551" s="9"/>
      <c r="AQ5551" s="9"/>
    </row>
    <row r="5552" spans="1:43" ht="15.6" x14ac:dyDescent="0.3">
      <c r="A5552"/>
      <c r="AO5552" s="9"/>
      <c r="AP5552" s="9"/>
      <c r="AQ5552" s="9"/>
    </row>
    <row r="5553" spans="1:43" ht="15.6" x14ac:dyDescent="0.3">
      <c r="A5553"/>
      <c r="AO5553" s="9"/>
      <c r="AP5553" s="9"/>
      <c r="AQ5553" s="9"/>
    </row>
    <row r="5554" spans="1:43" ht="15.6" x14ac:dyDescent="0.3">
      <c r="A5554"/>
      <c r="AO5554" s="9"/>
      <c r="AP5554" s="9"/>
      <c r="AQ5554" s="9"/>
    </row>
    <row r="5555" spans="1:43" ht="15.6" x14ac:dyDescent="0.3">
      <c r="A5555"/>
      <c r="AO5555" s="9"/>
      <c r="AP5555" s="9"/>
      <c r="AQ5555" s="9"/>
    </row>
    <row r="5556" spans="1:43" ht="15.6" x14ac:dyDescent="0.3">
      <c r="A5556"/>
      <c r="AO5556" s="9"/>
      <c r="AP5556" s="9"/>
      <c r="AQ5556" s="9"/>
    </row>
    <row r="5557" spans="1:43" ht="15.6" x14ac:dyDescent="0.3">
      <c r="A5557"/>
      <c r="AO5557" s="9"/>
      <c r="AP5557" s="9"/>
      <c r="AQ5557" s="9"/>
    </row>
    <row r="5558" spans="1:43" ht="15.6" x14ac:dyDescent="0.3">
      <c r="A5558"/>
      <c r="AO5558" s="9"/>
      <c r="AP5558" s="9"/>
      <c r="AQ5558" s="9"/>
    </row>
    <row r="5559" spans="1:43" ht="15.6" x14ac:dyDescent="0.3">
      <c r="A5559"/>
      <c r="AO5559" s="9"/>
      <c r="AP5559" s="9"/>
      <c r="AQ5559" s="9"/>
    </row>
    <row r="5560" spans="1:43" ht="15.6" x14ac:dyDescent="0.3">
      <c r="A5560"/>
      <c r="AO5560" s="9"/>
      <c r="AP5560" s="9"/>
      <c r="AQ5560" s="9"/>
    </row>
    <row r="5561" spans="1:43" ht="15.6" x14ac:dyDescent="0.3">
      <c r="A5561"/>
      <c r="AO5561" s="9"/>
      <c r="AP5561" s="9"/>
      <c r="AQ5561" s="9"/>
    </row>
    <row r="5562" spans="1:43" ht="15.6" x14ac:dyDescent="0.3">
      <c r="A5562"/>
      <c r="AO5562" s="9"/>
      <c r="AP5562" s="9"/>
      <c r="AQ5562" s="9"/>
    </row>
    <row r="5563" spans="1:43" ht="15.6" x14ac:dyDescent="0.3">
      <c r="A5563"/>
      <c r="AO5563" s="9"/>
      <c r="AP5563" s="9"/>
      <c r="AQ5563" s="9"/>
    </row>
    <row r="5564" spans="1:43" ht="15.6" x14ac:dyDescent="0.3">
      <c r="A5564"/>
      <c r="AO5564" s="9"/>
      <c r="AP5564" s="9"/>
      <c r="AQ5564" s="9"/>
    </row>
    <row r="5565" spans="1:43" ht="15.6" x14ac:dyDescent="0.3">
      <c r="A5565"/>
      <c r="AO5565" s="9"/>
      <c r="AP5565" s="9"/>
      <c r="AQ5565" s="9"/>
    </row>
    <row r="5566" spans="1:43" ht="15.6" x14ac:dyDescent="0.3">
      <c r="A5566"/>
      <c r="AO5566" s="9"/>
      <c r="AP5566" s="9"/>
      <c r="AQ5566" s="9"/>
    </row>
    <row r="5567" spans="1:43" ht="15.6" x14ac:dyDescent="0.3">
      <c r="A5567"/>
      <c r="AO5567" s="9"/>
      <c r="AP5567" s="9"/>
      <c r="AQ5567" s="9"/>
    </row>
    <row r="5568" spans="1:43" ht="15.6" x14ac:dyDescent="0.3">
      <c r="A5568"/>
      <c r="AO5568" s="9"/>
      <c r="AP5568" s="9"/>
      <c r="AQ5568" s="9"/>
    </row>
    <row r="5569" spans="1:43" ht="15.6" x14ac:dyDescent="0.3">
      <c r="A5569"/>
      <c r="AO5569" s="9"/>
      <c r="AP5569" s="9"/>
      <c r="AQ5569" s="9"/>
    </row>
    <row r="5570" spans="1:43" ht="15.6" x14ac:dyDescent="0.3">
      <c r="A5570"/>
      <c r="AO5570" s="9"/>
      <c r="AP5570" s="9"/>
      <c r="AQ5570" s="9"/>
    </row>
    <row r="5571" spans="1:43" ht="15.6" x14ac:dyDescent="0.3">
      <c r="A5571"/>
      <c r="AO5571" s="9"/>
      <c r="AP5571" s="9"/>
      <c r="AQ5571" s="9"/>
    </row>
    <row r="5572" spans="1:43" ht="15.6" x14ac:dyDescent="0.3">
      <c r="A5572"/>
      <c r="AO5572" s="9"/>
      <c r="AP5572" s="9"/>
      <c r="AQ5572" s="9"/>
    </row>
    <row r="5573" spans="1:43" ht="15.6" x14ac:dyDescent="0.3">
      <c r="A5573"/>
      <c r="AO5573" s="9"/>
      <c r="AP5573" s="9"/>
      <c r="AQ5573" s="9"/>
    </row>
    <row r="5574" spans="1:43" ht="15.6" x14ac:dyDescent="0.3">
      <c r="A5574"/>
      <c r="AO5574" s="9"/>
      <c r="AP5574" s="9"/>
      <c r="AQ5574" s="9"/>
    </row>
    <row r="5575" spans="1:43" ht="15.6" x14ac:dyDescent="0.3">
      <c r="A5575"/>
      <c r="AO5575" s="9"/>
      <c r="AP5575" s="9"/>
      <c r="AQ5575" s="9"/>
    </row>
    <row r="5576" spans="1:43" ht="15.6" x14ac:dyDescent="0.3">
      <c r="A5576"/>
      <c r="AO5576" s="9"/>
      <c r="AP5576" s="9"/>
      <c r="AQ5576" s="9"/>
    </row>
    <row r="5577" spans="1:43" ht="15.6" x14ac:dyDescent="0.3">
      <c r="A5577"/>
      <c r="AO5577" s="9"/>
      <c r="AP5577" s="9"/>
      <c r="AQ5577" s="9"/>
    </row>
    <row r="5578" spans="1:43" ht="15.6" x14ac:dyDescent="0.3">
      <c r="A5578"/>
      <c r="AO5578" s="9"/>
      <c r="AP5578" s="9"/>
      <c r="AQ5578" s="9"/>
    </row>
    <row r="5579" spans="1:43" ht="15.6" x14ac:dyDescent="0.3">
      <c r="A5579"/>
      <c r="AO5579" s="9"/>
      <c r="AP5579" s="9"/>
      <c r="AQ5579" s="9"/>
    </row>
    <row r="5580" spans="1:43" ht="15.6" x14ac:dyDescent="0.3">
      <c r="A5580"/>
      <c r="AO5580" s="9"/>
      <c r="AP5580" s="9"/>
      <c r="AQ5580" s="9"/>
    </row>
    <row r="5581" spans="1:43" ht="15.6" x14ac:dyDescent="0.3">
      <c r="A5581"/>
      <c r="AO5581" s="9"/>
      <c r="AP5581" s="9"/>
      <c r="AQ5581" s="9"/>
    </row>
    <row r="5582" spans="1:43" ht="15.6" x14ac:dyDescent="0.3">
      <c r="A5582"/>
      <c r="AO5582" s="9"/>
      <c r="AP5582" s="9"/>
      <c r="AQ5582" s="9"/>
    </row>
    <row r="5583" spans="1:43" ht="15.6" x14ac:dyDescent="0.3">
      <c r="A5583"/>
      <c r="AO5583" s="9"/>
      <c r="AP5583" s="9"/>
      <c r="AQ5583" s="9"/>
    </row>
    <row r="5584" spans="1:43" ht="15.6" x14ac:dyDescent="0.3">
      <c r="A5584"/>
      <c r="AO5584" s="9"/>
      <c r="AP5584" s="9"/>
      <c r="AQ5584" s="9"/>
    </row>
    <row r="5585" spans="1:43" ht="15.6" x14ac:dyDescent="0.3">
      <c r="A5585"/>
      <c r="AO5585" s="9"/>
      <c r="AP5585" s="9"/>
      <c r="AQ5585" s="9"/>
    </row>
    <row r="5586" spans="1:43" ht="15.6" x14ac:dyDescent="0.3">
      <c r="A5586"/>
      <c r="AO5586" s="9"/>
      <c r="AP5586" s="9"/>
      <c r="AQ5586" s="9"/>
    </row>
    <row r="5587" spans="1:43" ht="15.6" x14ac:dyDescent="0.3">
      <c r="A5587"/>
      <c r="AO5587" s="9"/>
      <c r="AP5587" s="9"/>
      <c r="AQ5587" s="9"/>
    </row>
    <row r="5588" spans="1:43" ht="15.6" x14ac:dyDescent="0.3">
      <c r="A5588"/>
      <c r="AO5588" s="9"/>
      <c r="AP5588" s="9"/>
      <c r="AQ5588" s="9"/>
    </row>
    <row r="5589" spans="1:43" ht="15.6" x14ac:dyDescent="0.3">
      <c r="A5589"/>
      <c r="AO5589" s="9"/>
      <c r="AP5589" s="9"/>
      <c r="AQ5589" s="9"/>
    </row>
    <row r="5590" spans="1:43" ht="15.6" x14ac:dyDescent="0.3">
      <c r="A5590"/>
      <c r="AO5590" s="9"/>
      <c r="AP5590" s="9"/>
      <c r="AQ5590" s="9"/>
    </row>
    <row r="5591" spans="1:43" ht="15.6" x14ac:dyDescent="0.3">
      <c r="A5591"/>
      <c r="AO5591" s="9"/>
      <c r="AP5591" s="9"/>
      <c r="AQ5591" s="9"/>
    </row>
    <row r="5592" spans="1:43" ht="15.6" x14ac:dyDescent="0.3">
      <c r="A5592"/>
      <c r="AO5592" s="9"/>
      <c r="AP5592" s="9"/>
      <c r="AQ5592" s="9"/>
    </row>
    <row r="5593" spans="1:43" ht="15.6" x14ac:dyDescent="0.3">
      <c r="A5593"/>
      <c r="AO5593" s="9"/>
      <c r="AP5593" s="9"/>
      <c r="AQ5593" s="9"/>
    </row>
    <row r="5594" spans="1:43" ht="15.6" x14ac:dyDescent="0.3">
      <c r="A5594"/>
      <c r="AO5594" s="9"/>
      <c r="AP5594" s="9"/>
      <c r="AQ5594" s="9"/>
    </row>
    <row r="5595" spans="1:43" ht="15.6" x14ac:dyDescent="0.3">
      <c r="A5595"/>
      <c r="AO5595" s="9"/>
      <c r="AP5595" s="9"/>
      <c r="AQ5595" s="9"/>
    </row>
    <row r="5596" spans="1:43" ht="15.6" x14ac:dyDescent="0.3">
      <c r="A5596"/>
      <c r="AO5596" s="9"/>
      <c r="AP5596" s="9"/>
      <c r="AQ5596" s="9"/>
    </row>
    <row r="5597" spans="1:43" ht="15.6" x14ac:dyDescent="0.3">
      <c r="A5597"/>
      <c r="AO5597" s="9"/>
      <c r="AP5597" s="9"/>
      <c r="AQ5597" s="9"/>
    </row>
    <row r="5598" spans="1:43" ht="15.6" x14ac:dyDescent="0.3">
      <c r="A5598"/>
      <c r="AO5598" s="9"/>
      <c r="AP5598" s="9"/>
      <c r="AQ5598" s="9"/>
    </row>
    <row r="5599" spans="1:43" ht="15.6" x14ac:dyDescent="0.3">
      <c r="A5599"/>
      <c r="AO5599" s="9"/>
      <c r="AP5599" s="9"/>
      <c r="AQ5599" s="9"/>
    </row>
    <row r="5600" spans="1:43" ht="15.6" x14ac:dyDescent="0.3">
      <c r="A5600"/>
      <c r="AO5600" s="9"/>
      <c r="AP5600" s="9"/>
      <c r="AQ5600" s="9"/>
    </row>
    <row r="5601" spans="1:43" ht="15.6" x14ac:dyDescent="0.3">
      <c r="A5601"/>
      <c r="AO5601" s="9"/>
      <c r="AP5601" s="9"/>
      <c r="AQ5601" s="9"/>
    </row>
    <row r="5602" spans="1:43" ht="15.6" x14ac:dyDescent="0.3">
      <c r="A5602"/>
      <c r="AO5602" s="9"/>
      <c r="AP5602" s="9"/>
      <c r="AQ5602" s="9"/>
    </row>
    <row r="5603" spans="1:43" ht="15.6" x14ac:dyDescent="0.3">
      <c r="A5603"/>
      <c r="AO5603" s="9"/>
      <c r="AP5603" s="9"/>
      <c r="AQ5603" s="9"/>
    </row>
    <row r="5604" spans="1:43" ht="15.6" x14ac:dyDescent="0.3">
      <c r="A5604"/>
      <c r="AO5604" s="9"/>
      <c r="AP5604" s="9"/>
      <c r="AQ5604" s="9"/>
    </row>
    <row r="5605" spans="1:43" ht="15.6" x14ac:dyDescent="0.3">
      <c r="A5605"/>
      <c r="AO5605" s="9"/>
      <c r="AP5605" s="9"/>
      <c r="AQ5605" s="9"/>
    </row>
    <row r="5606" spans="1:43" ht="15.6" x14ac:dyDescent="0.3">
      <c r="A5606"/>
      <c r="AO5606" s="9"/>
      <c r="AP5606" s="9"/>
      <c r="AQ5606" s="9"/>
    </row>
    <row r="5607" spans="1:43" ht="15.6" x14ac:dyDescent="0.3">
      <c r="A5607"/>
      <c r="AO5607" s="9"/>
      <c r="AP5607" s="9"/>
      <c r="AQ5607" s="9"/>
    </row>
    <row r="5608" spans="1:43" ht="15.6" x14ac:dyDescent="0.3">
      <c r="A5608"/>
      <c r="AO5608" s="9"/>
      <c r="AP5608" s="9"/>
      <c r="AQ5608" s="9"/>
    </row>
    <row r="5609" spans="1:43" ht="15.6" x14ac:dyDescent="0.3">
      <c r="A5609"/>
      <c r="AO5609" s="9"/>
      <c r="AP5609" s="9"/>
      <c r="AQ5609" s="9"/>
    </row>
    <row r="5610" spans="1:43" ht="15.6" x14ac:dyDescent="0.3">
      <c r="A5610"/>
      <c r="AO5610" s="9"/>
      <c r="AP5610" s="9"/>
      <c r="AQ5610" s="9"/>
    </row>
    <row r="5611" spans="1:43" ht="15.6" x14ac:dyDescent="0.3">
      <c r="A5611"/>
      <c r="AO5611" s="9"/>
      <c r="AP5611" s="9"/>
      <c r="AQ5611" s="9"/>
    </row>
    <row r="5612" spans="1:43" ht="15.6" x14ac:dyDescent="0.3">
      <c r="A5612"/>
      <c r="AO5612" s="9"/>
      <c r="AP5612" s="9"/>
      <c r="AQ5612" s="9"/>
    </row>
    <row r="5613" spans="1:43" ht="15.6" x14ac:dyDescent="0.3">
      <c r="A5613"/>
      <c r="AO5613" s="9"/>
      <c r="AP5613" s="9"/>
      <c r="AQ5613" s="9"/>
    </row>
    <row r="5614" spans="1:43" ht="15.6" x14ac:dyDescent="0.3">
      <c r="A5614"/>
      <c r="AO5614" s="9"/>
      <c r="AP5614" s="9"/>
      <c r="AQ5614" s="9"/>
    </row>
    <row r="5615" spans="1:43" ht="15.6" x14ac:dyDescent="0.3">
      <c r="A5615"/>
      <c r="AO5615" s="9"/>
      <c r="AP5615" s="9"/>
      <c r="AQ5615" s="9"/>
    </row>
    <row r="5616" spans="1:43" ht="15.6" x14ac:dyDescent="0.3">
      <c r="A5616"/>
      <c r="AO5616" s="9"/>
      <c r="AP5616" s="9"/>
      <c r="AQ5616" s="9"/>
    </row>
    <row r="5617" spans="1:43" ht="15.6" x14ac:dyDescent="0.3">
      <c r="A5617"/>
      <c r="AO5617" s="9"/>
      <c r="AP5617" s="9"/>
      <c r="AQ5617" s="9"/>
    </row>
    <row r="5618" spans="1:43" ht="15.6" x14ac:dyDescent="0.3">
      <c r="A5618"/>
      <c r="AO5618" s="9"/>
      <c r="AP5618" s="9"/>
      <c r="AQ5618" s="9"/>
    </row>
    <row r="5619" spans="1:43" ht="15.6" x14ac:dyDescent="0.3">
      <c r="A5619"/>
      <c r="AO5619" s="9"/>
      <c r="AP5619" s="9"/>
      <c r="AQ5619" s="9"/>
    </row>
    <row r="5620" spans="1:43" ht="15.6" x14ac:dyDescent="0.3">
      <c r="A5620"/>
      <c r="AO5620" s="9"/>
      <c r="AP5620" s="9"/>
      <c r="AQ5620" s="9"/>
    </row>
    <row r="5621" spans="1:43" ht="15.6" x14ac:dyDescent="0.3">
      <c r="A5621"/>
      <c r="AO5621" s="9"/>
      <c r="AP5621" s="9"/>
      <c r="AQ5621" s="9"/>
    </row>
    <row r="5622" spans="1:43" ht="15.6" x14ac:dyDescent="0.3">
      <c r="A5622"/>
      <c r="AO5622" s="9"/>
      <c r="AP5622" s="9"/>
      <c r="AQ5622" s="9"/>
    </row>
    <row r="5623" spans="1:43" ht="15.6" x14ac:dyDescent="0.3">
      <c r="A5623"/>
      <c r="AO5623" s="9"/>
      <c r="AP5623" s="9"/>
      <c r="AQ5623" s="9"/>
    </row>
    <row r="5624" spans="1:43" ht="15.6" x14ac:dyDescent="0.3">
      <c r="A5624"/>
      <c r="AO5624" s="9"/>
      <c r="AP5624" s="9"/>
      <c r="AQ5624" s="9"/>
    </row>
    <row r="5625" spans="1:43" ht="15.6" x14ac:dyDescent="0.3">
      <c r="A5625"/>
      <c r="AO5625" s="9"/>
      <c r="AP5625" s="9"/>
      <c r="AQ5625" s="9"/>
    </row>
    <row r="5626" spans="1:43" ht="15.6" x14ac:dyDescent="0.3">
      <c r="A5626"/>
      <c r="AO5626" s="9"/>
      <c r="AP5626" s="9"/>
      <c r="AQ5626" s="9"/>
    </row>
    <row r="5627" spans="1:43" ht="15.6" x14ac:dyDescent="0.3">
      <c r="A5627"/>
      <c r="AO5627" s="9"/>
      <c r="AP5627" s="9"/>
      <c r="AQ5627" s="9"/>
    </row>
    <row r="5628" spans="1:43" ht="15.6" x14ac:dyDescent="0.3">
      <c r="A5628"/>
      <c r="AO5628" s="9"/>
      <c r="AP5628" s="9"/>
      <c r="AQ5628" s="9"/>
    </row>
    <row r="5629" spans="1:43" ht="15.6" x14ac:dyDescent="0.3">
      <c r="A5629"/>
      <c r="AO5629" s="9"/>
      <c r="AP5629" s="9"/>
      <c r="AQ5629" s="9"/>
    </row>
    <row r="5630" spans="1:43" ht="15.6" x14ac:dyDescent="0.3">
      <c r="A5630"/>
      <c r="AO5630" s="9"/>
      <c r="AP5630" s="9"/>
      <c r="AQ5630" s="9"/>
    </row>
    <row r="5631" spans="1:43" ht="15.6" x14ac:dyDescent="0.3">
      <c r="A5631"/>
      <c r="AO5631" s="9"/>
      <c r="AP5631" s="9"/>
      <c r="AQ5631" s="9"/>
    </row>
    <row r="5632" spans="1:43" ht="15.6" x14ac:dyDescent="0.3">
      <c r="A5632"/>
      <c r="AO5632" s="9"/>
      <c r="AP5632" s="9"/>
      <c r="AQ5632" s="9"/>
    </row>
    <row r="5633" spans="1:43" ht="15.6" x14ac:dyDescent="0.3">
      <c r="A5633"/>
      <c r="AO5633" s="9"/>
      <c r="AP5633" s="9"/>
      <c r="AQ5633" s="9"/>
    </row>
    <row r="5634" spans="1:43" ht="15.6" x14ac:dyDescent="0.3">
      <c r="A5634"/>
      <c r="AO5634" s="9"/>
      <c r="AP5634" s="9"/>
      <c r="AQ5634" s="9"/>
    </row>
    <row r="5635" spans="1:43" ht="15.6" x14ac:dyDescent="0.3">
      <c r="A5635"/>
      <c r="AO5635" s="9"/>
      <c r="AP5635" s="9"/>
      <c r="AQ5635" s="9"/>
    </row>
    <row r="5636" spans="1:43" ht="15.6" x14ac:dyDescent="0.3">
      <c r="A5636"/>
      <c r="AO5636" s="9"/>
      <c r="AP5636" s="9"/>
      <c r="AQ5636" s="9"/>
    </row>
    <row r="5637" spans="1:43" ht="15.6" x14ac:dyDescent="0.3">
      <c r="A5637"/>
      <c r="AO5637" s="9"/>
      <c r="AP5637" s="9"/>
      <c r="AQ5637" s="9"/>
    </row>
    <row r="5638" spans="1:43" ht="15.6" x14ac:dyDescent="0.3">
      <c r="A5638"/>
      <c r="AO5638" s="9"/>
      <c r="AP5638" s="9"/>
      <c r="AQ5638" s="9"/>
    </row>
    <row r="5639" spans="1:43" ht="15.6" x14ac:dyDescent="0.3">
      <c r="A5639"/>
      <c r="AO5639" s="9"/>
      <c r="AP5639" s="9"/>
      <c r="AQ5639" s="9"/>
    </row>
    <row r="5640" spans="1:43" ht="15.6" x14ac:dyDescent="0.3">
      <c r="A5640"/>
      <c r="AO5640" s="9"/>
      <c r="AP5640" s="9"/>
      <c r="AQ5640" s="9"/>
    </row>
    <row r="5641" spans="1:43" ht="15.6" x14ac:dyDescent="0.3">
      <c r="A5641"/>
      <c r="AO5641" s="9"/>
      <c r="AP5641" s="9"/>
      <c r="AQ5641" s="9"/>
    </row>
    <row r="5642" spans="1:43" ht="15.6" x14ac:dyDescent="0.3">
      <c r="A5642"/>
      <c r="AO5642" s="9"/>
      <c r="AP5642" s="9"/>
      <c r="AQ5642" s="9"/>
    </row>
    <row r="5643" spans="1:43" ht="15.6" x14ac:dyDescent="0.3">
      <c r="A5643"/>
      <c r="AO5643" s="9"/>
      <c r="AP5643" s="9"/>
      <c r="AQ5643" s="9"/>
    </row>
    <row r="5644" spans="1:43" ht="15.6" x14ac:dyDescent="0.3">
      <c r="A5644"/>
      <c r="AO5644" s="9"/>
      <c r="AP5644" s="9"/>
      <c r="AQ5644" s="9"/>
    </row>
    <row r="5645" spans="1:43" ht="15.6" x14ac:dyDescent="0.3">
      <c r="A5645"/>
      <c r="AO5645" s="9"/>
      <c r="AP5645" s="9"/>
      <c r="AQ5645" s="9"/>
    </row>
    <row r="5646" spans="1:43" ht="15.6" x14ac:dyDescent="0.3">
      <c r="A5646"/>
      <c r="AO5646" s="9"/>
      <c r="AP5646" s="9"/>
      <c r="AQ5646" s="9"/>
    </row>
    <row r="5647" spans="1:43" ht="15.6" x14ac:dyDescent="0.3">
      <c r="A5647"/>
      <c r="AO5647" s="9"/>
      <c r="AP5647" s="9"/>
      <c r="AQ5647" s="9"/>
    </row>
    <row r="5648" spans="1:43" ht="15.6" x14ac:dyDescent="0.3">
      <c r="A5648"/>
      <c r="AO5648" s="9"/>
      <c r="AP5648" s="9"/>
      <c r="AQ5648" s="9"/>
    </row>
    <row r="5649" spans="1:43" ht="15.6" x14ac:dyDescent="0.3">
      <c r="A5649"/>
      <c r="AO5649" s="9"/>
      <c r="AP5649" s="9"/>
      <c r="AQ5649" s="9"/>
    </row>
    <row r="5650" spans="1:43" ht="15.6" x14ac:dyDescent="0.3">
      <c r="A5650"/>
      <c r="AO5650" s="9"/>
      <c r="AP5650" s="9"/>
      <c r="AQ5650" s="9"/>
    </row>
    <row r="5651" spans="1:43" ht="15.6" x14ac:dyDescent="0.3">
      <c r="A5651"/>
      <c r="AO5651" s="9"/>
      <c r="AP5651" s="9"/>
      <c r="AQ5651" s="9"/>
    </row>
    <row r="5652" spans="1:43" ht="15.6" x14ac:dyDescent="0.3">
      <c r="A5652"/>
      <c r="AO5652" s="9"/>
      <c r="AP5652" s="9"/>
      <c r="AQ5652" s="9"/>
    </row>
    <row r="5653" spans="1:43" ht="15.6" x14ac:dyDescent="0.3">
      <c r="A5653"/>
      <c r="AO5653" s="9"/>
      <c r="AP5653" s="9"/>
      <c r="AQ5653" s="9"/>
    </row>
    <row r="5654" spans="1:43" ht="15.6" x14ac:dyDescent="0.3">
      <c r="A5654"/>
      <c r="AO5654" s="9"/>
      <c r="AP5654" s="9"/>
      <c r="AQ5654" s="9"/>
    </row>
    <row r="5655" spans="1:43" ht="15.6" x14ac:dyDescent="0.3">
      <c r="A5655"/>
      <c r="AO5655" s="9"/>
      <c r="AP5655" s="9"/>
      <c r="AQ5655" s="9"/>
    </row>
    <row r="5656" spans="1:43" ht="15.6" x14ac:dyDescent="0.3">
      <c r="A5656"/>
      <c r="AO5656" s="9"/>
      <c r="AP5656" s="9"/>
      <c r="AQ5656" s="9"/>
    </row>
    <row r="5657" spans="1:43" ht="15.6" x14ac:dyDescent="0.3">
      <c r="A5657"/>
      <c r="AO5657" s="9"/>
      <c r="AP5657" s="9"/>
      <c r="AQ5657" s="9"/>
    </row>
    <row r="5658" spans="1:43" ht="15.6" x14ac:dyDescent="0.3">
      <c r="A5658"/>
      <c r="AO5658" s="9"/>
      <c r="AP5658" s="9"/>
      <c r="AQ5658" s="9"/>
    </row>
    <row r="5659" spans="1:43" ht="15.6" x14ac:dyDescent="0.3">
      <c r="A5659"/>
      <c r="AO5659" s="9"/>
      <c r="AP5659" s="9"/>
      <c r="AQ5659" s="9"/>
    </row>
    <row r="5660" spans="1:43" ht="15.6" x14ac:dyDescent="0.3">
      <c r="A5660"/>
      <c r="AO5660" s="9"/>
      <c r="AP5660" s="9"/>
      <c r="AQ5660" s="9"/>
    </row>
    <row r="5661" spans="1:43" ht="15.6" x14ac:dyDescent="0.3">
      <c r="A5661"/>
      <c r="AO5661" s="9"/>
      <c r="AP5661" s="9"/>
      <c r="AQ5661" s="9"/>
    </row>
    <row r="5662" spans="1:43" ht="15.6" x14ac:dyDescent="0.3">
      <c r="A5662"/>
      <c r="AO5662" s="9"/>
      <c r="AP5662" s="9"/>
      <c r="AQ5662" s="9"/>
    </row>
    <row r="5663" spans="1:43" ht="15.6" x14ac:dyDescent="0.3">
      <c r="A5663"/>
      <c r="AO5663" s="9"/>
      <c r="AP5663" s="9"/>
      <c r="AQ5663" s="9"/>
    </row>
    <row r="5664" spans="1:43" ht="15.6" x14ac:dyDescent="0.3">
      <c r="A5664"/>
      <c r="AO5664" s="9"/>
      <c r="AP5664" s="9"/>
      <c r="AQ5664" s="9"/>
    </row>
    <row r="5665" spans="1:43" ht="15.6" x14ac:dyDescent="0.3">
      <c r="A5665"/>
      <c r="AO5665" s="9"/>
      <c r="AP5665" s="9"/>
      <c r="AQ5665" s="9"/>
    </row>
    <row r="5666" spans="1:43" ht="15.6" x14ac:dyDescent="0.3">
      <c r="A5666"/>
      <c r="AO5666" s="9"/>
      <c r="AP5666" s="9"/>
      <c r="AQ5666" s="9"/>
    </row>
    <row r="5667" spans="1:43" ht="15.6" x14ac:dyDescent="0.3">
      <c r="A5667"/>
      <c r="AO5667" s="9"/>
      <c r="AP5667" s="9"/>
      <c r="AQ5667" s="9"/>
    </row>
    <row r="5668" spans="1:43" ht="15.6" x14ac:dyDescent="0.3">
      <c r="A5668"/>
      <c r="AO5668" s="9"/>
      <c r="AP5668" s="9"/>
      <c r="AQ5668" s="9"/>
    </row>
    <row r="5669" spans="1:43" ht="15.6" x14ac:dyDescent="0.3">
      <c r="A5669"/>
      <c r="AO5669" s="9"/>
      <c r="AP5669" s="9"/>
      <c r="AQ5669" s="9"/>
    </row>
    <row r="5670" spans="1:43" ht="15.6" x14ac:dyDescent="0.3">
      <c r="A5670"/>
      <c r="AO5670" s="9"/>
      <c r="AP5670" s="9"/>
      <c r="AQ5670" s="9"/>
    </row>
    <row r="5671" spans="1:43" ht="15.6" x14ac:dyDescent="0.3">
      <c r="A5671"/>
      <c r="AO5671" s="9"/>
      <c r="AP5671" s="9"/>
      <c r="AQ5671" s="9"/>
    </row>
    <row r="5672" spans="1:43" ht="15.6" x14ac:dyDescent="0.3">
      <c r="A5672"/>
      <c r="AO5672" s="9"/>
      <c r="AP5672" s="9"/>
      <c r="AQ5672" s="9"/>
    </row>
    <row r="5673" spans="1:43" ht="15.6" x14ac:dyDescent="0.3">
      <c r="A5673"/>
      <c r="AO5673" s="9"/>
      <c r="AP5673" s="9"/>
      <c r="AQ5673" s="9"/>
    </row>
    <row r="5674" spans="1:43" ht="15.6" x14ac:dyDescent="0.3">
      <c r="A5674"/>
      <c r="AO5674" s="9"/>
      <c r="AP5674" s="9"/>
      <c r="AQ5674" s="9"/>
    </row>
    <row r="5675" spans="1:43" ht="15.6" x14ac:dyDescent="0.3">
      <c r="A5675"/>
      <c r="AO5675" s="9"/>
      <c r="AP5675" s="9"/>
      <c r="AQ5675" s="9"/>
    </row>
    <row r="5676" spans="1:43" ht="15.6" x14ac:dyDescent="0.3">
      <c r="A5676"/>
      <c r="AO5676" s="9"/>
      <c r="AP5676" s="9"/>
      <c r="AQ5676" s="9"/>
    </row>
    <row r="5677" spans="1:43" ht="15.6" x14ac:dyDescent="0.3">
      <c r="A5677"/>
      <c r="AO5677" s="9"/>
      <c r="AP5677" s="9"/>
      <c r="AQ5677" s="9"/>
    </row>
    <row r="5678" spans="1:43" ht="15.6" x14ac:dyDescent="0.3">
      <c r="A5678"/>
      <c r="AO5678" s="9"/>
      <c r="AP5678" s="9"/>
      <c r="AQ5678" s="9"/>
    </row>
    <row r="5679" spans="1:43" ht="15.6" x14ac:dyDescent="0.3">
      <c r="A5679"/>
      <c r="AO5679" s="9"/>
      <c r="AP5679" s="9"/>
      <c r="AQ5679" s="9"/>
    </row>
    <row r="5680" spans="1:43" ht="15.6" x14ac:dyDescent="0.3">
      <c r="A5680"/>
      <c r="AO5680" s="9"/>
      <c r="AP5680" s="9"/>
      <c r="AQ5680" s="9"/>
    </row>
    <row r="5681" spans="1:43" ht="15.6" x14ac:dyDescent="0.3">
      <c r="A5681"/>
      <c r="AO5681" s="9"/>
      <c r="AP5681" s="9"/>
      <c r="AQ5681" s="9"/>
    </row>
    <row r="5682" spans="1:43" ht="15.6" x14ac:dyDescent="0.3">
      <c r="A5682"/>
      <c r="AO5682" s="9"/>
      <c r="AP5682" s="9"/>
      <c r="AQ5682" s="9"/>
    </row>
    <row r="5683" spans="1:43" ht="15.6" x14ac:dyDescent="0.3">
      <c r="A5683"/>
      <c r="AO5683" s="9"/>
      <c r="AP5683" s="9"/>
      <c r="AQ5683" s="9"/>
    </row>
    <row r="5684" spans="1:43" ht="15.6" x14ac:dyDescent="0.3">
      <c r="A5684"/>
      <c r="AO5684" s="9"/>
      <c r="AP5684" s="9"/>
      <c r="AQ5684" s="9"/>
    </row>
    <row r="5685" spans="1:43" ht="15.6" x14ac:dyDescent="0.3">
      <c r="A5685"/>
      <c r="AO5685" s="9"/>
      <c r="AP5685" s="9"/>
      <c r="AQ5685" s="9"/>
    </row>
    <row r="5686" spans="1:43" ht="15.6" x14ac:dyDescent="0.3">
      <c r="A5686"/>
      <c r="AO5686" s="9"/>
      <c r="AP5686" s="9"/>
      <c r="AQ5686" s="9"/>
    </row>
    <row r="5687" spans="1:43" ht="15.6" x14ac:dyDescent="0.3">
      <c r="A5687"/>
      <c r="AO5687" s="9"/>
      <c r="AP5687" s="9"/>
      <c r="AQ5687" s="9"/>
    </row>
    <row r="5688" spans="1:43" ht="15.6" x14ac:dyDescent="0.3">
      <c r="A5688"/>
      <c r="AO5688" s="9"/>
      <c r="AP5688" s="9"/>
      <c r="AQ5688" s="9"/>
    </row>
    <row r="5689" spans="1:43" ht="15.6" x14ac:dyDescent="0.3">
      <c r="A5689"/>
      <c r="AO5689" s="9"/>
      <c r="AP5689" s="9"/>
      <c r="AQ5689" s="9"/>
    </row>
    <row r="5690" spans="1:43" ht="15.6" x14ac:dyDescent="0.3">
      <c r="A5690"/>
      <c r="AO5690" s="9"/>
      <c r="AP5690" s="9"/>
      <c r="AQ5690" s="9"/>
    </row>
    <row r="5691" spans="1:43" ht="15.6" x14ac:dyDescent="0.3">
      <c r="A5691"/>
      <c r="AO5691" s="9"/>
      <c r="AP5691" s="9"/>
      <c r="AQ5691" s="9"/>
    </row>
    <row r="5692" spans="1:43" ht="15.6" x14ac:dyDescent="0.3">
      <c r="A5692"/>
      <c r="AO5692" s="9"/>
      <c r="AP5692" s="9"/>
      <c r="AQ5692" s="9"/>
    </row>
    <row r="5693" spans="1:43" ht="15.6" x14ac:dyDescent="0.3">
      <c r="A5693"/>
      <c r="AO5693" s="9"/>
      <c r="AP5693" s="9"/>
      <c r="AQ5693" s="9"/>
    </row>
    <row r="5694" spans="1:43" ht="15.6" x14ac:dyDescent="0.3">
      <c r="A5694"/>
      <c r="AO5694" s="9"/>
      <c r="AP5694" s="9"/>
      <c r="AQ5694" s="9"/>
    </row>
    <row r="5695" spans="1:43" ht="15.6" x14ac:dyDescent="0.3">
      <c r="A5695"/>
      <c r="AO5695" s="9"/>
      <c r="AP5695" s="9"/>
      <c r="AQ5695" s="9"/>
    </row>
    <row r="5696" spans="1:43" ht="15.6" x14ac:dyDescent="0.3">
      <c r="A5696"/>
      <c r="AO5696" s="9"/>
      <c r="AP5696" s="9"/>
      <c r="AQ5696" s="9"/>
    </row>
    <row r="5697" spans="1:43" ht="15.6" x14ac:dyDescent="0.3">
      <c r="A5697"/>
      <c r="AO5697" s="9"/>
      <c r="AP5697" s="9"/>
      <c r="AQ5697" s="9"/>
    </row>
    <row r="5698" spans="1:43" ht="15.6" x14ac:dyDescent="0.3">
      <c r="A5698"/>
      <c r="AO5698" s="9"/>
      <c r="AP5698" s="9"/>
      <c r="AQ5698" s="9"/>
    </row>
    <row r="5699" spans="1:43" ht="15.6" x14ac:dyDescent="0.3">
      <c r="A5699"/>
      <c r="AO5699" s="9"/>
      <c r="AP5699" s="9"/>
      <c r="AQ5699" s="9"/>
    </row>
    <row r="5700" spans="1:43" ht="15.6" x14ac:dyDescent="0.3">
      <c r="A5700"/>
      <c r="AO5700" s="9"/>
      <c r="AP5700" s="9"/>
      <c r="AQ5700" s="9"/>
    </row>
    <row r="5701" spans="1:43" ht="15.6" x14ac:dyDescent="0.3">
      <c r="A5701"/>
      <c r="AO5701" s="9"/>
      <c r="AP5701" s="9"/>
      <c r="AQ5701" s="9"/>
    </row>
    <row r="5702" spans="1:43" ht="15.6" x14ac:dyDescent="0.3">
      <c r="A5702"/>
      <c r="AO5702" s="9"/>
      <c r="AP5702" s="9"/>
      <c r="AQ5702" s="9"/>
    </row>
    <row r="5703" spans="1:43" ht="15.6" x14ac:dyDescent="0.3">
      <c r="A5703"/>
      <c r="AO5703" s="9"/>
      <c r="AP5703" s="9"/>
      <c r="AQ5703" s="9"/>
    </row>
    <row r="5704" spans="1:43" ht="15.6" x14ac:dyDescent="0.3">
      <c r="A5704"/>
      <c r="AO5704" s="9"/>
      <c r="AP5704" s="9"/>
      <c r="AQ5704" s="9"/>
    </row>
    <row r="5705" spans="1:43" ht="15.6" x14ac:dyDescent="0.3">
      <c r="A5705"/>
      <c r="AO5705" s="9"/>
      <c r="AP5705" s="9"/>
      <c r="AQ5705" s="9"/>
    </row>
    <row r="5706" spans="1:43" ht="15.6" x14ac:dyDescent="0.3">
      <c r="A5706"/>
      <c r="AO5706" s="9"/>
      <c r="AP5706" s="9"/>
      <c r="AQ5706" s="9"/>
    </row>
    <row r="5707" spans="1:43" ht="15.6" x14ac:dyDescent="0.3">
      <c r="A5707"/>
      <c r="AO5707" s="9"/>
      <c r="AP5707" s="9"/>
      <c r="AQ5707" s="9"/>
    </row>
    <row r="5708" spans="1:43" ht="15.6" x14ac:dyDescent="0.3">
      <c r="A5708"/>
      <c r="AO5708" s="9"/>
      <c r="AP5708" s="9"/>
      <c r="AQ5708" s="9"/>
    </row>
    <row r="5709" spans="1:43" ht="15.6" x14ac:dyDescent="0.3">
      <c r="A5709"/>
      <c r="AO5709" s="9"/>
      <c r="AP5709" s="9"/>
      <c r="AQ5709" s="9"/>
    </row>
    <row r="5710" spans="1:43" ht="15.6" x14ac:dyDescent="0.3">
      <c r="A5710"/>
      <c r="AO5710" s="9"/>
      <c r="AP5710" s="9"/>
      <c r="AQ5710" s="9"/>
    </row>
    <row r="5711" spans="1:43" ht="15.6" x14ac:dyDescent="0.3">
      <c r="A5711"/>
      <c r="AO5711" s="9"/>
      <c r="AP5711" s="9"/>
      <c r="AQ5711" s="9"/>
    </row>
    <row r="5712" spans="1:43" ht="15.6" x14ac:dyDescent="0.3">
      <c r="A5712"/>
      <c r="AO5712" s="9"/>
      <c r="AP5712" s="9"/>
      <c r="AQ5712" s="9"/>
    </row>
    <row r="5713" spans="1:43" ht="15.6" x14ac:dyDescent="0.3">
      <c r="A5713"/>
      <c r="AO5713" s="9"/>
      <c r="AP5713" s="9"/>
      <c r="AQ5713" s="9"/>
    </row>
    <row r="5714" spans="1:43" ht="15.6" x14ac:dyDescent="0.3">
      <c r="A5714"/>
      <c r="AO5714" s="9"/>
      <c r="AP5714" s="9"/>
      <c r="AQ5714" s="9"/>
    </row>
    <row r="5715" spans="1:43" ht="15.6" x14ac:dyDescent="0.3">
      <c r="A5715"/>
      <c r="AO5715" s="9"/>
      <c r="AP5715" s="9"/>
      <c r="AQ5715" s="9"/>
    </row>
    <row r="5716" spans="1:43" ht="15.6" x14ac:dyDescent="0.3">
      <c r="A5716"/>
      <c r="AO5716" s="9"/>
      <c r="AP5716" s="9"/>
      <c r="AQ5716" s="9"/>
    </row>
    <row r="5717" spans="1:43" ht="15.6" x14ac:dyDescent="0.3">
      <c r="A5717"/>
      <c r="AO5717" s="9"/>
      <c r="AP5717" s="9"/>
      <c r="AQ5717" s="9"/>
    </row>
    <row r="5718" spans="1:43" ht="15.6" x14ac:dyDescent="0.3">
      <c r="A5718"/>
      <c r="AO5718" s="9"/>
      <c r="AP5718" s="9"/>
      <c r="AQ5718" s="9"/>
    </row>
    <row r="5719" spans="1:43" ht="15.6" x14ac:dyDescent="0.3">
      <c r="A5719"/>
      <c r="AO5719" s="9"/>
      <c r="AP5719" s="9"/>
      <c r="AQ5719" s="9"/>
    </row>
    <row r="5720" spans="1:43" ht="15.6" x14ac:dyDescent="0.3">
      <c r="A5720"/>
      <c r="AO5720" s="9"/>
      <c r="AP5720" s="9"/>
      <c r="AQ5720" s="9"/>
    </row>
    <row r="5721" spans="1:43" ht="15.6" x14ac:dyDescent="0.3">
      <c r="A5721"/>
      <c r="AO5721" s="9"/>
      <c r="AP5721" s="9"/>
      <c r="AQ5721" s="9"/>
    </row>
    <row r="5722" spans="1:43" ht="15.6" x14ac:dyDescent="0.3">
      <c r="A5722"/>
      <c r="AO5722" s="9"/>
      <c r="AP5722" s="9"/>
      <c r="AQ5722" s="9"/>
    </row>
    <row r="5723" spans="1:43" ht="15.6" x14ac:dyDescent="0.3">
      <c r="A5723"/>
      <c r="AO5723" s="9"/>
      <c r="AP5723" s="9"/>
      <c r="AQ5723" s="9"/>
    </row>
    <row r="5724" spans="1:43" ht="15.6" x14ac:dyDescent="0.3">
      <c r="A5724"/>
      <c r="AO5724" s="9"/>
      <c r="AP5724" s="9"/>
      <c r="AQ5724" s="9"/>
    </row>
    <row r="5725" spans="1:43" ht="15.6" x14ac:dyDescent="0.3">
      <c r="A5725"/>
      <c r="AO5725" s="9"/>
      <c r="AP5725" s="9"/>
      <c r="AQ5725" s="9"/>
    </row>
    <row r="5726" spans="1:43" ht="15.6" x14ac:dyDescent="0.3">
      <c r="A5726"/>
      <c r="AO5726" s="9"/>
      <c r="AP5726" s="9"/>
      <c r="AQ5726" s="9"/>
    </row>
    <row r="5727" spans="1:43" ht="15.6" x14ac:dyDescent="0.3">
      <c r="A5727"/>
      <c r="AO5727" s="9"/>
      <c r="AP5727" s="9"/>
      <c r="AQ5727" s="9"/>
    </row>
    <row r="5728" spans="1:43" ht="15.6" x14ac:dyDescent="0.3">
      <c r="A5728"/>
      <c r="AO5728" s="9"/>
      <c r="AP5728" s="9"/>
      <c r="AQ5728" s="9"/>
    </row>
    <row r="5729" spans="1:43" ht="15.6" x14ac:dyDescent="0.3">
      <c r="A5729"/>
      <c r="AO5729" s="9"/>
      <c r="AP5729" s="9"/>
      <c r="AQ5729" s="9"/>
    </row>
    <row r="5730" spans="1:43" ht="15.6" x14ac:dyDescent="0.3">
      <c r="A5730"/>
      <c r="AO5730" s="9"/>
      <c r="AP5730" s="9"/>
      <c r="AQ5730" s="9"/>
    </row>
    <row r="5731" spans="1:43" ht="15.6" x14ac:dyDescent="0.3">
      <c r="A5731"/>
      <c r="AO5731" s="9"/>
      <c r="AP5731" s="9"/>
      <c r="AQ5731" s="9"/>
    </row>
    <row r="5732" spans="1:43" ht="15.6" x14ac:dyDescent="0.3">
      <c r="A5732"/>
      <c r="AO5732" s="9"/>
      <c r="AP5732" s="9"/>
      <c r="AQ5732" s="9"/>
    </row>
    <row r="5733" spans="1:43" ht="15.6" x14ac:dyDescent="0.3">
      <c r="A5733"/>
      <c r="AO5733" s="9"/>
      <c r="AP5733" s="9"/>
      <c r="AQ5733" s="9"/>
    </row>
    <row r="5734" spans="1:43" ht="15.6" x14ac:dyDescent="0.3">
      <c r="A5734"/>
      <c r="AO5734" s="9"/>
      <c r="AP5734" s="9"/>
      <c r="AQ5734" s="9"/>
    </row>
    <row r="5735" spans="1:43" ht="15.6" x14ac:dyDescent="0.3">
      <c r="A5735"/>
      <c r="AO5735" s="9"/>
      <c r="AP5735" s="9"/>
      <c r="AQ5735" s="9"/>
    </row>
    <row r="5736" spans="1:43" ht="15.6" x14ac:dyDescent="0.3">
      <c r="A5736"/>
      <c r="AO5736" s="9"/>
      <c r="AP5736" s="9"/>
      <c r="AQ5736" s="9"/>
    </row>
    <row r="5737" spans="1:43" ht="15.6" x14ac:dyDescent="0.3">
      <c r="A5737"/>
      <c r="AO5737" s="9"/>
      <c r="AP5737" s="9"/>
      <c r="AQ5737" s="9"/>
    </row>
    <row r="5738" spans="1:43" ht="15.6" x14ac:dyDescent="0.3">
      <c r="A5738"/>
      <c r="AO5738" s="9"/>
      <c r="AP5738" s="9"/>
      <c r="AQ5738" s="9"/>
    </row>
    <row r="5739" spans="1:43" ht="15.6" x14ac:dyDescent="0.3">
      <c r="A5739"/>
      <c r="AO5739" s="9"/>
      <c r="AP5739" s="9"/>
      <c r="AQ5739" s="9"/>
    </row>
    <row r="5740" spans="1:43" ht="15.6" x14ac:dyDescent="0.3">
      <c r="A5740"/>
      <c r="AO5740" s="9"/>
      <c r="AP5740" s="9"/>
      <c r="AQ5740" s="9"/>
    </row>
    <row r="5741" spans="1:43" ht="15.6" x14ac:dyDescent="0.3">
      <c r="A5741"/>
      <c r="AO5741" s="9"/>
      <c r="AP5741" s="9"/>
      <c r="AQ5741" s="9"/>
    </row>
    <row r="5742" spans="1:43" ht="15.6" x14ac:dyDescent="0.3">
      <c r="A5742"/>
      <c r="AO5742" s="9"/>
      <c r="AP5742" s="9"/>
      <c r="AQ5742" s="9"/>
    </row>
    <row r="5743" spans="1:43" ht="15.6" x14ac:dyDescent="0.3">
      <c r="A5743"/>
      <c r="AO5743" s="9"/>
      <c r="AP5743" s="9"/>
      <c r="AQ5743" s="9"/>
    </row>
    <row r="5744" spans="1:43" ht="15.6" x14ac:dyDescent="0.3">
      <c r="A5744"/>
      <c r="AO5744" s="9"/>
      <c r="AP5744" s="9"/>
      <c r="AQ5744" s="9"/>
    </row>
    <row r="5745" spans="1:43" ht="15.6" x14ac:dyDescent="0.3">
      <c r="A5745"/>
      <c r="AO5745" s="9"/>
      <c r="AP5745" s="9"/>
      <c r="AQ5745" s="9"/>
    </row>
    <row r="5746" spans="1:43" ht="15.6" x14ac:dyDescent="0.3">
      <c r="A5746"/>
      <c r="AO5746" s="9"/>
      <c r="AP5746" s="9"/>
      <c r="AQ5746" s="9"/>
    </row>
    <row r="5747" spans="1:43" ht="15.6" x14ac:dyDescent="0.3">
      <c r="A5747"/>
      <c r="AO5747" s="9"/>
      <c r="AP5747" s="9"/>
      <c r="AQ5747" s="9"/>
    </row>
    <row r="5748" spans="1:43" ht="15.6" x14ac:dyDescent="0.3">
      <c r="A5748"/>
      <c r="AO5748" s="9"/>
      <c r="AP5748" s="9"/>
      <c r="AQ5748" s="9"/>
    </row>
    <row r="5749" spans="1:43" ht="15.6" x14ac:dyDescent="0.3">
      <c r="A5749"/>
      <c r="AO5749" s="9"/>
      <c r="AP5749" s="9"/>
      <c r="AQ5749" s="9"/>
    </row>
    <row r="5750" spans="1:43" ht="15.6" x14ac:dyDescent="0.3">
      <c r="A5750"/>
      <c r="AO5750" s="9"/>
      <c r="AP5750" s="9"/>
      <c r="AQ5750" s="9"/>
    </row>
    <row r="5751" spans="1:43" ht="15.6" x14ac:dyDescent="0.3">
      <c r="A5751"/>
      <c r="AO5751" s="9"/>
      <c r="AP5751" s="9"/>
      <c r="AQ5751" s="9"/>
    </row>
    <row r="5752" spans="1:43" ht="15.6" x14ac:dyDescent="0.3">
      <c r="A5752"/>
      <c r="AO5752" s="9"/>
      <c r="AP5752" s="9"/>
      <c r="AQ5752" s="9"/>
    </row>
    <row r="5753" spans="1:43" ht="15.6" x14ac:dyDescent="0.3">
      <c r="A5753"/>
      <c r="AO5753" s="9"/>
      <c r="AP5753" s="9"/>
      <c r="AQ5753" s="9"/>
    </row>
    <row r="5754" spans="1:43" ht="15.6" x14ac:dyDescent="0.3">
      <c r="A5754"/>
      <c r="AO5754" s="9"/>
      <c r="AP5754" s="9"/>
      <c r="AQ5754" s="9"/>
    </row>
    <row r="5755" spans="1:43" ht="15.6" x14ac:dyDescent="0.3">
      <c r="A5755"/>
      <c r="AO5755" s="9"/>
      <c r="AP5755" s="9"/>
      <c r="AQ5755" s="9"/>
    </row>
    <row r="5756" spans="1:43" ht="15.6" x14ac:dyDescent="0.3">
      <c r="A5756"/>
      <c r="AO5756" s="9"/>
      <c r="AP5756" s="9"/>
      <c r="AQ5756" s="9"/>
    </row>
    <row r="5757" spans="1:43" ht="15.6" x14ac:dyDescent="0.3">
      <c r="A5757"/>
      <c r="AO5757" s="9"/>
      <c r="AP5757" s="9"/>
      <c r="AQ5757" s="9"/>
    </row>
    <row r="5758" spans="1:43" ht="15.6" x14ac:dyDescent="0.3">
      <c r="A5758"/>
      <c r="AO5758" s="9"/>
      <c r="AP5758" s="9"/>
      <c r="AQ5758" s="9"/>
    </row>
    <row r="5759" spans="1:43" ht="15.6" x14ac:dyDescent="0.3">
      <c r="A5759"/>
      <c r="AO5759" s="9"/>
      <c r="AP5759" s="9"/>
      <c r="AQ5759" s="9"/>
    </row>
    <row r="5760" spans="1:43" ht="15.6" x14ac:dyDescent="0.3">
      <c r="A5760"/>
      <c r="AO5760" s="9"/>
      <c r="AP5760" s="9"/>
      <c r="AQ5760" s="9"/>
    </row>
    <row r="5761" spans="1:43" ht="15.6" x14ac:dyDescent="0.3">
      <c r="A5761"/>
      <c r="AO5761" s="9"/>
      <c r="AP5761" s="9"/>
      <c r="AQ5761" s="9"/>
    </row>
    <row r="5762" spans="1:43" ht="15.6" x14ac:dyDescent="0.3">
      <c r="A5762"/>
      <c r="AO5762" s="9"/>
      <c r="AP5762" s="9"/>
      <c r="AQ5762" s="9"/>
    </row>
    <row r="5763" spans="1:43" ht="15.6" x14ac:dyDescent="0.3">
      <c r="A5763"/>
      <c r="AO5763" s="9"/>
      <c r="AP5763" s="9"/>
      <c r="AQ5763" s="9"/>
    </row>
    <row r="5764" spans="1:43" ht="15.6" x14ac:dyDescent="0.3">
      <c r="A5764"/>
      <c r="AO5764" s="9"/>
      <c r="AP5764" s="9"/>
      <c r="AQ5764" s="9"/>
    </row>
    <row r="5765" spans="1:43" ht="15.6" x14ac:dyDescent="0.3">
      <c r="A5765"/>
      <c r="AO5765" s="9"/>
      <c r="AP5765" s="9"/>
      <c r="AQ5765" s="9"/>
    </row>
    <row r="5766" spans="1:43" ht="15.6" x14ac:dyDescent="0.3">
      <c r="A5766"/>
      <c r="AO5766" s="9"/>
      <c r="AP5766" s="9"/>
      <c r="AQ5766" s="9"/>
    </row>
    <row r="5767" spans="1:43" ht="15.6" x14ac:dyDescent="0.3">
      <c r="A5767"/>
      <c r="AO5767" s="9"/>
      <c r="AP5767" s="9"/>
      <c r="AQ5767" s="9"/>
    </row>
    <row r="5768" spans="1:43" ht="15.6" x14ac:dyDescent="0.3">
      <c r="A5768"/>
      <c r="AO5768" s="9"/>
      <c r="AP5768" s="9"/>
      <c r="AQ5768" s="9"/>
    </row>
    <row r="5769" spans="1:43" ht="15.6" x14ac:dyDescent="0.3">
      <c r="A5769"/>
      <c r="AO5769" s="9"/>
      <c r="AP5769" s="9"/>
      <c r="AQ5769" s="9"/>
    </row>
    <row r="5770" spans="1:43" ht="15.6" x14ac:dyDescent="0.3">
      <c r="A5770"/>
      <c r="AO5770" s="9"/>
      <c r="AP5770" s="9"/>
      <c r="AQ5770" s="9"/>
    </row>
    <row r="5771" spans="1:43" ht="15.6" x14ac:dyDescent="0.3">
      <c r="A5771"/>
      <c r="AO5771" s="9"/>
      <c r="AP5771" s="9"/>
      <c r="AQ5771" s="9"/>
    </row>
    <row r="5772" spans="1:43" ht="15.6" x14ac:dyDescent="0.3">
      <c r="A5772"/>
      <c r="AO5772" s="9"/>
      <c r="AP5772" s="9"/>
      <c r="AQ5772" s="9"/>
    </row>
    <row r="5773" spans="1:43" ht="15.6" x14ac:dyDescent="0.3">
      <c r="A5773"/>
      <c r="AO5773" s="9"/>
      <c r="AP5773" s="9"/>
      <c r="AQ5773" s="9"/>
    </row>
    <row r="5774" spans="1:43" ht="15.6" x14ac:dyDescent="0.3">
      <c r="A5774"/>
      <c r="AO5774" s="9"/>
      <c r="AP5774" s="9"/>
      <c r="AQ5774" s="9"/>
    </row>
    <row r="5775" spans="1:43" ht="15.6" x14ac:dyDescent="0.3">
      <c r="A5775"/>
      <c r="AO5775" s="9"/>
      <c r="AP5775" s="9"/>
      <c r="AQ5775" s="9"/>
    </row>
    <row r="5776" spans="1:43" ht="15.6" x14ac:dyDescent="0.3">
      <c r="A5776"/>
      <c r="AO5776" s="9"/>
      <c r="AP5776" s="9"/>
      <c r="AQ5776" s="9"/>
    </row>
    <row r="5777" spans="1:43" ht="15.6" x14ac:dyDescent="0.3">
      <c r="A5777"/>
      <c r="AO5777" s="9"/>
      <c r="AP5777" s="9"/>
      <c r="AQ5777" s="9"/>
    </row>
    <row r="5778" spans="1:43" ht="15.6" x14ac:dyDescent="0.3">
      <c r="A5778"/>
      <c r="AO5778" s="9"/>
      <c r="AP5778" s="9"/>
      <c r="AQ5778" s="9"/>
    </row>
    <row r="5779" spans="1:43" ht="15.6" x14ac:dyDescent="0.3">
      <c r="A5779"/>
      <c r="AO5779" s="9"/>
      <c r="AP5779" s="9"/>
      <c r="AQ5779" s="9"/>
    </row>
    <row r="5780" spans="1:43" ht="15.6" x14ac:dyDescent="0.3">
      <c r="A5780"/>
      <c r="AO5780" s="9"/>
      <c r="AP5780" s="9"/>
      <c r="AQ5780" s="9"/>
    </row>
    <row r="5781" spans="1:43" ht="15.6" x14ac:dyDescent="0.3">
      <c r="A5781"/>
      <c r="AO5781" s="9"/>
      <c r="AP5781" s="9"/>
      <c r="AQ5781" s="9"/>
    </row>
    <row r="5782" spans="1:43" ht="15.6" x14ac:dyDescent="0.3">
      <c r="A5782"/>
      <c r="AO5782" s="9"/>
      <c r="AP5782" s="9"/>
      <c r="AQ5782" s="9"/>
    </row>
    <row r="5783" spans="1:43" ht="15.6" x14ac:dyDescent="0.3">
      <c r="A5783"/>
      <c r="AO5783" s="9"/>
      <c r="AP5783" s="9"/>
      <c r="AQ5783" s="9"/>
    </row>
    <row r="5784" spans="1:43" ht="15.6" x14ac:dyDescent="0.3">
      <c r="A5784"/>
      <c r="AO5784" s="9"/>
      <c r="AP5784" s="9"/>
      <c r="AQ5784" s="9"/>
    </row>
    <row r="5785" spans="1:43" ht="15.6" x14ac:dyDescent="0.3">
      <c r="A5785"/>
      <c r="AO5785" s="9"/>
      <c r="AP5785" s="9"/>
      <c r="AQ5785" s="9"/>
    </row>
    <row r="5786" spans="1:43" ht="15.6" x14ac:dyDescent="0.3">
      <c r="A5786"/>
      <c r="AO5786" s="9"/>
      <c r="AP5786" s="9"/>
      <c r="AQ5786" s="9"/>
    </row>
    <row r="5787" spans="1:43" ht="15.6" x14ac:dyDescent="0.3">
      <c r="A5787"/>
      <c r="AO5787" s="9"/>
      <c r="AP5787" s="9"/>
      <c r="AQ5787" s="9"/>
    </row>
    <row r="5788" spans="1:43" ht="15.6" x14ac:dyDescent="0.3">
      <c r="A5788"/>
      <c r="AO5788" s="9"/>
      <c r="AP5788" s="9"/>
      <c r="AQ5788" s="9"/>
    </row>
    <row r="5789" spans="1:43" ht="15.6" x14ac:dyDescent="0.3">
      <c r="A5789"/>
      <c r="AO5789" s="9"/>
      <c r="AP5789" s="9"/>
      <c r="AQ5789" s="9"/>
    </row>
    <row r="5790" spans="1:43" ht="15.6" x14ac:dyDescent="0.3">
      <c r="A5790"/>
      <c r="AO5790" s="9"/>
      <c r="AP5790" s="9"/>
      <c r="AQ5790" s="9"/>
    </row>
    <row r="5791" spans="1:43" ht="15.6" x14ac:dyDescent="0.3">
      <c r="A5791"/>
      <c r="AO5791" s="9"/>
      <c r="AP5791" s="9"/>
      <c r="AQ5791" s="9"/>
    </row>
    <row r="5792" spans="1:43" ht="15.6" x14ac:dyDescent="0.3">
      <c r="A5792"/>
      <c r="AO5792" s="9"/>
      <c r="AP5792" s="9"/>
      <c r="AQ5792" s="9"/>
    </row>
    <row r="5793" spans="1:43" ht="15.6" x14ac:dyDescent="0.3">
      <c r="A5793"/>
      <c r="AO5793" s="9"/>
      <c r="AP5793" s="9"/>
      <c r="AQ5793" s="9"/>
    </row>
    <row r="5794" spans="1:43" ht="15.6" x14ac:dyDescent="0.3">
      <c r="A5794"/>
      <c r="AO5794" s="9"/>
      <c r="AP5794" s="9"/>
      <c r="AQ5794" s="9"/>
    </row>
    <row r="5795" spans="1:43" ht="15.6" x14ac:dyDescent="0.3">
      <c r="A5795"/>
      <c r="AO5795" s="9"/>
      <c r="AP5795" s="9"/>
      <c r="AQ5795" s="9"/>
    </row>
    <row r="5796" spans="1:43" ht="15.6" x14ac:dyDescent="0.3">
      <c r="A5796"/>
      <c r="AO5796" s="9"/>
      <c r="AP5796" s="9"/>
      <c r="AQ5796" s="9"/>
    </row>
    <row r="5797" spans="1:43" ht="15.6" x14ac:dyDescent="0.3">
      <c r="A5797"/>
      <c r="AO5797" s="9"/>
      <c r="AP5797" s="9"/>
      <c r="AQ5797" s="9"/>
    </row>
    <row r="5798" spans="1:43" ht="15.6" x14ac:dyDescent="0.3">
      <c r="A5798"/>
      <c r="AO5798" s="9"/>
      <c r="AP5798" s="9"/>
      <c r="AQ5798" s="9"/>
    </row>
    <row r="5799" spans="1:43" ht="15.6" x14ac:dyDescent="0.3">
      <c r="A5799"/>
      <c r="AO5799" s="9"/>
      <c r="AP5799" s="9"/>
      <c r="AQ5799" s="9"/>
    </row>
    <row r="5800" spans="1:43" ht="15.6" x14ac:dyDescent="0.3">
      <c r="A5800"/>
      <c r="AO5800" s="9"/>
      <c r="AP5800" s="9"/>
      <c r="AQ5800" s="9"/>
    </row>
    <row r="5801" spans="1:43" ht="15.6" x14ac:dyDescent="0.3">
      <c r="A5801"/>
      <c r="AO5801" s="9"/>
      <c r="AP5801" s="9"/>
      <c r="AQ5801" s="9"/>
    </row>
    <row r="5802" spans="1:43" ht="15.6" x14ac:dyDescent="0.3">
      <c r="A5802"/>
      <c r="AO5802" s="9"/>
      <c r="AP5802" s="9"/>
      <c r="AQ5802" s="9"/>
    </row>
    <row r="5803" spans="1:43" ht="15.6" x14ac:dyDescent="0.3">
      <c r="A5803"/>
      <c r="AO5803" s="9"/>
      <c r="AP5803" s="9"/>
      <c r="AQ5803" s="9"/>
    </row>
    <row r="5804" spans="1:43" ht="15.6" x14ac:dyDescent="0.3">
      <c r="A5804"/>
      <c r="AO5804" s="9"/>
      <c r="AP5804" s="9"/>
      <c r="AQ5804" s="9"/>
    </row>
    <row r="5805" spans="1:43" ht="15.6" x14ac:dyDescent="0.3">
      <c r="A5805"/>
      <c r="AO5805" s="9"/>
      <c r="AP5805" s="9"/>
      <c r="AQ5805" s="9"/>
    </row>
    <row r="5806" spans="1:43" ht="15.6" x14ac:dyDescent="0.3">
      <c r="A5806"/>
      <c r="AO5806" s="9"/>
      <c r="AP5806" s="9"/>
      <c r="AQ5806" s="9"/>
    </row>
    <row r="5807" spans="1:43" ht="15.6" x14ac:dyDescent="0.3">
      <c r="A5807"/>
      <c r="AO5807" s="9"/>
      <c r="AP5807" s="9"/>
      <c r="AQ5807" s="9"/>
    </row>
    <row r="5808" spans="1:43" ht="15.6" x14ac:dyDescent="0.3">
      <c r="A5808"/>
      <c r="AO5808" s="9"/>
      <c r="AP5808" s="9"/>
      <c r="AQ5808" s="9"/>
    </row>
    <row r="5809" spans="1:43" ht="15.6" x14ac:dyDescent="0.3">
      <c r="A5809"/>
      <c r="AO5809" s="9"/>
      <c r="AP5809" s="9"/>
      <c r="AQ5809" s="9"/>
    </row>
    <row r="5810" spans="1:43" ht="15.6" x14ac:dyDescent="0.3">
      <c r="A5810"/>
      <c r="AO5810" s="9"/>
      <c r="AP5810" s="9"/>
      <c r="AQ5810" s="9"/>
    </row>
    <row r="5811" spans="1:43" ht="15.6" x14ac:dyDescent="0.3">
      <c r="A5811"/>
      <c r="AO5811" s="9"/>
      <c r="AP5811" s="9"/>
      <c r="AQ5811" s="9"/>
    </row>
    <row r="5812" spans="1:43" ht="15.6" x14ac:dyDescent="0.3">
      <c r="A5812"/>
      <c r="AO5812" s="9"/>
      <c r="AP5812" s="9"/>
      <c r="AQ5812" s="9"/>
    </row>
    <row r="5813" spans="1:43" ht="15.6" x14ac:dyDescent="0.3">
      <c r="A5813"/>
      <c r="AO5813" s="9"/>
      <c r="AP5813" s="9"/>
      <c r="AQ5813" s="9"/>
    </row>
    <row r="5814" spans="1:43" ht="15.6" x14ac:dyDescent="0.3">
      <c r="A5814"/>
      <c r="AO5814" s="9"/>
      <c r="AP5814" s="9"/>
      <c r="AQ5814" s="9"/>
    </row>
    <row r="5815" spans="1:43" ht="15.6" x14ac:dyDescent="0.3">
      <c r="A5815"/>
      <c r="AO5815" s="9"/>
      <c r="AP5815" s="9"/>
      <c r="AQ5815" s="9"/>
    </row>
    <row r="5816" spans="1:43" ht="15.6" x14ac:dyDescent="0.3">
      <c r="A5816"/>
      <c r="AO5816" s="9"/>
      <c r="AP5816" s="9"/>
      <c r="AQ5816" s="9"/>
    </row>
    <row r="5817" spans="1:43" ht="15.6" x14ac:dyDescent="0.3">
      <c r="A5817"/>
      <c r="AO5817" s="9"/>
      <c r="AP5817" s="9"/>
      <c r="AQ5817" s="9"/>
    </row>
    <row r="5818" spans="1:43" ht="15.6" x14ac:dyDescent="0.3">
      <c r="A5818"/>
      <c r="AO5818" s="9"/>
      <c r="AP5818" s="9"/>
      <c r="AQ5818" s="9"/>
    </row>
    <row r="5819" spans="1:43" ht="15.6" x14ac:dyDescent="0.3">
      <c r="A5819"/>
      <c r="AO5819" s="9"/>
      <c r="AP5819" s="9"/>
      <c r="AQ5819" s="9"/>
    </row>
    <row r="5820" spans="1:43" ht="15.6" x14ac:dyDescent="0.3">
      <c r="A5820"/>
      <c r="AO5820" s="9"/>
      <c r="AP5820" s="9"/>
      <c r="AQ5820" s="9"/>
    </row>
    <row r="5821" spans="1:43" ht="15.6" x14ac:dyDescent="0.3">
      <c r="A5821"/>
      <c r="AO5821" s="9"/>
      <c r="AP5821" s="9"/>
      <c r="AQ5821" s="9"/>
    </row>
    <row r="5822" spans="1:43" ht="15.6" x14ac:dyDescent="0.3">
      <c r="A5822"/>
      <c r="AO5822" s="9"/>
      <c r="AP5822" s="9"/>
      <c r="AQ5822" s="9"/>
    </row>
    <row r="5823" spans="1:43" ht="15.6" x14ac:dyDescent="0.3">
      <c r="A5823"/>
      <c r="AO5823" s="9"/>
      <c r="AP5823" s="9"/>
      <c r="AQ5823" s="9"/>
    </row>
    <row r="5824" spans="1:43" ht="15.6" x14ac:dyDescent="0.3">
      <c r="A5824"/>
      <c r="AO5824" s="9"/>
      <c r="AP5824" s="9"/>
      <c r="AQ5824" s="9"/>
    </row>
    <row r="5825" spans="1:43" ht="15.6" x14ac:dyDescent="0.3">
      <c r="A5825"/>
      <c r="AO5825" s="9"/>
      <c r="AP5825" s="9"/>
      <c r="AQ5825" s="9"/>
    </row>
    <row r="5826" spans="1:43" ht="15.6" x14ac:dyDescent="0.3">
      <c r="A5826"/>
      <c r="AO5826" s="9"/>
      <c r="AP5826" s="9"/>
      <c r="AQ5826" s="9"/>
    </row>
    <row r="5827" spans="1:43" ht="15.6" x14ac:dyDescent="0.3">
      <c r="A5827"/>
      <c r="AO5827" s="9"/>
      <c r="AP5827" s="9"/>
      <c r="AQ5827" s="9"/>
    </row>
    <row r="5828" spans="1:43" ht="15.6" x14ac:dyDescent="0.3">
      <c r="A5828"/>
      <c r="AO5828" s="9"/>
      <c r="AP5828" s="9"/>
      <c r="AQ5828" s="9"/>
    </row>
    <row r="5829" spans="1:43" ht="15.6" x14ac:dyDescent="0.3">
      <c r="A5829"/>
      <c r="AO5829" s="9"/>
      <c r="AP5829" s="9"/>
      <c r="AQ5829" s="9"/>
    </row>
    <row r="5830" spans="1:43" ht="15.6" x14ac:dyDescent="0.3">
      <c r="A5830"/>
      <c r="AO5830" s="9"/>
      <c r="AP5830" s="9"/>
      <c r="AQ5830" s="9"/>
    </row>
    <row r="5831" spans="1:43" ht="15.6" x14ac:dyDescent="0.3">
      <c r="A5831"/>
      <c r="AO5831" s="9"/>
      <c r="AP5831" s="9"/>
      <c r="AQ5831" s="9"/>
    </row>
    <row r="5832" spans="1:43" ht="15.6" x14ac:dyDescent="0.3">
      <c r="A5832"/>
      <c r="AO5832" s="9"/>
      <c r="AP5832" s="9"/>
      <c r="AQ5832" s="9"/>
    </row>
    <row r="5833" spans="1:43" ht="15.6" x14ac:dyDescent="0.3">
      <c r="A5833"/>
      <c r="AO5833" s="9"/>
      <c r="AP5833" s="9"/>
      <c r="AQ5833" s="9"/>
    </row>
    <row r="5834" spans="1:43" ht="15.6" x14ac:dyDescent="0.3">
      <c r="A5834"/>
      <c r="AO5834" s="9"/>
      <c r="AP5834" s="9"/>
      <c r="AQ5834" s="9"/>
    </row>
    <row r="5835" spans="1:43" ht="15.6" x14ac:dyDescent="0.3">
      <c r="A5835"/>
      <c r="AO5835" s="9"/>
      <c r="AP5835" s="9"/>
      <c r="AQ5835" s="9"/>
    </row>
    <row r="5836" spans="1:43" ht="15.6" x14ac:dyDescent="0.3">
      <c r="A5836"/>
      <c r="AO5836" s="9"/>
      <c r="AP5836" s="9"/>
      <c r="AQ5836" s="9"/>
    </row>
    <row r="5837" spans="1:43" ht="15.6" x14ac:dyDescent="0.3">
      <c r="A5837"/>
      <c r="AO5837" s="9"/>
      <c r="AP5837" s="9"/>
      <c r="AQ5837" s="9"/>
    </row>
    <row r="5838" spans="1:43" ht="15.6" x14ac:dyDescent="0.3">
      <c r="A5838"/>
      <c r="AO5838" s="9"/>
      <c r="AP5838" s="9"/>
      <c r="AQ5838" s="9"/>
    </row>
    <row r="5839" spans="1:43" ht="15.6" x14ac:dyDescent="0.3">
      <c r="A5839"/>
      <c r="AO5839" s="9"/>
      <c r="AP5839" s="9"/>
      <c r="AQ5839" s="9"/>
    </row>
    <row r="5840" spans="1:43" ht="15.6" x14ac:dyDescent="0.3">
      <c r="A5840"/>
      <c r="AO5840" s="9"/>
      <c r="AP5840" s="9"/>
      <c r="AQ5840" s="9"/>
    </row>
    <row r="5841" spans="1:43" ht="15.6" x14ac:dyDescent="0.3">
      <c r="A5841"/>
      <c r="AO5841" s="9"/>
      <c r="AP5841" s="9"/>
      <c r="AQ5841" s="9"/>
    </row>
    <row r="5842" spans="1:43" ht="15.6" x14ac:dyDescent="0.3">
      <c r="A5842"/>
      <c r="AO5842" s="9"/>
      <c r="AP5842" s="9"/>
      <c r="AQ5842" s="9"/>
    </row>
    <row r="5843" spans="1:43" ht="15.6" x14ac:dyDescent="0.3">
      <c r="A5843"/>
      <c r="AO5843" s="9"/>
      <c r="AP5843" s="9"/>
      <c r="AQ5843" s="9"/>
    </row>
    <row r="5844" spans="1:43" ht="15.6" x14ac:dyDescent="0.3">
      <c r="A5844"/>
      <c r="AO5844" s="9"/>
      <c r="AP5844" s="9"/>
      <c r="AQ5844" s="9"/>
    </row>
    <row r="5845" spans="1:43" ht="15.6" x14ac:dyDescent="0.3">
      <c r="A5845"/>
      <c r="AO5845" s="9"/>
      <c r="AP5845" s="9"/>
      <c r="AQ5845" s="9"/>
    </row>
    <row r="5846" spans="1:43" ht="15.6" x14ac:dyDescent="0.3">
      <c r="A5846"/>
      <c r="AO5846" s="9"/>
      <c r="AP5846" s="9"/>
      <c r="AQ5846" s="9"/>
    </row>
    <row r="5847" spans="1:43" ht="15.6" x14ac:dyDescent="0.3">
      <c r="A5847"/>
      <c r="AO5847" s="9"/>
      <c r="AP5847" s="9"/>
      <c r="AQ5847" s="9"/>
    </row>
    <row r="5848" spans="1:43" ht="15.6" x14ac:dyDescent="0.3">
      <c r="A5848"/>
      <c r="AO5848" s="9"/>
      <c r="AP5848" s="9"/>
      <c r="AQ5848" s="9"/>
    </row>
    <row r="5849" spans="1:43" ht="15.6" x14ac:dyDescent="0.3">
      <c r="A5849"/>
      <c r="AO5849" s="9"/>
      <c r="AP5849" s="9"/>
      <c r="AQ5849" s="9"/>
    </row>
    <row r="5850" spans="1:43" ht="15.6" x14ac:dyDescent="0.3">
      <c r="A5850"/>
      <c r="AO5850" s="9"/>
      <c r="AP5850" s="9"/>
      <c r="AQ5850" s="9"/>
    </row>
    <row r="5851" spans="1:43" ht="15.6" x14ac:dyDescent="0.3">
      <c r="A5851"/>
      <c r="AO5851" s="9"/>
      <c r="AP5851" s="9"/>
      <c r="AQ5851" s="9"/>
    </row>
    <row r="5852" spans="1:43" ht="15.6" x14ac:dyDescent="0.3">
      <c r="A5852"/>
      <c r="AO5852" s="9"/>
      <c r="AP5852" s="9"/>
      <c r="AQ5852" s="9"/>
    </row>
    <row r="5853" spans="1:43" ht="15.6" x14ac:dyDescent="0.3">
      <c r="A5853"/>
      <c r="AO5853" s="9"/>
      <c r="AP5853" s="9"/>
      <c r="AQ5853" s="9"/>
    </row>
    <row r="5854" spans="1:43" ht="15.6" x14ac:dyDescent="0.3">
      <c r="A5854"/>
      <c r="AO5854" s="9"/>
      <c r="AP5854" s="9"/>
      <c r="AQ5854" s="9"/>
    </row>
    <row r="5855" spans="1:43" ht="15.6" x14ac:dyDescent="0.3">
      <c r="A5855"/>
      <c r="AO5855" s="9"/>
      <c r="AP5855" s="9"/>
      <c r="AQ5855" s="9"/>
    </row>
    <row r="5856" spans="1:43" ht="15.6" x14ac:dyDescent="0.3">
      <c r="A5856"/>
      <c r="AO5856" s="9"/>
      <c r="AP5856" s="9"/>
      <c r="AQ5856" s="9"/>
    </row>
    <row r="5857" spans="1:43" ht="15.6" x14ac:dyDescent="0.3">
      <c r="A5857"/>
      <c r="AO5857" s="9"/>
      <c r="AP5857" s="9"/>
      <c r="AQ5857" s="9"/>
    </row>
    <row r="5858" spans="1:43" ht="15.6" x14ac:dyDescent="0.3">
      <c r="A5858"/>
      <c r="AO5858" s="9"/>
      <c r="AP5858" s="9"/>
      <c r="AQ5858" s="9"/>
    </row>
    <row r="5859" spans="1:43" ht="15.6" x14ac:dyDescent="0.3">
      <c r="A5859"/>
      <c r="AO5859" s="9"/>
      <c r="AP5859" s="9"/>
      <c r="AQ5859" s="9"/>
    </row>
    <row r="5860" spans="1:43" ht="15.6" x14ac:dyDescent="0.3">
      <c r="A5860"/>
      <c r="AO5860" s="9"/>
      <c r="AP5860" s="9"/>
      <c r="AQ5860" s="9"/>
    </row>
    <row r="5861" spans="1:43" ht="15.6" x14ac:dyDescent="0.3">
      <c r="A5861"/>
      <c r="AO5861" s="9"/>
      <c r="AP5861" s="9"/>
      <c r="AQ5861" s="9"/>
    </row>
    <row r="5862" spans="1:43" ht="15.6" x14ac:dyDescent="0.3">
      <c r="A5862"/>
      <c r="AO5862" s="9"/>
      <c r="AP5862" s="9"/>
      <c r="AQ5862" s="9"/>
    </row>
    <row r="5863" spans="1:43" ht="15.6" x14ac:dyDescent="0.3">
      <c r="A5863"/>
      <c r="AO5863" s="9"/>
      <c r="AP5863" s="9"/>
      <c r="AQ5863" s="9"/>
    </row>
    <row r="5864" spans="1:43" ht="15.6" x14ac:dyDescent="0.3">
      <c r="A5864"/>
      <c r="AO5864" s="9"/>
      <c r="AP5864" s="9"/>
      <c r="AQ5864" s="9"/>
    </row>
    <row r="5865" spans="1:43" ht="15.6" x14ac:dyDescent="0.3">
      <c r="A5865"/>
      <c r="AO5865" s="9"/>
      <c r="AP5865" s="9"/>
      <c r="AQ5865" s="9"/>
    </row>
    <row r="5866" spans="1:43" ht="15.6" x14ac:dyDescent="0.3">
      <c r="A5866"/>
      <c r="AO5866" s="9"/>
      <c r="AP5866" s="9"/>
      <c r="AQ5866" s="9"/>
    </row>
    <row r="5867" spans="1:43" ht="15.6" x14ac:dyDescent="0.3">
      <c r="A5867"/>
      <c r="AO5867" s="9"/>
      <c r="AP5867" s="9"/>
      <c r="AQ5867" s="9"/>
    </row>
    <row r="5868" spans="1:43" ht="15.6" x14ac:dyDescent="0.3">
      <c r="A5868"/>
      <c r="AO5868" s="9"/>
      <c r="AP5868" s="9"/>
      <c r="AQ5868" s="9"/>
    </row>
    <row r="5869" spans="1:43" ht="15.6" x14ac:dyDescent="0.3">
      <c r="A5869"/>
      <c r="AO5869" s="9"/>
      <c r="AP5869" s="9"/>
      <c r="AQ5869" s="9"/>
    </row>
    <row r="5870" spans="1:43" ht="15.6" x14ac:dyDescent="0.3">
      <c r="A5870"/>
      <c r="AO5870" s="9"/>
      <c r="AP5870" s="9"/>
      <c r="AQ5870" s="9"/>
    </row>
    <row r="5871" spans="1:43" ht="15.6" x14ac:dyDescent="0.3">
      <c r="A5871"/>
      <c r="AO5871" s="9"/>
      <c r="AP5871" s="9"/>
      <c r="AQ5871" s="9"/>
    </row>
    <row r="5872" spans="1:43" ht="15.6" x14ac:dyDescent="0.3">
      <c r="A5872"/>
      <c r="AO5872" s="9"/>
      <c r="AP5872" s="9"/>
      <c r="AQ5872" s="9"/>
    </row>
    <row r="5873" spans="1:43" ht="15.6" x14ac:dyDescent="0.3">
      <c r="A5873"/>
      <c r="AO5873" s="9"/>
      <c r="AP5873" s="9"/>
      <c r="AQ5873" s="9"/>
    </row>
    <row r="5874" spans="1:43" ht="15.6" x14ac:dyDescent="0.3">
      <c r="A5874"/>
      <c r="AO5874" s="9"/>
      <c r="AP5874" s="9"/>
      <c r="AQ5874" s="9"/>
    </row>
    <row r="5875" spans="1:43" ht="15.6" x14ac:dyDescent="0.3">
      <c r="A5875"/>
      <c r="AO5875" s="9"/>
      <c r="AP5875" s="9"/>
      <c r="AQ5875" s="9"/>
    </row>
    <row r="5876" spans="1:43" ht="15.6" x14ac:dyDescent="0.3">
      <c r="A5876"/>
      <c r="AO5876" s="9"/>
      <c r="AP5876" s="9"/>
      <c r="AQ5876" s="9"/>
    </row>
    <row r="5877" spans="1:43" ht="15.6" x14ac:dyDescent="0.3">
      <c r="A5877"/>
      <c r="AO5877" s="9"/>
      <c r="AP5877" s="9"/>
      <c r="AQ5877" s="9"/>
    </row>
    <row r="5878" spans="1:43" ht="15.6" x14ac:dyDescent="0.3">
      <c r="A5878"/>
      <c r="AO5878" s="9"/>
      <c r="AP5878" s="9"/>
      <c r="AQ5878" s="9"/>
    </row>
    <row r="5879" spans="1:43" ht="15.6" x14ac:dyDescent="0.3">
      <c r="A5879"/>
      <c r="AO5879" s="9"/>
      <c r="AP5879" s="9"/>
      <c r="AQ5879" s="9"/>
    </row>
    <row r="5880" spans="1:43" ht="15.6" x14ac:dyDescent="0.3">
      <c r="A5880"/>
      <c r="AO5880" s="9"/>
      <c r="AP5880" s="9"/>
      <c r="AQ5880" s="9"/>
    </row>
    <row r="5881" spans="1:43" ht="15.6" x14ac:dyDescent="0.3">
      <c r="A5881"/>
      <c r="AO5881" s="9"/>
      <c r="AP5881" s="9"/>
      <c r="AQ5881" s="9"/>
    </row>
    <row r="5882" spans="1:43" ht="15.6" x14ac:dyDescent="0.3">
      <c r="A5882"/>
      <c r="AO5882" s="9"/>
      <c r="AP5882" s="9"/>
      <c r="AQ5882" s="9"/>
    </row>
    <row r="5883" spans="1:43" ht="15.6" x14ac:dyDescent="0.3">
      <c r="A5883"/>
      <c r="AO5883" s="9"/>
      <c r="AP5883" s="9"/>
      <c r="AQ5883" s="9"/>
    </row>
    <row r="5884" spans="1:43" ht="15.6" x14ac:dyDescent="0.3">
      <c r="A5884"/>
      <c r="AO5884" s="9"/>
      <c r="AP5884" s="9"/>
      <c r="AQ5884" s="9"/>
    </row>
    <row r="5885" spans="1:43" ht="15.6" x14ac:dyDescent="0.3">
      <c r="A5885"/>
      <c r="AO5885" s="9"/>
      <c r="AP5885" s="9"/>
      <c r="AQ5885" s="9"/>
    </row>
    <row r="5886" spans="1:43" ht="15.6" x14ac:dyDescent="0.3">
      <c r="A5886"/>
      <c r="AO5886" s="9"/>
      <c r="AP5886" s="9"/>
      <c r="AQ5886" s="9"/>
    </row>
    <row r="5887" spans="1:43" ht="15.6" x14ac:dyDescent="0.3">
      <c r="A5887"/>
      <c r="AO5887" s="9"/>
      <c r="AP5887" s="9"/>
      <c r="AQ5887" s="9"/>
    </row>
    <row r="5888" spans="1:43" ht="15.6" x14ac:dyDescent="0.3">
      <c r="A5888"/>
      <c r="AO5888" s="9"/>
      <c r="AP5888" s="9"/>
      <c r="AQ5888" s="9"/>
    </row>
    <row r="5889" spans="1:43" ht="15.6" x14ac:dyDescent="0.3">
      <c r="A5889"/>
      <c r="AO5889" s="9"/>
      <c r="AP5889" s="9"/>
      <c r="AQ5889" s="9"/>
    </row>
    <row r="5890" spans="1:43" ht="15.6" x14ac:dyDescent="0.3">
      <c r="A5890"/>
      <c r="AO5890" s="9"/>
      <c r="AP5890" s="9"/>
      <c r="AQ5890" s="9"/>
    </row>
    <row r="5891" spans="1:43" ht="15.6" x14ac:dyDescent="0.3">
      <c r="A5891"/>
      <c r="AO5891" s="9"/>
      <c r="AP5891" s="9"/>
      <c r="AQ5891" s="9"/>
    </row>
    <row r="5892" spans="1:43" ht="15.6" x14ac:dyDescent="0.3">
      <c r="A5892"/>
      <c r="AO5892" s="9"/>
      <c r="AP5892" s="9"/>
      <c r="AQ5892" s="9"/>
    </row>
    <row r="5893" spans="1:43" ht="15.6" x14ac:dyDescent="0.3">
      <c r="A5893"/>
      <c r="AO5893" s="9"/>
      <c r="AP5893" s="9"/>
      <c r="AQ5893" s="9"/>
    </row>
    <row r="5894" spans="1:43" ht="15.6" x14ac:dyDescent="0.3">
      <c r="A5894"/>
      <c r="AO5894" s="9"/>
      <c r="AP5894" s="9"/>
      <c r="AQ5894" s="9"/>
    </row>
    <row r="5895" spans="1:43" ht="15.6" x14ac:dyDescent="0.3">
      <c r="A5895"/>
      <c r="AO5895" s="9"/>
      <c r="AP5895" s="9"/>
      <c r="AQ5895" s="9"/>
    </row>
    <row r="5896" spans="1:43" ht="15.6" x14ac:dyDescent="0.3">
      <c r="A5896"/>
      <c r="AO5896" s="9"/>
      <c r="AP5896" s="9"/>
      <c r="AQ5896" s="9"/>
    </row>
    <row r="5897" spans="1:43" ht="15.6" x14ac:dyDescent="0.3">
      <c r="A5897"/>
      <c r="AO5897" s="9"/>
      <c r="AP5897" s="9"/>
      <c r="AQ5897" s="9"/>
    </row>
    <row r="5898" spans="1:43" ht="15.6" x14ac:dyDescent="0.3">
      <c r="A5898"/>
      <c r="AO5898" s="9"/>
      <c r="AP5898" s="9"/>
      <c r="AQ5898" s="9"/>
    </row>
    <row r="5899" spans="1:43" ht="15.6" x14ac:dyDescent="0.3">
      <c r="A5899"/>
      <c r="AO5899" s="9"/>
      <c r="AP5899" s="9"/>
      <c r="AQ5899" s="9"/>
    </row>
    <row r="5900" spans="1:43" ht="15.6" x14ac:dyDescent="0.3">
      <c r="A5900"/>
      <c r="AO5900" s="9"/>
      <c r="AP5900" s="9"/>
      <c r="AQ5900" s="9"/>
    </row>
    <row r="5901" spans="1:43" ht="15.6" x14ac:dyDescent="0.3">
      <c r="A5901"/>
      <c r="AO5901" s="9"/>
      <c r="AP5901" s="9"/>
      <c r="AQ5901" s="9"/>
    </row>
    <row r="5902" spans="1:43" ht="15.6" x14ac:dyDescent="0.3">
      <c r="A5902"/>
      <c r="AO5902" s="9"/>
      <c r="AP5902" s="9"/>
      <c r="AQ5902" s="9"/>
    </row>
    <row r="5903" spans="1:43" ht="15.6" x14ac:dyDescent="0.3">
      <c r="A5903"/>
      <c r="AO5903" s="9"/>
      <c r="AP5903" s="9"/>
      <c r="AQ5903" s="9"/>
    </row>
    <row r="5904" spans="1:43" ht="15.6" x14ac:dyDescent="0.3">
      <c r="A5904"/>
      <c r="AO5904" s="9"/>
      <c r="AP5904" s="9"/>
      <c r="AQ5904" s="9"/>
    </row>
    <row r="5905" spans="1:43" ht="15.6" x14ac:dyDescent="0.3">
      <c r="A5905"/>
      <c r="AO5905" s="9"/>
      <c r="AP5905" s="9"/>
      <c r="AQ5905" s="9"/>
    </row>
    <row r="5906" spans="1:43" ht="15.6" x14ac:dyDescent="0.3">
      <c r="A5906"/>
      <c r="AO5906" s="9"/>
      <c r="AP5906" s="9"/>
      <c r="AQ5906" s="9"/>
    </row>
    <row r="5907" spans="1:43" ht="15.6" x14ac:dyDescent="0.3">
      <c r="A5907"/>
      <c r="AO5907" s="9"/>
      <c r="AP5907" s="9"/>
      <c r="AQ5907" s="9"/>
    </row>
    <row r="5908" spans="1:43" ht="15.6" x14ac:dyDescent="0.3">
      <c r="A5908"/>
      <c r="AO5908" s="9"/>
      <c r="AP5908" s="9"/>
      <c r="AQ5908" s="9"/>
    </row>
    <row r="5909" spans="1:43" ht="15.6" x14ac:dyDescent="0.3">
      <c r="A5909"/>
      <c r="AO5909" s="9"/>
      <c r="AP5909" s="9"/>
      <c r="AQ5909" s="9"/>
    </row>
    <row r="5910" spans="1:43" ht="15.6" x14ac:dyDescent="0.3">
      <c r="A5910"/>
      <c r="AO5910" s="9"/>
      <c r="AP5910" s="9"/>
      <c r="AQ5910" s="9"/>
    </row>
    <row r="5911" spans="1:43" ht="15.6" x14ac:dyDescent="0.3">
      <c r="A5911"/>
      <c r="AO5911" s="9"/>
      <c r="AP5911" s="9"/>
      <c r="AQ5911" s="9"/>
    </row>
    <row r="5912" spans="1:43" ht="15.6" x14ac:dyDescent="0.3">
      <c r="A5912"/>
      <c r="AO5912" s="9"/>
      <c r="AP5912" s="9"/>
      <c r="AQ5912" s="9"/>
    </row>
    <row r="5913" spans="1:43" ht="15.6" x14ac:dyDescent="0.3">
      <c r="A5913"/>
      <c r="AO5913" s="9"/>
      <c r="AP5913" s="9"/>
      <c r="AQ5913" s="9"/>
    </row>
    <row r="5914" spans="1:43" ht="15.6" x14ac:dyDescent="0.3">
      <c r="A5914"/>
      <c r="AO5914" s="9"/>
      <c r="AP5914" s="9"/>
      <c r="AQ5914" s="9"/>
    </row>
    <row r="5915" spans="1:43" ht="15.6" x14ac:dyDescent="0.3">
      <c r="A5915"/>
      <c r="AO5915" s="9"/>
      <c r="AP5915" s="9"/>
      <c r="AQ5915" s="9"/>
    </row>
    <row r="5916" spans="1:43" ht="15.6" x14ac:dyDescent="0.3">
      <c r="A5916"/>
      <c r="AO5916" s="9"/>
      <c r="AP5916" s="9"/>
      <c r="AQ5916" s="9"/>
    </row>
    <row r="5917" spans="1:43" ht="15.6" x14ac:dyDescent="0.3">
      <c r="A5917"/>
      <c r="AO5917" s="9"/>
      <c r="AP5917" s="9"/>
      <c r="AQ5917" s="9"/>
    </row>
    <row r="5918" spans="1:43" ht="15.6" x14ac:dyDescent="0.3">
      <c r="A5918"/>
      <c r="AO5918" s="9"/>
      <c r="AP5918" s="9"/>
      <c r="AQ5918" s="9"/>
    </row>
    <row r="5919" spans="1:43" ht="15.6" x14ac:dyDescent="0.3">
      <c r="A5919"/>
      <c r="AO5919" s="9"/>
      <c r="AP5919" s="9"/>
      <c r="AQ5919" s="9"/>
    </row>
    <row r="5920" spans="1:43" ht="15.6" x14ac:dyDescent="0.3">
      <c r="A5920"/>
      <c r="AO5920" s="9"/>
      <c r="AP5920" s="9"/>
      <c r="AQ5920" s="9"/>
    </row>
    <row r="5921" spans="1:43" ht="15.6" x14ac:dyDescent="0.3">
      <c r="A5921"/>
      <c r="AO5921" s="9"/>
      <c r="AP5921" s="9"/>
      <c r="AQ5921" s="9"/>
    </row>
    <row r="5922" spans="1:43" ht="15.6" x14ac:dyDescent="0.3">
      <c r="A5922"/>
      <c r="AO5922" s="9"/>
      <c r="AP5922" s="9"/>
      <c r="AQ5922" s="9"/>
    </row>
    <row r="5923" spans="1:43" ht="15.6" x14ac:dyDescent="0.3">
      <c r="A5923"/>
      <c r="AO5923" s="9"/>
      <c r="AP5923" s="9"/>
      <c r="AQ5923" s="9"/>
    </row>
    <row r="5924" spans="1:43" ht="15.6" x14ac:dyDescent="0.3">
      <c r="A5924"/>
      <c r="AO5924" s="9"/>
      <c r="AP5924" s="9"/>
      <c r="AQ5924" s="9"/>
    </row>
    <row r="5925" spans="1:43" ht="15.6" x14ac:dyDescent="0.3">
      <c r="A5925"/>
      <c r="AO5925" s="9"/>
      <c r="AP5925" s="9"/>
      <c r="AQ5925" s="9"/>
    </row>
    <row r="5926" spans="1:43" ht="15.6" x14ac:dyDescent="0.3">
      <c r="A5926"/>
      <c r="AO5926" s="9"/>
      <c r="AP5926" s="9"/>
      <c r="AQ5926" s="9"/>
    </row>
    <row r="5927" spans="1:43" ht="15.6" x14ac:dyDescent="0.3">
      <c r="A5927"/>
      <c r="AO5927" s="9"/>
      <c r="AP5927" s="9"/>
      <c r="AQ5927" s="9"/>
    </row>
    <row r="5928" spans="1:43" ht="15.6" x14ac:dyDescent="0.3">
      <c r="A5928"/>
      <c r="AO5928" s="9"/>
      <c r="AP5928" s="9"/>
      <c r="AQ5928" s="9"/>
    </row>
    <row r="5929" spans="1:43" ht="15.6" x14ac:dyDescent="0.3">
      <c r="A5929"/>
      <c r="AO5929" s="9"/>
      <c r="AP5929" s="9"/>
      <c r="AQ5929" s="9"/>
    </row>
    <row r="5930" spans="1:43" ht="15.6" x14ac:dyDescent="0.3">
      <c r="A5930"/>
      <c r="AO5930" s="9"/>
      <c r="AP5930" s="9"/>
      <c r="AQ5930" s="9"/>
    </row>
    <row r="5931" spans="1:43" ht="15.6" x14ac:dyDescent="0.3">
      <c r="A5931"/>
      <c r="AO5931" s="9"/>
      <c r="AP5931" s="9"/>
      <c r="AQ5931" s="9"/>
    </row>
    <row r="5932" spans="1:43" ht="15.6" x14ac:dyDescent="0.3">
      <c r="A5932"/>
      <c r="AO5932" s="9"/>
      <c r="AP5932" s="9"/>
      <c r="AQ5932" s="9"/>
    </row>
    <row r="5933" spans="1:43" ht="15.6" x14ac:dyDescent="0.3">
      <c r="A5933"/>
      <c r="AO5933" s="9"/>
      <c r="AP5933" s="9"/>
      <c r="AQ5933" s="9"/>
    </row>
    <row r="5934" spans="1:43" ht="15.6" x14ac:dyDescent="0.3">
      <c r="A5934"/>
      <c r="AO5934" s="9"/>
      <c r="AP5934" s="9"/>
      <c r="AQ5934" s="9"/>
    </row>
    <row r="5935" spans="1:43" ht="15.6" x14ac:dyDescent="0.3">
      <c r="A5935"/>
      <c r="AO5935" s="9"/>
      <c r="AP5935" s="9"/>
      <c r="AQ5935" s="9"/>
    </row>
    <row r="5936" spans="1:43" ht="15.6" x14ac:dyDescent="0.3">
      <c r="A5936"/>
      <c r="AO5936" s="9"/>
      <c r="AP5936" s="9"/>
      <c r="AQ5936" s="9"/>
    </row>
    <row r="5937" spans="1:43" ht="15.6" x14ac:dyDescent="0.3">
      <c r="A5937"/>
      <c r="AO5937" s="9"/>
      <c r="AP5937" s="9"/>
      <c r="AQ5937" s="9"/>
    </row>
    <row r="5938" spans="1:43" ht="15.6" x14ac:dyDescent="0.3">
      <c r="A5938"/>
      <c r="AO5938" s="9"/>
      <c r="AP5938" s="9"/>
      <c r="AQ5938" s="9"/>
    </row>
    <row r="5939" spans="1:43" ht="15.6" x14ac:dyDescent="0.3">
      <c r="A5939"/>
      <c r="AO5939" s="9"/>
      <c r="AP5939" s="9"/>
      <c r="AQ5939" s="9"/>
    </row>
    <row r="5940" spans="1:43" ht="15.6" x14ac:dyDescent="0.3">
      <c r="A5940"/>
      <c r="AO5940" s="9"/>
      <c r="AP5940" s="9"/>
      <c r="AQ5940" s="9"/>
    </row>
    <row r="5941" spans="1:43" ht="15.6" x14ac:dyDescent="0.3">
      <c r="A5941"/>
      <c r="AO5941" s="9"/>
      <c r="AP5941" s="9"/>
      <c r="AQ5941" s="9"/>
    </row>
    <row r="5942" spans="1:43" ht="15.6" x14ac:dyDescent="0.3">
      <c r="A5942"/>
      <c r="AO5942" s="9"/>
      <c r="AP5942" s="9"/>
      <c r="AQ5942" s="9"/>
    </row>
    <row r="5943" spans="1:43" ht="15.6" x14ac:dyDescent="0.3">
      <c r="A5943"/>
      <c r="AO5943" s="9"/>
      <c r="AP5943" s="9"/>
      <c r="AQ5943" s="9"/>
    </row>
    <row r="5944" spans="1:43" ht="15.6" x14ac:dyDescent="0.3">
      <c r="A5944"/>
      <c r="AO5944" s="9"/>
      <c r="AP5944" s="9"/>
      <c r="AQ5944" s="9"/>
    </row>
    <row r="5945" spans="1:43" ht="15.6" x14ac:dyDescent="0.3">
      <c r="A5945"/>
      <c r="AO5945" s="9"/>
      <c r="AP5945" s="9"/>
      <c r="AQ5945" s="9"/>
    </row>
    <row r="5946" spans="1:43" ht="15.6" x14ac:dyDescent="0.3">
      <c r="A5946"/>
      <c r="AO5946" s="9"/>
      <c r="AP5946" s="9"/>
      <c r="AQ5946" s="9"/>
    </row>
    <row r="5947" spans="1:43" ht="15.6" x14ac:dyDescent="0.3">
      <c r="A5947"/>
      <c r="AO5947" s="9"/>
      <c r="AP5947" s="9"/>
      <c r="AQ5947" s="9"/>
    </row>
    <row r="5948" spans="1:43" ht="15.6" x14ac:dyDescent="0.3">
      <c r="A5948"/>
      <c r="AO5948" s="9"/>
      <c r="AP5948" s="9"/>
      <c r="AQ5948" s="9"/>
    </row>
    <row r="5949" spans="1:43" ht="15.6" x14ac:dyDescent="0.3">
      <c r="A5949"/>
      <c r="AO5949" s="9"/>
      <c r="AP5949" s="9"/>
      <c r="AQ5949" s="9"/>
    </row>
    <row r="5950" spans="1:43" ht="15.6" x14ac:dyDescent="0.3">
      <c r="A5950"/>
      <c r="AO5950" s="9"/>
      <c r="AP5950" s="9"/>
      <c r="AQ5950" s="9"/>
    </row>
    <row r="5951" spans="1:43" ht="15.6" x14ac:dyDescent="0.3">
      <c r="A5951"/>
      <c r="AO5951" s="9"/>
      <c r="AP5951" s="9"/>
      <c r="AQ5951" s="9"/>
    </row>
    <row r="5952" spans="1:43" ht="15.6" x14ac:dyDescent="0.3">
      <c r="A5952"/>
      <c r="AO5952" s="9"/>
      <c r="AP5952" s="9"/>
      <c r="AQ5952" s="9"/>
    </row>
    <row r="5953" spans="1:43" ht="15.6" x14ac:dyDescent="0.3">
      <c r="A5953"/>
      <c r="AO5953" s="9"/>
      <c r="AP5953" s="9"/>
      <c r="AQ5953" s="9"/>
    </row>
    <row r="5954" spans="1:43" ht="15.6" x14ac:dyDescent="0.3">
      <c r="A5954"/>
      <c r="AO5954" s="9"/>
      <c r="AP5954" s="9"/>
      <c r="AQ5954" s="9"/>
    </row>
    <row r="5955" spans="1:43" ht="15.6" x14ac:dyDescent="0.3">
      <c r="A5955"/>
      <c r="AO5955" s="9"/>
      <c r="AP5955" s="9"/>
      <c r="AQ5955" s="9"/>
    </row>
    <row r="5956" spans="1:43" ht="15.6" x14ac:dyDescent="0.3">
      <c r="A5956"/>
      <c r="AO5956" s="9"/>
      <c r="AP5956" s="9"/>
      <c r="AQ5956" s="9"/>
    </row>
    <row r="5957" spans="1:43" ht="15.6" x14ac:dyDescent="0.3">
      <c r="A5957"/>
      <c r="AO5957" s="9"/>
      <c r="AP5957" s="9"/>
      <c r="AQ5957" s="9"/>
    </row>
    <row r="5958" spans="1:43" ht="15.6" x14ac:dyDescent="0.3">
      <c r="A5958"/>
      <c r="AO5958" s="9"/>
      <c r="AP5958" s="9"/>
      <c r="AQ5958" s="9"/>
    </row>
    <row r="5959" spans="1:43" ht="15.6" x14ac:dyDescent="0.3">
      <c r="A5959"/>
      <c r="AO5959" s="9"/>
      <c r="AP5959" s="9"/>
      <c r="AQ5959" s="9"/>
    </row>
    <row r="5960" spans="1:43" ht="15.6" x14ac:dyDescent="0.3">
      <c r="A5960"/>
      <c r="AO5960" s="9"/>
      <c r="AP5960" s="9"/>
      <c r="AQ5960" s="9"/>
    </row>
    <row r="5961" spans="1:43" ht="15.6" x14ac:dyDescent="0.3">
      <c r="A5961"/>
      <c r="AO5961" s="9"/>
      <c r="AP5961" s="9"/>
      <c r="AQ5961" s="9"/>
    </row>
    <row r="5962" spans="1:43" ht="15.6" x14ac:dyDescent="0.3">
      <c r="A5962"/>
      <c r="AO5962" s="9"/>
      <c r="AP5962" s="9"/>
      <c r="AQ5962" s="9"/>
    </row>
    <row r="5963" spans="1:43" ht="15.6" x14ac:dyDescent="0.3">
      <c r="A5963"/>
      <c r="AO5963" s="9"/>
      <c r="AP5963" s="9"/>
      <c r="AQ5963" s="9"/>
    </row>
    <row r="5964" spans="1:43" ht="15.6" x14ac:dyDescent="0.3">
      <c r="A5964"/>
      <c r="AO5964" s="9"/>
      <c r="AP5964" s="9"/>
      <c r="AQ5964" s="9"/>
    </row>
    <row r="5965" spans="1:43" ht="15.6" x14ac:dyDescent="0.3">
      <c r="A5965"/>
      <c r="AO5965" s="9"/>
      <c r="AP5965" s="9"/>
      <c r="AQ5965" s="9"/>
    </row>
    <row r="5966" spans="1:43" ht="15.6" x14ac:dyDescent="0.3">
      <c r="A5966"/>
      <c r="AO5966" s="9"/>
      <c r="AP5966" s="9"/>
      <c r="AQ5966" s="9"/>
    </row>
    <row r="5967" spans="1:43" ht="15.6" x14ac:dyDescent="0.3">
      <c r="A5967"/>
      <c r="AO5967" s="9"/>
      <c r="AP5967" s="9"/>
      <c r="AQ5967" s="9"/>
    </row>
    <row r="5968" spans="1:43" ht="15.6" x14ac:dyDescent="0.3">
      <c r="A5968"/>
      <c r="AO5968" s="9"/>
      <c r="AP5968" s="9"/>
      <c r="AQ5968" s="9"/>
    </row>
    <row r="5969" spans="1:43" ht="15.6" x14ac:dyDescent="0.3">
      <c r="A5969"/>
      <c r="AO5969" s="9"/>
      <c r="AP5969" s="9"/>
      <c r="AQ5969" s="9"/>
    </row>
    <row r="5970" spans="1:43" ht="15.6" x14ac:dyDescent="0.3">
      <c r="A5970"/>
      <c r="AO5970" s="9"/>
      <c r="AP5970" s="9"/>
      <c r="AQ5970" s="9"/>
    </row>
    <row r="5971" spans="1:43" ht="15.6" x14ac:dyDescent="0.3">
      <c r="A5971"/>
      <c r="AO5971" s="9"/>
      <c r="AP5971" s="9"/>
      <c r="AQ5971" s="9"/>
    </row>
    <row r="5972" spans="1:43" ht="15.6" x14ac:dyDescent="0.3">
      <c r="A5972"/>
      <c r="AO5972" s="9"/>
      <c r="AP5972" s="9"/>
      <c r="AQ5972" s="9"/>
    </row>
    <row r="5973" spans="1:43" ht="15.6" x14ac:dyDescent="0.3">
      <c r="A5973"/>
      <c r="AO5973" s="9"/>
      <c r="AP5973" s="9"/>
      <c r="AQ5973" s="9"/>
    </row>
    <row r="5974" spans="1:43" ht="15.6" x14ac:dyDescent="0.3">
      <c r="A5974"/>
      <c r="AO5974" s="9"/>
      <c r="AP5974" s="9"/>
      <c r="AQ5974" s="9"/>
    </row>
    <row r="5975" spans="1:43" ht="15.6" x14ac:dyDescent="0.3">
      <c r="A5975"/>
      <c r="AO5975" s="9"/>
      <c r="AP5975" s="9"/>
      <c r="AQ5975" s="9"/>
    </row>
    <row r="5976" spans="1:43" ht="15.6" x14ac:dyDescent="0.3">
      <c r="A5976"/>
      <c r="AO5976" s="9"/>
      <c r="AP5976" s="9"/>
      <c r="AQ5976" s="9"/>
    </row>
    <row r="5977" spans="1:43" ht="15.6" x14ac:dyDescent="0.3">
      <c r="A5977"/>
      <c r="AO5977" s="9"/>
      <c r="AP5977" s="9"/>
      <c r="AQ5977" s="9"/>
    </row>
    <row r="5978" spans="1:43" ht="15.6" x14ac:dyDescent="0.3">
      <c r="A5978"/>
      <c r="AO5978" s="9"/>
      <c r="AP5978" s="9"/>
      <c r="AQ5978" s="9"/>
    </row>
    <row r="5979" spans="1:43" ht="15.6" x14ac:dyDescent="0.3">
      <c r="A5979"/>
      <c r="AO5979" s="9"/>
      <c r="AP5979" s="9"/>
      <c r="AQ5979" s="9"/>
    </row>
    <row r="5980" spans="1:43" ht="15.6" x14ac:dyDescent="0.3">
      <c r="A5980"/>
      <c r="AO5980" s="9"/>
      <c r="AP5980" s="9"/>
      <c r="AQ5980" s="9"/>
    </row>
    <row r="5981" spans="1:43" ht="15.6" x14ac:dyDescent="0.3">
      <c r="A5981"/>
      <c r="AO5981" s="9"/>
      <c r="AP5981" s="9"/>
      <c r="AQ5981" s="9"/>
    </row>
    <row r="5982" spans="1:43" ht="15.6" x14ac:dyDescent="0.3">
      <c r="A5982"/>
      <c r="AO5982" s="9"/>
      <c r="AP5982" s="9"/>
      <c r="AQ5982" s="9"/>
    </row>
    <row r="5983" spans="1:43" ht="15.6" x14ac:dyDescent="0.3">
      <c r="A5983"/>
      <c r="AO5983" s="9"/>
      <c r="AP5983" s="9"/>
      <c r="AQ5983" s="9"/>
    </row>
    <row r="5984" spans="1:43" ht="15.6" x14ac:dyDescent="0.3">
      <c r="A5984"/>
      <c r="AO5984" s="9"/>
      <c r="AP5984" s="9"/>
      <c r="AQ5984" s="9"/>
    </row>
    <row r="5985" spans="1:43" ht="15.6" x14ac:dyDescent="0.3">
      <c r="A5985"/>
      <c r="AO5985" s="9"/>
      <c r="AP5985" s="9"/>
      <c r="AQ5985" s="9"/>
    </row>
    <row r="5986" spans="1:43" ht="15.6" x14ac:dyDescent="0.3">
      <c r="A5986"/>
      <c r="AO5986" s="9"/>
      <c r="AP5986" s="9"/>
      <c r="AQ5986" s="9"/>
    </row>
    <row r="5987" spans="1:43" ht="15.6" x14ac:dyDescent="0.3">
      <c r="A5987"/>
      <c r="AO5987" s="9"/>
      <c r="AP5987" s="9"/>
      <c r="AQ5987" s="9"/>
    </row>
    <row r="5988" spans="1:43" ht="15.6" x14ac:dyDescent="0.3">
      <c r="A5988"/>
      <c r="AO5988" s="9"/>
      <c r="AP5988" s="9"/>
      <c r="AQ5988" s="9"/>
    </row>
    <row r="5989" spans="1:43" ht="15.6" x14ac:dyDescent="0.3">
      <c r="A5989"/>
      <c r="AO5989" s="9"/>
      <c r="AP5989" s="9"/>
      <c r="AQ5989" s="9"/>
    </row>
    <row r="5990" spans="1:43" ht="15.6" x14ac:dyDescent="0.3">
      <c r="A5990"/>
      <c r="AO5990" s="9"/>
      <c r="AP5990" s="9"/>
      <c r="AQ5990" s="9"/>
    </row>
    <row r="5991" spans="1:43" ht="15.6" x14ac:dyDescent="0.3">
      <c r="A5991"/>
      <c r="AO5991" s="9"/>
      <c r="AP5991" s="9"/>
      <c r="AQ5991" s="9"/>
    </row>
    <row r="5992" spans="1:43" ht="15.6" x14ac:dyDescent="0.3">
      <c r="A5992"/>
      <c r="AO5992" s="9"/>
      <c r="AP5992" s="9"/>
      <c r="AQ5992" s="9"/>
    </row>
    <row r="5993" spans="1:43" ht="15.6" x14ac:dyDescent="0.3">
      <c r="A5993"/>
      <c r="AO5993" s="9"/>
      <c r="AP5993" s="9"/>
      <c r="AQ5993" s="9"/>
    </row>
    <row r="5994" spans="1:43" ht="15.6" x14ac:dyDescent="0.3">
      <c r="A5994"/>
      <c r="AO5994" s="9"/>
      <c r="AP5994" s="9"/>
      <c r="AQ5994" s="9"/>
    </row>
    <row r="5995" spans="1:43" ht="15.6" x14ac:dyDescent="0.3">
      <c r="A5995"/>
      <c r="AO5995" s="9"/>
      <c r="AP5995" s="9"/>
      <c r="AQ5995" s="9"/>
    </row>
    <row r="5996" spans="1:43" ht="15.6" x14ac:dyDescent="0.3">
      <c r="A5996"/>
      <c r="AO5996" s="9"/>
      <c r="AP5996" s="9"/>
      <c r="AQ5996" s="9"/>
    </row>
    <row r="5997" spans="1:43" ht="15.6" x14ac:dyDescent="0.3">
      <c r="A5997"/>
      <c r="AO5997" s="9"/>
      <c r="AP5997" s="9"/>
      <c r="AQ5997" s="9"/>
    </row>
    <row r="5998" spans="1:43" ht="15.6" x14ac:dyDescent="0.3">
      <c r="A5998"/>
      <c r="AO5998" s="9"/>
      <c r="AP5998" s="9"/>
      <c r="AQ5998" s="9"/>
    </row>
    <row r="5999" spans="1:43" ht="15.6" x14ac:dyDescent="0.3">
      <c r="A5999"/>
      <c r="AO5999" s="9"/>
      <c r="AP5999" s="9"/>
      <c r="AQ5999" s="9"/>
    </row>
    <row r="6000" spans="1:43" ht="15.6" x14ac:dyDescent="0.3">
      <c r="A6000"/>
      <c r="AO6000" s="9"/>
      <c r="AP6000" s="9"/>
      <c r="AQ6000" s="9"/>
    </row>
    <row r="6001" spans="1:43" ht="15.6" x14ac:dyDescent="0.3">
      <c r="A6001"/>
      <c r="AO6001" s="9"/>
      <c r="AP6001" s="9"/>
      <c r="AQ6001" s="9"/>
    </row>
    <row r="6002" spans="1:43" ht="15.6" x14ac:dyDescent="0.3">
      <c r="A6002"/>
      <c r="AO6002" s="9"/>
      <c r="AP6002" s="9"/>
      <c r="AQ6002" s="9"/>
    </row>
    <row r="6003" spans="1:43" ht="15.6" x14ac:dyDescent="0.3">
      <c r="A6003"/>
      <c r="AO6003" s="9"/>
      <c r="AP6003" s="9"/>
      <c r="AQ6003" s="9"/>
    </row>
    <row r="6004" spans="1:43" ht="15.6" x14ac:dyDescent="0.3">
      <c r="A6004"/>
      <c r="AO6004" s="9"/>
      <c r="AP6004" s="9"/>
      <c r="AQ6004" s="9"/>
    </row>
    <row r="6005" spans="1:43" ht="15.6" x14ac:dyDescent="0.3">
      <c r="A6005"/>
      <c r="AO6005" s="9"/>
      <c r="AP6005" s="9"/>
      <c r="AQ6005" s="9"/>
    </row>
    <row r="6006" spans="1:43" ht="15.6" x14ac:dyDescent="0.3">
      <c r="A6006"/>
      <c r="AO6006" s="9"/>
      <c r="AP6006" s="9"/>
      <c r="AQ6006" s="9"/>
    </row>
    <row r="6007" spans="1:43" ht="15.6" x14ac:dyDescent="0.3">
      <c r="A6007"/>
      <c r="AO6007" s="9"/>
      <c r="AP6007" s="9"/>
      <c r="AQ6007" s="9"/>
    </row>
    <row r="6008" spans="1:43" ht="15.6" x14ac:dyDescent="0.3">
      <c r="A6008"/>
      <c r="AO6008" s="9"/>
      <c r="AP6008" s="9"/>
      <c r="AQ6008" s="9"/>
    </row>
    <row r="6009" spans="1:43" ht="15.6" x14ac:dyDescent="0.3">
      <c r="A6009"/>
      <c r="AO6009" s="9"/>
      <c r="AP6009" s="9"/>
      <c r="AQ6009" s="9"/>
    </row>
    <row r="6010" spans="1:43" ht="15.6" x14ac:dyDescent="0.3">
      <c r="A6010"/>
      <c r="AO6010" s="9"/>
      <c r="AP6010" s="9"/>
      <c r="AQ6010" s="9"/>
    </row>
    <row r="6011" spans="1:43" ht="15.6" x14ac:dyDescent="0.3">
      <c r="A6011"/>
      <c r="AO6011" s="9"/>
      <c r="AP6011" s="9"/>
      <c r="AQ6011" s="9"/>
    </row>
    <row r="6012" spans="1:43" ht="15.6" x14ac:dyDescent="0.3">
      <c r="A6012"/>
      <c r="AO6012" s="9"/>
      <c r="AP6012" s="9"/>
      <c r="AQ6012" s="9"/>
    </row>
    <row r="6013" spans="1:43" ht="15.6" x14ac:dyDescent="0.3">
      <c r="A6013"/>
      <c r="AO6013" s="9"/>
      <c r="AP6013" s="9"/>
      <c r="AQ6013" s="9"/>
    </row>
    <row r="6014" spans="1:43" ht="15.6" x14ac:dyDescent="0.3">
      <c r="A6014"/>
      <c r="AO6014" s="9"/>
      <c r="AP6014" s="9"/>
      <c r="AQ6014" s="9"/>
    </row>
    <row r="6015" spans="1:43" ht="15.6" x14ac:dyDescent="0.3">
      <c r="A6015"/>
      <c r="AO6015" s="9"/>
      <c r="AP6015" s="9"/>
      <c r="AQ6015" s="9"/>
    </row>
    <row r="6016" spans="1:43" ht="15.6" x14ac:dyDescent="0.3">
      <c r="A6016"/>
      <c r="AO6016" s="9"/>
      <c r="AP6016" s="9"/>
      <c r="AQ6016" s="9"/>
    </row>
    <row r="6017" spans="1:43" ht="15.6" x14ac:dyDescent="0.3">
      <c r="A6017"/>
      <c r="AO6017" s="9"/>
      <c r="AP6017" s="9"/>
      <c r="AQ6017" s="9"/>
    </row>
    <row r="6018" spans="1:43" ht="15.6" x14ac:dyDescent="0.3">
      <c r="A6018"/>
      <c r="AO6018" s="9"/>
      <c r="AP6018" s="9"/>
      <c r="AQ6018" s="9"/>
    </row>
    <row r="6019" spans="1:43" ht="15.6" x14ac:dyDescent="0.3">
      <c r="A6019"/>
      <c r="AO6019" s="9"/>
      <c r="AP6019" s="9"/>
      <c r="AQ6019" s="9"/>
    </row>
    <row r="6020" spans="1:43" ht="15.6" x14ac:dyDescent="0.3">
      <c r="A6020"/>
      <c r="AO6020" s="9"/>
      <c r="AP6020" s="9"/>
      <c r="AQ6020" s="9"/>
    </row>
    <row r="6021" spans="1:43" ht="15.6" x14ac:dyDescent="0.3">
      <c r="A6021"/>
      <c r="AO6021" s="9"/>
      <c r="AP6021" s="9"/>
      <c r="AQ6021" s="9"/>
    </row>
    <row r="6022" spans="1:43" ht="15.6" x14ac:dyDescent="0.3">
      <c r="A6022"/>
      <c r="AO6022" s="9"/>
      <c r="AP6022" s="9"/>
      <c r="AQ6022" s="9"/>
    </row>
    <row r="6023" spans="1:43" ht="15.6" x14ac:dyDescent="0.3">
      <c r="A6023"/>
      <c r="AO6023" s="9"/>
      <c r="AP6023" s="9"/>
      <c r="AQ6023" s="9"/>
    </row>
    <row r="6024" spans="1:43" ht="15.6" x14ac:dyDescent="0.3">
      <c r="A6024"/>
      <c r="AO6024" s="9"/>
      <c r="AP6024" s="9"/>
      <c r="AQ6024" s="9"/>
    </row>
    <row r="6025" spans="1:43" ht="15.6" x14ac:dyDescent="0.3">
      <c r="A6025"/>
      <c r="AO6025" s="9"/>
      <c r="AP6025" s="9"/>
      <c r="AQ6025" s="9"/>
    </row>
    <row r="6026" spans="1:43" ht="15.6" x14ac:dyDescent="0.3">
      <c r="A6026"/>
      <c r="AO6026" s="9"/>
      <c r="AP6026" s="9"/>
      <c r="AQ6026" s="9"/>
    </row>
    <row r="6027" spans="1:43" ht="15.6" x14ac:dyDescent="0.3">
      <c r="A6027"/>
      <c r="AO6027" s="9"/>
      <c r="AP6027" s="9"/>
      <c r="AQ6027" s="9"/>
    </row>
    <row r="6028" spans="1:43" ht="15.6" x14ac:dyDescent="0.3">
      <c r="A6028"/>
      <c r="AO6028" s="9"/>
      <c r="AP6028" s="9"/>
      <c r="AQ6028" s="9"/>
    </row>
    <row r="6029" spans="1:43" ht="15.6" x14ac:dyDescent="0.3">
      <c r="A6029"/>
      <c r="AO6029" s="9"/>
      <c r="AP6029" s="9"/>
      <c r="AQ6029" s="9"/>
    </row>
    <row r="6030" spans="1:43" ht="15.6" x14ac:dyDescent="0.3">
      <c r="A6030"/>
      <c r="AO6030" s="9"/>
      <c r="AP6030" s="9"/>
      <c r="AQ6030" s="9"/>
    </row>
    <row r="6031" spans="1:43" ht="15.6" x14ac:dyDescent="0.3">
      <c r="A6031"/>
      <c r="AO6031" s="9"/>
      <c r="AP6031" s="9"/>
      <c r="AQ6031" s="9"/>
    </row>
    <row r="6032" spans="1:43" ht="15.6" x14ac:dyDescent="0.3">
      <c r="A6032"/>
      <c r="AO6032" s="9"/>
      <c r="AP6032" s="9"/>
      <c r="AQ6032" s="9"/>
    </row>
    <row r="6033" spans="1:43" ht="15.6" x14ac:dyDescent="0.3">
      <c r="A6033"/>
      <c r="AO6033" s="9"/>
      <c r="AP6033" s="9"/>
      <c r="AQ6033" s="9"/>
    </row>
    <row r="6034" spans="1:43" ht="15.6" x14ac:dyDescent="0.3">
      <c r="A6034"/>
      <c r="AO6034" s="9"/>
      <c r="AP6034" s="9"/>
      <c r="AQ6034" s="9"/>
    </row>
    <row r="6035" spans="1:43" ht="15.6" x14ac:dyDescent="0.3">
      <c r="A6035"/>
      <c r="AO6035" s="9"/>
      <c r="AP6035" s="9"/>
      <c r="AQ6035" s="9"/>
    </row>
    <row r="6036" spans="1:43" ht="15.6" x14ac:dyDescent="0.3">
      <c r="A6036"/>
      <c r="AO6036" s="9"/>
      <c r="AP6036" s="9"/>
      <c r="AQ6036" s="9"/>
    </row>
    <row r="6037" spans="1:43" ht="15.6" x14ac:dyDescent="0.3">
      <c r="A6037"/>
      <c r="AO6037" s="9"/>
      <c r="AP6037" s="9"/>
      <c r="AQ6037" s="9"/>
    </row>
    <row r="6038" spans="1:43" ht="15.6" x14ac:dyDescent="0.3">
      <c r="A6038"/>
      <c r="AO6038" s="9"/>
      <c r="AP6038" s="9"/>
      <c r="AQ6038" s="9"/>
    </row>
    <row r="6039" spans="1:43" ht="15.6" x14ac:dyDescent="0.3">
      <c r="A6039"/>
      <c r="AO6039" s="9"/>
      <c r="AP6039" s="9"/>
      <c r="AQ6039" s="9"/>
    </row>
    <row r="6040" spans="1:43" ht="15.6" x14ac:dyDescent="0.3">
      <c r="A6040"/>
      <c r="AO6040" s="9"/>
      <c r="AP6040" s="9"/>
      <c r="AQ6040" s="9"/>
    </row>
    <row r="6041" spans="1:43" ht="15.6" x14ac:dyDescent="0.3">
      <c r="A6041"/>
      <c r="AO6041" s="9"/>
      <c r="AP6041" s="9"/>
      <c r="AQ6041" s="9"/>
    </row>
    <row r="6042" spans="1:43" ht="15.6" x14ac:dyDescent="0.3">
      <c r="A6042"/>
      <c r="AO6042" s="9"/>
      <c r="AP6042" s="9"/>
      <c r="AQ6042" s="9"/>
    </row>
    <row r="6043" spans="1:43" ht="15.6" x14ac:dyDescent="0.3">
      <c r="A6043"/>
      <c r="AO6043" s="9"/>
      <c r="AP6043" s="9"/>
      <c r="AQ6043" s="9"/>
    </row>
    <row r="6044" spans="1:43" ht="15.6" x14ac:dyDescent="0.3">
      <c r="A6044"/>
      <c r="AO6044" s="9"/>
      <c r="AP6044" s="9"/>
      <c r="AQ6044" s="9"/>
    </row>
    <row r="6045" spans="1:43" ht="15.6" x14ac:dyDescent="0.3">
      <c r="A6045"/>
      <c r="AO6045" s="9"/>
      <c r="AP6045" s="9"/>
      <c r="AQ6045" s="9"/>
    </row>
    <row r="6046" spans="1:43" ht="15.6" x14ac:dyDescent="0.3">
      <c r="A6046"/>
      <c r="AO6046" s="9"/>
      <c r="AP6046" s="9"/>
      <c r="AQ6046" s="9"/>
    </row>
    <row r="6047" spans="1:43" ht="15.6" x14ac:dyDescent="0.3">
      <c r="A6047"/>
      <c r="AO6047" s="9"/>
      <c r="AP6047" s="9"/>
      <c r="AQ6047" s="9"/>
    </row>
    <row r="6048" spans="1:43" ht="15.6" x14ac:dyDescent="0.3">
      <c r="A6048"/>
      <c r="AO6048" s="9"/>
      <c r="AP6048" s="9"/>
      <c r="AQ6048" s="9"/>
    </row>
    <row r="6049" spans="1:43" ht="15.6" x14ac:dyDescent="0.3">
      <c r="A6049"/>
      <c r="AO6049" s="9"/>
      <c r="AP6049" s="9"/>
      <c r="AQ6049" s="9"/>
    </row>
    <row r="6050" spans="1:43" ht="15.6" x14ac:dyDescent="0.3">
      <c r="A6050"/>
      <c r="AO6050" s="9"/>
      <c r="AP6050" s="9"/>
      <c r="AQ6050" s="9"/>
    </row>
    <row r="6051" spans="1:43" ht="15.6" x14ac:dyDescent="0.3">
      <c r="A6051"/>
      <c r="AO6051" s="9"/>
      <c r="AP6051" s="9"/>
      <c r="AQ6051" s="9"/>
    </row>
    <row r="6052" spans="1:43" ht="15.6" x14ac:dyDescent="0.3">
      <c r="A6052"/>
      <c r="AO6052" s="9"/>
      <c r="AP6052" s="9"/>
      <c r="AQ6052" s="9"/>
    </row>
    <row r="6053" spans="1:43" ht="15.6" x14ac:dyDescent="0.3">
      <c r="A6053"/>
      <c r="AO6053" s="9"/>
      <c r="AP6053" s="9"/>
      <c r="AQ6053" s="9"/>
    </row>
    <row r="6054" spans="1:43" ht="15.6" x14ac:dyDescent="0.3">
      <c r="A6054"/>
      <c r="AO6054" s="9"/>
      <c r="AP6054" s="9"/>
      <c r="AQ6054" s="9"/>
    </row>
    <row r="6055" spans="1:43" ht="15.6" x14ac:dyDescent="0.3">
      <c r="A6055"/>
      <c r="AO6055" s="9"/>
      <c r="AP6055" s="9"/>
      <c r="AQ6055" s="9"/>
    </row>
    <row r="6056" spans="1:43" ht="15.6" x14ac:dyDescent="0.3">
      <c r="A6056"/>
      <c r="AO6056" s="9"/>
      <c r="AP6056" s="9"/>
      <c r="AQ6056" s="9"/>
    </row>
    <row r="6057" spans="1:43" ht="15.6" x14ac:dyDescent="0.3">
      <c r="A6057"/>
      <c r="AO6057" s="9"/>
      <c r="AP6057" s="9"/>
      <c r="AQ6057" s="9"/>
    </row>
    <row r="6058" spans="1:43" ht="15.6" x14ac:dyDescent="0.3">
      <c r="A6058"/>
      <c r="AO6058" s="9"/>
      <c r="AP6058" s="9"/>
      <c r="AQ6058" s="9"/>
    </row>
    <row r="6059" spans="1:43" ht="15.6" x14ac:dyDescent="0.3">
      <c r="A6059"/>
      <c r="AO6059" s="9"/>
      <c r="AP6059" s="9"/>
      <c r="AQ6059" s="9"/>
    </row>
    <row r="6060" spans="1:43" ht="15.6" x14ac:dyDescent="0.3">
      <c r="A6060"/>
      <c r="AO6060" s="9"/>
      <c r="AP6060" s="9"/>
      <c r="AQ6060" s="9"/>
    </row>
    <row r="6061" spans="1:43" ht="15.6" x14ac:dyDescent="0.3">
      <c r="A6061"/>
      <c r="AO6061" s="9"/>
      <c r="AP6061" s="9"/>
      <c r="AQ6061" s="9"/>
    </row>
    <row r="6062" spans="1:43" ht="15.6" x14ac:dyDescent="0.3">
      <c r="A6062"/>
      <c r="AO6062" s="9"/>
      <c r="AP6062" s="9"/>
      <c r="AQ6062" s="9"/>
    </row>
    <row r="6063" spans="1:43" ht="15.6" x14ac:dyDescent="0.3">
      <c r="A6063"/>
      <c r="AO6063" s="9"/>
      <c r="AP6063" s="9"/>
      <c r="AQ6063" s="9"/>
    </row>
    <row r="6064" spans="1:43" ht="15.6" x14ac:dyDescent="0.3">
      <c r="A6064"/>
      <c r="AO6064" s="9"/>
      <c r="AP6064" s="9"/>
      <c r="AQ6064" s="9"/>
    </row>
    <row r="6065" spans="1:43" ht="15.6" x14ac:dyDescent="0.3">
      <c r="A6065"/>
      <c r="AO6065" s="9"/>
      <c r="AP6065" s="9"/>
      <c r="AQ6065" s="9"/>
    </row>
    <row r="6066" spans="1:43" ht="15.6" x14ac:dyDescent="0.3">
      <c r="A6066"/>
      <c r="AO6066" s="9"/>
      <c r="AP6066" s="9"/>
      <c r="AQ6066" s="9"/>
    </row>
    <row r="6067" spans="1:43" ht="15.6" x14ac:dyDescent="0.3">
      <c r="A6067"/>
      <c r="AO6067" s="9"/>
      <c r="AP6067" s="9"/>
      <c r="AQ6067" s="9"/>
    </row>
    <row r="6068" spans="1:43" ht="15.6" x14ac:dyDescent="0.3">
      <c r="A6068"/>
      <c r="AO6068" s="9"/>
      <c r="AP6068" s="9"/>
      <c r="AQ6068" s="9"/>
    </row>
    <row r="6069" spans="1:43" ht="15.6" x14ac:dyDescent="0.3">
      <c r="A6069"/>
      <c r="AO6069" s="9"/>
      <c r="AP6069" s="9"/>
      <c r="AQ6069" s="9"/>
    </row>
    <row r="6070" spans="1:43" ht="15.6" x14ac:dyDescent="0.3">
      <c r="A6070"/>
      <c r="AO6070" s="9"/>
      <c r="AP6070" s="9"/>
      <c r="AQ6070" s="9"/>
    </row>
    <row r="6071" spans="1:43" ht="15.6" x14ac:dyDescent="0.3">
      <c r="A6071"/>
      <c r="AO6071" s="9"/>
      <c r="AP6071" s="9"/>
      <c r="AQ6071" s="9"/>
    </row>
    <row r="6072" spans="1:43" ht="15.6" x14ac:dyDescent="0.3">
      <c r="A6072"/>
      <c r="AO6072" s="9"/>
      <c r="AP6072" s="9"/>
      <c r="AQ6072" s="9"/>
    </row>
    <row r="6073" spans="1:43" ht="15.6" x14ac:dyDescent="0.3">
      <c r="A6073"/>
      <c r="AO6073" s="9"/>
      <c r="AP6073" s="9"/>
      <c r="AQ6073" s="9"/>
    </row>
    <row r="6074" spans="1:43" ht="15.6" x14ac:dyDescent="0.3">
      <c r="A6074"/>
      <c r="AO6074" s="9"/>
      <c r="AP6074" s="9"/>
      <c r="AQ6074" s="9"/>
    </row>
    <row r="6075" spans="1:43" ht="15.6" x14ac:dyDescent="0.3">
      <c r="A6075"/>
      <c r="AO6075" s="9"/>
      <c r="AP6075" s="9"/>
      <c r="AQ6075" s="9"/>
    </row>
    <row r="6076" spans="1:43" ht="15.6" x14ac:dyDescent="0.3">
      <c r="A6076"/>
      <c r="AO6076" s="9"/>
      <c r="AP6076" s="9"/>
      <c r="AQ6076" s="9"/>
    </row>
    <row r="6077" spans="1:43" ht="15.6" x14ac:dyDescent="0.3">
      <c r="A6077"/>
      <c r="AO6077" s="9"/>
      <c r="AP6077" s="9"/>
      <c r="AQ6077" s="9"/>
    </row>
    <row r="6078" spans="1:43" ht="15.6" x14ac:dyDescent="0.3">
      <c r="A6078"/>
      <c r="AO6078" s="9"/>
      <c r="AP6078" s="9"/>
      <c r="AQ6078" s="9"/>
    </row>
    <row r="6079" spans="1:43" ht="15.6" x14ac:dyDescent="0.3">
      <c r="A6079"/>
      <c r="AO6079" s="9"/>
      <c r="AP6079" s="9"/>
      <c r="AQ6079" s="9"/>
    </row>
    <row r="6080" spans="1:43" ht="15.6" x14ac:dyDescent="0.3">
      <c r="A6080"/>
      <c r="AO6080" s="9"/>
      <c r="AP6080" s="9"/>
      <c r="AQ6080" s="9"/>
    </row>
    <row r="6081" spans="1:43" ht="15.6" x14ac:dyDescent="0.3">
      <c r="A6081"/>
      <c r="AO6081" s="9"/>
      <c r="AP6081" s="9"/>
      <c r="AQ6081" s="9"/>
    </row>
    <row r="6082" spans="1:43" ht="15.6" x14ac:dyDescent="0.3">
      <c r="A6082"/>
      <c r="AO6082" s="9"/>
      <c r="AP6082" s="9"/>
      <c r="AQ6082" s="9"/>
    </row>
    <row r="6083" spans="1:43" ht="15.6" x14ac:dyDescent="0.3">
      <c r="A6083"/>
      <c r="AO6083" s="9"/>
      <c r="AP6083" s="9"/>
      <c r="AQ6083" s="9"/>
    </row>
    <row r="6084" spans="1:43" ht="15.6" x14ac:dyDescent="0.3">
      <c r="A6084"/>
      <c r="AO6084" s="9"/>
      <c r="AP6084" s="9"/>
      <c r="AQ6084" s="9"/>
    </row>
    <row r="6085" spans="1:43" ht="15.6" x14ac:dyDescent="0.3">
      <c r="A6085"/>
      <c r="AO6085" s="9"/>
      <c r="AP6085" s="9"/>
      <c r="AQ6085" s="9"/>
    </row>
    <row r="6086" spans="1:43" ht="15.6" x14ac:dyDescent="0.3">
      <c r="A6086"/>
      <c r="AO6086" s="9"/>
      <c r="AP6086" s="9"/>
      <c r="AQ6086" s="9"/>
    </row>
    <row r="6087" spans="1:43" ht="15.6" x14ac:dyDescent="0.3">
      <c r="A6087"/>
      <c r="AO6087" s="9"/>
      <c r="AP6087" s="9"/>
      <c r="AQ6087" s="9"/>
    </row>
    <row r="6088" spans="1:43" ht="15.6" x14ac:dyDescent="0.3">
      <c r="A6088"/>
      <c r="AO6088" s="9"/>
      <c r="AP6088" s="9"/>
      <c r="AQ6088" s="9"/>
    </row>
    <row r="6089" spans="1:43" ht="15.6" x14ac:dyDescent="0.3">
      <c r="A6089"/>
      <c r="AO6089" s="9"/>
      <c r="AP6089" s="9"/>
      <c r="AQ6089" s="9"/>
    </row>
    <row r="6090" spans="1:43" ht="15.6" x14ac:dyDescent="0.3">
      <c r="A6090"/>
      <c r="AO6090" s="9"/>
      <c r="AP6090" s="9"/>
      <c r="AQ6090" s="9"/>
    </row>
    <row r="6091" spans="1:43" ht="15.6" x14ac:dyDescent="0.3">
      <c r="A6091"/>
      <c r="AO6091" s="9"/>
      <c r="AP6091" s="9"/>
      <c r="AQ6091" s="9"/>
    </row>
    <row r="6092" spans="1:43" ht="15.6" x14ac:dyDescent="0.3">
      <c r="A6092"/>
      <c r="AO6092" s="9"/>
      <c r="AP6092" s="9"/>
      <c r="AQ6092" s="9"/>
    </row>
    <row r="6093" spans="1:43" ht="15.6" x14ac:dyDescent="0.3">
      <c r="A6093"/>
      <c r="AO6093" s="9"/>
      <c r="AP6093" s="9"/>
      <c r="AQ6093" s="9"/>
    </row>
    <row r="6094" spans="1:43" ht="15.6" x14ac:dyDescent="0.3">
      <c r="A6094"/>
      <c r="AO6094" s="9"/>
      <c r="AP6094" s="9"/>
      <c r="AQ6094" s="9"/>
    </row>
    <row r="6095" spans="1:43" ht="15.6" x14ac:dyDescent="0.3">
      <c r="A6095"/>
      <c r="AO6095" s="9"/>
      <c r="AP6095" s="9"/>
      <c r="AQ6095" s="9"/>
    </row>
    <row r="6096" spans="1:43" ht="15.6" x14ac:dyDescent="0.3">
      <c r="A6096"/>
      <c r="AO6096" s="9"/>
      <c r="AP6096" s="9"/>
      <c r="AQ6096" s="9"/>
    </row>
    <row r="6097" spans="1:43" ht="15.6" x14ac:dyDescent="0.3">
      <c r="A6097"/>
      <c r="AO6097" s="9"/>
      <c r="AP6097" s="9"/>
      <c r="AQ6097" s="9"/>
    </row>
    <row r="6098" spans="1:43" ht="15.6" x14ac:dyDescent="0.3">
      <c r="A6098"/>
      <c r="AO6098" s="9"/>
      <c r="AP6098" s="9"/>
      <c r="AQ6098" s="9"/>
    </row>
    <row r="6099" spans="1:43" ht="15.6" x14ac:dyDescent="0.3">
      <c r="A6099"/>
      <c r="AO6099" s="9"/>
      <c r="AP6099" s="9"/>
      <c r="AQ6099" s="9"/>
    </row>
    <row r="6100" spans="1:43" ht="15.6" x14ac:dyDescent="0.3">
      <c r="A6100"/>
      <c r="AO6100" s="9"/>
      <c r="AP6100" s="9"/>
      <c r="AQ6100" s="9"/>
    </row>
    <row r="6101" spans="1:43" ht="15.6" x14ac:dyDescent="0.3">
      <c r="A6101"/>
      <c r="AO6101" s="9"/>
      <c r="AP6101" s="9"/>
      <c r="AQ6101" s="9"/>
    </row>
    <row r="6102" spans="1:43" ht="15.6" x14ac:dyDescent="0.3">
      <c r="A6102"/>
      <c r="AO6102" s="9"/>
      <c r="AP6102" s="9"/>
      <c r="AQ6102" s="9"/>
    </row>
    <row r="6103" spans="1:43" ht="15.6" x14ac:dyDescent="0.3">
      <c r="A6103"/>
      <c r="AO6103" s="9"/>
      <c r="AP6103" s="9"/>
      <c r="AQ6103" s="9"/>
    </row>
    <row r="6104" spans="1:43" ht="15.6" x14ac:dyDescent="0.3">
      <c r="A6104"/>
      <c r="AO6104" s="9"/>
      <c r="AP6104" s="9"/>
      <c r="AQ6104" s="9"/>
    </row>
    <row r="6105" spans="1:43" ht="15.6" x14ac:dyDescent="0.3">
      <c r="A6105"/>
      <c r="AO6105" s="9"/>
      <c r="AP6105" s="9"/>
      <c r="AQ6105" s="9"/>
    </row>
    <row r="6106" spans="1:43" ht="15.6" x14ac:dyDescent="0.3">
      <c r="A6106"/>
      <c r="AO6106" s="9"/>
      <c r="AP6106" s="9"/>
      <c r="AQ6106" s="9"/>
    </row>
    <row r="6107" spans="1:43" ht="15.6" x14ac:dyDescent="0.3">
      <c r="A6107"/>
      <c r="AO6107" s="9"/>
      <c r="AP6107" s="9"/>
      <c r="AQ6107" s="9"/>
    </row>
    <row r="6108" spans="1:43" ht="15.6" x14ac:dyDescent="0.3">
      <c r="A6108"/>
      <c r="AO6108" s="9"/>
      <c r="AP6108" s="9"/>
      <c r="AQ6108" s="9"/>
    </row>
    <row r="6109" spans="1:43" ht="15.6" x14ac:dyDescent="0.3">
      <c r="A6109"/>
      <c r="AO6109" s="9"/>
      <c r="AP6109" s="9"/>
      <c r="AQ6109" s="9"/>
    </row>
    <row r="6110" spans="1:43" ht="15.6" x14ac:dyDescent="0.3">
      <c r="A6110"/>
      <c r="AO6110" s="9"/>
      <c r="AP6110" s="9"/>
      <c r="AQ6110" s="9"/>
    </row>
    <row r="6111" spans="1:43" ht="15.6" x14ac:dyDescent="0.3">
      <c r="A6111"/>
      <c r="AO6111" s="9"/>
      <c r="AP6111" s="9"/>
      <c r="AQ6111" s="9"/>
    </row>
    <row r="6112" spans="1:43" ht="15.6" x14ac:dyDescent="0.3">
      <c r="A6112"/>
      <c r="AO6112" s="9"/>
      <c r="AP6112" s="9"/>
      <c r="AQ6112" s="9"/>
    </row>
    <row r="6113" spans="1:43" ht="15.6" x14ac:dyDescent="0.3">
      <c r="A6113"/>
      <c r="AO6113" s="9"/>
      <c r="AP6113" s="9"/>
      <c r="AQ6113" s="9"/>
    </row>
    <row r="6114" spans="1:43" ht="15.6" x14ac:dyDescent="0.3">
      <c r="A6114"/>
      <c r="AO6114" s="9"/>
      <c r="AP6114" s="9"/>
      <c r="AQ6114" s="9"/>
    </row>
    <row r="6115" spans="1:43" ht="15.6" x14ac:dyDescent="0.3">
      <c r="A6115"/>
      <c r="AO6115" s="9"/>
      <c r="AP6115" s="9"/>
      <c r="AQ6115" s="9"/>
    </row>
    <row r="6116" spans="1:43" ht="15.6" x14ac:dyDescent="0.3">
      <c r="A6116"/>
      <c r="AO6116" s="9"/>
      <c r="AP6116" s="9"/>
      <c r="AQ6116" s="9"/>
    </row>
    <row r="6117" spans="1:43" ht="15.6" x14ac:dyDescent="0.3">
      <c r="A6117"/>
      <c r="AO6117" s="9"/>
      <c r="AP6117" s="9"/>
      <c r="AQ6117" s="9"/>
    </row>
    <row r="6118" spans="1:43" ht="15.6" x14ac:dyDescent="0.3">
      <c r="A6118"/>
      <c r="AO6118" s="9"/>
      <c r="AP6118" s="9"/>
      <c r="AQ6118" s="9"/>
    </row>
    <row r="6119" spans="1:43" ht="15.6" x14ac:dyDescent="0.3">
      <c r="A6119"/>
      <c r="AO6119" s="9"/>
      <c r="AP6119" s="9"/>
      <c r="AQ6119" s="9"/>
    </row>
    <row r="6120" spans="1:43" ht="15.6" x14ac:dyDescent="0.3">
      <c r="A6120"/>
      <c r="AO6120" s="9"/>
      <c r="AP6120" s="9"/>
      <c r="AQ6120" s="9"/>
    </row>
    <row r="6121" spans="1:43" ht="15.6" x14ac:dyDescent="0.3">
      <c r="A6121"/>
      <c r="AO6121" s="9"/>
      <c r="AP6121" s="9"/>
      <c r="AQ6121" s="9"/>
    </row>
    <row r="6122" spans="1:43" ht="15.6" x14ac:dyDescent="0.3">
      <c r="A6122"/>
      <c r="AO6122" s="9"/>
      <c r="AP6122" s="9"/>
      <c r="AQ6122" s="9"/>
    </row>
    <row r="6123" spans="1:43" ht="15.6" x14ac:dyDescent="0.3">
      <c r="A6123"/>
      <c r="AO6123" s="9"/>
      <c r="AP6123" s="9"/>
      <c r="AQ6123" s="9"/>
    </row>
    <row r="6124" spans="1:43" ht="15.6" x14ac:dyDescent="0.3">
      <c r="A6124"/>
      <c r="AO6124" s="9"/>
      <c r="AP6124" s="9"/>
      <c r="AQ6124" s="9"/>
    </row>
    <row r="6125" spans="1:43" ht="15.6" x14ac:dyDescent="0.3">
      <c r="A6125"/>
      <c r="AO6125" s="9"/>
      <c r="AP6125" s="9"/>
      <c r="AQ6125" s="9"/>
    </row>
    <row r="6126" spans="1:43" ht="15.6" x14ac:dyDescent="0.3">
      <c r="A6126"/>
      <c r="AO6126" s="9"/>
      <c r="AP6126" s="9"/>
      <c r="AQ6126" s="9"/>
    </row>
    <row r="6127" spans="1:43" ht="15.6" x14ac:dyDescent="0.3">
      <c r="A6127"/>
      <c r="AO6127" s="9"/>
      <c r="AP6127" s="9"/>
      <c r="AQ6127" s="9"/>
    </row>
    <row r="6128" spans="1:43" ht="15.6" x14ac:dyDescent="0.3">
      <c r="A6128"/>
      <c r="AO6128" s="9"/>
      <c r="AP6128" s="9"/>
      <c r="AQ6128" s="9"/>
    </row>
    <row r="6129" spans="1:43" ht="15.6" x14ac:dyDescent="0.3">
      <c r="A6129"/>
      <c r="AO6129" s="9"/>
      <c r="AP6129" s="9"/>
      <c r="AQ6129" s="9"/>
    </row>
    <row r="6130" spans="1:43" ht="15.6" x14ac:dyDescent="0.3">
      <c r="A6130"/>
      <c r="AO6130" s="9"/>
      <c r="AP6130" s="9"/>
      <c r="AQ6130" s="9"/>
    </row>
    <row r="6131" spans="1:43" ht="15.6" x14ac:dyDescent="0.3">
      <c r="A6131"/>
      <c r="AO6131" s="9"/>
      <c r="AP6131" s="9"/>
      <c r="AQ6131" s="9"/>
    </row>
    <row r="6132" spans="1:43" ht="15.6" x14ac:dyDescent="0.3">
      <c r="A6132"/>
      <c r="AO6132" s="9"/>
      <c r="AP6132" s="9"/>
      <c r="AQ6132" s="9"/>
    </row>
    <row r="6133" spans="1:43" ht="15.6" x14ac:dyDescent="0.3">
      <c r="A6133"/>
      <c r="AO6133" s="9"/>
      <c r="AP6133" s="9"/>
      <c r="AQ6133" s="9"/>
    </row>
    <row r="6134" spans="1:43" ht="15.6" x14ac:dyDescent="0.3">
      <c r="A6134"/>
      <c r="AO6134" s="9"/>
      <c r="AP6134" s="9"/>
      <c r="AQ6134" s="9"/>
    </row>
    <row r="6135" spans="1:43" ht="15.6" x14ac:dyDescent="0.3">
      <c r="A6135"/>
      <c r="AO6135" s="9"/>
      <c r="AP6135" s="9"/>
      <c r="AQ6135" s="9"/>
    </row>
    <row r="6136" spans="1:43" ht="15.6" x14ac:dyDescent="0.3">
      <c r="A6136"/>
      <c r="AO6136" s="9"/>
      <c r="AP6136" s="9"/>
      <c r="AQ6136" s="9"/>
    </row>
    <row r="6137" spans="1:43" ht="15.6" x14ac:dyDescent="0.3">
      <c r="A6137"/>
      <c r="AO6137" s="9"/>
      <c r="AP6137" s="9"/>
      <c r="AQ6137" s="9"/>
    </row>
    <row r="6138" spans="1:43" ht="15.6" x14ac:dyDescent="0.3">
      <c r="A6138"/>
      <c r="AO6138" s="9"/>
      <c r="AP6138" s="9"/>
      <c r="AQ6138" s="9"/>
    </row>
    <row r="6139" spans="1:43" ht="15.6" x14ac:dyDescent="0.3">
      <c r="A6139"/>
      <c r="AO6139" s="9"/>
      <c r="AP6139" s="9"/>
      <c r="AQ6139" s="9"/>
    </row>
    <row r="6140" spans="1:43" ht="15.6" x14ac:dyDescent="0.3">
      <c r="A6140"/>
      <c r="AO6140" s="9"/>
      <c r="AP6140" s="9"/>
      <c r="AQ6140" s="9"/>
    </row>
    <row r="6141" spans="1:43" ht="15.6" x14ac:dyDescent="0.3">
      <c r="A6141"/>
      <c r="AO6141" s="9"/>
      <c r="AP6141" s="9"/>
      <c r="AQ6141" s="9"/>
    </row>
    <row r="6142" spans="1:43" ht="15.6" x14ac:dyDescent="0.3">
      <c r="A6142"/>
      <c r="AO6142" s="9"/>
      <c r="AP6142" s="9"/>
      <c r="AQ6142" s="9"/>
    </row>
    <row r="6143" spans="1:43" ht="15.6" x14ac:dyDescent="0.3">
      <c r="A6143"/>
      <c r="AO6143" s="9"/>
      <c r="AP6143" s="9"/>
      <c r="AQ6143" s="9"/>
    </row>
    <row r="6144" spans="1:43" ht="15.6" x14ac:dyDescent="0.3">
      <c r="A6144"/>
      <c r="AO6144" s="9"/>
      <c r="AP6144" s="9"/>
      <c r="AQ6144" s="9"/>
    </row>
    <row r="6145" spans="1:43" ht="15.6" x14ac:dyDescent="0.3">
      <c r="A6145"/>
      <c r="AO6145" s="9"/>
      <c r="AP6145" s="9"/>
      <c r="AQ6145" s="9"/>
    </row>
    <row r="6146" spans="1:43" ht="15.6" x14ac:dyDescent="0.3">
      <c r="A6146"/>
      <c r="AO6146" s="9"/>
      <c r="AP6146" s="9"/>
      <c r="AQ6146" s="9"/>
    </row>
    <row r="6147" spans="1:43" ht="15.6" x14ac:dyDescent="0.3">
      <c r="A6147"/>
      <c r="AO6147" s="9"/>
      <c r="AP6147" s="9"/>
      <c r="AQ6147" s="9"/>
    </row>
    <row r="6148" spans="1:43" ht="15.6" x14ac:dyDescent="0.3">
      <c r="A6148"/>
      <c r="AO6148" s="9"/>
      <c r="AP6148" s="9"/>
      <c r="AQ6148" s="9"/>
    </row>
    <row r="6149" spans="1:43" ht="15.6" x14ac:dyDescent="0.3">
      <c r="A6149"/>
      <c r="AO6149" s="9"/>
      <c r="AP6149" s="9"/>
      <c r="AQ6149" s="9"/>
    </row>
    <row r="6150" spans="1:43" ht="15.6" x14ac:dyDescent="0.3">
      <c r="A6150"/>
      <c r="AO6150" s="9"/>
      <c r="AP6150" s="9"/>
      <c r="AQ6150" s="9"/>
    </row>
    <row r="6151" spans="1:43" ht="15.6" x14ac:dyDescent="0.3">
      <c r="A6151"/>
      <c r="AO6151" s="9"/>
      <c r="AP6151" s="9"/>
      <c r="AQ6151" s="9"/>
    </row>
    <row r="6152" spans="1:43" ht="15.6" x14ac:dyDescent="0.3">
      <c r="A6152"/>
      <c r="AO6152" s="9"/>
      <c r="AP6152" s="9"/>
      <c r="AQ6152" s="9"/>
    </row>
    <row r="6153" spans="1:43" ht="15.6" x14ac:dyDescent="0.3">
      <c r="A6153"/>
      <c r="AO6153" s="9"/>
      <c r="AP6153" s="9"/>
      <c r="AQ6153" s="9"/>
    </row>
    <row r="6154" spans="1:43" ht="15.6" x14ac:dyDescent="0.3">
      <c r="A6154"/>
      <c r="AO6154" s="9"/>
      <c r="AP6154" s="9"/>
      <c r="AQ6154" s="9"/>
    </row>
    <row r="6155" spans="1:43" ht="15.6" x14ac:dyDescent="0.3">
      <c r="A6155"/>
      <c r="AO6155" s="9"/>
      <c r="AP6155" s="9"/>
      <c r="AQ6155" s="9"/>
    </row>
    <row r="6156" spans="1:43" ht="15.6" x14ac:dyDescent="0.3">
      <c r="A6156"/>
      <c r="AO6156" s="9"/>
      <c r="AP6156" s="9"/>
      <c r="AQ6156" s="9"/>
    </row>
    <row r="6157" spans="1:43" ht="15.6" x14ac:dyDescent="0.3">
      <c r="A6157"/>
      <c r="AO6157" s="9"/>
      <c r="AP6157" s="9"/>
      <c r="AQ6157" s="9"/>
    </row>
    <row r="6158" spans="1:43" ht="15.6" x14ac:dyDescent="0.3">
      <c r="A6158"/>
      <c r="AO6158" s="9"/>
      <c r="AP6158" s="9"/>
      <c r="AQ6158" s="9"/>
    </row>
    <row r="6159" spans="1:43" ht="15.6" x14ac:dyDescent="0.3">
      <c r="A6159"/>
      <c r="AO6159" s="9"/>
      <c r="AP6159" s="9"/>
      <c r="AQ6159" s="9"/>
    </row>
    <row r="6160" spans="1:43" ht="15.6" x14ac:dyDescent="0.3">
      <c r="A6160"/>
      <c r="AO6160" s="9"/>
      <c r="AP6160" s="9"/>
      <c r="AQ6160" s="9"/>
    </row>
    <row r="6161" spans="1:43" ht="15.6" x14ac:dyDescent="0.3">
      <c r="A6161"/>
      <c r="AO6161" s="9"/>
      <c r="AP6161" s="9"/>
      <c r="AQ6161" s="9"/>
    </row>
    <row r="6162" spans="1:43" ht="15.6" x14ac:dyDescent="0.3">
      <c r="A6162"/>
      <c r="AO6162" s="9"/>
      <c r="AP6162" s="9"/>
      <c r="AQ6162" s="9"/>
    </row>
    <row r="6163" spans="1:43" ht="15.6" x14ac:dyDescent="0.3">
      <c r="A6163"/>
      <c r="AO6163" s="9"/>
      <c r="AP6163" s="9"/>
      <c r="AQ6163" s="9"/>
    </row>
    <row r="6164" spans="1:43" ht="15.6" x14ac:dyDescent="0.3">
      <c r="A6164"/>
      <c r="AO6164" s="9"/>
      <c r="AP6164" s="9"/>
      <c r="AQ6164" s="9"/>
    </row>
    <row r="6165" spans="1:43" ht="15.6" x14ac:dyDescent="0.3">
      <c r="A6165"/>
      <c r="AO6165" s="9"/>
      <c r="AP6165" s="9"/>
      <c r="AQ6165" s="9"/>
    </row>
    <row r="6166" spans="1:43" ht="15.6" x14ac:dyDescent="0.3">
      <c r="A6166"/>
      <c r="AO6166" s="9"/>
      <c r="AP6166" s="9"/>
      <c r="AQ6166" s="9"/>
    </row>
    <row r="6167" spans="1:43" ht="15.6" x14ac:dyDescent="0.3">
      <c r="A6167"/>
      <c r="AO6167" s="9"/>
      <c r="AP6167" s="9"/>
      <c r="AQ6167" s="9"/>
    </row>
    <row r="6168" spans="1:43" ht="15.6" x14ac:dyDescent="0.3">
      <c r="A6168"/>
      <c r="AO6168" s="9"/>
      <c r="AP6168" s="9"/>
      <c r="AQ6168" s="9"/>
    </row>
    <row r="6169" spans="1:43" ht="15.6" x14ac:dyDescent="0.3">
      <c r="A6169"/>
      <c r="AO6169" s="9"/>
      <c r="AP6169" s="9"/>
      <c r="AQ6169" s="9"/>
    </row>
    <row r="6170" spans="1:43" ht="15.6" x14ac:dyDescent="0.3">
      <c r="A6170"/>
      <c r="AO6170" s="9"/>
      <c r="AP6170" s="9"/>
      <c r="AQ6170" s="9"/>
    </row>
    <row r="6171" spans="1:43" ht="15.6" x14ac:dyDescent="0.3">
      <c r="A6171"/>
      <c r="AO6171" s="9"/>
      <c r="AP6171" s="9"/>
      <c r="AQ6171" s="9"/>
    </row>
    <row r="6172" spans="1:43" ht="15.6" x14ac:dyDescent="0.3">
      <c r="A6172"/>
      <c r="AO6172" s="9"/>
      <c r="AP6172" s="9"/>
      <c r="AQ6172" s="9"/>
    </row>
    <row r="6173" spans="1:43" ht="15.6" x14ac:dyDescent="0.3">
      <c r="A6173"/>
      <c r="AO6173" s="9"/>
      <c r="AP6173" s="9"/>
      <c r="AQ6173" s="9"/>
    </row>
    <row r="6174" spans="1:43" ht="15.6" x14ac:dyDescent="0.3">
      <c r="A6174"/>
      <c r="AO6174" s="9"/>
      <c r="AP6174" s="9"/>
      <c r="AQ6174" s="9"/>
    </row>
    <row r="6175" spans="1:43" ht="15.6" x14ac:dyDescent="0.3">
      <c r="A6175"/>
      <c r="AO6175" s="9"/>
      <c r="AP6175" s="9"/>
      <c r="AQ6175" s="9"/>
    </row>
    <row r="6176" spans="1:43" ht="15.6" x14ac:dyDescent="0.3">
      <c r="A6176"/>
      <c r="AO6176" s="9"/>
      <c r="AP6176" s="9"/>
      <c r="AQ6176" s="9"/>
    </row>
    <row r="6177" spans="1:43" ht="15.6" x14ac:dyDescent="0.3">
      <c r="A6177"/>
      <c r="AO6177" s="9"/>
      <c r="AP6177" s="9"/>
      <c r="AQ6177" s="9"/>
    </row>
    <row r="6178" spans="1:43" ht="15.6" x14ac:dyDescent="0.3">
      <c r="A6178"/>
      <c r="AO6178" s="9"/>
      <c r="AP6178" s="9"/>
      <c r="AQ6178" s="9"/>
    </row>
    <row r="6179" spans="1:43" ht="15.6" x14ac:dyDescent="0.3">
      <c r="A6179"/>
      <c r="AO6179" s="9"/>
      <c r="AP6179" s="9"/>
      <c r="AQ6179" s="9"/>
    </row>
    <row r="6180" spans="1:43" ht="15.6" x14ac:dyDescent="0.3">
      <c r="A6180"/>
      <c r="AO6180" s="9"/>
      <c r="AP6180" s="9"/>
      <c r="AQ6180" s="9"/>
    </row>
    <row r="6181" spans="1:43" ht="15.6" x14ac:dyDescent="0.3">
      <c r="A6181"/>
      <c r="AO6181" s="9"/>
      <c r="AP6181" s="9"/>
      <c r="AQ6181" s="9"/>
    </row>
    <row r="6182" spans="1:43" ht="15.6" x14ac:dyDescent="0.3">
      <c r="A6182"/>
      <c r="AO6182" s="9"/>
      <c r="AP6182" s="9"/>
      <c r="AQ6182" s="9"/>
    </row>
    <row r="6183" spans="1:43" ht="15.6" x14ac:dyDescent="0.3">
      <c r="A6183"/>
      <c r="AO6183" s="9"/>
      <c r="AP6183" s="9"/>
      <c r="AQ6183" s="9"/>
    </row>
    <row r="6184" spans="1:43" ht="15.6" x14ac:dyDescent="0.3">
      <c r="A6184"/>
      <c r="AO6184" s="9"/>
      <c r="AP6184" s="9"/>
      <c r="AQ6184" s="9"/>
    </row>
    <row r="6185" spans="1:43" ht="15.6" x14ac:dyDescent="0.3">
      <c r="A6185"/>
      <c r="AO6185" s="9"/>
      <c r="AP6185" s="9"/>
      <c r="AQ6185" s="9"/>
    </row>
    <row r="6186" spans="1:43" ht="15.6" x14ac:dyDescent="0.3">
      <c r="A6186"/>
      <c r="AO6186" s="9"/>
      <c r="AP6186" s="9"/>
      <c r="AQ6186" s="9"/>
    </row>
    <row r="6187" spans="1:43" ht="15.6" x14ac:dyDescent="0.3">
      <c r="A6187"/>
      <c r="AO6187" s="9"/>
      <c r="AP6187" s="9"/>
      <c r="AQ6187" s="9"/>
    </row>
    <row r="6188" spans="1:43" ht="15.6" x14ac:dyDescent="0.3">
      <c r="A6188"/>
      <c r="AO6188" s="9"/>
      <c r="AP6188" s="9"/>
      <c r="AQ6188" s="9"/>
    </row>
    <row r="6189" spans="1:43" ht="15.6" x14ac:dyDescent="0.3">
      <c r="A6189"/>
      <c r="AO6189" s="9"/>
      <c r="AP6189" s="9"/>
      <c r="AQ6189" s="9"/>
    </row>
    <row r="6190" spans="1:43" ht="15.6" x14ac:dyDescent="0.3">
      <c r="A6190"/>
      <c r="AO6190" s="9"/>
      <c r="AP6190" s="9"/>
      <c r="AQ6190" s="9"/>
    </row>
    <row r="6191" spans="1:43" ht="15.6" x14ac:dyDescent="0.3">
      <c r="A6191"/>
      <c r="AO6191" s="9"/>
      <c r="AP6191" s="9"/>
      <c r="AQ6191" s="9"/>
    </row>
    <row r="6192" spans="1:43" ht="15.6" x14ac:dyDescent="0.3">
      <c r="A6192"/>
      <c r="AO6192" s="9"/>
      <c r="AP6192" s="9"/>
      <c r="AQ6192" s="9"/>
    </row>
    <row r="6193" spans="1:43" ht="15.6" x14ac:dyDescent="0.3">
      <c r="A6193"/>
      <c r="AO6193" s="9"/>
      <c r="AP6193" s="9"/>
      <c r="AQ6193" s="9"/>
    </row>
    <row r="6194" spans="1:43" ht="15.6" x14ac:dyDescent="0.3">
      <c r="A6194"/>
      <c r="AO6194" s="9"/>
      <c r="AP6194" s="9"/>
      <c r="AQ6194" s="9"/>
    </row>
    <row r="6195" spans="1:43" ht="15.6" x14ac:dyDescent="0.3">
      <c r="A6195"/>
      <c r="AO6195" s="9"/>
      <c r="AP6195" s="9"/>
      <c r="AQ6195" s="9"/>
    </row>
    <row r="6196" spans="1:43" ht="15.6" x14ac:dyDescent="0.3">
      <c r="A6196"/>
      <c r="AO6196" s="9"/>
      <c r="AP6196" s="9"/>
      <c r="AQ6196" s="9"/>
    </row>
    <row r="6197" spans="1:43" ht="15.6" x14ac:dyDescent="0.3">
      <c r="A6197"/>
      <c r="AO6197" s="9"/>
      <c r="AP6197" s="9"/>
      <c r="AQ6197" s="9"/>
    </row>
    <row r="6198" spans="1:43" ht="15.6" x14ac:dyDescent="0.3">
      <c r="A6198"/>
      <c r="AO6198" s="9"/>
      <c r="AP6198" s="9"/>
      <c r="AQ6198" s="9"/>
    </row>
    <row r="6199" spans="1:43" ht="15.6" x14ac:dyDescent="0.3">
      <c r="A6199"/>
      <c r="AO6199" s="9"/>
      <c r="AP6199" s="9"/>
      <c r="AQ6199" s="9"/>
    </row>
    <row r="6200" spans="1:43" ht="15.6" x14ac:dyDescent="0.3">
      <c r="A6200"/>
      <c r="AO6200" s="9"/>
      <c r="AP6200" s="9"/>
      <c r="AQ6200" s="9"/>
    </row>
    <row r="6201" spans="1:43" ht="15.6" x14ac:dyDescent="0.3">
      <c r="A6201"/>
      <c r="AO6201" s="9"/>
      <c r="AP6201" s="9"/>
      <c r="AQ6201" s="9"/>
    </row>
    <row r="6202" spans="1:43" ht="15.6" x14ac:dyDescent="0.3">
      <c r="A6202"/>
      <c r="AO6202" s="9"/>
      <c r="AP6202" s="9"/>
      <c r="AQ6202" s="9"/>
    </row>
    <row r="6203" spans="1:43" ht="15.6" x14ac:dyDescent="0.3">
      <c r="A6203"/>
      <c r="AO6203" s="9"/>
      <c r="AP6203" s="9"/>
      <c r="AQ6203" s="9"/>
    </row>
    <row r="6204" spans="1:43" ht="15.6" x14ac:dyDescent="0.3">
      <c r="A6204"/>
      <c r="AO6204" s="9"/>
      <c r="AP6204" s="9"/>
      <c r="AQ6204" s="9"/>
    </row>
    <row r="6205" spans="1:43" ht="15.6" x14ac:dyDescent="0.3">
      <c r="A6205"/>
      <c r="AO6205" s="9"/>
      <c r="AP6205" s="9"/>
      <c r="AQ6205" s="9"/>
    </row>
    <row r="6206" spans="1:43" ht="15.6" x14ac:dyDescent="0.3">
      <c r="A6206"/>
      <c r="AO6206" s="9"/>
      <c r="AP6206" s="9"/>
      <c r="AQ6206" s="9"/>
    </row>
    <row r="6207" spans="1:43" ht="15.6" x14ac:dyDescent="0.3">
      <c r="A6207"/>
      <c r="AO6207" s="9"/>
      <c r="AP6207" s="9"/>
      <c r="AQ6207" s="9"/>
    </row>
    <row r="6208" spans="1:43" ht="15.6" x14ac:dyDescent="0.3">
      <c r="A6208"/>
      <c r="AO6208" s="9"/>
      <c r="AP6208" s="9"/>
      <c r="AQ6208" s="9"/>
    </row>
    <row r="6209" spans="1:43" ht="15.6" x14ac:dyDescent="0.3">
      <c r="A6209"/>
      <c r="AO6209" s="9"/>
      <c r="AP6209" s="9"/>
      <c r="AQ6209" s="9"/>
    </row>
    <row r="6210" spans="1:43" ht="15.6" x14ac:dyDescent="0.3">
      <c r="A6210"/>
      <c r="AO6210" s="9"/>
      <c r="AP6210" s="9"/>
      <c r="AQ6210" s="9"/>
    </row>
    <row r="6211" spans="1:43" ht="15.6" x14ac:dyDescent="0.3">
      <c r="A6211"/>
      <c r="AO6211" s="9"/>
      <c r="AP6211" s="9"/>
      <c r="AQ6211" s="9"/>
    </row>
    <row r="6212" spans="1:43" ht="15.6" x14ac:dyDescent="0.3">
      <c r="A6212"/>
      <c r="AO6212" s="9"/>
      <c r="AP6212" s="9"/>
      <c r="AQ6212" s="9"/>
    </row>
    <row r="6213" spans="1:43" ht="15.6" x14ac:dyDescent="0.3">
      <c r="A6213"/>
      <c r="AO6213" s="9"/>
      <c r="AP6213" s="9"/>
      <c r="AQ6213" s="9"/>
    </row>
    <row r="6214" spans="1:43" ht="15.6" x14ac:dyDescent="0.3">
      <c r="A6214"/>
      <c r="AO6214" s="9"/>
      <c r="AP6214" s="9"/>
      <c r="AQ6214" s="9"/>
    </row>
    <row r="6215" spans="1:43" ht="15.6" x14ac:dyDescent="0.3">
      <c r="A6215"/>
      <c r="AO6215" s="9"/>
      <c r="AP6215" s="9"/>
      <c r="AQ6215" s="9"/>
    </row>
    <row r="6216" spans="1:43" ht="15.6" x14ac:dyDescent="0.3">
      <c r="A6216"/>
      <c r="AO6216" s="9"/>
      <c r="AP6216" s="9"/>
      <c r="AQ6216" s="9"/>
    </row>
    <row r="6217" spans="1:43" ht="15.6" x14ac:dyDescent="0.3">
      <c r="A6217"/>
      <c r="AO6217" s="9"/>
      <c r="AP6217" s="9"/>
      <c r="AQ6217" s="9"/>
    </row>
    <row r="6218" spans="1:43" ht="15.6" x14ac:dyDescent="0.3">
      <c r="A6218"/>
      <c r="AO6218" s="9"/>
      <c r="AP6218" s="9"/>
      <c r="AQ6218" s="9"/>
    </row>
    <row r="6219" spans="1:43" ht="15.6" x14ac:dyDescent="0.3">
      <c r="A6219"/>
      <c r="AO6219" s="9"/>
      <c r="AP6219" s="9"/>
      <c r="AQ6219" s="9"/>
    </row>
    <row r="6220" spans="1:43" ht="15.6" x14ac:dyDescent="0.3">
      <c r="A6220"/>
      <c r="AO6220" s="9"/>
      <c r="AP6220" s="9"/>
      <c r="AQ6220" s="9"/>
    </row>
    <row r="6221" spans="1:43" ht="15.6" x14ac:dyDescent="0.3">
      <c r="A6221"/>
      <c r="AO6221" s="9"/>
      <c r="AP6221" s="9"/>
      <c r="AQ6221" s="9"/>
    </row>
    <row r="6222" spans="1:43" ht="15.6" x14ac:dyDescent="0.3">
      <c r="A6222"/>
      <c r="AO6222" s="9"/>
      <c r="AP6222" s="9"/>
      <c r="AQ6222" s="9"/>
    </row>
    <row r="6223" spans="1:43" ht="15.6" x14ac:dyDescent="0.3">
      <c r="A6223"/>
      <c r="AO6223" s="9"/>
      <c r="AP6223" s="9"/>
      <c r="AQ6223" s="9"/>
    </row>
    <row r="6224" spans="1:43" ht="15.6" x14ac:dyDescent="0.3">
      <c r="A6224"/>
      <c r="AO6224" s="9"/>
      <c r="AP6224" s="9"/>
      <c r="AQ6224" s="9"/>
    </row>
    <row r="6225" spans="1:43" ht="15.6" x14ac:dyDescent="0.3">
      <c r="A6225"/>
      <c r="AO6225" s="9"/>
      <c r="AP6225" s="9"/>
      <c r="AQ6225" s="9"/>
    </row>
    <row r="6226" spans="1:43" ht="15.6" x14ac:dyDescent="0.3">
      <c r="A6226"/>
      <c r="AO6226" s="9"/>
      <c r="AP6226" s="9"/>
      <c r="AQ6226" s="9"/>
    </row>
    <row r="6227" spans="1:43" ht="15.6" x14ac:dyDescent="0.3">
      <c r="A6227"/>
      <c r="AO6227" s="9"/>
      <c r="AP6227" s="9"/>
      <c r="AQ6227" s="9"/>
    </row>
    <row r="6228" spans="1:43" ht="15.6" x14ac:dyDescent="0.3">
      <c r="A6228"/>
      <c r="AO6228" s="9"/>
      <c r="AP6228" s="9"/>
      <c r="AQ6228" s="9"/>
    </row>
    <row r="6229" spans="1:43" ht="15.6" x14ac:dyDescent="0.3">
      <c r="A6229"/>
      <c r="AO6229" s="9"/>
      <c r="AP6229" s="9"/>
      <c r="AQ6229" s="9"/>
    </row>
    <row r="6230" spans="1:43" ht="15.6" x14ac:dyDescent="0.3">
      <c r="A6230"/>
      <c r="AO6230" s="9"/>
      <c r="AP6230" s="9"/>
      <c r="AQ6230" s="9"/>
    </row>
    <row r="6231" spans="1:43" ht="15.6" x14ac:dyDescent="0.3">
      <c r="A6231"/>
      <c r="AO6231" s="9"/>
      <c r="AP6231" s="9"/>
      <c r="AQ6231" s="9"/>
    </row>
    <row r="6232" spans="1:43" ht="15.6" x14ac:dyDescent="0.3">
      <c r="A6232"/>
      <c r="AO6232" s="9"/>
      <c r="AP6232" s="9"/>
      <c r="AQ6232" s="9"/>
    </row>
    <row r="6233" spans="1:43" ht="15.6" x14ac:dyDescent="0.3">
      <c r="A6233"/>
      <c r="AO6233" s="9"/>
      <c r="AP6233" s="9"/>
      <c r="AQ6233" s="9"/>
    </row>
    <row r="6234" spans="1:43" ht="15.6" x14ac:dyDescent="0.3">
      <c r="A6234"/>
      <c r="AO6234" s="9"/>
      <c r="AP6234" s="9"/>
      <c r="AQ6234" s="9"/>
    </row>
    <row r="6235" spans="1:43" ht="15.6" x14ac:dyDescent="0.3">
      <c r="A6235"/>
      <c r="AO6235" s="9"/>
      <c r="AP6235" s="9"/>
      <c r="AQ6235" s="9"/>
    </row>
    <row r="6236" spans="1:43" ht="15.6" x14ac:dyDescent="0.3">
      <c r="A6236"/>
      <c r="AO6236" s="9"/>
      <c r="AP6236" s="9"/>
      <c r="AQ6236" s="9"/>
    </row>
    <row r="6237" spans="1:43" ht="15.6" x14ac:dyDescent="0.3">
      <c r="A6237"/>
      <c r="AO6237" s="9"/>
      <c r="AP6237" s="9"/>
      <c r="AQ6237" s="9"/>
    </row>
    <row r="6238" spans="1:43" ht="15.6" x14ac:dyDescent="0.3">
      <c r="A6238"/>
      <c r="AO6238" s="9"/>
      <c r="AP6238" s="9"/>
      <c r="AQ6238" s="9"/>
    </row>
    <row r="6239" spans="1:43" ht="15.6" x14ac:dyDescent="0.3">
      <c r="A6239"/>
      <c r="AO6239" s="9"/>
      <c r="AP6239" s="9"/>
      <c r="AQ6239" s="9"/>
    </row>
    <row r="6240" spans="1:43" ht="15.6" x14ac:dyDescent="0.3">
      <c r="A6240"/>
      <c r="AO6240" s="9"/>
      <c r="AP6240" s="9"/>
      <c r="AQ6240" s="9"/>
    </row>
    <row r="6241" spans="1:43" ht="15.6" x14ac:dyDescent="0.3">
      <c r="A6241"/>
      <c r="AO6241" s="9"/>
      <c r="AP6241" s="9"/>
      <c r="AQ6241" s="9"/>
    </row>
    <row r="6242" spans="1:43" ht="15.6" x14ac:dyDescent="0.3">
      <c r="A6242"/>
      <c r="AO6242" s="9"/>
      <c r="AP6242" s="9"/>
      <c r="AQ6242" s="9"/>
    </row>
    <row r="6243" spans="1:43" ht="15.6" x14ac:dyDescent="0.3">
      <c r="A6243"/>
      <c r="AO6243" s="9"/>
      <c r="AP6243" s="9"/>
      <c r="AQ6243" s="9"/>
    </row>
    <row r="6244" spans="1:43" ht="15.6" x14ac:dyDescent="0.3">
      <c r="A6244"/>
      <c r="AO6244" s="9"/>
      <c r="AP6244" s="9"/>
      <c r="AQ6244" s="9"/>
    </row>
    <row r="6245" spans="1:43" ht="15.6" x14ac:dyDescent="0.3">
      <c r="A6245"/>
      <c r="AO6245" s="9"/>
      <c r="AP6245" s="9"/>
      <c r="AQ6245" s="9"/>
    </row>
    <row r="6246" spans="1:43" ht="15.6" x14ac:dyDescent="0.3">
      <c r="A6246"/>
      <c r="AO6246" s="9"/>
      <c r="AP6246" s="9"/>
      <c r="AQ6246" s="9"/>
    </row>
    <row r="6247" spans="1:43" ht="15.6" x14ac:dyDescent="0.3">
      <c r="A6247"/>
      <c r="AO6247" s="9"/>
      <c r="AP6247" s="9"/>
      <c r="AQ6247" s="9"/>
    </row>
    <row r="6248" spans="1:43" ht="15.6" x14ac:dyDescent="0.3">
      <c r="A6248"/>
      <c r="AO6248" s="9"/>
      <c r="AP6248" s="9"/>
      <c r="AQ6248" s="9"/>
    </row>
    <row r="6249" spans="1:43" ht="15.6" x14ac:dyDescent="0.3">
      <c r="A6249"/>
      <c r="AO6249" s="9"/>
      <c r="AP6249" s="9"/>
      <c r="AQ6249" s="9"/>
    </row>
    <row r="6250" spans="1:43" ht="15.6" x14ac:dyDescent="0.3">
      <c r="A6250"/>
      <c r="AO6250" s="9"/>
      <c r="AP6250" s="9"/>
      <c r="AQ6250" s="9"/>
    </row>
    <row r="6251" spans="1:43" ht="15.6" x14ac:dyDescent="0.3">
      <c r="A6251"/>
      <c r="AO6251" s="9"/>
      <c r="AP6251" s="9"/>
      <c r="AQ6251" s="9"/>
    </row>
    <row r="6252" spans="1:43" ht="15.6" x14ac:dyDescent="0.3">
      <c r="A6252"/>
      <c r="AO6252" s="9"/>
      <c r="AP6252" s="9"/>
      <c r="AQ6252" s="9"/>
    </row>
    <row r="6253" spans="1:43" ht="15.6" x14ac:dyDescent="0.3">
      <c r="A6253"/>
      <c r="AO6253" s="9"/>
      <c r="AP6253" s="9"/>
      <c r="AQ6253" s="9"/>
    </row>
    <row r="6254" spans="1:43" ht="15.6" x14ac:dyDescent="0.3">
      <c r="A6254"/>
      <c r="AO6254" s="9"/>
      <c r="AP6254" s="9"/>
      <c r="AQ6254" s="9"/>
    </row>
    <row r="6255" spans="1:43" ht="15.6" x14ac:dyDescent="0.3">
      <c r="A6255"/>
      <c r="AO6255" s="9"/>
      <c r="AP6255" s="9"/>
      <c r="AQ6255" s="9"/>
    </row>
    <row r="6256" spans="1:43" ht="15.6" x14ac:dyDescent="0.3">
      <c r="A6256"/>
      <c r="AO6256" s="9"/>
      <c r="AP6256" s="9"/>
      <c r="AQ6256" s="9"/>
    </row>
    <row r="6257" spans="1:43" ht="15.6" x14ac:dyDescent="0.3">
      <c r="A6257"/>
      <c r="AO6257" s="9"/>
      <c r="AP6257" s="9"/>
      <c r="AQ6257" s="9"/>
    </row>
    <row r="6258" spans="1:43" ht="15.6" x14ac:dyDescent="0.3">
      <c r="A6258"/>
      <c r="AO6258" s="9"/>
      <c r="AP6258" s="9"/>
      <c r="AQ6258" s="9"/>
    </row>
    <row r="6259" spans="1:43" ht="15.6" x14ac:dyDescent="0.3">
      <c r="A6259"/>
      <c r="AO6259" s="9"/>
      <c r="AP6259" s="9"/>
      <c r="AQ6259" s="9"/>
    </row>
    <row r="6260" spans="1:43" ht="15.6" x14ac:dyDescent="0.3">
      <c r="A6260"/>
      <c r="AO6260" s="9"/>
      <c r="AP6260" s="9"/>
      <c r="AQ6260" s="9"/>
    </row>
    <row r="6261" spans="1:43" ht="15.6" x14ac:dyDescent="0.3">
      <c r="A6261"/>
      <c r="AO6261" s="9"/>
      <c r="AP6261" s="9"/>
      <c r="AQ6261" s="9"/>
    </row>
    <row r="6262" spans="1:43" ht="15.6" x14ac:dyDescent="0.3">
      <c r="A6262"/>
      <c r="AO6262" s="9"/>
      <c r="AP6262" s="9"/>
      <c r="AQ6262" s="9"/>
    </row>
    <row r="6263" spans="1:43" ht="15.6" x14ac:dyDescent="0.3">
      <c r="A6263"/>
      <c r="AO6263" s="9"/>
      <c r="AP6263" s="9"/>
      <c r="AQ6263" s="9"/>
    </row>
    <row r="6264" spans="1:43" ht="15.6" x14ac:dyDescent="0.3">
      <c r="A6264"/>
      <c r="AO6264" s="9"/>
      <c r="AP6264" s="9"/>
      <c r="AQ6264" s="9"/>
    </row>
    <row r="6265" spans="1:43" ht="15.6" x14ac:dyDescent="0.3">
      <c r="A6265"/>
      <c r="AO6265" s="9"/>
      <c r="AP6265" s="9"/>
      <c r="AQ6265" s="9"/>
    </row>
    <row r="6266" spans="1:43" ht="15.6" x14ac:dyDescent="0.3">
      <c r="A6266"/>
      <c r="AO6266" s="9"/>
      <c r="AP6266" s="9"/>
      <c r="AQ6266" s="9"/>
    </row>
    <row r="6267" spans="1:43" ht="15.6" x14ac:dyDescent="0.3">
      <c r="A6267"/>
      <c r="AO6267" s="9"/>
      <c r="AP6267" s="9"/>
      <c r="AQ6267" s="9"/>
    </row>
    <row r="6268" spans="1:43" ht="15.6" x14ac:dyDescent="0.3">
      <c r="A6268"/>
      <c r="AO6268" s="9"/>
      <c r="AP6268" s="9"/>
      <c r="AQ6268" s="9"/>
    </row>
    <row r="6269" spans="1:43" ht="15.6" x14ac:dyDescent="0.3">
      <c r="A6269"/>
      <c r="AO6269" s="9"/>
      <c r="AP6269" s="9"/>
      <c r="AQ6269" s="9"/>
    </row>
    <row r="6270" spans="1:43" ht="15.6" x14ac:dyDescent="0.3">
      <c r="A6270"/>
      <c r="AO6270" s="9"/>
      <c r="AP6270" s="9"/>
      <c r="AQ6270" s="9"/>
    </row>
    <row r="6271" spans="1:43" ht="15.6" x14ac:dyDescent="0.3">
      <c r="A6271"/>
      <c r="AO6271" s="9"/>
      <c r="AP6271" s="9"/>
      <c r="AQ6271" s="9"/>
    </row>
    <row r="6272" spans="1:43" ht="15.6" x14ac:dyDescent="0.3">
      <c r="A6272"/>
      <c r="AO6272" s="9"/>
      <c r="AP6272" s="9"/>
      <c r="AQ6272" s="9"/>
    </row>
    <row r="6273" spans="1:43" ht="15.6" x14ac:dyDescent="0.3">
      <c r="A6273"/>
      <c r="AO6273" s="9"/>
      <c r="AP6273" s="9"/>
      <c r="AQ6273" s="9"/>
    </row>
    <row r="6274" spans="1:43" ht="15.6" x14ac:dyDescent="0.3">
      <c r="A6274"/>
      <c r="AO6274" s="9"/>
      <c r="AP6274" s="9"/>
      <c r="AQ6274" s="9"/>
    </row>
    <row r="6275" spans="1:43" ht="15.6" x14ac:dyDescent="0.3">
      <c r="A6275"/>
      <c r="AO6275" s="9"/>
      <c r="AP6275" s="9"/>
      <c r="AQ6275" s="9"/>
    </row>
    <row r="6276" spans="1:43" ht="15.6" x14ac:dyDescent="0.3">
      <c r="A6276"/>
      <c r="AO6276" s="9"/>
      <c r="AP6276" s="9"/>
      <c r="AQ6276" s="9"/>
    </row>
    <row r="6277" spans="1:43" ht="15.6" x14ac:dyDescent="0.3">
      <c r="A6277"/>
      <c r="AO6277" s="9"/>
      <c r="AP6277" s="9"/>
      <c r="AQ6277" s="9"/>
    </row>
    <row r="6278" spans="1:43" ht="15.6" x14ac:dyDescent="0.3">
      <c r="A6278"/>
      <c r="AO6278" s="9"/>
      <c r="AP6278" s="9"/>
      <c r="AQ6278" s="9"/>
    </row>
    <row r="6279" spans="1:43" ht="15.6" x14ac:dyDescent="0.3">
      <c r="A6279"/>
      <c r="AO6279" s="9"/>
      <c r="AP6279" s="9"/>
      <c r="AQ6279" s="9"/>
    </row>
    <row r="6280" spans="1:43" ht="15.6" x14ac:dyDescent="0.3">
      <c r="A6280"/>
      <c r="AO6280" s="9"/>
      <c r="AP6280" s="9"/>
      <c r="AQ6280" s="9"/>
    </row>
    <row r="6281" spans="1:43" ht="15.6" x14ac:dyDescent="0.3">
      <c r="A6281"/>
      <c r="AO6281" s="9"/>
      <c r="AP6281" s="9"/>
      <c r="AQ6281" s="9"/>
    </row>
    <row r="6282" spans="1:43" ht="15.6" x14ac:dyDescent="0.3">
      <c r="A6282"/>
      <c r="AO6282" s="9"/>
      <c r="AP6282" s="9"/>
      <c r="AQ6282" s="9"/>
    </row>
    <row r="6283" spans="1:43" ht="15.6" x14ac:dyDescent="0.3">
      <c r="A6283"/>
      <c r="AO6283" s="9"/>
      <c r="AP6283" s="9"/>
      <c r="AQ6283" s="9"/>
    </row>
    <row r="6284" spans="1:43" ht="15.6" x14ac:dyDescent="0.3">
      <c r="A6284"/>
      <c r="AO6284" s="9"/>
      <c r="AP6284" s="9"/>
      <c r="AQ6284" s="9"/>
    </row>
    <row r="6285" spans="1:43" ht="15.6" x14ac:dyDescent="0.3">
      <c r="A6285"/>
      <c r="AO6285" s="9"/>
      <c r="AP6285" s="9"/>
      <c r="AQ6285" s="9"/>
    </row>
    <row r="6286" spans="1:43" ht="15.6" x14ac:dyDescent="0.3">
      <c r="A6286"/>
      <c r="AO6286" s="9"/>
      <c r="AP6286" s="9"/>
      <c r="AQ6286" s="9"/>
    </row>
    <row r="6287" spans="1:43" ht="15.6" x14ac:dyDescent="0.3">
      <c r="A6287"/>
      <c r="AO6287" s="9"/>
      <c r="AP6287" s="9"/>
      <c r="AQ6287" s="9"/>
    </row>
    <row r="6288" spans="1:43" ht="15.6" x14ac:dyDescent="0.3">
      <c r="A6288"/>
      <c r="AO6288" s="9"/>
      <c r="AP6288" s="9"/>
      <c r="AQ6288" s="9"/>
    </row>
    <row r="6289" spans="1:43" ht="15.6" x14ac:dyDescent="0.3">
      <c r="A6289"/>
      <c r="AO6289" s="9"/>
      <c r="AP6289" s="9"/>
      <c r="AQ6289" s="9"/>
    </row>
    <row r="6290" spans="1:43" ht="15.6" x14ac:dyDescent="0.3">
      <c r="A6290"/>
      <c r="AO6290" s="9"/>
      <c r="AP6290" s="9"/>
      <c r="AQ6290" s="9"/>
    </row>
    <row r="6291" spans="1:43" ht="15.6" x14ac:dyDescent="0.3">
      <c r="A6291"/>
      <c r="AO6291" s="9"/>
      <c r="AP6291" s="9"/>
      <c r="AQ6291" s="9"/>
    </row>
    <row r="6292" spans="1:43" ht="15.6" x14ac:dyDescent="0.3">
      <c r="A6292"/>
      <c r="AO6292" s="9"/>
      <c r="AP6292" s="9"/>
      <c r="AQ6292" s="9"/>
    </row>
    <row r="6293" spans="1:43" ht="15.6" x14ac:dyDescent="0.3">
      <c r="A6293"/>
      <c r="AO6293" s="9"/>
      <c r="AP6293" s="9"/>
      <c r="AQ6293" s="9"/>
    </row>
    <row r="6294" spans="1:43" ht="15.6" x14ac:dyDescent="0.3">
      <c r="A6294"/>
      <c r="AO6294" s="9"/>
      <c r="AP6294" s="9"/>
      <c r="AQ6294" s="9"/>
    </row>
    <row r="6295" spans="1:43" ht="15.6" x14ac:dyDescent="0.3">
      <c r="A6295"/>
      <c r="AO6295" s="9"/>
      <c r="AP6295" s="9"/>
      <c r="AQ6295" s="9"/>
    </row>
    <row r="6296" spans="1:43" ht="15.6" x14ac:dyDescent="0.3">
      <c r="A6296"/>
      <c r="AO6296" s="9"/>
      <c r="AP6296" s="9"/>
      <c r="AQ6296" s="9"/>
    </row>
    <row r="6297" spans="1:43" ht="15.6" x14ac:dyDescent="0.3">
      <c r="A6297"/>
      <c r="AO6297" s="9"/>
      <c r="AP6297" s="9"/>
      <c r="AQ6297" s="9"/>
    </row>
    <row r="6298" spans="1:43" ht="15.6" x14ac:dyDescent="0.3">
      <c r="A6298"/>
      <c r="AO6298" s="9"/>
      <c r="AP6298" s="9"/>
      <c r="AQ6298" s="9"/>
    </row>
    <row r="6299" spans="1:43" ht="15.6" x14ac:dyDescent="0.3">
      <c r="A6299"/>
      <c r="AO6299" s="9"/>
      <c r="AP6299" s="9"/>
      <c r="AQ6299" s="9"/>
    </row>
    <row r="6300" spans="1:43" ht="15.6" x14ac:dyDescent="0.3">
      <c r="A6300"/>
      <c r="AO6300" s="9"/>
      <c r="AP6300" s="9"/>
      <c r="AQ6300" s="9"/>
    </row>
    <row r="6301" spans="1:43" ht="15.6" x14ac:dyDescent="0.3">
      <c r="A6301"/>
      <c r="AO6301" s="9"/>
      <c r="AP6301" s="9"/>
      <c r="AQ6301" s="9"/>
    </row>
    <row r="6302" spans="1:43" ht="15.6" x14ac:dyDescent="0.3">
      <c r="A6302"/>
      <c r="AO6302" s="9"/>
      <c r="AP6302" s="9"/>
      <c r="AQ6302" s="9"/>
    </row>
    <row r="6303" spans="1:43" ht="15.6" x14ac:dyDescent="0.3">
      <c r="A6303"/>
      <c r="AO6303" s="9"/>
      <c r="AP6303" s="9"/>
      <c r="AQ6303" s="9"/>
    </row>
    <row r="6304" spans="1:43" ht="15.6" x14ac:dyDescent="0.3">
      <c r="A6304"/>
      <c r="AO6304" s="9"/>
      <c r="AP6304" s="9"/>
      <c r="AQ6304" s="9"/>
    </row>
    <row r="6305" spans="1:43" ht="15.6" x14ac:dyDescent="0.3">
      <c r="A6305"/>
      <c r="AO6305" s="9"/>
      <c r="AP6305" s="9"/>
      <c r="AQ6305" s="9"/>
    </row>
    <row r="6306" spans="1:43" ht="15.6" x14ac:dyDescent="0.3">
      <c r="A6306"/>
      <c r="AO6306" s="9"/>
      <c r="AP6306" s="9"/>
      <c r="AQ6306" s="9"/>
    </row>
    <row r="6307" spans="1:43" ht="15.6" x14ac:dyDescent="0.3">
      <c r="A6307"/>
      <c r="AO6307" s="9"/>
      <c r="AP6307" s="9"/>
      <c r="AQ6307" s="9"/>
    </row>
    <row r="6308" spans="1:43" ht="15.6" x14ac:dyDescent="0.3">
      <c r="A6308"/>
      <c r="AO6308" s="9"/>
      <c r="AP6308" s="9"/>
      <c r="AQ6308" s="9"/>
    </row>
    <row r="6309" spans="1:43" ht="15.6" x14ac:dyDescent="0.3">
      <c r="A6309"/>
      <c r="AO6309" s="9"/>
      <c r="AP6309" s="9"/>
      <c r="AQ6309" s="9"/>
    </row>
    <row r="6310" spans="1:43" ht="15.6" x14ac:dyDescent="0.3">
      <c r="A6310"/>
      <c r="AO6310" s="9"/>
      <c r="AP6310" s="9"/>
      <c r="AQ6310" s="9"/>
    </row>
    <row r="6311" spans="1:43" ht="15.6" x14ac:dyDescent="0.3">
      <c r="A6311"/>
      <c r="AO6311" s="9"/>
      <c r="AP6311" s="9"/>
      <c r="AQ6311" s="9"/>
    </row>
    <row r="6312" spans="1:43" ht="15.6" x14ac:dyDescent="0.3">
      <c r="A6312"/>
      <c r="AO6312" s="9"/>
      <c r="AP6312" s="9"/>
      <c r="AQ6312" s="9"/>
    </row>
    <row r="6313" spans="1:43" ht="15.6" x14ac:dyDescent="0.3">
      <c r="A6313"/>
      <c r="AO6313" s="9"/>
      <c r="AP6313" s="9"/>
      <c r="AQ6313" s="9"/>
    </row>
    <row r="6314" spans="1:43" ht="15.6" x14ac:dyDescent="0.3">
      <c r="A6314"/>
      <c r="AO6314" s="9"/>
      <c r="AP6314" s="9"/>
      <c r="AQ6314" s="9"/>
    </row>
    <row r="6315" spans="1:43" ht="15.6" x14ac:dyDescent="0.3">
      <c r="A6315"/>
      <c r="AO6315" s="9"/>
      <c r="AP6315" s="9"/>
      <c r="AQ6315" s="9"/>
    </row>
    <row r="6316" spans="1:43" ht="15.6" x14ac:dyDescent="0.3">
      <c r="A6316"/>
      <c r="AO6316" s="9"/>
      <c r="AP6316" s="9"/>
      <c r="AQ6316" s="9"/>
    </row>
    <row r="6317" spans="1:43" ht="15.6" x14ac:dyDescent="0.3">
      <c r="A6317"/>
      <c r="AO6317" s="9"/>
      <c r="AP6317" s="9"/>
      <c r="AQ6317" s="9"/>
    </row>
    <row r="6318" spans="1:43" ht="15.6" x14ac:dyDescent="0.3">
      <c r="A6318"/>
      <c r="AO6318" s="9"/>
      <c r="AP6318" s="9"/>
      <c r="AQ6318" s="9"/>
    </row>
    <row r="6319" spans="1:43" ht="15.6" x14ac:dyDescent="0.3">
      <c r="A6319"/>
      <c r="AO6319" s="9"/>
      <c r="AP6319" s="9"/>
      <c r="AQ6319" s="9"/>
    </row>
    <row r="6320" spans="1:43" ht="15.6" x14ac:dyDescent="0.3">
      <c r="A6320"/>
      <c r="AO6320" s="9"/>
      <c r="AP6320" s="9"/>
      <c r="AQ6320" s="9"/>
    </row>
    <row r="6321" spans="1:43" ht="15.6" x14ac:dyDescent="0.3">
      <c r="A6321"/>
      <c r="AO6321" s="9"/>
      <c r="AP6321" s="9"/>
      <c r="AQ6321" s="9"/>
    </row>
    <row r="6322" spans="1:43" ht="15.6" x14ac:dyDescent="0.3">
      <c r="A6322"/>
      <c r="AO6322" s="9"/>
      <c r="AP6322" s="9"/>
      <c r="AQ6322" s="9"/>
    </row>
    <row r="6323" spans="1:43" ht="15.6" x14ac:dyDescent="0.3">
      <c r="A6323"/>
      <c r="AO6323" s="9"/>
      <c r="AP6323" s="9"/>
      <c r="AQ6323" s="9"/>
    </row>
    <row r="6324" spans="1:43" ht="15.6" x14ac:dyDescent="0.3">
      <c r="A6324"/>
      <c r="AO6324" s="9"/>
      <c r="AP6324" s="9"/>
      <c r="AQ6324" s="9"/>
    </row>
    <row r="6325" spans="1:43" ht="15.6" x14ac:dyDescent="0.3">
      <c r="A6325"/>
      <c r="AO6325" s="9"/>
      <c r="AP6325" s="9"/>
      <c r="AQ6325" s="9"/>
    </row>
    <row r="6326" spans="1:43" ht="15.6" x14ac:dyDescent="0.3">
      <c r="A6326"/>
      <c r="AO6326" s="9"/>
      <c r="AP6326" s="9"/>
      <c r="AQ6326" s="9"/>
    </row>
    <row r="6327" spans="1:43" ht="15.6" x14ac:dyDescent="0.3">
      <c r="A6327"/>
      <c r="AO6327" s="9"/>
      <c r="AP6327" s="9"/>
      <c r="AQ6327" s="9"/>
    </row>
    <row r="6328" spans="1:43" ht="15.6" x14ac:dyDescent="0.3">
      <c r="A6328"/>
      <c r="AO6328" s="9"/>
      <c r="AP6328" s="9"/>
      <c r="AQ6328" s="9"/>
    </row>
    <row r="6329" spans="1:43" ht="15.6" x14ac:dyDescent="0.3">
      <c r="A6329"/>
      <c r="AO6329" s="9"/>
      <c r="AP6329" s="9"/>
      <c r="AQ6329" s="9"/>
    </row>
    <row r="6330" spans="1:43" ht="15.6" x14ac:dyDescent="0.3">
      <c r="A6330"/>
      <c r="AO6330" s="9"/>
      <c r="AP6330" s="9"/>
      <c r="AQ6330" s="9"/>
    </row>
    <row r="6331" spans="1:43" ht="15.6" x14ac:dyDescent="0.3">
      <c r="A6331"/>
      <c r="AO6331" s="9"/>
      <c r="AP6331" s="9"/>
      <c r="AQ6331" s="9"/>
    </row>
    <row r="6332" spans="1:43" ht="15.6" x14ac:dyDescent="0.3">
      <c r="A6332"/>
      <c r="AO6332" s="9"/>
      <c r="AP6332" s="9"/>
      <c r="AQ6332" s="9"/>
    </row>
    <row r="6333" spans="1:43" ht="15.6" x14ac:dyDescent="0.3">
      <c r="A6333"/>
      <c r="AO6333" s="9"/>
      <c r="AP6333" s="9"/>
      <c r="AQ6333" s="9"/>
    </row>
    <row r="6334" spans="1:43" ht="15.6" x14ac:dyDescent="0.3">
      <c r="A6334"/>
      <c r="AO6334" s="9"/>
      <c r="AP6334" s="9"/>
      <c r="AQ6334" s="9"/>
    </row>
    <row r="6335" spans="1:43" ht="15.6" x14ac:dyDescent="0.3">
      <c r="A6335"/>
      <c r="AO6335" s="9"/>
      <c r="AP6335" s="9"/>
      <c r="AQ6335" s="9"/>
    </row>
    <row r="6336" spans="1:43" ht="15.6" x14ac:dyDescent="0.3">
      <c r="A6336"/>
      <c r="AO6336" s="9"/>
      <c r="AP6336" s="9"/>
      <c r="AQ6336" s="9"/>
    </row>
    <row r="6337" spans="1:43" ht="15.6" x14ac:dyDescent="0.3">
      <c r="A6337"/>
      <c r="AO6337" s="9"/>
      <c r="AP6337" s="9"/>
      <c r="AQ6337" s="9"/>
    </row>
    <row r="6338" spans="1:43" ht="15.6" x14ac:dyDescent="0.3">
      <c r="A6338"/>
      <c r="AO6338" s="9"/>
      <c r="AP6338" s="9"/>
      <c r="AQ6338" s="9"/>
    </row>
    <row r="6339" spans="1:43" ht="15.6" x14ac:dyDescent="0.3">
      <c r="A6339"/>
      <c r="AO6339" s="9"/>
      <c r="AP6339" s="9"/>
      <c r="AQ6339" s="9"/>
    </row>
    <row r="6340" spans="1:43" ht="15.6" x14ac:dyDescent="0.3">
      <c r="A6340"/>
      <c r="AO6340" s="9"/>
      <c r="AP6340" s="9"/>
      <c r="AQ6340" s="9"/>
    </row>
    <row r="6341" spans="1:43" ht="15.6" x14ac:dyDescent="0.3">
      <c r="A6341"/>
      <c r="AO6341" s="9"/>
      <c r="AP6341" s="9"/>
      <c r="AQ6341" s="9"/>
    </row>
    <row r="6342" spans="1:43" ht="15.6" x14ac:dyDescent="0.3">
      <c r="A6342"/>
      <c r="AO6342" s="9"/>
      <c r="AP6342" s="9"/>
      <c r="AQ6342" s="9"/>
    </row>
    <row r="6343" spans="1:43" ht="15.6" x14ac:dyDescent="0.3">
      <c r="A6343"/>
      <c r="AO6343" s="9"/>
      <c r="AP6343" s="9"/>
      <c r="AQ6343" s="9"/>
    </row>
    <row r="6344" spans="1:43" ht="15.6" x14ac:dyDescent="0.3">
      <c r="A6344"/>
      <c r="AO6344" s="9"/>
      <c r="AP6344" s="9"/>
      <c r="AQ6344" s="9"/>
    </row>
    <row r="6345" spans="1:43" ht="15.6" x14ac:dyDescent="0.3">
      <c r="A6345"/>
      <c r="AO6345" s="9"/>
      <c r="AP6345" s="9"/>
      <c r="AQ6345" s="9"/>
    </row>
    <row r="6346" spans="1:43" ht="15.6" x14ac:dyDescent="0.3">
      <c r="A6346"/>
      <c r="AO6346" s="9"/>
      <c r="AP6346" s="9"/>
      <c r="AQ6346" s="9"/>
    </row>
    <row r="6347" spans="1:43" ht="15.6" x14ac:dyDescent="0.3">
      <c r="A6347"/>
      <c r="AO6347" s="9"/>
      <c r="AP6347" s="9"/>
      <c r="AQ6347" s="9"/>
    </row>
    <row r="6348" spans="1:43" ht="15.6" x14ac:dyDescent="0.3">
      <c r="A6348"/>
      <c r="AO6348" s="9"/>
      <c r="AP6348" s="9"/>
      <c r="AQ6348" s="9"/>
    </row>
    <row r="6349" spans="1:43" ht="15.6" x14ac:dyDescent="0.3">
      <c r="A6349"/>
      <c r="AO6349" s="9"/>
      <c r="AP6349" s="9"/>
      <c r="AQ6349" s="9"/>
    </row>
    <row r="6350" spans="1:43" ht="15.6" x14ac:dyDescent="0.3">
      <c r="A6350"/>
      <c r="AO6350" s="9"/>
      <c r="AP6350" s="9"/>
      <c r="AQ6350" s="9"/>
    </row>
    <row r="6351" spans="1:43" ht="15.6" x14ac:dyDescent="0.3">
      <c r="A6351"/>
      <c r="AO6351" s="9"/>
      <c r="AP6351" s="9"/>
      <c r="AQ6351" s="9"/>
    </row>
    <row r="6352" spans="1:43" ht="15.6" x14ac:dyDescent="0.3">
      <c r="A6352"/>
      <c r="AO6352" s="9"/>
      <c r="AP6352" s="9"/>
      <c r="AQ6352" s="9"/>
    </row>
    <row r="6353" spans="1:43" ht="15.6" x14ac:dyDescent="0.3">
      <c r="A6353"/>
      <c r="AO6353" s="9"/>
      <c r="AP6353" s="9"/>
      <c r="AQ6353" s="9"/>
    </row>
    <row r="6354" spans="1:43" ht="15.6" x14ac:dyDescent="0.3">
      <c r="A6354"/>
      <c r="AO6354" s="9"/>
      <c r="AP6354" s="9"/>
      <c r="AQ6354" s="9"/>
    </row>
    <row r="6355" spans="1:43" ht="15.6" x14ac:dyDescent="0.3">
      <c r="A6355"/>
      <c r="AO6355" s="9"/>
      <c r="AP6355" s="9"/>
      <c r="AQ6355" s="9"/>
    </row>
    <row r="6356" spans="1:43" ht="15.6" x14ac:dyDescent="0.3">
      <c r="A6356"/>
      <c r="AO6356" s="9"/>
      <c r="AP6356" s="9"/>
      <c r="AQ6356" s="9"/>
    </row>
    <row r="6357" spans="1:43" ht="15.6" x14ac:dyDescent="0.3">
      <c r="A6357"/>
      <c r="AO6357" s="9"/>
      <c r="AP6357" s="9"/>
      <c r="AQ6357" s="9"/>
    </row>
    <row r="6358" spans="1:43" ht="15.6" x14ac:dyDescent="0.3">
      <c r="A6358"/>
      <c r="AO6358" s="9"/>
      <c r="AP6358" s="9"/>
      <c r="AQ6358" s="9"/>
    </row>
    <row r="6359" spans="1:43" ht="15.6" x14ac:dyDescent="0.3">
      <c r="A6359"/>
      <c r="AO6359" s="9"/>
      <c r="AP6359" s="9"/>
      <c r="AQ6359" s="9"/>
    </row>
    <row r="6360" spans="1:43" ht="15.6" x14ac:dyDescent="0.3">
      <c r="A6360"/>
      <c r="AO6360" s="9"/>
      <c r="AP6360" s="9"/>
      <c r="AQ6360" s="9"/>
    </row>
    <row r="6361" spans="1:43" ht="15.6" x14ac:dyDescent="0.3">
      <c r="A6361"/>
      <c r="AO6361" s="9"/>
      <c r="AP6361" s="9"/>
      <c r="AQ6361" s="9"/>
    </row>
    <row r="6362" spans="1:43" ht="15.6" x14ac:dyDescent="0.3">
      <c r="A6362"/>
      <c r="AO6362" s="9"/>
      <c r="AP6362" s="9"/>
      <c r="AQ6362" s="9"/>
    </row>
    <row r="6363" spans="1:43" ht="15.6" x14ac:dyDescent="0.3">
      <c r="A6363"/>
      <c r="AO6363" s="9"/>
      <c r="AP6363" s="9"/>
      <c r="AQ6363" s="9"/>
    </row>
    <row r="6364" spans="1:43" ht="15.6" x14ac:dyDescent="0.3">
      <c r="A6364"/>
      <c r="AO6364" s="9"/>
      <c r="AP6364" s="9"/>
      <c r="AQ6364" s="9"/>
    </row>
    <row r="6365" spans="1:43" ht="15.6" x14ac:dyDescent="0.3">
      <c r="A6365"/>
      <c r="AO6365" s="9"/>
      <c r="AP6365" s="9"/>
      <c r="AQ6365" s="9"/>
    </row>
    <row r="6366" spans="1:43" ht="15.6" x14ac:dyDescent="0.3">
      <c r="A6366"/>
      <c r="AO6366" s="9"/>
      <c r="AP6366" s="9"/>
      <c r="AQ6366" s="9"/>
    </row>
    <row r="6367" spans="1:43" ht="15.6" x14ac:dyDescent="0.3">
      <c r="A6367"/>
      <c r="AO6367" s="9"/>
      <c r="AP6367" s="9"/>
      <c r="AQ6367" s="9"/>
    </row>
    <row r="6368" spans="1:43" ht="15.6" x14ac:dyDescent="0.3">
      <c r="A6368"/>
      <c r="AO6368" s="9"/>
      <c r="AP6368" s="9"/>
      <c r="AQ6368" s="9"/>
    </row>
    <row r="6369" spans="1:43" ht="15.6" x14ac:dyDescent="0.3">
      <c r="A6369"/>
      <c r="AO6369" s="9"/>
      <c r="AP6369" s="9"/>
      <c r="AQ6369" s="9"/>
    </row>
    <row r="6370" spans="1:43" ht="15.6" x14ac:dyDescent="0.3">
      <c r="A6370"/>
      <c r="AO6370" s="9"/>
      <c r="AP6370" s="9"/>
      <c r="AQ6370" s="9"/>
    </row>
    <row r="6371" spans="1:43" ht="15.6" x14ac:dyDescent="0.3">
      <c r="A6371"/>
      <c r="AO6371" s="9"/>
      <c r="AP6371" s="9"/>
      <c r="AQ6371" s="9"/>
    </row>
    <row r="6372" spans="1:43" ht="15.6" x14ac:dyDescent="0.3">
      <c r="A6372"/>
      <c r="AO6372" s="9"/>
      <c r="AP6372" s="9"/>
      <c r="AQ6372" s="9"/>
    </row>
    <row r="6373" spans="1:43" ht="15.6" x14ac:dyDescent="0.3">
      <c r="A6373"/>
      <c r="AO6373" s="9"/>
      <c r="AP6373" s="9"/>
      <c r="AQ6373" s="9"/>
    </row>
    <row r="6374" spans="1:43" ht="15.6" x14ac:dyDescent="0.3">
      <c r="A6374"/>
      <c r="AO6374" s="9"/>
      <c r="AP6374" s="9"/>
      <c r="AQ6374" s="9"/>
    </row>
    <row r="6375" spans="1:43" ht="15.6" x14ac:dyDescent="0.3">
      <c r="A6375"/>
      <c r="AO6375" s="9"/>
      <c r="AP6375" s="9"/>
      <c r="AQ6375" s="9"/>
    </row>
    <row r="6376" spans="1:43" ht="15.6" x14ac:dyDescent="0.3">
      <c r="A6376"/>
      <c r="AO6376" s="9"/>
      <c r="AP6376" s="9"/>
      <c r="AQ6376" s="9"/>
    </row>
    <row r="6377" spans="1:43" ht="15.6" x14ac:dyDescent="0.3">
      <c r="A6377"/>
      <c r="AO6377" s="9"/>
      <c r="AP6377" s="9"/>
      <c r="AQ6377" s="9"/>
    </row>
    <row r="6378" spans="1:43" ht="15.6" x14ac:dyDescent="0.3">
      <c r="A6378"/>
      <c r="AO6378" s="9"/>
      <c r="AP6378" s="9"/>
      <c r="AQ6378" s="9"/>
    </row>
    <row r="6379" spans="1:43" ht="15.6" x14ac:dyDescent="0.3">
      <c r="A6379"/>
      <c r="AO6379" s="9"/>
      <c r="AP6379" s="9"/>
      <c r="AQ6379" s="9"/>
    </row>
    <row r="6380" spans="1:43" ht="15.6" x14ac:dyDescent="0.3">
      <c r="A6380"/>
      <c r="AO6380" s="9"/>
      <c r="AP6380" s="9"/>
      <c r="AQ6380" s="9"/>
    </row>
    <row r="6381" spans="1:43" ht="15.6" x14ac:dyDescent="0.3">
      <c r="A6381"/>
      <c r="AO6381" s="9"/>
      <c r="AP6381" s="9"/>
      <c r="AQ6381" s="9"/>
    </row>
    <row r="6382" spans="1:43" ht="15.6" x14ac:dyDescent="0.3">
      <c r="A6382"/>
      <c r="AO6382" s="9"/>
      <c r="AP6382" s="9"/>
      <c r="AQ6382" s="9"/>
    </row>
    <row r="6383" spans="1:43" ht="15.6" x14ac:dyDescent="0.3">
      <c r="A6383"/>
      <c r="AO6383" s="9"/>
      <c r="AP6383" s="9"/>
      <c r="AQ6383" s="9"/>
    </row>
    <row r="6384" spans="1:43" ht="15.6" x14ac:dyDescent="0.3">
      <c r="A6384"/>
      <c r="AO6384" s="9"/>
      <c r="AP6384" s="9"/>
      <c r="AQ6384" s="9"/>
    </row>
    <row r="6385" spans="1:43" ht="15.6" x14ac:dyDescent="0.3">
      <c r="A6385"/>
      <c r="AO6385" s="9"/>
      <c r="AP6385" s="9"/>
      <c r="AQ6385" s="9"/>
    </row>
    <row r="6386" spans="1:43" ht="15.6" x14ac:dyDescent="0.3">
      <c r="A6386"/>
      <c r="AO6386" s="9"/>
      <c r="AP6386" s="9"/>
      <c r="AQ6386" s="9"/>
    </row>
    <row r="6387" spans="1:43" ht="15.6" x14ac:dyDescent="0.3">
      <c r="A6387"/>
      <c r="AO6387" s="9"/>
      <c r="AP6387" s="9"/>
      <c r="AQ6387" s="9"/>
    </row>
    <row r="6388" spans="1:43" ht="15.6" x14ac:dyDescent="0.3">
      <c r="A6388"/>
      <c r="AO6388" s="9"/>
      <c r="AP6388" s="9"/>
      <c r="AQ6388" s="9"/>
    </row>
    <row r="6389" spans="1:43" ht="15.6" x14ac:dyDescent="0.3">
      <c r="A6389"/>
      <c r="AO6389" s="9"/>
      <c r="AP6389" s="9"/>
      <c r="AQ6389" s="9"/>
    </row>
    <row r="6390" spans="1:43" ht="15.6" x14ac:dyDescent="0.3">
      <c r="A6390"/>
      <c r="AO6390" s="9"/>
      <c r="AP6390" s="9"/>
      <c r="AQ6390" s="9"/>
    </row>
    <row r="6391" spans="1:43" ht="15.6" x14ac:dyDescent="0.3">
      <c r="A6391"/>
      <c r="AO6391" s="9"/>
      <c r="AP6391" s="9"/>
      <c r="AQ6391" s="9"/>
    </row>
    <row r="6392" spans="1:43" ht="15.6" x14ac:dyDescent="0.3">
      <c r="A6392"/>
      <c r="AO6392" s="9"/>
      <c r="AP6392" s="9"/>
      <c r="AQ6392" s="9"/>
    </row>
    <row r="6393" spans="1:43" ht="15.6" x14ac:dyDescent="0.3">
      <c r="A6393"/>
      <c r="AO6393" s="9"/>
      <c r="AP6393" s="9"/>
      <c r="AQ6393" s="9"/>
    </row>
    <row r="6394" spans="1:43" ht="15.6" x14ac:dyDescent="0.3">
      <c r="A6394"/>
      <c r="AO6394" s="9"/>
      <c r="AP6394" s="9"/>
      <c r="AQ6394" s="9"/>
    </row>
    <row r="6395" spans="1:43" ht="15.6" x14ac:dyDescent="0.3">
      <c r="A6395"/>
      <c r="AO6395" s="9"/>
      <c r="AP6395" s="9"/>
      <c r="AQ6395" s="9"/>
    </row>
    <row r="6396" spans="1:43" ht="15.6" x14ac:dyDescent="0.3">
      <c r="A6396"/>
      <c r="AO6396" s="9"/>
      <c r="AP6396" s="9"/>
      <c r="AQ6396" s="9"/>
    </row>
    <row r="6397" spans="1:43" ht="15.6" x14ac:dyDescent="0.3">
      <c r="A6397"/>
      <c r="AO6397" s="9"/>
      <c r="AP6397" s="9"/>
      <c r="AQ6397" s="9"/>
    </row>
    <row r="6398" spans="1:43" ht="15.6" x14ac:dyDescent="0.3">
      <c r="A6398"/>
      <c r="AO6398" s="9"/>
      <c r="AP6398" s="9"/>
      <c r="AQ6398" s="9"/>
    </row>
    <row r="6399" spans="1:43" ht="15.6" x14ac:dyDescent="0.3">
      <c r="A6399"/>
      <c r="AO6399" s="9"/>
      <c r="AP6399" s="9"/>
      <c r="AQ6399" s="9"/>
    </row>
    <row r="6400" spans="1:43" ht="15.6" x14ac:dyDescent="0.3">
      <c r="A6400"/>
      <c r="AO6400" s="9"/>
      <c r="AP6400" s="9"/>
      <c r="AQ6400" s="9"/>
    </row>
    <row r="6401" spans="1:43" ht="15.6" x14ac:dyDescent="0.3">
      <c r="A6401"/>
      <c r="AO6401" s="9"/>
      <c r="AP6401" s="9"/>
      <c r="AQ6401" s="9"/>
    </row>
    <row r="6402" spans="1:43" ht="15.6" x14ac:dyDescent="0.3">
      <c r="A6402"/>
      <c r="AO6402" s="9"/>
      <c r="AP6402" s="9"/>
      <c r="AQ6402" s="9"/>
    </row>
    <row r="6403" spans="1:43" ht="15.6" x14ac:dyDescent="0.3">
      <c r="A6403"/>
      <c r="AO6403" s="9"/>
      <c r="AP6403" s="9"/>
      <c r="AQ6403" s="9"/>
    </row>
    <row r="6404" spans="1:43" ht="15.6" x14ac:dyDescent="0.3">
      <c r="A6404"/>
      <c r="AO6404" s="9"/>
      <c r="AP6404" s="9"/>
      <c r="AQ6404" s="9"/>
    </row>
    <row r="6405" spans="1:43" ht="15.6" x14ac:dyDescent="0.3">
      <c r="A6405"/>
      <c r="AO6405" s="9"/>
      <c r="AP6405" s="9"/>
      <c r="AQ6405" s="9"/>
    </row>
    <row r="6406" spans="1:43" ht="15.6" x14ac:dyDescent="0.3">
      <c r="A6406"/>
      <c r="AO6406" s="9"/>
      <c r="AP6406" s="9"/>
      <c r="AQ6406" s="9"/>
    </row>
    <row r="6407" spans="1:43" ht="15.6" x14ac:dyDescent="0.3">
      <c r="A6407"/>
      <c r="AO6407" s="9"/>
      <c r="AP6407" s="9"/>
      <c r="AQ6407" s="9"/>
    </row>
    <row r="6408" spans="1:43" ht="15.6" x14ac:dyDescent="0.3">
      <c r="A6408"/>
      <c r="AO6408" s="9"/>
      <c r="AP6408" s="9"/>
      <c r="AQ6408" s="9"/>
    </row>
    <row r="6409" spans="1:43" ht="15.6" x14ac:dyDescent="0.3">
      <c r="A6409"/>
      <c r="AO6409" s="9"/>
      <c r="AP6409" s="9"/>
      <c r="AQ6409" s="9"/>
    </row>
    <row r="6410" spans="1:43" ht="15.6" x14ac:dyDescent="0.3">
      <c r="A6410"/>
      <c r="AO6410" s="9"/>
      <c r="AP6410" s="9"/>
      <c r="AQ6410" s="9"/>
    </row>
    <row r="6411" spans="1:43" ht="15.6" x14ac:dyDescent="0.3">
      <c r="A6411"/>
      <c r="AO6411" s="9"/>
      <c r="AP6411" s="9"/>
      <c r="AQ6411" s="9"/>
    </row>
    <row r="6412" spans="1:43" ht="15.6" x14ac:dyDescent="0.3">
      <c r="A6412"/>
      <c r="AO6412" s="9"/>
      <c r="AP6412" s="9"/>
      <c r="AQ6412" s="9"/>
    </row>
    <row r="6413" spans="1:43" ht="15.6" x14ac:dyDescent="0.3">
      <c r="A6413"/>
      <c r="AO6413" s="9"/>
      <c r="AP6413" s="9"/>
      <c r="AQ6413" s="9"/>
    </row>
    <row r="6414" spans="1:43" ht="15.6" x14ac:dyDescent="0.3">
      <c r="A6414"/>
      <c r="AO6414" s="9"/>
      <c r="AP6414" s="9"/>
      <c r="AQ6414" s="9"/>
    </row>
    <row r="6415" spans="1:43" ht="15.6" x14ac:dyDescent="0.3">
      <c r="A6415"/>
      <c r="AO6415" s="9"/>
      <c r="AP6415" s="9"/>
      <c r="AQ6415" s="9"/>
    </row>
    <row r="6416" spans="1:43" ht="15.6" x14ac:dyDescent="0.3">
      <c r="A6416"/>
      <c r="AO6416" s="9"/>
      <c r="AP6416" s="9"/>
      <c r="AQ6416" s="9"/>
    </row>
    <row r="6417" spans="1:43" ht="15.6" x14ac:dyDescent="0.3">
      <c r="A6417"/>
      <c r="AO6417" s="9"/>
      <c r="AP6417" s="9"/>
      <c r="AQ6417" s="9"/>
    </row>
    <row r="6418" spans="1:43" ht="15.6" x14ac:dyDescent="0.3">
      <c r="A6418"/>
      <c r="AO6418" s="9"/>
      <c r="AP6418" s="9"/>
      <c r="AQ6418" s="9"/>
    </row>
    <row r="6419" spans="1:43" ht="15.6" x14ac:dyDescent="0.3">
      <c r="A6419"/>
      <c r="AO6419" s="9"/>
      <c r="AP6419" s="9"/>
      <c r="AQ6419" s="9"/>
    </row>
    <row r="6420" spans="1:43" ht="15.6" x14ac:dyDescent="0.3">
      <c r="A6420"/>
      <c r="AO6420" s="9"/>
      <c r="AP6420" s="9"/>
      <c r="AQ6420" s="9"/>
    </row>
    <row r="6421" spans="1:43" ht="15.6" x14ac:dyDescent="0.3">
      <c r="A6421"/>
      <c r="AO6421" s="9"/>
      <c r="AP6421" s="9"/>
      <c r="AQ6421" s="9"/>
    </row>
    <row r="6422" spans="1:43" ht="15.6" x14ac:dyDescent="0.3">
      <c r="A6422"/>
      <c r="AO6422" s="9"/>
      <c r="AP6422" s="9"/>
      <c r="AQ6422" s="9"/>
    </row>
    <row r="6423" spans="1:43" ht="15.6" x14ac:dyDescent="0.3">
      <c r="A6423"/>
      <c r="AO6423" s="9"/>
      <c r="AP6423" s="9"/>
      <c r="AQ6423" s="9"/>
    </row>
    <row r="6424" spans="1:43" ht="15.6" x14ac:dyDescent="0.3">
      <c r="A6424"/>
      <c r="AO6424" s="9"/>
      <c r="AP6424" s="9"/>
      <c r="AQ6424" s="9"/>
    </row>
    <row r="6425" spans="1:43" ht="15.6" x14ac:dyDescent="0.3">
      <c r="A6425"/>
      <c r="AO6425" s="9"/>
      <c r="AP6425" s="9"/>
      <c r="AQ6425" s="9"/>
    </row>
    <row r="6426" spans="1:43" ht="15.6" x14ac:dyDescent="0.3">
      <c r="A6426"/>
      <c r="AO6426" s="9"/>
      <c r="AP6426" s="9"/>
      <c r="AQ6426" s="9"/>
    </row>
    <row r="6427" spans="1:43" ht="15.6" x14ac:dyDescent="0.3">
      <c r="A6427"/>
      <c r="AO6427" s="9"/>
      <c r="AP6427" s="9"/>
      <c r="AQ6427" s="9"/>
    </row>
    <row r="6428" spans="1:43" ht="15.6" x14ac:dyDescent="0.3">
      <c r="A6428"/>
      <c r="AO6428" s="9"/>
      <c r="AP6428" s="9"/>
      <c r="AQ6428" s="9"/>
    </row>
    <row r="6429" spans="1:43" ht="15.6" x14ac:dyDescent="0.3">
      <c r="A6429"/>
      <c r="AO6429" s="9"/>
      <c r="AP6429" s="9"/>
      <c r="AQ6429" s="9"/>
    </row>
    <row r="6430" spans="1:43" ht="15.6" x14ac:dyDescent="0.3">
      <c r="A6430"/>
      <c r="AO6430" s="9"/>
      <c r="AP6430" s="9"/>
      <c r="AQ6430" s="9"/>
    </row>
    <row r="6431" spans="1:43" ht="15.6" x14ac:dyDescent="0.3">
      <c r="A6431"/>
      <c r="AO6431" s="9"/>
      <c r="AP6431" s="9"/>
      <c r="AQ6431" s="9"/>
    </row>
    <row r="6432" spans="1:43" ht="15.6" x14ac:dyDescent="0.3">
      <c r="A6432"/>
      <c r="AO6432" s="9"/>
      <c r="AP6432" s="9"/>
      <c r="AQ6432" s="9"/>
    </row>
    <row r="6433" spans="1:43" ht="15.6" x14ac:dyDescent="0.3">
      <c r="A6433"/>
      <c r="AO6433" s="9"/>
      <c r="AP6433" s="9"/>
      <c r="AQ6433" s="9"/>
    </row>
    <row r="6434" spans="1:43" ht="15.6" x14ac:dyDescent="0.3">
      <c r="A6434"/>
      <c r="AO6434" s="9"/>
      <c r="AP6434" s="9"/>
      <c r="AQ6434" s="9"/>
    </row>
    <row r="6435" spans="1:43" ht="15.6" x14ac:dyDescent="0.3">
      <c r="A6435"/>
      <c r="AO6435" s="9"/>
      <c r="AP6435" s="9"/>
      <c r="AQ6435" s="9"/>
    </row>
    <row r="6436" spans="1:43" ht="15.6" x14ac:dyDescent="0.3">
      <c r="A6436"/>
      <c r="AO6436" s="9"/>
      <c r="AP6436" s="9"/>
      <c r="AQ6436" s="9"/>
    </row>
    <row r="6437" spans="1:43" ht="15.6" x14ac:dyDescent="0.3">
      <c r="A6437"/>
      <c r="AO6437" s="9"/>
      <c r="AP6437" s="9"/>
      <c r="AQ6437" s="9"/>
    </row>
    <row r="6438" spans="1:43" ht="15.6" x14ac:dyDescent="0.3">
      <c r="A6438"/>
      <c r="AO6438" s="9"/>
      <c r="AP6438" s="9"/>
      <c r="AQ6438" s="9"/>
    </row>
    <row r="6439" spans="1:43" ht="15.6" x14ac:dyDescent="0.3">
      <c r="A6439"/>
      <c r="AO6439" s="9"/>
      <c r="AP6439" s="9"/>
      <c r="AQ6439" s="9"/>
    </row>
    <row r="6440" spans="1:43" ht="15.6" x14ac:dyDescent="0.3">
      <c r="A6440"/>
      <c r="AO6440" s="9"/>
      <c r="AP6440" s="9"/>
      <c r="AQ6440" s="9"/>
    </row>
    <row r="6441" spans="1:43" ht="15.6" x14ac:dyDescent="0.3">
      <c r="A6441"/>
      <c r="AO6441" s="9"/>
      <c r="AP6441" s="9"/>
      <c r="AQ6441" s="9"/>
    </row>
    <row r="6442" spans="1:43" ht="15.6" x14ac:dyDescent="0.3">
      <c r="A6442"/>
      <c r="AO6442" s="9"/>
      <c r="AP6442" s="9"/>
      <c r="AQ6442" s="9"/>
    </row>
    <row r="6443" spans="1:43" ht="15.6" x14ac:dyDescent="0.3">
      <c r="A6443"/>
      <c r="AO6443" s="9"/>
      <c r="AP6443" s="9"/>
      <c r="AQ6443" s="9"/>
    </row>
    <row r="6444" spans="1:43" ht="15.6" x14ac:dyDescent="0.3">
      <c r="A6444"/>
      <c r="AO6444" s="9"/>
      <c r="AP6444" s="9"/>
      <c r="AQ6444" s="9"/>
    </row>
    <row r="6445" spans="1:43" ht="15.6" x14ac:dyDescent="0.3">
      <c r="A6445"/>
      <c r="AO6445" s="9"/>
      <c r="AP6445" s="9"/>
      <c r="AQ6445" s="9"/>
    </row>
    <row r="6446" spans="1:43" ht="15.6" x14ac:dyDescent="0.3">
      <c r="A6446"/>
      <c r="AO6446" s="9"/>
      <c r="AP6446" s="9"/>
      <c r="AQ6446" s="9"/>
    </row>
    <row r="6447" spans="1:43" ht="15.6" x14ac:dyDescent="0.3">
      <c r="A6447"/>
      <c r="AO6447" s="9"/>
      <c r="AP6447" s="9"/>
      <c r="AQ6447" s="9"/>
    </row>
    <row r="6448" spans="1:43" ht="15.6" x14ac:dyDescent="0.3">
      <c r="A6448"/>
      <c r="AO6448" s="9"/>
      <c r="AP6448" s="9"/>
      <c r="AQ6448" s="9"/>
    </row>
    <row r="6449" spans="1:43" ht="15.6" x14ac:dyDescent="0.3">
      <c r="A6449"/>
      <c r="AO6449" s="9"/>
      <c r="AP6449" s="9"/>
      <c r="AQ6449" s="9"/>
    </row>
    <row r="6450" spans="1:43" ht="15.6" x14ac:dyDescent="0.3">
      <c r="A6450"/>
      <c r="AO6450" s="9"/>
      <c r="AP6450" s="9"/>
      <c r="AQ6450" s="9"/>
    </row>
    <row r="6451" spans="1:43" ht="15.6" x14ac:dyDescent="0.3">
      <c r="A6451"/>
      <c r="AO6451" s="9"/>
      <c r="AP6451" s="9"/>
      <c r="AQ6451" s="9"/>
    </row>
    <row r="6452" spans="1:43" ht="15.6" x14ac:dyDescent="0.3">
      <c r="A6452"/>
      <c r="AO6452" s="9"/>
      <c r="AP6452" s="9"/>
      <c r="AQ6452" s="9"/>
    </row>
    <row r="6453" spans="1:43" ht="15.6" x14ac:dyDescent="0.3">
      <c r="A6453"/>
      <c r="AO6453" s="9"/>
      <c r="AP6453" s="9"/>
      <c r="AQ6453" s="9"/>
    </row>
    <row r="6454" spans="1:43" ht="15.6" x14ac:dyDescent="0.3">
      <c r="A6454"/>
      <c r="AO6454" s="9"/>
      <c r="AP6454" s="9"/>
      <c r="AQ6454" s="9"/>
    </row>
    <row r="6455" spans="1:43" ht="15.6" x14ac:dyDescent="0.3">
      <c r="A6455"/>
      <c r="AO6455" s="9"/>
      <c r="AP6455" s="9"/>
      <c r="AQ6455" s="9"/>
    </row>
    <row r="6456" spans="1:43" ht="15.6" x14ac:dyDescent="0.3">
      <c r="A6456"/>
      <c r="AO6456" s="9"/>
      <c r="AP6456" s="9"/>
      <c r="AQ6456" s="9"/>
    </row>
    <row r="6457" spans="1:43" ht="15.6" x14ac:dyDescent="0.3">
      <c r="A6457"/>
      <c r="AO6457" s="9"/>
      <c r="AP6457" s="9"/>
      <c r="AQ6457" s="9"/>
    </row>
    <row r="6458" spans="1:43" ht="15.6" x14ac:dyDescent="0.3">
      <c r="A6458"/>
      <c r="AO6458" s="9"/>
      <c r="AP6458" s="9"/>
      <c r="AQ6458" s="9"/>
    </row>
    <row r="6459" spans="1:43" ht="15.6" x14ac:dyDescent="0.3">
      <c r="A6459"/>
      <c r="AO6459" s="9"/>
      <c r="AP6459" s="9"/>
      <c r="AQ6459" s="9"/>
    </row>
    <row r="6460" spans="1:43" ht="15.6" x14ac:dyDescent="0.3">
      <c r="A6460"/>
      <c r="AO6460" s="9"/>
      <c r="AP6460" s="9"/>
      <c r="AQ6460" s="9"/>
    </row>
    <row r="6461" spans="1:43" ht="15.6" x14ac:dyDescent="0.3">
      <c r="A6461"/>
      <c r="AO6461" s="9"/>
      <c r="AP6461" s="9"/>
      <c r="AQ6461" s="9"/>
    </row>
    <row r="6462" spans="1:43" ht="15.6" x14ac:dyDescent="0.3">
      <c r="A6462"/>
      <c r="AO6462" s="9"/>
      <c r="AP6462" s="9"/>
      <c r="AQ6462" s="9"/>
    </row>
    <row r="6463" spans="1:43" ht="15.6" x14ac:dyDescent="0.3">
      <c r="A6463"/>
      <c r="AO6463" s="9"/>
      <c r="AP6463" s="9"/>
      <c r="AQ6463" s="9"/>
    </row>
    <row r="6464" spans="1:43" ht="15.6" x14ac:dyDescent="0.3">
      <c r="A6464"/>
      <c r="AO6464" s="9"/>
      <c r="AP6464" s="9"/>
      <c r="AQ6464" s="9"/>
    </row>
    <row r="6465" spans="1:43" ht="15.6" x14ac:dyDescent="0.3">
      <c r="A6465"/>
      <c r="AO6465" s="9"/>
      <c r="AP6465" s="9"/>
      <c r="AQ6465" s="9"/>
    </row>
    <row r="6466" spans="1:43" ht="15.6" x14ac:dyDescent="0.3">
      <c r="A6466"/>
      <c r="AO6466" s="9"/>
      <c r="AP6466" s="9"/>
      <c r="AQ6466" s="9"/>
    </row>
    <row r="6467" spans="1:43" ht="15.6" x14ac:dyDescent="0.3">
      <c r="A6467"/>
      <c r="AO6467" s="9"/>
      <c r="AP6467" s="9"/>
      <c r="AQ6467" s="9"/>
    </row>
    <row r="6468" spans="1:43" ht="15.6" x14ac:dyDescent="0.3">
      <c r="A6468"/>
      <c r="AO6468" s="9"/>
      <c r="AP6468" s="9"/>
      <c r="AQ6468" s="9"/>
    </row>
    <row r="6469" spans="1:43" ht="15.6" x14ac:dyDescent="0.3">
      <c r="A6469"/>
      <c r="AO6469" s="9"/>
      <c r="AP6469" s="9"/>
      <c r="AQ6469" s="9"/>
    </row>
    <row r="6470" spans="1:43" ht="15.6" x14ac:dyDescent="0.3">
      <c r="A6470"/>
      <c r="AO6470" s="9"/>
      <c r="AP6470" s="9"/>
      <c r="AQ6470" s="9"/>
    </row>
    <row r="6471" spans="1:43" ht="15.6" x14ac:dyDescent="0.3">
      <c r="A6471"/>
      <c r="AO6471" s="9"/>
      <c r="AP6471" s="9"/>
      <c r="AQ6471" s="9"/>
    </row>
    <row r="6472" spans="1:43" ht="15.6" x14ac:dyDescent="0.3">
      <c r="A6472"/>
      <c r="AO6472" s="9"/>
      <c r="AP6472" s="9"/>
      <c r="AQ6472" s="9"/>
    </row>
    <row r="6473" spans="1:43" ht="15.6" x14ac:dyDescent="0.3">
      <c r="A6473"/>
      <c r="AO6473" s="9"/>
      <c r="AP6473" s="9"/>
      <c r="AQ6473" s="9"/>
    </row>
    <row r="6474" spans="1:43" ht="15.6" x14ac:dyDescent="0.3">
      <c r="A6474"/>
      <c r="AO6474" s="9"/>
      <c r="AP6474" s="9"/>
      <c r="AQ6474" s="9"/>
    </row>
    <row r="6475" spans="1:43" ht="15.6" x14ac:dyDescent="0.3">
      <c r="A6475"/>
      <c r="AO6475" s="9"/>
      <c r="AP6475" s="9"/>
      <c r="AQ6475" s="9"/>
    </row>
    <row r="6476" spans="1:43" ht="15.6" x14ac:dyDescent="0.3">
      <c r="A6476"/>
      <c r="AO6476" s="9"/>
      <c r="AP6476" s="9"/>
      <c r="AQ6476" s="9"/>
    </row>
    <row r="6477" spans="1:43" ht="15.6" x14ac:dyDescent="0.3">
      <c r="A6477"/>
      <c r="AO6477" s="9"/>
      <c r="AP6477" s="9"/>
      <c r="AQ6477" s="9"/>
    </row>
    <row r="6478" spans="1:43" ht="15.6" x14ac:dyDescent="0.3">
      <c r="A6478"/>
      <c r="AO6478" s="9"/>
      <c r="AP6478" s="9"/>
      <c r="AQ6478" s="9"/>
    </row>
    <row r="6479" spans="1:43" ht="15.6" x14ac:dyDescent="0.3">
      <c r="A6479"/>
      <c r="AO6479" s="9"/>
      <c r="AP6479" s="9"/>
      <c r="AQ6479" s="9"/>
    </row>
    <row r="6480" spans="1:43" ht="15.6" x14ac:dyDescent="0.3">
      <c r="A6480"/>
      <c r="AO6480" s="9"/>
      <c r="AP6480" s="9"/>
      <c r="AQ6480" s="9"/>
    </row>
    <row r="6481" spans="1:43" ht="15.6" x14ac:dyDescent="0.3">
      <c r="A6481"/>
      <c r="AO6481" s="9"/>
      <c r="AP6481" s="9"/>
      <c r="AQ6481" s="9"/>
    </row>
    <row r="6482" spans="1:43" ht="15.6" x14ac:dyDescent="0.3">
      <c r="A6482"/>
      <c r="AO6482" s="9"/>
      <c r="AP6482" s="9"/>
      <c r="AQ6482" s="9"/>
    </row>
    <row r="6483" spans="1:43" ht="15.6" x14ac:dyDescent="0.3">
      <c r="A6483"/>
      <c r="AO6483" s="9"/>
      <c r="AP6483" s="9"/>
      <c r="AQ6483" s="9"/>
    </row>
    <row r="6484" spans="1:43" ht="15.6" x14ac:dyDescent="0.3">
      <c r="A6484"/>
      <c r="AO6484" s="9"/>
      <c r="AP6484" s="9"/>
      <c r="AQ6484" s="9"/>
    </row>
    <row r="6485" spans="1:43" ht="15.6" x14ac:dyDescent="0.3">
      <c r="A6485"/>
      <c r="AO6485" s="9"/>
      <c r="AP6485" s="9"/>
      <c r="AQ6485" s="9"/>
    </row>
    <row r="6486" spans="1:43" ht="15.6" x14ac:dyDescent="0.3">
      <c r="A6486"/>
      <c r="AO6486" s="9"/>
      <c r="AP6486" s="9"/>
      <c r="AQ6486" s="9"/>
    </row>
    <row r="6487" spans="1:43" ht="15.6" x14ac:dyDescent="0.3">
      <c r="A6487"/>
      <c r="AO6487" s="9"/>
      <c r="AP6487" s="9"/>
      <c r="AQ6487" s="9"/>
    </row>
    <row r="6488" spans="1:43" ht="15.6" x14ac:dyDescent="0.3">
      <c r="A6488"/>
      <c r="AO6488" s="9"/>
      <c r="AP6488" s="9"/>
      <c r="AQ6488" s="9"/>
    </row>
    <row r="6489" spans="1:43" ht="15.6" x14ac:dyDescent="0.3">
      <c r="A6489"/>
      <c r="AO6489" s="9"/>
      <c r="AP6489" s="9"/>
      <c r="AQ6489" s="9"/>
    </row>
    <row r="6490" spans="1:43" ht="15.6" x14ac:dyDescent="0.3">
      <c r="A6490"/>
      <c r="AO6490" s="9"/>
      <c r="AP6490" s="9"/>
      <c r="AQ6490" s="9"/>
    </row>
    <row r="6491" spans="1:43" ht="15.6" x14ac:dyDescent="0.3">
      <c r="A6491"/>
      <c r="AO6491" s="9"/>
      <c r="AP6491" s="9"/>
      <c r="AQ6491" s="9"/>
    </row>
    <row r="6492" spans="1:43" ht="15.6" x14ac:dyDescent="0.3">
      <c r="A6492"/>
      <c r="AO6492" s="9"/>
      <c r="AP6492" s="9"/>
      <c r="AQ6492" s="9"/>
    </row>
    <row r="6493" spans="1:43" ht="15.6" x14ac:dyDescent="0.3">
      <c r="A6493"/>
      <c r="AO6493" s="9"/>
      <c r="AP6493" s="9"/>
      <c r="AQ6493" s="9"/>
    </row>
    <row r="6494" spans="1:43" ht="15.6" x14ac:dyDescent="0.3">
      <c r="A6494"/>
      <c r="AO6494" s="9"/>
      <c r="AP6494" s="9"/>
      <c r="AQ6494" s="9"/>
    </row>
    <row r="6495" spans="1:43" ht="15.6" x14ac:dyDescent="0.3">
      <c r="A6495"/>
      <c r="AO6495" s="9"/>
      <c r="AP6495" s="9"/>
      <c r="AQ6495" s="9"/>
    </row>
    <row r="6496" spans="1:43" ht="15.6" x14ac:dyDescent="0.3">
      <c r="A6496"/>
      <c r="AO6496" s="9"/>
      <c r="AP6496" s="9"/>
      <c r="AQ6496" s="9"/>
    </row>
    <row r="6497" spans="1:43" ht="15.6" x14ac:dyDescent="0.3">
      <c r="A6497"/>
      <c r="AO6497" s="9"/>
      <c r="AP6497" s="9"/>
      <c r="AQ6497" s="9"/>
    </row>
    <row r="6498" spans="1:43" ht="15.6" x14ac:dyDescent="0.3">
      <c r="A6498"/>
      <c r="AO6498" s="9"/>
      <c r="AP6498" s="9"/>
      <c r="AQ6498" s="9"/>
    </row>
    <row r="6499" spans="1:43" ht="15.6" x14ac:dyDescent="0.3">
      <c r="A6499"/>
      <c r="AO6499" s="9"/>
      <c r="AP6499" s="9"/>
      <c r="AQ6499" s="9"/>
    </row>
    <row r="6500" spans="1:43" ht="15.6" x14ac:dyDescent="0.3">
      <c r="A6500"/>
      <c r="AO6500" s="9"/>
      <c r="AP6500" s="9"/>
      <c r="AQ6500" s="9"/>
    </row>
    <row r="6501" spans="1:43" ht="15.6" x14ac:dyDescent="0.3">
      <c r="A6501"/>
      <c r="AO6501" s="9"/>
      <c r="AP6501" s="9"/>
      <c r="AQ6501" s="9"/>
    </row>
    <row r="6502" spans="1:43" ht="15.6" x14ac:dyDescent="0.3">
      <c r="A6502"/>
      <c r="AO6502" s="9"/>
      <c r="AP6502" s="9"/>
      <c r="AQ6502" s="9"/>
    </row>
    <row r="6503" spans="1:43" ht="15.6" x14ac:dyDescent="0.3">
      <c r="A6503"/>
      <c r="AO6503" s="9"/>
      <c r="AP6503" s="9"/>
      <c r="AQ6503" s="9"/>
    </row>
    <row r="6504" spans="1:43" ht="15.6" x14ac:dyDescent="0.3">
      <c r="A6504"/>
      <c r="AO6504" s="9"/>
      <c r="AP6504" s="9"/>
      <c r="AQ6504" s="9"/>
    </row>
    <row r="6505" spans="1:43" ht="15.6" x14ac:dyDescent="0.3">
      <c r="A6505"/>
      <c r="AO6505" s="9"/>
      <c r="AP6505" s="9"/>
      <c r="AQ6505" s="9"/>
    </row>
    <row r="6506" spans="1:43" ht="15.6" x14ac:dyDescent="0.3">
      <c r="A6506"/>
      <c r="AO6506" s="9"/>
      <c r="AP6506" s="9"/>
      <c r="AQ6506" s="9"/>
    </row>
    <row r="6507" spans="1:43" ht="15.6" x14ac:dyDescent="0.3">
      <c r="A6507"/>
      <c r="AO6507" s="9"/>
      <c r="AP6507" s="9"/>
      <c r="AQ6507" s="9"/>
    </row>
    <row r="6508" spans="1:43" ht="15.6" x14ac:dyDescent="0.3">
      <c r="A6508"/>
      <c r="AO6508" s="9"/>
      <c r="AP6508" s="9"/>
      <c r="AQ6508" s="9"/>
    </row>
    <row r="6509" spans="1:43" ht="15.6" x14ac:dyDescent="0.3">
      <c r="A6509"/>
      <c r="AO6509" s="9"/>
      <c r="AP6509" s="9"/>
      <c r="AQ6509" s="9"/>
    </row>
    <row r="6510" spans="1:43" ht="15.6" x14ac:dyDescent="0.3">
      <c r="A6510"/>
      <c r="AO6510" s="9"/>
      <c r="AP6510" s="9"/>
      <c r="AQ6510" s="9"/>
    </row>
    <row r="6511" spans="1:43" ht="15.6" x14ac:dyDescent="0.3">
      <c r="A6511"/>
      <c r="AO6511" s="9"/>
      <c r="AP6511" s="9"/>
      <c r="AQ6511" s="9"/>
    </row>
    <row r="6512" spans="1:43" ht="15.6" x14ac:dyDescent="0.3">
      <c r="A6512"/>
      <c r="AO6512" s="9"/>
      <c r="AP6512" s="9"/>
      <c r="AQ6512" s="9"/>
    </row>
    <row r="6513" spans="1:43" ht="15.6" x14ac:dyDescent="0.3">
      <c r="A6513"/>
      <c r="AO6513" s="9"/>
      <c r="AP6513" s="9"/>
      <c r="AQ6513" s="9"/>
    </row>
    <row r="6514" spans="1:43" ht="15.6" x14ac:dyDescent="0.3">
      <c r="A6514"/>
      <c r="AO6514" s="9"/>
      <c r="AP6514" s="9"/>
      <c r="AQ6514" s="9"/>
    </row>
    <row r="6515" spans="1:43" ht="15.6" x14ac:dyDescent="0.3">
      <c r="A6515"/>
      <c r="AO6515" s="9"/>
      <c r="AP6515" s="9"/>
      <c r="AQ6515" s="9"/>
    </row>
    <row r="6516" spans="1:43" ht="15.6" x14ac:dyDescent="0.3">
      <c r="A6516"/>
      <c r="AO6516" s="9"/>
      <c r="AP6516" s="9"/>
      <c r="AQ6516" s="9"/>
    </row>
    <row r="6517" spans="1:43" ht="15.6" x14ac:dyDescent="0.3">
      <c r="A6517"/>
      <c r="AO6517" s="9"/>
      <c r="AP6517" s="9"/>
      <c r="AQ6517" s="9"/>
    </row>
    <row r="6518" spans="1:43" ht="15.6" x14ac:dyDescent="0.3">
      <c r="A6518"/>
      <c r="AO6518" s="9"/>
      <c r="AP6518" s="9"/>
      <c r="AQ6518" s="9"/>
    </row>
    <row r="6519" spans="1:43" ht="15.6" x14ac:dyDescent="0.3">
      <c r="A6519"/>
      <c r="AO6519" s="9"/>
      <c r="AP6519" s="9"/>
      <c r="AQ6519" s="9"/>
    </row>
    <row r="6520" spans="1:43" ht="15.6" x14ac:dyDescent="0.3">
      <c r="A6520"/>
      <c r="AO6520" s="9"/>
      <c r="AP6520" s="9"/>
      <c r="AQ6520" s="9"/>
    </row>
    <row r="6521" spans="1:43" ht="15.6" x14ac:dyDescent="0.3">
      <c r="A6521"/>
      <c r="AO6521" s="9"/>
      <c r="AP6521" s="9"/>
      <c r="AQ6521" s="9"/>
    </row>
    <row r="6522" spans="1:43" ht="15.6" x14ac:dyDescent="0.3">
      <c r="A6522"/>
      <c r="AO6522" s="9"/>
      <c r="AP6522" s="9"/>
      <c r="AQ6522" s="9"/>
    </row>
    <row r="6523" spans="1:43" ht="15.6" x14ac:dyDescent="0.3">
      <c r="A6523"/>
      <c r="AO6523" s="9"/>
      <c r="AP6523" s="9"/>
      <c r="AQ6523" s="9"/>
    </row>
    <row r="6524" spans="1:43" ht="15.6" x14ac:dyDescent="0.3">
      <c r="A6524"/>
      <c r="AO6524" s="9"/>
      <c r="AP6524" s="9"/>
      <c r="AQ6524" s="9"/>
    </row>
    <row r="6525" spans="1:43" ht="15.6" x14ac:dyDescent="0.3">
      <c r="A6525"/>
      <c r="AO6525" s="9"/>
      <c r="AP6525" s="9"/>
      <c r="AQ6525" s="9"/>
    </row>
    <row r="6526" spans="1:43" ht="15.6" x14ac:dyDescent="0.3">
      <c r="A6526"/>
      <c r="AO6526" s="9"/>
      <c r="AP6526" s="9"/>
      <c r="AQ6526" s="9"/>
    </row>
    <row r="6527" spans="1:43" ht="15.6" x14ac:dyDescent="0.3">
      <c r="A6527"/>
      <c r="AO6527" s="9"/>
      <c r="AP6527" s="9"/>
      <c r="AQ6527" s="9"/>
    </row>
    <row r="6528" spans="1:43" ht="15.6" x14ac:dyDescent="0.3">
      <c r="A6528"/>
      <c r="AO6528" s="9"/>
      <c r="AP6528" s="9"/>
      <c r="AQ6528" s="9"/>
    </row>
    <row r="6529" spans="1:43" ht="15.6" x14ac:dyDescent="0.3">
      <c r="A6529"/>
      <c r="AO6529" s="9"/>
      <c r="AP6529" s="9"/>
      <c r="AQ6529" s="9"/>
    </row>
    <row r="6530" spans="1:43" ht="15.6" x14ac:dyDescent="0.3">
      <c r="A6530"/>
      <c r="AO6530" s="9"/>
      <c r="AP6530" s="9"/>
      <c r="AQ6530" s="9"/>
    </row>
    <row r="6531" spans="1:43" ht="15.6" x14ac:dyDescent="0.3">
      <c r="A6531"/>
      <c r="AO6531" s="9"/>
      <c r="AP6531" s="9"/>
      <c r="AQ6531" s="9"/>
    </row>
    <row r="6532" spans="1:43" ht="15.6" x14ac:dyDescent="0.3">
      <c r="A6532"/>
      <c r="AO6532" s="9"/>
      <c r="AP6532" s="9"/>
      <c r="AQ6532" s="9"/>
    </row>
    <row r="6533" spans="1:43" ht="15.6" x14ac:dyDescent="0.3">
      <c r="A6533"/>
      <c r="AO6533" s="9"/>
      <c r="AP6533" s="9"/>
      <c r="AQ6533" s="9"/>
    </row>
    <row r="6534" spans="1:43" ht="15.6" x14ac:dyDescent="0.3">
      <c r="A6534"/>
      <c r="AO6534" s="9"/>
      <c r="AP6534" s="9"/>
      <c r="AQ6534" s="9"/>
    </row>
    <row r="6535" spans="1:43" ht="15.6" x14ac:dyDescent="0.3">
      <c r="A6535"/>
      <c r="AO6535" s="9"/>
      <c r="AP6535" s="9"/>
      <c r="AQ6535" s="9"/>
    </row>
    <row r="6536" spans="1:43" ht="15.6" x14ac:dyDescent="0.3">
      <c r="A6536"/>
      <c r="AO6536" s="9"/>
      <c r="AP6536" s="9"/>
      <c r="AQ6536" s="9"/>
    </row>
    <row r="6537" spans="1:43" ht="15.6" x14ac:dyDescent="0.3">
      <c r="A6537"/>
      <c r="AO6537" s="9"/>
      <c r="AP6537" s="9"/>
      <c r="AQ6537" s="9"/>
    </row>
    <row r="6538" spans="1:43" ht="15.6" x14ac:dyDescent="0.3">
      <c r="A6538"/>
      <c r="AO6538" s="9"/>
      <c r="AP6538" s="9"/>
      <c r="AQ6538" s="9"/>
    </row>
    <row r="6539" spans="1:43" ht="15.6" x14ac:dyDescent="0.3">
      <c r="A6539"/>
      <c r="AO6539" s="9"/>
      <c r="AP6539" s="9"/>
      <c r="AQ6539" s="9"/>
    </row>
    <row r="6540" spans="1:43" ht="15.6" x14ac:dyDescent="0.3">
      <c r="A6540"/>
      <c r="AO6540" s="9"/>
      <c r="AP6540" s="9"/>
      <c r="AQ6540" s="9"/>
    </row>
    <row r="6541" spans="1:43" ht="15.6" x14ac:dyDescent="0.3">
      <c r="A6541"/>
      <c r="AO6541" s="9"/>
      <c r="AP6541" s="9"/>
      <c r="AQ6541" s="9"/>
    </row>
    <row r="6542" spans="1:43" ht="15.6" x14ac:dyDescent="0.3">
      <c r="A6542"/>
      <c r="AO6542" s="9"/>
      <c r="AP6542" s="9"/>
      <c r="AQ6542" s="9"/>
    </row>
    <row r="6543" spans="1:43" ht="15.6" x14ac:dyDescent="0.3">
      <c r="A6543"/>
      <c r="AO6543" s="9"/>
      <c r="AP6543" s="9"/>
      <c r="AQ6543" s="9"/>
    </row>
    <row r="6544" spans="1:43" ht="15.6" x14ac:dyDescent="0.3">
      <c r="A6544"/>
      <c r="AO6544" s="9"/>
      <c r="AP6544" s="9"/>
      <c r="AQ6544" s="9"/>
    </row>
    <row r="6545" spans="1:43" ht="15.6" x14ac:dyDescent="0.3">
      <c r="A6545"/>
      <c r="AO6545" s="9"/>
      <c r="AP6545" s="9"/>
      <c r="AQ6545" s="9"/>
    </row>
    <row r="6546" spans="1:43" ht="15.6" x14ac:dyDescent="0.3">
      <c r="A6546"/>
      <c r="AO6546" s="9"/>
      <c r="AP6546" s="9"/>
      <c r="AQ6546" s="9"/>
    </row>
    <row r="6547" spans="1:43" ht="15.6" x14ac:dyDescent="0.3">
      <c r="A6547"/>
      <c r="AO6547" s="9"/>
      <c r="AP6547" s="9"/>
      <c r="AQ6547" s="9"/>
    </row>
    <row r="6548" spans="1:43" ht="15.6" x14ac:dyDescent="0.3">
      <c r="A6548"/>
      <c r="AO6548" s="9"/>
      <c r="AP6548" s="9"/>
      <c r="AQ6548" s="9"/>
    </row>
    <row r="6549" spans="1:43" ht="15.6" x14ac:dyDescent="0.3">
      <c r="A6549"/>
      <c r="AO6549" s="9"/>
      <c r="AP6549" s="9"/>
      <c r="AQ6549" s="9"/>
    </row>
    <row r="6550" spans="1:43" ht="15.6" x14ac:dyDescent="0.3">
      <c r="A6550"/>
      <c r="AO6550" s="9"/>
      <c r="AP6550" s="9"/>
      <c r="AQ6550" s="9"/>
    </row>
    <row r="6551" spans="1:43" ht="15.6" x14ac:dyDescent="0.3">
      <c r="A6551"/>
      <c r="AO6551" s="9"/>
      <c r="AP6551" s="9"/>
      <c r="AQ6551" s="9"/>
    </row>
    <row r="6552" spans="1:43" ht="15.6" x14ac:dyDescent="0.3">
      <c r="A6552"/>
      <c r="AO6552" s="9"/>
      <c r="AP6552" s="9"/>
      <c r="AQ6552" s="9"/>
    </row>
    <row r="6553" spans="1:43" ht="15.6" x14ac:dyDescent="0.3">
      <c r="A6553"/>
      <c r="AO6553" s="9"/>
      <c r="AP6553" s="9"/>
      <c r="AQ6553" s="9"/>
    </row>
    <row r="6554" spans="1:43" ht="15.6" x14ac:dyDescent="0.3">
      <c r="A6554"/>
      <c r="AO6554" s="9"/>
      <c r="AP6554" s="9"/>
      <c r="AQ6554" s="9"/>
    </row>
    <row r="6555" spans="1:43" ht="15.6" x14ac:dyDescent="0.3">
      <c r="A6555"/>
      <c r="AO6555" s="9"/>
      <c r="AP6555" s="9"/>
      <c r="AQ6555" s="9"/>
    </row>
    <row r="6556" spans="1:43" ht="15.6" x14ac:dyDescent="0.3">
      <c r="A6556"/>
      <c r="AO6556" s="9"/>
      <c r="AP6556" s="9"/>
      <c r="AQ6556" s="9"/>
    </row>
    <row r="6557" spans="1:43" ht="15.6" x14ac:dyDescent="0.3">
      <c r="A6557"/>
      <c r="AO6557" s="9"/>
      <c r="AP6557" s="9"/>
      <c r="AQ6557" s="9"/>
    </row>
    <row r="6558" spans="1:43" ht="15.6" x14ac:dyDescent="0.3">
      <c r="A6558"/>
      <c r="AO6558" s="9"/>
      <c r="AP6558" s="9"/>
      <c r="AQ6558" s="9"/>
    </row>
    <row r="6559" spans="1:43" ht="15.6" x14ac:dyDescent="0.3">
      <c r="A6559"/>
      <c r="AO6559" s="9"/>
      <c r="AP6559" s="9"/>
      <c r="AQ6559" s="9"/>
    </row>
    <row r="6560" spans="1:43" ht="15.6" x14ac:dyDescent="0.3">
      <c r="A6560"/>
      <c r="AO6560" s="9"/>
      <c r="AP6560" s="9"/>
      <c r="AQ6560" s="9"/>
    </row>
    <row r="6561" spans="1:43" ht="15.6" x14ac:dyDescent="0.3">
      <c r="A6561"/>
      <c r="AO6561" s="9"/>
      <c r="AP6561" s="9"/>
      <c r="AQ6561" s="9"/>
    </row>
    <row r="6562" spans="1:43" ht="15.6" x14ac:dyDescent="0.3">
      <c r="A6562"/>
      <c r="AO6562" s="9"/>
      <c r="AP6562" s="9"/>
      <c r="AQ6562" s="9"/>
    </row>
    <row r="6563" spans="1:43" ht="15.6" x14ac:dyDescent="0.3">
      <c r="A6563"/>
      <c r="AO6563" s="9"/>
      <c r="AP6563" s="9"/>
      <c r="AQ6563" s="9"/>
    </row>
    <row r="6564" spans="1:43" ht="15.6" x14ac:dyDescent="0.3">
      <c r="A6564"/>
      <c r="AO6564" s="9"/>
      <c r="AP6564" s="9"/>
      <c r="AQ6564" s="9"/>
    </row>
    <row r="6565" spans="1:43" ht="15.6" x14ac:dyDescent="0.3">
      <c r="A6565"/>
      <c r="AO6565" s="9"/>
      <c r="AP6565" s="9"/>
      <c r="AQ6565" s="9"/>
    </row>
    <row r="6566" spans="1:43" ht="15.6" x14ac:dyDescent="0.3">
      <c r="A6566"/>
      <c r="AO6566" s="9"/>
      <c r="AP6566" s="9"/>
      <c r="AQ6566" s="9"/>
    </row>
    <row r="6567" spans="1:43" ht="15.6" x14ac:dyDescent="0.3">
      <c r="A6567"/>
      <c r="AO6567" s="9"/>
      <c r="AP6567" s="9"/>
      <c r="AQ6567" s="9"/>
    </row>
    <row r="6568" spans="1:43" ht="15.6" x14ac:dyDescent="0.3">
      <c r="A6568"/>
      <c r="AO6568" s="9"/>
      <c r="AP6568" s="9"/>
      <c r="AQ6568" s="9"/>
    </row>
    <row r="6569" spans="1:43" ht="15.6" x14ac:dyDescent="0.3">
      <c r="A6569"/>
      <c r="AO6569" s="9"/>
      <c r="AP6569" s="9"/>
      <c r="AQ6569" s="9"/>
    </row>
    <row r="6570" spans="1:43" ht="15.6" x14ac:dyDescent="0.3">
      <c r="A6570"/>
      <c r="AO6570" s="9"/>
      <c r="AP6570" s="9"/>
      <c r="AQ6570" s="9"/>
    </row>
    <row r="6571" spans="1:43" ht="15.6" x14ac:dyDescent="0.3">
      <c r="A6571"/>
      <c r="AO6571" s="9"/>
      <c r="AP6571" s="9"/>
      <c r="AQ6571" s="9"/>
    </row>
    <row r="6572" spans="1:43" ht="15.6" x14ac:dyDescent="0.3">
      <c r="A6572"/>
      <c r="AO6572" s="9"/>
      <c r="AP6572" s="9"/>
      <c r="AQ6572" s="9"/>
    </row>
    <row r="6573" spans="1:43" ht="15.6" x14ac:dyDescent="0.3">
      <c r="A6573"/>
      <c r="AO6573" s="9"/>
      <c r="AP6573" s="9"/>
      <c r="AQ6573" s="9"/>
    </row>
    <row r="6574" spans="1:43" ht="15.6" x14ac:dyDescent="0.3">
      <c r="A6574"/>
      <c r="AO6574" s="9"/>
      <c r="AP6574" s="9"/>
      <c r="AQ6574" s="9"/>
    </row>
    <row r="6575" spans="1:43" ht="15.6" x14ac:dyDescent="0.3">
      <c r="A6575"/>
      <c r="AO6575" s="9"/>
      <c r="AP6575" s="9"/>
      <c r="AQ6575" s="9"/>
    </row>
    <row r="6576" spans="1:43" ht="15.6" x14ac:dyDescent="0.3">
      <c r="A6576"/>
      <c r="AO6576" s="9"/>
      <c r="AP6576" s="9"/>
      <c r="AQ6576" s="9"/>
    </row>
    <row r="6577" spans="1:43" ht="15.6" x14ac:dyDescent="0.3">
      <c r="A6577"/>
      <c r="AO6577" s="9"/>
      <c r="AP6577" s="9"/>
      <c r="AQ6577" s="9"/>
    </row>
    <row r="6578" spans="1:43" ht="15.6" x14ac:dyDescent="0.3">
      <c r="A6578"/>
      <c r="AO6578" s="9"/>
      <c r="AP6578" s="9"/>
      <c r="AQ6578" s="9"/>
    </row>
    <row r="6579" spans="1:43" ht="15.6" x14ac:dyDescent="0.3">
      <c r="A6579"/>
      <c r="AO6579" s="9"/>
      <c r="AP6579" s="9"/>
      <c r="AQ6579" s="9"/>
    </row>
    <row r="6580" spans="1:43" ht="15.6" x14ac:dyDescent="0.3">
      <c r="A6580"/>
      <c r="AO6580" s="9"/>
      <c r="AP6580" s="9"/>
      <c r="AQ6580" s="9"/>
    </row>
    <row r="6581" spans="1:43" ht="15.6" x14ac:dyDescent="0.3">
      <c r="A6581"/>
      <c r="AO6581" s="9"/>
      <c r="AP6581" s="9"/>
      <c r="AQ6581" s="9"/>
    </row>
    <row r="6582" spans="1:43" ht="15.6" x14ac:dyDescent="0.3">
      <c r="A6582"/>
      <c r="AO6582" s="9"/>
      <c r="AP6582" s="9"/>
      <c r="AQ6582" s="9"/>
    </row>
    <row r="6583" spans="1:43" ht="15.6" x14ac:dyDescent="0.3">
      <c r="A6583"/>
      <c r="AO6583" s="9"/>
      <c r="AP6583" s="9"/>
      <c r="AQ6583" s="9"/>
    </row>
    <row r="6584" spans="1:43" ht="15.6" x14ac:dyDescent="0.3">
      <c r="A6584"/>
      <c r="AO6584" s="9"/>
      <c r="AP6584" s="9"/>
      <c r="AQ6584" s="9"/>
    </row>
    <row r="6585" spans="1:43" ht="15.6" x14ac:dyDescent="0.3">
      <c r="A6585"/>
      <c r="AO6585" s="9"/>
      <c r="AP6585" s="9"/>
      <c r="AQ6585" s="9"/>
    </row>
    <row r="6586" spans="1:43" ht="15.6" x14ac:dyDescent="0.3">
      <c r="A6586"/>
      <c r="AO6586" s="9"/>
      <c r="AP6586" s="9"/>
      <c r="AQ6586" s="9"/>
    </row>
    <row r="6587" spans="1:43" ht="15.6" x14ac:dyDescent="0.3">
      <c r="A6587"/>
      <c r="AO6587" s="9"/>
      <c r="AP6587" s="9"/>
      <c r="AQ6587" s="9"/>
    </row>
    <row r="6588" spans="1:43" ht="15.6" x14ac:dyDescent="0.3">
      <c r="A6588"/>
      <c r="AO6588" s="9"/>
      <c r="AP6588" s="9"/>
      <c r="AQ6588" s="9"/>
    </row>
    <row r="6589" spans="1:43" ht="15.6" x14ac:dyDescent="0.3">
      <c r="A6589"/>
      <c r="AO6589" s="9"/>
      <c r="AP6589" s="9"/>
      <c r="AQ6589" s="9"/>
    </row>
    <row r="6590" spans="1:43" ht="15.6" x14ac:dyDescent="0.3">
      <c r="A6590"/>
      <c r="AO6590" s="9"/>
      <c r="AP6590" s="9"/>
      <c r="AQ6590" s="9"/>
    </row>
    <row r="6591" spans="1:43" ht="15.6" x14ac:dyDescent="0.3">
      <c r="A6591"/>
      <c r="AO6591" s="9"/>
      <c r="AP6591" s="9"/>
      <c r="AQ6591" s="9"/>
    </row>
    <row r="6592" spans="1:43" ht="15.6" x14ac:dyDescent="0.3">
      <c r="A6592"/>
      <c r="AO6592" s="9"/>
      <c r="AP6592" s="9"/>
      <c r="AQ6592" s="9"/>
    </row>
    <row r="6593" spans="1:43" ht="15.6" x14ac:dyDescent="0.3">
      <c r="A6593"/>
      <c r="AO6593" s="9"/>
      <c r="AP6593" s="9"/>
      <c r="AQ6593" s="9"/>
    </row>
    <row r="6594" spans="1:43" ht="15.6" x14ac:dyDescent="0.3">
      <c r="A6594"/>
      <c r="AO6594" s="9"/>
      <c r="AP6594" s="9"/>
      <c r="AQ6594" s="9"/>
    </row>
    <row r="6595" spans="1:43" ht="15.6" x14ac:dyDescent="0.3">
      <c r="A6595"/>
      <c r="AO6595" s="9"/>
      <c r="AP6595" s="9"/>
      <c r="AQ6595" s="9"/>
    </row>
    <row r="6596" spans="1:43" ht="15.6" x14ac:dyDescent="0.3">
      <c r="A6596"/>
      <c r="AO6596" s="9"/>
      <c r="AP6596" s="9"/>
      <c r="AQ6596" s="9"/>
    </row>
    <row r="6597" spans="1:43" ht="15.6" x14ac:dyDescent="0.3">
      <c r="A6597"/>
      <c r="AO6597" s="9"/>
      <c r="AP6597" s="9"/>
      <c r="AQ6597" s="9"/>
    </row>
    <row r="6598" spans="1:43" ht="15.6" x14ac:dyDescent="0.3">
      <c r="A6598"/>
      <c r="AO6598" s="9"/>
      <c r="AP6598" s="9"/>
      <c r="AQ6598" s="9"/>
    </row>
    <row r="6599" spans="1:43" ht="15.6" x14ac:dyDescent="0.3">
      <c r="A6599"/>
      <c r="AO6599" s="9"/>
      <c r="AP6599" s="9"/>
      <c r="AQ6599" s="9"/>
    </row>
    <row r="6600" spans="1:43" ht="15.6" x14ac:dyDescent="0.3">
      <c r="A6600"/>
      <c r="AO6600" s="9"/>
      <c r="AP6600" s="9"/>
      <c r="AQ6600" s="9"/>
    </row>
    <row r="6601" spans="1:43" ht="15.6" x14ac:dyDescent="0.3">
      <c r="A6601"/>
      <c r="AO6601" s="9"/>
      <c r="AP6601" s="9"/>
      <c r="AQ6601" s="9"/>
    </row>
    <row r="6602" spans="1:43" ht="15.6" x14ac:dyDescent="0.3">
      <c r="A6602"/>
      <c r="AO6602" s="9"/>
      <c r="AP6602" s="9"/>
      <c r="AQ6602" s="9"/>
    </row>
    <row r="6603" spans="1:43" ht="15.6" x14ac:dyDescent="0.3">
      <c r="A6603"/>
      <c r="AO6603" s="9"/>
      <c r="AP6603" s="9"/>
      <c r="AQ6603" s="9"/>
    </row>
    <row r="6604" spans="1:43" ht="15.6" x14ac:dyDescent="0.3">
      <c r="A6604"/>
      <c r="AO6604" s="9"/>
      <c r="AP6604" s="9"/>
      <c r="AQ6604" s="9"/>
    </row>
    <row r="6605" spans="1:43" ht="15.6" x14ac:dyDescent="0.3">
      <c r="A6605"/>
      <c r="AO6605" s="9"/>
      <c r="AP6605" s="9"/>
      <c r="AQ6605" s="9"/>
    </row>
    <row r="6606" spans="1:43" ht="15.6" x14ac:dyDescent="0.3">
      <c r="A6606"/>
      <c r="AO6606" s="9"/>
      <c r="AP6606" s="9"/>
      <c r="AQ6606" s="9"/>
    </row>
    <row r="6607" spans="1:43" ht="15.6" x14ac:dyDescent="0.3">
      <c r="A6607"/>
      <c r="AO6607" s="9"/>
      <c r="AP6607" s="9"/>
      <c r="AQ6607" s="9"/>
    </row>
    <row r="6608" spans="1:43" ht="15.6" x14ac:dyDescent="0.3">
      <c r="A6608"/>
      <c r="AO6608" s="9"/>
      <c r="AP6608" s="9"/>
      <c r="AQ6608" s="9"/>
    </row>
    <row r="6609" spans="1:43" ht="15.6" x14ac:dyDescent="0.3">
      <c r="A6609"/>
      <c r="AO6609" s="9"/>
      <c r="AP6609" s="9"/>
      <c r="AQ6609" s="9"/>
    </row>
    <row r="6610" spans="1:43" ht="15.6" x14ac:dyDescent="0.3">
      <c r="A6610"/>
      <c r="AO6610" s="9"/>
      <c r="AP6610" s="9"/>
      <c r="AQ6610" s="9"/>
    </row>
    <row r="6611" spans="1:43" ht="15.6" x14ac:dyDescent="0.3">
      <c r="A6611"/>
      <c r="AO6611" s="9"/>
      <c r="AP6611" s="9"/>
      <c r="AQ6611" s="9"/>
    </row>
    <row r="6612" spans="1:43" ht="15.6" x14ac:dyDescent="0.3">
      <c r="A6612"/>
      <c r="AO6612" s="9"/>
      <c r="AP6612" s="9"/>
      <c r="AQ6612" s="9"/>
    </row>
    <row r="6613" spans="1:43" ht="15.6" x14ac:dyDescent="0.3">
      <c r="A6613"/>
      <c r="AO6613" s="9"/>
      <c r="AP6613" s="9"/>
      <c r="AQ6613" s="9"/>
    </row>
    <row r="6614" spans="1:43" ht="15.6" x14ac:dyDescent="0.3">
      <c r="A6614"/>
      <c r="AO6614" s="9"/>
      <c r="AP6614" s="9"/>
      <c r="AQ6614" s="9"/>
    </row>
    <row r="6615" spans="1:43" ht="15.6" x14ac:dyDescent="0.3">
      <c r="A6615"/>
      <c r="AO6615" s="9"/>
      <c r="AP6615" s="9"/>
      <c r="AQ6615" s="9"/>
    </row>
    <row r="6616" spans="1:43" ht="15.6" x14ac:dyDescent="0.3">
      <c r="A6616"/>
      <c r="AO6616" s="9"/>
      <c r="AP6616" s="9"/>
      <c r="AQ6616" s="9"/>
    </row>
    <row r="6617" spans="1:43" ht="15.6" x14ac:dyDescent="0.3">
      <c r="A6617"/>
      <c r="AO6617" s="9"/>
      <c r="AP6617" s="9"/>
      <c r="AQ6617" s="9"/>
    </row>
    <row r="6618" spans="1:43" ht="15.6" x14ac:dyDescent="0.3">
      <c r="A6618"/>
      <c r="AO6618" s="9"/>
      <c r="AP6618" s="9"/>
      <c r="AQ6618" s="9"/>
    </row>
    <row r="6619" spans="1:43" ht="15.6" x14ac:dyDescent="0.3">
      <c r="A6619"/>
      <c r="AO6619" s="9"/>
      <c r="AP6619" s="9"/>
      <c r="AQ6619" s="9"/>
    </row>
    <row r="6620" spans="1:43" ht="15.6" x14ac:dyDescent="0.3">
      <c r="A6620"/>
      <c r="AO6620" s="9"/>
      <c r="AP6620" s="9"/>
      <c r="AQ6620" s="9"/>
    </row>
    <row r="6621" spans="1:43" ht="15.6" x14ac:dyDescent="0.3">
      <c r="A6621"/>
      <c r="AO6621" s="9"/>
      <c r="AP6621" s="9"/>
      <c r="AQ6621" s="9"/>
    </row>
    <row r="6622" spans="1:43" ht="15.6" x14ac:dyDescent="0.3">
      <c r="A6622"/>
      <c r="AO6622" s="9"/>
      <c r="AP6622" s="9"/>
      <c r="AQ6622" s="9"/>
    </row>
    <row r="6623" spans="1:43" ht="15.6" x14ac:dyDescent="0.3">
      <c r="A6623"/>
      <c r="AO6623" s="9"/>
      <c r="AP6623" s="9"/>
      <c r="AQ6623" s="9"/>
    </row>
    <row r="6624" spans="1:43" ht="15.6" x14ac:dyDescent="0.3">
      <c r="A6624"/>
      <c r="AO6624" s="9"/>
      <c r="AP6624" s="9"/>
      <c r="AQ6624" s="9"/>
    </row>
    <row r="6625" spans="1:43" ht="15.6" x14ac:dyDescent="0.3">
      <c r="A6625"/>
      <c r="AO6625" s="9"/>
      <c r="AP6625" s="9"/>
      <c r="AQ6625" s="9"/>
    </row>
    <row r="6626" spans="1:43" ht="15.6" x14ac:dyDescent="0.3">
      <c r="A6626"/>
      <c r="AO6626" s="9"/>
      <c r="AP6626" s="9"/>
      <c r="AQ6626" s="9"/>
    </row>
    <row r="6627" spans="1:43" ht="15.6" x14ac:dyDescent="0.3">
      <c r="A6627"/>
      <c r="AO6627" s="9"/>
      <c r="AP6627" s="9"/>
      <c r="AQ6627" s="9"/>
    </row>
    <row r="6628" spans="1:43" ht="15.6" x14ac:dyDescent="0.3">
      <c r="A6628"/>
      <c r="AO6628" s="9"/>
      <c r="AP6628" s="9"/>
      <c r="AQ6628" s="9"/>
    </row>
    <row r="6629" spans="1:43" ht="15.6" x14ac:dyDescent="0.3">
      <c r="A6629"/>
      <c r="AO6629" s="9"/>
      <c r="AP6629" s="9"/>
      <c r="AQ6629" s="9"/>
    </row>
    <row r="6630" spans="1:43" ht="15.6" x14ac:dyDescent="0.3">
      <c r="A6630"/>
      <c r="AO6630" s="9"/>
      <c r="AP6630" s="9"/>
      <c r="AQ6630" s="9"/>
    </row>
    <row r="6631" spans="1:43" ht="15.6" x14ac:dyDescent="0.3">
      <c r="A6631"/>
      <c r="AO6631" s="9"/>
      <c r="AP6631" s="9"/>
      <c r="AQ6631" s="9"/>
    </row>
    <row r="6632" spans="1:43" ht="15.6" x14ac:dyDescent="0.3">
      <c r="A6632"/>
      <c r="AO6632" s="9"/>
      <c r="AP6632" s="9"/>
      <c r="AQ6632" s="9"/>
    </row>
    <row r="6633" spans="1:43" ht="15.6" x14ac:dyDescent="0.3">
      <c r="A6633"/>
      <c r="AO6633" s="9"/>
      <c r="AP6633" s="9"/>
      <c r="AQ6633" s="9"/>
    </row>
    <row r="6634" spans="1:43" ht="15.6" x14ac:dyDescent="0.3">
      <c r="A6634"/>
      <c r="AO6634" s="9"/>
      <c r="AP6634" s="9"/>
      <c r="AQ6634" s="9"/>
    </row>
    <row r="6635" spans="1:43" ht="15.6" x14ac:dyDescent="0.3">
      <c r="A6635"/>
      <c r="AO6635" s="9"/>
      <c r="AP6635" s="9"/>
      <c r="AQ6635" s="9"/>
    </row>
    <row r="6636" spans="1:43" ht="15.6" x14ac:dyDescent="0.3">
      <c r="A6636"/>
      <c r="AO6636" s="9"/>
      <c r="AP6636" s="9"/>
      <c r="AQ6636" s="9"/>
    </row>
    <row r="6637" spans="1:43" ht="15.6" x14ac:dyDescent="0.3">
      <c r="A6637"/>
      <c r="AO6637" s="9"/>
      <c r="AP6637" s="9"/>
      <c r="AQ6637" s="9"/>
    </row>
    <row r="6638" spans="1:43" ht="15.6" x14ac:dyDescent="0.3">
      <c r="A6638"/>
      <c r="AO6638" s="9"/>
      <c r="AP6638" s="9"/>
      <c r="AQ6638" s="9"/>
    </row>
    <row r="6639" spans="1:43" ht="15.6" x14ac:dyDescent="0.3">
      <c r="A6639"/>
      <c r="AO6639" s="9"/>
      <c r="AP6639" s="9"/>
      <c r="AQ6639" s="9"/>
    </row>
    <row r="6640" spans="1:43" ht="15.6" x14ac:dyDescent="0.3">
      <c r="A6640"/>
      <c r="AO6640" s="9"/>
      <c r="AP6640" s="9"/>
      <c r="AQ6640" s="9"/>
    </row>
    <row r="6641" spans="1:43" ht="15.6" x14ac:dyDescent="0.3">
      <c r="A6641"/>
      <c r="AO6641" s="9"/>
      <c r="AP6641" s="9"/>
      <c r="AQ6641" s="9"/>
    </row>
    <row r="6642" spans="1:43" ht="15.6" x14ac:dyDescent="0.3">
      <c r="A6642"/>
      <c r="AO6642" s="9"/>
      <c r="AP6642" s="9"/>
      <c r="AQ6642" s="9"/>
    </row>
    <row r="6643" spans="1:43" ht="15.6" x14ac:dyDescent="0.3">
      <c r="A6643"/>
      <c r="AO6643" s="9"/>
      <c r="AP6643" s="9"/>
      <c r="AQ6643" s="9"/>
    </row>
    <row r="6644" spans="1:43" ht="15.6" x14ac:dyDescent="0.3">
      <c r="A6644"/>
      <c r="AO6644" s="9"/>
      <c r="AP6644" s="9"/>
      <c r="AQ6644" s="9"/>
    </row>
    <row r="6645" spans="1:43" ht="15.6" x14ac:dyDescent="0.3">
      <c r="A6645"/>
      <c r="AO6645" s="9"/>
      <c r="AP6645" s="9"/>
      <c r="AQ6645" s="9"/>
    </row>
    <row r="6646" spans="1:43" ht="15.6" x14ac:dyDescent="0.3">
      <c r="A6646"/>
      <c r="AO6646" s="9"/>
      <c r="AP6646" s="9"/>
      <c r="AQ6646" s="9"/>
    </row>
    <row r="6647" spans="1:43" ht="15.6" x14ac:dyDescent="0.3">
      <c r="A6647"/>
      <c r="AO6647" s="9"/>
      <c r="AP6647" s="9"/>
      <c r="AQ6647" s="9"/>
    </row>
    <row r="6648" spans="1:43" ht="15.6" x14ac:dyDescent="0.3">
      <c r="A6648"/>
      <c r="AO6648" s="9"/>
      <c r="AP6648" s="9"/>
      <c r="AQ6648" s="9"/>
    </row>
    <row r="6649" spans="1:43" ht="15.6" x14ac:dyDescent="0.3">
      <c r="A6649"/>
      <c r="AO6649" s="9"/>
      <c r="AP6649" s="9"/>
      <c r="AQ6649" s="9"/>
    </row>
    <row r="6650" spans="1:43" ht="15.6" x14ac:dyDescent="0.3">
      <c r="A6650"/>
      <c r="AO6650" s="9"/>
      <c r="AP6650" s="9"/>
      <c r="AQ6650" s="9"/>
    </row>
    <row r="6651" spans="1:43" ht="15.6" x14ac:dyDescent="0.3">
      <c r="A6651"/>
      <c r="AO6651" s="9"/>
      <c r="AP6651" s="9"/>
      <c r="AQ6651" s="9"/>
    </row>
    <row r="6652" spans="1:43" ht="15.6" x14ac:dyDescent="0.3">
      <c r="A6652"/>
      <c r="AO6652" s="9"/>
      <c r="AP6652" s="9"/>
      <c r="AQ6652" s="9"/>
    </row>
    <row r="6653" spans="1:43" ht="15.6" x14ac:dyDescent="0.3">
      <c r="A6653"/>
      <c r="AO6653" s="9"/>
      <c r="AP6653" s="9"/>
      <c r="AQ6653" s="9"/>
    </row>
    <row r="6654" spans="1:43" ht="15.6" x14ac:dyDescent="0.3">
      <c r="A6654"/>
      <c r="AO6654" s="9"/>
      <c r="AP6654" s="9"/>
      <c r="AQ6654" s="9"/>
    </row>
    <row r="6655" spans="1:43" ht="15.6" x14ac:dyDescent="0.3">
      <c r="A6655"/>
      <c r="AO6655" s="9"/>
      <c r="AP6655" s="9"/>
      <c r="AQ6655" s="9"/>
    </row>
    <row r="6656" spans="1:43" ht="15.6" x14ac:dyDescent="0.3">
      <c r="A6656"/>
      <c r="AO6656" s="9"/>
      <c r="AP6656" s="9"/>
      <c r="AQ6656" s="9"/>
    </row>
    <row r="6657" spans="1:43" ht="15.6" x14ac:dyDescent="0.3">
      <c r="A6657"/>
      <c r="AO6657" s="9"/>
      <c r="AP6657" s="9"/>
      <c r="AQ6657" s="9"/>
    </row>
    <row r="6658" spans="1:43" ht="15.6" x14ac:dyDescent="0.3">
      <c r="A6658"/>
      <c r="AO6658" s="9"/>
      <c r="AP6658" s="9"/>
      <c r="AQ6658" s="9"/>
    </row>
    <row r="6659" spans="1:43" ht="15.6" x14ac:dyDescent="0.3">
      <c r="A6659"/>
      <c r="AO6659" s="9"/>
      <c r="AP6659" s="9"/>
      <c r="AQ6659" s="9"/>
    </row>
    <row r="6660" spans="1:43" ht="15.6" x14ac:dyDescent="0.3">
      <c r="A6660"/>
      <c r="AO6660" s="9"/>
      <c r="AP6660" s="9"/>
      <c r="AQ6660" s="9"/>
    </row>
    <row r="6661" spans="1:43" ht="15.6" x14ac:dyDescent="0.3">
      <c r="A6661"/>
      <c r="AO6661" s="9"/>
      <c r="AP6661" s="9"/>
      <c r="AQ6661" s="9"/>
    </row>
    <row r="6662" spans="1:43" ht="15.6" x14ac:dyDescent="0.3">
      <c r="A6662"/>
      <c r="AO6662" s="9"/>
      <c r="AP6662" s="9"/>
      <c r="AQ6662" s="9"/>
    </row>
    <row r="6663" spans="1:43" ht="15.6" x14ac:dyDescent="0.3">
      <c r="A6663"/>
      <c r="AO6663" s="9"/>
      <c r="AP6663" s="9"/>
      <c r="AQ6663" s="9"/>
    </row>
    <row r="6664" spans="1:43" ht="15.6" x14ac:dyDescent="0.3">
      <c r="A6664"/>
      <c r="AO6664" s="9"/>
      <c r="AP6664" s="9"/>
      <c r="AQ6664" s="9"/>
    </row>
    <row r="6665" spans="1:43" ht="15.6" x14ac:dyDescent="0.3">
      <c r="A6665"/>
      <c r="AO6665" s="9"/>
      <c r="AP6665" s="9"/>
      <c r="AQ6665" s="9"/>
    </row>
    <row r="6666" spans="1:43" ht="15.6" x14ac:dyDescent="0.3">
      <c r="A6666"/>
      <c r="AO6666" s="9"/>
      <c r="AP6666" s="9"/>
      <c r="AQ6666" s="9"/>
    </row>
    <row r="6667" spans="1:43" ht="15.6" x14ac:dyDescent="0.3">
      <c r="A6667"/>
      <c r="AO6667" s="9"/>
      <c r="AP6667" s="9"/>
      <c r="AQ6667" s="9"/>
    </row>
    <row r="6668" spans="1:43" ht="15.6" x14ac:dyDescent="0.3">
      <c r="A6668"/>
      <c r="AO6668" s="9"/>
      <c r="AP6668" s="9"/>
      <c r="AQ6668" s="9"/>
    </row>
    <row r="6669" spans="1:43" ht="15.6" x14ac:dyDescent="0.3">
      <c r="A6669"/>
      <c r="AO6669" s="9"/>
      <c r="AP6669" s="9"/>
      <c r="AQ6669" s="9"/>
    </row>
    <row r="6670" spans="1:43" ht="15.6" x14ac:dyDescent="0.3">
      <c r="A6670"/>
      <c r="AO6670" s="9"/>
      <c r="AP6670" s="9"/>
      <c r="AQ6670" s="9"/>
    </row>
    <row r="6671" spans="1:43" ht="15.6" x14ac:dyDescent="0.3">
      <c r="A6671"/>
      <c r="AO6671" s="9"/>
      <c r="AP6671" s="9"/>
      <c r="AQ6671" s="9"/>
    </row>
    <row r="6672" spans="1:43" ht="15.6" x14ac:dyDescent="0.3">
      <c r="A6672"/>
      <c r="AO6672" s="9"/>
      <c r="AP6672" s="9"/>
      <c r="AQ6672" s="9"/>
    </row>
    <row r="6673" spans="1:43" ht="15.6" x14ac:dyDescent="0.3">
      <c r="A6673"/>
      <c r="AO6673" s="9"/>
      <c r="AP6673" s="9"/>
      <c r="AQ6673" s="9"/>
    </row>
    <row r="6674" spans="1:43" ht="15.6" x14ac:dyDescent="0.3">
      <c r="A6674"/>
      <c r="AO6674" s="9"/>
      <c r="AP6674" s="9"/>
      <c r="AQ6674" s="9"/>
    </row>
    <row r="6675" spans="1:43" ht="15.6" x14ac:dyDescent="0.3">
      <c r="A6675"/>
      <c r="AO6675" s="9"/>
      <c r="AP6675" s="9"/>
      <c r="AQ6675" s="9"/>
    </row>
    <row r="6676" spans="1:43" ht="15.6" x14ac:dyDescent="0.3">
      <c r="A6676"/>
      <c r="AO6676" s="9"/>
      <c r="AP6676" s="9"/>
      <c r="AQ6676" s="9"/>
    </row>
    <row r="6677" spans="1:43" ht="15.6" x14ac:dyDescent="0.3">
      <c r="A6677"/>
      <c r="AO6677" s="9"/>
      <c r="AP6677" s="9"/>
      <c r="AQ6677" s="9"/>
    </row>
    <row r="6678" spans="1:43" ht="15.6" x14ac:dyDescent="0.3">
      <c r="A6678"/>
      <c r="AO6678" s="9"/>
      <c r="AP6678" s="9"/>
      <c r="AQ6678" s="9"/>
    </row>
    <row r="6679" spans="1:43" ht="15.6" x14ac:dyDescent="0.3">
      <c r="A6679"/>
      <c r="AO6679" s="9"/>
      <c r="AP6679" s="9"/>
      <c r="AQ6679" s="9"/>
    </row>
    <row r="6680" spans="1:43" ht="15.6" x14ac:dyDescent="0.3">
      <c r="A6680"/>
      <c r="AO6680" s="9"/>
      <c r="AP6680" s="9"/>
      <c r="AQ6680" s="9"/>
    </row>
    <row r="6681" spans="1:43" ht="15.6" x14ac:dyDescent="0.3">
      <c r="A6681"/>
      <c r="AO6681" s="9"/>
      <c r="AP6681" s="9"/>
      <c r="AQ6681" s="9"/>
    </row>
    <row r="6682" spans="1:43" ht="15.6" x14ac:dyDescent="0.3">
      <c r="A6682"/>
      <c r="AO6682" s="9"/>
      <c r="AP6682" s="9"/>
      <c r="AQ6682" s="9"/>
    </row>
    <row r="6683" spans="1:43" ht="15.6" x14ac:dyDescent="0.3">
      <c r="A6683"/>
      <c r="AO6683" s="9"/>
      <c r="AP6683" s="9"/>
      <c r="AQ6683" s="9"/>
    </row>
    <row r="6684" spans="1:43" ht="15.6" x14ac:dyDescent="0.3">
      <c r="A6684"/>
      <c r="AO6684" s="9"/>
      <c r="AP6684" s="9"/>
      <c r="AQ6684" s="9"/>
    </row>
    <row r="6685" spans="1:43" ht="15.6" x14ac:dyDescent="0.3">
      <c r="A6685"/>
      <c r="AO6685" s="9"/>
      <c r="AP6685" s="9"/>
      <c r="AQ6685" s="9"/>
    </row>
    <row r="6686" spans="1:43" ht="15.6" x14ac:dyDescent="0.3">
      <c r="A6686"/>
      <c r="AO6686" s="9"/>
      <c r="AP6686" s="9"/>
      <c r="AQ6686" s="9"/>
    </row>
    <row r="6687" spans="1:43" ht="15.6" x14ac:dyDescent="0.3">
      <c r="A6687"/>
      <c r="AO6687" s="9"/>
      <c r="AP6687" s="9"/>
      <c r="AQ6687" s="9"/>
    </row>
    <row r="6688" spans="1:43" ht="15.6" x14ac:dyDescent="0.3">
      <c r="A6688"/>
      <c r="AO6688" s="9"/>
      <c r="AP6688" s="9"/>
      <c r="AQ6688" s="9"/>
    </row>
    <row r="6689" spans="1:43" ht="15.6" x14ac:dyDescent="0.3">
      <c r="A6689"/>
      <c r="AO6689" s="9"/>
      <c r="AP6689" s="9"/>
      <c r="AQ6689" s="9"/>
    </row>
    <row r="6690" spans="1:43" ht="15.6" x14ac:dyDescent="0.3">
      <c r="A6690"/>
      <c r="AO6690" s="9"/>
      <c r="AP6690" s="9"/>
      <c r="AQ6690" s="9"/>
    </row>
    <row r="6691" spans="1:43" ht="15.6" x14ac:dyDescent="0.3">
      <c r="A6691"/>
      <c r="AO6691" s="9"/>
      <c r="AP6691" s="9"/>
      <c r="AQ6691" s="9"/>
    </row>
    <row r="6692" spans="1:43" ht="15.6" x14ac:dyDescent="0.3">
      <c r="A6692"/>
      <c r="AO6692" s="9"/>
      <c r="AP6692" s="9"/>
      <c r="AQ6692" s="9"/>
    </row>
    <row r="6693" spans="1:43" ht="15.6" x14ac:dyDescent="0.3">
      <c r="A6693"/>
      <c r="AO6693" s="9"/>
      <c r="AP6693" s="9"/>
      <c r="AQ6693" s="9"/>
    </row>
    <row r="6694" spans="1:43" ht="15.6" x14ac:dyDescent="0.3">
      <c r="A6694"/>
      <c r="AO6694" s="9"/>
      <c r="AP6694" s="9"/>
      <c r="AQ6694" s="9"/>
    </row>
    <row r="6695" spans="1:43" ht="15.6" x14ac:dyDescent="0.3">
      <c r="A6695"/>
      <c r="AO6695" s="9"/>
      <c r="AP6695" s="9"/>
      <c r="AQ6695" s="9"/>
    </row>
    <row r="6696" spans="1:43" ht="15.6" x14ac:dyDescent="0.3">
      <c r="A6696"/>
      <c r="AO6696" s="9"/>
      <c r="AP6696" s="9"/>
      <c r="AQ6696" s="9"/>
    </row>
    <row r="6697" spans="1:43" ht="15.6" x14ac:dyDescent="0.3">
      <c r="A6697"/>
      <c r="AO6697" s="9"/>
      <c r="AP6697" s="9"/>
      <c r="AQ6697" s="9"/>
    </row>
    <row r="6698" spans="1:43" ht="15.6" x14ac:dyDescent="0.3">
      <c r="A6698"/>
      <c r="AO6698" s="9"/>
      <c r="AP6698" s="9"/>
      <c r="AQ6698" s="9"/>
    </row>
    <row r="6699" spans="1:43" ht="15.6" x14ac:dyDescent="0.3">
      <c r="A6699"/>
      <c r="AO6699" s="9"/>
      <c r="AP6699" s="9"/>
      <c r="AQ6699" s="9"/>
    </row>
    <row r="6700" spans="1:43" ht="15.6" x14ac:dyDescent="0.3">
      <c r="A6700"/>
      <c r="AO6700" s="9"/>
      <c r="AP6700" s="9"/>
      <c r="AQ6700" s="9"/>
    </row>
    <row r="6701" spans="1:43" ht="15.6" x14ac:dyDescent="0.3">
      <c r="A6701"/>
      <c r="AO6701" s="9"/>
      <c r="AP6701" s="9"/>
      <c r="AQ6701" s="9"/>
    </row>
    <row r="6702" spans="1:43" ht="15.6" x14ac:dyDescent="0.3">
      <c r="A6702"/>
      <c r="AO6702" s="9"/>
      <c r="AP6702" s="9"/>
      <c r="AQ6702" s="9"/>
    </row>
    <row r="6703" spans="1:43" ht="15.6" x14ac:dyDescent="0.3">
      <c r="A6703"/>
      <c r="AO6703" s="9"/>
      <c r="AP6703" s="9"/>
      <c r="AQ6703" s="9"/>
    </row>
    <row r="6704" spans="1:43" ht="15.6" x14ac:dyDescent="0.3">
      <c r="A6704"/>
      <c r="AO6704" s="9"/>
      <c r="AP6704" s="9"/>
      <c r="AQ6704" s="9"/>
    </row>
    <row r="6705" spans="1:43" ht="15.6" x14ac:dyDescent="0.3">
      <c r="A6705"/>
      <c r="AO6705" s="9"/>
      <c r="AP6705" s="9"/>
      <c r="AQ6705" s="9"/>
    </row>
    <row r="6706" spans="1:43" ht="15.6" x14ac:dyDescent="0.3">
      <c r="A6706"/>
      <c r="AO6706" s="9"/>
      <c r="AP6706" s="9"/>
      <c r="AQ6706" s="9"/>
    </row>
    <row r="6707" spans="1:43" ht="15.6" x14ac:dyDescent="0.3">
      <c r="A6707"/>
      <c r="AO6707" s="9"/>
      <c r="AP6707" s="9"/>
      <c r="AQ6707" s="9"/>
    </row>
    <row r="6708" spans="1:43" ht="15.6" x14ac:dyDescent="0.3">
      <c r="A6708"/>
      <c r="AO6708" s="9"/>
      <c r="AP6708" s="9"/>
      <c r="AQ6708" s="9"/>
    </row>
    <row r="6709" spans="1:43" ht="15.6" x14ac:dyDescent="0.3">
      <c r="A6709"/>
      <c r="AO6709" s="9"/>
      <c r="AP6709" s="9"/>
      <c r="AQ6709" s="9"/>
    </row>
    <row r="6710" spans="1:43" ht="15.6" x14ac:dyDescent="0.3">
      <c r="A6710"/>
      <c r="AO6710" s="9"/>
      <c r="AP6710" s="9"/>
      <c r="AQ6710" s="9"/>
    </row>
    <row r="6711" spans="1:43" ht="15.6" x14ac:dyDescent="0.3">
      <c r="A6711"/>
      <c r="AO6711" s="9"/>
      <c r="AP6711" s="9"/>
      <c r="AQ6711" s="9"/>
    </row>
    <row r="6712" spans="1:43" ht="15.6" x14ac:dyDescent="0.3">
      <c r="A6712"/>
      <c r="AO6712" s="9"/>
      <c r="AP6712" s="9"/>
      <c r="AQ6712" s="9"/>
    </row>
    <row r="6713" spans="1:43" ht="15.6" x14ac:dyDescent="0.3">
      <c r="A6713"/>
      <c r="AO6713" s="9"/>
      <c r="AP6713" s="9"/>
      <c r="AQ6713" s="9"/>
    </row>
    <row r="6714" spans="1:43" ht="15.6" x14ac:dyDescent="0.3">
      <c r="A6714"/>
      <c r="AO6714" s="9"/>
      <c r="AP6714" s="9"/>
      <c r="AQ6714" s="9"/>
    </row>
    <row r="6715" spans="1:43" ht="15.6" x14ac:dyDescent="0.3">
      <c r="A6715"/>
      <c r="AO6715" s="9"/>
      <c r="AP6715" s="9"/>
      <c r="AQ6715" s="9"/>
    </row>
    <row r="6716" spans="1:43" ht="15.6" x14ac:dyDescent="0.3">
      <c r="A6716"/>
      <c r="AO6716" s="9"/>
      <c r="AP6716" s="9"/>
      <c r="AQ6716" s="9"/>
    </row>
    <row r="6717" spans="1:43" ht="15.6" x14ac:dyDescent="0.3">
      <c r="A6717"/>
      <c r="AO6717" s="9"/>
      <c r="AP6717" s="9"/>
      <c r="AQ6717" s="9"/>
    </row>
    <row r="6718" spans="1:43" ht="15.6" x14ac:dyDescent="0.3">
      <c r="A6718"/>
      <c r="AO6718" s="9"/>
      <c r="AP6718" s="9"/>
      <c r="AQ6718" s="9"/>
    </row>
    <row r="6719" spans="1:43" ht="15.6" x14ac:dyDescent="0.3">
      <c r="A6719"/>
      <c r="AO6719" s="9"/>
      <c r="AP6719" s="9"/>
      <c r="AQ6719" s="9"/>
    </row>
    <row r="6720" spans="1:43" ht="15.6" x14ac:dyDescent="0.3">
      <c r="A6720"/>
      <c r="AO6720" s="9"/>
      <c r="AP6720" s="9"/>
      <c r="AQ6720" s="9"/>
    </row>
    <row r="6721" spans="1:43" ht="15.6" x14ac:dyDescent="0.3">
      <c r="A6721"/>
      <c r="AO6721" s="9"/>
      <c r="AP6721" s="9"/>
      <c r="AQ6721" s="9"/>
    </row>
    <row r="6722" spans="1:43" ht="15.6" x14ac:dyDescent="0.3">
      <c r="A6722"/>
      <c r="AO6722" s="9"/>
      <c r="AP6722" s="9"/>
      <c r="AQ6722" s="9"/>
    </row>
    <row r="6723" spans="1:43" ht="15.6" x14ac:dyDescent="0.3">
      <c r="A6723"/>
      <c r="AO6723" s="9"/>
      <c r="AP6723" s="9"/>
      <c r="AQ6723" s="9"/>
    </row>
    <row r="6724" spans="1:43" ht="15.6" x14ac:dyDescent="0.3">
      <c r="A6724"/>
      <c r="AO6724" s="9"/>
      <c r="AP6724" s="9"/>
      <c r="AQ6724" s="9"/>
    </row>
    <row r="6725" spans="1:43" ht="15.6" x14ac:dyDescent="0.3">
      <c r="A6725"/>
      <c r="AO6725" s="9"/>
      <c r="AP6725" s="9"/>
      <c r="AQ6725" s="9"/>
    </row>
    <row r="6726" spans="1:43" ht="15.6" x14ac:dyDescent="0.3">
      <c r="A6726"/>
      <c r="AO6726" s="9"/>
      <c r="AP6726" s="9"/>
      <c r="AQ6726" s="9"/>
    </row>
    <row r="6727" spans="1:43" ht="15.6" x14ac:dyDescent="0.3">
      <c r="A6727"/>
      <c r="AO6727" s="9"/>
      <c r="AP6727" s="9"/>
      <c r="AQ6727" s="9"/>
    </row>
    <row r="6728" spans="1:43" ht="15.6" x14ac:dyDescent="0.3">
      <c r="A6728"/>
      <c r="AO6728" s="9"/>
      <c r="AP6728" s="9"/>
      <c r="AQ6728" s="9"/>
    </row>
    <row r="6729" spans="1:43" ht="15.6" x14ac:dyDescent="0.3">
      <c r="A6729"/>
      <c r="AO6729" s="9"/>
      <c r="AP6729" s="9"/>
      <c r="AQ6729" s="9"/>
    </row>
    <row r="6730" spans="1:43" ht="15.6" x14ac:dyDescent="0.3">
      <c r="A6730"/>
      <c r="AO6730" s="9"/>
      <c r="AP6730" s="9"/>
      <c r="AQ6730" s="9"/>
    </row>
    <row r="6731" spans="1:43" ht="15.6" x14ac:dyDescent="0.3">
      <c r="A6731"/>
      <c r="AO6731" s="9"/>
      <c r="AP6731" s="9"/>
      <c r="AQ6731" s="9"/>
    </row>
    <row r="6732" spans="1:43" ht="15.6" x14ac:dyDescent="0.3">
      <c r="A6732"/>
      <c r="AO6732" s="9"/>
      <c r="AP6732" s="9"/>
      <c r="AQ6732" s="9"/>
    </row>
    <row r="6733" spans="1:43" ht="15.6" x14ac:dyDescent="0.3">
      <c r="A6733"/>
      <c r="AO6733" s="9"/>
      <c r="AP6733" s="9"/>
      <c r="AQ6733" s="9"/>
    </row>
    <row r="6734" spans="1:43" ht="15.6" x14ac:dyDescent="0.3">
      <c r="A6734"/>
      <c r="AO6734" s="9"/>
      <c r="AP6734" s="9"/>
      <c r="AQ6734" s="9"/>
    </row>
    <row r="6735" spans="1:43" ht="15.6" x14ac:dyDescent="0.3">
      <c r="A6735"/>
      <c r="AO6735" s="9"/>
      <c r="AP6735" s="9"/>
      <c r="AQ6735" s="9"/>
    </row>
    <row r="6736" spans="1:43" ht="15.6" x14ac:dyDescent="0.3">
      <c r="A6736"/>
      <c r="AO6736" s="9"/>
      <c r="AP6736" s="9"/>
      <c r="AQ6736" s="9"/>
    </row>
    <row r="6737" spans="1:43" ht="15.6" x14ac:dyDescent="0.3">
      <c r="A6737"/>
      <c r="AO6737" s="9"/>
      <c r="AP6737" s="9"/>
      <c r="AQ6737" s="9"/>
    </row>
    <row r="6738" spans="1:43" ht="15.6" x14ac:dyDescent="0.3">
      <c r="A6738"/>
      <c r="AO6738" s="9"/>
      <c r="AP6738" s="9"/>
      <c r="AQ6738" s="9"/>
    </row>
    <row r="6739" spans="1:43" ht="15.6" x14ac:dyDescent="0.3">
      <c r="A6739"/>
      <c r="AO6739" s="9"/>
      <c r="AP6739" s="9"/>
      <c r="AQ6739" s="9"/>
    </row>
    <row r="6740" spans="1:43" ht="15.6" x14ac:dyDescent="0.3">
      <c r="A6740"/>
      <c r="AO6740" s="9"/>
      <c r="AP6740" s="9"/>
      <c r="AQ6740" s="9"/>
    </row>
    <row r="6741" spans="1:43" ht="15.6" x14ac:dyDescent="0.3">
      <c r="A6741"/>
      <c r="AO6741" s="9"/>
      <c r="AP6741" s="9"/>
      <c r="AQ6741" s="9"/>
    </row>
    <row r="6742" spans="1:43" ht="15.6" x14ac:dyDescent="0.3">
      <c r="A6742"/>
      <c r="AO6742" s="9"/>
      <c r="AP6742" s="9"/>
      <c r="AQ6742" s="9"/>
    </row>
    <row r="6743" spans="1:43" ht="15.6" x14ac:dyDescent="0.3">
      <c r="A6743"/>
      <c r="AO6743" s="9"/>
      <c r="AP6743" s="9"/>
      <c r="AQ6743" s="9"/>
    </row>
    <row r="6744" spans="1:43" ht="15.6" x14ac:dyDescent="0.3">
      <c r="A6744"/>
      <c r="AO6744" s="9"/>
      <c r="AP6744" s="9"/>
      <c r="AQ6744" s="9"/>
    </row>
    <row r="6745" spans="1:43" ht="15.6" x14ac:dyDescent="0.3">
      <c r="A6745"/>
      <c r="AO6745" s="9"/>
      <c r="AP6745" s="9"/>
      <c r="AQ6745" s="9"/>
    </row>
    <row r="6746" spans="1:43" ht="15.6" x14ac:dyDescent="0.3">
      <c r="A6746"/>
      <c r="AO6746" s="9"/>
      <c r="AP6746" s="9"/>
      <c r="AQ6746" s="9"/>
    </row>
    <row r="6747" spans="1:43" ht="15.6" x14ac:dyDescent="0.3">
      <c r="A6747"/>
      <c r="AO6747" s="9"/>
      <c r="AP6747" s="9"/>
      <c r="AQ6747" s="9"/>
    </row>
    <row r="6748" spans="1:43" ht="15.6" x14ac:dyDescent="0.3">
      <c r="A6748"/>
      <c r="AO6748" s="9"/>
      <c r="AP6748" s="9"/>
      <c r="AQ6748" s="9"/>
    </row>
    <row r="6749" spans="1:43" ht="15.6" x14ac:dyDescent="0.3">
      <c r="A6749"/>
      <c r="AO6749" s="9"/>
      <c r="AP6749" s="9"/>
      <c r="AQ6749" s="9"/>
    </row>
    <row r="6750" spans="1:43" ht="15.6" x14ac:dyDescent="0.3">
      <c r="A6750"/>
      <c r="AO6750" s="9"/>
      <c r="AP6750" s="9"/>
      <c r="AQ6750" s="9"/>
    </row>
    <row r="6751" spans="1:43" ht="15.6" x14ac:dyDescent="0.3">
      <c r="A6751"/>
      <c r="AO6751" s="9"/>
      <c r="AP6751" s="9"/>
      <c r="AQ6751" s="9"/>
    </row>
    <row r="6752" spans="1:43" ht="15.6" x14ac:dyDescent="0.3">
      <c r="A6752"/>
      <c r="AO6752" s="9"/>
      <c r="AP6752" s="9"/>
      <c r="AQ6752" s="9"/>
    </row>
    <row r="6753" spans="1:43" ht="15.6" x14ac:dyDescent="0.3">
      <c r="A6753"/>
      <c r="AO6753" s="9"/>
      <c r="AP6753" s="9"/>
      <c r="AQ6753" s="9"/>
    </row>
    <row r="6754" spans="1:43" ht="15.6" x14ac:dyDescent="0.3">
      <c r="A6754"/>
      <c r="AO6754" s="9"/>
      <c r="AP6754" s="9"/>
      <c r="AQ6754" s="9"/>
    </row>
    <row r="6755" spans="1:43" ht="15.6" x14ac:dyDescent="0.3">
      <c r="A6755"/>
      <c r="AO6755" s="9"/>
      <c r="AP6755" s="9"/>
      <c r="AQ6755" s="9"/>
    </row>
    <row r="6756" spans="1:43" ht="15.6" x14ac:dyDescent="0.3">
      <c r="A6756"/>
      <c r="AO6756" s="9"/>
      <c r="AP6756" s="9"/>
      <c r="AQ6756" s="9"/>
    </row>
    <row r="6757" spans="1:43" ht="15.6" x14ac:dyDescent="0.3">
      <c r="A6757"/>
      <c r="AO6757" s="9"/>
      <c r="AP6757" s="9"/>
      <c r="AQ6757" s="9"/>
    </row>
    <row r="6758" spans="1:43" ht="15.6" x14ac:dyDescent="0.3">
      <c r="A6758"/>
      <c r="AO6758" s="9"/>
      <c r="AP6758" s="9"/>
      <c r="AQ6758" s="9"/>
    </row>
    <row r="6759" spans="1:43" ht="15.6" x14ac:dyDescent="0.3">
      <c r="A6759"/>
      <c r="AO6759" s="9"/>
      <c r="AP6759" s="9"/>
      <c r="AQ6759" s="9"/>
    </row>
    <row r="6760" spans="1:43" ht="15.6" x14ac:dyDescent="0.3">
      <c r="A6760"/>
      <c r="AO6760" s="9"/>
      <c r="AP6760" s="9"/>
      <c r="AQ6760" s="9"/>
    </row>
    <row r="6761" spans="1:43" ht="15.6" x14ac:dyDescent="0.3">
      <c r="A6761"/>
      <c r="AO6761" s="9"/>
      <c r="AP6761" s="9"/>
      <c r="AQ6761" s="9"/>
    </row>
    <row r="6762" spans="1:43" ht="15.6" x14ac:dyDescent="0.3">
      <c r="A6762"/>
      <c r="AO6762" s="9"/>
      <c r="AP6762" s="9"/>
      <c r="AQ6762" s="9"/>
    </row>
    <row r="6763" spans="1:43" ht="15.6" x14ac:dyDescent="0.3">
      <c r="A6763"/>
      <c r="AO6763" s="9"/>
      <c r="AP6763" s="9"/>
      <c r="AQ6763" s="9"/>
    </row>
    <row r="6764" spans="1:43" ht="15.6" x14ac:dyDescent="0.3">
      <c r="A6764"/>
      <c r="AO6764" s="9"/>
      <c r="AP6764" s="9"/>
      <c r="AQ6764" s="9"/>
    </row>
    <row r="6765" spans="1:43" ht="15.6" x14ac:dyDescent="0.3">
      <c r="A6765"/>
      <c r="AO6765" s="9"/>
      <c r="AP6765" s="9"/>
      <c r="AQ6765" s="9"/>
    </row>
    <row r="6766" spans="1:43" ht="15.6" x14ac:dyDescent="0.3">
      <c r="A6766"/>
      <c r="AO6766" s="9"/>
      <c r="AP6766" s="9"/>
      <c r="AQ6766" s="9"/>
    </row>
    <row r="6767" spans="1:43" ht="15.6" x14ac:dyDescent="0.3">
      <c r="A6767"/>
      <c r="AO6767" s="9"/>
      <c r="AP6767" s="9"/>
      <c r="AQ6767" s="9"/>
    </row>
    <row r="6768" spans="1:43" ht="15.6" x14ac:dyDescent="0.3">
      <c r="A6768"/>
      <c r="AO6768" s="9"/>
      <c r="AP6768" s="9"/>
      <c r="AQ6768" s="9"/>
    </row>
    <row r="6769" spans="1:43" ht="15.6" x14ac:dyDescent="0.3">
      <c r="A6769"/>
      <c r="AO6769" s="9"/>
      <c r="AP6769" s="9"/>
      <c r="AQ6769" s="9"/>
    </row>
    <row r="6770" spans="1:43" ht="15.6" x14ac:dyDescent="0.3">
      <c r="A6770"/>
      <c r="AO6770" s="9"/>
      <c r="AP6770" s="9"/>
      <c r="AQ6770" s="9"/>
    </row>
    <row r="6771" spans="1:43" ht="15.6" x14ac:dyDescent="0.3">
      <c r="A6771"/>
      <c r="AO6771" s="9"/>
      <c r="AP6771" s="9"/>
      <c r="AQ6771" s="9"/>
    </row>
    <row r="6772" spans="1:43" ht="15.6" x14ac:dyDescent="0.3">
      <c r="A6772"/>
      <c r="AO6772" s="9"/>
      <c r="AP6772" s="9"/>
      <c r="AQ6772" s="9"/>
    </row>
    <row r="6773" spans="1:43" ht="15.6" x14ac:dyDescent="0.3">
      <c r="A6773"/>
      <c r="AO6773" s="9"/>
      <c r="AP6773" s="9"/>
      <c r="AQ6773" s="9"/>
    </row>
    <row r="6774" spans="1:43" ht="15.6" x14ac:dyDescent="0.3">
      <c r="A6774"/>
      <c r="AO6774" s="9"/>
      <c r="AP6774" s="9"/>
      <c r="AQ6774" s="9"/>
    </row>
    <row r="6775" spans="1:43" ht="15.6" x14ac:dyDescent="0.3">
      <c r="A6775"/>
      <c r="AO6775" s="9"/>
      <c r="AP6775" s="9"/>
      <c r="AQ6775" s="9"/>
    </row>
    <row r="6776" spans="1:43" ht="15.6" x14ac:dyDescent="0.3">
      <c r="A6776"/>
      <c r="AO6776" s="9"/>
      <c r="AP6776" s="9"/>
      <c r="AQ6776" s="9"/>
    </row>
    <row r="6777" spans="1:43" ht="15.6" x14ac:dyDescent="0.3">
      <c r="A6777"/>
      <c r="AO6777" s="9"/>
      <c r="AP6777" s="9"/>
      <c r="AQ6777" s="9"/>
    </row>
    <row r="6778" spans="1:43" ht="15.6" x14ac:dyDescent="0.3">
      <c r="A6778"/>
      <c r="AO6778" s="9"/>
      <c r="AP6778" s="9"/>
      <c r="AQ6778" s="9"/>
    </row>
    <row r="6779" spans="1:43" ht="15.6" x14ac:dyDescent="0.3">
      <c r="A6779"/>
      <c r="AO6779" s="9"/>
      <c r="AP6779" s="9"/>
      <c r="AQ6779" s="9"/>
    </row>
    <row r="6780" spans="1:43" ht="15.6" x14ac:dyDescent="0.3">
      <c r="A6780"/>
      <c r="AO6780" s="9"/>
      <c r="AP6780" s="9"/>
      <c r="AQ6780" s="9"/>
    </row>
    <row r="6781" spans="1:43" ht="15.6" x14ac:dyDescent="0.3">
      <c r="A6781"/>
      <c r="AO6781" s="9"/>
      <c r="AP6781" s="9"/>
      <c r="AQ6781" s="9"/>
    </row>
    <row r="6782" spans="1:43" ht="15.6" x14ac:dyDescent="0.3">
      <c r="A6782"/>
      <c r="AO6782" s="9"/>
      <c r="AP6782" s="9"/>
      <c r="AQ6782" s="9"/>
    </row>
    <row r="6783" spans="1:43" ht="15.6" x14ac:dyDescent="0.3">
      <c r="A6783"/>
      <c r="AO6783" s="9"/>
      <c r="AP6783" s="9"/>
      <c r="AQ6783" s="9"/>
    </row>
    <row r="6784" spans="1:43" ht="15.6" x14ac:dyDescent="0.3">
      <c r="A6784"/>
      <c r="AO6784" s="9"/>
      <c r="AP6784" s="9"/>
      <c r="AQ6784" s="9"/>
    </row>
    <row r="6785" spans="1:43" ht="15.6" x14ac:dyDescent="0.3">
      <c r="A6785"/>
      <c r="AO6785" s="9"/>
      <c r="AP6785" s="9"/>
      <c r="AQ6785" s="9"/>
    </row>
    <row r="6786" spans="1:43" ht="15.6" x14ac:dyDescent="0.3">
      <c r="A6786"/>
      <c r="AO6786" s="9"/>
      <c r="AP6786" s="9"/>
      <c r="AQ6786" s="9"/>
    </row>
    <row r="6787" spans="1:43" ht="15.6" x14ac:dyDescent="0.3">
      <c r="A6787"/>
      <c r="AO6787" s="9"/>
      <c r="AP6787" s="9"/>
      <c r="AQ6787" s="9"/>
    </row>
    <row r="6788" spans="1:43" ht="15.6" x14ac:dyDescent="0.3">
      <c r="A6788"/>
      <c r="AO6788" s="9"/>
      <c r="AP6788" s="9"/>
      <c r="AQ6788" s="9"/>
    </row>
    <row r="6789" spans="1:43" ht="15.6" x14ac:dyDescent="0.3">
      <c r="A6789"/>
      <c r="AO6789" s="9"/>
      <c r="AP6789" s="9"/>
      <c r="AQ6789" s="9"/>
    </row>
    <row r="6790" spans="1:43" ht="15.6" x14ac:dyDescent="0.3">
      <c r="A6790"/>
      <c r="AO6790" s="9"/>
      <c r="AP6790" s="9"/>
      <c r="AQ6790" s="9"/>
    </row>
    <row r="6791" spans="1:43" ht="15.6" x14ac:dyDescent="0.3">
      <c r="A6791"/>
      <c r="AO6791" s="9"/>
      <c r="AP6791" s="9"/>
      <c r="AQ6791" s="9"/>
    </row>
    <row r="6792" spans="1:43" ht="15.6" x14ac:dyDescent="0.3">
      <c r="A6792"/>
      <c r="AO6792" s="9"/>
      <c r="AP6792" s="9"/>
      <c r="AQ6792" s="9"/>
    </row>
    <row r="6793" spans="1:43" ht="15.6" x14ac:dyDescent="0.3">
      <c r="A6793"/>
      <c r="AO6793" s="9"/>
      <c r="AP6793" s="9"/>
      <c r="AQ6793" s="9"/>
    </row>
    <row r="6794" spans="1:43" ht="15.6" x14ac:dyDescent="0.3">
      <c r="A6794"/>
      <c r="AO6794" s="9"/>
      <c r="AP6794" s="9"/>
      <c r="AQ6794" s="9"/>
    </row>
    <row r="6795" spans="1:43" ht="15.6" x14ac:dyDescent="0.3">
      <c r="A6795"/>
      <c r="AO6795" s="9"/>
      <c r="AP6795" s="9"/>
      <c r="AQ6795" s="9"/>
    </row>
    <row r="6796" spans="1:43" ht="15.6" x14ac:dyDescent="0.3">
      <c r="A6796"/>
      <c r="AO6796" s="9"/>
      <c r="AP6796" s="9"/>
      <c r="AQ6796" s="9"/>
    </row>
    <row r="6797" spans="1:43" ht="15.6" x14ac:dyDescent="0.3">
      <c r="A6797"/>
      <c r="AO6797" s="9"/>
      <c r="AP6797" s="9"/>
      <c r="AQ6797" s="9"/>
    </row>
    <row r="6798" spans="1:43" ht="15.6" x14ac:dyDescent="0.3">
      <c r="A6798"/>
      <c r="AO6798" s="9"/>
      <c r="AP6798" s="9"/>
      <c r="AQ6798" s="9"/>
    </row>
    <row r="6799" spans="1:43" ht="15.6" x14ac:dyDescent="0.3">
      <c r="A6799"/>
      <c r="AO6799" s="9"/>
      <c r="AP6799" s="9"/>
      <c r="AQ6799" s="9"/>
    </row>
    <row r="6800" spans="1:43" ht="15.6" x14ac:dyDescent="0.3">
      <c r="A6800"/>
      <c r="AO6800" s="9"/>
      <c r="AP6800" s="9"/>
      <c r="AQ6800" s="9"/>
    </row>
    <row r="6801" spans="1:43" ht="15.6" x14ac:dyDescent="0.3">
      <c r="A6801"/>
      <c r="AO6801" s="9"/>
      <c r="AP6801" s="9"/>
      <c r="AQ6801" s="9"/>
    </row>
    <row r="6802" spans="1:43" ht="15.6" x14ac:dyDescent="0.3">
      <c r="A6802"/>
      <c r="AO6802" s="9"/>
      <c r="AP6802" s="9"/>
      <c r="AQ6802" s="9"/>
    </row>
    <row r="6803" spans="1:43" ht="15.6" x14ac:dyDescent="0.3">
      <c r="A6803"/>
      <c r="AO6803" s="9"/>
      <c r="AP6803" s="9"/>
      <c r="AQ6803" s="9"/>
    </row>
    <row r="6804" spans="1:43" ht="15.6" x14ac:dyDescent="0.3">
      <c r="A6804"/>
      <c r="AO6804" s="9"/>
      <c r="AP6804" s="9"/>
      <c r="AQ6804" s="9"/>
    </row>
    <row r="6805" spans="1:43" ht="15.6" x14ac:dyDescent="0.3">
      <c r="A6805"/>
      <c r="AO6805" s="9"/>
      <c r="AP6805" s="9"/>
      <c r="AQ6805" s="9"/>
    </row>
    <row r="6806" spans="1:43" ht="15.6" x14ac:dyDescent="0.3">
      <c r="A6806"/>
      <c r="AO6806" s="9"/>
      <c r="AP6806" s="9"/>
      <c r="AQ6806" s="9"/>
    </row>
    <row r="6807" spans="1:43" ht="15.6" x14ac:dyDescent="0.3">
      <c r="A6807"/>
      <c r="AO6807" s="9"/>
      <c r="AP6807" s="9"/>
      <c r="AQ6807" s="9"/>
    </row>
    <row r="6808" spans="1:43" ht="15.6" x14ac:dyDescent="0.3">
      <c r="A6808"/>
      <c r="AO6808" s="9"/>
      <c r="AP6808" s="9"/>
      <c r="AQ6808" s="9"/>
    </row>
    <row r="6809" spans="1:43" ht="15.6" x14ac:dyDescent="0.3">
      <c r="A6809"/>
      <c r="AO6809" s="9"/>
      <c r="AP6809" s="9"/>
      <c r="AQ6809" s="9"/>
    </row>
    <row r="6810" spans="1:43" ht="15.6" x14ac:dyDescent="0.3">
      <c r="A6810"/>
      <c r="AO6810" s="9"/>
      <c r="AP6810" s="9"/>
      <c r="AQ6810" s="9"/>
    </row>
    <row r="6811" spans="1:43" ht="15.6" x14ac:dyDescent="0.3">
      <c r="A6811"/>
      <c r="AO6811" s="9"/>
      <c r="AP6811" s="9"/>
      <c r="AQ6811" s="9"/>
    </row>
    <row r="6812" spans="1:43" ht="15.6" x14ac:dyDescent="0.3">
      <c r="A6812"/>
      <c r="AO6812" s="9"/>
      <c r="AP6812" s="9"/>
      <c r="AQ6812" s="9"/>
    </row>
    <row r="6813" spans="1:43" ht="15.6" x14ac:dyDescent="0.3">
      <c r="A6813"/>
      <c r="AO6813" s="9"/>
      <c r="AP6813" s="9"/>
      <c r="AQ6813" s="9"/>
    </row>
    <row r="6814" spans="1:43" ht="15.6" x14ac:dyDescent="0.3">
      <c r="A6814"/>
      <c r="AO6814" s="9"/>
      <c r="AP6814" s="9"/>
      <c r="AQ6814" s="9"/>
    </row>
    <row r="6815" spans="1:43" ht="15.6" x14ac:dyDescent="0.3">
      <c r="A6815"/>
      <c r="AO6815" s="9"/>
      <c r="AP6815" s="9"/>
      <c r="AQ6815" s="9"/>
    </row>
    <row r="6816" spans="1:43" ht="15.6" x14ac:dyDescent="0.3">
      <c r="A6816"/>
      <c r="AO6816" s="9"/>
      <c r="AP6816" s="9"/>
      <c r="AQ6816" s="9"/>
    </row>
    <row r="6817" spans="1:43" ht="15.6" x14ac:dyDescent="0.3">
      <c r="A6817"/>
      <c r="AO6817" s="9"/>
      <c r="AP6817" s="9"/>
      <c r="AQ6817" s="9"/>
    </row>
    <row r="6818" spans="1:43" ht="15.6" x14ac:dyDescent="0.3">
      <c r="A6818"/>
      <c r="AO6818" s="9"/>
      <c r="AP6818" s="9"/>
      <c r="AQ6818" s="9"/>
    </row>
    <row r="6819" spans="1:43" ht="15.6" x14ac:dyDescent="0.3">
      <c r="A6819"/>
      <c r="AO6819" s="9"/>
      <c r="AP6819" s="9"/>
      <c r="AQ6819" s="9"/>
    </row>
    <row r="6820" spans="1:43" ht="15.6" x14ac:dyDescent="0.3">
      <c r="A6820"/>
      <c r="AO6820" s="9"/>
      <c r="AP6820" s="9"/>
      <c r="AQ6820" s="9"/>
    </row>
    <row r="6821" spans="1:43" ht="15.6" x14ac:dyDescent="0.3">
      <c r="A6821"/>
      <c r="AO6821" s="9"/>
      <c r="AP6821" s="9"/>
      <c r="AQ6821" s="9"/>
    </row>
    <row r="6822" spans="1:43" ht="15.6" x14ac:dyDescent="0.3">
      <c r="A6822"/>
      <c r="AO6822" s="9"/>
      <c r="AP6822" s="9"/>
      <c r="AQ6822" s="9"/>
    </row>
    <row r="6823" spans="1:43" ht="15.6" x14ac:dyDescent="0.3">
      <c r="A6823"/>
      <c r="AO6823" s="9"/>
      <c r="AP6823" s="9"/>
      <c r="AQ6823" s="9"/>
    </row>
    <row r="6824" spans="1:43" ht="15.6" x14ac:dyDescent="0.3">
      <c r="A6824"/>
      <c r="AO6824" s="9"/>
      <c r="AP6824" s="9"/>
      <c r="AQ6824" s="9"/>
    </row>
    <row r="6825" spans="1:43" ht="15.6" x14ac:dyDescent="0.3">
      <c r="A6825"/>
      <c r="AO6825" s="9"/>
      <c r="AP6825" s="9"/>
      <c r="AQ6825" s="9"/>
    </row>
    <row r="6826" spans="1:43" ht="15.6" x14ac:dyDescent="0.3">
      <c r="A6826"/>
      <c r="AO6826" s="9"/>
      <c r="AP6826" s="9"/>
      <c r="AQ6826" s="9"/>
    </row>
    <row r="6827" spans="1:43" ht="15.6" x14ac:dyDescent="0.3">
      <c r="A6827"/>
      <c r="AO6827" s="9"/>
      <c r="AP6827" s="9"/>
      <c r="AQ6827" s="9"/>
    </row>
    <row r="6828" spans="1:43" ht="15.6" x14ac:dyDescent="0.3">
      <c r="A6828"/>
      <c r="AO6828" s="9"/>
      <c r="AP6828" s="9"/>
      <c r="AQ6828" s="9"/>
    </row>
    <row r="6829" spans="1:43" ht="15.6" x14ac:dyDescent="0.3">
      <c r="A6829"/>
      <c r="AO6829" s="9"/>
      <c r="AP6829" s="9"/>
      <c r="AQ6829" s="9"/>
    </row>
    <row r="6830" spans="1:43" ht="15.6" x14ac:dyDescent="0.3">
      <c r="A6830"/>
      <c r="AO6830" s="9"/>
      <c r="AP6830" s="9"/>
      <c r="AQ6830" s="9"/>
    </row>
    <row r="6831" spans="1:43" ht="15.6" x14ac:dyDescent="0.3">
      <c r="A6831"/>
      <c r="AO6831" s="9"/>
      <c r="AP6831" s="9"/>
      <c r="AQ6831" s="9"/>
    </row>
    <row r="6832" spans="1:43" ht="15.6" x14ac:dyDescent="0.3">
      <c r="A6832"/>
      <c r="AO6832" s="9"/>
      <c r="AP6832" s="9"/>
      <c r="AQ6832" s="9"/>
    </row>
    <row r="6833" spans="1:43" ht="15.6" x14ac:dyDescent="0.3">
      <c r="A6833"/>
      <c r="AO6833" s="9"/>
      <c r="AP6833" s="9"/>
      <c r="AQ6833" s="9"/>
    </row>
    <row r="6834" spans="1:43" ht="15.6" x14ac:dyDescent="0.3">
      <c r="A6834"/>
      <c r="AO6834" s="9"/>
      <c r="AP6834" s="9"/>
      <c r="AQ6834" s="9"/>
    </row>
    <row r="6835" spans="1:43" ht="15.6" x14ac:dyDescent="0.3">
      <c r="A6835"/>
      <c r="AO6835" s="9"/>
      <c r="AP6835" s="9"/>
      <c r="AQ6835" s="9"/>
    </row>
    <row r="6836" spans="1:43" ht="15.6" x14ac:dyDescent="0.3">
      <c r="A6836"/>
      <c r="AO6836" s="9"/>
      <c r="AP6836" s="9"/>
      <c r="AQ6836" s="9"/>
    </row>
    <row r="6837" spans="1:43" ht="15.6" x14ac:dyDescent="0.3">
      <c r="A6837"/>
      <c r="AO6837" s="9"/>
      <c r="AP6837" s="9"/>
      <c r="AQ6837" s="9"/>
    </row>
    <row r="6838" spans="1:43" ht="15.6" x14ac:dyDescent="0.3">
      <c r="A6838"/>
      <c r="AO6838" s="9"/>
      <c r="AP6838" s="9"/>
      <c r="AQ6838" s="9"/>
    </row>
    <row r="6839" spans="1:43" ht="15.6" x14ac:dyDescent="0.3">
      <c r="A6839"/>
      <c r="AO6839" s="9"/>
      <c r="AP6839" s="9"/>
      <c r="AQ6839" s="9"/>
    </row>
    <row r="6840" spans="1:43" ht="15.6" x14ac:dyDescent="0.3">
      <c r="A6840"/>
      <c r="AO6840" s="9"/>
      <c r="AP6840" s="9"/>
      <c r="AQ6840" s="9"/>
    </row>
    <row r="6841" spans="1:43" ht="15.6" x14ac:dyDescent="0.3">
      <c r="A6841"/>
      <c r="AO6841" s="9"/>
      <c r="AP6841" s="9"/>
      <c r="AQ6841" s="9"/>
    </row>
    <row r="6842" spans="1:43" ht="15.6" x14ac:dyDescent="0.3">
      <c r="A6842"/>
      <c r="AO6842" s="9"/>
      <c r="AP6842" s="9"/>
      <c r="AQ6842" s="9"/>
    </row>
    <row r="6843" spans="1:43" ht="15.6" x14ac:dyDescent="0.3">
      <c r="A6843"/>
      <c r="AO6843" s="9"/>
      <c r="AP6843" s="9"/>
      <c r="AQ6843" s="9"/>
    </row>
    <row r="6844" spans="1:43" ht="15.6" x14ac:dyDescent="0.3">
      <c r="A6844"/>
      <c r="AO6844" s="9"/>
      <c r="AP6844" s="9"/>
      <c r="AQ6844" s="9"/>
    </row>
    <row r="6845" spans="1:43" ht="15.6" x14ac:dyDescent="0.3">
      <c r="A6845"/>
      <c r="AO6845" s="9"/>
      <c r="AP6845" s="9"/>
      <c r="AQ6845" s="9"/>
    </row>
    <row r="6846" spans="1:43" ht="15.6" x14ac:dyDescent="0.3">
      <c r="A6846"/>
      <c r="AO6846" s="9"/>
      <c r="AP6846" s="9"/>
      <c r="AQ6846" s="9"/>
    </row>
    <row r="6847" spans="1:43" ht="15.6" x14ac:dyDescent="0.3">
      <c r="A6847"/>
      <c r="AO6847" s="9"/>
      <c r="AP6847" s="9"/>
      <c r="AQ6847" s="9"/>
    </row>
    <row r="6848" spans="1:43" ht="15.6" x14ac:dyDescent="0.3">
      <c r="A6848"/>
      <c r="AO6848" s="9"/>
      <c r="AP6848" s="9"/>
      <c r="AQ6848" s="9"/>
    </row>
    <row r="6849" spans="1:43" ht="15.6" x14ac:dyDescent="0.3">
      <c r="A6849"/>
      <c r="AO6849" s="9"/>
      <c r="AP6849" s="9"/>
      <c r="AQ6849" s="9"/>
    </row>
    <row r="6850" spans="1:43" ht="15.6" x14ac:dyDescent="0.3">
      <c r="A6850"/>
      <c r="AO6850" s="9"/>
      <c r="AP6850" s="9"/>
      <c r="AQ6850" s="9"/>
    </row>
    <row r="6851" spans="1:43" ht="15.6" x14ac:dyDescent="0.3">
      <c r="A6851"/>
      <c r="AO6851" s="9"/>
      <c r="AP6851" s="9"/>
      <c r="AQ6851" s="9"/>
    </row>
    <row r="6852" spans="1:43" ht="15.6" x14ac:dyDescent="0.3">
      <c r="A6852"/>
      <c r="AO6852" s="9"/>
      <c r="AP6852" s="9"/>
      <c r="AQ6852" s="9"/>
    </row>
    <row r="6853" spans="1:43" ht="15.6" x14ac:dyDescent="0.3">
      <c r="A6853"/>
      <c r="AO6853" s="9"/>
      <c r="AP6853" s="9"/>
      <c r="AQ6853" s="9"/>
    </row>
    <row r="6854" spans="1:43" ht="15.6" x14ac:dyDescent="0.3">
      <c r="A6854"/>
      <c r="AO6854" s="9"/>
      <c r="AP6854" s="9"/>
      <c r="AQ6854" s="9"/>
    </row>
    <row r="6855" spans="1:43" ht="15.6" x14ac:dyDescent="0.3">
      <c r="A6855"/>
      <c r="AO6855" s="9"/>
      <c r="AP6855" s="9"/>
      <c r="AQ6855" s="9"/>
    </row>
    <row r="6856" spans="1:43" ht="15.6" x14ac:dyDescent="0.3">
      <c r="A6856"/>
      <c r="AO6856" s="9"/>
      <c r="AP6856" s="9"/>
      <c r="AQ6856" s="9"/>
    </row>
    <row r="6857" spans="1:43" ht="15.6" x14ac:dyDescent="0.3">
      <c r="A6857"/>
      <c r="AO6857" s="9"/>
      <c r="AP6857" s="9"/>
      <c r="AQ6857" s="9"/>
    </row>
    <row r="6858" spans="1:43" ht="15.6" x14ac:dyDescent="0.3">
      <c r="A6858"/>
      <c r="AO6858" s="9"/>
      <c r="AP6858" s="9"/>
      <c r="AQ6858" s="9"/>
    </row>
    <row r="6859" spans="1:43" ht="15.6" x14ac:dyDescent="0.3">
      <c r="A6859"/>
      <c r="AO6859" s="9"/>
      <c r="AP6859" s="9"/>
      <c r="AQ6859" s="9"/>
    </row>
    <row r="6860" spans="1:43" ht="15.6" x14ac:dyDescent="0.3">
      <c r="A6860"/>
      <c r="AO6860" s="9"/>
      <c r="AP6860" s="9"/>
      <c r="AQ6860" s="9"/>
    </row>
    <row r="6861" spans="1:43" ht="15.6" x14ac:dyDescent="0.3">
      <c r="A6861"/>
      <c r="AO6861" s="9"/>
      <c r="AP6861" s="9"/>
      <c r="AQ6861" s="9"/>
    </row>
    <row r="6862" spans="1:43" ht="15.6" x14ac:dyDescent="0.3">
      <c r="A6862"/>
      <c r="AO6862" s="9"/>
      <c r="AP6862" s="9"/>
      <c r="AQ6862" s="9"/>
    </row>
    <row r="6863" spans="1:43" ht="15.6" x14ac:dyDescent="0.3">
      <c r="A6863"/>
      <c r="AO6863" s="9"/>
      <c r="AP6863" s="9"/>
      <c r="AQ6863" s="9"/>
    </row>
    <row r="6864" spans="1:43" ht="15.6" x14ac:dyDescent="0.3">
      <c r="A6864"/>
      <c r="AO6864" s="9"/>
      <c r="AP6864" s="9"/>
      <c r="AQ6864" s="9"/>
    </row>
    <row r="6865" spans="1:43" ht="15.6" x14ac:dyDescent="0.3">
      <c r="A6865"/>
      <c r="AO6865" s="9"/>
      <c r="AP6865" s="9"/>
      <c r="AQ6865" s="9"/>
    </row>
    <row r="6866" spans="1:43" ht="15.6" x14ac:dyDescent="0.3">
      <c r="A6866"/>
      <c r="AO6866" s="9"/>
      <c r="AP6866" s="9"/>
      <c r="AQ6866" s="9"/>
    </row>
    <row r="6867" spans="1:43" ht="15.6" x14ac:dyDescent="0.3">
      <c r="A6867"/>
      <c r="AO6867" s="9"/>
      <c r="AP6867" s="9"/>
      <c r="AQ6867" s="9"/>
    </row>
    <row r="6868" spans="1:43" ht="15.6" x14ac:dyDescent="0.3">
      <c r="A6868"/>
      <c r="AO6868" s="9"/>
      <c r="AP6868" s="9"/>
      <c r="AQ6868" s="9"/>
    </row>
    <row r="6869" spans="1:43" ht="15.6" x14ac:dyDescent="0.3">
      <c r="A6869"/>
      <c r="AO6869" s="9"/>
      <c r="AP6869" s="9"/>
      <c r="AQ6869" s="9"/>
    </row>
    <row r="6870" spans="1:43" ht="15.6" x14ac:dyDescent="0.3">
      <c r="A6870"/>
      <c r="AO6870" s="9"/>
      <c r="AP6870" s="9"/>
      <c r="AQ6870" s="9"/>
    </row>
    <row r="6871" spans="1:43" ht="15.6" x14ac:dyDescent="0.3">
      <c r="A6871"/>
      <c r="AO6871" s="9"/>
      <c r="AP6871" s="9"/>
      <c r="AQ6871" s="9"/>
    </row>
    <row r="6872" spans="1:43" ht="15.6" x14ac:dyDescent="0.3">
      <c r="A6872"/>
      <c r="AO6872" s="9"/>
      <c r="AP6872" s="9"/>
      <c r="AQ6872" s="9"/>
    </row>
    <row r="6873" spans="1:43" ht="15.6" x14ac:dyDescent="0.3">
      <c r="A6873"/>
      <c r="AO6873" s="9"/>
      <c r="AP6873" s="9"/>
      <c r="AQ6873" s="9"/>
    </row>
    <row r="6874" spans="1:43" ht="15.6" x14ac:dyDescent="0.3">
      <c r="A6874"/>
      <c r="AO6874" s="9"/>
      <c r="AP6874" s="9"/>
      <c r="AQ6874" s="9"/>
    </row>
    <row r="6875" spans="1:43" ht="15.6" x14ac:dyDescent="0.3">
      <c r="A6875"/>
      <c r="AO6875" s="9"/>
      <c r="AP6875" s="9"/>
      <c r="AQ6875" s="9"/>
    </row>
    <row r="6876" spans="1:43" ht="15.6" x14ac:dyDescent="0.3">
      <c r="A6876"/>
      <c r="AO6876" s="9"/>
      <c r="AP6876" s="9"/>
      <c r="AQ6876" s="9"/>
    </row>
    <row r="6877" spans="1:43" ht="15.6" x14ac:dyDescent="0.3">
      <c r="A6877"/>
      <c r="AO6877" s="9"/>
      <c r="AP6877" s="9"/>
      <c r="AQ6877" s="9"/>
    </row>
    <row r="6878" spans="1:43" ht="15.6" x14ac:dyDescent="0.3">
      <c r="A6878"/>
      <c r="AO6878" s="9"/>
      <c r="AP6878" s="9"/>
      <c r="AQ6878" s="9"/>
    </row>
    <row r="6879" spans="1:43" ht="15.6" x14ac:dyDescent="0.3">
      <c r="A6879"/>
      <c r="AO6879" s="9"/>
      <c r="AP6879" s="9"/>
      <c r="AQ6879" s="9"/>
    </row>
    <row r="6880" spans="1:43" ht="15.6" x14ac:dyDescent="0.3">
      <c r="A6880"/>
      <c r="AO6880" s="9"/>
      <c r="AP6880" s="9"/>
      <c r="AQ6880" s="9"/>
    </row>
    <row r="6881" spans="1:43" ht="15.6" x14ac:dyDescent="0.3">
      <c r="A6881"/>
      <c r="AO6881" s="9"/>
      <c r="AP6881" s="9"/>
      <c r="AQ6881" s="9"/>
    </row>
    <row r="6882" spans="1:43" ht="15.6" x14ac:dyDescent="0.3">
      <c r="A6882"/>
      <c r="AO6882" s="9"/>
      <c r="AP6882" s="9"/>
      <c r="AQ6882" s="9"/>
    </row>
    <row r="6883" spans="1:43" ht="15.6" x14ac:dyDescent="0.3">
      <c r="A6883"/>
      <c r="AO6883" s="9"/>
      <c r="AP6883" s="9"/>
      <c r="AQ6883" s="9"/>
    </row>
    <row r="6884" spans="1:43" ht="15.6" x14ac:dyDescent="0.3">
      <c r="A6884"/>
      <c r="AO6884" s="9"/>
      <c r="AP6884" s="9"/>
      <c r="AQ6884" s="9"/>
    </row>
    <row r="6885" spans="1:43" ht="15.6" x14ac:dyDescent="0.3">
      <c r="A6885"/>
      <c r="AO6885" s="9"/>
      <c r="AP6885" s="9"/>
      <c r="AQ6885" s="9"/>
    </row>
    <row r="6886" spans="1:43" ht="15.6" x14ac:dyDescent="0.3">
      <c r="A6886"/>
      <c r="AO6886" s="9"/>
      <c r="AP6886" s="9"/>
      <c r="AQ6886" s="9"/>
    </row>
    <row r="6887" spans="1:43" ht="15.6" x14ac:dyDescent="0.3">
      <c r="A6887"/>
      <c r="AO6887" s="9"/>
      <c r="AP6887" s="9"/>
      <c r="AQ6887" s="9"/>
    </row>
    <row r="6888" spans="1:43" ht="15.6" x14ac:dyDescent="0.3">
      <c r="A6888"/>
      <c r="AO6888" s="9"/>
      <c r="AP6888" s="9"/>
      <c r="AQ6888" s="9"/>
    </row>
    <row r="6889" spans="1:43" ht="15.6" x14ac:dyDescent="0.3">
      <c r="A6889"/>
      <c r="AO6889" s="9"/>
      <c r="AP6889" s="9"/>
      <c r="AQ6889" s="9"/>
    </row>
    <row r="6890" spans="1:43" ht="15.6" x14ac:dyDescent="0.3">
      <c r="A6890"/>
      <c r="AO6890" s="9"/>
      <c r="AP6890" s="9"/>
      <c r="AQ6890" s="9"/>
    </row>
    <row r="6891" spans="1:43" ht="15.6" x14ac:dyDescent="0.3">
      <c r="A6891"/>
      <c r="AO6891" s="9"/>
      <c r="AP6891" s="9"/>
      <c r="AQ6891" s="9"/>
    </row>
    <row r="6892" spans="1:43" ht="15.6" x14ac:dyDescent="0.3">
      <c r="A6892"/>
      <c r="AO6892" s="9"/>
      <c r="AP6892" s="9"/>
      <c r="AQ6892" s="9"/>
    </row>
    <row r="6893" spans="1:43" ht="15.6" x14ac:dyDescent="0.3">
      <c r="A6893"/>
      <c r="AO6893" s="9"/>
      <c r="AP6893" s="9"/>
      <c r="AQ6893" s="9"/>
    </row>
    <row r="6894" spans="1:43" ht="15.6" x14ac:dyDescent="0.3">
      <c r="A6894"/>
      <c r="AO6894" s="9"/>
      <c r="AP6894" s="9"/>
      <c r="AQ6894" s="9"/>
    </row>
    <row r="6895" spans="1:43" ht="15.6" x14ac:dyDescent="0.3">
      <c r="A6895"/>
      <c r="AO6895" s="9"/>
      <c r="AP6895" s="9"/>
      <c r="AQ6895" s="9"/>
    </row>
    <row r="6896" spans="1:43" ht="15.6" x14ac:dyDescent="0.3">
      <c r="A6896"/>
      <c r="AO6896" s="9"/>
      <c r="AP6896" s="9"/>
      <c r="AQ6896" s="9"/>
    </row>
    <row r="6897" spans="1:43" ht="15.6" x14ac:dyDescent="0.3">
      <c r="A6897"/>
      <c r="AO6897" s="9"/>
      <c r="AP6897" s="9"/>
      <c r="AQ6897" s="9"/>
    </row>
    <row r="6898" spans="1:43" ht="15.6" x14ac:dyDescent="0.3">
      <c r="A6898"/>
      <c r="AO6898" s="9"/>
      <c r="AP6898" s="9"/>
      <c r="AQ6898" s="9"/>
    </row>
    <row r="6899" spans="1:43" ht="15.6" x14ac:dyDescent="0.3">
      <c r="A6899"/>
      <c r="AO6899" s="9"/>
      <c r="AP6899" s="9"/>
      <c r="AQ6899" s="9"/>
    </row>
    <row r="6900" spans="1:43" ht="15.6" x14ac:dyDescent="0.3">
      <c r="A6900"/>
      <c r="AO6900" s="9"/>
      <c r="AP6900" s="9"/>
      <c r="AQ6900" s="9"/>
    </row>
    <row r="6901" spans="1:43" ht="15.6" x14ac:dyDescent="0.3">
      <c r="A6901"/>
      <c r="AO6901" s="9"/>
      <c r="AP6901" s="9"/>
      <c r="AQ6901" s="9"/>
    </row>
    <row r="6902" spans="1:43" ht="15.6" x14ac:dyDescent="0.3">
      <c r="A6902"/>
      <c r="AO6902" s="9"/>
      <c r="AP6902" s="9"/>
      <c r="AQ6902" s="9"/>
    </row>
    <row r="6903" spans="1:43" ht="15.6" x14ac:dyDescent="0.3">
      <c r="A6903"/>
      <c r="AO6903" s="9"/>
      <c r="AP6903" s="9"/>
      <c r="AQ6903" s="9"/>
    </row>
    <row r="6904" spans="1:43" ht="15.6" x14ac:dyDescent="0.3">
      <c r="A6904"/>
      <c r="AO6904" s="9"/>
      <c r="AP6904" s="9"/>
      <c r="AQ6904" s="9"/>
    </row>
    <row r="6905" spans="1:43" ht="15.6" x14ac:dyDescent="0.3">
      <c r="A6905"/>
      <c r="AO6905" s="9"/>
      <c r="AP6905" s="9"/>
      <c r="AQ6905" s="9"/>
    </row>
    <row r="6906" spans="1:43" ht="15.6" x14ac:dyDescent="0.3">
      <c r="A6906"/>
      <c r="AO6906" s="9"/>
      <c r="AP6906" s="9"/>
      <c r="AQ6906" s="9"/>
    </row>
    <row r="6907" spans="1:43" ht="15.6" x14ac:dyDescent="0.3">
      <c r="A6907"/>
      <c r="AO6907" s="9"/>
      <c r="AP6907" s="9"/>
      <c r="AQ6907" s="9"/>
    </row>
    <row r="6908" spans="1:43" ht="15.6" x14ac:dyDescent="0.3">
      <c r="A6908"/>
      <c r="AO6908" s="9"/>
      <c r="AP6908" s="9"/>
      <c r="AQ6908" s="9"/>
    </row>
    <row r="6909" spans="1:43" ht="15.6" x14ac:dyDescent="0.3">
      <c r="A6909"/>
      <c r="AO6909" s="9"/>
      <c r="AP6909" s="9"/>
      <c r="AQ6909" s="9"/>
    </row>
    <row r="6910" spans="1:43" ht="15.6" x14ac:dyDescent="0.3">
      <c r="A6910"/>
      <c r="AO6910" s="9"/>
      <c r="AP6910" s="9"/>
      <c r="AQ6910" s="9"/>
    </row>
    <row r="6911" spans="1:43" ht="15.6" x14ac:dyDescent="0.3">
      <c r="A6911"/>
      <c r="AO6911" s="9"/>
      <c r="AP6911" s="9"/>
      <c r="AQ6911" s="9"/>
    </row>
    <row r="6912" spans="1:43" ht="15.6" x14ac:dyDescent="0.3">
      <c r="A6912"/>
      <c r="AO6912" s="9"/>
      <c r="AP6912" s="9"/>
      <c r="AQ6912" s="9"/>
    </row>
    <row r="6913" spans="1:43" ht="15.6" x14ac:dyDescent="0.3">
      <c r="A6913"/>
      <c r="AO6913" s="9"/>
      <c r="AP6913" s="9"/>
      <c r="AQ6913" s="9"/>
    </row>
    <row r="6914" spans="1:43" ht="15.6" x14ac:dyDescent="0.3">
      <c r="A6914"/>
      <c r="AO6914" s="9"/>
      <c r="AP6914" s="9"/>
      <c r="AQ6914" s="9"/>
    </row>
    <row r="6915" spans="1:43" ht="15.6" x14ac:dyDescent="0.3">
      <c r="A6915"/>
      <c r="AO6915" s="9"/>
      <c r="AP6915" s="9"/>
      <c r="AQ6915" s="9"/>
    </row>
    <row r="6916" spans="1:43" ht="15.6" x14ac:dyDescent="0.3">
      <c r="A6916"/>
      <c r="AO6916" s="9"/>
      <c r="AP6916" s="9"/>
      <c r="AQ6916" s="9"/>
    </row>
    <row r="6917" spans="1:43" ht="15.6" x14ac:dyDescent="0.3">
      <c r="A6917"/>
      <c r="AO6917" s="9"/>
      <c r="AP6917" s="9"/>
      <c r="AQ6917" s="9"/>
    </row>
    <row r="6918" spans="1:43" ht="15.6" x14ac:dyDescent="0.3">
      <c r="A6918"/>
      <c r="AO6918" s="9"/>
      <c r="AP6918" s="9"/>
      <c r="AQ6918" s="9"/>
    </row>
    <row r="6919" spans="1:43" ht="15.6" x14ac:dyDescent="0.3">
      <c r="A6919"/>
      <c r="AO6919" s="9"/>
      <c r="AP6919" s="9"/>
      <c r="AQ6919" s="9"/>
    </row>
    <row r="6920" spans="1:43" ht="15.6" x14ac:dyDescent="0.3">
      <c r="A6920"/>
      <c r="AO6920" s="9"/>
      <c r="AP6920" s="9"/>
      <c r="AQ6920" s="9"/>
    </row>
    <row r="6921" spans="1:43" ht="15.6" x14ac:dyDescent="0.3">
      <c r="A6921"/>
      <c r="AO6921" s="9"/>
      <c r="AP6921" s="9"/>
      <c r="AQ6921" s="9"/>
    </row>
    <row r="6922" spans="1:43" ht="15.6" x14ac:dyDescent="0.3">
      <c r="A6922"/>
      <c r="AO6922" s="9"/>
      <c r="AP6922" s="9"/>
      <c r="AQ6922" s="9"/>
    </row>
    <row r="6923" spans="1:43" ht="15.6" x14ac:dyDescent="0.3">
      <c r="A6923"/>
      <c r="AO6923" s="9"/>
      <c r="AP6923" s="9"/>
      <c r="AQ6923" s="9"/>
    </row>
    <row r="6924" spans="1:43" ht="15.6" x14ac:dyDescent="0.3">
      <c r="A6924"/>
      <c r="AO6924" s="9"/>
      <c r="AP6924" s="9"/>
      <c r="AQ6924" s="9"/>
    </row>
    <row r="6925" spans="1:43" ht="15.6" x14ac:dyDescent="0.3">
      <c r="A6925"/>
      <c r="AO6925" s="9"/>
      <c r="AP6925" s="9"/>
      <c r="AQ6925" s="9"/>
    </row>
    <row r="6926" spans="1:43" ht="15.6" x14ac:dyDescent="0.3">
      <c r="A6926"/>
      <c r="AO6926" s="9"/>
      <c r="AP6926" s="9"/>
      <c r="AQ6926" s="9"/>
    </row>
    <row r="6927" spans="1:43" ht="15.6" x14ac:dyDescent="0.3">
      <c r="A6927"/>
      <c r="AO6927" s="9"/>
      <c r="AP6927" s="9"/>
      <c r="AQ6927" s="9"/>
    </row>
    <row r="6928" spans="1:43" ht="15.6" x14ac:dyDescent="0.3">
      <c r="A6928"/>
      <c r="AO6928" s="9"/>
      <c r="AP6928" s="9"/>
      <c r="AQ6928" s="9"/>
    </row>
    <row r="6929" spans="1:43" ht="15.6" x14ac:dyDescent="0.3">
      <c r="A6929"/>
      <c r="AO6929" s="9"/>
      <c r="AP6929" s="9"/>
      <c r="AQ6929" s="9"/>
    </row>
    <row r="6930" spans="1:43" ht="15.6" x14ac:dyDescent="0.3">
      <c r="A6930"/>
      <c r="AO6930" s="9"/>
      <c r="AP6930" s="9"/>
      <c r="AQ6930" s="9"/>
    </row>
    <row r="6931" spans="1:43" ht="15.6" x14ac:dyDescent="0.3">
      <c r="A6931"/>
      <c r="AO6931" s="9"/>
      <c r="AP6931" s="9"/>
      <c r="AQ6931" s="9"/>
    </row>
    <row r="6932" spans="1:43" ht="15.6" x14ac:dyDescent="0.3">
      <c r="A6932"/>
      <c r="AO6932" s="9"/>
      <c r="AP6932" s="9"/>
      <c r="AQ6932" s="9"/>
    </row>
    <row r="6933" spans="1:43" ht="15.6" x14ac:dyDescent="0.3">
      <c r="A6933"/>
      <c r="AO6933" s="9"/>
      <c r="AP6933" s="9"/>
      <c r="AQ6933" s="9"/>
    </row>
    <row r="6934" spans="1:43" ht="15.6" x14ac:dyDescent="0.3">
      <c r="A6934"/>
      <c r="AO6934" s="9"/>
      <c r="AP6934" s="9"/>
      <c r="AQ6934" s="9"/>
    </row>
    <row r="6935" spans="1:43" ht="15.6" x14ac:dyDescent="0.3">
      <c r="A6935"/>
      <c r="AO6935" s="9"/>
      <c r="AP6935" s="9"/>
      <c r="AQ6935" s="9"/>
    </row>
    <row r="6936" spans="1:43" ht="15.6" x14ac:dyDescent="0.3">
      <c r="A6936"/>
      <c r="AO6936" s="9"/>
      <c r="AP6936" s="9"/>
      <c r="AQ6936" s="9"/>
    </row>
    <row r="6937" spans="1:43" ht="15.6" x14ac:dyDescent="0.3">
      <c r="A6937"/>
      <c r="AO6937" s="9"/>
      <c r="AP6937" s="9"/>
      <c r="AQ6937" s="9"/>
    </row>
    <row r="6938" spans="1:43" ht="15.6" x14ac:dyDescent="0.3">
      <c r="A6938"/>
      <c r="AO6938" s="9"/>
      <c r="AP6938" s="9"/>
      <c r="AQ6938" s="9"/>
    </row>
    <row r="6939" spans="1:43" ht="15.6" x14ac:dyDescent="0.3">
      <c r="A6939"/>
      <c r="AO6939" s="9"/>
      <c r="AP6939" s="9"/>
      <c r="AQ6939" s="9"/>
    </row>
    <row r="6940" spans="1:43" ht="15.6" x14ac:dyDescent="0.3">
      <c r="A6940"/>
      <c r="AO6940" s="9"/>
      <c r="AP6940" s="9"/>
      <c r="AQ6940" s="9"/>
    </row>
    <row r="6941" spans="1:43" ht="15.6" x14ac:dyDescent="0.3">
      <c r="A6941"/>
      <c r="AO6941" s="9"/>
      <c r="AP6941" s="9"/>
      <c r="AQ6941" s="9"/>
    </row>
    <row r="6942" spans="1:43" ht="15.6" x14ac:dyDescent="0.3">
      <c r="A6942"/>
      <c r="AO6942" s="9"/>
      <c r="AP6942" s="9"/>
      <c r="AQ6942" s="9"/>
    </row>
    <row r="6943" spans="1:43" ht="15.6" x14ac:dyDescent="0.3">
      <c r="A6943"/>
      <c r="AO6943" s="9"/>
      <c r="AP6943" s="9"/>
      <c r="AQ6943" s="9"/>
    </row>
    <row r="6944" spans="1:43" ht="15.6" x14ac:dyDescent="0.3">
      <c r="A6944"/>
      <c r="AO6944" s="9"/>
      <c r="AP6944" s="9"/>
      <c r="AQ6944" s="9"/>
    </row>
    <row r="6945" spans="1:43" ht="15.6" x14ac:dyDescent="0.3">
      <c r="A6945"/>
      <c r="AO6945" s="9"/>
      <c r="AP6945" s="9"/>
      <c r="AQ6945" s="9"/>
    </row>
    <row r="6946" spans="1:43" ht="15.6" x14ac:dyDescent="0.3">
      <c r="A6946"/>
      <c r="AO6946" s="9"/>
      <c r="AP6946" s="9"/>
      <c r="AQ6946" s="9"/>
    </row>
    <row r="6947" spans="1:43" ht="15.6" x14ac:dyDescent="0.3">
      <c r="A6947"/>
      <c r="AO6947" s="9"/>
      <c r="AP6947" s="9"/>
      <c r="AQ6947" s="9"/>
    </row>
    <row r="6948" spans="1:43" ht="15.6" x14ac:dyDescent="0.3">
      <c r="A6948"/>
      <c r="AO6948" s="9"/>
      <c r="AP6948" s="9"/>
      <c r="AQ6948" s="9"/>
    </row>
    <row r="6949" spans="1:43" ht="15.6" x14ac:dyDescent="0.3">
      <c r="A6949"/>
      <c r="AO6949" s="9"/>
      <c r="AP6949" s="9"/>
      <c r="AQ6949" s="9"/>
    </row>
    <row r="6950" spans="1:43" ht="15.6" x14ac:dyDescent="0.3">
      <c r="A6950"/>
      <c r="AO6950" s="9"/>
      <c r="AP6950" s="9"/>
      <c r="AQ6950" s="9"/>
    </row>
    <row r="6951" spans="1:43" ht="15.6" x14ac:dyDescent="0.3">
      <c r="A6951"/>
      <c r="AO6951" s="9"/>
      <c r="AP6951" s="9"/>
      <c r="AQ6951" s="9"/>
    </row>
    <row r="6952" spans="1:43" ht="15.6" x14ac:dyDescent="0.3">
      <c r="A6952"/>
      <c r="AO6952" s="9"/>
      <c r="AP6952" s="9"/>
      <c r="AQ6952" s="9"/>
    </row>
    <row r="6953" spans="1:43" ht="15.6" x14ac:dyDescent="0.3">
      <c r="A6953"/>
      <c r="AO6953" s="9"/>
      <c r="AP6953" s="9"/>
      <c r="AQ6953" s="9"/>
    </row>
    <row r="6954" spans="1:43" ht="15.6" x14ac:dyDescent="0.3">
      <c r="A6954"/>
      <c r="AO6954" s="9"/>
      <c r="AP6954" s="9"/>
      <c r="AQ6954" s="9"/>
    </row>
    <row r="6955" spans="1:43" ht="15.6" x14ac:dyDescent="0.3">
      <c r="A6955"/>
      <c r="AO6955" s="9"/>
      <c r="AP6955" s="9"/>
      <c r="AQ6955" s="9"/>
    </row>
    <row r="6956" spans="1:43" ht="15.6" x14ac:dyDescent="0.3">
      <c r="A6956"/>
      <c r="AO6956" s="9"/>
      <c r="AP6956" s="9"/>
      <c r="AQ6956" s="9"/>
    </row>
    <row r="6957" spans="1:43" ht="15.6" x14ac:dyDescent="0.3">
      <c r="A6957"/>
      <c r="AO6957" s="9"/>
      <c r="AP6957" s="9"/>
      <c r="AQ6957" s="9"/>
    </row>
    <row r="6958" spans="1:43" ht="15.6" x14ac:dyDescent="0.3">
      <c r="A6958"/>
      <c r="AO6958" s="9"/>
      <c r="AP6958" s="9"/>
      <c r="AQ6958" s="9"/>
    </row>
    <row r="6959" spans="1:43" ht="15.6" x14ac:dyDescent="0.3">
      <c r="A6959"/>
      <c r="AO6959" s="9"/>
      <c r="AP6959" s="9"/>
      <c r="AQ6959" s="9"/>
    </row>
    <row r="6960" spans="1:43" ht="15.6" x14ac:dyDescent="0.3">
      <c r="A6960"/>
      <c r="AO6960" s="9"/>
      <c r="AP6960" s="9"/>
      <c r="AQ6960" s="9"/>
    </row>
    <row r="6961" spans="1:43" ht="15.6" x14ac:dyDescent="0.3">
      <c r="A6961"/>
      <c r="AO6961" s="9"/>
      <c r="AP6961" s="9"/>
      <c r="AQ6961" s="9"/>
    </row>
    <row r="6962" spans="1:43" ht="15.6" x14ac:dyDescent="0.3">
      <c r="A6962"/>
      <c r="AO6962" s="9"/>
      <c r="AP6962" s="9"/>
      <c r="AQ6962" s="9"/>
    </row>
    <row r="6963" spans="1:43" ht="15.6" x14ac:dyDescent="0.3">
      <c r="A6963"/>
      <c r="AO6963" s="9"/>
      <c r="AP6963" s="9"/>
      <c r="AQ6963" s="9"/>
    </row>
    <row r="6964" spans="1:43" ht="15.6" x14ac:dyDescent="0.3">
      <c r="A6964"/>
      <c r="AO6964" s="9"/>
      <c r="AP6964" s="9"/>
      <c r="AQ6964" s="9"/>
    </row>
    <row r="6965" spans="1:43" ht="15.6" x14ac:dyDescent="0.3">
      <c r="A6965"/>
      <c r="AO6965" s="9"/>
      <c r="AP6965" s="9"/>
      <c r="AQ6965" s="9"/>
    </row>
    <row r="6966" spans="1:43" ht="15.6" x14ac:dyDescent="0.3">
      <c r="A6966"/>
      <c r="AO6966" s="9"/>
      <c r="AP6966" s="9"/>
      <c r="AQ6966" s="9"/>
    </row>
    <row r="6967" spans="1:43" ht="15.6" x14ac:dyDescent="0.3">
      <c r="A6967"/>
      <c r="AO6967" s="9"/>
      <c r="AP6967" s="9"/>
      <c r="AQ6967" s="9"/>
    </row>
    <row r="6968" spans="1:43" ht="15.6" x14ac:dyDescent="0.3">
      <c r="A6968"/>
      <c r="AO6968" s="9"/>
      <c r="AP6968" s="9"/>
      <c r="AQ6968" s="9"/>
    </row>
    <row r="6969" spans="1:43" ht="15.6" x14ac:dyDescent="0.3">
      <c r="A6969"/>
      <c r="AO6969" s="9"/>
      <c r="AP6969" s="9"/>
      <c r="AQ6969" s="9"/>
    </row>
    <row r="6970" spans="1:43" ht="15.6" x14ac:dyDescent="0.3">
      <c r="A6970"/>
      <c r="AO6970" s="9"/>
      <c r="AP6970" s="9"/>
      <c r="AQ6970" s="9"/>
    </row>
    <row r="6971" spans="1:43" ht="15.6" x14ac:dyDescent="0.3">
      <c r="A6971"/>
      <c r="AO6971" s="9"/>
      <c r="AP6971" s="9"/>
      <c r="AQ6971" s="9"/>
    </row>
    <row r="6972" spans="1:43" ht="15.6" x14ac:dyDescent="0.3">
      <c r="A6972"/>
      <c r="AO6972" s="9"/>
      <c r="AP6972" s="9"/>
      <c r="AQ6972" s="9"/>
    </row>
    <row r="6973" spans="1:43" ht="15.6" x14ac:dyDescent="0.3">
      <c r="A6973"/>
      <c r="AO6973" s="9"/>
      <c r="AP6973" s="9"/>
      <c r="AQ6973" s="9"/>
    </row>
    <row r="6974" spans="1:43" ht="15.6" x14ac:dyDescent="0.3">
      <c r="A6974"/>
      <c r="AO6974" s="9"/>
      <c r="AP6974" s="9"/>
      <c r="AQ6974" s="9"/>
    </row>
    <row r="6975" spans="1:43" ht="15.6" x14ac:dyDescent="0.3">
      <c r="A6975"/>
      <c r="AO6975" s="9"/>
      <c r="AP6975" s="9"/>
      <c r="AQ6975" s="9"/>
    </row>
    <row r="6976" spans="1:43" ht="15.6" x14ac:dyDescent="0.3">
      <c r="A6976"/>
      <c r="AO6976" s="9"/>
      <c r="AP6976" s="9"/>
      <c r="AQ6976" s="9"/>
    </row>
    <row r="6977" spans="1:43" ht="15.6" x14ac:dyDescent="0.3">
      <c r="A6977"/>
      <c r="AO6977" s="9"/>
      <c r="AP6977" s="9"/>
      <c r="AQ6977" s="9"/>
    </row>
    <row r="6978" spans="1:43" ht="15.6" x14ac:dyDescent="0.3">
      <c r="A6978"/>
      <c r="AO6978" s="9"/>
      <c r="AP6978" s="9"/>
      <c r="AQ6978" s="9"/>
    </row>
    <row r="6979" spans="1:43" ht="15.6" x14ac:dyDescent="0.3">
      <c r="A6979"/>
      <c r="AO6979" s="9"/>
      <c r="AP6979" s="9"/>
      <c r="AQ6979" s="9"/>
    </row>
    <row r="6980" spans="1:43" ht="15.6" x14ac:dyDescent="0.3">
      <c r="A6980"/>
      <c r="AO6980" s="9"/>
      <c r="AP6980" s="9"/>
      <c r="AQ6980" s="9"/>
    </row>
    <row r="6981" spans="1:43" ht="15.6" x14ac:dyDescent="0.3">
      <c r="A6981"/>
      <c r="AO6981" s="9"/>
      <c r="AP6981" s="9"/>
      <c r="AQ6981" s="9"/>
    </row>
    <row r="6982" spans="1:43" ht="15.6" x14ac:dyDescent="0.3">
      <c r="A6982"/>
      <c r="AO6982" s="9"/>
      <c r="AP6982" s="9"/>
      <c r="AQ6982" s="9"/>
    </row>
    <row r="6983" spans="1:43" ht="15.6" x14ac:dyDescent="0.3">
      <c r="A6983"/>
      <c r="AO6983" s="9"/>
      <c r="AP6983" s="9"/>
      <c r="AQ6983" s="9"/>
    </row>
    <row r="6984" spans="1:43" ht="15.6" x14ac:dyDescent="0.3">
      <c r="A6984"/>
      <c r="AO6984" s="9"/>
      <c r="AP6984" s="9"/>
      <c r="AQ6984" s="9"/>
    </row>
    <row r="6985" spans="1:43" ht="15.6" x14ac:dyDescent="0.3">
      <c r="A6985"/>
      <c r="AO6985" s="9"/>
      <c r="AP6985" s="9"/>
      <c r="AQ6985" s="9"/>
    </row>
    <row r="6986" spans="1:43" ht="15.6" x14ac:dyDescent="0.3">
      <c r="A6986"/>
      <c r="AO6986" s="9"/>
      <c r="AP6986" s="9"/>
      <c r="AQ6986" s="9"/>
    </row>
    <row r="6987" spans="1:43" ht="15.6" x14ac:dyDescent="0.3">
      <c r="A6987"/>
      <c r="AO6987" s="9"/>
      <c r="AP6987" s="9"/>
      <c r="AQ6987" s="9"/>
    </row>
    <row r="6988" spans="1:43" ht="15.6" x14ac:dyDescent="0.3">
      <c r="A6988"/>
      <c r="AO6988" s="9"/>
      <c r="AP6988" s="9"/>
      <c r="AQ6988" s="9"/>
    </row>
    <row r="6989" spans="1:43" ht="15.6" x14ac:dyDescent="0.3">
      <c r="A6989"/>
      <c r="AO6989" s="9"/>
      <c r="AP6989" s="9"/>
      <c r="AQ6989" s="9"/>
    </row>
    <row r="6990" spans="1:43" ht="15.6" x14ac:dyDescent="0.3">
      <c r="A6990"/>
      <c r="AO6990" s="9"/>
      <c r="AP6990" s="9"/>
      <c r="AQ6990" s="9"/>
    </row>
    <row r="6991" spans="1:43" ht="15.6" x14ac:dyDescent="0.3">
      <c r="A6991"/>
      <c r="AO6991" s="9"/>
      <c r="AP6991" s="9"/>
      <c r="AQ6991" s="9"/>
    </row>
    <row r="6992" spans="1:43" ht="15.6" x14ac:dyDescent="0.3">
      <c r="A6992"/>
      <c r="AO6992" s="9"/>
      <c r="AP6992" s="9"/>
      <c r="AQ6992" s="9"/>
    </row>
    <row r="6993" spans="1:43" ht="15.6" x14ac:dyDescent="0.3">
      <c r="A6993"/>
      <c r="AO6993" s="9"/>
      <c r="AP6993" s="9"/>
      <c r="AQ6993" s="9"/>
    </row>
    <row r="6994" spans="1:43" ht="15.6" x14ac:dyDescent="0.3">
      <c r="A6994"/>
      <c r="AO6994" s="9"/>
      <c r="AP6994" s="9"/>
      <c r="AQ6994" s="9"/>
    </row>
    <row r="6995" spans="1:43" ht="15.6" x14ac:dyDescent="0.3">
      <c r="A6995"/>
      <c r="AO6995" s="9"/>
      <c r="AP6995" s="9"/>
      <c r="AQ6995" s="9"/>
    </row>
    <row r="6996" spans="1:43" ht="15.6" x14ac:dyDescent="0.3">
      <c r="A6996"/>
      <c r="AO6996" s="9"/>
      <c r="AP6996" s="9"/>
      <c r="AQ6996" s="9"/>
    </row>
    <row r="6997" spans="1:43" ht="15.6" x14ac:dyDescent="0.3">
      <c r="A6997"/>
      <c r="AO6997" s="9"/>
      <c r="AP6997" s="9"/>
      <c r="AQ6997" s="9"/>
    </row>
    <row r="6998" spans="1:43" ht="15.6" x14ac:dyDescent="0.3">
      <c r="A6998"/>
      <c r="AO6998" s="9"/>
      <c r="AP6998" s="9"/>
      <c r="AQ6998" s="9"/>
    </row>
    <row r="6999" spans="1:43" ht="15.6" x14ac:dyDescent="0.3">
      <c r="A6999"/>
      <c r="AO6999" s="9"/>
      <c r="AP6999" s="9"/>
      <c r="AQ6999" s="9"/>
    </row>
    <row r="7000" spans="1:43" ht="15.6" x14ac:dyDescent="0.3">
      <c r="A7000"/>
      <c r="AO7000" s="9"/>
      <c r="AP7000" s="9"/>
      <c r="AQ7000" s="9"/>
    </row>
    <row r="7001" spans="1:43" ht="15.6" x14ac:dyDescent="0.3">
      <c r="A7001"/>
      <c r="AO7001" s="9"/>
      <c r="AP7001" s="9"/>
      <c r="AQ7001" s="9"/>
    </row>
    <row r="7002" spans="1:43" ht="15.6" x14ac:dyDescent="0.3">
      <c r="A7002"/>
      <c r="AO7002" s="9"/>
      <c r="AP7002" s="9"/>
      <c r="AQ7002" s="9"/>
    </row>
    <row r="7003" spans="1:43" ht="15.6" x14ac:dyDescent="0.3">
      <c r="A7003"/>
      <c r="AO7003" s="9"/>
      <c r="AP7003" s="9"/>
      <c r="AQ7003" s="9"/>
    </row>
    <row r="7004" spans="1:43" ht="15.6" x14ac:dyDescent="0.3">
      <c r="A7004"/>
      <c r="AO7004" s="9"/>
      <c r="AP7004" s="9"/>
      <c r="AQ7004" s="9"/>
    </row>
    <row r="7005" spans="1:43" ht="15.6" x14ac:dyDescent="0.3">
      <c r="A7005"/>
      <c r="AO7005" s="9"/>
      <c r="AP7005" s="9"/>
      <c r="AQ7005" s="9"/>
    </row>
    <row r="7006" spans="1:43" ht="15.6" x14ac:dyDescent="0.3">
      <c r="A7006"/>
      <c r="AO7006" s="9"/>
      <c r="AP7006" s="9"/>
      <c r="AQ7006" s="9"/>
    </row>
    <row r="7007" spans="1:43" ht="15.6" x14ac:dyDescent="0.3">
      <c r="A7007"/>
      <c r="AO7007" s="9"/>
      <c r="AP7007" s="9"/>
      <c r="AQ7007" s="9"/>
    </row>
    <row r="7008" spans="1:43" ht="15.6" x14ac:dyDescent="0.3">
      <c r="A7008"/>
      <c r="AO7008" s="9"/>
      <c r="AP7008" s="9"/>
      <c r="AQ7008" s="9"/>
    </row>
    <row r="7009" spans="1:43" ht="15.6" x14ac:dyDescent="0.3">
      <c r="A7009"/>
      <c r="AO7009" s="9"/>
      <c r="AP7009" s="9"/>
      <c r="AQ7009" s="9"/>
    </row>
    <row r="7010" spans="1:43" ht="15.6" x14ac:dyDescent="0.3">
      <c r="A7010"/>
      <c r="AO7010" s="9"/>
      <c r="AP7010" s="9"/>
      <c r="AQ7010" s="9"/>
    </row>
    <row r="7011" spans="1:43" ht="15.6" x14ac:dyDescent="0.3">
      <c r="A7011"/>
      <c r="AO7011" s="9"/>
      <c r="AP7011" s="9"/>
      <c r="AQ7011" s="9"/>
    </row>
    <row r="7012" spans="1:43" ht="15.6" x14ac:dyDescent="0.3">
      <c r="A7012"/>
      <c r="AO7012" s="9"/>
      <c r="AP7012" s="9"/>
      <c r="AQ7012" s="9"/>
    </row>
    <row r="7013" spans="1:43" ht="15.6" x14ac:dyDescent="0.3">
      <c r="A7013"/>
      <c r="AO7013" s="9"/>
      <c r="AP7013" s="9"/>
      <c r="AQ7013" s="9"/>
    </row>
    <row r="7014" spans="1:43" ht="15.6" x14ac:dyDescent="0.3">
      <c r="A7014"/>
      <c r="AO7014" s="9"/>
      <c r="AP7014" s="9"/>
      <c r="AQ7014" s="9"/>
    </row>
    <row r="7015" spans="1:43" ht="15.6" x14ac:dyDescent="0.3">
      <c r="A7015"/>
      <c r="AO7015" s="9"/>
      <c r="AP7015" s="9"/>
      <c r="AQ7015" s="9"/>
    </row>
    <row r="7016" spans="1:43" ht="15.6" x14ac:dyDescent="0.3">
      <c r="A7016"/>
      <c r="AO7016" s="9"/>
      <c r="AP7016" s="9"/>
      <c r="AQ7016" s="9"/>
    </row>
    <row r="7017" spans="1:43" ht="15.6" x14ac:dyDescent="0.3">
      <c r="A7017"/>
      <c r="AO7017" s="9"/>
      <c r="AP7017" s="9"/>
      <c r="AQ7017" s="9"/>
    </row>
    <row r="7018" spans="1:43" ht="15.6" x14ac:dyDescent="0.3">
      <c r="A7018"/>
      <c r="AO7018" s="9"/>
      <c r="AP7018" s="9"/>
      <c r="AQ7018" s="9"/>
    </row>
    <row r="7019" spans="1:43" ht="15.6" x14ac:dyDescent="0.3">
      <c r="A7019"/>
      <c r="AO7019" s="9"/>
      <c r="AP7019" s="9"/>
      <c r="AQ7019" s="9"/>
    </row>
    <row r="7020" spans="1:43" ht="15.6" x14ac:dyDescent="0.3">
      <c r="A7020"/>
      <c r="AO7020" s="9"/>
      <c r="AP7020" s="9"/>
      <c r="AQ7020" s="9"/>
    </row>
    <row r="7021" spans="1:43" ht="15.6" x14ac:dyDescent="0.3">
      <c r="A7021"/>
      <c r="AO7021" s="9"/>
      <c r="AP7021" s="9"/>
      <c r="AQ7021" s="9"/>
    </row>
    <row r="7022" spans="1:43" ht="15.6" x14ac:dyDescent="0.3">
      <c r="A7022"/>
      <c r="AO7022" s="9"/>
      <c r="AP7022" s="9"/>
      <c r="AQ7022" s="9"/>
    </row>
    <row r="7023" spans="1:43" ht="15.6" x14ac:dyDescent="0.3">
      <c r="A7023"/>
      <c r="AO7023" s="9"/>
      <c r="AP7023" s="9"/>
      <c r="AQ7023" s="9"/>
    </row>
    <row r="7024" spans="1:43" ht="15.6" x14ac:dyDescent="0.3">
      <c r="A7024"/>
      <c r="AO7024" s="9"/>
      <c r="AP7024" s="9"/>
      <c r="AQ7024" s="9"/>
    </row>
    <row r="7025" spans="1:43" ht="15.6" x14ac:dyDescent="0.3">
      <c r="A7025"/>
      <c r="AO7025" s="9"/>
      <c r="AP7025" s="9"/>
      <c r="AQ7025" s="9"/>
    </row>
    <row r="7026" spans="1:43" ht="15.6" x14ac:dyDescent="0.3">
      <c r="A7026"/>
      <c r="AO7026" s="9"/>
      <c r="AP7026" s="9"/>
      <c r="AQ7026" s="9"/>
    </row>
    <row r="7027" spans="1:43" ht="15.6" x14ac:dyDescent="0.3">
      <c r="A7027"/>
      <c r="AO7027" s="9"/>
      <c r="AP7027" s="9"/>
      <c r="AQ7027" s="9"/>
    </row>
    <row r="7028" spans="1:43" ht="15.6" x14ac:dyDescent="0.3">
      <c r="A7028"/>
      <c r="AO7028" s="9"/>
      <c r="AP7028" s="9"/>
      <c r="AQ7028" s="9"/>
    </row>
    <row r="7029" spans="1:43" ht="15.6" x14ac:dyDescent="0.3">
      <c r="A7029"/>
      <c r="AO7029" s="9"/>
      <c r="AP7029" s="9"/>
      <c r="AQ7029" s="9"/>
    </row>
    <row r="7030" spans="1:43" ht="15.6" x14ac:dyDescent="0.3">
      <c r="A7030"/>
      <c r="AO7030" s="9"/>
      <c r="AP7030" s="9"/>
      <c r="AQ7030" s="9"/>
    </row>
    <row r="7031" spans="1:43" ht="15.6" x14ac:dyDescent="0.3">
      <c r="A7031"/>
      <c r="AO7031" s="9"/>
      <c r="AP7031" s="9"/>
      <c r="AQ7031" s="9"/>
    </row>
    <row r="7032" spans="1:43" ht="15.6" x14ac:dyDescent="0.3">
      <c r="A7032"/>
      <c r="AO7032" s="9"/>
      <c r="AP7032" s="9"/>
      <c r="AQ7032" s="9"/>
    </row>
    <row r="7033" spans="1:43" ht="15.6" x14ac:dyDescent="0.3">
      <c r="A7033"/>
      <c r="AO7033" s="9"/>
      <c r="AP7033" s="9"/>
      <c r="AQ7033" s="9"/>
    </row>
    <row r="7034" spans="1:43" ht="15.6" x14ac:dyDescent="0.3">
      <c r="A7034"/>
      <c r="AO7034" s="9"/>
      <c r="AP7034" s="9"/>
      <c r="AQ7034" s="9"/>
    </row>
    <row r="7035" spans="1:43" ht="15.6" x14ac:dyDescent="0.3">
      <c r="A7035"/>
      <c r="AO7035" s="9"/>
      <c r="AP7035" s="9"/>
      <c r="AQ7035" s="9"/>
    </row>
    <row r="7036" spans="1:43" ht="15.6" x14ac:dyDescent="0.3">
      <c r="A7036"/>
      <c r="AO7036" s="9"/>
      <c r="AP7036" s="9"/>
      <c r="AQ7036" s="9"/>
    </row>
    <row r="7037" spans="1:43" ht="15.6" x14ac:dyDescent="0.3">
      <c r="A7037"/>
      <c r="AO7037" s="9"/>
      <c r="AP7037" s="9"/>
      <c r="AQ7037" s="9"/>
    </row>
    <row r="7038" spans="1:43" ht="15.6" x14ac:dyDescent="0.3">
      <c r="A7038"/>
      <c r="AO7038" s="9"/>
      <c r="AP7038" s="9"/>
      <c r="AQ7038" s="9"/>
    </row>
    <row r="7039" spans="1:43" ht="15.6" x14ac:dyDescent="0.3">
      <c r="A7039"/>
      <c r="AO7039" s="9"/>
      <c r="AP7039" s="9"/>
      <c r="AQ7039" s="9"/>
    </row>
    <row r="7040" spans="1:43" ht="15.6" x14ac:dyDescent="0.3">
      <c r="A7040"/>
      <c r="AO7040" s="9"/>
      <c r="AP7040" s="9"/>
      <c r="AQ7040" s="9"/>
    </row>
    <row r="7041" spans="1:43" ht="15.6" x14ac:dyDescent="0.3">
      <c r="A7041"/>
      <c r="AO7041" s="9"/>
      <c r="AP7041" s="9"/>
      <c r="AQ7041" s="9"/>
    </row>
    <row r="7042" spans="1:43" ht="15.6" x14ac:dyDescent="0.3">
      <c r="A7042"/>
      <c r="AO7042" s="9"/>
      <c r="AP7042" s="9"/>
      <c r="AQ7042" s="9"/>
    </row>
    <row r="7043" spans="1:43" ht="15.6" x14ac:dyDescent="0.3">
      <c r="A7043"/>
      <c r="AO7043" s="9"/>
      <c r="AP7043" s="9"/>
      <c r="AQ7043" s="9"/>
    </row>
    <row r="7044" spans="1:43" ht="15.6" x14ac:dyDescent="0.3">
      <c r="A7044"/>
      <c r="AO7044" s="9"/>
      <c r="AP7044" s="9"/>
      <c r="AQ7044" s="9"/>
    </row>
    <row r="7045" spans="1:43" ht="15.6" x14ac:dyDescent="0.3">
      <c r="A7045"/>
      <c r="AO7045" s="9"/>
      <c r="AP7045" s="9"/>
      <c r="AQ7045" s="9"/>
    </row>
    <row r="7046" spans="1:43" ht="15.6" x14ac:dyDescent="0.3">
      <c r="A7046"/>
      <c r="AO7046" s="9"/>
      <c r="AP7046" s="9"/>
      <c r="AQ7046" s="9"/>
    </row>
    <row r="7047" spans="1:43" ht="15.6" x14ac:dyDescent="0.3">
      <c r="A7047"/>
      <c r="AO7047" s="9"/>
      <c r="AP7047" s="9"/>
      <c r="AQ7047" s="9"/>
    </row>
    <row r="7048" spans="1:43" ht="15.6" x14ac:dyDescent="0.3">
      <c r="A7048"/>
      <c r="AO7048" s="9"/>
      <c r="AP7048" s="9"/>
      <c r="AQ7048" s="9"/>
    </row>
    <row r="7049" spans="1:43" ht="15.6" x14ac:dyDescent="0.3">
      <c r="A7049"/>
      <c r="AO7049" s="9"/>
      <c r="AP7049" s="9"/>
      <c r="AQ7049" s="9"/>
    </row>
    <row r="7050" spans="1:43" ht="15.6" x14ac:dyDescent="0.3">
      <c r="A7050"/>
      <c r="AO7050" s="9"/>
      <c r="AP7050" s="9"/>
      <c r="AQ7050" s="9"/>
    </row>
    <row r="7051" spans="1:43" ht="15.6" x14ac:dyDescent="0.3">
      <c r="A7051"/>
      <c r="AO7051" s="9"/>
      <c r="AP7051" s="9"/>
      <c r="AQ7051" s="9"/>
    </row>
    <row r="7052" spans="1:43" ht="15.6" x14ac:dyDescent="0.3">
      <c r="A7052"/>
      <c r="AO7052" s="9"/>
      <c r="AP7052" s="9"/>
      <c r="AQ7052" s="9"/>
    </row>
    <row r="7053" spans="1:43" ht="15.6" x14ac:dyDescent="0.3">
      <c r="A7053"/>
      <c r="AO7053" s="9"/>
      <c r="AP7053" s="9"/>
      <c r="AQ7053" s="9"/>
    </row>
    <row r="7054" spans="1:43" ht="15.6" x14ac:dyDescent="0.3">
      <c r="A7054"/>
      <c r="AO7054" s="9"/>
      <c r="AP7054" s="9"/>
      <c r="AQ7054" s="9"/>
    </row>
    <row r="7055" spans="1:43" ht="15.6" x14ac:dyDescent="0.3">
      <c r="A7055"/>
      <c r="AO7055" s="9"/>
      <c r="AP7055" s="9"/>
      <c r="AQ7055" s="9"/>
    </row>
    <row r="7056" spans="1:43" ht="15.6" x14ac:dyDescent="0.3">
      <c r="A7056"/>
      <c r="AO7056" s="9"/>
      <c r="AP7056" s="9"/>
      <c r="AQ7056" s="9"/>
    </row>
    <row r="7057" spans="1:43" ht="15.6" x14ac:dyDescent="0.3">
      <c r="A7057"/>
      <c r="AO7057" s="9"/>
      <c r="AP7057" s="9"/>
      <c r="AQ7057" s="9"/>
    </row>
    <row r="7058" spans="1:43" ht="15.6" x14ac:dyDescent="0.3">
      <c r="A7058"/>
      <c r="AO7058" s="9"/>
      <c r="AP7058" s="9"/>
      <c r="AQ7058" s="9"/>
    </row>
    <row r="7059" spans="1:43" ht="15.6" x14ac:dyDescent="0.3">
      <c r="A7059"/>
      <c r="AO7059" s="9"/>
      <c r="AP7059" s="9"/>
      <c r="AQ7059" s="9"/>
    </row>
    <row r="7060" spans="1:43" ht="15.6" x14ac:dyDescent="0.3">
      <c r="A7060"/>
      <c r="AO7060" s="9"/>
      <c r="AP7060" s="9"/>
      <c r="AQ7060" s="9"/>
    </row>
    <row r="7061" spans="1:43" ht="15.6" x14ac:dyDescent="0.3">
      <c r="A7061"/>
      <c r="AO7061" s="9"/>
      <c r="AP7061" s="9"/>
      <c r="AQ7061" s="9"/>
    </row>
    <row r="7062" spans="1:43" ht="15.6" x14ac:dyDescent="0.3">
      <c r="A7062"/>
      <c r="AO7062" s="9"/>
      <c r="AP7062" s="9"/>
      <c r="AQ7062" s="9"/>
    </row>
    <row r="7063" spans="1:43" ht="15.6" x14ac:dyDescent="0.3">
      <c r="A7063"/>
      <c r="AO7063" s="9"/>
      <c r="AP7063" s="9"/>
      <c r="AQ7063" s="9"/>
    </row>
    <row r="7064" spans="1:43" ht="15.6" x14ac:dyDescent="0.3">
      <c r="A7064"/>
      <c r="AO7064" s="9"/>
      <c r="AP7064" s="9"/>
      <c r="AQ7064" s="9"/>
    </row>
    <row r="7065" spans="1:43" ht="15.6" x14ac:dyDescent="0.3">
      <c r="A7065"/>
      <c r="AO7065" s="9"/>
      <c r="AP7065" s="9"/>
      <c r="AQ7065" s="9"/>
    </row>
    <row r="7066" spans="1:43" ht="15.6" x14ac:dyDescent="0.3">
      <c r="A7066"/>
      <c r="AO7066" s="9"/>
      <c r="AP7066" s="9"/>
      <c r="AQ7066" s="9"/>
    </row>
    <row r="7067" spans="1:43" ht="15.6" x14ac:dyDescent="0.3">
      <c r="A7067"/>
      <c r="AO7067" s="9"/>
      <c r="AP7067" s="9"/>
      <c r="AQ7067" s="9"/>
    </row>
    <row r="7068" spans="1:43" ht="15.6" x14ac:dyDescent="0.3">
      <c r="A7068"/>
      <c r="AO7068" s="9"/>
      <c r="AP7068" s="9"/>
      <c r="AQ7068" s="9"/>
    </row>
    <row r="7069" spans="1:43" ht="15.6" x14ac:dyDescent="0.3">
      <c r="A7069"/>
      <c r="AO7069" s="9"/>
      <c r="AP7069" s="9"/>
      <c r="AQ7069" s="9"/>
    </row>
    <row r="7070" spans="1:43" ht="15.6" x14ac:dyDescent="0.3">
      <c r="A7070"/>
      <c r="AO7070" s="9"/>
      <c r="AP7070" s="9"/>
      <c r="AQ7070" s="9"/>
    </row>
    <row r="7071" spans="1:43" ht="15.6" x14ac:dyDescent="0.3">
      <c r="A7071"/>
      <c r="AO7071" s="9"/>
      <c r="AP7071" s="9"/>
      <c r="AQ7071" s="9"/>
    </row>
    <row r="7072" spans="1:43" ht="15.6" x14ac:dyDescent="0.3">
      <c r="A7072"/>
      <c r="AO7072" s="9"/>
      <c r="AP7072" s="9"/>
      <c r="AQ7072" s="9"/>
    </row>
    <row r="7073" spans="1:43" ht="15.6" x14ac:dyDescent="0.3">
      <c r="A7073"/>
      <c r="AO7073" s="9"/>
      <c r="AP7073" s="9"/>
      <c r="AQ7073" s="9"/>
    </row>
    <row r="7074" spans="1:43" ht="15.6" x14ac:dyDescent="0.3">
      <c r="A7074"/>
      <c r="AO7074" s="9"/>
      <c r="AP7074" s="9"/>
      <c r="AQ7074" s="9"/>
    </row>
    <row r="7075" spans="1:43" ht="15.6" x14ac:dyDescent="0.3">
      <c r="A7075"/>
      <c r="AO7075" s="9"/>
      <c r="AP7075" s="9"/>
      <c r="AQ7075" s="9"/>
    </row>
    <row r="7076" spans="1:43" ht="15.6" x14ac:dyDescent="0.3">
      <c r="A7076"/>
      <c r="AO7076" s="9"/>
      <c r="AP7076" s="9"/>
      <c r="AQ7076" s="9"/>
    </row>
    <row r="7077" spans="1:43" ht="15.6" x14ac:dyDescent="0.3">
      <c r="A7077"/>
      <c r="AO7077" s="9"/>
      <c r="AP7077" s="9"/>
      <c r="AQ7077" s="9"/>
    </row>
    <row r="7078" spans="1:43" ht="15.6" x14ac:dyDescent="0.3">
      <c r="A7078"/>
      <c r="AO7078" s="9"/>
      <c r="AP7078" s="9"/>
      <c r="AQ7078" s="9"/>
    </row>
    <row r="7079" spans="1:43" ht="15.6" x14ac:dyDescent="0.3">
      <c r="A7079"/>
      <c r="AO7079" s="9"/>
      <c r="AP7079" s="9"/>
      <c r="AQ7079" s="9"/>
    </row>
    <row r="7080" spans="1:43" ht="15.6" x14ac:dyDescent="0.3">
      <c r="A7080"/>
      <c r="AO7080" s="9"/>
      <c r="AP7080" s="9"/>
      <c r="AQ7080" s="9"/>
    </row>
    <row r="7081" spans="1:43" ht="15.6" x14ac:dyDescent="0.3">
      <c r="A7081"/>
      <c r="AO7081" s="9"/>
      <c r="AP7081" s="9"/>
      <c r="AQ7081" s="9"/>
    </row>
    <row r="7082" spans="1:43" ht="15.6" x14ac:dyDescent="0.3">
      <c r="A7082"/>
      <c r="AO7082" s="9"/>
      <c r="AP7082" s="9"/>
      <c r="AQ7082" s="9"/>
    </row>
    <row r="7083" spans="1:43" ht="15.6" x14ac:dyDescent="0.3">
      <c r="A7083"/>
      <c r="AO7083" s="9"/>
      <c r="AP7083" s="9"/>
      <c r="AQ7083" s="9"/>
    </row>
    <row r="7084" spans="1:43" ht="15.6" x14ac:dyDescent="0.3">
      <c r="A7084"/>
      <c r="AO7084" s="9"/>
      <c r="AP7084" s="9"/>
      <c r="AQ7084" s="9"/>
    </row>
    <row r="7085" spans="1:43" ht="15.6" x14ac:dyDescent="0.3">
      <c r="A7085"/>
      <c r="AO7085" s="9"/>
      <c r="AP7085" s="9"/>
      <c r="AQ7085" s="9"/>
    </row>
    <row r="7086" spans="1:43" ht="15.6" x14ac:dyDescent="0.3">
      <c r="A7086"/>
      <c r="AO7086" s="9"/>
      <c r="AP7086" s="9"/>
      <c r="AQ7086" s="9"/>
    </row>
    <row r="7087" spans="1:43" ht="15.6" x14ac:dyDescent="0.3">
      <c r="A7087"/>
      <c r="AO7087" s="9"/>
      <c r="AP7087" s="9"/>
      <c r="AQ7087" s="9"/>
    </row>
    <row r="7088" spans="1:43" ht="15.6" x14ac:dyDescent="0.3">
      <c r="A7088"/>
      <c r="AO7088" s="9"/>
      <c r="AP7088" s="9"/>
      <c r="AQ7088" s="9"/>
    </row>
    <row r="7089" spans="1:43" ht="15.6" x14ac:dyDescent="0.3">
      <c r="A7089"/>
      <c r="AO7089" s="9"/>
      <c r="AP7089" s="9"/>
      <c r="AQ7089" s="9"/>
    </row>
    <row r="7090" spans="1:43" ht="15.6" x14ac:dyDescent="0.3">
      <c r="A7090"/>
      <c r="AO7090" s="9"/>
      <c r="AP7090" s="9"/>
      <c r="AQ7090" s="9"/>
    </row>
    <row r="7091" spans="1:43" ht="15.6" x14ac:dyDescent="0.3">
      <c r="A7091"/>
      <c r="AO7091" s="9"/>
      <c r="AP7091" s="9"/>
      <c r="AQ7091" s="9"/>
    </row>
    <row r="7092" spans="1:43" ht="15.6" x14ac:dyDescent="0.3">
      <c r="A7092"/>
      <c r="AO7092" s="9"/>
      <c r="AP7092" s="9"/>
      <c r="AQ7092" s="9"/>
    </row>
    <row r="7093" spans="1:43" ht="15.6" x14ac:dyDescent="0.3">
      <c r="A7093"/>
      <c r="AO7093" s="9"/>
      <c r="AP7093" s="9"/>
      <c r="AQ7093" s="9"/>
    </row>
    <row r="7094" spans="1:43" ht="15.6" x14ac:dyDescent="0.3">
      <c r="A7094"/>
      <c r="AO7094" s="9"/>
      <c r="AP7094" s="9"/>
      <c r="AQ7094" s="9"/>
    </row>
    <row r="7095" spans="1:43" ht="15.6" x14ac:dyDescent="0.3">
      <c r="A7095"/>
      <c r="AO7095" s="9"/>
      <c r="AP7095" s="9"/>
      <c r="AQ7095" s="9"/>
    </row>
    <row r="7096" spans="1:43" ht="15.6" x14ac:dyDescent="0.3">
      <c r="A7096"/>
      <c r="AO7096" s="9"/>
      <c r="AP7096" s="9"/>
      <c r="AQ7096" s="9"/>
    </row>
    <row r="7097" spans="1:43" ht="15.6" x14ac:dyDescent="0.3">
      <c r="A7097"/>
      <c r="AO7097" s="9"/>
      <c r="AP7097" s="9"/>
      <c r="AQ7097" s="9"/>
    </row>
    <row r="7098" spans="1:43" ht="15.6" x14ac:dyDescent="0.3">
      <c r="A7098"/>
      <c r="AO7098" s="9"/>
      <c r="AP7098" s="9"/>
      <c r="AQ7098" s="9"/>
    </row>
    <row r="7099" spans="1:43" ht="15.6" x14ac:dyDescent="0.3">
      <c r="A7099"/>
      <c r="AO7099" s="9"/>
      <c r="AP7099" s="9"/>
      <c r="AQ7099" s="9"/>
    </row>
    <row r="7100" spans="1:43" ht="15.6" x14ac:dyDescent="0.3">
      <c r="A7100"/>
      <c r="AO7100" s="9"/>
      <c r="AP7100" s="9"/>
      <c r="AQ7100" s="9"/>
    </row>
    <row r="7101" spans="1:43" ht="15.6" x14ac:dyDescent="0.3">
      <c r="A7101"/>
      <c r="AO7101" s="9"/>
      <c r="AP7101" s="9"/>
      <c r="AQ7101" s="9"/>
    </row>
    <row r="7102" spans="1:43" ht="15.6" x14ac:dyDescent="0.3">
      <c r="A7102"/>
      <c r="AO7102" s="9"/>
      <c r="AP7102" s="9"/>
      <c r="AQ7102" s="9"/>
    </row>
    <row r="7103" spans="1:43" ht="15.6" x14ac:dyDescent="0.3">
      <c r="A7103"/>
      <c r="AO7103" s="9"/>
      <c r="AP7103" s="9"/>
      <c r="AQ7103" s="9"/>
    </row>
    <row r="7104" spans="1:43" ht="15.6" x14ac:dyDescent="0.3">
      <c r="A7104"/>
      <c r="AO7104" s="9"/>
      <c r="AP7104" s="9"/>
      <c r="AQ7104" s="9"/>
    </row>
    <row r="7105" spans="1:43" ht="15.6" x14ac:dyDescent="0.3">
      <c r="A7105"/>
      <c r="AO7105" s="9"/>
      <c r="AP7105" s="9"/>
      <c r="AQ7105" s="9"/>
    </row>
    <row r="7106" spans="1:43" ht="15.6" x14ac:dyDescent="0.3">
      <c r="A7106"/>
      <c r="AO7106" s="9"/>
      <c r="AP7106" s="9"/>
      <c r="AQ7106" s="9"/>
    </row>
    <row r="7107" spans="1:43" ht="15.6" x14ac:dyDescent="0.3">
      <c r="A7107"/>
      <c r="AO7107" s="9"/>
      <c r="AP7107" s="9"/>
      <c r="AQ7107" s="9"/>
    </row>
    <row r="7108" spans="1:43" ht="15.6" x14ac:dyDescent="0.3">
      <c r="A7108"/>
      <c r="AO7108" s="9"/>
      <c r="AP7108" s="9"/>
      <c r="AQ7108" s="9"/>
    </row>
    <row r="7109" spans="1:43" ht="15.6" x14ac:dyDescent="0.3">
      <c r="A7109"/>
      <c r="AO7109" s="9"/>
      <c r="AP7109" s="9"/>
      <c r="AQ7109" s="9"/>
    </row>
    <row r="7110" spans="1:43" ht="15.6" x14ac:dyDescent="0.3">
      <c r="A7110"/>
      <c r="AO7110" s="9"/>
      <c r="AP7110" s="9"/>
      <c r="AQ7110" s="9"/>
    </row>
    <row r="7111" spans="1:43" ht="15.6" x14ac:dyDescent="0.3">
      <c r="A7111"/>
      <c r="AO7111" s="9"/>
      <c r="AP7111" s="9"/>
      <c r="AQ7111" s="9"/>
    </row>
    <row r="7112" spans="1:43" ht="15.6" x14ac:dyDescent="0.3">
      <c r="A7112"/>
      <c r="AO7112" s="9"/>
      <c r="AP7112" s="9"/>
      <c r="AQ7112" s="9"/>
    </row>
    <row r="7113" spans="1:43" ht="15.6" x14ac:dyDescent="0.3">
      <c r="A7113"/>
      <c r="AO7113" s="9"/>
      <c r="AP7113" s="9"/>
      <c r="AQ7113" s="9"/>
    </row>
    <row r="7114" spans="1:43" ht="15.6" x14ac:dyDescent="0.3">
      <c r="A7114"/>
      <c r="AO7114" s="9"/>
      <c r="AP7114" s="9"/>
      <c r="AQ7114" s="9"/>
    </row>
    <row r="7115" spans="1:43" ht="15.6" x14ac:dyDescent="0.3">
      <c r="A7115"/>
      <c r="AO7115" s="9"/>
      <c r="AP7115" s="9"/>
      <c r="AQ7115" s="9"/>
    </row>
    <row r="7116" spans="1:43" ht="15.6" x14ac:dyDescent="0.3">
      <c r="A7116"/>
      <c r="AO7116" s="9"/>
      <c r="AP7116" s="9"/>
      <c r="AQ7116" s="9"/>
    </row>
    <row r="7117" spans="1:43" ht="15.6" x14ac:dyDescent="0.3">
      <c r="A7117"/>
      <c r="AO7117" s="9"/>
      <c r="AP7117" s="9"/>
      <c r="AQ7117" s="9"/>
    </row>
    <row r="7118" spans="1:43" ht="15.6" x14ac:dyDescent="0.3">
      <c r="A7118"/>
      <c r="AO7118" s="9"/>
      <c r="AP7118" s="9"/>
      <c r="AQ7118" s="9"/>
    </row>
    <row r="7119" spans="1:43" ht="15.6" x14ac:dyDescent="0.3">
      <c r="A7119"/>
      <c r="AO7119" s="9"/>
      <c r="AP7119" s="9"/>
      <c r="AQ7119" s="9"/>
    </row>
    <row r="7120" spans="1:43" ht="15.6" x14ac:dyDescent="0.3">
      <c r="A7120"/>
      <c r="AO7120" s="9"/>
      <c r="AP7120" s="9"/>
      <c r="AQ7120" s="9"/>
    </row>
    <row r="7121" spans="1:43" ht="15.6" x14ac:dyDescent="0.3">
      <c r="A7121"/>
      <c r="AO7121" s="9"/>
      <c r="AP7121" s="9"/>
      <c r="AQ7121" s="9"/>
    </row>
    <row r="7122" spans="1:43" ht="15.6" x14ac:dyDescent="0.3">
      <c r="A7122"/>
      <c r="AO7122" s="9"/>
      <c r="AP7122" s="9"/>
      <c r="AQ7122" s="9"/>
    </row>
    <row r="7123" spans="1:43" ht="15.6" x14ac:dyDescent="0.3">
      <c r="A7123"/>
      <c r="AO7123" s="9"/>
      <c r="AP7123" s="9"/>
      <c r="AQ7123" s="9"/>
    </row>
    <row r="7124" spans="1:43" ht="15.6" x14ac:dyDescent="0.3">
      <c r="A7124"/>
      <c r="AO7124" s="9"/>
      <c r="AP7124" s="9"/>
      <c r="AQ7124" s="9"/>
    </row>
    <row r="7125" spans="1:43" ht="15.6" x14ac:dyDescent="0.3">
      <c r="A7125"/>
      <c r="AO7125" s="9"/>
      <c r="AP7125" s="9"/>
      <c r="AQ7125" s="9"/>
    </row>
    <row r="7126" spans="1:43" ht="15.6" x14ac:dyDescent="0.3">
      <c r="A7126"/>
      <c r="AO7126" s="9"/>
      <c r="AP7126" s="9"/>
      <c r="AQ7126" s="9"/>
    </row>
    <row r="7127" spans="1:43" ht="15.6" x14ac:dyDescent="0.3">
      <c r="A7127"/>
      <c r="AO7127" s="9"/>
      <c r="AP7127" s="9"/>
      <c r="AQ7127" s="9"/>
    </row>
    <row r="7128" spans="1:43" ht="15.6" x14ac:dyDescent="0.3">
      <c r="A7128"/>
      <c r="AO7128" s="9"/>
      <c r="AP7128" s="9"/>
      <c r="AQ7128" s="9"/>
    </row>
    <row r="7129" spans="1:43" ht="15.6" x14ac:dyDescent="0.3">
      <c r="A7129"/>
      <c r="AO7129" s="9"/>
      <c r="AP7129" s="9"/>
      <c r="AQ7129" s="9"/>
    </row>
    <row r="7130" spans="1:43" ht="15.6" x14ac:dyDescent="0.3">
      <c r="A7130"/>
      <c r="AO7130" s="9"/>
      <c r="AP7130" s="9"/>
      <c r="AQ7130" s="9"/>
    </row>
    <row r="7131" spans="1:43" ht="15.6" x14ac:dyDescent="0.3">
      <c r="A7131"/>
      <c r="AO7131" s="9"/>
      <c r="AP7131" s="9"/>
      <c r="AQ7131" s="9"/>
    </row>
    <row r="7132" spans="1:43" ht="15.6" x14ac:dyDescent="0.3">
      <c r="A7132"/>
      <c r="AO7132" s="9"/>
      <c r="AP7132" s="9"/>
      <c r="AQ7132" s="9"/>
    </row>
    <row r="7133" spans="1:43" ht="15.6" x14ac:dyDescent="0.3">
      <c r="A7133"/>
      <c r="AO7133" s="9"/>
      <c r="AP7133" s="9"/>
      <c r="AQ7133" s="9"/>
    </row>
    <row r="7134" spans="1:43" ht="15.6" x14ac:dyDescent="0.3">
      <c r="A7134"/>
      <c r="AO7134" s="9"/>
      <c r="AP7134" s="9"/>
      <c r="AQ7134" s="9"/>
    </row>
    <row r="7135" spans="1:43" ht="15.6" x14ac:dyDescent="0.3">
      <c r="A7135"/>
      <c r="AO7135" s="9"/>
      <c r="AP7135" s="9"/>
      <c r="AQ7135" s="9"/>
    </row>
    <row r="7136" spans="1:43" ht="15.6" x14ac:dyDescent="0.3">
      <c r="A7136"/>
      <c r="AO7136" s="9"/>
      <c r="AP7136" s="9"/>
      <c r="AQ7136" s="9"/>
    </row>
    <row r="7137" spans="1:43" ht="15.6" x14ac:dyDescent="0.3">
      <c r="A7137"/>
      <c r="AO7137" s="9"/>
      <c r="AP7137" s="9"/>
      <c r="AQ7137" s="9"/>
    </row>
    <row r="7138" spans="1:43" ht="15.6" x14ac:dyDescent="0.3">
      <c r="A7138"/>
      <c r="AO7138" s="9"/>
      <c r="AP7138" s="9"/>
      <c r="AQ7138" s="9"/>
    </row>
    <row r="7139" spans="1:43" ht="15.6" x14ac:dyDescent="0.3">
      <c r="A7139"/>
      <c r="AO7139" s="9"/>
      <c r="AP7139" s="9"/>
      <c r="AQ7139" s="9"/>
    </row>
    <row r="7140" spans="1:43" ht="15.6" x14ac:dyDescent="0.3">
      <c r="A7140"/>
      <c r="AO7140" s="9"/>
      <c r="AP7140" s="9"/>
      <c r="AQ7140" s="9"/>
    </row>
    <row r="7141" spans="1:43" ht="15.6" x14ac:dyDescent="0.3">
      <c r="A7141"/>
      <c r="AO7141" s="9"/>
      <c r="AP7141" s="9"/>
      <c r="AQ7141" s="9"/>
    </row>
    <row r="7142" spans="1:43" ht="15.6" x14ac:dyDescent="0.3">
      <c r="A7142"/>
      <c r="AO7142" s="9"/>
      <c r="AP7142" s="9"/>
      <c r="AQ7142" s="9"/>
    </row>
    <row r="7143" spans="1:43" ht="15.6" x14ac:dyDescent="0.3">
      <c r="A7143"/>
      <c r="AO7143" s="9"/>
      <c r="AP7143" s="9"/>
      <c r="AQ7143" s="9"/>
    </row>
    <row r="7144" spans="1:43" ht="15.6" x14ac:dyDescent="0.3">
      <c r="A7144"/>
      <c r="AO7144" s="9"/>
      <c r="AP7144" s="9"/>
      <c r="AQ7144" s="9"/>
    </row>
    <row r="7145" spans="1:43" ht="15.6" x14ac:dyDescent="0.3">
      <c r="A7145"/>
      <c r="AO7145" s="9"/>
      <c r="AP7145" s="9"/>
      <c r="AQ7145" s="9"/>
    </row>
    <row r="7146" spans="1:43" ht="15.6" x14ac:dyDescent="0.3">
      <c r="A7146"/>
      <c r="AO7146" s="9"/>
      <c r="AP7146" s="9"/>
      <c r="AQ7146" s="9"/>
    </row>
    <row r="7147" spans="1:43" ht="15.6" x14ac:dyDescent="0.3">
      <c r="A7147"/>
      <c r="AO7147" s="9"/>
      <c r="AP7147" s="9"/>
      <c r="AQ7147" s="9"/>
    </row>
    <row r="7148" spans="1:43" ht="15.6" x14ac:dyDescent="0.3">
      <c r="A7148"/>
      <c r="AO7148" s="9"/>
      <c r="AP7148" s="9"/>
      <c r="AQ7148" s="9"/>
    </row>
    <row r="7149" spans="1:43" ht="15.6" x14ac:dyDescent="0.3">
      <c r="A7149"/>
      <c r="AO7149" s="9"/>
      <c r="AP7149" s="9"/>
      <c r="AQ7149" s="9"/>
    </row>
    <row r="7150" spans="1:43" ht="15.6" x14ac:dyDescent="0.3">
      <c r="A7150"/>
      <c r="AO7150" s="9"/>
      <c r="AP7150" s="9"/>
      <c r="AQ7150" s="9"/>
    </row>
    <row r="7151" spans="1:43" ht="15.6" x14ac:dyDescent="0.3">
      <c r="A7151"/>
      <c r="AO7151" s="9"/>
      <c r="AP7151" s="9"/>
      <c r="AQ7151" s="9"/>
    </row>
    <row r="7152" spans="1:43" ht="15.6" x14ac:dyDescent="0.3">
      <c r="A7152"/>
      <c r="AO7152" s="9"/>
      <c r="AP7152" s="9"/>
      <c r="AQ7152" s="9"/>
    </row>
    <row r="7153" spans="1:43" ht="15.6" x14ac:dyDescent="0.3">
      <c r="A7153"/>
      <c r="AO7153" s="9"/>
      <c r="AP7153" s="9"/>
      <c r="AQ7153" s="9"/>
    </row>
    <row r="7154" spans="1:43" ht="15.6" x14ac:dyDescent="0.3">
      <c r="A7154"/>
      <c r="AO7154" s="9"/>
      <c r="AP7154" s="9"/>
      <c r="AQ7154" s="9"/>
    </row>
    <row r="7155" spans="1:43" ht="15.6" x14ac:dyDescent="0.3">
      <c r="A7155"/>
      <c r="AO7155" s="9"/>
      <c r="AP7155" s="9"/>
      <c r="AQ7155" s="9"/>
    </row>
    <row r="7156" spans="1:43" ht="15.6" x14ac:dyDescent="0.3">
      <c r="A7156"/>
      <c r="AO7156" s="9"/>
      <c r="AP7156" s="9"/>
      <c r="AQ7156" s="9"/>
    </row>
    <row r="7157" spans="1:43" ht="15.6" x14ac:dyDescent="0.3">
      <c r="A7157"/>
      <c r="AO7157" s="9"/>
      <c r="AP7157" s="9"/>
      <c r="AQ7157" s="9"/>
    </row>
    <row r="7158" spans="1:43" ht="15.6" x14ac:dyDescent="0.3">
      <c r="A7158"/>
      <c r="AO7158" s="9"/>
      <c r="AP7158" s="9"/>
      <c r="AQ7158" s="9"/>
    </row>
    <row r="7159" spans="1:43" ht="15.6" x14ac:dyDescent="0.3">
      <c r="A7159"/>
      <c r="AO7159" s="9"/>
      <c r="AP7159" s="9"/>
      <c r="AQ7159" s="9"/>
    </row>
    <row r="7160" spans="1:43" ht="15.6" x14ac:dyDescent="0.3">
      <c r="A7160"/>
      <c r="AO7160" s="9"/>
      <c r="AP7160" s="9"/>
      <c r="AQ7160" s="9"/>
    </row>
    <row r="7161" spans="1:43" ht="15.6" x14ac:dyDescent="0.3">
      <c r="A7161"/>
      <c r="AO7161" s="9"/>
      <c r="AP7161" s="9"/>
      <c r="AQ7161" s="9"/>
    </row>
    <row r="7162" spans="1:43" ht="15.6" x14ac:dyDescent="0.3">
      <c r="A7162"/>
      <c r="AO7162" s="9"/>
      <c r="AP7162" s="9"/>
      <c r="AQ7162" s="9"/>
    </row>
    <row r="7163" spans="1:43" ht="15.6" x14ac:dyDescent="0.3">
      <c r="A7163"/>
      <c r="AO7163" s="9"/>
      <c r="AP7163" s="9"/>
      <c r="AQ7163" s="9"/>
    </row>
    <row r="7164" spans="1:43" ht="15.6" x14ac:dyDescent="0.3">
      <c r="A7164"/>
      <c r="AO7164" s="9"/>
      <c r="AP7164" s="9"/>
      <c r="AQ7164" s="9"/>
    </row>
    <row r="7165" spans="1:43" ht="15.6" x14ac:dyDescent="0.3">
      <c r="A7165"/>
      <c r="AO7165" s="9"/>
      <c r="AP7165" s="9"/>
      <c r="AQ7165" s="9"/>
    </row>
    <row r="7166" spans="1:43" ht="15.6" x14ac:dyDescent="0.3">
      <c r="A7166"/>
      <c r="AO7166" s="9"/>
      <c r="AP7166" s="9"/>
      <c r="AQ7166" s="9"/>
    </row>
    <row r="7167" spans="1:43" ht="15.6" x14ac:dyDescent="0.3">
      <c r="A7167"/>
      <c r="AO7167" s="9"/>
      <c r="AP7167" s="9"/>
      <c r="AQ7167" s="9"/>
    </row>
    <row r="7168" spans="1:43" ht="15.6" x14ac:dyDescent="0.3">
      <c r="A7168"/>
      <c r="AO7168" s="9"/>
      <c r="AP7168" s="9"/>
      <c r="AQ7168" s="9"/>
    </row>
    <row r="7169" spans="1:43" ht="15.6" x14ac:dyDescent="0.3">
      <c r="A7169"/>
      <c r="AO7169" s="9"/>
      <c r="AP7169" s="9"/>
      <c r="AQ7169" s="9"/>
    </row>
    <row r="7170" spans="1:43" ht="15.6" x14ac:dyDescent="0.3">
      <c r="A7170"/>
      <c r="AO7170" s="9"/>
      <c r="AP7170" s="9"/>
      <c r="AQ7170" s="9"/>
    </row>
    <row r="7171" spans="1:43" ht="15.6" x14ac:dyDescent="0.3">
      <c r="A7171"/>
      <c r="AO7171" s="9"/>
      <c r="AP7171" s="9"/>
      <c r="AQ7171" s="9"/>
    </row>
    <row r="7172" spans="1:43" ht="15.6" x14ac:dyDescent="0.3">
      <c r="A7172"/>
      <c r="AO7172" s="9"/>
      <c r="AP7172" s="9"/>
      <c r="AQ7172" s="9"/>
    </row>
    <row r="7173" spans="1:43" ht="15.6" x14ac:dyDescent="0.3">
      <c r="A7173"/>
      <c r="AO7173" s="9"/>
      <c r="AP7173" s="9"/>
      <c r="AQ7173" s="9"/>
    </row>
    <row r="7174" spans="1:43" ht="15.6" x14ac:dyDescent="0.3">
      <c r="A7174"/>
      <c r="AO7174" s="9"/>
      <c r="AP7174" s="9"/>
      <c r="AQ7174" s="9"/>
    </row>
    <row r="7175" spans="1:43" ht="15.6" x14ac:dyDescent="0.3">
      <c r="A7175"/>
      <c r="AO7175" s="9"/>
      <c r="AP7175" s="9"/>
      <c r="AQ7175" s="9"/>
    </row>
    <row r="7176" spans="1:43" ht="15.6" x14ac:dyDescent="0.3">
      <c r="A7176"/>
      <c r="AO7176" s="9"/>
      <c r="AP7176" s="9"/>
      <c r="AQ7176" s="9"/>
    </row>
    <row r="7177" spans="1:43" ht="15.6" x14ac:dyDescent="0.3">
      <c r="A7177"/>
      <c r="AO7177" s="9"/>
      <c r="AP7177" s="9"/>
      <c r="AQ7177" s="9"/>
    </row>
    <row r="7178" spans="1:43" ht="15.6" x14ac:dyDescent="0.3">
      <c r="A7178"/>
      <c r="AO7178" s="9"/>
      <c r="AP7178" s="9"/>
      <c r="AQ7178" s="9"/>
    </row>
    <row r="7179" spans="1:43" ht="15.6" x14ac:dyDescent="0.3">
      <c r="A7179"/>
      <c r="AO7179" s="9"/>
      <c r="AP7179" s="9"/>
      <c r="AQ7179" s="9"/>
    </row>
    <row r="7180" spans="1:43" ht="15.6" x14ac:dyDescent="0.3">
      <c r="A7180"/>
      <c r="AO7180" s="9"/>
      <c r="AP7180" s="9"/>
      <c r="AQ7180" s="9"/>
    </row>
    <row r="7181" spans="1:43" ht="15.6" x14ac:dyDescent="0.3">
      <c r="A7181"/>
      <c r="AO7181" s="9"/>
      <c r="AP7181" s="9"/>
      <c r="AQ7181" s="9"/>
    </row>
    <row r="7182" spans="1:43" ht="15.6" x14ac:dyDescent="0.3">
      <c r="A7182"/>
      <c r="AO7182" s="9"/>
      <c r="AP7182" s="9"/>
      <c r="AQ7182" s="9"/>
    </row>
    <row r="7183" spans="1:43" ht="15.6" x14ac:dyDescent="0.3">
      <c r="A7183"/>
      <c r="AO7183" s="9"/>
      <c r="AP7183" s="9"/>
      <c r="AQ7183" s="9"/>
    </row>
    <row r="7184" spans="1:43" ht="15.6" x14ac:dyDescent="0.3">
      <c r="A7184"/>
      <c r="AO7184" s="9"/>
      <c r="AP7184" s="9"/>
      <c r="AQ7184" s="9"/>
    </row>
    <row r="7185" spans="1:43" ht="15.6" x14ac:dyDescent="0.3">
      <c r="A7185"/>
      <c r="AO7185" s="9"/>
      <c r="AP7185" s="9"/>
      <c r="AQ7185" s="9"/>
    </row>
    <row r="7186" spans="1:43" ht="15.6" x14ac:dyDescent="0.3">
      <c r="A7186"/>
      <c r="AO7186" s="9"/>
      <c r="AP7186" s="9"/>
      <c r="AQ7186" s="9"/>
    </row>
    <row r="7187" spans="1:43" ht="15.6" x14ac:dyDescent="0.3">
      <c r="A7187"/>
      <c r="AO7187" s="9"/>
      <c r="AP7187" s="9"/>
      <c r="AQ7187" s="9"/>
    </row>
    <row r="7188" spans="1:43" ht="15.6" x14ac:dyDescent="0.3">
      <c r="A7188"/>
      <c r="AO7188" s="9"/>
      <c r="AP7188" s="9"/>
      <c r="AQ7188" s="9"/>
    </row>
    <row r="7189" spans="1:43" ht="15.6" x14ac:dyDescent="0.3">
      <c r="A7189"/>
      <c r="AO7189" s="9"/>
      <c r="AP7189" s="9"/>
      <c r="AQ7189" s="9"/>
    </row>
    <row r="7190" spans="1:43" ht="15.6" x14ac:dyDescent="0.3">
      <c r="A7190"/>
      <c r="AO7190" s="9"/>
      <c r="AP7190" s="9"/>
      <c r="AQ7190" s="9"/>
    </row>
    <row r="7191" spans="1:43" ht="15.6" x14ac:dyDescent="0.3">
      <c r="A7191"/>
      <c r="AO7191" s="9"/>
      <c r="AP7191" s="9"/>
      <c r="AQ7191" s="9"/>
    </row>
    <row r="7192" spans="1:43" ht="15.6" x14ac:dyDescent="0.3">
      <c r="A7192"/>
      <c r="AO7192" s="9"/>
      <c r="AP7192" s="9"/>
      <c r="AQ7192" s="9"/>
    </row>
    <row r="7193" spans="1:43" ht="15.6" x14ac:dyDescent="0.3">
      <c r="A7193"/>
      <c r="AO7193" s="9"/>
      <c r="AP7193" s="9"/>
      <c r="AQ7193" s="9"/>
    </row>
    <row r="7194" spans="1:43" ht="15.6" x14ac:dyDescent="0.3">
      <c r="A7194"/>
      <c r="AO7194" s="9"/>
      <c r="AP7194" s="9"/>
      <c r="AQ7194" s="9"/>
    </row>
    <row r="7195" spans="1:43" ht="15.6" x14ac:dyDescent="0.3">
      <c r="A7195"/>
      <c r="AO7195" s="9"/>
      <c r="AP7195" s="9"/>
      <c r="AQ7195" s="9"/>
    </row>
    <row r="7196" spans="1:43" ht="15.6" x14ac:dyDescent="0.3">
      <c r="A7196"/>
      <c r="AO7196" s="9"/>
      <c r="AP7196" s="9"/>
      <c r="AQ7196" s="9"/>
    </row>
    <row r="7197" spans="1:43" ht="15.6" x14ac:dyDescent="0.3">
      <c r="A7197"/>
      <c r="AO7197" s="9"/>
      <c r="AP7197" s="9"/>
      <c r="AQ7197" s="9"/>
    </row>
    <row r="7198" spans="1:43" ht="15.6" x14ac:dyDescent="0.3">
      <c r="A7198"/>
      <c r="AO7198" s="9"/>
      <c r="AP7198" s="9"/>
      <c r="AQ7198" s="9"/>
    </row>
    <row r="7199" spans="1:43" ht="15.6" x14ac:dyDescent="0.3">
      <c r="A7199"/>
      <c r="AO7199" s="9"/>
      <c r="AP7199" s="9"/>
      <c r="AQ7199" s="9"/>
    </row>
    <row r="7200" spans="1:43" ht="15.6" x14ac:dyDescent="0.3">
      <c r="A7200"/>
      <c r="AO7200" s="9"/>
      <c r="AP7200" s="9"/>
      <c r="AQ7200" s="9"/>
    </row>
    <row r="7201" spans="1:43" ht="15.6" x14ac:dyDescent="0.3">
      <c r="A7201"/>
      <c r="AO7201" s="9"/>
      <c r="AP7201" s="9"/>
      <c r="AQ7201" s="9"/>
    </row>
    <row r="7202" spans="1:43" ht="15.6" x14ac:dyDescent="0.3">
      <c r="A7202"/>
      <c r="AO7202" s="9"/>
      <c r="AP7202" s="9"/>
      <c r="AQ7202" s="9"/>
    </row>
    <row r="7203" spans="1:43" ht="15.6" x14ac:dyDescent="0.3">
      <c r="A7203"/>
      <c r="AO7203" s="9"/>
      <c r="AP7203" s="9"/>
      <c r="AQ7203" s="9"/>
    </row>
    <row r="7204" spans="1:43" ht="15.6" x14ac:dyDescent="0.3">
      <c r="A7204"/>
      <c r="AO7204" s="9"/>
      <c r="AP7204" s="9"/>
      <c r="AQ7204" s="9"/>
    </row>
    <row r="7205" spans="1:43" ht="15.6" x14ac:dyDescent="0.3">
      <c r="A7205"/>
      <c r="AO7205" s="9"/>
      <c r="AP7205" s="9"/>
      <c r="AQ7205" s="9"/>
    </row>
    <row r="7206" spans="1:43" ht="15.6" x14ac:dyDescent="0.3">
      <c r="A7206"/>
      <c r="AO7206" s="9"/>
      <c r="AP7206" s="9"/>
      <c r="AQ7206" s="9"/>
    </row>
    <row r="7207" spans="1:43" ht="15.6" x14ac:dyDescent="0.3">
      <c r="A7207"/>
      <c r="AO7207" s="9"/>
      <c r="AP7207" s="9"/>
      <c r="AQ7207" s="9"/>
    </row>
    <row r="7208" spans="1:43" ht="15.6" x14ac:dyDescent="0.3">
      <c r="A7208"/>
      <c r="AO7208" s="9"/>
      <c r="AP7208" s="9"/>
      <c r="AQ7208" s="9"/>
    </row>
    <row r="7209" spans="1:43" ht="15.6" x14ac:dyDescent="0.3">
      <c r="A7209"/>
      <c r="AO7209" s="9"/>
      <c r="AP7209" s="9"/>
      <c r="AQ7209" s="9"/>
    </row>
    <row r="7210" spans="1:43" ht="15.6" x14ac:dyDescent="0.3">
      <c r="A7210"/>
      <c r="AO7210" s="9"/>
      <c r="AP7210" s="9"/>
      <c r="AQ7210" s="9"/>
    </row>
    <row r="7211" spans="1:43" ht="15.6" x14ac:dyDescent="0.3">
      <c r="A7211"/>
      <c r="AO7211" s="9"/>
      <c r="AP7211" s="9"/>
      <c r="AQ7211" s="9"/>
    </row>
    <row r="7212" spans="1:43" ht="15.6" x14ac:dyDescent="0.3">
      <c r="A7212"/>
      <c r="AO7212" s="9"/>
      <c r="AP7212" s="9"/>
      <c r="AQ7212" s="9"/>
    </row>
    <row r="7213" spans="1:43" ht="15.6" x14ac:dyDescent="0.3">
      <c r="A7213"/>
      <c r="AO7213" s="9"/>
      <c r="AP7213" s="9"/>
      <c r="AQ7213" s="9"/>
    </row>
    <row r="7214" spans="1:43" ht="15.6" x14ac:dyDescent="0.3">
      <c r="A7214"/>
      <c r="AO7214" s="9"/>
      <c r="AP7214" s="9"/>
      <c r="AQ7214" s="9"/>
    </row>
    <row r="7215" spans="1:43" ht="15.6" x14ac:dyDescent="0.3">
      <c r="A7215"/>
      <c r="AO7215" s="9"/>
      <c r="AP7215" s="9"/>
      <c r="AQ7215" s="9"/>
    </row>
    <row r="7216" spans="1:43" ht="15.6" x14ac:dyDescent="0.3">
      <c r="A7216"/>
      <c r="AO7216" s="9"/>
      <c r="AP7216" s="9"/>
      <c r="AQ7216" s="9"/>
    </row>
    <row r="7217" spans="1:43" ht="15.6" x14ac:dyDescent="0.3">
      <c r="A7217"/>
      <c r="AO7217" s="9"/>
      <c r="AP7217" s="9"/>
      <c r="AQ7217" s="9"/>
    </row>
    <row r="7218" spans="1:43" ht="15.6" x14ac:dyDescent="0.3">
      <c r="A7218"/>
      <c r="AO7218" s="9"/>
      <c r="AP7218" s="9"/>
      <c r="AQ7218" s="9"/>
    </row>
    <row r="7219" spans="1:43" ht="15.6" x14ac:dyDescent="0.3">
      <c r="A7219"/>
      <c r="AO7219" s="9"/>
      <c r="AP7219" s="9"/>
      <c r="AQ7219" s="9"/>
    </row>
    <row r="7220" spans="1:43" ht="15.6" x14ac:dyDescent="0.3">
      <c r="A7220"/>
      <c r="AO7220" s="9"/>
      <c r="AP7220" s="9"/>
      <c r="AQ7220" s="9"/>
    </row>
    <row r="7221" spans="1:43" ht="15.6" x14ac:dyDescent="0.3">
      <c r="A7221"/>
      <c r="AO7221" s="9"/>
      <c r="AP7221" s="9"/>
      <c r="AQ7221" s="9"/>
    </row>
    <row r="7222" spans="1:43" ht="15.6" x14ac:dyDescent="0.3">
      <c r="A7222"/>
      <c r="AO7222" s="9"/>
      <c r="AP7222" s="9"/>
      <c r="AQ7222" s="9"/>
    </row>
    <row r="7223" spans="1:43" ht="15.6" x14ac:dyDescent="0.3">
      <c r="A7223"/>
      <c r="AO7223" s="9"/>
      <c r="AP7223" s="9"/>
      <c r="AQ7223" s="9"/>
    </row>
    <row r="7224" spans="1:43" ht="15.6" x14ac:dyDescent="0.3">
      <c r="A7224"/>
      <c r="AO7224" s="9"/>
      <c r="AP7224" s="9"/>
      <c r="AQ7224" s="9"/>
    </row>
    <row r="7225" spans="1:43" ht="15.6" x14ac:dyDescent="0.3">
      <c r="A7225"/>
      <c r="AO7225" s="9"/>
      <c r="AP7225" s="9"/>
      <c r="AQ7225" s="9"/>
    </row>
    <row r="7226" spans="1:43" ht="15.6" x14ac:dyDescent="0.3">
      <c r="A7226"/>
      <c r="AO7226" s="9"/>
      <c r="AP7226" s="9"/>
      <c r="AQ7226" s="9"/>
    </row>
    <row r="7227" spans="1:43" ht="15.6" x14ac:dyDescent="0.3">
      <c r="A7227"/>
      <c r="AO7227" s="9"/>
      <c r="AP7227" s="9"/>
      <c r="AQ7227" s="9"/>
    </row>
    <row r="7228" spans="1:43" ht="15.6" x14ac:dyDescent="0.3">
      <c r="A7228"/>
      <c r="AO7228" s="9"/>
      <c r="AP7228" s="9"/>
      <c r="AQ7228" s="9"/>
    </row>
    <row r="7229" spans="1:43" ht="15.6" x14ac:dyDescent="0.3">
      <c r="A7229"/>
      <c r="AO7229" s="9"/>
      <c r="AP7229" s="9"/>
      <c r="AQ7229" s="9"/>
    </row>
    <row r="7230" spans="1:43" ht="15.6" x14ac:dyDescent="0.3">
      <c r="A7230"/>
      <c r="AO7230" s="9"/>
      <c r="AP7230" s="9"/>
      <c r="AQ7230" s="9"/>
    </row>
    <row r="7231" spans="1:43" ht="15.6" x14ac:dyDescent="0.3">
      <c r="A7231"/>
      <c r="AO7231" s="9"/>
      <c r="AP7231" s="9"/>
      <c r="AQ7231" s="9"/>
    </row>
    <row r="7232" spans="1:43" ht="15.6" x14ac:dyDescent="0.3">
      <c r="A7232"/>
      <c r="AO7232" s="9"/>
      <c r="AP7232" s="9"/>
      <c r="AQ7232" s="9"/>
    </row>
    <row r="7233" spans="1:43" ht="15.6" x14ac:dyDescent="0.3">
      <c r="A7233"/>
      <c r="AO7233" s="9"/>
      <c r="AP7233" s="9"/>
      <c r="AQ7233" s="9"/>
    </row>
    <row r="7234" spans="1:43" ht="15.6" x14ac:dyDescent="0.3">
      <c r="A7234"/>
      <c r="AO7234" s="9"/>
      <c r="AP7234" s="9"/>
      <c r="AQ7234" s="9"/>
    </row>
    <row r="7235" spans="1:43" ht="15.6" x14ac:dyDescent="0.3">
      <c r="A7235"/>
      <c r="AO7235" s="9"/>
      <c r="AP7235" s="9"/>
      <c r="AQ7235" s="9"/>
    </row>
    <row r="7236" spans="1:43" ht="15.6" x14ac:dyDescent="0.3">
      <c r="A7236"/>
      <c r="AO7236" s="9"/>
      <c r="AP7236" s="9"/>
      <c r="AQ7236" s="9"/>
    </row>
    <row r="7237" spans="1:43" ht="15.6" x14ac:dyDescent="0.3">
      <c r="A7237"/>
      <c r="AO7237" s="9"/>
      <c r="AP7237" s="9"/>
      <c r="AQ7237" s="9"/>
    </row>
    <row r="7238" spans="1:43" ht="15.6" x14ac:dyDescent="0.3">
      <c r="A7238"/>
      <c r="AO7238" s="9"/>
      <c r="AP7238" s="9"/>
      <c r="AQ7238" s="9"/>
    </row>
    <row r="7239" spans="1:43" ht="15.6" x14ac:dyDescent="0.3">
      <c r="A7239"/>
      <c r="AO7239" s="9"/>
      <c r="AP7239" s="9"/>
      <c r="AQ7239" s="9"/>
    </row>
    <row r="7240" spans="1:43" ht="15.6" x14ac:dyDescent="0.3">
      <c r="A7240"/>
      <c r="AO7240" s="9"/>
      <c r="AP7240" s="9"/>
      <c r="AQ7240" s="9"/>
    </row>
    <row r="7241" spans="1:43" ht="15.6" x14ac:dyDescent="0.3">
      <c r="A7241"/>
      <c r="AO7241" s="9"/>
      <c r="AP7241" s="9"/>
      <c r="AQ7241" s="9"/>
    </row>
    <row r="7242" spans="1:43" ht="15.6" x14ac:dyDescent="0.3">
      <c r="A7242"/>
      <c r="AO7242" s="9"/>
      <c r="AP7242" s="9"/>
      <c r="AQ7242" s="9"/>
    </row>
    <row r="7243" spans="1:43" ht="15.6" x14ac:dyDescent="0.3">
      <c r="A7243"/>
      <c r="AO7243" s="9"/>
      <c r="AP7243" s="9"/>
      <c r="AQ7243" s="9"/>
    </row>
    <row r="7244" spans="1:43" ht="15.6" x14ac:dyDescent="0.3">
      <c r="A7244"/>
      <c r="AO7244" s="9"/>
      <c r="AP7244" s="9"/>
      <c r="AQ7244" s="9"/>
    </row>
    <row r="7245" spans="1:43" ht="15.6" x14ac:dyDescent="0.3">
      <c r="A7245"/>
      <c r="AO7245" s="9"/>
      <c r="AP7245" s="9"/>
      <c r="AQ7245" s="9"/>
    </row>
    <row r="7246" spans="1:43" ht="15.6" x14ac:dyDescent="0.3">
      <c r="A7246"/>
      <c r="AO7246" s="9"/>
      <c r="AP7246" s="9"/>
      <c r="AQ7246" s="9"/>
    </row>
    <row r="7247" spans="1:43" ht="15.6" x14ac:dyDescent="0.3">
      <c r="A7247"/>
      <c r="AO7247" s="9"/>
      <c r="AP7247" s="9"/>
      <c r="AQ7247" s="9"/>
    </row>
    <row r="7248" spans="1:43" ht="15.6" x14ac:dyDescent="0.3">
      <c r="A7248"/>
      <c r="AO7248" s="9"/>
      <c r="AP7248" s="9"/>
      <c r="AQ7248" s="9"/>
    </row>
    <row r="7249" spans="1:43" ht="15.6" x14ac:dyDescent="0.3">
      <c r="A7249"/>
      <c r="AO7249" s="9"/>
      <c r="AP7249" s="9"/>
      <c r="AQ7249" s="9"/>
    </row>
    <row r="7250" spans="1:43" ht="15.6" x14ac:dyDescent="0.3">
      <c r="A7250"/>
      <c r="AO7250" s="9"/>
      <c r="AP7250" s="9"/>
      <c r="AQ7250" s="9"/>
    </row>
    <row r="7251" spans="1:43" ht="15.6" x14ac:dyDescent="0.3">
      <c r="A7251"/>
      <c r="AO7251" s="9"/>
      <c r="AP7251" s="9"/>
      <c r="AQ7251" s="9"/>
    </row>
    <row r="7252" spans="1:43" ht="15.6" x14ac:dyDescent="0.3">
      <c r="A7252"/>
      <c r="AO7252" s="9"/>
      <c r="AP7252" s="9"/>
      <c r="AQ7252" s="9"/>
    </row>
    <row r="7253" spans="1:43" ht="15.6" x14ac:dyDescent="0.3">
      <c r="A7253"/>
      <c r="AO7253" s="9"/>
      <c r="AP7253" s="9"/>
      <c r="AQ7253" s="9"/>
    </row>
    <row r="7254" spans="1:43" ht="15.6" x14ac:dyDescent="0.3">
      <c r="A7254"/>
      <c r="AO7254" s="9"/>
      <c r="AP7254" s="9"/>
      <c r="AQ7254" s="9"/>
    </row>
    <row r="7255" spans="1:43" ht="15.6" x14ac:dyDescent="0.3">
      <c r="A7255"/>
      <c r="AO7255" s="9"/>
      <c r="AP7255" s="9"/>
      <c r="AQ7255" s="9"/>
    </row>
    <row r="7256" spans="1:43" ht="15.6" x14ac:dyDescent="0.3">
      <c r="A7256"/>
      <c r="AO7256" s="9"/>
      <c r="AP7256" s="9"/>
      <c r="AQ7256" s="9"/>
    </row>
    <row r="7257" spans="1:43" ht="15.6" x14ac:dyDescent="0.3">
      <c r="A7257"/>
      <c r="AO7257" s="9"/>
      <c r="AP7257" s="9"/>
      <c r="AQ7257" s="9"/>
    </row>
    <row r="7258" spans="1:43" ht="15.6" x14ac:dyDescent="0.3">
      <c r="A7258"/>
      <c r="AO7258" s="9"/>
      <c r="AP7258" s="9"/>
      <c r="AQ7258" s="9"/>
    </row>
    <row r="7259" spans="1:43" ht="15.6" x14ac:dyDescent="0.3">
      <c r="A7259"/>
      <c r="AO7259" s="9"/>
      <c r="AP7259" s="9"/>
      <c r="AQ7259" s="9"/>
    </row>
    <row r="7260" spans="1:43" ht="15.6" x14ac:dyDescent="0.3">
      <c r="A7260"/>
      <c r="AO7260" s="9"/>
      <c r="AP7260" s="9"/>
      <c r="AQ7260" s="9"/>
    </row>
    <row r="7261" spans="1:43" ht="15.6" x14ac:dyDescent="0.3">
      <c r="A7261"/>
      <c r="AO7261" s="9"/>
      <c r="AP7261" s="9"/>
      <c r="AQ7261" s="9"/>
    </row>
    <row r="7262" spans="1:43" ht="15.6" x14ac:dyDescent="0.3">
      <c r="A7262"/>
      <c r="AO7262" s="9"/>
      <c r="AP7262" s="9"/>
      <c r="AQ7262" s="9"/>
    </row>
    <row r="7263" spans="1:43" ht="15.6" x14ac:dyDescent="0.3">
      <c r="A7263"/>
      <c r="AO7263" s="9"/>
      <c r="AP7263" s="9"/>
      <c r="AQ7263" s="9"/>
    </row>
    <row r="7264" spans="1:43" ht="15.6" x14ac:dyDescent="0.3">
      <c r="A7264"/>
      <c r="AO7264" s="9"/>
      <c r="AP7264" s="9"/>
      <c r="AQ7264" s="9"/>
    </row>
    <row r="7265" spans="1:43" ht="15.6" x14ac:dyDescent="0.3">
      <c r="A7265"/>
      <c r="AO7265" s="9"/>
      <c r="AP7265" s="9"/>
      <c r="AQ7265" s="9"/>
    </row>
    <row r="7266" spans="1:43" ht="15.6" x14ac:dyDescent="0.3">
      <c r="A7266"/>
      <c r="AO7266" s="9"/>
      <c r="AP7266" s="9"/>
      <c r="AQ7266" s="9"/>
    </row>
    <row r="7267" spans="1:43" ht="15.6" x14ac:dyDescent="0.3">
      <c r="A7267"/>
      <c r="AO7267" s="9"/>
      <c r="AP7267" s="9"/>
      <c r="AQ7267" s="9"/>
    </row>
    <row r="7268" spans="1:43" ht="15.6" x14ac:dyDescent="0.3">
      <c r="A7268"/>
      <c r="AO7268" s="9"/>
      <c r="AP7268" s="9"/>
      <c r="AQ7268" s="9"/>
    </row>
    <row r="7269" spans="1:43" ht="15.6" x14ac:dyDescent="0.3">
      <c r="A7269"/>
      <c r="AO7269" s="9"/>
      <c r="AP7269" s="9"/>
      <c r="AQ7269" s="9"/>
    </row>
    <row r="7270" spans="1:43" ht="15.6" x14ac:dyDescent="0.3">
      <c r="A7270"/>
      <c r="AO7270" s="9"/>
      <c r="AP7270" s="9"/>
      <c r="AQ7270" s="9"/>
    </row>
    <row r="7271" spans="1:43" ht="15.6" x14ac:dyDescent="0.3">
      <c r="A7271"/>
      <c r="AO7271" s="9"/>
      <c r="AP7271" s="9"/>
      <c r="AQ7271" s="9"/>
    </row>
    <row r="7272" spans="1:43" ht="15.6" x14ac:dyDescent="0.3">
      <c r="A7272"/>
      <c r="AO7272" s="9"/>
      <c r="AP7272" s="9"/>
      <c r="AQ7272" s="9"/>
    </row>
    <row r="7273" spans="1:43" ht="15.6" x14ac:dyDescent="0.3">
      <c r="A7273"/>
      <c r="AO7273" s="9"/>
      <c r="AP7273" s="9"/>
      <c r="AQ7273" s="9"/>
    </row>
    <row r="7274" spans="1:43" ht="15.6" x14ac:dyDescent="0.3">
      <c r="A7274"/>
      <c r="AO7274" s="9"/>
      <c r="AP7274" s="9"/>
      <c r="AQ7274" s="9"/>
    </row>
    <row r="7275" spans="1:43" ht="15.6" x14ac:dyDescent="0.3">
      <c r="A7275"/>
      <c r="AO7275" s="9"/>
      <c r="AP7275" s="9"/>
      <c r="AQ7275" s="9"/>
    </row>
    <row r="7276" spans="1:43" ht="15.6" x14ac:dyDescent="0.3">
      <c r="A7276"/>
      <c r="AO7276" s="9"/>
      <c r="AP7276" s="9"/>
      <c r="AQ7276" s="9"/>
    </row>
    <row r="7277" spans="1:43" ht="15.6" x14ac:dyDescent="0.3">
      <c r="A7277"/>
      <c r="AO7277" s="9"/>
      <c r="AP7277" s="9"/>
      <c r="AQ7277" s="9"/>
    </row>
    <row r="7278" spans="1:43" ht="15.6" x14ac:dyDescent="0.3">
      <c r="A7278"/>
      <c r="AO7278" s="9"/>
      <c r="AP7278" s="9"/>
      <c r="AQ7278" s="9"/>
    </row>
    <row r="7279" spans="1:43" ht="15.6" x14ac:dyDescent="0.3">
      <c r="A7279"/>
      <c r="AO7279" s="9"/>
      <c r="AP7279" s="9"/>
      <c r="AQ7279" s="9"/>
    </row>
    <row r="7280" spans="1:43" ht="15.6" x14ac:dyDescent="0.3">
      <c r="A7280"/>
      <c r="AO7280" s="9"/>
      <c r="AP7280" s="9"/>
      <c r="AQ7280" s="9"/>
    </row>
    <row r="7281" spans="1:43" ht="15.6" x14ac:dyDescent="0.3">
      <c r="A7281"/>
      <c r="AO7281" s="9"/>
      <c r="AP7281" s="9"/>
      <c r="AQ7281" s="9"/>
    </row>
    <row r="7282" spans="1:43" ht="15.6" x14ac:dyDescent="0.3">
      <c r="A7282"/>
      <c r="AO7282" s="9"/>
      <c r="AP7282" s="9"/>
      <c r="AQ7282" s="9"/>
    </row>
    <row r="7283" spans="1:43" ht="15.6" x14ac:dyDescent="0.3">
      <c r="A7283"/>
      <c r="AO7283" s="9"/>
      <c r="AP7283" s="9"/>
      <c r="AQ7283" s="9"/>
    </row>
    <row r="7284" spans="1:43" ht="15.6" x14ac:dyDescent="0.3">
      <c r="A7284"/>
      <c r="AO7284" s="9"/>
      <c r="AP7284" s="9"/>
      <c r="AQ7284" s="9"/>
    </row>
    <row r="7285" spans="1:43" ht="15.6" x14ac:dyDescent="0.3">
      <c r="A7285"/>
      <c r="AO7285" s="9"/>
      <c r="AP7285" s="9"/>
      <c r="AQ7285" s="9"/>
    </row>
    <row r="7286" spans="1:43" ht="15.6" x14ac:dyDescent="0.3">
      <c r="A7286"/>
      <c r="AO7286" s="9"/>
      <c r="AP7286" s="9"/>
      <c r="AQ7286" s="9"/>
    </row>
    <row r="7287" spans="1:43" ht="15.6" x14ac:dyDescent="0.3">
      <c r="A7287"/>
      <c r="AO7287" s="9"/>
      <c r="AP7287" s="9"/>
      <c r="AQ7287" s="9"/>
    </row>
    <row r="7288" spans="1:43" ht="15.6" x14ac:dyDescent="0.3">
      <c r="A7288"/>
      <c r="AO7288" s="9"/>
      <c r="AP7288" s="9"/>
      <c r="AQ7288" s="9"/>
    </row>
    <row r="7289" spans="1:43" ht="15.6" x14ac:dyDescent="0.3">
      <c r="A7289"/>
      <c r="AO7289" s="9"/>
      <c r="AP7289" s="9"/>
      <c r="AQ7289" s="9"/>
    </row>
    <row r="7290" spans="1:43" ht="15.6" x14ac:dyDescent="0.3">
      <c r="A7290"/>
      <c r="AO7290" s="9"/>
      <c r="AP7290" s="9"/>
      <c r="AQ7290" s="9"/>
    </row>
    <row r="7291" spans="1:43" ht="15.6" x14ac:dyDescent="0.3">
      <c r="A7291"/>
      <c r="AO7291" s="9"/>
      <c r="AP7291" s="9"/>
      <c r="AQ7291" s="9"/>
    </row>
    <row r="7292" spans="1:43" ht="15.6" x14ac:dyDescent="0.3">
      <c r="A7292"/>
      <c r="AO7292" s="9"/>
      <c r="AP7292" s="9"/>
      <c r="AQ7292" s="9"/>
    </row>
    <row r="7293" spans="1:43" ht="15.6" x14ac:dyDescent="0.3">
      <c r="A7293"/>
      <c r="AO7293" s="9"/>
      <c r="AP7293" s="9"/>
      <c r="AQ7293" s="9"/>
    </row>
    <row r="7294" spans="1:43" ht="15.6" x14ac:dyDescent="0.3">
      <c r="A7294"/>
      <c r="AO7294" s="9"/>
      <c r="AP7294" s="9"/>
      <c r="AQ7294" s="9"/>
    </row>
    <row r="7295" spans="1:43" ht="15.6" x14ac:dyDescent="0.3">
      <c r="A7295"/>
      <c r="AO7295" s="9"/>
      <c r="AP7295" s="9"/>
      <c r="AQ7295" s="9"/>
    </row>
    <row r="7296" spans="1:43" ht="15.6" x14ac:dyDescent="0.3">
      <c r="A7296"/>
      <c r="AO7296" s="9"/>
      <c r="AP7296" s="9"/>
      <c r="AQ7296" s="9"/>
    </row>
    <row r="7297" spans="1:43" ht="15.6" x14ac:dyDescent="0.3">
      <c r="A7297"/>
      <c r="AO7297" s="9"/>
      <c r="AP7297" s="9"/>
      <c r="AQ7297" s="9"/>
    </row>
    <row r="7298" spans="1:43" ht="15.6" x14ac:dyDescent="0.3">
      <c r="A7298"/>
      <c r="AO7298" s="9"/>
      <c r="AP7298" s="9"/>
      <c r="AQ7298" s="9"/>
    </row>
    <row r="7299" spans="1:43" ht="15.6" x14ac:dyDescent="0.3">
      <c r="A7299"/>
      <c r="AO7299" s="9"/>
      <c r="AP7299" s="9"/>
      <c r="AQ7299" s="9"/>
    </row>
    <row r="7300" spans="1:43" ht="15.6" x14ac:dyDescent="0.3">
      <c r="A7300"/>
      <c r="AO7300" s="9"/>
      <c r="AP7300" s="9"/>
      <c r="AQ7300" s="9"/>
    </row>
    <row r="7301" spans="1:43" ht="15.6" x14ac:dyDescent="0.3">
      <c r="A7301"/>
      <c r="AO7301" s="9"/>
      <c r="AP7301" s="9"/>
      <c r="AQ7301" s="9"/>
    </row>
    <row r="7302" spans="1:43" ht="15.6" x14ac:dyDescent="0.3">
      <c r="A7302"/>
      <c r="AO7302" s="9"/>
      <c r="AP7302" s="9"/>
      <c r="AQ7302" s="9"/>
    </row>
    <row r="7303" spans="1:43" ht="15.6" x14ac:dyDescent="0.3">
      <c r="A7303"/>
      <c r="AO7303" s="9"/>
      <c r="AP7303" s="9"/>
      <c r="AQ7303" s="9"/>
    </row>
    <row r="7304" spans="1:43" ht="15.6" x14ac:dyDescent="0.3">
      <c r="A7304"/>
      <c r="AO7304" s="9"/>
      <c r="AP7304" s="9"/>
      <c r="AQ7304" s="9"/>
    </row>
    <row r="7305" spans="1:43" ht="15.6" x14ac:dyDescent="0.3">
      <c r="A7305"/>
      <c r="AO7305" s="9"/>
      <c r="AP7305" s="9"/>
      <c r="AQ7305" s="9"/>
    </row>
    <row r="7306" spans="1:43" ht="15.6" x14ac:dyDescent="0.3">
      <c r="A7306"/>
      <c r="AO7306" s="9"/>
      <c r="AP7306" s="9"/>
      <c r="AQ7306" s="9"/>
    </row>
    <row r="7307" spans="1:43" ht="15.6" x14ac:dyDescent="0.3">
      <c r="A7307"/>
      <c r="AO7307" s="9"/>
      <c r="AP7307" s="9"/>
      <c r="AQ7307" s="9"/>
    </row>
    <row r="7308" spans="1:43" ht="15.6" x14ac:dyDescent="0.3">
      <c r="A7308"/>
      <c r="AO7308" s="9"/>
      <c r="AP7308" s="9"/>
      <c r="AQ7308" s="9"/>
    </row>
    <row r="7309" spans="1:43" ht="15.6" x14ac:dyDescent="0.3">
      <c r="A7309"/>
      <c r="AO7309" s="9"/>
      <c r="AP7309" s="9"/>
      <c r="AQ7309" s="9"/>
    </row>
    <row r="7310" spans="1:43" ht="15.6" x14ac:dyDescent="0.3">
      <c r="A7310"/>
      <c r="AO7310" s="9"/>
      <c r="AP7310" s="9"/>
      <c r="AQ7310" s="9"/>
    </row>
    <row r="7311" spans="1:43" ht="15.6" x14ac:dyDescent="0.3">
      <c r="A7311"/>
      <c r="AO7311" s="9"/>
      <c r="AP7311" s="9"/>
      <c r="AQ7311" s="9"/>
    </row>
    <row r="7312" spans="1:43" ht="15.6" x14ac:dyDescent="0.3">
      <c r="A7312"/>
      <c r="AO7312" s="9"/>
      <c r="AP7312" s="9"/>
      <c r="AQ7312" s="9"/>
    </row>
    <row r="7313" spans="1:43" ht="15.6" x14ac:dyDescent="0.3">
      <c r="A7313"/>
      <c r="AO7313" s="9"/>
      <c r="AP7313" s="9"/>
      <c r="AQ7313" s="9"/>
    </row>
    <row r="7314" spans="1:43" ht="15.6" x14ac:dyDescent="0.3">
      <c r="A7314"/>
      <c r="AO7314" s="9"/>
      <c r="AP7314" s="9"/>
      <c r="AQ7314" s="9"/>
    </row>
    <row r="7315" spans="1:43" ht="15.6" x14ac:dyDescent="0.3">
      <c r="A7315"/>
      <c r="AO7315" s="9"/>
      <c r="AP7315" s="9"/>
      <c r="AQ7315" s="9"/>
    </row>
    <row r="7316" spans="1:43" ht="15.6" x14ac:dyDescent="0.3">
      <c r="A7316"/>
      <c r="AO7316" s="9"/>
      <c r="AP7316" s="9"/>
      <c r="AQ7316" s="9"/>
    </row>
    <row r="7317" spans="1:43" ht="15.6" x14ac:dyDescent="0.3">
      <c r="A7317"/>
      <c r="AO7317" s="9"/>
      <c r="AP7317" s="9"/>
      <c r="AQ7317" s="9"/>
    </row>
    <row r="7318" spans="1:43" ht="15.6" x14ac:dyDescent="0.3">
      <c r="A7318"/>
      <c r="AO7318" s="9"/>
      <c r="AP7318" s="9"/>
      <c r="AQ7318" s="9"/>
    </row>
    <row r="7319" spans="1:43" ht="15.6" x14ac:dyDescent="0.3">
      <c r="A7319"/>
      <c r="AO7319" s="9"/>
      <c r="AP7319" s="9"/>
      <c r="AQ7319" s="9"/>
    </row>
    <row r="7320" spans="1:43" ht="15.6" x14ac:dyDescent="0.3">
      <c r="A7320"/>
      <c r="AO7320" s="9"/>
      <c r="AP7320" s="9"/>
      <c r="AQ7320" s="9"/>
    </row>
    <row r="7321" spans="1:43" ht="15.6" x14ac:dyDescent="0.3">
      <c r="A7321"/>
      <c r="AO7321" s="9"/>
      <c r="AP7321" s="9"/>
      <c r="AQ7321" s="9"/>
    </row>
    <row r="7322" spans="1:43" ht="15.6" x14ac:dyDescent="0.3">
      <c r="A7322"/>
      <c r="AO7322" s="9"/>
      <c r="AP7322" s="9"/>
      <c r="AQ7322" s="9"/>
    </row>
    <row r="7323" spans="1:43" ht="15.6" x14ac:dyDescent="0.3">
      <c r="A7323"/>
      <c r="AO7323" s="9"/>
      <c r="AP7323" s="9"/>
      <c r="AQ7323" s="9"/>
    </row>
    <row r="7324" spans="1:43" ht="15.6" x14ac:dyDescent="0.3">
      <c r="A7324"/>
      <c r="AO7324" s="9"/>
      <c r="AP7324" s="9"/>
      <c r="AQ7324" s="9"/>
    </row>
    <row r="7325" spans="1:43" ht="15.6" x14ac:dyDescent="0.3">
      <c r="A7325"/>
      <c r="AO7325" s="9"/>
      <c r="AP7325" s="9"/>
      <c r="AQ7325" s="9"/>
    </row>
    <row r="7326" spans="1:43" ht="15.6" x14ac:dyDescent="0.3">
      <c r="A7326"/>
      <c r="AO7326" s="9"/>
      <c r="AP7326" s="9"/>
      <c r="AQ7326" s="9"/>
    </row>
    <row r="7327" spans="1:43" ht="15.6" x14ac:dyDescent="0.3">
      <c r="A7327"/>
      <c r="AO7327" s="9"/>
      <c r="AP7327" s="9"/>
      <c r="AQ7327" s="9"/>
    </row>
    <row r="7328" spans="1:43" ht="15.6" x14ac:dyDescent="0.3">
      <c r="A7328"/>
      <c r="AO7328" s="9"/>
      <c r="AP7328" s="9"/>
      <c r="AQ7328" s="9"/>
    </row>
    <row r="7329" spans="1:43" ht="15.6" x14ac:dyDescent="0.3">
      <c r="A7329"/>
      <c r="AO7329" s="9"/>
      <c r="AP7329" s="9"/>
      <c r="AQ7329" s="9"/>
    </row>
    <row r="7330" spans="1:43" ht="15.6" x14ac:dyDescent="0.3">
      <c r="A7330"/>
      <c r="AO7330" s="9"/>
      <c r="AP7330" s="9"/>
      <c r="AQ7330" s="9"/>
    </row>
    <row r="7331" spans="1:43" ht="15.6" x14ac:dyDescent="0.3">
      <c r="A7331"/>
      <c r="AO7331" s="9"/>
      <c r="AP7331" s="9"/>
      <c r="AQ7331" s="9"/>
    </row>
    <row r="7332" spans="1:43" ht="15.6" x14ac:dyDescent="0.3">
      <c r="A7332"/>
      <c r="AO7332" s="9"/>
      <c r="AP7332" s="9"/>
      <c r="AQ7332" s="9"/>
    </row>
    <row r="7333" spans="1:43" ht="15.6" x14ac:dyDescent="0.3">
      <c r="A7333"/>
      <c r="AO7333" s="9"/>
      <c r="AP7333" s="9"/>
      <c r="AQ7333" s="9"/>
    </row>
    <row r="7334" spans="1:43" ht="15.6" x14ac:dyDescent="0.3">
      <c r="A7334"/>
      <c r="AO7334" s="9"/>
      <c r="AP7334" s="9"/>
      <c r="AQ7334" s="9"/>
    </row>
    <row r="7335" spans="1:43" ht="15.6" x14ac:dyDescent="0.3">
      <c r="A7335"/>
      <c r="AO7335" s="9"/>
      <c r="AP7335" s="9"/>
      <c r="AQ7335" s="9"/>
    </row>
    <row r="7336" spans="1:43" ht="15.6" x14ac:dyDescent="0.3">
      <c r="A7336"/>
      <c r="AO7336" s="9"/>
      <c r="AP7336" s="9"/>
      <c r="AQ7336" s="9"/>
    </row>
    <row r="7337" spans="1:43" ht="15.6" x14ac:dyDescent="0.3">
      <c r="A7337"/>
      <c r="AO7337" s="9"/>
      <c r="AP7337" s="9"/>
      <c r="AQ7337" s="9"/>
    </row>
    <row r="7338" spans="1:43" ht="15.6" x14ac:dyDescent="0.3">
      <c r="A7338"/>
      <c r="AO7338" s="9"/>
      <c r="AP7338" s="9"/>
      <c r="AQ7338" s="9"/>
    </row>
    <row r="7339" spans="1:43" ht="15.6" x14ac:dyDescent="0.3">
      <c r="A7339"/>
      <c r="AO7339" s="9"/>
      <c r="AP7339" s="9"/>
      <c r="AQ7339" s="9"/>
    </row>
    <row r="7340" spans="1:43" ht="15.6" x14ac:dyDescent="0.3">
      <c r="A7340"/>
      <c r="AO7340" s="9"/>
      <c r="AP7340" s="9"/>
      <c r="AQ7340" s="9"/>
    </row>
    <row r="7341" spans="1:43" ht="15.6" x14ac:dyDescent="0.3">
      <c r="A7341"/>
      <c r="AO7341" s="9"/>
      <c r="AP7341" s="9"/>
      <c r="AQ7341" s="9"/>
    </row>
    <row r="7342" spans="1:43" ht="15.6" x14ac:dyDescent="0.3">
      <c r="A7342"/>
      <c r="AO7342" s="9"/>
      <c r="AP7342" s="9"/>
      <c r="AQ7342" s="9"/>
    </row>
    <row r="7343" spans="1:43" ht="15.6" x14ac:dyDescent="0.3">
      <c r="A7343"/>
      <c r="AO7343" s="9"/>
      <c r="AP7343" s="9"/>
      <c r="AQ7343" s="9"/>
    </row>
    <row r="7344" spans="1:43" ht="15.6" x14ac:dyDescent="0.3">
      <c r="A7344"/>
      <c r="AO7344" s="9"/>
      <c r="AP7344" s="9"/>
      <c r="AQ7344" s="9"/>
    </row>
    <row r="7345" spans="1:43" ht="15.6" x14ac:dyDescent="0.3">
      <c r="A7345"/>
      <c r="AO7345" s="9"/>
      <c r="AP7345" s="9"/>
      <c r="AQ7345" s="9"/>
    </row>
    <row r="7346" spans="1:43" ht="15.6" x14ac:dyDescent="0.3">
      <c r="A7346"/>
      <c r="AO7346" s="9"/>
      <c r="AP7346" s="9"/>
      <c r="AQ7346" s="9"/>
    </row>
    <row r="7347" spans="1:43" ht="15.6" x14ac:dyDescent="0.3">
      <c r="A7347"/>
      <c r="AO7347" s="9"/>
      <c r="AP7347" s="9"/>
      <c r="AQ7347" s="9"/>
    </row>
    <row r="7348" spans="1:43" ht="15.6" x14ac:dyDescent="0.3">
      <c r="A7348"/>
      <c r="AO7348" s="9"/>
      <c r="AP7348" s="9"/>
      <c r="AQ7348" s="9"/>
    </row>
    <row r="7349" spans="1:43" ht="15.6" x14ac:dyDescent="0.3">
      <c r="A7349"/>
      <c r="AO7349" s="9"/>
      <c r="AP7349" s="9"/>
      <c r="AQ7349" s="9"/>
    </row>
    <row r="7350" spans="1:43" ht="15.6" x14ac:dyDescent="0.3">
      <c r="A7350"/>
      <c r="AO7350" s="9"/>
      <c r="AP7350" s="9"/>
      <c r="AQ7350" s="9"/>
    </row>
    <row r="7351" spans="1:43" ht="15.6" x14ac:dyDescent="0.3">
      <c r="A7351"/>
      <c r="AO7351" s="9"/>
      <c r="AP7351" s="9"/>
      <c r="AQ7351" s="9"/>
    </row>
    <row r="7352" spans="1:43" ht="15.6" x14ac:dyDescent="0.3">
      <c r="A7352"/>
      <c r="AO7352" s="9"/>
      <c r="AP7352" s="9"/>
      <c r="AQ7352" s="9"/>
    </row>
    <row r="7353" spans="1:43" ht="15.6" x14ac:dyDescent="0.3">
      <c r="A7353"/>
      <c r="AO7353" s="9"/>
      <c r="AP7353" s="9"/>
      <c r="AQ7353" s="9"/>
    </row>
    <row r="7354" spans="1:43" ht="15.6" x14ac:dyDescent="0.3">
      <c r="A7354"/>
      <c r="AO7354" s="9"/>
      <c r="AP7354" s="9"/>
      <c r="AQ7354" s="9"/>
    </row>
    <row r="7355" spans="1:43" ht="15.6" x14ac:dyDescent="0.3">
      <c r="A7355"/>
      <c r="AO7355" s="9"/>
      <c r="AP7355" s="9"/>
      <c r="AQ7355" s="9"/>
    </row>
    <row r="7356" spans="1:43" ht="15.6" x14ac:dyDescent="0.3">
      <c r="A7356"/>
      <c r="AO7356" s="9"/>
      <c r="AP7356" s="9"/>
      <c r="AQ7356" s="9"/>
    </row>
    <row r="7357" spans="1:43" ht="15.6" x14ac:dyDescent="0.3">
      <c r="A7357"/>
      <c r="AO7357" s="9"/>
      <c r="AP7357" s="9"/>
      <c r="AQ7357" s="9"/>
    </row>
    <row r="7358" spans="1:43" ht="15.6" x14ac:dyDescent="0.3">
      <c r="A7358"/>
      <c r="AO7358" s="9"/>
      <c r="AP7358" s="9"/>
      <c r="AQ7358" s="9"/>
    </row>
    <row r="7359" spans="1:43" ht="15.6" x14ac:dyDescent="0.3">
      <c r="A7359"/>
      <c r="AO7359" s="9"/>
      <c r="AP7359" s="9"/>
      <c r="AQ7359" s="9"/>
    </row>
    <row r="7360" spans="1:43" ht="15.6" x14ac:dyDescent="0.3">
      <c r="A7360"/>
      <c r="AO7360" s="9"/>
      <c r="AP7360" s="9"/>
      <c r="AQ7360" s="9"/>
    </row>
    <row r="7361" spans="1:43" ht="15.6" x14ac:dyDescent="0.3">
      <c r="A7361"/>
      <c r="AO7361" s="9"/>
      <c r="AP7361" s="9"/>
      <c r="AQ7361" s="9"/>
    </row>
    <row r="7362" spans="1:43" ht="15.6" x14ac:dyDescent="0.3">
      <c r="A7362"/>
      <c r="AO7362" s="9"/>
      <c r="AP7362" s="9"/>
      <c r="AQ7362" s="9"/>
    </row>
    <row r="7363" spans="1:43" ht="15.6" x14ac:dyDescent="0.3">
      <c r="A7363"/>
      <c r="AO7363" s="9"/>
      <c r="AP7363" s="9"/>
      <c r="AQ7363" s="9"/>
    </row>
    <row r="7364" spans="1:43" ht="15.6" x14ac:dyDescent="0.3">
      <c r="A7364"/>
      <c r="AO7364" s="9"/>
      <c r="AP7364" s="9"/>
      <c r="AQ7364" s="9"/>
    </row>
    <row r="7365" spans="1:43" ht="15.6" x14ac:dyDescent="0.3">
      <c r="A7365"/>
      <c r="AO7365" s="9"/>
      <c r="AP7365" s="9"/>
      <c r="AQ7365" s="9"/>
    </row>
    <row r="7366" spans="1:43" ht="15.6" x14ac:dyDescent="0.3">
      <c r="A7366"/>
      <c r="AO7366" s="9"/>
      <c r="AP7366" s="9"/>
      <c r="AQ7366" s="9"/>
    </row>
    <row r="7367" spans="1:43" ht="15.6" x14ac:dyDescent="0.3">
      <c r="A7367"/>
      <c r="AO7367" s="9"/>
      <c r="AP7367" s="9"/>
      <c r="AQ7367" s="9"/>
    </row>
    <row r="7368" spans="1:43" ht="15.6" x14ac:dyDescent="0.3">
      <c r="A7368"/>
      <c r="AO7368" s="9"/>
      <c r="AP7368" s="9"/>
      <c r="AQ7368" s="9"/>
    </row>
    <row r="7369" spans="1:43" ht="15.6" x14ac:dyDescent="0.3">
      <c r="A7369"/>
      <c r="AO7369" s="9"/>
      <c r="AP7369" s="9"/>
      <c r="AQ7369" s="9"/>
    </row>
    <row r="7370" spans="1:43" ht="15.6" x14ac:dyDescent="0.3">
      <c r="A7370"/>
      <c r="AO7370" s="9"/>
      <c r="AP7370" s="9"/>
      <c r="AQ7370" s="9"/>
    </row>
    <row r="7371" spans="1:43" ht="15.6" x14ac:dyDescent="0.3">
      <c r="A7371"/>
      <c r="AO7371" s="9"/>
      <c r="AP7371" s="9"/>
      <c r="AQ7371" s="9"/>
    </row>
    <row r="7372" spans="1:43" ht="15.6" x14ac:dyDescent="0.3">
      <c r="A7372"/>
      <c r="AO7372" s="9"/>
      <c r="AP7372" s="9"/>
      <c r="AQ7372" s="9"/>
    </row>
    <row r="7373" spans="1:43" ht="15.6" x14ac:dyDescent="0.3">
      <c r="A7373"/>
      <c r="AO7373" s="9"/>
      <c r="AP7373" s="9"/>
      <c r="AQ7373" s="9"/>
    </row>
    <row r="7374" spans="1:43" ht="15.6" x14ac:dyDescent="0.3">
      <c r="A7374"/>
      <c r="AO7374" s="9"/>
      <c r="AP7374" s="9"/>
      <c r="AQ7374" s="9"/>
    </row>
    <row r="7375" spans="1:43" ht="15.6" x14ac:dyDescent="0.3">
      <c r="A7375"/>
      <c r="AO7375" s="9"/>
      <c r="AP7375" s="9"/>
      <c r="AQ7375" s="9"/>
    </row>
    <row r="7376" spans="1:43" ht="15.6" x14ac:dyDescent="0.3">
      <c r="A7376"/>
      <c r="AO7376" s="9"/>
      <c r="AP7376" s="9"/>
      <c r="AQ7376" s="9"/>
    </row>
    <row r="7377" spans="1:43" ht="15.6" x14ac:dyDescent="0.3">
      <c r="A7377"/>
      <c r="AO7377" s="9"/>
      <c r="AP7377" s="9"/>
      <c r="AQ7377" s="9"/>
    </row>
    <row r="7378" spans="1:43" ht="15.6" x14ac:dyDescent="0.3">
      <c r="A7378"/>
      <c r="AO7378" s="9"/>
      <c r="AP7378" s="9"/>
      <c r="AQ7378" s="9"/>
    </row>
    <row r="7379" spans="1:43" ht="15.6" x14ac:dyDescent="0.3">
      <c r="A7379"/>
      <c r="AO7379" s="9"/>
      <c r="AP7379" s="9"/>
      <c r="AQ7379" s="9"/>
    </row>
    <row r="7380" spans="1:43" ht="15.6" x14ac:dyDescent="0.3">
      <c r="A7380"/>
      <c r="AO7380" s="9"/>
      <c r="AP7380" s="9"/>
      <c r="AQ7380" s="9"/>
    </row>
    <row r="7381" spans="1:43" ht="15.6" x14ac:dyDescent="0.3">
      <c r="A7381"/>
      <c r="AO7381" s="9"/>
      <c r="AP7381" s="9"/>
      <c r="AQ7381" s="9"/>
    </row>
    <row r="7382" spans="1:43" ht="15.6" x14ac:dyDescent="0.3">
      <c r="A7382"/>
      <c r="AO7382" s="9"/>
      <c r="AP7382" s="9"/>
      <c r="AQ7382" s="9"/>
    </row>
    <row r="7383" spans="1:43" ht="15.6" x14ac:dyDescent="0.3">
      <c r="A7383"/>
      <c r="AO7383" s="9"/>
      <c r="AP7383" s="9"/>
      <c r="AQ7383" s="9"/>
    </row>
    <row r="7384" spans="1:43" ht="15.6" x14ac:dyDescent="0.3">
      <c r="A7384"/>
      <c r="AO7384" s="9"/>
      <c r="AP7384" s="9"/>
      <c r="AQ7384" s="9"/>
    </row>
    <row r="7385" spans="1:43" ht="15.6" x14ac:dyDescent="0.3">
      <c r="A7385"/>
      <c r="AO7385" s="9"/>
      <c r="AP7385" s="9"/>
      <c r="AQ7385" s="9"/>
    </row>
    <row r="7386" spans="1:43" ht="15.6" x14ac:dyDescent="0.3">
      <c r="A7386"/>
      <c r="AO7386" s="9"/>
      <c r="AP7386" s="9"/>
      <c r="AQ7386" s="9"/>
    </row>
    <row r="7387" spans="1:43" ht="15.6" x14ac:dyDescent="0.3">
      <c r="A7387"/>
      <c r="AO7387" s="9"/>
      <c r="AP7387" s="9"/>
      <c r="AQ7387" s="9"/>
    </row>
    <row r="7388" spans="1:43" ht="15.6" x14ac:dyDescent="0.3">
      <c r="A7388"/>
      <c r="AO7388" s="9"/>
      <c r="AP7388" s="9"/>
      <c r="AQ7388" s="9"/>
    </row>
    <row r="7389" spans="1:43" ht="15.6" x14ac:dyDescent="0.3">
      <c r="A7389"/>
      <c r="AO7389" s="9"/>
      <c r="AP7389" s="9"/>
      <c r="AQ7389" s="9"/>
    </row>
    <row r="7390" spans="1:43" ht="15.6" x14ac:dyDescent="0.3">
      <c r="A7390"/>
      <c r="AO7390" s="9"/>
      <c r="AP7390" s="9"/>
      <c r="AQ7390" s="9"/>
    </row>
    <row r="7391" spans="1:43" ht="15.6" x14ac:dyDescent="0.3">
      <c r="A7391"/>
      <c r="AO7391" s="9"/>
      <c r="AP7391" s="9"/>
      <c r="AQ7391" s="9"/>
    </row>
    <row r="7392" spans="1:43" ht="15.6" x14ac:dyDescent="0.3">
      <c r="A7392"/>
      <c r="AO7392" s="9"/>
      <c r="AP7392" s="9"/>
      <c r="AQ7392" s="9"/>
    </row>
    <row r="7393" spans="1:43" ht="15.6" x14ac:dyDescent="0.3">
      <c r="A7393"/>
      <c r="AO7393" s="9"/>
      <c r="AP7393" s="9"/>
      <c r="AQ7393" s="9"/>
    </row>
    <row r="7394" spans="1:43" ht="15.6" x14ac:dyDescent="0.3">
      <c r="A7394"/>
      <c r="AO7394" s="9"/>
      <c r="AP7394" s="9"/>
      <c r="AQ7394" s="9"/>
    </row>
    <row r="7395" spans="1:43" ht="15.6" x14ac:dyDescent="0.3">
      <c r="A7395"/>
      <c r="AO7395" s="9"/>
      <c r="AP7395" s="9"/>
      <c r="AQ7395" s="9"/>
    </row>
    <row r="7396" spans="1:43" ht="15.6" x14ac:dyDescent="0.3">
      <c r="A7396"/>
      <c r="AO7396" s="9"/>
      <c r="AP7396" s="9"/>
      <c r="AQ7396" s="9"/>
    </row>
    <row r="7397" spans="1:43" ht="15.6" x14ac:dyDescent="0.3">
      <c r="A7397"/>
      <c r="AO7397" s="9"/>
      <c r="AP7397" s="9"/>
      <c r="AQ7397" s="9"/>
    </row>
    <row r="7398" spans="1:43" ht="15.6" x14ac:dyDescent="0.3">
      <c r="A7398"/>
      <c r="AO7398" s="9"/>
      <c r="AP7398" s="9"/>
      <c r="AQ7398" s="9"/>
    </row>
    <row r="7399" spans="1:43" ht="15.6" x14ac:dyDescent="0.3">
      <c r="A7399"/>
      <c r="AO7399" s="9"/>
      <c r="AP7399" s="9"/>
      <c r="AQ7399" s="9"/>
    </row>
    <row r="7400" spans="1:43" ht="15.6" x14ac:dyDescent="0.3">
      <c r="A7400"/>
      <c r="AO7400" s="9"/>
      <c r="AP7400" s="9"/>
      <c r="AQ7400" s="9"/>
    </row>
    <row r="7401" spans="1:43" ht="15.6" x14ac:dyDescent="0.3">
      <c r="A7401"/>
      <c r="AO7401" s="9"/>
      <c r="AP7401" s="9"/>
      <c r="AQ7401" s="9"/>
    </row>
    <row r="7402" spans="1:43" ht="15.6" x14ac:dyDescent="0.3">
      <c r="A7402"/>
      <c r="AO7402" s="9"/>
      <c r="AP7402" s="9"/>
      <c r="AQ7402" s="9"/>
    </row>
    <row r="7403" spans="1:43" ht="15.6" x14ac:dyDescent="0.3">
      <c r="A7403"/>
      <c r="AO7403" s="9"/>
      <c r="AP7403" s="9"/>
      <c r="AQ7403" s="9"/>
    </row>
    <row r="7404" spans="1:43" ht="15.6" x14ac:dyDescent="0.3">
      <c r="A7404"/>
      <c r="AO7404" s="9"/>
      <c r="AP7404" s="9"/>
      <c r="AQ7404" s="9"/>
    </row>
    <row r="7405" spans="1:43" ht="15.6" x14ac:dyDescent="0.3">
      <c r="A7405"/>
      <c r="AO7405" s="9"/>
      <c r="AP7405" s="9"/>
      <c r="AQ7405" s="9"/>
    </row>
    <row r="7406" spans="1:43" ht="15.6" x14ac:dyDescent="0.3">
      <c r="A7406"/>
      <c r="AO7406" s="9"/>
      <c r="AP7406" s="9"/>
      <c r="AQ7406" s="9"/>
    </row>
    <row r="7407" spans="1:43" ht="15.6" x14ac:dyDescent="0.3">
      <c r="A7407"/>
      <c r="AO7407" s="9"/>
      <c r="AP7407" s="9"/>
      <c r="AQ7407" s="9"/>
    </row>
    <row r="7408" spans="1:43" ht="15.6" x14ac:dyDescent="0.3">
      <c r="A7408"/>
      <c r="AO7408" s="9"/>
      <c r="AP7408" s="9"/>
      <c r="AQ7408" s="9"/>
    </row>
    <row r="7409" spans="1:43" ht="15.6" x14ac:dyDescent="0.3">
      <c r="A7409"/>
      <c r="AO7409" s="9"/>
      <c r="AP7409" s="9"/>
      <c r="AQ7409" s="9"/>
    </row>
    <row r="7410" spans="1:43" ht="15.6" x14ac:dyDescent="0.3">
      <c r="A7410"/>
      <c r="AO7410" s="9"/>
      <c r="AP7410" s="9"/>
      <c r="AQ7410" s="9"/>
    </row>
    <row r="7411" spans="1:43" ht="15.6" x14ac:dyDescent="0.3">
      <c r="A7411"/>
      <c r="AO7411" s="9"/>
      <c r="AP7411" s="9"/>
      <c r="AQ7411" s="9"/>
    </row>
    <row r="7412" spans="1:43" ht="15.6" x14ac:dyDescent="0.3">
      <c r="A7412"/>
      <c r="AO7412" s="9"/>
      <c r="AP7412" s="9"/>
      <c r="AQ7412" s="9"/>
    </row>
    <row r="7413" spans="1:43" ht="15.6" x14ac:dyDescent="0.3">
      <c r="A7413"/>
      <c r="AO7413" s="9"/>
      <c r="AP7413" s="9"/>
      <c r="AQ7413" s="9"/>
    </row>
    <row r="7414" spans="1:43" ht="15.6" x14ac:dyDescent="0.3">
      <c r="A7414"/>
      <c r="AO7414" s="9"/>
      <c r="AP7414" s="9"/>
      <c r="AQ7414" s="9"/>
    </row>
    <row r="7415" spans="1:43" ht="15.6" x14ac:dyDescent="0.3">
      <c r="A7415"/>
      <c r="AO7415" s="9"/>
      <c r="AP7415" s="9"/>
      <c r="AQ7415" s="9"/>
    </row>
    <row r="7416" spans="1:43" ht="15.6" x14ac:dyDescent="0.3">
      <c r="A7416"/>
      <c r="AO7416" s="9"/>
      <c r="AP7416" s="9"/>
      <c r="AQ7416" s="9"/>
    </row>
    <row r="7417" spans="1:43" ht="15.6" x14ac:dyDescent="0.3">
      <c r="A7417"/>
      <c r="AO7417" s="9"/>
      <c r="AP7417" s="9"/>
      <c r="AQ7417" s="9"/>
    </row>
    <row r="7418" spans="1:43" ht="15.6" x14ac:dyDescent="0.3">
      <c r="A7418"/>
      <c r="AO7418" s="9"/>
      <c r="AP7418" s="9"/>
      <c r="AQ7418" s="9"/>
    </row>
    <row r="7419" spans="1:43" ht="15.6" x14ac:dyDescent="0.3">
      <c r="A7419"/>
      <c r="AO7419" s="9"/>
      <c r="AP7419" s="9"/>
      <c r="AQ7419" s="9"/>
    </row>
    <row r="7420" spans="1:43" ht="15.6" x14ac:dyDescent="0.3">
      <c r="A7420"/>
      <c r="AO7420" s="9"/>
      <c r="AP7420" s="9"/>
      <c r="AQ7420" s="9"/>
    </row>
    <row r="7421" spans="1:43" ht="15.6" x14ac:dyDescent="0.3">
      <c r="A7421"/>
      <c r="AO7421" s="9"/>
      <c r="AP7421" s="9"/>
      <c r="AQ7421" s="9"/>
    </row>
    <row r="7422" spans="1:43" ht="15.6" x14ac:dyDescent="0.3">
      <c r="A7422"/>
      <c r="AO7422" s="9"/>
      <c r="AP7422" s="9"/>
      <c r="AQ7422" s="9"/>
    </row>
    <row r="7423" spans="1:43" ht="15.6" x14ac:dyDescent="0.3">
      <c r="A7423"/>
      <c r="AO7423" s="9"/>
      <c r="AP7423" s="9"/>
      <c r="AQ7423" s="9"/>
    </row>
    <row r="7424" spans="1:43" ht="15.6" x14ac:dyDescent="0.3">
      <c r="A7424"/>
      <c r="AO7424" s="9"/>
      <c r="AP7424" s="9"/>
      <c r="AQ7424" s="9"/>
    </row>
    <row r="7425" spans="1:43" ht="15.6" x14ac:dyDescent="0.3">
      <c r="A7425"/>
      <c r="AO7425" s="9"/>
      <c r="AP7425" s="9"/>
      <c r="AQ7425" s="9"/>
    </row>
    <row r="7426" spans="1:43" ht="15.6" x14ac:dyDescent="0.3">
      <c r="A7426"/>
      <c r="AO7426" s="9"/>
      <c r="AP7426" s="9"/>
      <c r="AQ7426" s="9"/>
    </row>
    <row r="7427" spans="1:43" ht="15.6" x14ac:dyDescent="0.3">
      <c r="A7427"/>
      <c r="AO7427" s="9"/>
      <c r="AP7427" s="9"/>
      <c r="AQ7427" s="9"/>
    </row>
    <row r="7428" spans="1:43" ht="15.6" x14ac:dyDescent="0.3">
      <c r="A7428"/>
      <c r="AO7428" s="9"/>
      <c r="AP7428" s="9"/>
      <c r="AQ7428" s="9"/>
    </row>
    <row r="7429" spans="1:43" ht="15.6" x14ac:dyDescent="0.3">
      <c r="A7429"/>
      <c r="AO7429" s="9"/>
      <c r="AP7429" s="9"/>
      <c r="AQ7429" s="9"/>
    </row>
    <row r="7430" spans="1:43" ht="15.6" x14ac:dyDescent="0.3">
      <c r="A7430"/>
      <c r="AO7430" s="9"/>
      <c r="AP7430" s="9"/>
      <c r="AQ7430" s="9"/>
    </row>
    <row r="7431" spans="1:43" ht="15.6" x14ac:dyDescent="0.3">
      <c r="A7431"/>
      <c r="AO7431" s="9"/>
      <c r="AP7431" s="9"/>
      <c r="AQ7431" s="9"/>
    </row>
    <row r="7432" spans="1:43" ht="15.6" x14ac:dyDescent="0.3">
      <c r="A7432"/>
      <c r="AO7432" s="9"/>
      <c r="AP7432" s="9"/>
      <c r="AQ7432" s="9"/>
    </row>
    <row r="7433" spans="1:43" ht="15.6" x14ac:dyDescent="0.3">
      <c r="A7433"/>
      <c r="AO7433" s="9"/>
      <c r="AP7433" s="9"/>
      <c r="AQ7433" s="9"/>
    </row>
    <row r="7434" spans="1:43" ht="15.6" x14ac:dyDescent="0.3">
      <c r="A7434"/>
      <c r="AO7434" s="9"/>
      <c r="AP7434" s="9"/>
      <c r="AQ7434" s="9"/>
    </row>
    <row r="7435" spans="1:43" ht="15.6" x14ac:dyDescent="0.3">
      <c r="A7435"/>
      <c r="AO7435" s="9"/>
      <c r="AP7435" s="9"/>
      <c r="AQ7435" s="9"/>
    </row>
    <row r="7436" spans="1:43" ht="15.6" x14ac:dyDescent="0.3">
      <c r="A7436"/>
      <c r="AO7436" s="9"/>
      <c r="AP7436" s="9"/>
      <c r="AQ7436" s="9"/>
    </row>
    <row r="7437" spans="1:43" ht="15.6" x14ac:dyDescent="0.3">
      <c r="A7437"/>
      <c r="AO7437" s="9"/>
      <c r="AP7437" s="9"/>
      <c r="AQ7437" s="9"/>
    </row>
    <row r="7438" spans="1:43" ht="15.6" x14ac:dyDescent="0.3">
      <c r="A7438"/>
      <c r="AO7438" s="9"/>
      <c r="AP7438" s="9"/>
      <c r="AQ7438" s="9"/>
    </row>
    <row r="7439" spans="1:43" ht="15.6" x14ac:dyDescent="0.3">
      <c r="A7439"/>
      <c r="AO7439" s="9"/>
      <c r="AP7439" s="9"/>
      <c r="AQ7439" s="9"/>
    </row>
    <row r="7440" spans="1:43" ht="15.6" x14ac:dyDescent="0.3">
      <c r="A7440"/>
      <c r="AO7440" s="9"/>
      <c r="AP7440" s="9"/>
      <c r="AQ7440" s="9"/>
    </row>
    <row r="7441" spans="1:43" ht="15.6" x14ac:dyDescent="0.3">
      <c r="A7441"/>
      <c r="AO7441" s="9"/>
      <c r="AP7441" s="9"/>
      <c r="AQ7441" s="9"/>
    </row>
    <row r="7442" spans="1:43" ht="15.6" x14ac:dyDescent="0.3">
      <c r="A7442"/>
      <c r="AO7442" s="9"/>
      <c r="AP7442" s="9"/>
      <c r="AQ7442" s="9"/>
    </row>
    <row r="7443" spans="1:43" ht="15.6" x14ac:dyDescent="0.3">
      <c r="A7443"/>
      <c r="AO7443" s="9"/>
      <c r="AP7443" s="9"/>
      <c r="AQ7443" s="9"/>
    </row>
    <row r="7444" spans="1:43" ht="15.6" x14ac:dyDescent="0.3">
      <c r="A7444"/>
      <c r="AO7444" s="9"/>
      <c r="AP7444" s="9"/>
      <c r="AQ7444" s="9"/>
    </row>
    <row r="7445" spans="1:43" ht="15.6" x14ac:dyDescent="0.3">
      <c r="A7445"/>
      <c r="AO7445" s="9"/>
      <c r="AP7445" s="9"/>
      <c r="AQ7445" s="9"/>
    </row>
    <row r="7446" spans="1:43" ht="15.6" x14ac:dyDescent="0.3">
      <c r="A7446"/>
      <c r="AO7446" s="9"/>
      <c r="AP7446" s="9"/>
      <c r="AQ7446" s="9"/>
    </row>
    <row r="7447" spans="1:43" ht="15.6" x14ac:dyDescent="0.3">
      <c r="A7447"/>
      <c r="AO7447" s="9"/>
      <c r="AP7447" s="9"/>
      <c r="AQ7447" s="9"/>
    </row>
    <row r="7448" spans="1:43" ht="15.6" x14ac:dyDescent="0.3">
      <c r="A7448"/>
      <c r="AO7448" s="9"/>
      <c r="AP7448" s="9"/>
      <c r="AQ7448" s="9"/>
    </row>
    <row r="7449" spans="1:43" ht="15.6" x14ac:dyDescent="0.3">
      <c r="A7449"/>
      <c r="AO7449" s="9"/>
      <c r="AP7449" s="9"/>
      <c r="AQ7449" s="9"/>
    </row>
    <row r="7450" spans="1:43" ht="15.6" x14ac:dyDescent="0.3">
      <c r="A7450"/>
      <c r="AO7450" s="9"/>
      <c r="AP7450" s="9"/>
      <c r="AQ7450" s="9"/>
    </row>
    <row r="7451" spans="1:43" ht="15.6" x14ac:dyDescent="0.3">
      <c r="A7451"/>
      <c r="AO7451" s="9"/>
      <c r="AP7451" s="9"/>
      <c r="AQ7451" s="9"/>
    </row>
    <row r="7452" spans="1:43" ht="15.6" x14ac:dyDescent="0.3">
      <c r="A7452"/>
      <c r="AO7452" s="9"/>
      <c r="AP7452" s="9"/>
      <c r="AQ7452" s="9"/>
    </row>
    <row r="7453" spans="1:43" ht="15.6" x14ac:dyDescent="0.3">
      <c r="A7453"/>
      <c r="AO7453" s="9"/>
      <c r="AP7453" s="9"/>
      <c r="AQ7453" s="9"/>
    </row>
    <row r="7454" spans="1:43" ht="15.6" x14ac:dyDescent="0.3">
      <c r="A7454"/>
      <c r="AO7454" s="9"/>
      <c r="AP7454" s="9"/>
      <c r="AQ7454" s="9"/>
    </row>
    <row r="7455" spans="1:43" ht="15.6" x14ac:dyDescent="0.3">
      <c r="A7455"/>
      <c r="AO7455" s="9"/>
      <c r="AP7455" s="9"/>
      <c r="AQ7455" s="9"/>
    </row>
    <row r="7456" spans="1:43" ht="15.6" x14ac:dyDescent="0.3">
      <c r="A7456"/>
      <c r="AO7456" s="9"/>
      <c r="AP7456" s="9"/>
      <c r="AQ7456" s="9"/>
    </row>
    <row r="7457" spans="1:43" ht="15.6" x14ac:dyDescent="0.3">
      <c r="A7457"/>
      <c r="AO7457" s="9"/>
      <c r="AP7457" s="9"/>
      <c r="AQ7457" s="9"/>
    </row>
    <row r="7458" spans="1:43" ht="15.6" x14ac:dyDescent="0.3">
      <c r="A7458"/>
      <c r="AO7458" s="9"/>
      <c r="AP7458" s="9"/>
      <c r="AQ7458" s="9"/>
    </row>
    <row r="7459" spans="1:43" ht="15.6" x14ac:dyDescent="0.3">
      <c r="A7459"/>
      <c r="AO7459" s="9"/>
      <c r="AP7459" s="9"/>
      <c r="AQ7459" s="9"/>
    </row>
    <row r="7460" spans="1:43" ht="15.6" x14ac:dyDescent="0.3">
      <c r="A7460"/>
      <c r="AO7460" s="9"/>
      <c r="AP7460" s="9"/>
      <c r="AQ7460" s="9"/>
    </row>
    <row r="7461" spans="1:43" ht="15.6" x14ac:dyDescent="0.3">
      <c r="A7461"/>
      <c r="AO7461" s="9"/>
      <c r="AP7461" s="9"/>
      <c r="AQ7461" s="9"/>
    </row>
    <row r="7462" spans="1:43" ht="15.6" x14ac:dyDescent="0.3">
      <c r="A7462"/>
      <c r="AO7462" s="9"/>
      <c r="AP7462" s="9"/>
      <c r="AQ7462" s="9"/>
    </row>
    <row r="7463" spans="1:43" ht="15.6" x14ac:dyDescent="0.3">
      <c r="A7463"/>
      <c r="AO7463" s="9"/>
      <c r="AP7463" s="9"/>
      <c r="AQ7463" s="9"/>
    </row>
    <row r="7464" spans="1:43" ht="15.6" x14ac:dyDescent="0.3">
      <c r="A7464"/>
      <c r="AO7464" s="9"/>
      <c r="AP7464" s="9"/>
      <c r="AQ7464" s="9"/>
    </row>
    <row r="7465" spans="1:43" ht="15.6" x14ac:dyDescent="0.3">
      <c r="A7465"/>
      <c r="AO7465" s="9"/>
      <c r="AP7465" s="9"/>
      <c r="AQ7465" s="9"/>
    </row>
    <row r="7466" spans="1:43" ht="15.6" x14ac:dyDescent="0.3">
      <c r="A7466"/>
      <c r="AO7466" s="9"/>
      <c r="AP7466" s="9"/>
      <c r="AQ7466" s="9"/>
    </row>
    <row r="7467" spans="1:43" ht="15.6" x14ac:dyDescent="0.3">
      <c r="A7467"/>
      <c r="AO7467" s="9"/>
      <c r="AP7467" s="9"/>
      <c r="AQ7467" s="9"/>
    </row>
    <row r="7468" spans="1:43" ht="15.6" x14ac:dyDescent="0.3">
      <c r="A7468"/>
      <c r="AO7468" s="9"/>
      <c r="AP7468" s="9"/>
      <c r="AQ7468" s="9"/>
    </row>
    <row r="7469" spans="1:43" ht="15.6" x14ac:dyDescent="0.3">
      <c r="A7469"/>
      <c r="AO7469" s="9"/>
      <c r="AP7469" s="9"/>
      <c r="AQ7469" s="9"/>
    </row>
    <row r="7470" spans="1:43" ht="15.6" x14ac:dyDescent="0.3">
      <c r="A7470"/>
      <c r="AO7470" s="9"/>
      <c r="AP7470" s="9"/>
      <c r="AQ7470" s="9"/>
    </row>
    <row r="7471" spans="1:43" ht="15.6" x14ac:dyDescent="0.3">
      <c r="A7471"/>
      <c r="AO7471" s="9"/>
      <c r="AP7471" s="9"/>
      <c r="AQ7471" s="9"/>
    </row>
    <row r="7472" spans="1:43" ht="15.6" x14ac:dyDescent="0.3">
      <c r="A7472"/>
      <c r="AO7472" s="9"/>
      <c r="AP7472" s="9"/>
      <c r="AQ7472" s="9"/>
    </row>
    <row r="7473" spans="1:43" ht="15.6" x14ac:dyDescent="0.3">
      <c r="A7473"/>
      <c r="AO7473" s="9"/>
      <c r="AP7473" s="9"/>
      <c r="AQ7473" s="9"/>
    </row>
    <row r="7474" spans="1:43" ht="15.6" x14ac:dyDescent="0.3">
      <c r="A7474"/>
      <c r="AO7474" s="9"/>
      <c r="AP7474" s="9"/>
      <c r="AQ7474" s="9"/>
    </row>
    <row r="7475" spans="1:43" ht="15.6" x14ac:dyDescent="0.3">
      <c r="A7475"/>
      <c r="AO7475" s="9"/>
      <c r="AP7475" s="9"/>
      <c r="AQ7475" s="9"/>
    </row>
    <row r="7476" spans="1:43" ht="15.6" x14ac:dyDescent="0.3">
      <c r="A7476"/>
      <c r="AO7476" s="9"/>
      <c r="AP7476" s="9"/>
      <c r="AQ7476" s="9"/>
    </row>
    <row r="7477" spans="1:43" ht="15.6" x14ac:dyDescent="0.3">
      <c r="A7477"/>
      <c r="AO7477" s="9"/>
      <c r="AP7477" s="9"/>
      <c r="AQ7477" s="9"/>
    </row>
    <row r="7478" spans="1:43" ht="15.6" x14ac:dyDescent="0.3">
      <c r="A7478"/>
      <c r="AO7478" s="9"/>
      <c r="AP7478" s="9"/>
      <c r="AQ7478" s="9"/>
    </row>
    <row r="7479" spans="1:43" ht="15.6" x14ac:dyDescent="0.3">
      <c r="A7479"/>
      <c r="AO7479" s="9"/>
      <c r="AP7479" s="9"/>
      <c r="AQ7479" s="9"/>
    </row>
    <row r="7480" spans="1:43" ht="15.6" x14ac:dyDescent="0.3">
      <c r="A7480"/>
      <c r="AO7480" s="9"/>
      <c r="AP7480" s="9"/>
      <c r="AQ7480" s="9"/>
    </row>
    <row r="7481" spans="1:43" ht="15.6" x14ac:dyDescent="0.3">
      <c r="A7481"/>
      <c r="AO7481" s="9"/>
      <c r="AP7481" s="9"/>
      <c r="AQ7481" s="9"/>
    </row>
    <row r="7482" spans="1:43" ht="15.6" x14ac:dyDescent="0.3">
      <c r="A7482"/>
      <c r="AO7482" s="9"/>
      <c r="AP7482" s="9"/>
      <c r="AQ7482" s="9"/>
    </row>
    <row r="7483" spans="1:43" ht="15.6" x14ac:dyDescent="0.3">
      <c r="A7483"/>
      <c r="AO7483" s="9"/>
      <c r="AP7483" s="9"/>
      <c r="AQ7483" s="9"/>
    </row>
    <row r="7484" spans="1:43" ht="15.6" x14ac:dyDescent="0.3">
      <c r="A7484"/>
      <c r="AO7484" s="9"/>
      <c r="AP7484" s="9"/>
      <c r="AQ7484" s="9"/>
    </row>
    <row r="7485" spans="1:43" ht="15.6" x14ac:dyDescent="0.3">
      <c r="A7485"/>
      <c r="AO7485" s="9"/>
      <c r="AP7485" s="9"/>
      <c r="AQ7485" s="9"/>
    </row>
    <row r="7486" spans="1:43" ht="15.6" x14ac:dyDescent="0.3">
      <c r="A7486"/>
      <c r="AO7486" s="9"/>
      <c r="AP7486" s="9"/>
      <c r="AQ7486" s="9"/>
    </row>
    <row r="7487" spans="1:43" ht="15.6" x14ac:dyDescent="0.3">
      <c r="A7487"/>
      <c r="AO7487" s="9"/>
      <c r="AP7487" s="9"/>
      <c r="AQ7487" s="9"/>
    </row>
    <row r="7488" spans="1:43" ht="15.6" x14ac:dyDescent="0.3">
      <c r="A7488"/>
      <c r="AO7488" s="9"/>
      <c r="AP7488" s="9"/>
      <c r="AQ7488" s="9"/>
    </row>
    <row r="7489" spans="1:43" ht="15.6" x14ac:dyDescent="0.3">
      <c r="A7489"/>
      <c r="AO7489" s="9"/>
      <c r="AP7489" s="9"/>
      <c r="AQ7489" s="9"/>
    </row>
    <row r="7490" spans="1:43" ht="15.6" x14ac:dyDescent="0.3">
      <c r="A7490"/>
      <c r="AO7490" s="9"/>
      <c r="AP7490" s="9"/>
      <c r="AQ7490" s="9"/>
    </row>
    <row r="7491" spans="1:43" ht="15.6" x14ac:dyDescent="0.3">
      <c r="A7491"/>
      <c r="AO7491" s="9"/>
      <c r="AP7491" s="9"/>
      <c r="AQ7491" s="9"/>
    </row>
    <row r="7492" spans="1:43" ht="15.6" x14ac:dyDescent="0.3">
      <c r="A7492"/>
      <c r="AO7492" s="9"/>
      <c r="AP7492" s="9"/>
      <c r="AQ7492" s="9"/>
    </row>
    <row r="7493" spans="1:43" ht="15.6" x14ac:dyDescent="0.3">
      <c r="A7493"/>
      <c r="AO7493" s="9"/>
      <c r="AP7493" s="9"/>
      <c r="AQ7493" s="9"/>
    </row>
    <row r="7494" spans="1:43" ht="15.6" x14ac:dyDescent="0.3">
      <c r="A7494"/>
      <c r="AO7494" s="9"/>
      <c r="AP7494" s="9"/>
      <c r="AQ7494" s="9"/>
    </row>
    <row r="7495" spans="1:43" ht="15.6" x14ac:dyDescent="0.3">
      <c r="A7495"/>
      <c r="AO7495" s="9"/>
      <c r="AP7495" s="9"/>
      <c r="AQ7495" s="9"/>
    </row>
    <row r="7496" spans="1:43" ht="15.6" x14ac:dyDescent="0.3">
      <c r="A7496"/>
      <c r="AO7496" s="9"/>
      <c r="AP7496" s="9"/>
      <c r="AQ7496" s="9"/>
    </row>
    <row r="7497" spans="1:43" ht="15.6" x14ac:dyDescent="0.3">
      <c r="A7497"/>
      <c r="AO7497" s="9"/>
      <c r="AP7497" s="9"/>
      <c r="AQ7497" s="9"/>
    </row>
    <row r="7498" spans="1:43" ht="15.6" x14ac:dyDescent="0.3">
      <c r="A7498"/>
      <c r="AO7498" s="9"/>
      <c r="AP7498" s="9"/>
      <c r="AQ7498" s="9"/>
    </row>
    <row r="7499" spans="1:43" ht="15.6" x14ac:dyDescent="0.3">
      <c r="A7499"/>
      <c r="AO7499" s="9"/>
      <c r="AP7499" s="9"/>
      <c r="AQ7499" s="9"/>
    </row>
    <row r="7500" spans="1:43" ht="15.6" x14ac:dyDescent="0.3">
      <c r="A7500"/>
      <c r="AO7500" s="9"/>
      <c r="AP7500" s="9"/>
      <c r="AQ7500" s="9"/>
    </row>
    <row r="7501" spans="1:43" ht="15.6" x14ac:dyDescent="0.3">
      <c r="A7501"/>
      <c r="AO7501" s="9"/>
      <c r="AP7501" s="9"/>
      <c r="AQ7501" s="9"/>
    </row>
    <row r="7502" spans="1:43" ht="15.6" x14ac:dyDescent="0.3">
      <c r="A7502"/>
      <c r="AO7502" s="9"/>
      <c r="AP7502" s="9"/>
      <c r="AQ7502" s="9"/>
    </row>
    <row r="7503" spans="1:43" ht="15.6" x14ac:dyDescent="0.3">
      <c r="A7503"/>
      <c r="AO7503" s="9"/>
      <c r="AP7503" s="9"/>
      <c r="AQ7503" s="9"/>
    </row>
    <row r="7504" spans="1:43" ht="15.6" x14ac:dyDescent="0.3">
      <c r="A7504"/>
      <c r="AO7504" s="9"/>
      <c r="AP7504" s="9"/>
      <c r="AQ7504" s="9"/>
    </row>
    <row r="7505" spans="1:43" ht="15.6" x14ac:dyDescent="0.3">
      <c r="A7505"/>
      <c r="AO7505" s="9"/>
      <c r="AP7505" s="9"/>
      <c r="AQ7505" s="9"/>
    </row>
    <row r="7506" spans="1:43" ht="15.6" x14ac:dyDescent="0.3">
      <c r="A7506"/>
      <c r="AO7506" s="9"/>
      <c r="AP7506" s="9"/>
      <c r="AQ7506" s="9"/>
    </row>
    <row r="7507" spans="1:43" ht="15.6" x14ac:dyDescent="0.3">
      <c r="A7507"/>
      <c r="AO7507" s="9"/>
      <c r="AP7507" s="9"/>
      <c r="AQ7507" s="9"/>
    </row>
    <row r="7508" spans="1:43" ht="15.6" x14ac:dyDescent="0.3">
      <c r="A7508"/>
      <c r="AO7508" s="9"/>
      <c r="AP7508" s="9"/>
      <c r="AQ7508" s="9"/>
    </row>
    <row r="7509" spans="1:43" ht="15.6" x14ac:dyDescent="0.3">
      <c r="A7509"/>
      <c r="AO7509" s="9"/>
      <c r="AP7509" s="9"/>
      <c r="AQ7509" s="9"/>
    </row>
    <row r="7510" spans="1:43" ht="15.6" x14ac:dyDescent="0.3">
      <c r="A7510"/>
      <c r="AO7510" s="9"/>
      <c r="AP7510" s="9"/>
      <c r="AQ7510" s="9"/>
    </row>
    <row r="7511" spans="1:43" ht="15.6" x14ac:dyDescent="0.3">
      <c r="A7511"/>
      <c r="AO7511" s="9"/>
      <c r="AP7511" s="9"/>
      <c r="AQ7511" s="9"/>
    </row>
    <row r="7512" spans="1:43" ht="15.6" x14ac:dyDescent="0.3">
      <c r="A7512"/>
      <c r="AO7512" s="9"/>
      <c r="AP7512" s="9"/>
      <c r="AQ7512" s="9"/>
    </row>
    <row r="7513" spans="1:43" ht="15.6" x14ac:dyDescent="0.3">
      <c r="A7513"/>
      <c r="AO7513" s="9"/>
      <c r="AP7513" s="9"/>
      <c r="AQ7513" s="9"/>
    </row>
    <row r="7514" spans="1:43" ht="15.6" x14ac:dyDescent="0.3">
      <c r="A7514"/>
      <c r="AO7514" s="9"/>
      <c r="AP7514" s="9"/>
      <c r="AQ7514" s="9"/>
    </row>
    <row r="7515" spans="1:43" ht="15.6" x14ac:dyDescent="0.3">
      <c r="A7515"/>
      <c r="AO7515" s="9"/>
      <c r="AP7515" s="9"/>
      <c r="AQ7515" s="9"/>
    </row>
    <row r="7516" spans="1:43" ht="15.6" x14ac:dyDescent="0.3">
      <c r="A7516"/>
      <c r="AO7516" s="9"/>
      <c r="AP7516" s="9"/>
      <c r="AQ7516" s="9"/>
    </row>
    <row r="7517" spans="1:43" ht="15.6" x14ac:dyDescent="0.3">
      <c r="A7517"/>
      <c r="AO7517" s="9"/>
      <c r="AP7517" s="9"/>
      <c r="AQ7517" s="9"/>
    </row>
    <row r="7518" spans="1:43" ht="15.6" x14ac:dyDescent="0.3">
      <c r="A7518"/>
      <c r="AO7518" s="9"/>
      <c r="AP7518" s="9"/>
      <c r="AQ7518" s="9"/>
    </row>
    <row r="7519" spans="1:43" ht="15.6" x14ac:dyDescent="0.3">
      <c r="A7519"/>
      <c r="AO7519" s="9"/>
      <c r="AP7519" s="9"/>
      <c r="AQ7519" s="9"/>
    </row>
    <row r="7520" spans="1:43" ht="15.6" x14ac:dyDescent="0.3">
      <c r="A7520"/>
      <c r="AO7520" s="9"/>
      <c r="AP7520" s="9"/>
      <c r="AQ7520" s="9"/>
    </row>
    <row r="7521" spans="1:43" ht="15.6" x14ac:dyDescent="0.3">
      <c r="A7521"/>
      <c r="AO7521" s="9"/>
      <c r="AP7521" s="9"/>
      <c r="AQ7521" s="9"/>
    </row>
    <row r="7522" spans="1:43" ht="15.6" x14ac:dyDescent="0.3">
      <c r="A7522"/>
      <c r="AO7522" s="9"/>
      <c r="AP7522" s="9"/>
      <c r="AQ7522" s="9"/>
    </row>
    <row r="7523" spans="1:43" ht="15.6" x14ac:dyDescent="0.3">
      <c r="A7523"/>
      <c r="AO7523" s="9"/>
      <c r="AP7523" s="9"/>
      <c r="AQ7523" s="9"/>
    </row>
    <row r="7524" spans="1:43" ht="15.6" x14ac:dyDescent="0.3">
      <c r="A7524"/>
      <c r="AO7524" s="9"/>
      <c r="AP7524" s="9"/>
      <c r="AQ7524" s="9"/>
    </row>
    <row r="7525" spans="1:43" ht="15.6" x14ac:dyDescent="0.3">
      <c r="A7525"/>
      <c r="AO7525" s="9"/>
      <c r="AP7525" s="9"/>
      <c r="AQ7525" s="9"/>
    </row>
    <row r="7526" spans="1:43" ht="15.6" x14ac:dyDescent="0.3">
      <c r="A7526"/>
      <c r="AO7526" s="9"/>
      <c r="AP7526" s="9"/>
      <c r="AQ7526" s="9"/>
    </row>
    <row r="7527" spans="1:43" ht="15.6" x14ac:dyDescent="0.3">
      <c r="A7527"/>
      <c r="AO7527" s="9"/>
      <c r="AP7527" s="9"/>
      <c r="AQ7527" s="9"/>
    </row>
    <row r="7528" spans="1:43" ht="15.6" x14ac:dyDescent="0.3">
      <c r="A7528"/>
      <c r="AO7528" s="9"/>
      <c r="AP7528" s="9"/>
      <c r="AQ7528" s="9"/>
    </row>
    <row r="7529" spans="1:43" ht="15.6" x14ac:dyDescent="0.3">
      <c r="A7529"/>
      <c r="AO7529" s="9"/>
      <c r="AP7529" s="9"/>
      <c r="AQ7529" s="9"/>
    </row>
    <row r="7530" spans="1:43" ht="15.6" x14ac:dyDescent="0.3">
      <c r="A7530"/>
      <c r="AO7530" s="9"/>
      <c r="AP7530" s="9"/>
      <c r="AQ7530" s="9"/>
    </row>
    <row r="7531" spans="1:43" ht="15.6" x14ac:dyDescent="0.3">
      <c r="A7531"/>
      <c r="AO7531" s="9"/>
      <c r="AP7531" s="9"/>
      <c r="AQ7531" s="9"/>
    </row>
    <row r="7532" spans="1:43" ht="15.6" x14ac:dyDescent="0.3">
      <c r="A7532"/>
      <c r="AO7532" s="9"/>
      <c r="AP7532" s="9"/>
      <c r="AQ7532" s="9"/>
    </row>
    <row r="7533" spans="1:43" ht="15.6" x14ac:dyDescent="0.3">
      <c r="A7533"/>
      <c r="AO7533" s="9"/>
      <c r="AP7533" s="9"/>
      <c r="AQ7533" s="9"/>
    </row>
    <row r="7534" spans="1:43" ht="15.6" x14ac:dyDescent="0.3">
      <c r="A7534"/>
      <c r="AO7534" s="9"/>
      <c r="AP7534" s="9"/>
      <c r="AQ7534" s="9"/>
    </row>
    <row r="7535" spans="1:43" ht="15.6" x14ac:dyDescent="0.3">
      <c r="A7535"/>
      <c r="AO7535" s="9"/>
      <c r="AP7535" s="9"/>
      <c r="AQ7535" s="9"/>
    </row>
    <row r="7536" spans="1:43" ht="15.6" x14ac:dyDescent="0.3">
      <c r="A7536"/>
      <c r="AO7536" s="9"/>
      <c r="AP7536" s="9"/>
      <c r="AQ7536" s="9"/>
    </row>
    <row r="7537" spans="1:43" ht="15.6" x14ac:dyDescent="0.3">
      <c r="A7537"/>
      <c r="AO7537" s="9"/>
      <c r="AP7537" s="9"/>
      <c r="AQ7537" s="9"/>
    </row>
    <row r="7538" spans="1:43" ht="15.6" x14ac:dyDescent="0.3">
      <c r="A7538"/>
      <c r="AO7538" s="9"/>
      <c r="AP7538" s="9"/>
      <c r="AQ7538" s="9"/>
    </row>
    <row r="7539" spans="1:43" ht="15.6" x14ac:dyDescent="0.3">
      <c r="A7539"/>
      <c r="AO7539" s="9"/>
      <c r="AP7539" s="9"/>
      <c r="AQ7539" s="9"/>
    </row>
    <row r="7540" spans="1:43" ht="15.6" x14ac:dyDescent="0.3">
      <c r="A7540"/>
      <c r="AO7540" s="9"/>
      <c r="AP7540" s="9"/>
      <c r="AQ7540" s="9"/>
    </row>
    <row r="7541" spans="1:43" ht="15.6" x14ac:dyDescent="0.3">
      <c r="A7541"/>
      <c r="AO7541" s="9"/>
      <c r="AP7541" s="9"/>
      <c r="AQ7541" s="9"/>
    </row>
    <row r="7542" spans="1:43" ht="15.6" x14ac:dyDescent="0.3">
      <c r="A7542"/>
      <c r="AO7542" s="9"/>
      <c r="AP7542" s="9"/>
      <c r="AQ7542" s="9"/>
    </row>
    <row r="7543" spans="1:43" ht="15.6" x14ac:dyDescent="0.3">
      <c r="A7543"/>
      <c r="AO7543" s="9"/>
      <c r="AP7543" s="9"/>
      <c r="AQ7543" s="9"/>
    </row>
    <row r="7544" spans="1:43" ht="15.6" x14ac:dyDescent="0.3">
      <c r="A7544"/>
      <c r="AO7544" s="9"/>
      <c r="AP7544" s="9"/>
      <c r="AQ7544" s="9"/>
    </row>
    <row r="7545" spans="1:43" ht="15.6" x14ac:dyDescent="0.3">
      <c r="A7545"/>
      <c r="AO7545" s="9"/>
      <c r="AP7545" s="9"/>
      <c r="AQ7545" s="9"/>
    </row>
    <row r="7546" spans="1:43" ht="15.6" x14ac:dyDescent="0.3">
      <c r="A7546"/>
      <c r="AO7546" s="9"/>
      <c r="AP7546" s="9"/>
      <c r="AQ7546" s="9"/>
    </row>
    <row r="7547" spans="1:43" ht="15.6" x14ac:dyDescent="0.3">
      <c r="A7547"/>
      <c r="AO7547" s="9"/>
      <c r="AP7547" s="9"/>
      <c r="AQ7547" s="9"/>
    </row>
    <row r="7548" spans="1:43" ht="15.6" x14ac:dyDescent="0.3">
      <c r="A7548"/>
      <c r="AO7548" s="9"/>
      <c r="AP7548" s="9"/>
      <c r="AQ7548" s="9"/>
    </row>
    <row r="7549" spans="1:43" ht="15.6" x14ac:dyDescent="0.3">
      <c r="A7549"/>
      <c r="AO7549" s="9"/>
      <c r="AP7549" s="9"/>
      <c r="AQ7549" s="9"/>
    </row>
    <row r="7550" spans="1:43" ht="15.6" x14ac:dyDescent="0.3">
      <c r="A7550"/>
      <c r="AO7550" s="9"/>
      <c r="AP7550" s="9"/>
      <c r="AQ7550" s="9"/>
    </row>
    <row r="7551" spans="1:43" ht="15.6" x14ac:dyDescent="0.3">
      <c r="A7551"/>
      <c r="AO7551" s="9"/>
      <c r="AP7551" s="9"/>
      <c r="AQ7551" s="9"/>
    </row>
    <row r="7552" spans="1:43" ht="15.6" x14ac:dyDescent="0.3">
      <c r="A7552"/>
      <c r="AO7552" s="9"/>
      <c r="AP7552" s="9"/>
      <c r="AQ7552" s="9"/>
    </row>
    <row r="7553" spans="1:43" ht="15.6" x14ac:dyDescent="0.3">
      <c r="A7553"/>
      <c r="AO7553" s="9"/>
      <c r="AP7553" s="9"/>
      <c r="AQ7553" s="9"/>
    </row>
    <row r="7554" spans="1:43" ht="15.6" x14ac:dyDescent="0.3">
      <c r="A7554"/>
      <c r="AO7554" s="9"/>
      <c r="AP7554" s="9"/>
      <c r="AQ7554" s="9"/>
    </row>
    <row r="7555" spans="1:43" ht="15.6" x14ac:dyDescent="0.3">
      <c r="A7555"/>
      <c r="AO7555" s="9"/>
      <c r="AP7555" s="9"/>
      <c r="AQ7555" s="9"/>
    </row>
    <row r="7556" spans="1:43" ht="15.6" x14ac:dyDescent="0.3">
      <c r="A7556"/>
      <c r="AO7556" s="9"/>
      <c r="AP7556" s="9"/>
      <c r="AQ7556" s="9"/>
    </row>
    <row r="7557" spans="1:43" ht="15.6" x14ac:dyDescent="0.3">
      <c r="A7557"/>
      <c r="AO7557" s="9"/>
      <c r="AP7557" s="9"/>
      <c r="AQ7557" s="9"/>
    </row>
    <row r="7558" spans="1:43" ht="15.6" x14ac:dyDescent="0.3">
      <c r="A7558"/>
      <c r="AO7558" s="9"/>
      <c r="AP7558" s="9"/>
      <c r="AQ7558" s="9"/>
    </row>
    <row r="7559" spans="1:43" ht="15.6" x14ac:dyDescent="0.3">
      <c r="A7559"/>
      <c r="AO7559" s="9"/>
      <c r="AP7559" s="9"/>
      <c r="AQ7559" s="9"/>
    </row>
    <row r="7560" spans="1:43" ht="15.6" x14ac:dyDescent="0.3">
      <c r="A7560"/>
      <c r="AO7560" s="9"/>
      <c r="AP7560" s="9"/>
      <c r="AQ7560" s="9"/>
    </row>
    <row r="7561" spans="1:43" ht="15.6" x14ac:dyDescent="0.3">
      <c r="A7561"/>
      <c r="AO7561" s="9"/>
      <c r="AP7561" s="9"/>
      <c r="AQ7561" s="9"/>
    </row>
    <row r="7562" spans="1:43" ht="15.6" x14ac:dyDescent="0.3">
      <c r="A7562"/>
      <c r="AO7562" s="9"/>
      <c r="AP7562" s="9"/>
      <c r="AQ7562" s="9"/>
    </row>
    <row r="7563" spans="1:43" ht="15.6" x14ac:dyDescent="0.3">
      <c r="A7563"/>
      <c r="AO7563" s="9"/>
      <c r="AP7563" s="9"/>
      <c r="AQ7563" s="9"/>
    </row>
    <row r="7564" spans="1:43" ht="15.6" x14ac:dyDescent="0.3">
      <c r="A7564"/>
      <c r="AO7564" s="9"/>
      <c r="AP7564" s="9"/>
      <c r="AQ7564" s="9"/>
    </row>
    <row r="7565" spans="1:43" ht="15.6" x14ac:dyDescent="0.3">
      <c r="A7565"/>
      <c r="AO7565" s="9"/>
      <c r="AP7565" s="9"/>
      <c r="AQ7565" s="9"/>
    </row>
    <row r="7566" spans="1:43" ht="15.6" x14ac:dyDescent="0.3">
      <c r="A7566"/>
      <c r="AO7566" s="9"/>
      <c r="AP7566" s="9"/>
      <c r="AQ7566" s="9"/>
    </row>
    <row r="7567" spans="1:43" ht="15.6" x14ac:dyDescent="0.3">
      <c r="A7567"/>
      <c r="AO7567" s="9"/>
      <c r="AP7567" s="9"/>
      <c r="AQ7567" s="9"/>
    </row>
    <row r="7568" spans="1:43" ht="15.6" x14ac:dyDescent="0.3">
      <c r="A7568"/>
      <c r="AO7568" s="9"/>
      <c r="AP7568" s="9"/>
      <c r="AQ7568" s="9"/>
    </row>
    <row r="7569" spans="1:43" ht="15.6" x14ac:dyDescent="0.3">
      <c r="A7569"/>
      <c r="AO7569" s="9"/>
      <c r="AP7569" s="9"/>
      <c r="AQ7569" s="9"/>
    </row>
    <row r="7570" spans="1:43" ht="15.6" x14ac:dyDescent="0.3">
      <c r="A7570"/>
      <c r="AO7570" s="9"/>
      <c r="AP7570" s="9"/>
      <c r="AQ7570" s="9"/>
    </row>
    <row r="7571" spans="1:43" ht="15.6" x14ac:dyDescent="0.3">
      <c r="A7571"/>
      <c r="AO7571" s="9"/>
      <c r="AP7571" s="9"/>
      <c r="AQ7571" s="9"/>
    </row>
    <row r="7572" spans="1:43" ht="15.6" x14ac:dyDescent="0.3">
      <c r="A7572"/>
      <c r="AO7572" s="9"/>
      <c r="AP7572" s="9"/>
      <c r="AQ7572" s="9"/>
    </row>
    <row r="7573" spans="1:43" ht="15.6" x14ac:dyDescent="0.3">
      <c r="A7573"/>
      <c r="AO7573" s="9"/>
      <c r="AP7573" s="9"/>
      <c r="AQ7573" s="9"/>
    </row>
    <row r="7574" spans="1:43" ht="15.6" x14ac:dyDescent="0.3">
      <c r="A7574"/>
      <c r="AO7574" s="9"/>
      <c r="AP7574" s="9"/>
      <c r="AQ7574" s="9"/>
    </row>
    <row r="7575" spans="1:43" ht="15.6" x14ac:dyDescent="0.3">
      <c r="A7575"/>
      <c r="AO7575" s="9"/>
      <c r="AP7575" s="9"/>
      <c r="AQ7575" s="9"/>
    </row>
    <row r="7576" spans="1:43" ht="15.6" x14ac:dyDescent="0.3">
      <c r="A7576"/>
      <c r="AO7576" s="9"/>
      <c r="AP7576" s="9"/>
      <c r="AQ7576" s="9"/>
    </row>
    <row r="7577" spans="1:43" ht="15.6" x14ac:dyDescent="0.3">
      <c r="A7577"/>
      <c r="AO7577" s="9"/>
      <c r="AP7577" s="9"/>
      <c r="AQ7577" s="9"/>
    </row>
    <row r="7578" spans="1:43" ht="15.6" x14ac:dyDescent="0.3">
      <c r="A7578"/>
      <c r="AO7578" s="9"/>
      <c r="AP7578" s="9"/>
      <c r="AQ7578" s="9"/>
    </row>
    <row r="7579" spans="1:43" ht="15.6" x14ac:dyDescent="0.3">
      <c r="A7579"/>
      <c r="AO7579" s="9"/>
      <c r="AP7579" s="9"/>
      <c r="AQ7579" s="9"/>
    </row>
    <row r="7580" spans="1:43" ht="15.6" x14ac:dyDescent="0.3">
      <c r="A7580"/>
      <c r="AO7580" s="9"/>
      <c r="AP7580" s="9"/>
      <c r="AQ7580" s="9"/>
    </row>
    <row r="7581" spans="1:43" ht="15.6" x14ac:dyDescent="0.3">
      <c r="A7581"/>
      <c r="AO7581" s="9"/>
      <c r="AP7581" s="9"/>
      <c r="AQ7581" s="9"/>
    </row>
    <row r="7582" spans="1:43" ht="15.6" x14ac:dyDescent="0.3">
      <c r="A7582"/>
      <c r="AO7582" s="9"/>
      <c r="AP7582" s="9"/>
      <c r="AQ7582" s="9"/>
    </row>
    <row r="7583" spans="1:43" ht="15.6" x14ac:dyDescent="0.3">
      <c r="A7583"/>
      <c r="AO7583" s="9"/>
      <c r="AP7583" s="9"/>
      <c r="AQ7583" s="9"/>
    </row>
    <row r="7584" spans="1:43" ht="15.6" x14ac:dyDescent="0.3">
      <c r="A7584"/>
      <c r="AO7584" s="9"/>
      <c r="AP7584" s="9"/>
      <c r="AQ7584" s="9"/>
    </row>
    <row r="7585" spans="1:43" ht="15.6" x14ac:dyDescent="0.3">
      <c r="A7585"/>
      <c r="AO7585" s="9"/>
      <c r="AP7585" s="9"/>
      <c r="AQ7585" s="9"/>
    </row>
    <row r="7586" spans="1:43" ht="15.6" x14ac:dyDescent="0.3">
      <c r="A7586"/>
      <c r="AO7586" s="9"/>
      <c r="AP7586" s="9"/>
      <c r="AQ7586" s="9"/>
    </row>
    <row r="7587" spans="1:43" ht="15.6" x14ac:dyDescent="0.3">
      <c r="A7587"/>
      <c r="AO7587" s="9"/>
      <c r="AP7587" s="9"/>
      <c r="AQ7587" s="9"/>
    </row>
    <row r="7588" spans="1:43" ht="15.6" x14ac:dyDescent="0.3">
      <c r="A7588"/>
      <c r="AO7588" s="9"/>
      <c r="AP7588" s="9"/>
      <c r="AQ7588" s="9"/>
    </row>
    <row r="7589" spans="1:43" ht="15.6" x14ac:dyDescent="0.3">
      <c r="A7589"/>
      <c r="AO7589" s="9"/>
      <c r="AP7589" s="9"/>
      <c r="AQ7589" s="9"/>
    </row>
    <row r="7590" spans="1:43" ht="15.6" x14ac:dyDescent="0.3">
      <c r="A7590"/>
      <c r="AO7590" s="9"/>
      <c r="AP7590" s="9"/>
      <c r="AQ7590" s="9"/>
    </row>
    <row r="7591" spans="1:43" ht="15.6" x14ac:dyDescent="0.3">
      <c r="A7591"/>
      <c r="AO7591" s="9"/>
      <c r="AP7591" s="9"/>
      <c r="AQ7591" s="9"/>
    </row>
    <row r="7592" spans="1:43" ht="15.6" x14ac:dyDescent="0.3">
      <c r="A7592"/>
      <c r="AO7592" s="9"/>
      <c r="AP7592" s="9"/>
      <c r="AQ7592" s="9"/>
    </row>
    <row r="7593" spans="1:43" ht="15.6" x14ac:dyDescent="0.3">
      <c r="A7593"/>
      <c r="AO7593" s="9"/>
      <c r="AP7593" s="9"/>
      <c r="AQ7593" s="9"/>
    </row>
    <row r="7594" spans="1:43" ht="15.6" x14ac:dyDescent="0.3">
      <c r="A7594"/>
      <c r="AO7594" s="9"/>
      <c r="AP7594" s="9"/>
      <c r="AQ7594" s="9"/>
    </row>
    <row r="7595" spans="1:43" ht="15.6" x14ac:dyDescent="0.3">
      <c r="A7595"/>
      <c r="AO7595" s="9"/>
      <c r="AP7595" s="9"/>
      <c r="AQ7595" s="9"/>
    </row>
    <row r="7596" spans="1:43" ht="15.6" x14ac:dyDescent="0.3">
      <c r="A7596"/>
      <c r="AO7596" s="9"/>
      <c r="AP7596" s="9"/>
      <c r="AQ7596" s="9"/>
    </row>
    <row r="7597" spans="1:43" ht="15.6" x14ac:dyDescent="0.3">
      <c r="A7597"/>
      <c r="AO7597" s="9"/>
      <c r="AP7597" s="9"/>
      <c r="AQ7597" s="9"/>
    </row>
    <row r="7598" spans="1:43" ht="15.6" x14ac:dyDescent="0.3">
      <c r="A7598"/>
      <c r="AO7598" s="9"/>
      <c r="AP7598" s="9"/>
      <c r="AQ7598" s="9"/>
    </row>
    <row r="7599" spans="1:43" ht="15.6" x14ac:dyDescent="0.3">
      <c r="A7599"/>
      <c r="AO7599" s="9"/>
      <c r="AP7599" s="9"/>
      <c r="AQ7599" s="9"/>
    </row>
    <row r="7600" spans="1:43" ht="15.6" x14ac:dyDescent="0.3">
      <c r="A7600"/>
      <c r="AO7600" s="9"/>
      <c r="AP7600" s="9"/>
      <c r="AQ7600" s="9"/>
    </row>
    <row r="7601" spans="1:43" ht="15.6" x14ac:dyDescent="0.3">
      <c r="A7601"/>
      <c r="AO7601" s="9"/>
      <c r="AP7601" s="9"/>
      <c r="AQ7601" s="9"/>
    </row>
    <row r="7602" spans="1:43" ht="15.6" x14ac:dyDescent="0.3">
      <c r="A7602"/>
      <c r="AO7602" s="9"/>
      <c r="AP7602" s="9"/>
      <c r="AQ7602" s="9"/>
    </row>
    <row r="7603" spans="1:43" ht="15.6" x14ac:dyDescent="0.3">
      <c r="A7603"/>
      <c r="AO7603" s="9"/>
      <c r="AP7603" s="9"/>
      <c r="AQ7603" s="9"/>
    </row>
    <row r="7604" spans="1:43" ht="15.6" x14ac:dyDescent="0.3">
      <c r="A7604"/>
      <c r="AO7604" s="9"/>
      <c r="AP7604" s="9"/>
      <c r="AQ7604" s="9"/>
    </row>
    <row r="7605" spans="1:43" ht="15.6" x14ac:dyDescent="0.3">
      <c r="A7605"/>
      <c r="AO7605" s="9"/>
      <c r="AP7605" s="9"/>
      <c r="AQ7605" s="9"/>
    </row>
    <row r="7606" spans="1:43" ht="15.6" x14ac:dyDescent="0.3">
      <c r="A7606"/>
      <c r="AO7606" s="9"/>
      <c r="AP7606" s="9"/>
      <c r="AQ7606" s="9"/>
    </row>
    <row r="7607" spans="1:43" ht="15.6" x14ac:dyDescent="0.3">
      <c r="A7607"/>
      <c r="AO7607" s="9"/>
      <c r="AP7607" s="9"/>
      <c r="AQ7607" s="9"/>
    </row>
    <row r="7608" spans="1:43" ht="15.6" x14ac:dyDescent="0.3">
      <c r="A7608"/>
      <c r="AO7608" s="9"/>
      <c r="AP7608" s="9"/>
      <c r="AQ7608" s="9"/>
    </row>
    <row r="7609" spans="1:43" ht="15.6" x14ac:dyDescent="0.3">
      <c r="A7609"/>
      <c r="AO7609" s="9"/>
      <c r="AP7609" s="9"/>
      <c r="AQ7609" s="9"/>
    </row>
    <row r="7610" spans="1:43" ht="15.6" x14ac:dyDescent="0.3">
      <c r="A7610"/>
      <c r="AO7610" s="9"/>
      <c r="AP7610" s="9"/>
      <c r="AQ7610" s="9"/>
    </row>
    <row r="7611" spans="1:43" ht="15.6" x14ac:dyDescent="0.3">
      <c r="A7611"/>
      <c r="AO7611" s="9"/>
      <c r="AP7611" s="9"/>
      <c r="AQ7611" s="9"/>
    </row>
    <row r="7612" spans="1:43" ht="15.6" x14ac:dyDescent="0.3">
      <c r="A7612"/>
      <c r="AO7612" s="9"/>
      <c r="AP7612" s="9"/>
      <c r="AQ7612" s="9"/>
    </row>
    <row r="7613" spans="1:43" ht="15.6" x14ac:dyDescent="0.3">
      <c r="A7613"/>
      <c r="AO7613" s="9"/>
      <c r="AP7613" s="9"/>
      <c r="AQ7613" s="9"/>
    </row>
    <row r="7614" spans="1:43" ht="15.6" x14ac:dyDescent="0.3">
      <c r="A7614"/>
      <c r="AO7614" s="9"/>
      <c r="AP7614" s="9"/>
      <c r="AQ7614" s="9"/>
    </row>
    <row r="7615" spans="1:43" ht="15.6" x14ac:dyDescent="0.3">
      <c r="A7615"/>
      <c r="AO7615" s="9"/>
      <c r="AP7615" s="9"/>
      <c r="AQ7615" s="9"/>
    </row>
    <row r="7616" spans="1:43" ht="15.6" x14ac:dyDescent="0.3">
      <c r="A7616"/>
      <c r="AO7616" s="9"/>
      <c r="AP7616" s="9"/>
      <c r="AQ7616" s="9"/>
    </row>
    <row r="7617" spans="1:43" ht="15.6" x14ac:dyDescent="0.3">
      <c r="A7617"/>
      <c r="AO7617" s="9"/>
      <c r="AP7617" s="9"/>
      <c r="AQ7617" s="9"/>
    </row>
    <row r="7618" spans="1:43" ht="15.6" x14ac:dyDescent="0.3">
      <c r="A7618"/>
      <c r="AO7618" s="9"/>
      <c r="AP7618" s="9"/>
      <c r="AQ7618" s="9"/>
    </row>
    <row r="7619" spans="1:43" ht="15.6" x14ac:dyDescent="0.3">
      <c r="A7619"/>
      <c r="AO7619" s="9"/>
      <c r="AP7619" s="9"/>
      <c r="AQ7619" s="9"/>
    </row>
    <row r="7620" spans="1:43" ht="15.6" x14ac:dyDescent="0.3">
      <c r="A7620"/>
      <c r="AO7620" s="9"/>
      <c r="AP7620" s="9"/>
      <c r="AQ7620" s="9"/>
    </row>
    <row r="7621" spans="1:43" ht="15.6" x14ac:dyDescent="0.3">
      <c r="A7621"/>
      <c r="AO7621" s="9"/>
      <c r="AP7621" s="9"/>
      <c r="AQ7621" s="9"/>
    </row>
    <row r="7622" spans="1:43" ht="15.6" x14ac:dyDescent="0.3">
      <c r="A7622"/>
      <c r="AO7622" s="9"/>
      <c r="AP7622" s="9"/>
      <c r="AQ7622" s="9"/>
    </row>
    <row r="7623" spans="1:43" ht="15.6" x14ac:dyDescent="0.3">
      <c r="A7623"/>
      <c r="AO7623" s="9"/>
      <c r="AP7623" s="9"/>
      <c r="AQ7623" s="9"/>
    </row>
    <row r="7624" spans="1:43" ht="15.6" x14ac:dyDescent="0.3">
      <c r="A7624"/>
      <c r="AO7624" s="9"/>
      <c r="AP7624" s="9"/>
      <c r="AQ7624" s="9"/>
    </row>
    <row r="7625" spans="1:43" ht="15.6" x14ac:dyDescent="0.3">
      <c r="A7625"/>
      <c r="AO7625" s="9"/>
      <c r="AP7625" s="9"/>
      <c r="AQ7625" s="9"/>
    </row>
    <row r="7626" spans="1:43" ht="15.6" x14ac:dyDescent="0.3">
      <c r="A7626"/>
      <c r="AO7626" s="9"/>
      <c r="AP7626" s="9"/>
      <c r="AQ7626" s="9"/>
    </row>
    <row r="7627" spans="1:43" ht="15.6" x14ac:dyDescent="0.3">
      <c r="A7627"/>
      <c r="AO7627" s="9"/>
      <c r="AP7627" s="9"/>
      <c r="AQ7627" s="9"/>
    </row>
    <row r="7628" spans="1:43" ht="15.6" x14ac:dyDescent="0.3">
      <c r="A7628"/>
      <c r="AO7628" s="9"/>
      <c r="AP7628" s="9"/>
      <c r="AQ7628" s="9"/>
    </row>
    <row r="7629" spans="1:43" ht="15.6" x14ac:dyDescent="0.3">
      <c r="A7629"/>
      <c r="AO7629" s="9"/>
      <c r="AP7629" s="9"/>
      <c r="AQ7629" s="9"/>
    </row>
    <row r="7630" spans="1:43" ht="15.6" x14ac:dyDescent="0.3">
      <c r="A7630"/>
      <c r="AO7630" s="9"/>
      <c r="AP7630" s="9"/>
      <c r="AQ7630" s="9"/>
    </row>
    <row r="7631" spans="1:43" ht="15.6" x14ac:dyDescent="0.3">
      <c r="A7631"/>
      <c r="AO7631" s="9"/>
      <c r="AP7631" s="9"/>
      <c r="AQ7631" s="9"/>
    </row>
    <row r="7632" spans="1:43" ht="15.6" x14ac:dyDescent="0.3">
      <c r="A7632"/>
      <c r="AO7632" s="9"/>
      <c r="AP7632" s="9"/>
      <c r="AQ7632" s="9"/>
    </row>
    <row r="7633" spans="1:43" ht="15.6" x14ac:dyDescent="0.3">
      <c r="A7633"/>
      <c r="AO7633" s="9"/>
      <c r="AP7633" s="9"/>
      <c r="AQ7633" s="9"/>
    </row>
    <row r="7634" spans="1:43" ht="15.6" x14ac:dyDescent="0.3">
      <c r="A7634"/>
      <c r="AO7634" s="9"/>
      <c r="AP7634" s="9"/>
      <c r="AQ7634" s="9"/>
    </row>
    <row r="7635" spans="1:43" ht="15.6" x14ac:dyDescent="0.3">
      <c r="A7635"/>
      <c r="AO7635" s="9"/>
      <c r="AP7635" s="9"/>
      <c r="AQ7635" s="9"/>
    </row>
    <row r="7636" spans="1:43" ht="15.6" x14ac:dyDescent="0.3">
      <c r="A7636"/>
      <c r="AO7636" s="9"/>
      <c r="AP7636" s="9"/>
      <c r="AQ7636" s="9"/>
    </row>
    <row r="7637" spans="1:43" ht="15.6" x14ac:dyDescent="0.3">
      <c r="A7637"/>
      <c r="AO7637" s="9"/>
      <c r="AP7637" s="9"/>
      <c r="AQ7637" s="9"/>
    </row>
    <row r="7638" spans="1:43" ht="15.6" x14ac:dyDescent="0.3">
      <c r="A7638"/>
      <c r="AO7638" s="9"/>
      <c r="AP7638" s="9"/>
      <c r="AQ7638" s="9"/>
    </row>
    <row r="7639" spans="1:43" ht="15.6" x14ac:dyDescent="0.3">
      <c r="A7639"/>
      <c r="AO7639" s="9"/>
      <c r="AP7639" s="9"/>
      <c r="AQ7639" s="9"/>
    </row>
    <row r="7640" spans="1:43" ht="15.6" x14ac:dyDescent="0.3">
      <c r="A7640"/>
      <c r="AO7640" s="9"/>
      <c r="AP7640" s="9"/>
      <c r="AQ7640" s="9"/>
    </row>
    <row r="7641" spans="1:43" ht="15.6" x14ac:dyDescent="0.3">
      <c r="A7641"/>
      <c r="AO7641" s="9"/>
      <c r="AP7641" s="9"/>
      <c r="AQ7641" s="9"/>
    </row>
    <row r="7642" spans="1:43" ht="15.6" x14ac:dyDescent="0.3">
      <c r="A7642"/>
      <c r="AO7642" s="9"/>
      <c r="AP7642" s="9"/>
      <c r="AQ7642" s="9"/>
    </row>
    <row r="7643" spans="1:43" ht="15.6" x14ac:dyDescent="0.3">
      <c r="A7643"/>
      <c r="AO7643" s="9"/>
      <c r="AP7643" s="9"/>
      <c r="AQ7643" s="9"/>
    </row>
    <row r="7644" spans="1:43" ht="15.6" x14ac:dyDescent="0.3">
      <c r="A7644"/>
      <c r="AO7644" s="9"/>
      <c r="AP7644" s="9"/>
      <c r="AQ7644" s="9"/>
    </row>
    <row r="7645" spans="1:43" ht="15.6" x14ac:dyDescent="0.3">
      <c r="A7645"/>
      <c r="AO7645" s="9"/>
      <c r="AP7645" s="9"/>
      <c r="AQ7645" s="9"/>
    </row>
    <row r="7646" spans="1:43" ht="15.6" x14ac:dyDescent="0.3">
      <c r="A7646"/>
      <c r="AO7646" s="9"/>
      <c r="AP7646" s="9"/>
      <c r="AQ7646" s="9"/>
    </row>
    <row r="7647" spans="1:43" ht="15.6" x14ac:dyDescent="0.3">
      <c r="A7647"/>
      <c r="AO7647" s="9"/>
      <c r="AP7647" s="9"/>
      <c r="AQ7647" s="9"/>
    </row>
    <row r="7648" spans="1:43" ht="15.6" x14ac:dyDescent="0.3">
      <c r="A7648"/>
      <c r="AO7648" s="9"/>
      <c r="AP7648" s="9"/>
      <c r="AQ7648" s="9"/>
    </row>
    <row r="7649" spans="1:43" ht="15.6" x14ac:dyDescent="0.3">
      <c r="A7649"/>
      <c r="AO7649" s="9"/>
      <c r="AP7649" s="9"/>
      <c r="AQ7649" s="9"/>
    </row>
    <row r="7650" spans="1:43" ht="15.6" x14ac:dyDescent="0.3">
      <c r="A7650"/>
      <c r="AO7650" s="9"/>
      <c r="AP7650" s="9"/>
      <c r="AQ7650" s="9"/>
    </row>
    <row r="7651" spans="1:43" ht="15.6" x14ac:dyDescent="0.3">
      <c r="A7651"/>
      <c r="AO7651" s="9"/>
      <c r="AP7651" s="9"/>
      <c r="AQ7651" s="9"/>
    </row>
    <row r="7652" spans="1:43" ht="15.6" x14ac:dyDescent="0.3">
      <c r="A7652"/>
      <c r="AO7652" s="9"/>
      <c r="AP7652" s="9"/>
      <c r="AQ7652" s="9"/>
    </row>
    <row r="7653" spans="1:43" ht="15.6" x14ac:dyDescent="0.3">
      <c r="A7653"/>
      <c r="AO7653" s="9"/>
      <c r="AP7653" s="9"/>
      <c r="AQ7653" s="9"/>
    </row>
    <row r="7654" spans="1:43" ht="15.6" x14ac:dyDescent="0.3">
      <c r="A7654"/>
      <c r="AO7654" s="9"/>
      <c r="AP7654" s="9"/>
      <c r="AQ7654" s="9"/>
    </row>
    <row r="7655" spans="1:43" ht="15.6" x14ac:dyDescent="0.3">
      <c r="A7655"/>
      <c r="AO7655" s="9"/>
      <c r="AP7655" s="9"/>
      <c r="AQ7655" s="9"/>
    </row>
    <row r="7656" spans="1:43" ht="15.6" x14ac:dyDescent="0.3">
      <c r="A7656"/>
      <c r="AO7656" s="9"/>
      <c r="AP7656" s="9"/>
      <c r="AQ7656" s="9"/>
    </row>
    <row r="7657" spans="1:43" ht="15.6" x14ac:dyDescent="0.3">
      <c r="A7657"/>
      <c r="AO7657" s="9"/>
      <c r="AP7657" s="9"/>
      <c r="AQ7657" s="9"/>
    </row>
    <row r="7658" spans="1:43" ht="15.6" x14ac:dyDescent="0.3">
      <c r="A7658"/>
      <c r="AO7658" s="9"/>
      <c r="AP7658" s="9"/>
      <c r="AQ7658" s="9"/>
    </row>
    <row r="7659" spans="1:43" ht="15.6" x14ac:dyDescent="0.3">
      <c r="A7659"/>
      <c r="AO7659" s="9"/>
      <c r="AP7659" s="9"/>
      <c r="AQ7659" s="9"/>
    </row>
    <row r="7660" spans="1:43" ht="15.6" x14ac:dyDescent="0.3">
      <c r="A7660"/>
      <c r="AO7660" s="9"/>
      <c r="AP7660" s="9"/>
      <c r="AQ7660" s="9"/>
    </row>
    <row r="7661" spans="1:43" ht="15.6" x14ac:dyDescent="0.3">
      <c r="A7661"/>
      <c r="AO7661" s="9"/>
      <c r="AP7661" s="9"/>
      <c r="AQ7661" s="9"/>
    </row>
    <row r="7662" spans="1:43" ht="15.6" x14ac:dyDescent="0.3">
      <c r="A7662"/>
      <c r="AO7662" s="9"/>
      <c r="AP7662" s="9"/>
      <c r="AQ7662" s="9"/>
    </row>
    <row r="7663" spans="1:43" ht="15.6" x14ac:dyDescent="0.3">
      <c r="A7663"/>
      <c r="AO7663" s="9"/>
      <c r="AP7663" s="9"/>
      <c r="AQ7663" s="9"/>
    </row>
    <row r="7664" spans="1:43" ht="15.6" x14ac:dyDescent="0.3">
      <c r="A7664"/>
      <c r="AO7664" s="9"/>
      <c r="AP7664" s="9"/>
      <c r="AQ7664" s="9"/>
    </row>
    <row r="7665" spans="1:43" ht="15.6" x14ac:dyDescent="0.3">
      <c r="A7665"/>
      <c r="AO7665" s="9"/>
      <c r="AP7665" s="9"/>
      <c r="AQ7665" s="9"/>
    </row>
    <row r="7666" spans="1:43" ht="15.6" x14ac:dyDescent="0.3">
      <c r="A7666"/>
      <c r="AO7666" s="9"/>
      <c r="AP7666" s="9"/>
      <c r="AQ7666" s="9"/>
    </row>
    <row r="7667" spans="1:43" ht="15.6" x14ac:dyDescent="0.3">
      <c r="A7667"/>
      <c r="AO7667" s="9"/>
      <c r="AP7667" s="9"/>
      <c r="AQ7667" s="9"/>
    </row>
    <row r="7668" spans="1:43" ht="15.6" x14ac:dyDescent="0.3">
      <c r="A7668"/>
      <c r="AO7668" s="9"/>
      <c r="AP7668" s="9"/>
      <c r="AQ7668" s="9"/>
    </row>
    <row r="7669" spans="1:43" ht="15.6" x14ac:dyDescent="0.3">
      <c r="A7669"/>
      <c r="AO7669" s="9"/>
      <c r="AP7669" s="9"/>
      <c r="AQ7669" s="9"/>
    </row>
    <row r="7670" spans="1:43" ht="15.6" x14ac:dyDescent="0.3">
      <c r="A7670"/>
      <c r="AO7670" s="9"/>
      <c r="AP7670" s="9"/>
      <c r="AQ7670" s="9"/>
    </row>
    <row r="7671" spans="1:43" ht="15.6" x14ac:dyDescent="0.3">
      <c r="A7671"/>
      <c r="AO7671" s="9"/>
      <c r="AP7671" s="9"/>
      <c r="AQ7671" s="9"/>
    </row>
    <row r="7672" spans="1:43" ht="15.6" x14ac:dyDescent="0.3">
      <c r="A7672"/>
      <c r="AO7672" s="9"/>
      <c r="AP7672" s="9"/>
      <c r="AQ7672" s="9"/>
    </row>
    <row r="7673" spans="1:43" ht="15.6" x14ac:dyDescent="0.3">
      <c r="A7673"/>
      <c r="AO7673" s="9"/>
      <c r="AP7673" s="9"/>
      <c r="AQ7673" s="9"/>
    </row>
    <row r="7674" spans="1:43" ht="15.6" x14ac:dyDescent="0.3">
      <c r="A7674"/>
      <c r="AO7674" s="9"/>
      <c r="AP7674" s="9"/>
      <c r="AQ7674" s="9"/>
    </row>
    <row r="7675" spans="1:43" ht="15.6" x14ac:dyDescent="0.3">
      <c r="A7675"/>
      <c r="AO7675" s="9"/>
      <c r="AP7675" s="9"/>
      <c r="AQ7675" s="9"/>
    </row>
    <row r="7676" spans="1:43" ht="15.6" x14ac:dyDescent="0.3">
      <c r="A7676"/>
      <c r="AO7676" s="9"/>
      <c r="AP7676" s="9"/>
      <c r="AQ7676" s="9"/>
    </row>
    <row r="7677" spans="1:43" ht="15.6" x14ac:dyDescent="0.3">
      <c r="A7677"/>
      <c r="AO7677" s="9"/>
      <c r="AP7677" s="9"/>
      <c r="AQ7677" s="9"/>
    </row>
    <row r="7678" spans="1:43" ht="15.6" x14ac:dyDescent="0.3">
      <c r="A7678"/>
      <c r="AO7678" s="9"/>
      <c r="AP7678" s="9"/>
      <c r="AQ7678" s="9"/>
    </row>
    <row r="7679" spans="1:43" ht="15.6" x14ac:dyDescent="0.3">
      <c r="A7679"/>
      <c r="AO7679" s="9"/>
      <c r="AP7679" s="9"/>
      <c r="AQ7679" s="9"/>
    </row>
    <row r="7680" spans="1:43" ht="15.6" x14ac:dyDescent="0.3">
      <c r="A7680"/>
      <c r="AO7680" s="9"/>
      <c r="AP7680" s="9"/>
      <c r="AQ7680" s="9"/>
    </row>
    <row r="7681" spans="1:43" ht="15.6" x14ac:dyDescent="0.3">
      <c r="A7681"/>
      <c r="AO7681" s="9"/>
      <c r="AP7681" s="9"/>
      <c r="AQ7681" s="9"/>
    </row>
    <row r="7682" spans="1:43" ht="15.6" x14ac:dyDescent="0.3">
      <c r="A7682"/>
      <c r="AO7682" s="9"/>
      <c r="AP7682" s="9"/>
      <c r="AQ7682" s="9"/>
    </row>
    <row r="7683" spans="1:43" ht="15.6" x14ac:dyDescent="0.3">
      <c r="A7683"/>
      <c r="AO7683" s="9"/>
      <c r="AP7683" s="9"/>
      <c r="AQ7683" s="9"/>
    </row>
    <row r="7684" spans="1:43" ht="15.6" x14ac:dyDescent="0.3">
      <c r="A7684"/>
      <c r="AO7684" s="9"/>
      <c r="AP7684" s="9"/>
      <c r="AQ7684" s="9"/>
    </row>
    <row r="7685" spans="1:43" ht="15.6" x14ac:dyDescent="0.3">
      <c r="A7685"/>
      <c r="AO7685" s="9"/>
      <c r="AP7685" s="9"/>
      <c r="AQ7685" s="9"/>
    </row>
    <row r="7686" spans="1:43" ht="15.6" x14ac:dyDescent="0.3">
      <c r="A7686"/>
      <c r="AO7686" s="9"/>
      <c r="AP7686" s="9"/>
      <c r="AQ7686" s="9"/>
    </row>
    <row r="7687" spans="1:43" ht="15.6" x14ac:dyDescent="0.3">
      <c r="A7687"/>
      <c r="AO7687" s="9"/>
      <c r="AP7687" s="9"/>
      <c r="AQ7687" s="9"/>
    </row>
    <row r="7688" spans="1:43" ht="15.6" x14ac:dyDescent="0.3">
      <c r="A7688"/>
      <c r="AO7688" s="9"/>
      <c r="AP7688" s="9"/>
      <c r="AQ7688" s="9"/>
    </row>
    <row r="7689" spans="1:43" ht="15.6" x14ac:dyDescent="0.3">
      <c r="A7689"/>
      <c r="AO7689" s="9"/>
      <c r="AP7689" s="9"/>
      <c r="AQ7689" s="9"/>
    </row>
    <row r="7690" spans="1:43" ht="15.6" x14ac:dyDescent="0.3">
      <c r="A7690"/>
      <c r="AO7690" s="9"/>
      <c r="AP7690" s="9"/>
      <c r="AQ7690" s="9"/>
    </row>
    <row r="7691" spans="1:43" ht="15.6" x14ac:dyDescent="0.3">
      <c r="A7691"/>
      <c r="AO7691" s="9"/>
      <c r="AP7691" s="9"/>
      <c r="AQ7691" s="9"/>
    </row>
    <row r="7692" spans="1:43" ht="15.6" x14ac:dyDescent="0.3">
      <c r="A7692"/>
      <c r="AO7692" s="9"/>
      <c r="AP7692" s="9"/>
      <c r="AQ7692" s="9"/>
    </row>
    <row r="7693" spans="1:43" ht="15.6" x14ac:dyDescent="0.3">
      <c r="A7693"/>
      <c r="AO7693" s="9"/>
      <c r="AP7693" s="9"/>
      <c r="AQ7693" s="9"/>
    </row>
    <row r="7694" spans="1:43" ht="15.6" x14ac:dyDescent="0.3">
      <c r="A7694"/>
      <c r="AO7694" s="9"/>
      <c r="AP7694" s="9"/>
      <c r="AQ7694" s="9"/>
    </row>
    <row r="7695" spans="1:43" ht="15.6" x14ac:dyDescent="0.3">
      <c r="A7695"/>
      <c r="AO7695" s="9"/>
      <c r="AP7695" s="9"/>
      <c r="AQ7695" s="9"/>
    </row>
    <row r="7696" spans="1:43" ht="15.6" x14ac:dyDescent="0.3">
      <c r="A7696"/>
      <c r="AO7696" s="9"/>
      <c r="AP7696" s="9"/>
      <c r="AQ7696" s="9"/>
    </row>
    <row r="7697" spans="1:43" ht="15.6" x14ac:dyDescent="0.3">
      <c r="A7697"/>
      <c r="AO7697" s="9"/>
      <c r="AP7697" s="9"/>
      <c r="AQ7697" s="9"/>
    </row>
    <row r="7698" spans="1:43" ht="15.6" x14ac:dyDescent="0.3">
      <c r="A7698"/>
      <c r="AO7698" s="9"/>
      <c r="AP7698" s="9"/>
      <c r="AQ7698" s="9"/>
    </row>
    <row r="7699" spans="1:43" ht="15.6" x14ac:dyDescent="0.3">
      <c r="A7699"/>
      <c r="AO7699" s="9"/>
      <c r="AP7699" s="9"/>
      <c r="AQ7699" s="9"/>
    </row>
    <row r="7700" spans="1:43" ht="15.6" x14ac:dyDescent="0.3">
      <c r="A7700"/>
      <c r="AO7700" s="9"/>
      <c r="AP7700" s="9"/>
      <c r="AQ7700" s="9"/>
    </row>
    <row r="7701" spans="1:43" ht="15.6" x14ac:dyDescent="0.3">
      <c r="A7701"/>
      <c r="AO7701" s="9"/>
      <c r="AP7701" s="9"/>
      <c r="AQ7701" s="9"/>
    </row>
    <row r="7702" spans="1:43" ht="15.6" x14ac:dyDescent="0.3">
      <c r="A7702"/>
      <c r="AO7702" s="9"/>
      <c r="AP7702" s="9"/>
      <c r="AQ7702" s="9"/>
    </row>
    <row r="7703" spans="1:43" ht="15.6" x14ac:dyDescent="0.3">
      <c r="A7703"/>
      <c r="AO7703" s="9"/>
      <c r="AP7703" s="9"/>
      <c r="AQ7703" s="9"/>
    </row>
    <row r="7704" spans="1:43" ht="15.6" x14ac:dyDescent="0.3">
      <c r="A7704"/>
      <c r="AO7704" s="9"/>
      <c r="AP7704" s="9"/>
      <c r="AQ7704" s="9"/>
    </row>
    <row r="7705" spans="1:43" ht="15.6" x14ac:dyDescent="0.3">
      <c r="A7705"/>
      <c r="AO7705" s="9"/>
      <c r="AP7705" s="9"/>
      <c r="AQ7705" s="9"/>
    </row>
    <row r="7706" spans="1:43" ht="15.6" x14ac:dyDescent="0.3">
      <c r="A7706"/>
      <c r="AO7706" s="9"/>
      <c r="AP7706" s="9"/>
      <c r="AQ7706" s="9"/>
    </row>
    <row r="7707" spans="1:43" ht="15.6" x14ac:dyDescent="0.3">
      <c r="A7707"/>
      <c r="AO7707" s="9"/>
      <c r="AP7707" s="9"/>
      <c r="AQ7707" s="9"/>
    </row>
    <row r="7708" spans="1:43" ht="15.6" x14ac:dyDescent="0.3">
      <c r="A7708"/>
      <c r="AO7708" s="9"/>
      <c r="AP7708" s="9"/>
      <c r="AQ7708" s="9"/>
    </row>
    <row r="7709" spans="1:43" ht="15.6" x14ac:dyDescent="0.3">
      <c r="A7709"/>
      <c r="AO7709" s="9"/>
      <c r="AP7709" s="9"/>
      <c r="AQ7709" s="9"/>
    </row>
    <row r="7710" spans="1:43" ht="15.6" x14ac:dyDescent="0.3">
      <c r="A7710"/>
      <c r="AO7710" s="9"/>
      <c r="AP7710" s="9"/>
      <c r="AQ7710" s="9"/>
    </row>
    <row r="7711" spans="1:43" ht="15.6" x14ac:dyDescent="0.3">
      <c r="A7711"/>
      <c r="AO7711" s="9"/>
      <c r="AP7711" s="9"/>
      <c r="AQ7711" s="9"/>
    </row>
    <row r="7712" spans="1:43" ht="15.6" x14ac:dyDescent="0.3">
      <c r="A7712"/>
      <c r="AO7712" s="9"/>
      <c r="AP7712" s="9"/>
      <c r="AQ7712" s="9"/>
    </row>
    <row r="7713" spans="1:43" ht="15.6" x14ac:dyDescent="0.3">
      <c r="A7713"/>
      <c r="AO7713" s="9"/>
      <c r="AP7713" s="9"/>
      <c r="AQ7713" s="9"/>
    </row>
    <row r="7714" spans="1:43" ht="15.6" x14ac:dyDescent="0.3">
      <c r="A7714"/>
      <c r="AO7714" s="9"/>
      <c r="AP7714" s="9"/>
      <c r="AQ7714" s="9"/>
    </row>
    <row r="7715" spans="1:43" ht="15.6" x14ac:dyDescent="0.3">
      <c r="A7715"/>
      <c r="AO7715" s="9"/>
      <c r="AP7715" s="9"/>
      <c r="AQ7715" s="9"/>
    </row>
    <row r="7716" spans="1:43" ht="15.6" x14ac:dyDescent="0.3">
      <c r="A7716"/>
      <c r="AO7716" s="9"/>
      <c r="AP7716" s="9"/>
      <c r="AQ7716" s="9"/>
    </row>
    <row r="7717" spans="1:43" ht="15.6" x14ac:dyDescent="0.3">
      <c r="A7717"/>
      <c r="AO7717" s="9"/>
      <c r="AP7717" s="9"/>
      <c r="AQ7717" s="9"/>
    </row>
    <row r="7718" spans="1:43" ht="15.6" x14ac:dyDescent="0.3">
      <c r="A7718"/>
      <c r="AO7718" s="9"/>
      <c r="AP7718" s="9"/>
      <c r="AQ7718" s="9"/>
    </row>
    <row r="7719" spans="1:43" ht="15.6" x14ac:dyDescent="0.3">
      <c r="A7719"/>
      <c r="AO7719" s="9"/>
      <c r="AP7719" s="9"/>
      <c r="AQ7719" s="9"/>
    </row>
    <row r="7720" spans="1:43" ht="15.6" x14ac:dyDescent="0.3">
      <c r="A7720"/>
      <c r="AO7720" s="9"/>
      <c r="AP7720" s="9"/>
      <c r="AQ7720" s="9"/>
    </row>
    <row r="7721" spans="1:43" ht="15.6" x14ac:dyDescent="0.3">
      <c r="A7721"/>
      <c r="AO7721" s="9"/>
      <c r="AP7721" s="9"/>
      <c r="AQ7721" s="9"/>
    </row>
    <row r="7722" spans="1:43" ht="15.6" x14ac:dyDescent="0.3">
      <c r="A7722"/>
      <c r="AO7722" s="9"/>
      <c r="AP7722" s="9"/>
      <c r="AQ7722" s="9"/>
    </row>
    <row r="7723" spans="1:43" ht="15.6" x14ac:dyDescent="0.3">
      <c r="A7723"/>
      <c r="AO7723" s="9"/>
      <c r="AP7723" s="9"/>
      <c r="AQ7723" s="9"/>
    </row>
    <row r="7724" spans="1:43" ht="15.6" x14ac:dyDescent="0.3">
      <c r="A7724"/>
      <c r="AO7724" s="9"/>
      <c r="AP7724" s="9"/>
      <c r="AQ7724" s="9"/>
    </row>
    <row r="7725" spans="1:43" ht="15.6" x14ac:dyDescent="0.3">
      <c r="A7725"/>
      <c r="AO7725" s="9"/>
      <c r="AP7725" s="9"/>
      <c r="AQ7725" s="9"/>
    </row>
    <row r="7726" spans="1:43" ht="15.6" x14ac:dyDescent="0.3">
      <c r="A7726"/>
      <c r="AO7726" s="9"/>
      <c r="AP7726" s="9"/>
      <c r="AQ7726" s="9"/>
    </row>
    <row r="7727" spans="1:43" ht="15.6" x14ac:dyDescent="0.3">
      <c r="A7727"/>
      <c r="AO7727" s="9"/>
      <c r="AP7727" s="9"/>
      <c r="AQ7727" s="9"/>
    </row>
    <row r="7728" spans="1:43" ht="15.6" x14ac:dyDescent="0.3">
      <c r="A7728"/>
      <c r="AO7728" s="9"/>
      <c r="AP7728" s="9"/>
      <c r="AQ7728" s="9"/>
    </row>
    <row r="7729" spans="1:43" ht="15.6" x14ac:dyDescent="0.3">
      <c r="A7729"/>
      <c r="AO7729" s="9"/>
      <c r="AP7729" s="9"/>
      <c r="AQ7729" s="9"/>
    </row>
    <row r="7730" spans="1:43" ht="15.6" x14ac:dyDescent="0.3">
      <c r="A7730"/>
      <c r="AO7730" s="9"/>
      <c r="AP7730" s="9"/>
      <c r="AQ7730" s="9"/>
    </row>
    <row r="7731" spans="1:43" ht="15.6" x14ac:dyDescent="0.3">
      <c r="A7731"/>
      <c r="AO7731" s="9"/>
      <c r="AP7731" s="9"/>
      <c r="AQ7731" s="9"/>
    </row>
    <row r="7732" spans="1:43" ht="15.6" x14ac:dyDescent="0.3">
      <c r="A7732"/>
      <c r="AO7732" s="9"/>
      <c r="AP7732" s="9"/>
      <c r="AQ7732" s="9"/>
    </row>
    <row r="7733" spans="1:43" ht="15.6" x14ac:dyDescent="0.3">
      <c r="A7733"/>
      <c r="AO7733" s="9"/>
      <c r="AP7733" s="9"/>
      <c r="AQ7733" s="9"/>
    </row>
    <row r="7734" spans="1:43" ht="15.6" x14ac:dyDescent="0.3">
      <c r="A7734"/>
      <c r="AO7734" s="9"/>
      <c r="AP7734" s="9"/>
      <c r="AQ7734" s="9"/>
    </row>
    <row r="7735" spans="1:43" ht="15.6" x14ac:dyDescent="0.3">
      <c r="A7735"/>
      <c r="AO7735" s="9"/>
      <c r="AP7735" s="9"/>
      <c r="AQ7735" s="9"/>
    </row>
    <row r="7736" spans="1:43" ht="15.6" x14ac:dyDescent="0.3">
      <c r="A7736"/>
      <c r="AO7736" s="9"/>
      <c r="AP7736" s="9"/>
      <c r="AQ7736" s="9"/>
    </row>
    <row r="7737" spans="1:43" ht="15.6" x14ac:dyDescent="0.3">
      <c r="A7737"/>
      <c r="AO7737" s="9"/>
      <c r="AP7737" s="9"/>
      <c r="AQ7737" s="9"/>
    </row>
    <row r="7738" spans="1:43" ht="15.6" x14ac:dyDescent="0.3">
      <c r="A7738"/>
      <c r="AO7738" s="9"/>
      <c r="AP7738" s="9"/>
      <c r="AQ7738" s="9"/>
    </row>
    <row r="7739" spans="1:43" ht="15.6" x14ac:dyDescent="0.3">
      <c r="A7739"/>
      <c r="AO7739" s="9"/>
      <c r="AP7739" s="9"/>
      <c r="AQ7739" s="9"/>
    </row>
    <row r="7740" spans="1:43" ht="15.6" x14ac:dyDescent="0.3">
      <c r="A7740"/>
      <c r="AO7740" s="9"/>
      <c r="AP7740" s="9"/>
      <c r="AQ7740" s="9"/>
    </row>
    <row r="7741" spans="1:43" ht="15.6" x14ac:dyDescent="0.3">
      <c r="A7741"/>
      <c r="AO7741" s="9"/>
      <c r="AP7741" s="9"/>
      <c r="AQ7741" s="9"/>
    </row>
    <row r="7742" spans="1:43" ht="15.6" x14ac:dyDescent="0.3">
      <c r="A7742"/>
      <c r="AO7742" s="9"/>
      <c r="AP7742" s="9"/>
      <c r="AQ7742" s="9"/>
    </row>
    <row r="7743" spans="1:43" ht="15.6" x14ac:dyDescent="0.3">
      <c r="A7743"/>
      <c r="AO7743" s="9"/>
      <c r="AP7743" s="9"/>
      <c r="AQ7743" s="9"/>
    </row>
    <row r="7744" spans="1:43" ht="15.6" x14ac:dyDescent="0.3">
      <c r="A7744"/>
      <c r="AO7744" s="9"/>
      <c r="AP7744" s="9"/>
      <c r="AQ7744" s="9"/>
    </row>
    <row r="7745" spans="1:43" ht="15.6" x14ac:dyDescent="0.3">
      <c r="A7745"/>
      <c r="AO7745" s="9"/>
      <c r="AP7745" s="9"/>
      <c r="AQ7745" s="9"/>
    </row>
    <row r="7746" spans="1:43" ht="15.6" x14ac:dyDescent="0.3">
      <c r="A7746"/>
      <c r="AO7746" s="9"/>
      <c r="AP7746" s="9"/>
      <c r="AQ7746" s="9"/>
    </row>
    <row r="7747" spans="1:43" ht="15.6" x14ac:dyDescent="0.3">
      <c r="A7747"/>
      <c r="AO7747" s="9"/>
      <c r="AP7747" s="9"/>
      <c r="AQ7747" s="9"/>
    </row>
    <row r="7748" spans="1:43" ht="15.6" x14ac:dyDescent="0.3">
      <c r="A7748"/>
      <c r="AO7748" s="9"/>
      <c r="AP7748" s="9"/>
      <c r="AQ7748" s="9"/>
    </row>
    <row r="7749" spans="1:43" ht="15.6" x14ac:dyDescent="0.3">
      <c r="A7749"/>
      <c r="AO7749" s="9"/>
      <c r="AP7749" s="9"/>
      <c r="AQ7749" s="9"/>
    </row>
    <row r="7750" spans="1:43" ht="15.6" x14ac:dyDescent="0.3">
      <c r="A7750"/>
      <c r="AO7750" s="9"/>
      <c r="AP7750" s="9"/>
      <c r="AQ7750" s="9"/>
    </row>
    <row r="7751" spans="1:43" ht="15.6" x14ac:dyDescent="0.3">
      <c r="A7751"/>
      <c r="AO7751" s="9"/>
      <c r="AP7751" s="9"/>
      <c r="AQ7751" s="9"/>
    </row>
    <row r="7752" spans="1:43" ht="15.6" x14ac:dyDescent="0.3">
      <c r="A7752"/>
      <c r="AO7752" s="9"/>
      <c r="AP7752" s="9"/>
      <c r="AQ7752" s="9"/>
    </row>
    <row r="7753" spans="1:43" ht="15.6" x14ac:dyDescent="0.3">
      <c r="A7753"/>
      <c r="AO7753" s="9"/>
      <c r="AP7753" s="9"/>
      <c r="AQ7753" s="9"/>
    </row>
    <row r="7754" spans="1:43" ht="15.6" x14ac:dyDescent="0.3">
      <c r="A7754"/>
      <c r="AO7754" s="9"/>
      <c r="AP7754" s="9"/>
      <c r="AQ7754" s="9"/>
    </row>
    <row r="7755" spans="1:43" ht="15.6" x14ac:dyDescent="0.3">
      <c r="A7755"/>
      <c r="AO7755" s="9"/>
      <c r="AP7755" s="9"/>
      <c r="AQ7755" s="9"/>
    </row>
    <row r="7756" spans="1:43" ht="15.6" x14ac:dyDescent="0.3">
      <c r="A7756"/>
      <c r="AO7756" s="9"/>
      <c r="AP7756" s="9"/>
      <c r="AQ7756" s="9"/>
    </row>
    <row r="7757" spans="1:43" ht="15.6" x14ac:dyDescent="0.3">
      <c r="A7757"/>
      <c r="AO7757" s="9"/>
      <c r="AP7757" s="9"/>
      <c r="AQ7757" s="9"/>
    </row>
    <row r="7758" spans="1:43" ht="15.6" x14ac:dyDescent="0.3">
      <c r="A7758"/>
      <c r="AO7758" s="9"/>
      <c r="AP7758" s="9"/>
      <c r="AQ7758" s="9"/>
    </row>
    <row r="7759" spans="1:43" ht="15.6" x14ac:dyDescent="0.3">
      <c r="A7759"/>
      <c r="AO7759" s="9"/>
      <c r="AP7759" s="9"/>
      <c r="AQ7759" s="9"/>
    </row>
    <row r="7760" spans="1:43" ht="15.6" x14ac:dyDescent="0.3">
      <c r="A7760"/>
      <c r="AO7760" s="9"/>
      <c r="AP7760" s="9"/>
      <c r="AQ7760" s="9"/>
    </row>
    <row r="7761" spans="1:43" ht="15.6" x14ac:dyDescent="0.3">
      <c r="A7761"/>
      <c r="AO7761" s="9"/>
      <c r="AP7761" s="9"/>
      <c r="AQ7761" s="9"/>
    </row>
    <row r="7762" spans="1:43" ht="15.6" x14ac:dyDescent="0.3">
      <c r="A7762"/>
      <c r="AO7762" s="9"/>
      <c r="AP7762" s="9"/>
      <c r="AQ7762" s="9"/>
    </row>
    <row r="7763" spans="1:43" ht="15.6" x14ac:dyDescent="0.3">
      <c r="A7763"/>
      <c r="AO7763" s="9"/>
      <c r="AP7763" s="9"/>
      <c r="AQ7763" s="9"/>
    </row>
    <row r="7764" spans="1:43" ht="15.6" x14ac:dyDescent="0.3">
      <c r="A7764"/>
      <c r="AO7764" s="9"/>
      <c r="AP7764" s="9"/>
      <c r="AQ7764" s="9"/>
    </row>
    <row r="7765" spans="1:43" ht="15.6" x14ac:dyDescent="0.3">
      <c r="A7765"/>
      <c r="AO7765" s="9"/>
      <c r="AP7765" s="9"/>
      <c r="AQ7765" s="9"/>
    </row>
    <row r="7766" spans="1:43" ht="15.6" x14ac:dyDescent="0.3">
      <c r="A7766"/>
      <c r="AO7766" s="9"/>
      <c r="AP7766" s="9"/>
      <c r="AQ7766" s="9"/>
    </row>
    <row r="7767" spans="1:43" ht="15.6" x14ac:dyDescent="0.3">
      <c r="A7767"/>
      <c r="AO7767" s="9"/>
      <c r="AP7767" s="9"/>
      <c r="AQ7767" s="9"/>
    </row>
    <row r="7768" spans="1:43" ht="15.6" x14ac:dyDescent="0.3">
      <c r="A7768"/>
      <c r="AO7768" s="9"/>
      <c r="AP7768" s="9"/>
      <c r="AQ7768" s="9"/>
    </row>
    <row r="7769" spans="1:43" ht="15.6" x14ac:dyDescent="0.3">
      <c r="A7769"/>
      <c r="AO7769" s="9"/>
      <c r="AP7769" s="9"/>
      <c r="AQ7769" s="9"/>
    </row>
    <row r="7770" spans="1:43" ht="15.6" x14ac:dyDescent="0.3">
      <c r="A7770"/>
      <c r="AO7770" s="9"/>
      <c r="AP7770" s="9"/>
      <c r="AQ7770" s="9"/>
    </row>
    <row r="7771" spans="1:43" ht="15.6" x14ac:dyDescent="0.3">
      <c r="A7771"/>
      <c r="AO7771" s="9"/>
      <c r="AP7771" s="9"/>
      <c r="AQ7771" s="9"/>
    </row>
    <row r="7772" spans="1:43" ht="15.6" x14ac:dyDescent="0.3">
      <c r="A7772"/>
      <c r="AO7772" s="9"/>
      <c r="AP7772" s="9"/>
      <c r="AQ7772" s="9"/>
    </row>
    <row r="7773" spans="1:43" ht="15.6" x14ac:dyDescent="0.3">
      <c r="A7773"/>
      <c r="AO7773" s="9"/>
      <c r="AP7773" s="9"/>
      <c r="AQ7773" s="9"/>
    </row>
    <row r="7774" spans="1:43" ht="15.6" x14ac:dyDescent="0.3">
      <c r="A7774"/>
      <c r="AO7774" s="9"/>
      <c r="AP7774" s="9"/>
      <c r="AQ7774" s="9"/>
    </row>
    <row r="7775" spans="1:43" ht="15.6" x14ac:dyDescent="0.3">
      <c r="A7775"/>
      <c r="AO7775" s="9"/>
      <c r="AP7775" s="9"/>
      <c r="AQ7775" s="9"/>
    </row>
    <row r="7776" spans="1:43" ht="15.6" x14ac:dyDescent="0.3">
      <c r="A7776"/>
      <c r="AO7776" s="9"/>
      <c r="AP7776" s="9"/>
      <c r="AQ7776" s="9"/>
    </row>
    <row r="7777" spans="1:43" ht="15.6" x14ac:dyDescent="0.3">
      <c r="A7777"/>
      <c r="AO7777" s="9"/>
      <c r="AP7777" s="9"/>
      <c r="AQ7777" s="9"/>
    </row>
    <row r="7778" spans="1:43" ht="15.6" x14ac:dyDescent="0.3">
      <c r="A7778"/>
      <c r="AO7778" s="9"/>
      <c r="AP7778" s="9"/>
      <c r="AQ7778" s="9"/>
    </row>
    <row r="7779" spans="1:43" ht="15.6" x14ac:dyDescent="0.3">
      <c r="A7779"/>
      <c r="AO7779" s="9"/>
      <c r="AP7779" s="9"/>
      <c r="AQ7779" s="9"/>
    </row>
    <row r="7780" spans="1:43" ht="15.6" x14ac:dyDescent="0.3">
      <c r="A7780"/>
      <c r="AO7780" s="9"/>
      <c r="AP7780" s="9"/>
      <c r="AQ7780" s="9"/>
    </row>
    <row r="7781" spans="1:43" ht="15.6" x14ac:dyDescent="0.3">
      <c r="A7781"/>
      <c r="AO7781" s="9"/>
      <c r="AP7781" s="9"/>
      <c r="AQ7781" s="9"/>
    </row>
    <row r="7782" spans="1:43" ht="15.6" x14ac:dyDescent="0.3">
      <c r="A7782"/>
      <c r="AO7782" s="9"/>
      <c r="AP7782" s="9"/>
      <c r="AQ7782" s="9"/>
    </row>
    <row r="7783" spans="1:43" ht="15.6" x14ac:dyDescent="0.3">
      <c r="A7783"/>
      <c r="AO7783" s="9"/>
      <c r="AP7783" s="9"/>
      <c r="AQ7783" s="9"/>
    </row>
    <row r="7784" spans="1:43" ht="15.6" x14ac:dyDescent="0.3">
      <c r="A7784"/>
      <c r="AO7784" s="9"/>
      <c r="AP7784" s="9"/>
      <c r="AQ7784" s="9"/>
    </row>
    <row r="7785" spans="1:43" ht="15.6" x14ac:dyDescent="0.3">
      <c r="A7785"/>
      <c r="AO7785" s="9"/>
      <c r="AP7785" s="9"/>
      <c r="AQ7785" s="9"/>
    </row>
    <row r="7786" spans="1:43" ht="15.6" x14ac:dyDescent="0.3">
      <c r="A7786"/>
      <c r="AO7786" s="9"/>
      <c r="AP7786" s="9"/>
      <c r="AQ7786" s="9"/>
    </row>
    <row r="7787" spans="1:43" ht="15.6" x14ac:dyDescent="0.3">
      <c r="A7787"/>
      <c r="AO7787" s="9"/>
      <c r="AP7787" s="9"/>
      <c r="AQ7787" s="9"/>
    </row>
    <row r="7788" spans="1:43" ht="15.6" x14ac:dyDescent="0.3">
      <c r="A7788"/>
      <c r="AO7788" s="9"/>
      <c r="AP7788" s="9"/>
      <c r="AQ7788" s="9"/>
    </row>
    <row r="7789" spans="1:43" ht="15.6" x14ac:dyDescent="0.3">
      <c r="A7789"/>
      <c r="AO7789" s="9"/>
      <c r="AP7789" s="9"/>
      <c r="AQ7789" s="9"/>
    </row>
    <row r="7790" spans="1:43" ht="15.6" x14ac:dyDescent="0.3">
      <c r="A7790"/>
      <c r="AO7790" s="9"/>
      <c r="AP7790" s="9"/>
      <c r="AQ7790" s="9"/>
    </row>
    <row r="7791" spans="1:43" ht="15.6" x14ac:dyDescent="0.3">
      <c r="A7791"/>
      <c r="AO7791" s="9"/>
      <c r="AP7791" s="9"/>
      <c r="AQ7791" s="9"/>
    </row>
    <row r="7792" spans="1:43" ht="15.6" x14ac:dyDescent="0.3">
      <c r="A7792"/>
      <c r="AO7792" s="9"/>
      <c r="AP7792" s="9"/>
      <c r="AQ7792" s="9"/>
    </row>
    <row r="7793" spans="1:43" ht="15.6" x14ac:dyDescent="0.3">
      <c r="A7793"/>
      <c r="AO7793" s="9"/>
      <c r="AP7793" s="9"/>
      <c r="AQ7793" s="9"/>
    </row>
    <row r="7794" spans="1:43" ht="15.6" x14ac:dyDescent="0.3">
      <c r="A7794"/>
      <c r="AO7794" s="9"/>
      <c r="AP7794" s="9"/>
      <c r="AQ7794" s="9"/>
    </row>
    <row r="7795" spans="1:43" ht="15.6" x14ac:dyDescent="0.3">
      <c r="A7795"/>
      <c r="AO7795" s="9"/>
      <c r="AP7795" s="9"/>
      <c r="AQ7795" s="9"/>
    </row>
    <row r="7796" spans="1:43" ht="15.6" x14ac:dyDescent="0.3">
      <c r="A7796"/>
      <c r="AO7796" s="9"/>
      <c r="AP7796" s="9"/>
      <c r="AQ7796" s="9"/>
    </row>
    <row r="7797" spans="1:43" ht="15.6" x14ac:dyDescent="0.3">
      <c r="A7797"/>
      <c r="AO7797" s="9"/>
      <c r="AP7797" s="9"/>
      <c r="AQ7797" s="9"/>
    </row>
    <row r="7798" spans="1:43" ht="15.6" x14ac:dyDescent="0.3">
      <c r="A7798"/>
      <c r="AO7798" s="9"/>
      <c r="AP7798" s="9"/>
      <c r="AQ7798" s="9"/>
    </row>
    <row r="7799" spans="1:43" ht="15.6" x14ac:dyDescent="0.3">
      <c r="A7799"/>
      <c r="AO7799" s="9"/>
      <c r="AP7799" s="9"/>
      <c r="AQ7799" s="9"/>
    </row>
    <row r="7800" spans="1:43" ht="15.6" x14ac:dyDescent="0.3">
      <c r="A7800"/>
      <c r="AO7800" s="9"/>
      <c r="AP7800" s="9"/>
      <c r="AQ7800" s="9"/>
    </row>
    <row r="7801" spans="1:43" ht="15.6" x14ac:dyDescent="0.3">
      <c r="A7801"/>
      <c r="AO7801" s="9"/>
      <c r="AP7801" s="9"/>
      <c r="AQ7801" s="9"/>
    </row>
    <row r="7802" spans="1:43" ht="15.6" x14ac:dyDescent="0.3">
      <c r="A7802"/>
      <c r="AO7802" s="9"/>
      <c r="AP7802" s="9"/>
      <c r="AQ7802" s="9"/>
    </row>
    <row r="7803" spans="1:43" ht="15.6" x14ac:dyDescent="0.3">
      <c r="A7803"/>
      <c r="AO7803" s="9"/>
      <c r="AP7803" s="9"/>
      <c r="AQ7803" s="9"/>
    </row>
    <row r="7804" spans="1:43" ht="15.6" x14ac:dyDescent="0.3">
      <c r="A7804"/>
      <c r="AO7804" s="9"/>
      <c r="AP7804" s="9"/>
      <c r="AQ7804" s="9"/>
    </row>
    <row r="7805" spans="1:43" ht="15.6" x14ac:dyDescent="0.3">
      <c r="A7805"/>
      <c r="AO7805" s="9"/>
      <c r="AP7805" s="9"/>
      <c r="AQ7805" s="9"/>
    </row>
    <row r="7806" spans="1:43" ht="15.6" x14ac:dyDescent="0.3">
      <c r="A7806"/>
      <c r="AO7806" s="9"/>
      <c r="AP7806" s="9"/>
      <c r="AQ7806" s="9"/>
    </row>
    <row r="7807" spans="1:43" ht="15.6" x14ac:dyDescent="0.3">
      <c r="A7807"/>
      <c r="AO7807" s="9"/>
      <c r="AP7807" s="9"/>
      <c r="AQ7807" s="9"/>
    </row>
    <row r="7808" spans="1:43" ht="15.6" x14ac:dyDescent="0.3">
      <c r="A7808"/>
      <c r="AO7808" s="9"/>
      <c r="AP7808" s="9"/>
      <c r="AQ7808" s="9"/>
    </row>
    <row r="7809" spans="1:43" ht="15.6" x14ac:dyDescent="0.3">
      <c r="A7809"/>
      <c r="AO7809" s="9"/>
      <c r="AP7809" s="9"/>
      <c r="AQ7809" s="9"/>
    </row>
    <row r="7810" spans="1:43" ht="15.6" x14ac:dyDescent="0.3">
      <c r="A7810"/>
      <c r="AO7810" s="9"/>
      <c r="AP7810" s="9"/>
      <c r="AQ7810" s="9"/>
    </row>
    <row r="7811" spans="1:43" ht="15.6" x14ac:dyDescent="0.3">
      <c r="A7811"/>
      <c r="AO7811" s="9"/>
      <c r="AP7811" s="9"/>
      <c r="AQ7811" s="9"/>
    </row>
    <row r="7812" spans="1:43" ht="15.6" x14ac:dyDescent="0.3">
      <c r="A7812"/>
      <c r="AO7812" s="9"/>
      <c r="AP7812" s="9"/>
      <c r="AQ7812" s="9"/>
    </row>
    <row r="7813" spans="1:43" ht="15.6" x14ac:dyDescent="0.3">
      <c r="A7813"/>
      <c r="AO7813" s="9"/>
      <c r="AP7813" s="9"/>
      <c r="AQ7813" s="9"/>
    </row>
    <row r="7814" spans="1:43" ht="15.6" x14ac:dyDescent="0.3">
      <c r="A7814"/>
      <c r="AO7814" s="9"/>
      <c r="AP7814" s="9"/>
      <c r="AQ7814" s="9"/>
    </row>
    <row r="7815" spans="1:43" ht="15.6" x14ac:dyDescent="0.3">
      <c r="A7815"/>
      <c r="AO7815" s="9"/>
      <c r="AP7815" s="9"/>
      <c r="AQ7815" s="9"/>
    </row>
    <row r="7816" spans="1:43" ht="15.6" x14ac:dyDescent="0.3">
      <c r="A7816"/>
      <c r="AO7816" s="9"/>
      <c r="AP7816" s="9"/>
      <c r="AQ7816" s="9"/>
    </row>
    <row r="7817" spans="1:43" ht="15.6" x14ac:dyDescent="0.3">
      <c r="A7817"/>
      <c r="AO7817" s="9"/>
      <c r="AP7817" s="9"/>
      <c r="AQ7817" s="9"/>
    </row>
    <row r="7818" spans="1:43" ht="15.6" x14ac:dyDescent="0.3">
      <c r="A7818"/>
      <c r="AO7818" s="9"/>
      <c r="AP7818" s="9"/>
      <c r="AQ7818" s="9"/>
    </row>
    <row r="7819" spans="1:43" ht="15.6" x14ac:dyDescent="0.3">
      <c r="A7819"/>
      <c r="AO7819" s="9"/>
      <c r="AP7819" s="9"/>
      <c r="AQ7819" s="9"/>
    </row>
    <row r="7820" spans="1:43" ht="15.6" x14ac:dyDescent="0.3">
      <c r="A7820"/>
      <c r="AO7820" s="9"/>
      <c r="AP7820" s="9"/>
      <c r="AQ7820" s="9"/>
    </row>
    <row r="7821" spans="1:43" ht="15.6" x14ac:dyDescent="0.3">
      <c r="A7821"/>
      <c r="AO7821" s="9"/>
      <c r="AP7821" s="9"/>
      <c r="AQ7821" s="9"/>
    </row>
    <row r="7822" spans="1:43" ht="15.6" x14ac:dyDescent="0.3">
      <c r="A7822"/>
      <c r="AO7822" s="9"/>
      <c r="AP7822" s="9"/>
      <c r="AQ7822" s="9"/>
    </row>
    <row r="7823" spans="1:43" ht="15.6" x14ac:dyDescent="0.3">
      <c r="A7823"/>
      <c r="AO7823" s="9"/>
      <c r="AP7823" s="9"/>
      <c r="AQ7823" s="9"/>
    </row>
    <row r="7824" spans="1:43" ht="15.6" x14ac:dyDescent="0.3">
      <c r="A7824"/>
      <c r="AO7824" s="9"/>
      <c r="AP7824" s="9"/>
      <c r="AQ7824" s="9"/>
    </row>
    <row r="7825" spans="1:43" ht="15.6" x14ac:dyDescent="0.3">
      <c r="A7825"/>
      <c r="AO7825" s="9"/>
      <c r="AP7825" s="9"/>
      <c r="AQ7825" s="9"/>
    </row>
    <row r="7826" spans="1:43" ht="15.6" x14ac:dyDescent="0.3">
      <c r="A7826"/>
      <c r="AO7826" s="9"/>
      <c r="AP7826" s="9"/>
      <c r="AQ7826" s="9"/>
    </row>
    <row r="7827" spans="1:43" ht="15.6" x14ac:dyDescent="0.3">
      <c r="A7827"/>
      <c r="AO7827" s="9"/>
      <c r="AP7827" s="9"/>
      <c r="AQ7827" s="9"/>
    </row>
    <row r="7828" spans="1:43" ht="15.6" x14ac:dyDescent="0.3">
      <c r="A7828"/>
      <c r="AO7828" s="9"/>
      <c r="AP7828" s="9"/>
      <c r="AQ7828" s="9"/>
    </row>
    <row r="7829" spans="1:43" ht="15.6" x14ac:dyDescent="0.3">
      <c r="A7829"/>
      <c r="AO7829" s="9"/>
      <c r="AP7829" s="9"/>
      <c r="AQ7829" s="9"/>
    </row>
    <row r="7830" spans="1:43" ht="15.6" x14ac:dyDescent="0.3">
      <c r="A7830"/>
      <c r="AO7830" s="9"/>
      <c r="AP7830" s="9"/>
      <c r="AQ7830" s="9"/>
    </row>
    <row r="7831" spans="1:43" ht="15.6" x14ac:dyDescent="0.3">
      <c r="A7831"/>
      <c r="AO7831" s="9"/>
      <c r="AP7831" s="9"/>
      <c r="AQ7831" s="9"/>
    </row>
    <row r="7832" spans="1:43" ht="15.6" x14ac:dyDescent="0.3">
      <c r="A7832"/>
      <c r="AO7832" s="9"/>
      <c r="AP7832" s="9"/>
      <c r="AQ7832" s="9"/>
    </row>
    <row r="7833" spans="1:43" ht="15.6" x14ac:dyDescent="0.3">
      <c r="A7833"/>
      <c r="AO7833" s="9"/>
      <c r="AP7833" s="9"/>
      <c r="AQ7833" s="9"/>
    </row>
    <row r="7834" spans="1:43" ht="15.6" x14ac:dyDescent="0.3">
      <c r="A7834"/>
      <c r="AO7834" s="9"/>
      <c r="AP7834" s="9"/>
      <c r="AQ7834" s="9"/>
    </row>
    <row r="7835" spans="1:43" ht="15.6" x14ac:dyDescent="0.3">
      <c r="A7835"/>
      <c r="AO7835" s="9"/>
      <c r="AP7835" s="9"/>
      <c r="AQ7835" s="9"/>
    </row>
    <row r="7836" spans="1:43" ht="15.6" x14ac:dyDescent="0.3">
      <c r="A7836"/>
      <c r="AO7836" s="9"/>
      <c r="AP7836" s="9"/>
      <c r="AQ7836" s="9"/>
    </row>
    <row r="7837" spans="1:43" ht="15.6" x14ac:dyDescent="0.3">
      <c r="A7837"/>
      <c r="AO7837" s="9"/>
      <c r="AP7837" s="9"/>
      <c r="AQ7837" s="9"/>
    </row>
    <row r="7838" spans="1:43" ht="15.6" x14ac:dyDescent="0.3">
      <c r="A7838"/>
      <c r="AO7838" s="9"/>
      <c r="AP7838" s="9"/>
      <c r="AQ7838" s="9"/>
    </row>
    <row r="7839" spans="1:43" ht="15.6" x14ac:dyDescent="0.3">
      <c r="A7839"/>
      <c r="AO7839" s="9"/>
      <c r="AP7839" s="9"/>
      <c r="AQ7839" s="9"/>
    </row>
    <row r="7840" spans="1:43" ht="15.6" x14ac:dyDescent="0.3">
      <c r="A7840"/>
      <c r="AO7840" s="9"/>
      <c r="AP7840" s="9"/>
      <c r="AQ7840" s="9"/>
    </row>
    <row r="7841" spans="1:43" ht="15.6" x14ac:dyDescent="0.3">
      <c r="A7841"/>
      <c r="AO7841" s="9"/>
      <c r="AP7841" s="9"/>
      <c r="AQ7841" s="9"/>
    </row>
    <row r="7842" spans="1:43" ht="15.6" x14ac:dyDescent="0.3">
      <c r="A7842"/>
      <c r="AO7842" s="9"/>
      <c r="AP7842" s="9"/>
      <c r="AQ7842" s="9"/>
    </row>
    <row r="7843" spans="1:43" ht="15.6" x14ac:dyDescent="0.3">
      <c r="A7843"/>
      <c r="AO7843" s="9"/>
      <c r="AP7843" s="9"/>
      <c r="AQ7843" s="9"/>
    </row>
    <row r="7844" spans="1:43" ht="15.6" x14ac:dyDescent="0.3">
      <c r="A7844"/>
      <c r="AO7844" s="9"/>
      <c r="AP7844" s="9"/>
      <c r="AQ7844" s="9"/>
    </row>
    <row r="7845" spans="1:43" ht="15.6" x14ac:dyDescent="0.3">
      <c r="A7845"/>
      <c r="AO7845" s="9"/>
      <c r="AP7845" s="9"/>
      <c r="AQ7845" s="9"/>
    </row>
    <row r="7846" spans="1:43" ht="15.6" x14ac:dyDescent="0.3">
      <c r="A7846"/>
      <c r="AO7846" s="9"/>
      <c r="AP7846" s="9"/>
      <c r="AQ7846" s="9"/>
    </row>
    <row r="7847" spans="1:43" ht="15.6" x14ac:dyDescent="0.3">
      <c r="A7847"/>
      <c r="AO7847" s="9"/>
      <c r="AP7847" s="9"/>
      <c r="AQ7847" s="9"/>
    </row>
    <row r="7848" spans="1:43" ht="15.6" x14ac:dyDescent="0.3">
      <c r="A7848"/>
      <c r="AO7848" s="9"/>
      <c r="AP7848" s="9"/>
      <c r="AQ7848" s="9"/>
    </row>
    <row r="7849" spans="1:43" ht="15.6" x14ac:dyDescent="0.3">
      <c r="A7849"/>
      <c r="AO7849" s="9"/>
      <c r="AP7849" s="9"/>
      <c r="AQ7849" s="9"/>
    </row>
    <row r="7850" spans="1:43" ht="15.6" x14ac:dyDescent="0.3">
      <c r="A7850"/>
      <c r="AO7850" s="9"/>
      <c r="AP7850" s="9"/>
      <c r="AQ7850" s="9"/>
    </row>
    <row r="7851" spans="1:43" ht="15.6" x14ac:dyDescent="0.3">
      <c r="A7851"/>
      <c r="AO7851" s="9"/>
      <c r="AP7851" s="9"/>
      <c r="AQ7851" s="9"/>
    </row>
    <row r="7852" spans="1:43" ht="15.6" x14ac:dyDescent="0.3">
      <c r="A7852"/>
      <c r="AO7852" s="9"/>
      <c r="AP7852" s="9"/>
      <c r="AQ7852" s="9"/>
    </row>
    <row r="7853" spans="1:43" ht="15.6" x14ac:dyDescent="0.3">
      <c r="A7853"/>
      <c r="AO7853" s="9"/>
      <c r="AP7853" s="9"/>
      <c r="AQ7853" s="9"/>
    </row>
    <row r="7854" spans="1:43" ht="15.6" x14ac:dyDescent="0.3">
      <c r="A7854"/>
      <c r="AO7854" s="9"/>
      <c r="AP7854" s="9"/>
      <c r="AQ7854" s="9"/>
    </row>
    <row r="7855" spans="1:43" ht="15.6" x14ac:dyDescent="0.3">
      <c r="A7855"/>
      <c r="AO7855" s="9"/>
      <c r="AP7855" s="9"/>
      <c r="AQ7855" s="9"/>
    </row>
    <row r="7856" spans="1:43" ht="15.6" x14ac:dyDescent="0.3">
      <c r="A7856"/>
      <c r="AO7856" s="9"/>
      <c r="AP7856" s="9"/>
      <c r="AQ7856" s="9"/>
    </row>
    <row r="7857" spans="1:43" ht="15.6" x14ac:dyDescent="0.3">
      <c r="A7857"/>
      <c r="AO7857" s="9"/>
      <c r="AP7857" s="9"/>
      <c r="AQ7857" s="9"/>
    </row>
    <row r="7858" spans="1:43" ht="15.6" x14ac:dyDescent="0.3">
      <c r="A7858"/>
      <c r="AO7858" s="9"/>
      <c r="AP7858" s="9"/>
      <c r="AQ7858" s="9"/>
    </row>
    <row r="7859" spans="1:43" ht="15.6" x14ac:dyDescent="0.3">
      <c r="A7859"/>
      <c r="AO7859" s="9"/>
      <c r="AP7859" s="9"/>
      <c r="AQ7859" s="9"/>
    </row>
    <row r="7860" spans="1:43" ht="15.6" x14ac:dyDescent="0.3">
      <c r="A7860"/>
      <c r="AO7860" s="9"/>
      <c r="AP7860" s="9"/>
      <c r="AQ7860" s="9"/>
    </row>
    <row r="7861" spans="1:43" ht="15.6" x14ac:dyDescent="0.3">
      <c r="A7861"/>
      <c r="AO7861" s="9"/>
      <c r="AP7861" s="9"/>
      <c r="AQ7861" s="9"/>
    </row>
    <row r="7862" spans="1:43" ht="15.6" x14ac:dyDescent="0.3">
      <c r="A7862"/>
      <c r="AO7862" s="9"/>
      <c r="AP7862" s="9"/>
      <c r="AQ7862" s="9"/>
    </row>
    <row r="7863" spans="1:43" ht="15.6" x14ac:dyDescent="0.3">
      <c r="A7863"/>
      <c r="AO7863" s="9"/>
      <c r="AP7863" s="9"/>
      <c r="AQ7863" s="9"/>
    </row>
    <row r="7864" spans="1:43" ht="15.6" x14ac:dyDescent="0.3">
      <c r="A7864"/>
      <c r="AO7864" s="9"/>
      <c r="AP7864" s="9"/>
      <c r="AQ7864" s="9"/>
    </row>
    <row r="7865" spans="1:43" ht="15.6" x14ac:dyDescent="0.3">
      <c r="A7865"/>
      <c r="AO7865" s="9"/>
      <c r="AP7865" s="9"/>
      <c r="AQ7865" s="9"/>
    </row>
    <row r="7866" spans="1:43" ht="15.6" x14ac:dyDescent="0.3">
      <c r="A7866"/>
      <c r="AO7866" s="9"/>
      <c r="AP7866" s="9"/>
      <c r="AQ7866" s="9"/>
    </row>
    <row r="7867" spans="1:43" ht="15.6" x14ac:dyDescent="0.3">
      <c r="A7867"/>
      <c r="AO7867" s="9"/>
      <c r="AP7867" s="9"/>
      <c r="AQ7867" s="9"/>
    </row>
    <row r="7868" spans="1:43" ht="15.6" x14ac:dyDescent="0.3">
      <c r="A7868"/>
      <c r="AO7868" s="9"/>
      <c r="AP7868" s="9"/>
      <c r="AQ7868" s="9"/>
    </row>
    <row r="7869" spans="1:43" ht="15.6" x14ac:dyDescent="0.3">
      <c r="A7869"/>
      <c r="AO7869" s="9"/>
      <c r="AP7869" s="9"/>
      <c r="AQ7869" s="9"/>
    </row>
    <row r="7870" spans="1:43" ht="15.6" x14ac:dyDescent="0.3">
      <c r="A7870"/>
      <c r="AO7870" s="9"/>
      <c r="AP7870" s="9"/>
      <c r="AQ7870" s="9"/>
    </row>
    <row r="7871" spans="1:43" ht="15.6" x14ac:dyDescent="0.3">
      <c r="A7871"/>
      <c r="AO7871" s="9"/>
      <c r="AP7871" s="9"/>
      <c r="AQ7871" s="9"/>
    </row>
    <row r="7872" spans="1:43" ht="15.6" x14ac:dyDescent="0.3">
      <c r="A7872"/>
      <c r="AO7872" s="9"/>
      <c r="AP7872" s="9"/>
      <c r="AQ7872" s="9"/>
    </row>
    <row r="7873" spans="1:43" ht="15.6" x14ac:dyDescent="0.3">
      <c r="A7873"/>
      <c r="AO7873" s="9"/>
      <c r="AP7873" s="9"/>
      <c r="AQ7873" s="9"/>
    </row>
    <row r="7874" spans="1:43" ht="15.6" x14ac:dyDescent="0.3">
      <c r="A7874"/>
      <c r="AO7874" s="9"/>
      <c r="AP7874" s="9"/>
      <c r="AQ7874" s="9"/>
    </row>
    <row r="7875" spans="1:43" ht="15.6" x14ac:dyDescent="0.3">
      <c r="A7875"/>
      <c r="AO7875" s="9"/>
      <c r="AP7875" s="9"/>
      <c r="AQ7875" s="9"/>
    </row>
    <row r="7876" spans="1:43" ht="15.6" x14ac:dyDescent="0.3">
      <c r="A7876"/>
      <c r="AO7876" s="9"/>
      <c r="AP7876" s="9"/>
      <c r="AQ7876" s="9"/>
    </row>
    <row r="7877" spans="1:43" ht="15.6" x14ac:dyDescent="0.3">
      <c r="A7877"/>
      <c r="AO7877" s="9"/>
      <c r="AP7877" s="9"/>
      <c r="AQ7877" s="9"/>
    </row>
    <row r="7878" spans="1:43" ht="15.6" x14ac:dyDescent="0.3">
      <c r="A7878"/>
      <c r="AO7878" s="9"/>
      <c r="AP7878" s="9"/>
      <c r="AQ7878" s="9"/>
    </row>
    <row r="7879" spans="1:43" ht="15.6" x14ac:dyDescent="0.3">
      <c r="A7879"/>
      <c r="AO7879" s="9"/>
      <c r="AP7879" s="9"/>
      <c r="AQ7879" s="9"/>
    </row>
    <row r="7880" spans="1:43" ht="15.6" x14ac:dyDescent="0.3">
      <c r="A7880"/>
      <c r="AO7880" s="9"/>
      <c r="AP7880" s="9"/>
      <c r="AQ7880" s="9"/>
    </row>
    <row r="7881" spans="1:43" ht="15.6" x14ac:dyDescent="0.3">
      <c r="A7881"/>
      <c r="AO7881" s="9"/>
      <c r="AP7881" s="9"/>
      <c r="AQ7881" s="9"/>
    </row>
    <row r="7882" spans="1:43" ht="15.6" x14ac:dyDescent="0.3">
      <c r="A7882"/>
      <c r="AO7882" s="9"/>
      <c r="AP7882" s="9"/>
      <c r="AQ7882" s="9"/>
    </row>
    <row r="7883" spans="1:43" ht="15.6" x14ac:dyDescent="0.3">
      <c r="A7883"/>
      <c r="AO7883" s="9"/>
      <c r="AP7883" s="9"/>
      <c r="AQ7883" s="9"/>
    </row>
    <row r="7884" spans="1:43" ht="15.6" x14ac:dyDescent="0.3">
      <c r="A7884"/>
      <c r="AO7884" s="9"/>
      <c r="AP7884" s="9"/>
      <c r="AQ7884" s="9"/>
    </row>
    <row r="7885" spans="1:43" ht="15.6" x14ac:dyDescent="0.3">
      <c r="A7885"/>
      <c r="AO7885" s="9"/>
      <c r="AP7885" s="9"/>
      <c r="AQ7885" s="9"/>
    </row>
    <row r="7886" spans="1:43" ht="15.6" x14ac:dyDescent="0.3">
      <c r="A7886"/>
      <c r="AO7886" s="9"/>
      <c r="AP7886" s="9"/>
      <c r="AQ7886" s="9"/>
    </row>
    <row r="7887" spans="1:43" ht="15.6" x14ac:dyDescent="0.3">
      <c r="A7887"/>
      <c r="AO7887" s="9"/>
      <c r="AP7887" s="9"/>
      <c r="AQ7887" s="9"/>
    </row>
    <row r="7888" spans="1:43" ht="15.6" x14ac:dyDescent="0.3">
      <c r="A7888"/>
      <c r="AO7888" s="9"/>
      <c r="AP7888" s="9"/>
      <c r="AQ7888" s="9"/>
    </row>
    <row r="7889" spans="1:43" ht="15.6" x14ac:dyDescent="0.3">
      <c r="A7889"/>
      <c r="AO7889" s="9"/>
      <c r="AP7889" s="9"/>
      <c r="AQ7889" s="9"/>
    </row>
    <row r="7890" spans="1:43" ht="15.6" x14ac:dyDescent="0.3">
      <c r="A7890"/>
      <c r="AO7890" s="9"/>
      <c r="AP7890" s="9"/>
      <c r="AQ7890" s="9"/>
    </row>
    <row r="7891" spans="1:43" ht="15.6" x14ac:dyDescent="0.3">
      <c r="A7891"/>
      <c r="AO7891" s="9"/>
      <c r="AP7891" s="9"/>
      <c r="AQ7891" s="9"/>
    </row>
    <row r="7892" spans="1:43" ht="15.6" x14ac:dyDescent="0.3">
      <c r="A7892"/>
      <c r="AO7892" s="9"/>
      <c r="AP7892" s="9"/>
      <c r="AQ7892" s="9"/>
    </row>
    <row r="7893" spans="1:43" ht="15.6" x14ac:dyDescent="0.3">
      <c r="A7893"/>
      <c r="AO7893" s="9"/>
      <c r="AP7893" s="9"/>
      <c r="AQ7893" s="9"/>
    </row>
    <row r="7894" spans="1:43" ht="15.6" x14ac:dyDescent="0.3">
      <c r="A7894"/>
      <c r="AO7894" s="9"/>
      <c r="AP7894" s="9"/>
      <c r="AQ7894" s="9"/>
    </row>
    <row r="7895" spans="1:43" ht="15.6" x14ac:dyDescent="0.3">
      <c r="A7895"/>
      <c r="AO7895" s="9"/>
      <c r="AP7895" s="9"/>
      <c r="AQ7895" s="9"/>
    </row>
    <row r="7896" spans="1:43" ht="15.6" x14ac:dyDescent="0.3">
      <c r="A7896"/>
      <c r="AO7896" s="9"/>
      <c r="AP7896" s="9"/>
      <c r="AQ7896" s="9"/>
    </row>
    <row r="7897" spans="1:43" ht="15.6" x14ac:dyDescent="0.3">
      <c r="A7897"/>
      <c r="AO7897" s="9"/>
      <c r="AP7897" s="9"/>
      <c r="AQ7897" s="9"/>
    </row>
    <row r="7898" spans="1:43" ht="15.6" x14ac:dyDescent="0.3">
      <c r="A7898"/>
      <c r="AO7898" s="9"/>
      <c r="AP7898" s="9"/>
      <c r="AQ7898" s="9"/>
    </row>
    <row r="7899" spans="1:43" ht="15.6" x14ac:dyDescent="0.3">
      <c r="A7899"/>
      <c r="AO7899" s="9"/>
      <c r="AP7899" s="9"/>
      <c r="AQ7899" s="9"/>
    </row>
    <row r="7900" spans="1:43" ht="15.6" x14ac:dyDescent="0.3">
      <c r="A7900"/>
      <c r="AO7900" s="9"/>
      <c r="AP7900" s="9"/>
      <c r="AQ7900" s="9"/>
    </row>
    <row r="7901" spans="1:43" ht="15.6" x14ac:dyDescent="0.3">
      <c r="A7901"/>
      <c r="AO7901" s="9"/>
      <c r="AP7901" s="9"/>
      <c r="AQ7901" s="9"/>
    </row>
    <row r="7902" spans="1:43" ht="15.6" x14ac:dyDescent="0.3">
      <c r="A7902"/>
      <c r="AO7902" s="9"/>
      <c r="AP7902" s="9"/>
      <c r="AQ7902" s="9"/>
    </row>
    <row r="7903" spans="1:43" ht="15.6" x14ac:dyDescent="0.3">
      <c r="A7903"/>
      <c r="AO7903" s="9"/>
      <c r="AP7903" s="9"/>
      <c r="AQ7903" s="9"/>
    </row>
    <row r="7904" spans="1:43" ht="15.6" x14ac:dyDescent="0.3">
      <c r="A7904"/>
      <c r="AO7904" s="9"/>
      <c r="AP7904" s="9"/>
      <c r="AQ7904" s="9"/>
    </row>
    <row r="7905" spans="1:43" ht="15.6" x14ac:dyDescent="0.3">
      <c r="A7905"/>
      <c r="AO7905" s="9"/>
      <c r="AP7905" s="9"/>
      <c r="AQ7905" s="9"/>
    </row>
    <row r="7906" spans="1:43" ht="15.6" x14ac:dyDescent="0.3">
      <c r="A7906"/>
      <c r="AO7906" s="9"/>
      <c r="AP7906" s="9"/>
      <c r="AQ7906" s="9"/>
    </row>
    <row r="7907" spans="1:43" ht="15.6" x14ac:dyDescent="0.3">
      <c r="A7907"/>
      <c r="AO7907" s="9"/>
      <c r="AP7907" s="9"/>
      <c r="AQ7907" s="9"/>
    </row>
    <row r="7908" spans="1:43" ht="15.6" x14ac:dyDescent="0.3">
      <c r="A7908"/>
      <c r="AO7908" s="9"/>
      <c r="AP7908" s="9"/>
      <c r="AQ7908" s="9"/>
    </row>
    <row r="7909" spans="1:43" ht="15.6" x14ac:dyDescent="0.3">
      <c r="A7909"/>
      <c r="AO7909" s="9"/>
      <c r="AP7909" s="9"/>
      <c r="AQ7909" s="9"/>
    </row>
    <row r="7910" spans="1:43" ht="15.6" x14ac:dyDescent="0.3">
      <c r="A7910"/>
      <c r="AO7910" s="9"/>
      <c r="AP7910" s="9"/>
      <c r="AQ7910" s="9"/>
    </row>
    <row r="7911" spans="1:43" ht="15.6" x14ac:dyDescent="0.3">
      <c r="A7911"/>
      <c r="AO7911" s="9"/>
      <c r="AP7911" s="9"/>
      <c r="AQ7911" s="9"/>
    </row>
    <row r="7912" spans="1:43" ht="15.6" x14ac:dyDescent="0.3">
      <c r="A7912"/>
      <c r="AO7912" s="9"/>
      <c r="AP7912" s="9"/>
      <c r="AQ7912" s="9"/>
    </row>
    <row r="7913" spans="1:43" ht="15.6" x14ac:dyDescent="0.3">
      <c r="A7913"/>
      <c r="AO7913" s="9"/>
      <c r="AP7913" s="9"/>
      <c r="AQ7913" s="9"/>
    </row>
    <row r="7914" spans="1:43" ht="15.6" x14ac:dyDescent="0.3">
      <c r="A7914"/>
      <c r="AO7914" s="9"/>
      <c r="AP7914" s="9"/>
      <c r="AQ7914" s="9"/>
    </row>
    <row r="7915" spans="1:43" ht="15.6" x14ac:dyDescent="0.3">
      <c r="A7915"/>
      <c r="AO7915" s="9"/>
      <c r="AP7915" s="9"/>
      <c r="AQ7915" s="9"/>
    </row>
    <row r="7916" spans="1:43" ht="15.6" x14ac:dyDescent="0.3">
      <c r="A7916"/>
      <c r="AO7916" s="9"/>
      <c r="AP7916" s="9"/>
      <c r="AQ7916" s="9"/>
    </row>
    <row r="7917" spans="1:43" ht="15.6" x14ac:dyDescent="0.3">
      <c r="A7917"/>
      <c r="AO7917" s="9"/>
      <c r="AP7917" s="9"/>
      <c r="AQ7917" s="9"/>
    </row>
    <row r="7918" spans="1:43" ht="15.6" x14ac:dyDescent="0.3">
      <c r="A7918"/>
      <c r="AO7918" s="9"/>
      <c r="AP7918" s="9"/>
      <c r="AQ7918" s="9"/>
    </row>
    <row r="7919" spans="1:43" ht="15.6" x14ac:dyDescent="0.3">
      <c r="A7919"/>
      <c r="AO7919" s="9"/>
      <c r="AP7919" s="9"/>
      <c r="AQ7919" s="9"/>
    </row>
    <row r="7920" spans="1:43" ht="15.6" x14ac:dyDescent="0.3">
      <c r="A7920"/>
      <c r="AO7920" s="9"/>
      <c r="AP7920" s="9"/>
      <c r="AQ7920" s="9"/>
    </row>
    <row r="7921" spans="1:43" ht="15.6" x14ac:dyDescent="0.3">
      <c r="A7921"/>
      <c r="AO7921" s="9"/>
      <c r="AP7921" s="9"/>
      <c r="AQ7921" s="9"/>
    </row>
    <row r="7922" spans="1:43" ht="15.6" x14ac:dyDescent="0.3">
      <c r="A7922"/>
      <c r="AO7922" s="9"/>
      <c r="AP7922" s="9"/>
      <c r="AQ7922" s="9"/>
    </row>
    <row r="7923" spans="1:43" ht="15.6" x14ac:dyDescent="0.3">
      <c r="A7923"/>
      <c r="AO7923" s="9"/>
      <c r="AP7923" s="9"/>
      <c r="AQ7923" s="9"/>
    </row>
    <row r="7924" spans="1:43" ht="15.6" x14ac:dyDescent="0.3">
      <c r="A7924"/>
      <c r="AO7924" s="9"/>
      <c r="AP7924" s="9"/>
      <c r="AQ7924" s="9"/>
    </row>
    <row r="7925" spans="1:43" ht="15.6" x14ac:dyDescent="0.3">
      <c r="A7925"/>
      <c r="AO7925" s="9"/>
      <c r="AP7925" s="9"/>
      <c r="AQ7925" s="9"/>
    </row>
    <row r="7926" spans="1:43" ht="15.6" x14ac:dyDescent="0.3">
      <c r="A7926"/>
      <c r="AO7926" s="9"/>
      <c r="AP7926" s="9"/>
      <c r="AQ7926" s="9"/>
    </row>
    <row r="7927" spans="1:43" ht="15.6" x14ac:dyDescent="0.3">
      <c r="A7927"/>
      <c r="AO7927" s="9"/>
      <c r="AP7927" s="9"/>
      <c r="AQ7927" s="9"/>
    </row>
    <row r="7928" spans="1:43" ht="15.6" x14ac:dyDescent="0.3">
      <c r="A7928"/>
      <c r="AO7928" s="9"/>
      <c r="AP7928" s="9"/>
      <c r="AQ7928" s="9"/>
    </row>
    <row r="7929" spans="1:43" ht="15.6" x14ac:dyDescent="0.3">
      <c r="A7929"/>
      <c r="AO7929" s="9"/>
      <c r="AP7929" s="9"/>
      <c r="AQ7929" s="9"/>
    </row>
    <row r="7930" spans="1:43" ht="15.6" x14ac:dyDescent="0.3">
      <c r="A7930"/>
      <c r="AO7930" s="9"/>
      <c r="AP7930" s="9"/>
      <c r="AQ7930" s="9"/>
    </row>
    <row r="7931" spans="1:43" ht="15.6" x14ac:dyDescent="0.3">
      <c r="A7931"/>
      <c r="AO7931" s="9"/>
      <c r="AP7931" s="9"/>
      <c r="AQ7931" s="9"/>
    </row>
    <row r="7932" spans="1:43" ht="15.6" x14ac:dyDescent="0.3">
      <c r="A7932"/>
      <c r="AO7932" s="9"/>
      <c r="AP7932" s="9"/>
      <c r="AQ7932" s="9"/>
    </row>
    <row r="7933" spans="1:43" ht="15.6" x14ac:dyDescent="0.3">
      <c r="A7933"/>
      <c r="AO7933" s="9"/>
      <c r="AP7933" s="9"/>
      <c r="AQ7933" s="9"/>
    </row>
    <row r="7934" spans="1:43" ht="15.6" x14ac:dyDescent="0.3">
      <c r="A7934"/>
      <c r="AO7934" s="9"/>
      <c r="AP7934" s="9"/>
      <c r="AQ7934" s="9"/>
    </row>
    <row r="7935" spans="1:43" ht="15.6" x14ac:dyDescent="0.3">
      <c r="A7935"/>
      <c r="AO7935" s="9"/>
      <c r="AP7935" s="9"/>
      <c r="AQ7935" s="9"/>
    </row>
    <row r="7936" spans="1:43" ht="15.6" x14ac:dyDescent="0.3">
      <c r="A7936"/>
      <c r="AO7936" s="9"/>
      <c r="AP7936" s="9"/>
      <c r="AQ7936" s="9"/>
    </row>
    <row r="7937" spans="1:43" ht="15.6" x14ac:dyDescent="0.3">
      <c r="A7937"/>
      <c r="AO7937" s="9"/>
      <c r="AP7937" s="9"/>
      <c r="AQ7937" s="9"/>
    </row>
    <row r="7938" spans="1:43" ht="15.6" x14ac:dyDescent="0.3">
      <c r="A7938"/>
      <c r="AO7938" s="9"/>
      <c r="AP7938" s="9"/>
      <c r="AQ7938" s="9"/>
    </row>
    <row r="7939" spans="1:43" ht="15.6" x14ac:dyDescent="0.3">
      <c r="A7939"/>
      <c r="AO7939" s="9"/>
      <c r="AP7939" s="9"/>
      <c r="AQ7939" s="9"/>
    </row>
    <row r="7940" spans="1:43" ht="15.6" x14ac:dyDescent="0.3">
      <c r="A7940"/>
      <c r="AO7940" s="9"/>
      <c r="AP7940" s="9"/>
      <c r="AQ7940" s="9"/>
    </row>
    <row r="7941" spans="1:43" ht="15.6" x14ac:dyDescent="0.3">
      <c r="A7941"/>
      <c r="AO7941" s="9"/>
      <c r="AP7941" s="9"/>
      <c r="AQ7941" s="9"/>
    </row>
    <row r="7942" spans="1:43" ht="15.6" x14ac:dyDescent="0.3">
      <c r="A7942"/>
      <c r="AO7942" s="9"/>
      <c r="AP7942" s="9"/>
      <c r="AQ7942" s="9"/>
    </row>
    <row r="7943" spans="1:43" ht="15.6" x14ac:dyDescent="0.3">
      <c r="A7943"/>
      <c r="AO7943" s="9"/>
      <c r="AP7943" s="9"/>
      <c r="AQ7943" s="9"/>
    </row>
    <row r="7944" spans="1:43" ht="15.6" x14ac:dyDescent="0.3">
      <c r="A7944"/>
      <c r="AO7944" s="9"/>
      <c r="AP7944" s="9"/>
      <c r="AQ7944" s="9"/>
    </row>
    <row r="7945" spans="1:43" ht="15.6" x14ac:dyDescent="0.3">
      <c r="A7945"/>
      <c r="AO7945" s="9"/>
      <c r="AP7945" s="9"/>
      <c r="AQ7945" s="9"/>
    </row>
    <row r="7946" spans="1:43" ht="15.6" x14ac:dyDescent="0.3">
      <c r="A7946"/>
      <c r="AO7946" s="9"/>
      <c r="AP7946" s="9"/>
      <c r="AQ7946" s="9"/>
    </row>
    <row r="7947" spans="1:43" ht="15.6" x14ac:dyDescent="0.3">
      <c r="A7947"/>
      <c r="AO7947" s="9"/>
      <c r="AP7947" s="9"/>
      <c r="AQ7947" s="9"/>
    </row>
    <row r="7948" spans="1:43" ht="15.6" x14ac:dyDescent="0.3">
      <c r="A7948"/>
      <c r="AO7948" s="9"/>
      <c r="AP7948" s="9"/>
      <c r="AQ7948" s="9"/>
    </row>
    <row r="7949" spans="1:43" ht="15.6" x14ac:dyDescent="0.3">
      <c r="A7949"/>
      <c r="AO7949" s="9"/>
      <c r="AP7949" s="9"/>
      <c r="AQ7949" s="9"/>
    </row>
    <row r="7950" spans="1:43" ht="15.6" x14ac:dyDescent="0.3">
      <c r="A7950"/>
      <c r="AO7950" s="9"/>
      <c r="AP7950" s="9"/>
      <c r="AQ7950" s="9"/>
    </row>
    <row r="7951" spans="1:43" ht="15.6" x14ac:dyDescent="0.3">
      <c r="A7951"/>
      <c r="AO7951" s="9"/>
      <c r="AP7951" s="9"/>
      <c r="AQ7951" s="9"/>
    </row>
    <row r="7952" spans="1:43" ht="15.6" x14ac:dyDescent="0.3">
      <c r="A7952"/>
      <c r="AO7952" s="9"/>
      <c r="AP7952" s="9"/>
      <c r="AQ7952" s="9"/>
    </row>
    <row r="7953" spans="1:43" ht="15.6" x14ac:dyDescent="0.3">
      <c r="A7953"/>
      <c r="AO7953" s="9"/>
      <c r="AP7953" s="9"/>
      <c r="AQ7953" s="9"/>
    </row>
    <row r="7954" spans="1:43" ht="15.6" x14ac:dyDescent="0.3">
      <c r="A7954"/>
      <c r="AO7954" s="9"/>
      <c r="AP7954" s="9"/>
      <c r="AQ7954" s="9"/>
    </row>
    <row r="7955" spans="1:43" ht="15.6" x14ac:dyDescent="0.3">
      <c r="A7955"/>
      <c r="AO7955" s="9"/>
      <c r="AP7955" s="9"/>
      <c r="AQ7955" s="9"/>
    </row>
    <row r="7956" spans="1:43" ht="15.6" x14ac:dyDescent="0.3">
      <c r="A7956"/>
      <c r="AO7956" s="9"/>
      <c r="AP7956" s="9"/>
      <c r="AQ7956" s="9"/>
    </row>
    <row r="7957" spans="1:43" ht="15.6" x14ac:dyDescent="0.3">
      <c r="A7957"/>
      <c r="AO7957" s="9"/>
      <c r="AP7957" s="9"/>
      <c r="AQ7957" s="9"/>
    </row>
    <row r="7958" spans="1:43" ht="15.6" x14ac:dyDescent="0.3">
      <c r="A7958"/>
      <c r="AO7958" s="9"/>
      <c r="AP7958" s="9"/>
      <c r="AQ7958" s="9"/>
    </row>
    <row r="7959" spans="1:43" ht="15.6" x14ac:dyDescent="0.3">
      <c r="A7959"/>
      <c r="AO7959" s="9"/>
      <c r="AP7959" s="9"/>
      <c r="AQ7959" s="9"/>
    </row>
    <row r="7960" spans="1:43" ht="15.6" x14ac:dyDescent="0.3">
      <c r="A7960"/>
      <c r="AO7960" s="9"/>
      <c r="AP7960" s="9"/>
      <c r="AQ7960" s="9"/>
    </row>
    <row r="7961" spans="1:43" ht="15.6" x14ac:dyDescent="0.3">
      <c r="A7961"/>
      <c r="AO7961" s="9"/>
      <c r="AP7961" s="9"/>
      <c r="AQ7961" s="9"/>
    </row>
    <row r="7962" spans="1:43" ht="15.6" x14ac:dyDescent="0.3">
      <c r="A7962"/>
      <c r="AO7962" s="9"/>
      <c r="AP7962" s="9"/>
      <c r="AQ7962" s="9"/>
    </row>
    <row r="7963" spans="1:43" ht="15.6" x14ac:dyDescent="0.3">
      <c r="A7963"/>
      <c r="AO7963" s="9"/>
      <c r="AP7963" s="9"/>
      <c r="AQ7963" s="9"/>
    </row>
    <row r="7964" spans="1:43" ht="15.6" x14ac:dyDescent="0.3">
      <c r="A7964"/>
      <c r="AO7964" s="9"/>
      <c r="AP7964" s="9"/>
      <c r="AQ7964" s="9"/>
    </row>
    <row r="7965" spans="1:43" ht="15.6" x14ac:dyDescent="0.3">
      <c r="A7965"/>
      <c r="AO7965" s="9"/>
      <c r="AP7965" s="9"/>
      <c r="AQ7965" s="9"/>
    </row>
    <row r="7966" spans="1:43" ht="15.6" x14ac:dyDescent="0.3">
      <c r="A7966"/>
      <c r="AO7966" s="9"/>
      <c r="AP7966" s="9"/>
      <c r="AQ7966" s="9"/>
    </row>
    <row r="7967" spans="1:43" ht="15.6" x14ac:dyDescent="0.3">
      <c r="A7967"/>
      <c r="AO7967" s="9"/>
      <c r="AP7967" s="9"/>
      <c r="AQ7967" s="9"/>
    </row>
    <row r="7968" spans="1:43" ht="15.6" x14ac:dyDescent="0.3">
      <c r="A7968"/>
      <c r="AO7968" s="9"/>
      <c r="AP7968" s="9"/>
      <c r="AQ7968" s="9"/>
    </row>
    <row r="7969" spans="1:43" ht="15.6" x14ac:dyDescent="0.3">
      <c r="A7969"/>
      <c r="AO7969" s="9"/>
      <c r="AP7969" s="9"/>
      <c r="AQ7969" s="9"/>
    </row>
    <row r="7970" spans="1:43" ht="15.6" x14ac:dyDescent="0.3">
      <c r="A7970"/>
      <c r="AO7970" s="9"/>
      <c r="AP7970" s="9"/>
      <c r="AQ7970" s="9"/>
    </row>
    <row r="7971" spans="1:43" ht="15.6" x14ac:dyDescent="0.3">
      <c r="A7971"/>
      <c r="AO7971" s="9"/>
      <c r="AP7971" s="9"/>
      <c r="AQ7971" s="9"/>
    </row>
    <row r="7972" spans="1:43" ht="15.6" x14ac:dyDescent="0.3">
      <c r="A7972"/>
      <c r="AO7972" s="9"/>
      <c r="AP7972" s="9"/>
      <c r="AQ7972" s="9"/>
    </row>
    <row r="7973" spans="1:43" ht="15.6" x14ac:dyDescent="0.3">
      <c r="A7973"/>
      <c r="AO7973" s="9"/>
      <c r="AP7973" s="9"/>
      <c r="AQ7973" s="9"/>
    </row>
    <row r="7974" spans="1:43" ht="15.6" x14ac:dyDescent="0.3">
      <c r="A7974"/>
      <c r="AO7974" s="9"/>
      <c r="AP7974" s="9"/>
      <c r="AQ7974" s="9"/>
    </row>
    <row r="7975" spans="1:43" ht="15.6" x14ac:dyDescent="0.3">
      <c r="A7975"/>
      <c r="AO7975" s="9"/>
      <c r="AP7975" s="9"/>
      <c r="AQ7975" s="9"/>
    </row>
    <row r="7976" spans="1:43" ht="15.6" x14ac:dyDescent="0.3">
      <c r="A7976"/>
      <c r="AO7976" s="9"/>
      <c r="AP7976" s="9"/>
      <c r="AQ7976" s="9"/>
    </row>
    <row r="7977" spans="1:43" ht="15.6" x14ac:dyDescent="0.3">
      <c r="A7977"/>
      <c r="AO7977" s="9"/>
      <c r="AP7977" s="9"/>
      <c r="AQ7977" s="9"/>
    </row>
    <row r="7978" spans="1:43" ht="15.6" x14ac:dyDescent="0.3">
      <c r="A7978"/>
      <c r="AO7978" s="9"/>
      <c r="AP7978" s="9"/>
      <c r="AQ7978" s="9"/>
    </row>
    <row r="7979" spans="1:43" ht="15.6" x14ac:dyDescent="0.3">
      <c r="A7979"/>
      <c r="AO7979" s="9"/>
      <c r="AP7979" s="9"/>
      <c r="AQ7979" s="9"/>
    </row>
    <row r="7980" spans="1:43" ht="15.6" x14ac:dyDescent="0.3">
      <c r="A7980"/>
      <c r="AO7980" s="9"/>
      <c r="AP7980" s="9"/>
      <c r="AQ7980" s="9"/>
    </row>
    <row r="7981" spans="1:43" ht="15.6" x14ac:dyDescent="0.3">
      <c r="A7981"/>
      <c r="AO7981" s="9"/>
      <c r="AP7981" s="9"/>
      <c r="AQ7981" s="9"/>
    </row>
    <row r="7982" spans="1:43" ht="15.6" x14ac:dyDescent="0.3">
      <c r="A7982"/>
      <c r="AO7982" s="9"/>
      <c r="AP7982" s="9"/>
      <c r="AQ7982" s="9"/>
    </row>
    <row r="7983" spans="1:43" ht="15.6" x14ac:dyDescent="0.3">
      <c r="A7983"/>
      <c r="AO7983" s="9"/>
      <c r="AP7983" s="9"/>
      <c r="AQ7983" s="9"/>
    </row>
    <row r="7984" spans="1:43" ht="15.6" x14ac:dyDescent="0.3">
      <c r="A7984"/>
      <c r="AO7984" s="9"/>
      <c r="AP7984" s="9"/>
      <c r="AQ7984" s="9"/>
    </row>
    <row r="7985" spans="1:43" ht="15.6" x14ac:dyDescent="0.3">
      <c r="A7985"/>
      <c r="AO7985" s="9"/>
      <c r="AP7985" s="9"/>
      <c r="AQ7985" s="9"/>
    </row>
    <row r="7986" spans="1:43" ht="15.6" x14ac:dyDescent="0.3">
      <c r="A7986"/>
      <c r="AO7986" s="9"/>
      <c r="AP7986" s="9"/>
      <c r="AQ7986" s="9"/>
    </row>
    <row r="7987" spans="1:43" ht="15.6" x14ac:dyDescent="0.3">
      <c r="A7987"/>
      <c r="AO7987" s="9"/>
      <c r="AP7987" s="9"/>
      <c r="AQ7987" s="9"/>
    </row>
    <row r="7988" spans="1:43" ht="15.6" x14ac:dyDescent="0.3">
      <c r="A7988"/>
      <c r="AO7988" s="9"/>
      <c r="AP7988" s="9"/>
      <c r="AQ7988" s="9"/>
    </row>
    <row r="7989" spans="1:43" ht="15.6" x14ac:dyDescent="0.3">
      <c r="A7989"/>
      <c r="AO7989" s="9"/>
      <c r="AP7989" s="9"/>
      <c r="AQ7989" s="9"/>
    </row>
    <row r="7990" spans="1:43" ht="15.6" x14ac:dyDescent="0.3">
      <c r="A7990"/>
      <c r="AO7990" s="9"/>
      <c r="AP7990" s="9"/>
      <c r="AQ7990" s="9"/>
    </row>
    <row r="7991" spans="1:43" ht="15.6" x14ac:dyDescent="0.3">
      <c r="A7991"/>
      <c r="AO7991" s="9"/>
      <c r="AP7991" s="9"/>
      <c r="AQ7991" s="9"/>
    </row>
    <row r="7992" spans="1:43" ht="15.6" x14ac:dyDescent="0.3">
      <c r="A7992"/>
      <c r="AO7992" s="9"/>
      <c r="AP7992" s="9"/>
      <c r="AQ7992" s="9"/>
    </row>
    <row r="7993" spans="1:43" ht="15.6" x14ac:dyDescent="0.3">
      <c r="A7993"/>
      <c r="AO7993" s="9"/>
      <c r="AP7993" s="9"/>
      <c r="AQ7993" s="9"/>
    </row>
    <row r="7994" spans="1:43" ht="15.6" x14ac:dyDescent="0.3">
      <c r="A7994"/>
      <c r="AO7994" s="9"/>
      <c r="AP7994" s="9"/>
      <c r="AQ7994" s="9"/>
    </row>
    <row r="7995" spans="1:43" ht="15.6" x14ac:dyDescent="0.3">
      <c r="A7995"/>
      <c r="AO7995" s="9"/>
      <c r="AP7995" s="9"/>
      <c r="AQ7995" s="9"/>
    </row>
    <row r="7996" spans="1:43" ht="15.6" x14ac:dyDescent="0.3">
      <c r="A7996"/>
      <c r="AO7996" s="9"/>
      <c r="AP7996" s="9"/>
      <c r="AQ7996" s="9"/>
    </row>
    <row r="7997" spans="1:43" ht="15.6" x14ac:dyDescent="0.3">
      <c r="A7997"/>
      <c r="AO7997" s="9"/>
      <c r="AP7997" s="9"/>
      <c r="AQ7997" s="9"/>
    </row>
    <row r="7998" spans="1:43" ht="15.6" x14ac:dyDescent="0.3">
      <c r="A7998"/>
      <c r="AO7998" s="9"/>
      <c r="AP7998" s="9"/>
      <c r="AQ7998" s="9"/>
    </row>
    <row r="7999" spans="1:43" ht="15.6" x14ac:dyDescent="0.3">
      <c r="A7999"/>
      <c r="AO7999" s="9"/>
      <c r="AP7999" s="9"/>
      <c r="AQ7999" s="9"/>
    </row>
    <row r="8000" spans="1:43" ht="15.6" x14ac:dyDescent="0.3">
      <c r="A8000"/>
      <c r="AO8000" s="9"/>
      <c r="AP8000" s="9"/>
      <c r="AQ8000" s="9"/>
    </row>
    <row r="8001" spans="1:43" ht="15.6" x14ac:dyDescent="0.3">
      <c r="A8001"/>
      <c r="AO8001" s="9"/>
      <c r="AP8001" s="9"/>
      <c r="AQ8001" s="9"/>
    </row>
    <row r="8002" spans="1:43" ht="15.6" x14ac:dyDescent="0.3">
      <c r="A8002"/>
      <c r="AO8002" s="9"/>
      <c r="AP8002" s="9"/>
      <c r="AQ8002" s="9"/>
    </row>
    <row r="8003" spans="1:43" ht="15.6" x14ac:dyDescent="0.3">
      <c r="A8003"/>
      <c r="AO8003" s="9"/>
      <c r="AP8003" s="9"/>
      <c r="AQ8003" s="9"/>
    </row>
    <row r="8004" spans="1:43" ht="15.6" x14ac:dyDescent="0.3">
      <c r="A8004"/>
      <c r="AO8004" s="9"/>
      <c r="AP8004" s="9"/>
      <c r="AQ8004" s="9"/>
    </row>
    <row r="8005" spans="1:43" ht="15.6" x14ac:dyDescent="0.3">
      <c r="A8005"/>
      <c r="AO8005" s="9"/>
      <c r="AP8005" s="9"/>
      <c r="AQ8005" s="9"/>
    </row>
    <row r="8006" spans="1:43" ht="15.6" x14ac:dyDescent="0.3">
      <c r="A8006"/>
      <c r="AO8006" s="9"/>
      <c r="AP8006" s="9"/>
      <c r="AQ8006" s="9"/>
    </row>
    <row r="8007" spans="1:43" ht="15.6" x14ac:dyDescent="0.3">
      <c r="A8007"/>
      <c r="AO8007" s="9"/>
      <c r="AP8007" s="9"/>
      <c r="AQ8007" s="9"/>
    </row>
    <row r="8008" spans="1:43" ht="15.6" x14ac:dyDescent="0.3">
      <c r="A8008"/>
      <c r="AO8008" s="9"/>
      <c r="AP8008" s="9"/>
      <c r="AQ8008" s="9"/>
    </row>
    <row r="8009" spans="1:43" ht="15.6" x14ac:dyDescent="0.3">
      <c r="A8009"/>
      <c r="AO8009" s="9"/>
      <c r="AP8009" s="9"/>
      <c r="AQ8009" s="9"/>
    </row>
    <row r="8010" spans="1:43" ht="15.6" x14ac:dyDescent="0.3">
      <c r="A8010"/>
      <c r="AO8010" s="9"/>
      <c r="AP8010" s="9"/>
      <c r="AQ8010" s="9"/>
    </row>
    <row r="8011" spans="1:43" ht="15.6" x14ac:dyDescent="0.3">
      <c r="A8011"/>
      <c r="AO8011" s="9"/>
      <c r="AP8011" s="9"/>
      <c r="AQ8011" s="9"/>
    </row>
    <row r="8012" spans="1:43" ht="15.6" x14ac:dyDescent="0.3">
      <c r="A8012"/>
      <c r="AO8012" s="9"/>
      <c r="AP8012" s="9"/>
      <c r="AQ8012" s="9"/>
    </row>
    <row r="8013" spans="1:43" ht="15.6" x14ac:dyDescent="0.3">
      <c r="A8013"/>
      <c r="AO8013" s="9"/>
      <c r="AP8013" s="9"/>
      <c r="AQ8013" s="9"/>
    </row>
    <row r="8014" spans="1:43" ht="15.6" x14ac:dyDescent="0.3">
      <c r="A8014"/>
      <c r="AO8014" s="9"/>
      <c r="AP8014" s="9"/>
      <c r="AQ8014" s="9"/>
    </row>
    <row r="8015" spans="1:43" ht="15.6" x14ac:dyDescent="0.3">
      <c r="A8015"/>
      <c r="AO8015" s="9"/>
      <c r="AP8015" s="9"/>
      <c r="AQ8015" s="9"/>
    </row>
    <row r="8016" spans="1:43" ht="15.6" x14ac:dyDescent="0.3">
      <c r="A8016"/>
      <c r="AO8016" s="9"/>
      <c r="AP8016" s="9"/>
      <c r="AQ8016" s="9"/>
    </row>
    <row r="8017" spans="1:43" ht="15.6" x14ac:dyDescent="0.3">
      <c r="A8017"/>
      <c r="AO8017" s="9"/>
      <c r="AP8017" s="9"/>
      <c r="AQ8017" s="9"/>
    </row>
    <row r="8018" spans="1:43" ht="15.6" x14ac:dyDescent="0.3">
      <c r="A8018"/>
      <c r="AO8018" s="9"/>
      <c r="AP8018" s="9"/>
      <c r="AQ8018" s="9"/>
    </row>
    <row r="8019" spans="1:43" ht="15.6" x14ac:dyDescent="0.3">
      <c r="A8019"/>
      <c r="AO8019" s="9"/>
      <c r="AP8019" s="9"/>
      <c r="AQ8019" s="9"/>
    </row>
    <row r="8020" spans="1:43" ht="15.6" x14ac:dyDescent="0.3">
      <c r="A8020"/>
      <c r="AO8020" s="9"/>
      <c r="AP8020" s="9"/>
      <c r="AQ8020" s="9"/>
    </row>
    <row r="8021" spans="1:43" ht="15.6" x14ac:dyDescent="0.3">
      <c r="A8021"/>
      <c r="AO8021" s="9"/>
      <c r="AP8021" s="9"/>
      <c r="AQ8021" s="9"/>
    </row>
    <row r="8022" spans="1:43" ht="15.6" x14ac:dyDescent="0.3">
      <c r="A8022"/>
      <c r="AO8022" s="9"/>
      <c r="AP8022" s="9"/>
      <c r="AQ8022" s="9"/>
    </row>
    <row r="8023" spans="1:43" ht="15.6" x14ac:dyDescent="0.3">
      <c r="A8023"/>
      <c r="AO8023" s="9"/>
      <c r="AP8023" s="9"/>
      <c r="AQ8023" s="9"/>
    </row>
    <row r="8024" spans="1:43" ht="15.6" x14ac:dyDescent="0.3">
      <c r="A8024"/>
      <c r="AO8024" s="9"/>
      <c r="AP8024" s="9"/>
      <c r="AQ8024" s="9"/>
    </row>
    <row r="8025" spans="1:43" ht="15.6" x14ac:dyDescent="0.3">
      <c r="A8025"/>
      <c r="AO8025" s="9"/>
      <c r="AP8025" s="9"/>
      <c r="AQ8025" s="9"/>
    </row>
    <row r="8026" spans="1:43" ht="15.6" x14ac:dyDescent="0.3">
      <c r="A8026"/>
      <c r="AO8026" s="9"/>
      <c r="AP8026" s="9"/>
      <c r="AQ8026" s="9"/>
    </row>
    <row r="8027" spans="1:43" ht="15.6" x14ac:dyDescent="0.3">
      <c r="A8027"/>
      <c r="AO8027" s="9"/>
      <c r="AP8027" s="9"/>
      <c r="AQ8027" s="9"/>
    </row>
    <row r="8028" spans="1:43" ht="15.6" x14ac:dyDescent="0.3">
      <c r="A8028"/>
      <c r="AO8028" s="9"/>
      <c r="AP8028" s="9"/>
      <c r="AQ8028" s="9"/>
    </row>
    <row r="8029" spans="1:43" ht="15.6" x14ac:dyDescent="0.3">
      <c r="A8029"/>
      <c r="AO8029" s="9"/>
      <c r="AP8029" s="9"/>
      <c r="AQ8029" s="9"/>
    </row>
    <row r="8030" spans="1:43" ht="15.6" x14ac:dyDescent="0.3">
      <c r="A8030"/>
      <c r="AO8030" s="9"/>
      <c r="AP8030" s="9"/>
      <c r="AQ8030" s="9"/>
    </row>
    <row r="8031" spans="1:43" ht="15.6" x14ac:dyDescent="0.3">
      <c r="A8031"/>
      <c r="AO8031" s="9"/>
      <c r="AP8031" s="9"/>
      <c r="AQ8031" s="9"/>
    </row>
    <row r="8032" spans="1:43" ht="15.6" x14ac:dyDescent="0.3">
      <c r="A8032"/>
      <c r="AO8032" s="9"/>
      <c r="AP8032" s="9"/>
      <c r="AQ8032" s="9"/>
    </row>
    <row r="8033" spans="1:43" ht="15.6" x14ac:dyDescent="0.3">
      <c r="A8033"/>
      <c r="AO8033" s="9"/>
      <c r="AP8033" s="9"/>
      <c r="AQ8033" s="9"/>
    </row>
    <row r="8034" spans="1:43" ht="15.6" x14ac:dyDescent="0.3">
      <c r="A8034"/>
      <c r="AO8034" s="9"/>
      <c r="AP8034" s="9"/>
      <c r="AQ8034" s="9"/>
    </row>
    <row r="8035" spans="1:43" ht="15.6" x14ac:dyDescent="0.3">
      <c r="A8035"/>
      <c r="AO8035" s="9"/>
      <c r="AP8035" s="9"/>
      <c r="AQ8035" s="9"/>
    </row>
    <row r="8036" spans="1:43" ht="15.6" x14ac:dyDescent="0.3">
      <c r="A8036"/>
      <c r="AO8036" s="9"/>
      <c r="AP8036" s="9"/>
      <c r="AQ8036" s="9"/>
    </row>
    <row r="8037" spans="1:43" ht="15.6" x14ac:dyDescent="0.3">
      <c r="A8037"/>
      <c r="AO8037" s="9"/>
      <c r="AP8037" s="9"/>
      <c r="AQ8037" s="9"/>
    </row>
    <row r="8038" spans="1:43" ht="15.6" x14ac:dyDescent="0.3">
      <c r="A8038"/>
      <c r="AO8038" s="9"/>
      <c r="AP8038" s="9"/>
      <c r="AQ8038" s="9"/>
    </row>
    <row r="8039" spans="1:43" ht="15.6" x14ac:dyDescent="0.3">
      <c r="A8039"/>
      <c r="AO8039" s="9"/>
      <c r="AP8039" s="9"/>
      <c r="AQ8039" s="9"/>
    </row>
    <row r="8040" spans="1:43" ht="15.6" x14ac:dyDescent="0.3">
      <c r="A8040"/>
      <c r="AO8040" s="9"/>
      <c r="AP8040" s="9"/>
      <c r="AQ8040" s="9"/>
    </row>
    <row r="8041" spans="1:43" ht="15.6" x14ac:dyDescent="0.3">
      <c r="A8041"/>
      <c r="AO8041" s="9"/>
      <c r="AP8041" s="9"/>
      <c r="AQ8041" s="9"/>
    </row>
    <row r="8042" spans="1:43" ht="15.6" x14ac:dyDescent="0.3">
      <c r="A8042"/>
      <c r="AO8042" s="9"/>
      <c r="AP8042" s="9"/>
      <c r="AQ8042" s="9"/>
    </row>
    <row r="8043" spans="1:43" ht="15.6" x14ac:dyDescent="0.3">
      <c r="A8043"/>
      <c r="AO8043" s="9"/>
      <c r="AP8043" s="9"/>
      <c r="AQ8043" s="9"/>
    </row>
    <row r="8044" spans="1:43" ht="15.6" x14ac:dyDescent="0.3">
      <c r="A8044"/>
      <c r="AO8044" s="9"/>
      <c r="AP8044" s="9"/>
      <c r="AQ8044" s="9"/>
    </row>
    <row r="8045" spans="1:43" ht="15.6" x14ac:dyDescent="0.3">
      <c r="A8045"/>
      <c r="AO8045" s="9"/>
      <c r="AP8045" s="9"/>
      <c r="AQ8045" s="9"/>
    </row>
    <row r="8046" spans="1:43" ht="15.6" x14ac:dyDescent="0.3">
      <c r="A8046"/>
      <c r="AO8046" s="9"/>
      <c r="AP8046" s="9"/>
      <c r="AQ8046" s="9"/>
    </row>
    <row r="8047" spans="1:43" ht="15.6" x14ac:dyDescent="0.3">
      <c r="A8047"/>
      <c r="AO8047" s="9"/>
      <c r="AP8047" s="9"/>
      <c r="AQ8047" s="9"/>
    </row>
    <row r="8048" spans="1:43" ht="15.6" x14ac:dyDescent="0.3">
      <c r="A8048"/>
      <c r="AO8048" s="9"/>
      <c r="AP8048" s="9"/>
      <c r="AQ8048" s="9"/>
    </row>
    <row r="8049" spans="1:43" ht="15.6" x14ac:dyDescent="0.3">
      <c r="A8049"/>
      <c r="AO8049" s="9"/>
      <c r="AP8049" s="9"/>
      <c r="AQ8049" s="9"/>
    </row>
    <row r="8050" spans="1:43" ht="15.6" x14ac:dyDescent="0.3">
      <c r="A8050"/>
      <c r="AO8050" s="9"/>
      <c r="AP8050" s="9"/>
      <c r="AQ8050" s="9"/>
    </row>
    <row r="8051" spans="1:43" ht="15.6" x14ac:dyDescent="0.3">
      <c r="A8051"/>
      <c r="AO8051" s="9"/>
      <c r="AP8051" s="9"/>
      <c r="AQ8051" s="9"/>
    </row>
    <row r="8052" spans="1:43" ht="15.6" x14ac:dyDescent="0.3">
      <c r="A8052"/>
      <c r="AO8052" s="9"/>
      <c r="AP8052" s="9"/>
      <c r="AQ8052" s="9"/>
    </row>
    <row r="8053" spans="1:43" ht="15.6" x14ac:dyDescent="0.3">
      <c r="A8053"/>
      <c r="AO8053" s="9"/>
      <c r="AP8053" s="9"/>
      <c r="AQ8053" s="9"/>
    </row>
    <row r="8054" spans="1:43" ht="15.6" x14ac:dyDescent="0.3">
      <c r="A8054"/>
      <c r="AO8054" s="9"/>
      <c r="AP8054" s="9"/>
      <c r="AQ8054" s="9"/>
    </row>
    <row r="8055" spans="1:43" ht="15.6" x14ac:dyDescent="0.3">
      <c r="A8055"/>
      <c r="AO8055" s="9"/>
      <c r="AP8055" s="9"/>
      <c r="AQ8055" s="9"/>
    </row>
    <row r="8056" spans="1:43" ht="15.6" x14ac:dyDescent="0.3">
      <c r="A8056"/>
      <c r="AO8056" s="9"/>
      <c r="AP8056" s="9"/>
      <c r="AQ8056" s="9"/>
    </row>
    <row r="8057" spans="1:43" ht="15.6" x14ac:dyDescent="0.3">
      <c r="A8057"/>
      <c r="AO8057" s="9"/>
      <c r="AP8057" s="9"/>
      <c r="AQ8057" s="9"/>
    </row>
    <row r="8058" spans="1:43" ht="15.6" x14ac:dyDescent="0.3">
      <c r="A8058"/>
      <c r="AO8058" s="9"/>
      <c r="AP8058" s="9"/>
      <c r="AQ8058" s="9"/>
    </row>
    <row r="8059" spans="1:43" ht="15.6" x14ac:dyDescent="0.3">
      <c r="A8059"/>
      <c r="AO8059" s="9"/>
      <c r="AP8059" s="9"/>
      <c r="AQ8059" s="9"/>
    </row>
    <row r="8060" spans="1:43" ht="15.6" x14ac:dyDescent="0.3">
      <c r="A8060"/>
      <c r="AO8060" s="9"/>
      <c r="AP8060" s="9"/>
      <c r="AQ8060" s="9"/>
    </row>
    <row r="8061" spans="1:43" ht="15.6" x14ac:dyDescent="0.3">
      <c r="A8061"/>
      <c r="AO8061" s="9"/>
      <c r="AP8061" s="9"/>
      <c r="AQ8061" s="9"/>
    </row>
    <row r="8062" spans="1:43" ht="15.6" x14ac:dyDescent="0.3">
      <c r="A8062"/>
      <c r="AO8062" s="9"/>
      <c r="AP8062" s="9"/>
      <c r="AQ8062" s="9"/>
    </row>
    <row r="8063" spans="1:43" ht="15.6" x14ac:dyDescent="0.3">
      <c r="A8063"/>
      <c r="AO8063" s="9"/>
      <c r="AP8063" s="9"/>
      <c r="AQ8063" s="9"/>
    </row>
    <row r="8064" spans="1:43" ht="15.6" x14ac:dyDescent="0.3">
      <c r="A8064"/>
      <c r="AO8064" s="9"/>
      <c r="AP8064" s="9"/>
      <c r="AQ8064" s="9"/>
    </row>
    <row r="8065" spans="1:43" ht="15.6" x14ac:dyDescent="0.3">
      <c r="A8065"/>
      <c r="AO8065" s="9"/>
      <c r="AP8065" s="9"/>
      <c r="AQ8065" s="9"/>
    </row>
    <row r="8066" spans="1:43" ht="15.6" x14ac:dyDescent="0.3">
      <c r="A8066"/>
      <c r="AO8066" s="9"/>
      <c r="AP8066" s="9"/>
      <c r="AQ8066" s="9"/>
    </row>
    <row r="8067" spans="1:43" ht="15.6" x14ac:dyDescent="0.3">
      <c r="A8067"/>
      <c r="AO8067" s="9"/>
      <c r="AP8067" s="9"/>
      <c r="AQ8067" s="9"/>
    </row>
    <row r="8068" spans="1:43" ht="15.6" x14ac:dyDescent="0.3">
      <c r="A8068"/>
      <c r="AO8068" s="9"/>
      <c r="AP8068" s="9"/>
      <c r="AQ8068" s="9"/>
    </row>
    <row r="8069" spans="1:43" ht="15.6" x14ac:dyDescent="0.3">
      <c r="A8069"/>
      <c r="AO8069" s="9"/>
      <c r="AP8069" s="9"/>
      <c r="AQ8069" s="9"/>
    </row>
    <row r="8070" spans="1:43" ht="15.6" x14ac:dyDescent="0.3">
      <c r="A8070"/>
      <c r="AO8070" s="9"/>
      <c r="AP8070" s="9"/>
      <c r="AQ8070" s="9"/>
    </row>
    <row r="8071" spans="1:43" ht="15.6" x14ac:dyDescent="0.3">
      <c r="A8071"/>
      <c r="AO8071" s="9"/>
      <c r="AP8071" s="9"/>
      <c r="AQ8071" s="9"/>
    </row>
    <row r="8072" spans="1:43" ht="15.6" x14ac:dyDescent="0.3">
      <c r="A8072"/>
      <c r="AO8072" s="9"/>
      <c r="AP8072" s="9"/>
      <c r="AQ8072" s="9"/>
    </row>
    <row r="8073" spans="1:43" ht="15.6" x14ac:dyDescent="0.3">
      <c r="A8073"/>
      <c r="AO8073" s="9"/>
      <c r="AP8073" s="9"/>
      <c r="AQ8073" s="9"/>
    </row>
    <row r="8074" spans="1:43" ht="15.6" x14ac:dyDescent="0.3">
      <c r="A8074"/>
      <c r="AO8074" s="9"/>
      <c r="AP8074" s="9"/>
      <c r="AQ8074" s="9"/>
    </row>
    <row r="8075" spans="1:43" ht="15.6" x14ac:dyDescent="0.3">
      <c r="A8075"/>
      <c r="AO8075" s="9"/>
      <c r="AP8075" s="9"/>
      <c r="AQ8075" s="9"/>
    </row>
    <row r="8076" spans="1:43" ht="15.6" x14ac:dyDescent="0.3">
      <c r="A8076"/>
      <c r="AO8076" s="9"/>
      <c r="AP8076" s="9"/>
      <c r="AQ8076" s="9"/>
    </row>
    <row r="8077" spans="1:43" ht="15.6" x14ac:dyDescent="0.3">
      <c r="A8077"/>
      <c r="AO8077" s="9"/>
      <c r="AP8077" s="9"/>
      <c r="AQ8077" s="9"/>
    </row>
    <row r="8078" spans="1:43" ht="15.6" x14ac:dyDescent="0.3">
      <c r="A8078"/>
      <c r="AO8078" s="9"/>
      <c r="AP8078" s="9"/>
      <c r="AQ8078" s="9"/>
    </row>
    <row r="8079" spans="1:43" ht="15.6" x14ac:dyDescent="0.3">
      <c r="A8079"/>
      <c r="AO8079" s="9"/>
      <c r="AP8079" s="9"/>
      <c r="AQ8079" s="9"/>
    </row>
    <row r="8080" spans="1:43" ht="15.6" x14ac:dyDescent="0.3">
      <c r="A8080"/>
      <c r="AO8080" s="9"/>
      <c r="AP8080" s="9"/>
      <c r="AQ8080" s="9"/>
    </row>
    <row r="8081" spans="1:43" ht="15.6" x14ac:dyDescent="0.3">
      <c r="A8081"/>
      <c r="AO8081" s="9"/>
      <c r="AP8081" s="9"/>
      <c r="AQ8081" s="9"/>
    </row>
    <row r="8082" spans="1:43" ht="15.6" x14ac:dyDescent="0.3">
      <c r="A8082"/>
      <c r="AO8082" s="9"/>
      <c r="AP8082" s="9"/>
      <c r="AQ8082" s="9"/>
    </row>
    <row r="8083" spans="1:43" ht="15.6" x14ac:dyDescent="0.3">
      <c r="A8083"/>
      <c r="AO8083" s="9"/>
      <c r="AP8083" s="9"/>
      <c r="AQ8083" s="9"/>
    </row>
    <row r="8084" spans="1:43" ht="15.6" x14ac:dyDescent="0.3">
      <c r="A8084"/>
      <c r="AO8084" s="9"/>
      <c r="AP8084" s="9"/>
      <c r="AQ8084" s="9"/>
    </row>
    <row r="8085" spans="1:43" ht="15.6" x14ac:dyDescent="0.3">
      <c r="A8085"/>
      <c r="AO8085" s="9"/>
      <c r="AP8085" s="9"/>
      <c r="AQ8085" s="9"/>
    </row>
    <row r="8086" spans="1:43" ht="15.6" x14ac:dyDescent="0.3">
      <c r="A8086"/>
      <c r="AO8086" s="9"/>
      <c r="AP8086" s="9"/>
      <c r="AQ8086" s="9"/>
    </row>
    <row r="8087" spans="1:43" ht="15.6" x14ac:dyDescent="0.3">
      <c r="A8087"/>
      <c r="AO8087" s="9"/>
      <c r="AP8087" s="9"/>
      <c r="AQ8087" s="9"/>
    </row>
    <row r="8088" spans="1:43" ht="15.6" x14ac:dyDescent="0.3">
      <c r="A8088"/>
      <c r="AO8088" s="9"/>
      <c r="AP8088" s="9"/>
      <c r="AQ8088" s="9"/>
    </row>
    <row r="8089" spans="1:43" ht="15.6" x14ac:dyDescent="0.3">
      <c r="A8089"/>
      <c r="AO8089" s="9"/>
      <c r="AP8089" s="9"/>
      <c r="AQ8089" s="9"/>
    </row>
    <row r="8090" spans="1:43" ht="15.6" x14ac:dyDescent="0.3">
      <c r="A8090"/>
      <c r="AO8090" s="9"/>
      <c r="AP8090" s="9"/>
      <c r="AQ8090" s="9"/>
    </row>
    <row r="8091" spans="1:43" ht="15.6" x14ac:dyDescent="0.3">
      <c r="A8091"/>
      <c r="AO8091" s="9"/>
      <c r="AP8091" s="9"/>
      <c r="AQ8091" s="9"/>
    </row>
    <row r="8092" spans="1:43" ht="15.6" x14ac:dyDescent="0.3">
      <c r="A8092"/>
      <c r="AO8092" s="9"/>
      <c r="AP8092" s="9"/>
      <c r="AQ8092" s="9"/>
    </row>
    <row r="8093" spans="1:43" ht="15.6" x14ac:dyDescent="0.3">
      <c r="A8093"/>
      <c r="AO8093" s="9"/>
      <c r="AP8093" s="9"/>
      <c r="AQ8093" s="9"/>
    </row>
    <row r="8094" spans="1:43" ht="15.6" x14ac:dyDescent="0.3">
      <c r="A8094"/>
      <c r="AO8094" s="9"/>
      <c r="AP8094" s="9"/>
      <c r="AQ8094" s="9"/>
    </row>
    <row r="8095" spans="1:43" ht="15.6" x14ac:dyDescent="0.3">
      <c r="A8095"/>
      <c r="AO8095" s="9"/>
      <c r="AP8095" s="9"/>
      <c r="AQ8095" s="9"/>
    </row>
    <row r="8096" spans="1:43" ht="15.6" x14ac:dyDescent="0.3">
      <c r="A8096"/>
      <c r="AO8096" s="9"/>
      <c r="AP8096" s="9"/>
      <c r="AQ8096" s="9"/>
    </row>
    <row r="8097" spans="1:43" ht="15.6" x14ac:dyDescent="0.3">
      <c r="A8097"/>
      <c r="AO8097" s="9"/>
      <c r="AP8097" s="9"/>
      <c r="AQ8097" s="9"/>
    </row>
    <row r="8098" spans="1:43" ht="15.6" x14ac:dyDescent="0.3">
      <c r="A8098"/>
      <c r="AO8098" s="9"/>
      <c r="AP8098" s="9"/>
      <c r="AQ8098" s="9"/>
    </row>
    <row r="8099" spans="1:43" ht="15.6" x14ac:dyDescent="0.3">
      <c r="A8099"/>
      <c r="AO8099" s="9"/>
      <c r="AP8099" s="9"/>
      <c r="AQ8099" s="9"/>
    </row>
    <row r="8100" spans="1:43" ht="15.6" x14ac:dyDescent="0.3">
      <c r="A8100"/>
      <c r="AO8100" s="9"/>
      <c r="AP8100" s="9"/>
      <c r="AQ8100" s="9"/>
    </row>
    <row r="8101" spans="1:43" ht="15.6" x14ac:dyDescent="0.3">
      <c r="A8101"/>
      <c r="AO8101" s="9"/>
      <c r="AP8101" s="9"/>
      <c r="AQ8101" s="9"/>
    </row>
    <row r="8102" spans="1:43" ht="15.6" x14ac:dyDescent="0.3">
      <c r="A8102"/>
      <c r="AO8102" s="9"/>
      <c r="AP8102" s="9"/>
      <c r="AQ8102" s="9"/>
    </row>
    <row r="8103" spans="1:43" ht="15.6" x14ac:dyDescent="0.3">
      <c r="A8103"/>
      <c r="AO8103" s="9"/>
      <c r="AP8103" s="9"/>
      <c r="AQ8103" s="9"/>
    </row>
    <row r="8104" spans="1:43" ht="15.6" x14ac:dyDescent="0.3">
      <c r="A8104"/>
      <c r="AO8104" s="9"/>
      <c r="AP8104" s="9"/>
      <c r="AQ8104" s="9"/>
    </row>
    <row r="8105" spans="1:43" ht="15.6" x14ac:dyDescent="0.3">
      <c r="A8105"/>
      <c r="AO8105" s="9"/>
      <c r="AP8105" s="9"/>
      <c r="AQ8105" s="9"/>
    </row>
    <row r="8106" spans="1:43" ht="15.6" x14ac:dyDescent="0.3">
      <c r="A8106"/>
      <c r="AO8106" s="9"/>
      <c r="AP8106" s="9"/>
      <c r="AQ8106" s="9"/>
    </row>
    <row r="8107" spans="1:43" ht="15.6" x14ac:dyDescent="0.3">
      <c r="A8107"/>
      <c r="AO8107" s="9"/>
      <c r="AP8107" s="9"/>
      <c r="AQ8107" s="9"/>
    </row>
    <row r="8108" spans="1:43" ht="15.6" x14ac:dyDescent="0.3">
      <c r="A8108"/>
      <c r="AO8108" s="9"/>
      <c r="AP8108" s="9"/>
      <c r="AQ8108" s="9"/>
    </row>
    <row r="8109" spans="1:43" ht="15.6" x14ac:dyDescent="0.3">
      <c r="A8109"/>
      <c r="AO8109" s="9"/>
      <c r="AP8109" s="9"/>
      <c r="AQ8109" s="9"/>
    </row>
    <row r="8110" spans="1:43" ht="15.6" x14ac:dyDescent="0.3">
      <c r="A8110"/>
      <c r="AO8110" s="9"/>
      <c r="AP8110" s="9"/>
      <c r="AQ8110" s="9"/>
    </row>
    <row r="8111" spans="1:43" ht="15.6" x14ac:dyDescent="0.3">
      <c r="A8111"/>
      <c r="AO8111" s="9"/>
      <c r="AP8111" s="9"/>
      <c r="AQ8111" s="9"/>
    </row>
    <row r="8112" spans="1:43" ht="15.6" x14ac:dyDescent="0.3">
      <c r="A8112"/>
      <c r="AO8112" s="9"/>
      <c r="AP8112" s="9"/>
      <c r="AQ8112" s="9"/>
    </row>
    <row r="8113" spans="1:43" ht="15.6" x14ac:dyDescent="0.3">
      <c r="A8113"/>
      <c r="AO8113" s="9"/>
      <c r="AP8113" s="9"/>
      <c r="AQ8113" s="9"/>
    </row>
    <row r="8114" spans="1:43" ht="15.6" x14ac:dyDescent="0.3">
      <c r="A8114"/>
      <c r="AO8114" s="9"/>
      <c r="AP8114" s="9"/>
      <c r="AQ8114" s="9"/>
    </row>
    <row r="8115" spans="1:43" ht="15.6" x14ac:dyDescent="0.3">
      <c r="A8115"/>
      <c r="AO8115" s="9"/>
      <c r="AP8115" s="9"/>
      <c r="AQ8115" s="9"/>
    </row>
    <row r="8116" spans="1:43" ht="15.6" x14ac:dyDescent="0.3">
      <c r="A8116"/>
      <c r="AO8116" s="9"/>
      <c r="AP8116" s="9"/>
      <c r="AQ8116" s="9"/>
    </row>
    <row r="8117" spans="1:43" ht="15.6" x14ac:dyDescent="0.3">
      <c r="A8117"/>
      <c r="AO8117" s="9"/>
      <c r="AP8117" s="9"/>
      <c r="AQ8117" s="9"/>
    </row>
    <row r="8118" spans="1:43" ht="15.6" x14ac:dyDescent="0.3">
      <c r="A8118"/>
      <c r="AO8118" s="9"/>
      <c r="AP8118" s="9"/>
      <c r="AQ8118" s="9"/>
    </row>
    <row r="8119" spans="1:43" ht="15.6" x14ac:dyDescent="0.3">
      <c r="A8119"/>
      <c r="AO8119" s="9"/>
      <c r="AP8119" s="9"/>
      <c r="AQ8119" s="9"/>
    </row>
    <row r="8120" spans="1:43" ht="15.6" x14ac:dyDescent="0.3">
      <c r="A8120"/>
      <c r="AO8120" s="9"/>
      <c r="AP8120" s="9"/>
      <c r="AQ8120" s="9"/>
    </row>
    <row r="8121" spans="1:43" ht="15.6" x14ac:dyDescent="0.3">
      <c r="A8121"/>
      <c r="AO8121" s="9"/>
      <c r="AP8121" s="9"/>
      <c r="AQ8121" s="9"/>
    </row>
    <row r="8122" spans="1:43" ht="15.6" x14ac:dyDescent="0.3">
      <c r="A8122"/>
      <c r="AO8122" s="9"/>
      <c r="AP8122" s="9"/>
      <c r="AQ8122" s="9"/>
    </row>
    <row r="8123" spans="1:43" ht="15.6" x14ac:dyDescent="0.3">
      <c r="A8123"/>
      <c r="AO8123" s="9"/>
      <c r="AP8123" s="9"/>
      <c r="AQ8123" s="9"/>
    </row>
    <row r="8124" spans="1:43" ht="15.6" x14ac:dyDescent="0.3">
      <c r="A8124"/>
      <c r="AO8124" s="9"/>
      <c r="AP8124" s="9"/>
      <c r="AQ8124" s="9"/>
    </row>
    <row r="8125" spans="1:43" ht="15.6" x14ac:dyDescent="0.3">
      <c r="A8125"/>
      <c r="AO8125" s="9"/>
      <c r="AP8125" s="9"/>
      <c r="AQ8125" s="9"/>
    </row>
    <row r="8126" spans="1:43" ht="15.6" x14ac:dyDescent="0.3">
      <c r="A8126"/>
      <c r="AO8126" s="9"/>
      <c r="AP8126" s="9"/>
      <c r="AQ8126" s="9"/>
    </row>
    <row r="8127" spans="1:43" ht="15.6" x14ac:dyDescent="0.3">
      <c r="A8127"/>
      <c r="AO8127" s="9"/>
      <c r="AP8127" s="9"/>
      <c r="AQ8127" s="9"/>
    </row>
    <row r="8128" spans="1:43" ht="15.6" x14ac:dyDescent="0.3">
      <c r="A8128"/>
      <c r="AO8128" s="9"/>
      <c r="AP8128" s="9"/>
      <c r="AQ8128" s="9"/>
    </row>
    <row r="8129" spans="1:43" ht="15.6" x14ac:dyDescent="0.3">
      <c r="A8129"/>
      <c r="AO8129" s="9"/>
      <c r="AP8129" s="9"/>
      <c r="AQ8129" s="9"/>
    </row>
    <row r="8130" spans="1:43" ht="15.6" x14ac:dyDescent="0.3">
      <c r="A8130"/>
      <c r="AO8130" s="9"/>
      <c r="AP8130" s="9"/>
      <c r="AQ8130" s="9"/>
    </row>
    <row r="8131" spans="1:43" ht="15.6" x14ac:dyDescent="0.3">
      <c r="A8131"/>
      <c r="AO8131" s="9"/>
      <c r="AP8131" s="9"/>
      <c r="AQ8131" s="9"/>
    </row>
    <row r="8132" spans="1:43" ht="15.6" x14ac:dyDescent="0.3">
      <c r="A8132"/>
      <c r="AO8132" s="9"/>
      <c r="AP8132" s="9"/>
      <c r="AQ8132" s="9"/>
    </row>
    <row r="8133" spans="1:43" ht="15.6" x14ac:dyDescent="0.3">
      <c r="A8133"/>
      <c r="AO8133" s="9"/>
      <c r="AP8133" s="9"/>
      <c r="AQ8133" s="9"/>
    </row>
    <row r="8134" spans="1:43" ht="15.6" x14ac:dyDescent="0.3">
      <c r="A8134"/>
      <c r="AO8134" s="9"/>
      <c r="AP8134" s="9"/>
      <c r="AQ8134" s="9"/>
    </row>
    <row r="8135" spans="1:43" ht="15.6" x14ac:dyDescent="0.3">
      <c r="A8135"/>
      <c r="AO8135" s="9"/>
      <c r="AP8135" s="9"/>
      <c r="AQ8135" s="9"/>
    </row>
    <row r="8136" spans="1:43" ht="15.6" x14ac:dyDescent="0.3">
      <c r="A8136"/>
      <c r="AO8136" s="9"/>
      <c r="AP8136" s="9"/>
      <c r="AQ8136" s="9"/>
    </row>
    <row r="8137" spans="1:43" ht="15.6" x14ac:dyDescent="0.3">
      <c r="A8137"/>
      <c r="AO8137" s="9"/>
      <c r="AP8137" s="9"/>
      <c r="AQ8137" s="9"/>
    </row>
    <row r="8138" spans="1:43" ht="15.6" x14ac:dyDescent="0.3">
      <c r="A8138"/>
      <c r="AO8138" s="9"/>
      <c r="AP8138" s="9"/>
      <c r="AQ8138" s="9"/>
    </row>
    <row r="8139" spans="1:43" ht="15.6" x14ac:dyDescent="0.3">
      <c r="A8139"/>
      <c r="AO8139" s="9"/>
      <c r="AP8139" s="9"/>
      <c r="AQ8139" s="9"/>
    </row>
    <row r="8140" spans="1:43" ht="15.6" x14ac:dyDescent="0.3">
      <c r="A8140"/>
      <c r="AO8140" s="9"/>
      <c r="AP8140" s="9"/>
      <c r="AQ8140" s="9"/>
    </row>
    <row r="8141" spans="1:43" ht="15.6" x14ac:dyDescent="0.3">
      <c r="A8141"/>
      <c r="AO8141" s="9"/>
      <c r="AP8141" s="9"/>
      <c r="AQ8141" s="9"/>
    </row>
    <row r="8142" spans="1:43" ht="15.6" x14ac:dyDescent="0.3">
      <c r="A8142"/>
      <c r="AO8142" s="9"/>
      <c r="AP8142" s="9"/>
      <c r="AQ8142" s="9"/>
    </row>
    <row r="8143" spans="1:43" ht="15.6" x14ac:dyDescent="0.3">
      <c r="A8143"/>
      <c r="AO8143" s="9"/>
      <c r="AP8143" s="9"/>
      <c r="AQ8143" s="9"/>
    </row>
    <row r="8144" spans="1:43" ht="15.6" x14ac:dyDescent="0.3">
      <c r="A8144"/>
      <c r="AO8144" s="9"/>
      <c r="AP8144" s="9"/>
      <c r="AQ8144" s="9"/>
    </row>
    <row r="8145" spans="1:43" ht="15.6" x14ac:dyDescent="0.3">
      <c r="A8145"/>
      <c r="AO8145" s="9"/>
      <c r="AP8145" s="9"/>
      <c r="AQ8145" s="9"/>
    </row>
    <row r="8146" spans="1:43" ht="15.6" x14ac:dyDescent="0.3">
      <c r="A8146"/>
      <c r="AO8146" s="9"/>
      <c r="AP8146" s="9"/>
      <c r="AQ8146" s="9"/>
    </row>
    <row r="8147" spans="1:43" ht="15.6" x14ac:dyDescent="0.3">
      <c r="A8147"/>
      <c r="AO8147" s="9"/>
      <c r="AP8147" s="9"/>
      <c r="AQ8147" s="9"/>
    </row>
    <row r="8148" spans="1:43" ht="15.6" x14ac:dyDescent="0.3">
      <c r="A8148"/>
      <c r="AO8148" s="9"/>
      <c r="AP8148" s="9"/>
      <c r="AQ8148" s="9"/>
    </row>
    <row r="8149" spans="1:43" ht="15.6" x14ac:dyDescent="0.3">
      <c r="A8149"/>
      <c r="AO8149" s="9"/>
      <c r="AP8149" s="9"/>
      <c r="AQ8149" s="9"/>
    </row>
    <row r="8150" spans="1:43" ht="15.6" x14ac:dyDescent="0.3">
      <c r="A8150"/>
      <c r="AO8150" s="9"/>
      <c r="AP8150" s="9"/>
      <c r="AQ8150" s="9"/>
    </row>
    <row r="8151" spans="1:43" ht="15.6" x14ac:dyDescent="0.3">
      <c r="A8151"/>
      <c r="AO8151" s="9"/>
      <c r="AP8151" s="9"/>
      <c r="AQ8151" s="9"/>
    </row>
    <row r="8152" spans="1:43" ht="15.6" x14ac:dyDescent="0.3">
      <c r="A8152"/>
      <c r="AO8152" s="9"/>
      <c r="AP8152" s="9"/>
      <c r="AQ8152" s="9"/>
    </row>
    <row r="8153" spans="1:43" ht="15.6" x14ac:dyDescent="0.3">
      <c r="A8153"/>
      <c r="AO8153" s="9"/>
      <c r="AP8153" s="9"/>
      <c r="AQ8153" s="9"/>
    </row>
    <row r="8154" spans="1:43" ht="15.6" x14ac:dyDescent="0.3">
      <c r="A8154"/>
      <c r="AO8154" s="9"/>
      <c r="AP8154" s="9"/>
      <c r="AQ8154" s="9"/>
    </row>
    <row r="8155" spans="1:43" ht="15.6" x14ac:dyDescent="0.3">
      <c r="A8155"/>
      <c r="AO8155" s="9"/>
      <c r="AP8155" s="9"/>
      <c r="AQ8155" s="9"/>
    </row>
    <row r="8156" spans="1:43" ht="15.6" x14ac:dyDescent="0.3">
      <c r="A8156"/>
      <c r="AO8156" s="9"/>
      <c r="AP8156" s="9"/>
      <c r="AQ8156" s="9"/>
    </row>
    <row r="8157" spans="1:43" ht="15.6" x14ac:dyDescent="0.3">
      <c r="A8157"/>
      <c r="AO8157" s="9"/>
      <c r="AP8157" s="9"/>
      <c r="AQ8157" s="9"/>
    </row>
    <row r="8158" spans="1:43" ht="15.6" x14ac:dyDescent="0.3">
      <c r="A8158"/>
      <c r="AO8158" s="9"/>
      <c r="AP8158" s="9"/>
      <c r="AQ8158" s="9"/>
    </row>
    <row r="8159" spans="1:43" ht="15.6" x14ac:dyDescent="0.3">
      <c r="A8159"/>
      <c r="AO8159" s="9"/>
      <c r="AP8159" s="9"/>
      <c r="AQ8159" s="9"/>
    </row>
    <row r="8160" spans="1:43" ht="15.6" x14ac:dyDescent="0.3">
      <c r="A8160"/>
      <c r="AO8160" s="9"/>
      <c r="AP8160" s="9"/>
      <c r="AQ8160" s="9"/>
    </row>
    <row r="8161" spans="1:43" ht="15.6" x14ac:dyDescent="0.3">
      <c r="A8161"/>
      <c r="AO8161" s="9"/>
      <c r="AP8161" s="9"/>
      <c r="AQ8161" s="9"/>
    </row>
    <row r="8162" spans="1:43" ht="15.6" x14ac:dyDescent="0.3">
      <c r="A8162"/>
      <c r="AO8162" s="9"/>
      <c r="AP8162" s="9"/>
      <c r="AQ8162" s="9"/>
    </row>
    <row r="8163" spans="1:43" ht="15.6" x14ac:dyDescent="0.3">
      <c r="A8163"/>
      <c r="AO8163" s="9"/>
      <c r="AP8163" s="9"/>
      <c r="AQ8163" s="9"/>
    </row>
    <row r="8164" spans="1:43" ht="15.6" x14ac:dyDescent="0.3">
      <c r="A8164"/>
      <c r="AO8164" s="9"/>
      <c r="AP8164" s="9"/>
      <c r="AQ8164" s="9"/>
    </row>
    <row r="8165" spans="1:43" ht="15.6" x14ac:dyDescent="0.3">
      <c r="A8165"/>
      <c r="AO8165" s="9"/>
      <c r="AP8165" s="9"/>
      <c r="AQ8165" s="9"/>
    </row>
    <row r="8166" spans="1:43" ht="15.6" x14ac:dyDescent="0.3">
      <c r="A8166"/>
      <c r="AO8166" s="9"/>
      <c r="AP8166" s="9"/>
      <c r="AQ8166" s="9"/>
    </row>
    <row r="8167" spans="1:43" ht="15.6" x14ac:dyDescent="0.3">
      <c r="A8167"/>
      <c r="AO8167" s="9"/>
      <c r="AP8167" s="9"/>
      <c r="AQ8167" s="9"/>
    </row>
    <row r="8168" spans="1:43" ht="15.6" x14ac:dyDescent="0.3">
      <c r="A8168"/>
      <c r="AO8168" s="9"/>
      <c r="AP8168" s="9"/>
      <c r="AQ8168" s="9"/>
    </row>
    <row r="8169" spans="1:43" ht="15.6" x14ac:dyDescent="0.3">
      <c r="A8169"/>
      <c r="AO8169" s="9"/>
      <c r="AP8169" s="9"/>
      <c r="AQ8169" s="9"/>
    </row>
    <row r="8170" spans="1:43" ht="15.6" x14ac:dyDescent="0.3">
      <c r="A8170"/>
      <c r="AO8170" s="9"/>
      <c r="AP8170" s="9"/>
      <c r="AQ8170" s="9"/>
    </row>
    <row r="8171" spans="1:43" ht="15.6" x14ac:dyDescent="0.3">
      <c r="A8171"/>
      <c r="AO8171" s="9"/>
      <c r="AP8171" s="9"/>
      <c r="AQ8171" s="9"/>
    </row>
    <row r="8172" spans="1:43" ht="15.6" x14ac:dyDescent="0.3">
      <c r="A8172"/>
      <c r="AO8172" s="9"/>
      <c r="AP8172" s="9"/>
      <c r="AQ8172" s="9"/>
    </row>
    <row r="8173" spans="1:43" ht="15.6" x14ac:dyDescent="0.3">
      <c r="A8173"/>
      <c r="AO8173" s="9"/>
      <c r="AP8173" s="9"/>
      <c r="AQ8173" s="9"/>
    </row>
    <row r="8174" spans="1:43" ht="15.6" x14ac:dyDescent="0.3">
      <c r="A8174"/>
      <c r="AO8174" s="9"/>
      <c r="AP8174" s="9"/>
      <c r="AQ8174" s="9"/>
    </row>
    <row r="8175" spans="1:43" ht="15.6" x14ac:dyDescent="0.3">
      <c r="A8175"/>
      <c r="AO8175" s="9"/>
      <c r="AP8175" s="9"/>
      <c r="AQ8175" s="9"/>
    </row>
    <row r="8176" spans="1:43" ht="15.6" x14ac:dyDescent="0.3">
      <c r="A8176"/>
      <c r="AO8176" s="9"/>
      <c r="AP8176" s="9"/>
      <c r="AQ8176" s="9"/>
    </row>
    <row r="8177" spans="1:43" ht="15.6" x14ac:dyDescent="0.3">
      <c r="A8177"/>
      <c r="AO8177" s="9"/>
      <c r="AP8177" s="9"/>
      <c r="AQ8177" s="9"/>
    </row>
    <row r="8178" spans="1:43" ht="15.6" x14ac:dyDescent="0.3">
      <c r="A8178"/>
      <c r="AO8178" s="9"/>
      <c r="AP8178" s="9"/>
      <c r="AQ8178" s="9"/>
    </row>
    <row r="8179" spans="1:43" ht="15.6" x14ac:dyDescent="0.3">
      <c r="A8179"/>
      <c r="AO8179" s="9"/>
      <c r="AP8179" s="9"/>
      <c r="AQ8179" s="9"/>
    </row>
    <row r="8180" spans="1:43" ht="15.6" x14ac:dyDescent="0.3">
      <c r="A8180"/>
      <c r="AO8180" s="9"/>
      <c r="AP8180" s="9"/>
      <c r="AQ8180" s="9"/>
    </row>
    <row r="8181" spans="1:43" ht="15.6" x14ac:dyDescent="0.3">
      <c r="A8181"/>
      <c r="AO8181" s="9"/>
      <c r="AP8181" s="9"/>
      <c r="AQ8181" s="9"/>
    </row>
    <row r="8182" spans="1:43" ht="15.6" x14ac:dyDescent="0.3">
      <c r="A8182"/>
      <c r="AO8182" s="9"/>
      <c r="AP8182" s="9"/>
      <c r="AQ8182" s="9"/>
    </row>
    <row r="8183" spans="1:43" ht="15.6" x14ac:dyDescent="0.3">
      <c r="A8183"/>
      <c r="AO8183" s="9"/>
      <c r="AP8183" s="9"/>
      <c r="AQ8183" s="9"/>
    </row>
    <row r="8184" spans="1:43" ht="15.6" x14ac:dyDescent="0.3">
      <c r="A8184"/>
      <c r="AO8184" s="9"/>
      <c r="AP8184" s="9"/>
      <c r="AQ8184" s="9"/>
    </row>
    <row r="8185" spans="1:43" ht="15.6" x14ac:dyDescent="0.3">
      <c r="A8185"/>
      <c r="AO8185" s="9"/>
      <c r="AP8185" s="9"/>
      <c r="AQ8185" s="9"/>
    </row>
    <row r="8186" spans="1:43" ht="15.6" x14ac:dyDescent="0.3">
      <c r="A8186"/>
      <c r="AO8186" s="9"/>
      <c r="AP8186" s="9"/>
      <c r="AQ8186" s="9"/>
    </row>
    <row r="8187" spans="1:43" ht="15.6" x14ac:dyDescent="0.3">
      <c r="A8187"/>
      <c r="AO8187" s="9"/>
      <c r="AP8187" s="9"/>
      <c r="AQ8187" s="9"/>
    </row>
    <row r="8188" spans="1:43" ht="15.6" x14ac:dyDescent="0.3">
      <c r="A8188"/>
      <c r="AO8188" s="9"/>
      <c r="AP8188" s="9"/>
      <c r="AQ8188" s="9"/>
    </row>
    <row r="8189" spans="1:43" ht="15.6" x14ac:dyDescent="0.3">
      <c r="A8189"/>
      <c r="AO8189" s="9"/>
      <c r="AP8189" s="9"/>
      <c r="AQ8189" s="9"/>
    </row>
    <row r="8190" spans="1:43" ht="15.6" x14ac:dyDescent="0.3">
      <c r="A8190"/>
      <c r="AO8190" s="9"/>
      <c r="AP8190" s="9"/>
      <c r="AQ8190" s="9"/>
    </row>
    <row r="8191" spans="1:43" ht="15.6" x14ac:dyDescent="0.3">
      <c r="A8191"/>
      <c r="AO8191" s="9"/>
      <c r="AP8191" s="9"/>
      <c r="AQ8191" s="9"/>
    </row>
    <row r="8192" spans="1:43" ht="15.6" x14ac:dyDescent="0.3">
      <c r="A8192"/>
      <c r="AO8192" s="9"/>
      <c r="AP8192" s="9"/>
      <c r="AQ8192" s="9"/>
    </row>
    <row r="8193" spans="1:43" ht="15.6" x14ac:dyDescent="0.3">
      <c r="A8193"/>
      <c r="AO8193" s="9"/>
      <c r="AP8193" s="9"/>
      <c r="AQ8193" s="9"/>
    </row>
    <row r="8194" spans="1:43" ht="15.6" x14ac:dyDescent="0.3">
      <c r="A8194"/>
      <c r="AO8194" s="9"/>
      <c r="AP8194" s="9"/>
      <c r="AQ8194" s="9"/>
    </row>
    <row r="8195" spans="1:43" ht="15.6" x14ac:dyDescent="0.3">
      <c r="A8195"/>
      <c r="AO8195" s="9"/>
      <c r="AP8195" s="9"/>
      <c r="AQ8195" s="9"/>
    </row>
    <row r="8196" spans="1:43" ht="15.6" x14ac:dyDescent="0.3">
      <c r="A8196"/>
      <c r="AO8196" s="9"/>
      <c r="AP8196" s="9"/>
      <c r="AQ8196" s="9"/>
    </row>
    <row r="8197" spans="1:43" ht="15.6" x14ac:dyDescent="0.3">
      <c r="A8197"/>
      <c r="AO8197" s="9"/>
      <c r="AP8197" s="9"/>
      <c r="AQ8197" s="9"/>
    </row>
    <row r="8198" spans="1:43" ht="15.6" x14ac:dyDescent="0.3">
      <c r="A8198"/>
      <c r="AO8198" s="9"/>
      <c r="AP8198" s="9"/>
      <c r="AQ8198" s="9"/>
    </row>
    <row r="8199" spans="1:43" ht="15.6" x14ac:dyDescent="0.3">
      <c r="A8199"/>
      <c r="AO8199" s="9"/>
      <c r="AP8199" s="9"/>
      <c r="AQ8199" s="9"/>
    </row>
    <row r="8200" spans="1:43" ht="15.6" x14ac:dyDescent="0.3">
      <c r="A8200"/>
      <c r="AO8200" s="9"/>
      <c r="AP8200" s="9"/>
      <c r="AQ8200" s="9"/>
    </row>
    <row r="8201" spans="1:43" ht="15.6" x14ac:dyDescent="0.3">
      <c r="A8201"/>
      <c r="AO8201" s="9"/>
      <c r="AP8201" s="9"/>
      <c r="AQ8201" s="9"/>
    </row>
    <row r="8202" spans="1:43" ht="15.6" x14ac:dyDescent="0.3">
      <c r="A8202"/>
      <c r="AO8202" s="9"/>
      <c r="AP8202" s="9"/>
      <c r="AQ8202" s="9"/>
    </row>
    <row r="8203" spans="1:43" ht="15.6" x14ac:dyDescent="0.3">
      <c r="A8203"/>
      <c r="AO8203" s="9"/>
      <c r="AP8203" s="9"/>
      <c r="AQ8203" s="9"/>
    </row>
    <row r="8204" spans="1:43" ht="15.6" x14ac:dyDescent="0.3">
      <c r="A8204"/>
      <c r="AO8204" s="9"/>
      <c r="AP8204" s="9"/>
      <c r="AQ8204" s="9"/>
    </row>
    <row r="8205" spans="1:43" ht="15.6" x14ac:dyDescent="0.3">
      <c r="A8205"/>
      <c r="AO8205" s="9"/>
      <c r="AP8205" s="9"/>
      <c r="AQ8205" s="9"/>
    </row>
    <row r="8206" spans="1:43" ht="15.6" x14ac:dyDescent="0.3">
      <c r="A8206"/>
      <c r="AO8206" s="9"/>
      <c r="AP8206" s="9"/>
      <c r="AQ8206" s="9"/>
    </row>
    <row r="8207" spans="1:43" ht="15.6" x14ac:dyDescent="0.3">
      <c r="A8207"/>
      <c r="AO8207" s="9"/>
      <c r="AP8207" s="9"/>
      <c r="AQ8207" s="9"/>
    </row>
    <row r="8208" spans="1:43" ht="15.6" x14ac:dyDescent="0.3">
      <c r="A8208"/>
      <c r="AO8208" s="9"/>
      <c r="AP8208" s="9"/>
      <c r="AQ8208" s="9"/>
    </row>
    <row r="8209" spans="1:43" ht="15.6" x14ac:dyDescent="0.3">
      <c r="A8209"/>
      <c r="AO8209" s="9"/>
      <c r="AP8209" s="9"/>
      <c r="AQ8209" s="9"/>
    </row>
    <row r="8210" spans="1:43" ht="15.6" x14ac:dyDescent="0.3">
      <c r="A8210"/>
      <c r="AO8210" s="9"/>
      <c r="AP8210" s="9"/>
      <c r="AQ8210" s="9"/>
    </row>
    <row r="8211" spans="1:43" ht="15.6" x14ac:dyDescent="0.3">
      <c r="A8211"/>
      <c r="AO8211" s="9"/>
      <c r="AP8211" s="9"/>
      <c r="AQ8211" s="9"/>
    </row>
    <row r="8212" spans="1:43" ht="15.6" x14ac:dyDescent="0.3">
      <c r="A8212"/>
      <c r="AO8212" s="9"/>
      <c r="AP8212" s="9"/>
      <c r="AQ8212" s="9"/>
    </row>
    <row r="8213" spans="1:43" ht="15.6" x14ac:dyDescent="0.3">
      <c r="A8213"/>
      <c r="AO8213" s="9"/>
      <c r="AP8213" s="9"/>
      <c r="AQ8213" s="9"/>
    </row>
    <row r="8214" spans="1:43" ht="15.6" x14ac:dyDescent="0.3">
      <c r="A8214"/>
      <c r="AO8214" s="9"/>
      <c r="AP8214" s="9"/>
      <c r="AQ8214" s="9"/>
    </row>
    <row r="8215" spans="1:43" ht="15.6" x14ac:dyDescent="0.3">
      <c r="A8215"/>
      <c r="AO8215" s="9"/>
      <c r="AP8215" s="9"/>
      <c r="AQ8215" s="9"/>
    </row>
    <row r="8216" spans="1:43" ht="15.6" x14ac:dyDescent="0.3">
      <c r="A8216"/>
      <c r="AO8216" s="9"/>
      <c r="AP8216" s="9"/>
      <c r="AQ8216" s="9"/>
    </row>
    <row r="8217" spans="1:43" ht="15.6" x14ac:dyDescent="0.3">
      <c r="A8217"/>
      <c r="AO8217" s="9"/>
      <c r="AP8217" s="9"/>
      <c r="AQ8217" s="9"/>
    </row>
    <row r="8218" spans="1:43" ht="15.6" x14ac:dyDescent="0.3">
      <c r="A8218"/>
      <c r="AO8218" s="9"/>
      <c r="AP8218" s="9"/>
      <c r="AQ8218" s="9"/>
    </row>
    <row r="8219" spans="1:43" ht="15.6" x14ac:dyDescent="0.3">
      <c r="A8219"/>
      <c r="AO8219" s="9"/>
      <c r="AP8219" s="9"/>
      <c r="AQ8219" s="9"/>
    </row>
    <row r="8220" spans="1:43" ht="15.6" x14ac:dyDescent="0.3">
      <c r="A8220"/>
      <c r="AO8220" s="9"/>
      <c r="AP8220" s="9"/>
      <c r="AQ8220" s="9"/>
    </row>
    <row r="8221" spans="1:43" ht="15.6" x14ac:dyDescent="0.3">
      <c r="A8221"/>
      <c r="AO8221" s="9"/>
      <c r="AP8221" s="9"/>
      <c r="AQ8221" s="9"/>
    </row>
    <row r="8222" spans="1:43" ht="15.6" x14ac:dyDescent="0.3">
      <c r="A8222"/>
      <c r="AO8222" s="9"/>
      <c r="AP8222" s="9"/>
      <c r="AQ8222" s="9"/>
    </row>
    <row r="8223" spans="1:43" ht="15.6" x14ac:dyDescent="0.3">
      <c r="A8223"/>
      <c r="AO8223" s="9"/>
      <c r="AP8223" s="9"/>
      <c r="AQ8223" s="9"/>
    </row>
    <row r="8224" spans="1:43" ht="15.6" x14ac:dyDescent="0.3">
      <c r="A8224"/>
      <c r="AO8224" s="9"/>
      <c r="AP8224" s="9"/>
      <c r="AQ8224" s="9"/>
    </row>
    <row r="8225" spans="1:43" ht="15.6" x14ac:dyDescent="0.3">
      <c r="A8225"/>
      <c r="AO8225" s="9"/>
      <c r="AP8225" s="9"/>
      <c r="AQ8225" s="9"/>
    </row>
    <row r="8226" spans="1:43" ht="15.6" x14ac:dyDescent="0.3">
      <c r="A8226"/>
      <c r="AO8226" s="9"/>
      <c r="AP8226" s="9"/>
      <c r="AQ8226" s="9"/>
    </row>
    <row r="8227" spans="1:43" ht="15.6" x14ac:dyDescent="0.3">
      <c r="A8227"/>
      <c r="AO8227" s="9"/>
      <c r="AP8227" s="9"/>
      <c r="AQ8227" s="9"/>
    </row>
    <row r="8228" spans="1:43" ht="15.6" x14ac:dyDescent="0.3">
      <c r="A8228"/>
      <c r="AO8228" s="9"/>
      <c r="AP8228" s="9"/>
      <c r="AQ8228" s="9"/>
    </row>
    <row r="8229" spans="1:43" ht="15.6" x14ac:dyDescent="0.3">
      <c r="A8229"/>
      <c r="AO8229" s="9"/>
      <c r="AP8229" s="9"/>
      <c r="AQ8229" s="9"/>
    </row>
    <row r="8230" spans="1:43" ht="15.6" x14ac:dyDescent="0.3">
      <c r="A8230"/>
      <c r="AO8230" s="9"/>
      <c r="AP8230" s="9"/>
      <c r="AQ8230" s="9"/>
    </row>
    <row r="8231" spans="1:43" ht="15.6" x14ac:dyDescent="0.3">
      <c r="A8231"/>
      <c r="AO8231" s="9"/>
      <c r="AP8231" s="9"/>
      <c r="AQ8231" s="9"/>
    </row>
    <row r="8232" spans="1:43" ht="15.6" x14ac:dyDescent="0.3">
      <c r="A8232"/>
      <c r="AO8232" s="9"/>
      <c r="AP8232" s="9"/>
      <c r="AQ8232" s="9"/>
    </row>
    <row r="8233" spans="1:43" ht="15.6" x14ac:dyDescent="0.3">
      <c r="A8233"/>
      <c r="AO8233" s="9"/>
      <c r="AP8233" s="9"/>
      <c r="AQ8233" s="9"/>
    </row>
    <row r="8234" spans="1:43" ht="15.6" x14ac:dyDescent="0.3">
      <c r="A8234"/>
      <c r="AO8234" s="9"/>
      <c r="AP8234" s="9"/>
      <c r="AQ8234" s="9"/>
    </row>
    <row r="8235" spans="1:43" ht="15.6" x14ac:dyDescent="0.3">
      <c r="A8235"/>
      <c r="AO8235" s="9"/>
      <c r="AP8235" s="9"/>
      <c r="AQ8235" s="9"/>
    </row>
    <row r="8236" spans="1:43" ht="15.6" x14ac:dyDescent="0.3">
      <c r="A8236"/>
      <c r="AO8236" s="9"/>
      <c r="AP8236" s="9"/>
      <c r="AQ8236" s="9"/>
    </row>
    <row r="8237" spans="1:43" ht="15.6" x14ac:dyDescent="0.3">
      <c r="A8237"/>
      <c r="AO8237" s="9"/>
      <c r="AP8237" s="9"/>
      <c r="AQ8237" s="9"/>
    </row>
    <row r="8238" spans="1:43" ht="15.6" x14ac:dyDescent="0.3">
      <c r="A8238"/>
      <c r="AO8238" s="9"/>
      <c r="AP8238" s="9"/>
      <c r="AQ8238" s="9"/>
    </row>
    <row r="8239" spans="1:43" ht="15.6" x14ac:dyDescent="0.3">
      <c r="A8239"/>
      <c r="AO8239" s="9"/>
      <c r="AP8239" s="9"/>
      <c r="AQ8239" s="9"/>
    </row>
    <row r="8240" spans="1:43" ht="15.6" x14ac:dyDescent="0.3">
      <c r="A8240"/>
      <c r="AO8240" s="9"/>
      <c r="AP8240" s="9"/>
      <c r="AQ8240" s="9"/>
    </row>
    <row r="8241" spans="1:43" ht="15.6" x14ac:dyDescent="0.3">
      <c r="A8241"/>
      <c r="AO8241" s="9"/>
      <c r="AP8241" s="9"/>
      <c r="AQ8241" s="9"/>
    </row>
    <row r="8242" spans="1:43" ht="15.6" x14ac:dyDescent="0.3">
      <c r="A8242"/>
      <c r="AO8242" s="9"/>
      <c r="AP8242" s="9"/>
      <c r="AQ8242" s="9"/>
    </row>
    <row r="8243" spans="1:43" ht="15.6" x14ac:dyDescent="0.3">
      <c r="A8243"/>
      <c r="AO8243" s="9"/>
      <c r="AP8243" s="9"/>
      <c r="AQ8243" s="9"/>
    </row>
    <row r="8244" spans="1:43" ht="15.6" x14ac:dyDescent="0.3">
      <c r="A8244"/>
      <c r="AO8244" s="9"/>
      <c r="AP8244" s="9"/>
      <c r="AQ8244" s="9"/>
    </row>
    <row r="8245" spans="1:43" ht="15.6" x14ac:dyDescent="0.3">
      <c r="A8245"/>
      <c r="AO8245" s="9"/>
      <c r="AP8245" s="9"/>
      <c r="AQ8245" s="9"/>
    </row>
    <row r="8246" spans="1:43" ht="15.6" x14ac:dyDescent="0.3">
      <c r="A8246"/>
      <c r="AO8246" s="9"/>
      <c r="AP8246" s="9"/>
      <c r="AQ8246" s="9"/>
    </row>
    <row r="8247" spans="1:43" ht="15.6" x14ac:dyDescent="0.3">
      <c r="A8247"/>
      <c r="AO8247" s="9"/>
      <c r="AP8247" s="9"/>
      <c r="AQ8247" s="9"/>
    </row>
    <row r="8248" spans="1:43" ht="15.6" x14ac:dyDescent="0.3">
      <c r="A8248"/>
      <c r="AO8248" s="9"/>
      <c r="AP8248" s="9"/>
      <c r="AQ8248" s="9"/>
    </row>
    <row r="8249" spans="1:43" ht="15.6" x14ac:dyDescent="0.3">
      <c r="A8249"/>
      <c r="AO8249" s="9"/>
      <c r="AP8249" s="9"/>
      <c r="AQ8249" s="9"/>
    </row>
    <row r="8250" spans="1:43" ht="15.6" x14ac:dyDescent="0.3">
      <c r="A8250"/>
      <c r="AO8250" s="9"/>
      <c r="AP8250" s="9"/>
      <c r="AQ8250" s="9"/>
    </row>
    <row r="8251" spans="1:43" ht="15.6" x14ac:dyDescent="0.3">
      <c r="A8251"/>
      <c r="AO8251" s="9"/>
      <c r="AP8251" s="9"/>
      <c r="AQ8251" s="9"/>
    </row>
    <row r="8252" spans="1:43" ht="15.6" x14ac:dyDescent="0.3">
      <c r="A8252"/>
      <c r="AO8252" s="9"/>
      <c r="AP8252" s="9"/>
      <c r="AQ8252" s="9"/>
    </row>
    <row r="8253" spans="1:43" ht="15.6" x14ac:dyDescent="0.3">
      <c r="A8253"/>
      <c r="AO8253" s="9"/>
      <c r="AP8253" s="9"/>
      <c r="AQ8253" s="9"/>
    </row>
    <row r="8254" spans="1:43" ht="15.6" x14ac:dyDescent="0.3">
      <c r="A8254"/>
      <c r="AO8254" s="9"/>
      <c r="AP8254" s="9"/>
      <c r="AQ8254" s="9"/>
    </row>
    <row r="8255" spans="1:43" ht="15.6" x14ac:dyDescent="0.3">
      <c r="A8255"/>
      <c r="AO8255" s="9"/>
      <c r="AP8255" s="9"/>
      <c r="AQ8255" s="9"/>
    </row>
    <row r="8256" spans="1:43" ht="15.6" x14ac:dyDescent="0.3">
      <c r="A8256"/>
      <c r="AO8256" s="9"/>
      <c r="AP8256" s="9"/>
      <c r="AQ8256" s="9"/>
    </row>
    <row r="8257" spans="1:43" ht="15.6" x14ac:dyDescent="0.3">
      <c r="A8257"/>
      <c r="AO8257" s="9"/>
      <c r="AP8257" s="9"/>
      <c r="AQ8257" s="9"/>
    </row>
    <row r="8258" spans="1:43" ht="15.6" x14ac:dyDescent="0.3">
      <c r="A8258"/>
      <c r="AO8258" s="9"/>
      <c r="AP8258" s="9"/>
      <c r="AQ8258" s="9"/>
    </row>
    <row r="8259" spans="1:43" ht="15.6" x14ac:dyDescent="0.3">
      <c r="A8259"/>
      <c r="AO8259" s="9"/>
      <c r="AP8259" s="9"/>
      <c r="AQ8259" s="9"/>
    </row>
    <row r="8260" spans="1:43" ht="15.6" x14ac:dyDescent="0.3">
      <c r="A8260"/>
      <c r="AO8260" s="9"/>
      <c r="AP8260" s="9"/>
      <c r="AQ8260" s="9"/>
    </row>
    <row r="8261" spans="1:43" ht="15.6" x14ac:dyDescent="0.3">
      <c r="A8261"/>
      <c r="AO8261" s="9"/>
      <c r="AP8261" s="9"/>
      <c r="AQ8261" s="9"/>
    </row>
    <row r="8262" spans="1:43" ht="15.6" x14ac:dyDescent="0.3">
      <c r="A8262"/>
      <c r="AO8262" s="9"/>
      <c r="AP8262" s="9"/>
      <c r="AQ8262" s="9"/>
    </row>
    <row r="8263" spans="1:43" ht="15.6" x14ac:dyDescent="0.3">
      <c r="A8263"/>
      <c r="AO8263" s="9"/>
      <c r="AP8263" s="9"/>
      <c r="AQ8263" s="9"/>
    </row>
    <row r="8264" spans="1:43" ht="15.6" x14ac:dyDescent="0.3">
      <c r="A8264"/>
      <c r="AO8264" s="9"/>
      <c r="AP8264" s="9"/>
      <c r="AQ8264" s="9"/>
    </row>
    <row r="8265" spans="1:43" ht="15.6" x14ac:dyDescent="0.3">
      <c r="A8265"/>
      <c r="AO8265" s="9"/>
      <c r="AP8265" s="9"/>
      <c r="AQ8265" s="9"/>
    </row>
    <row r="8266" spans="1:43" ht="15.6" x14ac:dyDescent="0.3">
      <c r="A8266"/>
      <c r="AO8266" s="9"/>
      <c r="AP8266" s="9"/>
      <c r="AQ8266" s="9"/>
    </row>
    <row r="8267" spans="1:43" ht="15.6" x14ac:dyDescent="0.3">
      <c r="A8267"/>
      <c r="AO8267" s="9"/>
      <c r="AP8267" s="9"/>
      <c r="AQ8267" s="9"/>
    </row>
    <row r="8268" spans="1:43" ht="15.6" x14ac:dyDescent="0.3">
      <c r="A8268"/>
      <c r="AO8268" s="9"/>
      <c r="AP8268" s="9"/>
      <c r="AQ8268" s="9"/>
    </row>
    <row r="8269" spans="1:43" ht="15.6" x14ac:dyDescent="0.3">
      <c r="A8269"/>
      <c r="AO8269" s="9"/>
      <c r="AP8269" s="9"/>
      <c r="AQ8269" s="9"/>
    </row>
    <row r="8270" spans="1:43" ht="15.6" x14ac:dyDescent="0.3">
      <c r="A8270"/>
      <c r="AO8270" s="9"/>
      <c r="AP8270" s="9"/>
      <c r="AQ8270" s="9"/>
    </row>
    <row r="8271" spans="1:43" ht="15.6" x14ac:dyDescent="0.3">
      <c r="A8271"/>
      <c r="AO8271" s="9"/>
      <c r="AP8271" s="9"/>
      <c r="AQ8271" s="9"/>
    </row>
    <row r="8272" spans="1:43" ht="15.6" x14ac:dyDescent="0.3">
      <c r="A8272"/>
      <c r="AO8272" s="9"/>
      <c r="AP8272" s="9"/>
      <c r="AQ8272" s="9"/>
    </row>
    <row r="8273" spans="1:43" ht="15.6" x14ac:dyDescent="0.3">
      <c r="A8273"/>
      <c r="AO8273" s="9"/>
      <c r="AP8273" s="9"/>
      <c r="AQ8273" s="9"/>
    </row>
    <row r="8274" spans="1:43" ht="15.6" x14ac:dyDescent="0.3">
      <c r="A8274"/>
      <c r="AO8274" s="9"/>
      <c r="AP8274" s="9"/>
      <c r="AQ8274" s="9"/>
    </row>
    <row r="8275" spans="1:43" ht="15.6" x14ac:dyDescent="0.3">
      <c r="A8275"/>
      <c r="AO8275" s="9"/>
      <c r="AP8275" s="9"/>
      <c r="AQ8275" s="9"/>
    </row>
    <row r="8276" spans="1:43" ht="15.6" x14ac:dyDescent="0.3">
      <c r="A8276"/>
      <c r="AO8276" s="9"/>
      <c r="AP8276" s="9"/>
      <c r="AQ8276" s="9"/>
    </row>
    <row r="8277" spans="1:43" ht="15.6" x14ac:dyDescent="0.3">
      <c r="A8277"/>
      <c r="AO8277" s="9"/>
      <c r="AP8277" s="9"/>
      <c r="AQ8277" s="9"/>
    </row>
    <row r="8278" spans="1:43" ht="15.6" x14ac:dyDescent="0.3">
      <c r="A8278"/>
      <c r="AO8278" s="9"/>
      <c r="AP8278" s="9"/>
      <c r="AQ8278" s="9"/>
    </row>
    <row r="8279" spans="1:43" ht="15.6" x14ac:dyDescent="0.3">
      <c r="A8279"/>
      <c r="AO8279" s="9"/>
      <c r="AP8279" s="9"/>
      <c r="AQ8279" s="9"/>
    </row>
    <row r="8280" spans="1:43" ht="15.6" x14ac:dyDescent="0.3">
      <c r="A8280"/>
      <c r="AO8280" s="9"/>
      <c r="AP8280" s="9"/>
      <c r="AQ8280" s="9"/>
    </row>
    <row r="8281" spans="1:43" ht="15.6" x14ac:dyDescent="0.3">
      <c r="A8281"/>
      <c r="AO8281" s="9"/>
      <c r="AP8281" s="9"/>
      <c r="AQ8281" s="9"/>
    </row>
    <row r="8282" spans="1:43" ht="15.6" x14ac:dyDescent="0.3">
      <c r="A8282"/>
      <c r="AO8282" s="9"/>
      <c r="AP8282" s="9"/>
      <c r="AQ8282" s="9"/>
    </row>
    <row r="8283" spans="1:43" ht="15.6" x14ac:dyDescent="0.3">
      <c r="A8283"/>
      <c r="AO8283" s="9"/>
      <c r="AP8283" s="9"/>
      <c r="AQ8283" s="9"/>
    </row>
    <row r="8284" spans="1:43" ht="15.6" x14ac:dyDescent="0.3">
      <c r="A8284"/>
      <c r="AO8284" s="9"/>
      <c r="AP8284" s="9"/>
      <c r="AQ8284" s="9"/>
    </row>
    <row r="8285" spans="1:43" ht="15.6" x14ac:dyDescent="0.3">
      <c r="A8285"/>
      <c r="AO8285" s="9"/>
      <c r="AP8285" s="9"/>
      <c r="AQ8285" s="9"/>
    </row>
    <row r="8286" spans="1:43" ht="15.6" x14ac:dyDescent="0.3">
      <c r="A8286"/>
      <c r="AO8286" s="9"/>
      <c r="AP8286" s="9"/>
      <c r="AQ8286" s="9"/>
    </row>
    <row r="8287" spans="1:43" ht="15.6" x14ac:dyDescent="0.3">
      <c r="A8287"/>
      <c r="AO8287" s="9"/>
      <c r="AP8287" s="9"/>
      <c r="AQ8287" s="9"/>
    </row>
    <row r="8288" spans="1:43" ht="15.6" x14ac:dyDescent="0.3">
      <c r="A8288"/>
      <c r="AO8288" s="9"/>
      <c r="AP8288" s="9"/>
      <c r="AQ8288" s="9"/>
    </row>
    <row r="8289" spans="1:43" ht="15.6" x14ac:dyDescent="0.3">
      <c r="A8289"/>
      <c r="AO8289" s="9"/>
      <c r="AP8289" s="9"/>
      <c r="AQ8289" s="9"/>
    </row>
    <row r="8290" spans="1:43" ht="15.6" x14ac:dyDescent="0.3">
      <c r="A8290"/>
      <c r="AO8290" s="9"/>
      <c r="AP8290" s="9"/>
      <c r="AQ8290" s="9"/>
    </row>
    <row r="8291" spans="1:43" ht="15.6" x14ac:dyDescent="0.3">
      <c r="A8291"/>
      <c r="AO8291" s="9"/>
      <c r="AP8291" s="9"/>
      <c r="AQ8291" s="9"/>
    </row>
    <row r="8292" spans="1:43" ht="15.6" x14ac:dyDescent="0.3">
      <c r="A8292"/>
      <c r="AO8292" s="9"/>
      <c r="AP8292" s="9"/>
      <c r="AQ8292" s="9"/>
    </row>
    <row r="8293" spans="1:43" ht="15.6" x14ac:dyDescent="0.3">
      <c r="A8293"/>
      <c r="AO8293" s="9"/>
      <c r="AP8293" s="9"/>
      <c r="AQ8293" s="9"/>
    </row>
    <row r="8294" spans="1:43" ht="15.6" x14ac:dyDescent="0.3">
      <c r="A8294"/>
      <c r="AO8294" s="9"/>
      <c r="AP8294" s="9"/>
      <c r="AQ8294" s="9"/>
    </row>
    <row r="8295" spans="1:43" ht="15.6" x14ac:dyDescent="0.3">
      <c r="A8295"/>
      <c r="AO8295" s="9"/>
      <c r="AP8295" s="9"/>
      <c r="AQ8295" s="9"/>
    </row>
    <row r="8296" spans="1:43" ht="15.6" x14ac:dyDescent="0.3">
      <c r="A8296"/>
      <c r="AO8296" s="9"/>
      <c r="AP8296" s="9"/>
      <c r="AQ8296" s="9"/>
    </row>
    <row r="8297" spans="1:43" ht="15.6" x14ac:dyDescent="0.3">
      <c r="A8297"/>
      <c r="AO8297" s="9"/>
      <c r="AP8297" s="9"/>
      <c r="AQ8297" s="9"/>
    </row>
    <row r="8298" spans="1:43" ht="15.6" x14ac:dyDescent="0.3">
      <c r="A8298"/>
      <c r="AO8298" s="9"/>
      <c r="AP8298" s="9"/>
      <c r="AQ8298" s="9"/>
    </row>
    <row r="8299" spans="1:43" ht="15.6" x14ac:dyDescent="0.3">
      <c r="A8299"/>
      <c r="AO8299" s="9"/>
      <c r="AP8299" s="9"/>
      <c r="AQ8299" s="9"/>
    </row>
    <row r="8300" spans="1:43" ht="15.6" x14ac:dyDescent="0.3">
      <c r="A8300"/>
      <c r="AO8300" s="9"/>
      <c r="AP8300" s="9"/>
      <c r="AQ8300" s="9"/>
    </row>
    <row r="8301" spans="1:43" ht="15.6" x14ac:dyDescent="0.3">
      <c r="A8301"/>
      <c r="AO8301" s="9"/>
      <c r="AP8301" s="9"/>
      <c r="AQ8301" s="9"/>
    </row>
    <row r="8302" spans="1:43" ht="15.6" x14ac:dyDescent="0.3">
      <c r="A8302"/>
      <c r="AO8302" s="9"/>
      <c r="AP8302" s="9"/>
      <c r="AQ8302" s="9"/>
    </row>
    <row r="8303" spans="1:43" ht="15.6" x14ac:dyDescent="0.3">
      <c r="A8303"/>
      <c r="AO8303" s="9"/>
      <c r="AP8303" s="9"/>
      <c r="AQ8303" s="9"/>
    </row>
    <row r="8304" spans="1:43" ht="15.6" x14ac:dyDescent="0.3">
      <c r="A8304"/>
      <c r="AO8304" s="9"/>
      <c r="AP8304" s="9"/>
      <c r="AQ8304" s="9"/>
    </row>
    <row r="8305" spans="1:43" ht="15.6" x14ac:dyDescent="0.3">
      <c r="A8305"/>
      <c r="AO8305" s="9"/>
      <c r="AP8305" s="9"/>
      <c r="AQ8305" s="9"/>
    </row>
    <row r="8306" spans="1:43" ht="15.6" x14ac:dyDescent="0.3">
      <c r="A8306"/>
      <c r="AO8306" s="9"/>
      <c r="AP8306" s="9"/>
      <c r="AQ8306" s="9"/>
    </row>
    <row r="8307" spans="1:43" ht="15.6" x14ac:dyDescent="0.3">
      <c r="A8307"/>
      <c r="AO8307" s="9"/>
      <c r="AP8307" s="9"/>
      <c r="AQ8307" s="9"/>
    </row>
    <row r="8308" spans="1:43" ht="15.6" x14ac:dyDescent="0.3">
      <c r="A8308"/>
      <c r="AO8308" s="9"/>
      <c r="AP8308" s="9"/>
      <c r="AQ8308" s="9"/>
    </row>
    <row r="8309" spans="1:43" ht="15.6" x14ac:dyDescent="0.3">
      <c r="A8309"/>
      <c r="AO8309" s="9"/>
      <c r="AP8309" s="9"/>
      <c r="AQ8309" s="9"/>
    </row>
    <row r="8310" spans="1:43" ht="15.6" x14ac:dyDescent="0.3">
      <c r="A8310"/>
      <c r="AO8310" s="9"/>
      <c r="AP8310" s="9"/>
      <c r="AQ8310" s="9"/>
    </row>
    <row r="8311" spans="1:43" ht="15.6" x14ac:dyDescent="0.3">
      <c r="A8311"/>
      <c r="AO8311" s="9"/>
      <c r="AP8311" s="9"/>
      <c r="AQ8311" s="9"/>
    </row>
    <row r="8312" spans="1:43" ht="15.6" x14ac:dyDescent="0.3">
      <c r="A8312"/>
      <c r="AO8312" s="9"/>
      <c r="AP8312" s="9"/>
      <c r="AQ8312" s="9"/>
    </row>
    <row r="8313" spans="1:43" ht="15.6" x14ac:dyDescent="0.3">
      <c r="A8313"/>
      <c r="AO8313" s="9"/>
      <c r="AP8313" s="9"/>
      <c r="AQ8313" s="9"/>
    </row>
    <row r="8314" spans="1:43" ht="15.6" x14ac:dyDescent="0.3">
      <c r="A8314"/>
      <c r="AO8314" s="9"/>
      <c r="AP8314" s="9"/>
      <c r="AQ8314" s="9"/>
    </row>
    <row r="8315" spans="1:43" ht="15.6" x14ac:dyDescent="0.3">
      <c r="A8315"/>
      <c r="AO8315" s="9"/>
      <c r="AP8315" s="9"/>
      <c r="AQ8315" s="9"/>
    </row>
    <row r="8316" spans="1:43" ht="15.6" x14ac:dyDescent="0.3">
      <c r="A8316"/>
      <c r="AO8316" s="9"/>
      <c r="AP8316" s="9"/>
      <c r="AQ8316" s="9"/>
    </row>
    <row r="8317" spans="1:43" ht="15.6" x14ac:dyDescent="0.3">
      <c r="A8317"/>
      <c r="AO8317" s="9"/>
      <c r="AP8317" s="9"/>
      <c r="AQ8317" s="9"/>
    </row>
    <row r="8318" spans="1:43" ht="15.6" x14ac:dyDescent="0.3">
      <c r="A8318"/>
      <c r="AO8318" s="9"/>
      <c r="AP8318" s="9"/>
      <c r="AQ8318" s="9"/>
    </row>
    <row r="8319" spans="1:43" ht="15.6" x14ac:dyDescent="0.3">
      <c r="A8319"/>
      <c r="AO8319" s="9"/>
      <c r="AP8319" s="9"/>
      <c r="AQ8319" s="9"/>
    </row>
    <row r="8320" spans="1:43" ht="15.6" x14ac:dyDescent="0.3">
      <c r="A8320"/>
      <c r="AO8320" s="9"/>
      <c r="AP8320" s="9"/>
      <c r="AQ8320" s="9"/>
    </row>
    <row r="8321" spans="1:43" ht="15.6" x14ac:dyDescent="0.3">
      <c r="A8321"/>
      <c r="AO8321" s="9"/>
      <c r="AP8321" s="9"/>
      <c r="AQ8321" s="9"/>
    </row>
    <row r="8322" spans="1:43" ht="15.6" x14ac:dyDescent="0.3">
      <c r="A8322"/>
      <c r="AO8322" s="9"/>
      <c r="AP8322" s="9"/>
      <c r="AQ8322" s="9"/>
    </row>
    <row r="8323" spans="1:43" ht="15.6" x14ac:dyDescent="0.3">
      <c r="A8323"/>
      <c r="AO8323" s="9"/>
      <c r="AP8323" s="9"/>
      <c r="AQ8323" s="9"/>
    </row>
    <row r="8324" spans="1:43" ht="15.6" x14ac:dyDescent="0.3">
      <c r="A8324"/>
      <c r="AO8324" s="9"/>
      <c r="AP8324" s="9"/>
      <c r="AQ8324" s="9"/>
    </row>
    <row r="8325" spans="1:43" ht="15.6" x14ac:dyDescent="0.3">
      <c r="A8325"/>
      <c r="AO8325" s="9"/>
      <c r="AP8325" s="9"/>
      <c r="AQ8325" s="9"/>
    </row>
    <row r="8326" spans="1:43" ht="15.6" x14ac:dyDescent="0.3">
      <c r="A8326"/>
      <c r="AO8326" s="9"/>
      <c r="AP8326" s="9"/>
      <c r="AQ8326" s="9"/>
    </row>
    <row r="8327" spans="1:43" ht="15.6" x14ac:dyDescent="0.3">
      <c r="A8327"/>
      <c r="AO8327" s="9"/>
      <c r="AP8327" s="9"/>
      <c r="AQ8327" s="9"/>
    </row>
    <row r="8328" spans="1:43" ht="15.6" x14ac:dyDescent="0.3">
      <c r="A8328"/>
      <c r="AO8328" s="9"/>
      <c r="AP8328" s="9"/>
      <c r="AQ8328" s="9"/>
    </row>
    <row r="8329" spans="1:43" ht="15.6" x14ac:dyDescent="0.3">
      <c r="A8329"/>
      <c r="AO8329" s="9"/>
      <c r="AP8329" s="9"/>
      <c r="AQ8329" s="9"/>
    </row>
    <row r="8330" spans="1:43" ht="15.6" x14ac:dyDescent="0.3">
      <c r="A8330"/>
      <c r="AO8330" s="9"/>
      <c r="AP8330" s="9"/>
      <c r="AQ8330" s="9"/>
    </row>
    <row r="8331" spans="1:43" ht="15.6" x14ac:dyDescent="0.3">
      <c r="A8331"/>
      <c r="AO8331" s="9"/>
      <c r="AP8331" s="9"/>
      <c r="AQ8331" s="9"/>
    </row>
    <row r="8332" spans="1:43" ht="15.6" x14ac:dyDescent="0.3">
      <c r="A8332"/>
      <c r="AO8332" s="9"/>
      <c r="AP8332" s="9"/>
      <c r="AQ8332" s="9"/>
    </row>
    <row r="8333" spans="1:43" ht="15.6" x14ac:dyDescent="0.3">
      <c r="A8333"/>
      <c r="AO8333" s="9"/>
      <c r="AP8333" s="9"/>
      <c r="AQ8333" s="9"/>
    </row>
    <row r="8334" spans="1:43" ht="15.6" x14ac:dyDescent="0.3">
      <c r="A8334"/>
      <c r="AO8334" s="9"/>
      <c r="AP8334" s="9"/>
      <c r="AQ8334" s="9"/>
    </row>
    <row r="8335" spans="1:43" ht="15.6" x14ac:dyDescent="0.3">
      <c r="A8335"/>
      <c r="AO8335" s="9"/>
      <c r="AP8335" s="9"/>
      <c r="AQ8335" s="9"/>
    </row>
    <row r="8336" spans="1:43" ht="15.6" x14ac:dyDescent="0.3">
      <c r="A8336"/>
      <c r="AO8336" s="9"/>
      <c r="AP8336" s="9"/>
      <c r="AQ8336" s="9"/>
    </row>
    <row r="8337" spans="1:43" ht="15.6" x14ac:dyDescent="0.3">
      <c r="A8337"/>
      <c r="AO8337" s="9"/>
      <c r="AP8337" s="9"/>
      <c r="AQ8337" s="9"/>
    </row>
    <row r="8338" spans="1:43" ht="15.6" x14ac:dyDescent="0.3">
      <c r="A8338"/>
      <c r="AO8338" s="9"/>
      <c r="AP8338" s="9"/>
      <c r="AQ8338" s="9"/>
    </row>
    <row r="8339" spans="1:43" ht="15.6" x14ac:dyDescent="0.3">
      <c r="A8339"/>
      <c r="AO8339" s="9"/>
      <c r="AP8339" s="9"/>
      <c r="AQ8339" s="9"/>
    </row>
    <row r="8340" spans="1:43" ht="15.6" x14ac:dyDescent="0.3">
      <c r="A8340"/>
      <c r="AO8340" s="9"/>
      <c r="AP8340" s="9"/>
      <c r="AQ8340" s="9"/>
    </row>
    <row r="8341" spans="1:43" ht="15.6" x14ac:dyDescent="0.3">
      <c r="A8341"/>
      <c r="AO8341" s="9"/>
      <c r="AP8341" s="9"/>
      <c r="AQ8341" s="9"/>
    </row>
    <row r="8342" spans="1:43" ht="15.6" x14ac:dyDescent="0.3">
      <c r="A8342"/>
      <c r="AO8342" s="9"/>
      <c r="AP8342" s="9"/>
      <c r="AQ8342" s="9"/>
    </row>
    <row r="8343" spans="1:43" ht="15.6" x14ac:dyDescent="0.3">
      <c r="A8343"/>
      <c r="AO8343" s="9"/>
      <c r="AP8343" s="9"/>
      <c r="AQ8343" s="9"/>
    </row>
    <row r="8344" spans="1:43" ht="15.6" x14ac:dyDescent="0.3">
      <c r="A8344"/>
      <c r="AO8344" s="9"/>
      <c r="AP8344" s="9"/>
      <c r="AQ8344" s="9"/>
    </row>
    <row r="8345" spans="1:43" ht="15.6" x14ac:dyDescent="0.3">
      <c r="A8345"/>
      <c r="AO8345" s="9"/>
      <c r="AP8345" s="9"/>
      <c r="AQ8345" s="9"/>
    </row>
    <row r="8346" spans="1:43" ht="15.6" x14ac:dyDescent="0.3">
      <c r="A8346"/>
      <c r="AO8346" s="9"/>
      <c r="AP8346" s="9"/>
      <c r="AQ8346" s="9"/>
    </row>
    <row r="8347" spans="1:43" ht="15.6" x14ac:dyDescent="0.3">
      <c r="A8347"/>
      <c r="AO8347" s="9"/>
      <c r="AP8347" s="9"/>
      <c r="AQ8347" s="9"/>
    </row>
    <row r="8348" spans="1:43" ht="15.6" x14ac:dyDescent="0.3">
      <c r="A8348"/>
      <c r="AO8348" s="9"/>
      <c r="AP8348" s="9"/>
      <c r="AQ8348" s="9"/>
    </row>
    <row r="8349" spans="1:43" ht="15.6" x14ac:dyDescent="0.3">
      <c r="A8349"/>
      <c r="AO8349" s="9"/>
      <c r="AP8349" s="9"/>
      <c r="AQ8349" s="9"/>
    </row>
    <row r="8350" spans="1:43" ht="15.6" x14ac:dyDescent="0.3">
      <c r="A8350"/>
      <c r="AO8350" s="9"/>
      <c r="AP8350" s="9"/>
      <c r="AQ8350" s="9"/>
    </row>
    <row r="8351" spans="1:43" ht="15.6" x14ac:dyDescent="0.3">
      <c r="A8351"/>
      <c r="AO8351" s="9"/>
      <c r="AP8351" s="9"/>
      <c r="AQ8351" s="9"/>
    </row>
    <row r="8352" spans="1:43" ht="15.6" x14ac:dyDescent="0.3">
      <c r="A8352"/>
      <c r="AO8352" s="9"/>
      <c r="AP8352" s="9"/>
      <c r="AQ8352" s="9"/>
    </row>
    <row r="8353" spans="1:43" ht="15.6" x14ac:dyDescent="0.3">
      <c r="A8353"/>
      <c r="AO8353" s="9"/>
      <c r="AP8353" s="9"/>
      <c r="AQ8353" s="9"/>
    </row>
    <row r="8354" spans="1:43" ht="15.6" x14ac:dyDescent="0.3">
      <c r="A8354"/>
      <c r="AO8354" s="9"/>
      <c r="AP8354" s="9"/>
      <c r="AQ8354" s="9"/>
    </row>
    <row r="8355" spans="1:43" ht="15.6" x14ac:dyDescent="0.3">
      <c r="A8355"/>
      <c r="AO8355" s="9"/>
      <c r="AP8355" s="9"/>
      <c r="AQ8355" s="9"/>
    </row>
    <row r="8356" spans="1:43" ht="15.6" x14ac:dyDescent="0.3">
      <c r="A8356"/>
      <c r="AO8356" s="9"/>
      <c r="AP8356" s="9"/>
      <c r="AQ8356" s="9"/>
    </row>
    <row r="8357" spans="1:43" ht="15.6" x14ac:dyDescent="0.3">
      <c r="A8357"/>
      <c r="AO8357" s="9"/>
      <c r="AP8357" s="9"/>
      <c r="AQ8357" s="9"/>
    </row>
    <row r="8358" spans="1:43" ht="15.6" x14ac:dyDescent="0.3">
      <c r="A8358"/>
      <c r="AO8358" s="9"/>
      <c r="AP8358" s="9"/>
      <c r="AQ8358" s="9"/>
    </row>
    <row r="8359" spans="1:43" ht="15.6" x14ac:dyDescent="0.3">
      <c r="A8359"/>
      <c r="AO8359" s="9"/>
      <c r="AP8359" s="9"/>
      <c r="AQ8359" s="9"/>
    </row>
    <row r="8360" spans="1:43" ht="15.6" x14ac:dyDescent="0.3">
      <c r="A8360"/>
      <c r="AO8360" s="9"/>
      <c r="AP8360" s="9"/>
      <c r="AQ8360" s="9"/>
    </row>
    <row r="8361" spans="1:43" ht="15.6" x14ac:dyDescent="0.3">
      <c r="A8361"/>
      <c r="AO8361" s="9"/>
      <c r="AP8361" s="9"/>
      <c r="AQ8361" s="9"/>
    </row>
    <row r="8362" spans="1:43" ht="15.6" x14ac:dyDescent="0.3">
      <c r="A8362"/>
      <c r="AO8362" s="9"/>
      <c r="AP8362" s="9"/>
      <c r="AQ8362" s="9"/>
    </row>
    <row r="8363" spans="1:43" ht="15.6" x14ac:dyDescent="0.3">
      <c r="A8363"/>
      <c r="AO8363" s="9"/>
      <c r="AP8363" s="9"/>
      <c r="AQ8363" s="9"/>
    </row>
    <row r="8364" spans="1:43" ht="15.6" x14ac:dyDescent="0.3">
      <c r="A8364"/>
      <c r="AO8364" s="9"/>
      <c r="AP8364" s="9"/>
      <c r="AQ8364" s="9"/>
    </row>
    <row r="8365" spans="1:43" ht="15.6" x14ac:dyDescent="0.3">
      <c r="A8365"/>
      <c r="AO8365" s="9"/>
      <c r="AP8365" s="9"/>
      <c r="AQ8365" s="9"/>
    </row>
    <row r="8366" spans="1:43" ht="15.6" x14ac:dyDescent="0.3">
      <c r="A8366"/>
      <c r="AO8366" s="9"/>
      <c r="AP8366" s="9"/>
      <c r="AQ8366" s="9"/>
    </row>
    <row r="8367" spans="1:43" ht="15.6" x14ac:dyDescent="0.3">
      <c r="A8367"/>
      <c r="AO8367" s="9"/>
      <c r="AP8367" s="9"/>
      <c r="AQ8367" s="9"/>
    </row>
    <row r="8368" spans="1:43" ht="15.6" x14ac:dyDescent="0.3">
      <c r="A8368"/>
      <c r="AO8368" s="9"/>
      <c r="AP8368" s="9"/>
      <c r="AQ8368" s="9"/>
    </row>
    <row r="8369" spans="1:43" ht="15.6" x14ac:dyDescent="0.3">
      <c r="A8369"/>
      <c r="AO8369" s="9"/>
      <c r="AP8369" s="9"/>
      <c r="AQ8369" s="9"/>
    </row>
    <row r="8370" spans="1:43" ht="15.6" x14ac:dyDescent="0.3">
      <c r="A8370"/>
      <c r="AO8370" s="9"/>
      <c r="AP8370" s="9"/>
      <c r="AQ8370" s="9"/>
    </row>
    <row r="8371" spans="1:43" ht="15.6" x14ac:dyDescent="0.3">
      <c r="A8371"/>
      <c r="AO8371" s="9"/>
      <c r="AP8371" s="9"/>
      <c r="AQ8371" s="9"/>
    </row>
    <row r="8372" spans="1:43" ht="15.6" x14ac:dyDescent="0.3">
      <c r="A8372"/>
      <c r="AO8372" s="9"/>
      <c r="AP8372" s="9"/>
      <c r="AQ8372" s="9"/>
    </row>
    <row r="8373" spans="1:43" ht="15.6" x14ac:dyDescent="0.3">
      <c r="A8373"/>
      <c r="AO8373" s="9"/>
      <c r="AP8373" s="9"/>
      <c r="AQ8373" s="9"/>
    </row>
    <row r="8374" spans="1:43" ht="15.6" x14ac:dyDescent="0.3">
      <c r="A8374"/>
      <c r="AO8374" s="9"/>
      <c r="AP8374" s="9"/>
      <c r="AQ8374" s="9"/>
    </row>
    <row r="8375" spans="1:43" ht="15.6" x14ac:dyDescent="0.3">
      <c r="A8375"/>
      <c r="AO8375" s="9"/>
      <c r="AP8375" s="9"/>
      <c r="AQ8375" s="9"/>
    </row>
    <row r="8376" spans="1:43" ht="15.6" x14ac:dyDescent="0.3">
      <c r="A8376"/>
      <c r="AO8376" s="9"/>
      <c r="AP8376" s="9"/>
      <c r="AQ8376" s="9"/>
    </row>
    <row r="8377" spans="1:43" ht="15.6" x14ac:dyDescent="0.3">
      <c r="A8377"/>
      <c r="AO8377" s="9"/>
      <c r="AP8377" s="9"/>
      <c r="AQ8377" s="9"/>
    </row>
    <row r="8378" spans="1:43" ht="15.6" x14ac:dyDescent="0.3">
      <c r="A8378"/>
      <c r="AO8378" s="9"/>
      <c r="AP8378" s="9"/>
      <c r="AQ8378" s="9"/>
    </row>
    <row r="8379" spans="1:43" ht="15.6" x14ac:dyDescent="0.3">
      <c r="A8379"/>
      <c r="AO8379" s="9"/>
      <c r="AP8379" s="9"/>
      <c r="AQ8379" s="9"/>
    </row>
    <row r="8380" spans="1:43" ht="15.6" x14ac:dyDescent="0.3">
      <c r="A8380"/>
      <c r="AO8380" s="9"/>
      <c r="AP8380" s="9"/>
      <c r="AQ8380" s="9"/>
    </row>
    <row r="8381" spans="1:43" ht="15.6" x14ac:dyDescent="0.3">
      <c r="A8381"/>
      <c r="AO8381" s="9"/>
      <c r="AP8381" s="9"/>
      <c r="AQ8381" s="9"/>
    </row>
    <row r="8382" spans="1:43" ht="15.6" x14ac:dyDescent="0.3">
      <c r="A8382"/>
      <c r="AO8382" s="9"/>
      <c r="AP8382" s="9"/>
      <c r="AQ8382" s="9"/>
    </row>
    <row r="8383" spans="1:43" ht="15.6" x14ac:dyDescent="0.3">
      <c r="A8383"/>
      <c r="AO8383" s="9"/>
      <c r="AP8383" s="9"/>
      <c r="AQ8383" s="9"/>
    </row>
    <row r="8384" spans="1:43" ht="15.6" x14ac:dyDescent="0.3">
      <c r="A8384"/>
      <c r="AO8384" s="9"/>
      <c r="AP8384" s="9"/>
      <c r="AQ8384" s="9"/>
    </row>
    <row r="8385" spans="1:43" ht="15.6" x14ac:dyDescent="0.3">
      <c r="A8385"/>
      <c r="AO8385" s="9"/>
      <c r="AP8385" s="9"/>
      <c r="AQ8385" s="9"/>
    </row>
    <row r="8386" spans="1:43" ht="15.6" x14ac:dyDescent="0.3">
      <c r="A8386"/>
      <c r="AO8386" s="9"/>
      <c r="AP8386" s="9"/>
      <c r="AQ8386" s="9"/>
    </row>
    <row r="8387" spans="1:43" ht="15.6" x14ac:dyDescent="0.3">
      <c r="A8387"/>
      <c r="AO8387" s="9"/>
      <c r="AP8387" s="9"/>
      <c r="AQ8387" s="9"/>
    </row>
    <row r="8388" spans="1:43" ht="15.6" x14ac:dyDescent="0.3">
      <c r="A8388"/>
      <c r="AO8388" s="9"/>
      <c r="AP8388" s="9"/>
      <c r="AQ8388" s="9"/>
    </row>
    <row r="8389" spans="1:43" ht="15.6" x14ac:dyDescent="0.3">
      <c r="A8389"/>
      <c r="AO8389" s="9"/>
      <c r="AP8389" s="9"/>
      <c r="AQ8389" s="9"/>
    </row>
    <row r="8390" spans="1:43" ht="15.6" x14ac:dyDescent="0.3">
      <c r="A8390"/>
      <c r="AO8390" s="9"/>
      <c r="AP8390" s="9"/>
      <c r="AQ8390" s="9"/>
    </row>
    <row r="8391" spans="1:43" ht="15.6" x14ac:dyDescent="0.3">
      <c r="A8391"/>
      <c r="AO8391" s="9"/>
      <c r="AP8391" s="9"/>
      <c r="AQ8391" s="9"/>
    </row>
    <row r="8392" spans="1:43" ht="15.6" x14ac:dyDescent="0.3">
      <c r="A8392"/>
      <c r="AO8392" s="9"/>
      <c r="AP8392" s="9"/>
      <c r="AQ8392" s="9"/>
    </row>
    <row r="8393" spans="1:43" ht="15.6" x14ac:dyDescent="0.3">
      <c r="A8393"/>
      <c r="AO8393" s="9"/>
      <c r="AP8393" s="9"/>
      <c r="AQ8393" s="9"/>
    </row>
    <row r="8394" spans="1:43" ht="15.6" x14ac:dyDescent="0.3">
      <c r="A8394"/>
      <c r="AO8394" s="9"/>
      <c r="AP8394" s="9"/>
      <c r="AQ8394" s="9"/>
    </row>
    <row r="8395" spans="1:43" ht="15.6" x14ac:dyDescent="0.3">
      <c r="A8395"/>
      <c r="AO8395" s="9"/>
      <c r="AP8395" s="9"/>
      <c r="AQ8395" s="9"/>
    </row>
    <row r="8396" spans="1:43" ht="15.6" x14ac:dyDescent="0.3">
      <c r="A8396"/>
      <c r="AO8396" s="9"/>
      <c r="AP8396" s="9"/>
      <c r="AQ8396" s="9"/>
    </row>
    <row r="8397" spans="1:43" ht="15.6" x14ac:dyDescent="0.3">
      <c r="A8397"/>
      <c r="AO8397" s="9"/>
      <c r="AP8397" s="9"/>
      <c r="AQ8397" s="9"/>
    </row>
    <row r="8398" spans="1:43" ht="15.6" x14ac:dyDescent="0.3">
      <c r="A8398"/>
      <c r="AO8398" s="9"/>
      <c r="AP8398" s="9"/>
      <c r="AQ8398" s="9"/>
    </row>
    <row r="8399" spans="1:43" ht="15.6" x14ac:dyDescent="0.3">
      <c r="A8399"/>
      <c r="AO8399" s="9"/>
      <c r="AP8399" s="9"/>
      <c r="AQ8399" s="9"/>
    </row>
    <row r="8400" spans="1:43" ht="15.6" x14ac:dyDescent="0.3">
      <c r="A8400"/>
      <c r="AO8400" s="9"/>
      <c r="AP8400" s="9"/>
      <c r="AQ8400" s="9"/>
    </row>
    <row r="8401" spans="1:43" ht="15.6" x14ac:dyDescent="0.3">
      <c r="A8401"/>
      <c r="AO8401" s="9"/>
      <c r="AP8401" s="9"/>
      <c r="AQ8401" s="9"/>
    </row>
    <row r="8402" spans="1:43" ht="15.6" x14ac:dyDescent="0.3">
      <c r="A8402"/>
      <c r="AO8402" s="9"/>
      <c r="AP8402" s="9"/>
      <c r="AQ8402" s="9"/>
    </row>
    <row r="8403" spans="1:43" ht="15.6" x14ac:dyDescent="0.3">
      <c r="A8403"/>
      <c r="AO8403" s="9"/>
      <c r="AP8403" s="9"/>
      <c r="AQ8403" s="9"/>
    </row>
    <row r="8404" spans="1:43" ht="15.6" x14ac:dyDescent="0.3">
      <c r="A8404"/>
      <c r="AO8404" s="9"/>
      <c r="AP8404" s="9"/>
      <c r="AQ8404" s="9"/>
    </row>
    <row r="8405" spans="1:43" ht="15.6" x14ac:dyDescent="0.3">
      <c r="A8405"/>
      <c r="AO8405" s="9"/>
      <c r="AP8405" s="9"/>
      <c r="AQ8405" s="9"/>
    </row>
    <row r="8406" spans="1:43" ht="15.6" x14ac:dyDescent="0.3">
      <c r="A8406"/>
      <c r="AO8406" s="9"/>
      <c r="AP8406" s="9"/>
      <c r="AQ8406" s="9"/>
    </row>
    <row r="8407" spans="1:43" ht="15.6" x14ac:dyDescent="0.3">
      <c r="A8407"/>
      <c r="AO8407" s="9"/>
      <c r="AP8407" s="9"/>
      <c r="AQ8407" s="9"/>
    </row>
    <row r="8408" spans="1:43" ht="15.6" x14ac:dyDescent="0.3">
      <c r="A8408"/>
      <c r="AO8408" s="9"/>
      <c r="AP8408" s="9"/>
      <c r="AQ8408" s="9"/>
    </row>
    <row r="8409" spans="1:43" ht="15.6" x14ac:dyDescent="0.3">
      <c r="A8409"/>
      <c r="AO8409" s="9"/>
      <c r="AP8409" s="9"/>
      <c r="AQ8409" s="9"/>
    </row>
    <row r="8410" spans="1:43" ht="15.6" x14ac:dyDescent="0.3">
      <c r="A8410"/>
      <c r="AO8410" s="9"/>
      <c r="AP8410" s="9"/>
      <c r="AQ8410" s="9"/>
    </row>
    <row r="8411" spans="1:43" ht="15.6" x14ac:dyDescent="0.3">
      <c r="A8411"/>
      <c r="AO8411" s="9"/>
      <c r="AP8411" s="9"/>
      <c r="AQ8411" s="9"/>
    </row>
    <row r="8412" spans="1:43" ht="15.6" x14ac:dyDescent="0.3">
      <c r="A8412"/>
      <c r="AO8412" s="9"/>
      <c r="AP8412" s="9"/>
      <c r="AQ8412" s="9"/>
    </row>
    <row r="8413" spans="1:43" ht="15.6" x14ac:dyDescent="0.3">
      <c r="A8413"/>
      <c r="AO8413" s="9"/>
      <c r="AP8413" s="9"/>
      <c r="AQ8413" s="9"/>
    </row>
    <row r="8414" spans="1:43" ht="15.6" x14ac:dyDescent="0.3">
      <c r="A8414"/>
      <c r="AO8414" s="9"/>
      <c r="AP8414" s="9"/>
      <c r="AQ8414" s="9"/>
    </row>
    <row r="8415" spans="1:43" ht="15.6" x14ac:dyDescent="0.3">
      <c r="A8415"/>
      <c r="AO8415" s="9"/>
      <c r="AP8415" s="9"/>
      <c r="AQ8415" s="9"/>
    </row>
    <row r="8416" spans="1:43" ht="15.6" x14ac:dyDescent="0.3">
      <c r="A8416"/>
      <c r="AO8416" s="9"/>
      <c r="AP8416" s="9"/>
      <c r="AQ8416" s="9"/>
    </row>
    <row r="8417" spans="1:43" ht="15.6" x14ac:dyDescent="0.3">
      <c r="A8417"/>
      <c r="AO8417" s="9"/>
      <c r="AP8417" s="9"/>
      <c r="AQ8417" s="9"/>
    </row>
    <row r="8418" spans="1:43" ht="15.6" x14ac:dyDescent="0.3">
      <c r="A8418"/>
      <c r="AO8418" s="9"/>
      <c r="AP8418" s="9"/>
      <c r="AQ8418" s="9"/>
    </row>
    <row r="8419" spans="1:43" ht="15.6" x14ac:dyDescent="0.3">
      <c r="A8419"/>
      <c r="AO8419" s="9"/>
      <c r="AP8419" s="9"/>
      <c r="AQ8419" s="9"/>
    </row>
    <row r="8420" spans="1:43" ht="15.6" x14ac:dyDescent="0.3">
      <c r="A8420"/>
      <c r="AO8420" s="9"/>
      <c r="AP8420" s="9"/>
      <c r="AQ8420" s="9"/>
    </row>
    <row r="8421" spans="1:43" ht="15.6" x14ac:dyDescent="0.3">
      <c r="A8421"/>
      <c r="AO8421" s="9"/>
      <c r="AP8421" s="9"/>
      <c r="AQ8421" s="9"/>
    </row>
    <row r="8422" spans="1:43" ht="15.6" x14ac:dyDescent="0.3">
      <c r="A8422"/>
      <c r="AO8422" s="9"/>
      <c r="AP8422" s="9"/>
      <c r="AQ8422" s="9"/>
    </row>
    <row r="8423" spans="1:43" ht="15.6" x14ac:dyDescent="0.3">
      <c r="A8423"/>
      <c r="AO8423" s="9"/>
      <c r="AP8423" s="9"/>
      <c r="AQ8423" s="9"/>
    </row>
    <row r="8424" spans="1:43" ht="15.6" x14ac:dyDescent="0.3">
      <c r="A8424"/>
      <c r="AO8424" s="9"/>
      <c r="AP8424" s="9"/>
      <c r="AQ8424" s="9"/>
    </row>
    <row r="8425" spans="1:43" ht="15.6" x14ac:dyDescent="0.3">
      <c r="A8425"/>
      <c r="AO8425" s="9"/>
      <c r="AP8425" s="9"/>
      <c r="AQ8425" s="9"/>
    </row>
    <row r="8426" spans="1:43" ht="15.6" x14ac:dyDescent="0.3">
      <c r="A8426"/>
      <c r="AO8426" s="9"/>
      <c r="AP8426" s="9"/>
      <c r="AQ8426" s="9"/>
    </row>
    <row r="8427" spans="1:43" ht="15.6" x14ac:dyDescent="0.3">
      <c r="A8427"/>
      <c r="AO8427" s="9"/>
      <c r="AP8427" s="9"/>
      <c r="AQ8427" s="9"/>
    </row>
    <row r="8428" spans="1:43" ht="15.6" x14ac:dyDescent="0.3">
      <c r="A8428"/>
      <c r="AO8428" s="9"/>
      <c r="AP8428" s="9"/>
      <c r="AQ8428" s="9"/>
    </row>
    <row r="8429" spans="1:43" ht="15.6" x14ac:dyDescent="0.3">
      <c r="A8429"/>
      <c r="AO8429" s="9"/>
      <c r="AP8429" s="9"/>
      <c r="AQ8429" s="9"/>
    </row>
    <row r="8430" spans="1:43" ht="15.6" x14ac:dyDescent="0.3">
      <c r="A8430"/>
      <c r="AO8430" s="9"/>
      <c r="AP8430" s="9"/>
      <c r="AQ8430" s="9"/>
    </row>
    <row r="8431" spans="1:43" ht="15.6" x14ac:dyDescent="0.3">
      <c r="A8431"/>
      <c r="AO8431" s="9"/>
      <c r="AP8431" s="9"/>
      <c r="AQ8431" s="9"/>
    </row>
    <row r="8432" spans="1:43" ht="15.6" x14ac:dyDescent="0.3">
      <c r="A8432"/>
      <c r="AO8432" s="9"/>
      <c r="AP8432" s="9"/>
      <c r="AQ8432" s="9"/>
    </row>
    <row r="8433" spans="1:43" ht="15.6" x14ac:dyDescent="0.3">
      <c r="A8433"/>
      <c r="AO8433" s="9"/>
      <c r="AP8433" s="9"/>
      <c r="AQ8433" s="9"/>
    </row>
    <row r="8434" spans="1:43" ht="15.6" x14ac:dyDescent="0.3">
      <c r="A8434"/>
      <c r="AO8434" s="9"/>
      <c r="AP8434" s="9"/>
      <c r="AQ8434" s="9"/>
    </row>
    <row r="8435" spans="1:43" ht="15.6" x14ac:dyDescent="0.3">
      <c r="A8435"/>
      <c r="AO8435" s="9"/>
      <c r="AP8435" s="9"/>
      <c r="AQ8435" s="9"/>
    </row>
    <row r="8436" spans="1:43" ht="15.6" x14ac:dyDescent="0.3">
      <c r="A8436"/>
      <c r="AO8436" s="9"/>
      <c r="AP8436" s="9"/>
      <c r="AQ8436" s="9"/>
    </row>
    <row r="8437" spans="1:43" ht="15.6" x14ac:dyDescent="0.3">
      <c r="A8437"/>
      <c r="AO8437" s="9"/>
      <c r="AP8437" s="9"/>
      <c r="AQ8437" s="9"/>
    </row>
    <row r="8438" spans="1:43" ht="15.6" x14ac:dyDescent="0.3">
      <c r="A8438"/>
      <c r="AO8438" s="9"/>
      <c r="AP8438" s="9"/>
      <c r="AQ8438" s="9"/>
    </row>
    <row r="8439" spans="1:43" ht="15.6" x14ac:dyDescent="0.3">
      <c r="A8439"/>
      <c r="AO8439" s="9"/>
      <c r="AP8439" s="9"/>
      <c r="AQ8439" s="9"/>
    </row>
    <row r="8440" spans="1:43" ht="15.6" x14ac:dyDescent="0.3">
      <c r="A8440"/>
      <c r="AO8440" s="9"/>
      <c r="AP8440" s="9"/>
      <c r="AQ8440" s="9"/>
    </row>
    <row r="8441" spans="1:43" ht="15.6" x14ac:dyDescent="0.3">
      <c r="A8441"/>
      <c r="AO8441" s="9"/>
      <c r="AP8441" s="9"/>
      <c r="AQ8441" s="9"/>
    </row>
    <row r="8442" spans="1:43" ht="15.6" x14ac:dyDescent="0.3">
      <c r="A8442"/>
      <c r="AO8442" s="9"/>
      <c r="AP8442" s="9"/>
      <c r="AQ8442" s="9"/>
    </row>
    <row r="8443" spans="1:43" ht="15.6" x14ac:dyDescent="0.3">
      <c r="A8443"/>
      <c r="AO8443" s="9"/>
      <c r="AP8443" s="9"/>
      <c r="AQ8443" s="9"/>
    </row>
    <row r="8444" spans="1:43" ht="15.6" x14ac:dyDescent="0.3">
      <c r="A8444"/>
      <c r="AO8444" s="9"/>
      <c r="AP8444" s="9"/>
      <c r="AQ8444" s="9"/>
    </row>
    <row r="8445" spans="1:43" ht="15.6" x14ac:dyDescent="0.3">
      <c r="A8445"/>
      <c r="AO8445" s="9"/>
      <c r="AP8445" s="9"/>
      <c r="AQ8445" s="9"/>
    </row>
    <row r="8446" spans="1:43" ht="15.6" x14ac:dyDescent="0.3">
      <c r="A8446"/>
      <c r="AO8446" s="9"/>
      <c r="AP8446" s="9"/>
      <c r="AQ8446" s="9"/>
    </row>
    <row r="8447" spans="1:43" ht="15.6" x14ac:dyDescent="0.3">
      <c r="A8447"/>
      <c r="AO8447" s="9"/>
      <c r="AP8447" s="9"/>
      <c r="AQ8447" s="9"/>
    </row>
    <row r="8448" spans="1:43" ht="15.6" x14ac:dyDescent="0.3">
      <c r="A8448"/>
      <c r="AO8448" s="9"/>
      <c r="AP8448" s="9"/>
      <c r="AQ8448" s="9"/>
    </row>
    <row r="8449" spans="1:43" ht="15.6" x14ac:dyDescent="0.3">
      <c r="A8449"/>
      <c r="AO8449" s="9"/>
      <c r="AP8449" s="9"/>
      <c r="AQ8449" s="9"/>
    </row>
    <row r="8450" spans="1:43" ht="15.6" x14ac:dyDescent="0.3">
      <c r="A8450"/>
      <c r="AO8450" s="9"/>
      <c r="AP8450" s="9"/>
      <c r="AQ8450" s="9"/>
    </row>
    <row r="8451" spans="1:43" ht="15.6" x14ac:dyDescent="0.3">
      <c r="A8451"/>
      <c r="AO8451" s="9"/>
      <c r="AP8451" s="9"/>
      <c r="AQ8451" s="9"/>
    </row>
    <row r="8452" spans="1:43" ht="15.6" x14ac:dyDescent="0.3">
      <c r="A8452"/>
      <c r="AO8452" s="9"/>
      <c r="AP8452" s="9"/>
      <c r="AQ8452" s="9"/>
    </row>
    <row r="8453" spans="1:43" ht="15.6" x14ac:dyDescent="0.3">
      <c r="A8453"/>
      <c r="AO8453" s="9"/>
      <c r="AP8453" s="9"/>
      <c r="AQ8453" s="9"/>
    </row>
    <row r="8454" spans="1:43" ht="15.6" x14ac:dyDescent="0.3">
      <c r="A8454"/>
      <c r="AO8454" s="9"/>
      <c r="AP8454" s="9"/>
      <c r="AQ8454" s="9"/>
    </row>
    <row r="8455" spans="1:43" ht="15.6" x14ac:dyDescent="0.3">
      <c r="A8455"/>
      <c r="AO8455" s="9"/>
      <c r="AP8455" s="9"/>
      <c r="AQ8455" s="9"/>
    </row>
    <row r="8456" spans="1:43" ht="15.6" x14ac:dyDescent="0.3">
      <c r="A8456"/>
      <c r="AO8456" s="9"/>
      <c r="AP8456" s="9"/>
      <c r="AQ8456" s="9"/>
    </row>
    <row r="8457" spans="1:43" ht="15.6" x14ac:dyDescent="0.3">
      <c r="A8457"/>
      <c r="AO8457" s="9"/>
      <c r="AP8457" s="9"/>
      <c r="AQ8457" s="9"/>
    </row>
    <row r="8458" spans="1:43" ht="15.6" x14ac:dyDescent="0.3">
      <c r="A8458"/>
      <c r="AO8458" s="9"/>
      <c r="AP8458" s="9"/>
      <c r="AQ8458" s="9"/>
    </row>
    <row r="8459" spans="1:43" ht="15.6" x14ac:dyDescent="0.3">
      <c r="A8459"/>
      <c r="AO8459" s="9"/>
      <c r="AP8459" s="9"/>
      <c r="AQ8459" s="9"/>
    </row>
    <row r="8460" spans="1:43" ht="15.6" x14ac:dyDescent="0.3">
      <c r="A8460"/>
      <c r="AO8460" s="9"/>
      <c r="AP8460" s="9"/>
      <c r="AQ8460" s="9"/>
    </row>
    <row r="8461" spans="1:43" ht="15.6" x14ac:dyDescent="0.3">
      <c r="A8461"/>
      <c r="AO8461" s="9"/>
      <c r="AP8461" s="9"/>
      <c r="AQ8461" s="9"/>
    </row>
    <row r="8462" spans="1:43" ht="15.6" x14ac:dyDescent="0.3">
      <c r="A8462"/>
      <c r="AO8462" s="9"/>
      <c r="AP8462" s="9"/>
      <c r="AQ8462" s="9"/>
    </row>
    <row r="8463" spans="1:43" ht="15.6" x14ac:dyDescent="0.3">
      <c r="A8463"/>
      <c r="AO8463" s="9"/>
      <c r="AP8463" s="9"/>
      <c r="AQ8463" s="9"/>
    </row>
    <row r="8464" spans="1:43" ht="15.6" x14ac:dyDescent="0.3">
      <c r="A8464"/>
      <c r="AO8464" s="9"/>
      <c r="AP8464" s="9"/>
      <c r="AQ8464" s="9"/>
    </row>
    <row r="8465" spans="1:43" ht="15.6" x14ac:dyDescent="0.3">
      <c r="A8465"/>
      <c r="AO8465" s="9"/>
      <c r="AP8465" s="9"/>
      <c r="AQ8465" s="9"/>
    </row>
    <row r="8466" spans="1:43" ht="15.6" x14ac:dyDescent="0.3">
      <c r="A8466"/>
      <c r="AO8466" s="9"/>
      <c r="AP8466" s="9"/>
      <c r="AQ8466" s="9"/>
    </row>
    <row r="8467" spans="1:43" ht="15.6" x14ac:dyDescent="0.3">
      <c r="A8467"/>
      <c r="AO8467" s="9"/>
      <c r="AP8467" s="9"/>
      <c r="AQ8467" s="9"/>
    </row>
    <row r="8468" spans="1:43" ht="15.6" x14ac:dyDescent="0.3">
      <c r="A8468"/>
      <c r="AO8468" s="9"/>
      <c r="AP8468" s="9"/>
      <c r="AQ8468" s="9"/>
    </row>
    <row r="8469" spans="1:43" ht="15.6" x14ac:dyDescent="0.3">
      <c r="A8469"/>
      <c r="AO8469" s="9"/>
      <c r="AP8469" s="9"/>
      <c r="AQ8469" s="9"/>
    </row>
    <row r="8470" spans="1:43" ht="15.6" x14ac:dyDescent="0.3">
      <c r="A8470"/>
      <c r="AO8470" s="9"/>
      <c r="AP8470" s="9"/>
      <c r="AQ8470" s="9"/>
    </row>
    <row r="8471" spans="1:43" ht="15.6" x14ac:dyDescent="0.3">
      <c r="A8471"/>
      <c r="AO8471" s="9"/>
      <c r="AP8471" s="9"/>
      <c r="AQ8471" s="9"/>
    </row>
    <row r="8472" spans="1:43" ht="15.6" x14ac:dyDescent="0.3">
      <c r="A8472"/>
      <c r="AO8472" s="9"/>
      <c r="AP8472" s="9"/>
      <c r="AQ8472" s="9"/>
    </row>
    <row r="8473" spans="1:43" ht="15.6" x14ac:dyDescent="0.3">
      <c r="A8473"/>
      <c r="AO8473" s="9"/>
      <c r="AP8473" s="9"/>
      <c r="AQ8473" s="9"/>
    </row>
    <row r="8474" spans="1:43" ht="15.6" x14ac:dyDescent="0.3">
      <c r="A8474"/>
      <c r="AO8474" s="9"/>
      <c r="AP8474" s="9"/>
      <c r="AQ8474" s="9"/>
    </row>
    <row r="8475" spans="1:43" ht="15.6" x14ac:dyDescent="0.3">
      <c r="A8475"/>
      <c r="AO8475" s="9"/>
      <c r="AP8475" s="9"/>
      <c r="AQ8475" s="9"/>
    </row>
    <row r="8476" spans="1:43" ht="15.6" x14ac:dyDescent="0.3">
      <c r="A8476"/>
      <c r="AO8476" s="9"/>
      <c r="AP8476" s="9"/>
      <c r="AQ8476" s="9"/>
    </row>
    <row r="8477" spans="1:43" ht="15.6" x14ac:dyDescent="0.3">
      <c r="A8477"/>
      <c r="AO8477" s="9"/>
      <c r="AP8477" s="9"/>
      <c r="AQ8477" s="9"/>
    </row>
    <row r="8478" spans="1:43" ht="15.6" x14ac:dyDescent="0.3">
      <c r="A8478"/>
      <c r="AO8478" s="9"/>
      <c r="AP8478" s="9"/>
      <c r="AQ8478" s="9"/>
    </row>
    <row r="8479" spans="1:43" ht="15.6" x14ac:dyDescent="0.3">
      <c r="A8479"/>
      <c r="AO8479" s="9"/>
      <c r="AP8479" s="9"/>
      <c r="AQ8479" s="9"/>
    </row>
    <row r="8480" spans="1:43" ht="15.6" x14ac:dyDescent="0.3">
      <c r="A8480"/>
      <c r="AO8480" s="9"/>
      <c r="AP8480" s="9"/>
      <c r="AQ8480" s="9"/>
    </row>
    <row r="8481" spans="1:43" ht="15.6" x14ac:dyDescent="0.3">
      <c r="A8481"/>
      <c r="AO8481" s="9"/>
      <c r="AP8481" s="9"/>
      <c r="AQ8481" s="9"/>
    </row>
    <row r="8482" spans="1:43" ht="15.6" x14ac:dyDescent="0.3">
      <c r="A8482"/>
      <c r="AO8482" s="9"/>
      <c r="AP8482" s="9"/>
      <c r="AQ8482" s="9"/>
    </row>
    <row r="8483" spans="1:43" ht="15.6" x14ac:dyDescent="0.3">
      <c r="A8483"/>
      <c r="AO8483" s="9"/>
      <c r="AP8483" s="9"/>
      <c r="AQ8483" s="9"/>
    </row>
    <row r="8484" spans="1:43" ht="15.6" x14ac:dyDescent="0.3">
      <c r="A8484"/>
      <c r="AO8484" s="9"/>
      <c r="AP8484" s="9"/>
      <c r="AQ8484" s="9"/>
    </row>
    <row r="8485" spans="1:43" ht="15.6" x14ac:dyDescent="0.3">
      <c r="A8485"/>
      <c r="AO8485" s="9"/>
      <c r="AP8485" s="9"/>
      <c r="AQ8485" s="9"/>
    </row>
    <row r="8486" spans="1:43" ht="15.6" x14ac:dyDescent="0.3">
      <c r="A8486"/>
      <c r="AO8486" s="9"/>
      <c r="AP8486" s="9"/>
      <c r="AQ8486" s="9"/>
    </row>
    <row r="8487" spans="1:43" ht="15.6" x14ac:dyDescent="0.3">
      <c r="A8487"/>
      <c r="AO8487" s="9"/>
      <c r="AP8487" s="9"/>
      <c r="AQ8487" s="9"/>
    </row>
    <row r="8488" spans="1:43" ht="15.6" x14ac:dyDescent="0.3">
      <c r="A8488"/>
      <c r="AO8488" s="9"/>
      <c r="AP8488" s="9"/>
      <c r="AQ8488" s="9"/>
    </row>
    <row r="8489" spans="1:43" ht="15.6" x14ac:dyDescent="0.3">
      <c r="A8489"/>
      <c r="AO8489" s="9"/>
      <c r="AP8489" s="9"/>
      <c r="AQ8489" s="9"/>
    </row>
    <row r="8490" spans="1:43" ht="15.6" x14ac:dyDescent="0.3">
      <c r="A8490"/>
      <c r="AO8490" s="9"/>
      <c r="AP8490" s="9"/>
      <c r="AQ8490" s="9"/>
    </row>
    <row r="8491" spans="1:43" ht="15.6" x14ac:dyDescent="0.3">
      <c r="A8491"/>
      <c r="AO8491" s="9"/>
      <c r="AP8491" s="9"/>
      <c r="AQ8491" s="9"/>
    </row>
    <row r="8492" spans="1:43" ht="15.6" x14ac:dyDescent="0.3">
      <c r="A8492"/>
      <c r="AO8492" s="9"/>
      <c r="AP8492" s="9"/>
      <c r="AQ8492" s="9"/>
    </row>
    <row r="8493" spans="1:43" ht="15.6" x14ac:dyDescent="0.3">
      <c r="A8493"/>
      <c r="AO8493" s="9"/>
      <c r="AP8493" s="9"/>
      <c r="AQ8493" s="9"/>
    </row>
    <row r="8494" spans="1:43" ht="15.6" x14ac:dyDescent="0.3">
      <c r="A8494"/>
      <c r="AO8494" s="9"/>
      <c r="AP8494" s="9"/>
      <c r="AQ8494" s="9"/>
    </row>
    <row r="8495" spans="1:43" ht="15.6" x14ac:dyDescent="0.3">
      <c r="A8495"/>
      <c r="AO8495" s="9"/>
      <c r="AP8495" s="9"/>
      <c r="AQ8495" s="9"/>
    </row>
    <row r="8496" spans="1:43" ht="15.6" x14ac:dyDescent="0.3">
      <c r="A8496"/>
      <c r="AO8496" s="9"/>
      <c r="AP8496" s="9"/>
      <c r="AQ8496" s="9"/>
    </row>
    <row r="8497" spans="1:43" ht="15.6" x14ac:dyDescent="0.3">
      <c r="A8497"/>
      <c r="AO8497" s="9"/>
      <c r="AP8497" s="9"/>
      <c r="AQ8497" s="9"/>
    </row>
    <row r="8498" spans="1:43" ht="15.6" x14ac:dyDescent="0.3">
      <c r="A8498"/>
      <c r="AO8498" s="9"/>
      <c r="AP8498" s="9"/>
      <c r="AQ8498" s="9"/>
    </row>
    <row r="8499" spans="1:43" ht="15.6" x14ac:dyDescent="0.3">
      <c r="A8499"/>
      <c r="AO8499" s="9"/>
      <c r="AP8499" s="9"/>
      <c r="AQ8499" s="9"/>
    </row>
    <row r="8500" spans="1:43" ht="15.6" x14ac:dyDescent="0.3">
      <c r="A8500"/>
      <c r="AO8500" s="9"/>
      <c r="AP8500" s="9"/>
      <c r="AQ8500" s="9"/>
    </row>
    <row r="8501" spans="1:43" ht="15.6" x14ac:dyDescent="0.3">
      <c r="A8501"/>
      <c r="AO8501" s="9"/>
      <c r="AP8501" s="9"/>
      <c r="AQ8501" s="9"/>
    </row>
    <row r="8502" spans="1:43" ht="15.6" x14ac:dyDescent="0.3">
      <c r="A8502"/>
      <c r="AO8502" s="9"/>
      <c r="AP8502" s="9"/>
      <c r="AQ8502" s="9"/>
    </row>
    <row r="8503" spans="1:43" ht="15.6" x14ac:dyDescent="0.3">
      <c r="A8503"/>
      <c r="AO8503" s="9"/>
      <c r="AP8503" s="9"/>
      <c r="AQ8503" s="9"/>
    </row>
    <row r="8504" spans="1:43" ht="15.6" x14ac:dyDescent="0.3">
      <c r="A8504"/>
      <c r="AO8504" s="9"/>
      <c r="AP8504" s="9"/>
      <c r="AQ8504" s="9"/>
    </row>
    <row r="8505" spans="1:43" ht="15.6" x14ac:dyDescent="0.3">
      <c r="A8505"/>
      <c r="AO8505" s="9"/>
      <c r="AP8505" s="9"/>
      <c r="AQ8505" s="9"/>
    </row>
    <row r="8506" spans="1:43" ht="15.6" x14ac:dyDescent="0.3">
      <c r="A8506"/>
      <c r="AO8506" s="9"/>
      <c r="AP8506" s="9"/>
      <c r="AQ8506" s="9"/>
    </row>
    <row r="8507" spans="1:43" ht="15.6" x14ac:dyDescent="0.3">
      <c r="A8507"/>
      <c r="AO8507" s="9"/>
      <c r="AP8507" s="9"/>
      <c r="AQ8507" s="9"/>
    </row>
    <row r="8508" spans="1:43" ht="15.6" x14ac:dyDescent="0.3">
      <c r="A8508"/>
      <c r="AO8508" s="9"/>
      <c r="AP8508" s="9"/>
      <c r="AQ8508" s="9"/>
    </row>
    <row r="8509" spans="1:43" ht="15.6" x14ac:dyDescent="0.3">
      <c r="A8509"/>
      <c r="AO8509" s="9"/>
      <c r="AP8509" s="9"/>
      <c r="AQ8509" s="9"/>
    </row>
    <row r="8510" spans="1:43" ht="15.6" x14ac:dyDescent="0.3">
      <c r="A8510"/>
      <c r="AO8510" s="9"/>
      <c r="AP8510" s="9"/>
      <c r="AQ8510" s="9"/>
    </row>
    <row r="8511" spans="1:43" ht="15.6" x14ac:dyDescent="0.3">
      <c r="A8511"/>
      <c r="AO8511" s="9"/>
      <c r="AP8511" s="9"/>
      <c r="AQ8511" s="9"/>
    </row>
    <row r="8512" spans="1:43" ht="15.6" x14ac:dyDescent="0.3">
      <c r="A8512"/>
      <c r="AO8512" s="9"/>
      <c r="AP8512" s="9"/>
      <c r="AQ8512" s="9"/>
    </row>
    <row r="8513" spans="1:43" ht="15.6" x14ac:dyDescent="0.3">
      <c r="A8513"/>
      <c r="AO8513" s="9"/>
      <c r="AP8513" s="9"/>
      <c r="AQ8513" s="9"/>
    </row>
    <row r="8514" spans="1:43" ht="15.6" x14ac:dyDescent="0.3">
      <c r="A8514"/>
      <c r="AO8514" s="9"/>
      <c r="AP8514" s="9"/>
      <c r="AQ8514" s="9"/>
    </row>
    <row r="8515" spans="1:43" ht="15.6" x14ac:dyDescent="0.3">
      <c r="A8515"/>
      <c r="AO8515" s="9"/>
      <c r="AP8515" s="9"/>
      <c r="AQ8515" s="9"/>
    </row>
    <row r="8516" spans="1:43" ht="15.6" x14ac:dyDescent="0.3">
      <c r="A8516"/>
      <c r="AO8516" s="9"/>
      <c r="AP8516" s="9"/>
      <c r="AQ8516" s="9"/>
    </row>
    <row r="8517" spans="1:43" ht="15.6" x14ac:dyDescent="0.3">
      <c r="A8517"/>
      <c r="AO8517" s="9"/>
      <c r="AP8517" s="9"/>
      <c r="AQ8517" s="9"/>
    </row>
    <row r="8518" spans="1:43" ht="15.6" x14ac:dyDescent="0.3">
      <c r="A8518"/>
      <c r="AO8518" s="9"/>
      <c r="AP8518" s="9"/>
      <c r="AQ8518" s="9"/>
    </row>
    <row r="8519" spans="1:43" ht="15.6" x14ac:dyDescent="0.3">
      <c r="A8519"/>
      <c r="AO8519" s="9"/>
      <c r="AP8519" s="9"/>
      <c r="AQ8519" s="9"/>
    </row>
    <row r="8520" spans="1:43" ht="15.6" x14ac:dyDescent="0.3">
      <c r="A8520"/>
      <c r="AO8520" s="9"/>
      <c r="AP8520" s="9"/>
      <c r="AQ8520" s="9"/>
    </row>
    <row r="8521" spans="1:43" ht="15.6" x14ac:dyDescent="0.3">
      <c r="A8521"/>
      <c r="AO8521" s="9"/>
      <c r="AP8521" s="9"/>
      <c r="AQ8521" s="9"/>
    </row>
    <row r="8522" spans="1:43" ht="15.6" x14ac:dyDescent="0.3">
      <c r="A8522"/>
      <c r="AO8522" s="9"/>
      <c r="AP8522" s="9"/>
      <c r="AQ8522" s="9"/>
    </row>
    <row r="8523" spans="1:43" ht="15.6" x14ac:dyDescent="0.3">
      <c r="A8523"/>
      <c r="AO8523" s="9"/>
      <c r="AP8523" s="9"/>
      <c r="AQ8523" s="9"/>
    </row>
    <row r="8524" spans="1:43" ht="15.6" x14ac:dyDescent="0.3">
      <c r="A8524"/>
      <c r="AO8524" s="9"/>
      <c r="AP8524" s="9"/>
      <c r="AQ8524" s="9"/>
    </row>
    <row r="8525" spans="1:43" ht="15.6" x14ac:dyDescent="0.3">
      <c r="A8525"/>
      <c r="AO8525" s="9"/>
      <c r="AP8525" s="9"/>
      <c r="AQ8525" s="9"/>
    </row>
    <row r="8526" spans="1:43" ht="15.6" x14ac:dyDescent="0.3">
      <c r="A8526"/>
      <c r="AO8526" s="9"/>
      <c r="AP8526" s="9"/>
      <c r="AQ8526" s="9"/>
    </row>
    <row r="8527" spans="1:43" ht="15.6" x14ac:dyDescent="0.3">
      <c r="A8527"/>
      <c r="AO8527" s="9"/>
      <c r="AP8527" s="9"/>
      <c r="AQ8527" s="9"/>
    </row>
    <row r="8528" spans="1:43" ht="15.6" x14ac:dyDescent="0.3">
      <c r="A8528"/>
      <c r="AO8528" s="9"/>
      <c r="AP8528" s="9"/>
      <c r="AQ8528" s="9"/>
    </row>
    <row r="8529" spans="1:43" ht="15.6" x14ac:dyDescent="0.3">
      <c r="A8529"/>
      <c r="AO8529" s="9"/>
      <c r="AP8529" s="9"/>
      <c r="AQ8529" s="9"/>
    </row>
    <row r="8530" spans="1:43" ht="15.6" x14ac:dyDescent="0.3">
      <c r="A8530"/>
      <c r="AO8530" s="9"/>
      <c r="AP8530" s="9"/>
      <c r="AQ8530" s="9"/>
    </row>
    <row r="8531" spans="1:43" ht="15.6" x14ac:dyDescent="0.3">
      <c r="A8531"/>
      <c r="AO8531" s="9"/>
      <c r="AP8531" s="9"/>
      <c r="AQ8531" s="9"/>
    </row>
    <row r="8532" spans="1:43" ht="15.6" x14ac:dyDescent="0.3">
      <c r="A8532"/>
      <c r="AO8532" s="9"/>
      <c r="AP8532" s="9"/>
      <c r="AQ8532" s="9"/>
    </row>
    <row r="8533" spans="1:43" ht="15.6" x14ac:dyDescent="0.3">
      <c r="A8533"/>
      <c r="AO8533" s="9"/>
      <c r="AP8533" s="9"/>
      <c r="AQ8533" s="9"/>
    </row>
    <row r="8534" spans="1:43" ht="15.6" x14ac:dyDescent="0.3">
      <c r="A8534"/>
      <c r="AO8534" s="9"/>
      <c r="AP8534" s="9"/>
      <c r="AQ8534" s="9"/>
    </row>
    <row r="8535" spans="1:43" ht="15.6" x14ac:dyDescent="0.3">
      <c r="A8535"/>
      <c r="AO8535" s="9"/>
      <c r="AP8535" s="9"/>
      <c r="AQ8535" s="9"/>
    </row>
    <row r="8536" spans="1:43" ht="15.6" x14ac:dyDescent="0.3">
      <c r="A8536"/>
      <c r="AO8536" s="9"/>
      <c r="AP8536" s="9"/>
      <c r="AQ8536" s="9"/>
    </row>
    <row r="8537" spans="1:43" ht="15.6" x14ac:dyDescent="0.3">
      <c r="A8537"/>
      <c r="AO8537" s="9"/>
      <c r="AP8537" s="9"/>
      <c r="AQ8537" s="9"/>
    </row>
    <row r="8538" spans="1:43" ht="15.6" x14ac:dyDescent="0.3">
      <c r="A8538"/>
      <c r="AO8538" s="9"/>
      <c r="AP8538" s="9"/>
      <c r="AQ8538" s="9"/>
    </row>
    <row r="8539" spans="1:43" ht="15.6" x14ac:dyDescent="0.3">
      <c r="A8539"/>
      <c r="AO8539" s="9"/>
      <c r="AP8539" s="9"/>
      <c r="AQ8539" s="9"/>
    </row>
    <row r="8540" spans="1:43" ht="15.6" x14ac:dyDescent="0.3">
      <c r="A8540"/>
      <c r="AO8540" s="9"/>
      <c r="AP8540" s="9"/>
      <c r="AQ8540" s="9"/>
    </row>
    <row r="8541" spans="1:43" ht="15.6" x14ac:dyDescent="0.3">
      <c r="A8541"/>
      <c r="AO8541" s="9"/>
      <c r="AP8541" s="9"/>
      <c r="AQ8541" s="9"/>
    </row>
    <row r="8542" spans="1:43" ht="15.6" x14ac:dyDescent="0.3">
      <c r="A8542"/>
      <c r="AO8542" s="9"/>
      <c r="AP8542" s="9"/>
      <c r="AQ8542" s="9"/>
    </row>
    <row r="8543" spans="1:43" ht="15.6" x14ac:dyDescent="0.3">
      <c r="A8543"/>
      <c r="AO8543" s="9"/>
      <c r="AP8543" s="9"/>
      <c r="AQ8543" s="9"/>
    </row>
    <row r="8544" spans="1:43" ht="15.6" x14ac:dyDescent="0.3">
      <c r="A8544"/>
      <c r="AO8544" s="9"/>
      <c r="AP8544" s="9"/>
      <c r="AQ8544" s="9"/>
    </row>
    <row r="8545" spans="1:43" ht="15.6" x14ac:dyDescent="0.3">
      <c r="A8545"/>
      <c r="AO8545" s="9"/>
      <c r="AP8545" s="9"/>
      <c r="AQ8545" s="9"/>
    </row>
    <row r="8546" spans="1:43" ht="15.6" x14ac:dyDescent="0.3">
      <c r="A8546"/>
      <c r="AO8546" s="9"/>
      <c r="AP8546" s="9"/>
      <c r="AQ8546" s="9"/>
    </row>
    <row r="8547" spans="1:43" ht="15.6" x14ac:dyDescent="0.3">
      <c r="A8547"/>
      <c r="AO8547" s="9"/>
      <c r="AP8547" s="9"/>
      <c r="AQ8547" s="9"/>
    </row>
    <row r="8548" spans="1:43" ht="15.6" x14ac:dyDescent="0.3">
      <c r="A8548"/>
      <c r="AO8548" s="9"/>
      <c r="AP8548" s="9"/>
      <c r="AQ8548" s="9"/>
    </row>
    <row r="8549" spans="1:43" ht="15.6" x14ac:dyDescent="0.3">
      <c r="A8549"/>
      <c r="AO8549" s="9"/>
      <c r="AP8549" s="9"/>
      <c r="AQ8549" s="9"/>
    </row>
    <row r="8550" spans="1:43" ht="15.6" x14ac:dyDescent="0.3">
      <c r="A8550"/>
      <c r="AO8550" s="9"/>
      <c r="AP8550" s="9"/>
      <c r="AQ8550" s="9"/>
    </row>
    <row r="8551" spans="1:43" ht="15.6" x14ac:dyDescent="0.3">
      <c r="A8551"/>
      <c r="AO8551" s="9"/>
      <c r="AP8551" s="9"/>
      <c r="AQ8551" s="9"/>
    </row>
    <row r="8552" spans="1:43" ht="15.6" x14ac:dyDescent="0.3">
      <c r="A8552"/>
      <c r="AO8552" s="9"/>
      <c r="AP8552" s="9"/>
      <c r="AQ8552" s="9"/>
    </row>
    <row r="8553" spans="1:43" ht="15.6" x14ac:dyDescent="0.3">
      <c r="A8553"/>
      <c r="AO8553" s="9"/>
      <c r="AP8553" s="9"/>
      <c r="AQ8553" s="9"/>
    </row>
    <row r="8554" spans="1:43" ht="15.6" x14ac:dyDescent="0.3">
      <c r="A8554"/>
      <c r="AO8554" s="9"/>
      <c r="AP8554" s="9"/>
      <c r="AQ8554" s="9"/>
    </row>
    <row r="8555" spans="1:43" ht="15.6" x14ac:dyDescent="0.3">
      <c r="A8555"/>
      <c r="AO8555" s="9"/>
      <c r="AP8555" s="9"/>
      <c r="AQ8555" s="9"/>
    </row>
    <row r="8556" spans="1:43" ht="15.6" x14ac:dyDescent="0.3">
      <c r="A8556"/>
      <c r="AO8556" s="9"/>
      <c r="AP8556" s="9"/>
      <c r="AQ8556" s="9"/>
    </row>
    <row r="8557" spans="1:43" ht="15.6" x14ac:dyDescent="0.3">
      <c r="A8557"/>
      <c r="AO8557" s="9"/>
      <c r="AP8557" s="9"/>
      <c r="AQ8557" s="9"/>
    </row>
    <row r="8558" spans="1:43" ht="15.6" x14ac:dyDescent="0.3">
      <c r="A8558"/>
      <c r="AO8558" s="9"/>
      <c r="AP8558" s="9"/>
      <c r="AQ8558" s="9"/>
    </row>
    <row r="8559" spans="1:43" ht="15.6" x14ac:dyDescent="0.3">
      <c r="A8559"/>
      <c r="AO8559" s="9"/>
      <c r="AP8559" s="9"/>
      <c r="AQ8559" s="9"/>
    </row>
    <row r="8560" spans="1:43" ht="15.6" x14ac:dyDescent="0.3">
      <c r="A8560"/>
      <c r="AO8560" s="9"/>
      <c r="AP8560" s="9"/>
      <c r="AQ8560" s="9"/>
    </row>
    <row r="8561" spans="1:43" ht="15.6" x14ac:dyDescent="0.3">
      <c r="A8561"/>
      <c r="AO8561" s="9"/>
      <c r="AP8561" s="9"/>
      <c r="AQ8561" s="9"/>
    </row>
    <row r="8562" spans="1:43" ht="15.6" x14ac:dyDescent="0.3">
      <c r="A8562"/>
      <c r="AO8562" s="9"/>
      <c r="AP8562" s="9"/>
      <c r="AQ8562" s="9"/>
    </row>
    <row r="8563" spans="1:43" ht="15.6" x14ac:dyDescent="0.3">
      <c r="A8563"/>
      <c r="AO8563" s="9"/>
      <c r="AP8563" s="9"/>
      <c r="AQ8563" s="9"/>
    </row>
    <row r="8564" spans="1:43" ht="15.6" x14ac:dyDescent="0.3">
      <c r="A8564"/>
      <c r="AO8564" s="9"/>
      <c r="AP8564" s="9"/>
      <c r="AQ8564" s="9"/>
    </row>
    <row r="8565" spans="1:43" ht="15.6" x14ac:dyDescent="0.3">
      <c r="A8565"/>
      <c r="AO8565" s="9"/>
      <c r="AP8565" s="9"/>
      <c r="AQ8565" s="9"/>
    </row>
    <row r="8566" spans="1:43" ht="15.6" x14ac:dyDescent="0.3">
      <c r="A8566"/>
      <c r="AO8566" s="9"/>
      <c r="AP8566" s="9"/>
      <c r="AQ8566" s="9"/>
    </row>
    <row r="8567" spans="1:43" ht="15.6" x14ac:dyDescent="0.3">
      <c r="A8567"/>
      <c r="AO8567" s="9"/>
      <c r="AP8567" s="9"/>
      <c r="AQ8567" s="9"/>
    </row>
    <row r="8568" spans="1:43" ht="15.6" x14ac:dyDescent="0.3">
      <c r="A8568"/>
      <c r="AO8568" s="9"/>
      <c r="AP8568" s="9"/>
      <c r="AQ8568" s="9"/>
    </row>
    <row r="8569" spans="1:43" ht="15.6" x14ac:dyDescent="0.3">
      <c r="A8569"/>
      <c r="AO8569" s="9"/>
      <c r="AP8569" s="9"/>
      <c r="AQ8569" s="9"/>
    </row>
    <row r="8570" spans="1:43" ht="15.6" x14ac:dyDescent="0.3">
      <c r="A8570"/>
      <c r="AO8570" s="9"/>
      <c r="AP8570" s="9"/>
      <c r="AQ8570" s="9"/>
    </row>
    <row r="8571" spans="1:43" ht="15.6" x14ac:dyDescent="0.3">
      <c r="A8571"/>
      <c r="AO8571" s="9"/>
      <c r="AP8571" s="9"/>
      <c r="AQ8571" s="9"/>
    </row>
    <row r="8572" spans="1:43" ht="15.6" x14ac:dyDescent="0.3">
      <c r="A8572"/>
      <c r="AO8572" s="9"/>
      <c r="AP8572" s="9"/>
      <c r="AQ8572" s="9"/>
    </row>
    <row r="8573" spans="1:43" ht="15.6" x14ac:dyDescent="0.3">
      <c r="A8573"/>
      <c r="AO8573" s="9"/>
      <c r="AP8573" s="9"/>
      <c r="AQ8573" s="9"/>
    </row>
    <row r="8574" spans="1:43" ht="15.6" x14ac:dyDescent="0.3">
      <c r="A8574"/>
      <c r="AO8574" s="9"/>
      <c r="AP8574" s="9"/>
      <c r="AQ8574" s="9"/>
    </row>
    <row r="8575" spans="1:43" ht="15.6" x14ac:dyDescent="0.3">
      <c r="A8575"/>
      <c r="AO8575" s="9"/>
      <c r="AP8575" s="9"/>
      <c r="AQ8575" s="9"/>
    </row>
    <row r="8576" spans="1:43" ht="15.6" x14ac:dyDescent="0.3">
      <c r="A8576"/>
      <c r="AO8576" s="9"/>
      <c r="AP8576" s="9"/>
      <c r="AQ8576" s="9"/>
    </row>
    <row r="8577" spans="1:43" ht="15.6" x14ac:dyDescent="0.3">
      <c r="A8577"/>
      <c r="AO8577" s="9"/>
      <c r="AP8577" s="9"/>
      <c r="AQ8577" s="9"/>
    </row>
    <row r="8578" spans="1:43" ht="15.6" x14ac:dyDescent="0.3">
      <c r="A8578"/>
      <c r="AO8578" s="9"/>
      <c r="AP8578" s="9"/>
      <c r="AQ8578" s="9"/>
    </row>
    <row r="8579" spans="1:43" ht="15.6" x14ac:dyDescent="0.3">
      <c r="A8579"/>
      <c r="AO8579" s="9"/>
      <c r="AP8579" s="9"/>
      <c r="AQ8579" s="9"/>
    </row>
    <row r="8580" spans="1:43" ht="15.6" x14ac:dyDescent="0.3">
      <c r="A8580"/>
      <c r="AO8580" s="9"/>
      <c r="AP8580" s="9"/>
      <c r="AQ8580" s="9"/>
    </row>
    <row r="8581" spans="1:43" ht="15.6" x14ac:dyDescent="0.3">
      <c r="A8581"/>
      <c r="AO8581" s="9"/>
      <c r="AP8581" s="9"/>
      <c r="AQ8581" s="9"/>
    </row>
    <row r="8582" spans="1:43" ht="15.6" x14ac:dyDescent="0.3">
      <c r="A8582"/>
      <c r="AO8582" s="9"/>
      <c r="AP8582" s="9"/>
      <c r="AQ8582" s="9"/>
    </row>
    <row r="8583" spans="1:43" ht="15.6" x14ac:dyDescent="0.3">
      <c r="A8583"/>
      <c r="AO8583" s="9"/>
      <c r="AP8583" s="9"/>
      <c r="AQ8583" s="9"/>
    </row>
    <row r="8584" spans="1:43" ht="15.6" x14ac:dyDescent="0.3">
      <c r="A8584"/>
      <c r="AO8584" s="9"/>
      <c r="AP8584" s="9"/>
      <c r="AQ8584" s="9"/>
    </row>
    <row r="8585" spans="1:43" ht="15.6" x14ac:dyDescent="0.3">
      <c r="A8585"/>
      <c r="AO8585" s="9"/>
      <c r="AP8585" s="9"/>
      <c r="AQ8585" s="9"/>
    </row>
    <row r="8586" spans="1:43" ht="15.6" x14ac:dyDescent="0.3">
      <c r="A8586"/>
      <c r="AO8586" s="9"/>
      <c r="AP8586" s="9"/>
      <c r="AQ8586" s="9"/>
    </row>
    <row r="8587" spans="1:43" ht="15.6" x14ac:dyDescent="0.3">
      <c r="A8587"/>
      <c r="AO8587" s="9"/>
      <c r="AP8587" s="9"/>
      <c r="AQ8587" s="9"/>
    </row>
    <row r="8588" spans="1:43" ht="15.6" x14ac:dyDescent="0.3">
      <c r="A8588"/>
      <c r="AO8588" s="9"/>
      <c r="AP8588" s="9"/>
      <c r="AQ8588" s="9"/>
    </row>
    <row r="8589" spans="1:43" ht="15.6" x14ac:dyDescent="0.3">
      <c r="A8589"/>
      <c r="AO8589" s="9"/>
      <c r="AP8589" s="9"/>
      <c r="AQ8589" s="9"/>
    </row>
    <row r="8590" spans="1:43" ht="15.6" x14ac:dyDescent="0.3">
      <c r="A8590"/>
      <c r="AO8590" s="9"/>
      <c r="AP8590" s="9"/>
      <c r="AQ8590" s="9"/>
    </row>
    <row r="8591" spans="1:43" ht="15.6" x14ac:dyDescent="0.3">
      <c r="A8591"/>
      <c r="AO8591" s="9"/>
      <c r="AP8591" s="9"/>
      <c r="AQ8591" s="9"/>
    </row>
    <row r="8592" spans="1:43" ht="15.6" x14ac:dyDescent="0.3">
      <c r="A8592"/>
      <c r="AO8592" s="9"/>
      <c r="AP8592" s="9"/>
      <c r="AQ8592" s="9"/>
    </row>
    <row r="8593" spans="1:43" ht="15.6" x14ac:dyDescent="0.3">
      <c r="A8593"/>
      <c r="AO8593" s="9"/>
      <c r="AP8593" s="9"/>
      <c r="AQ8593" s="9"/>
    </row>
    <row r="8594" spans="1:43" ht="15.6" x14ac:dyDescent="0.3">
      <c r="A8594"/>
      <c r="AO8594" s="9"/>
      <c r="AP8594" s="9"/>
      <c r="AQ8594" s="9"/>
    </row>
    <row r="8595" spans="1:43" ht="15.6" x14ac:dyDescent="0.3">
      <c r="A8595"/>
      <c r="AO8595" s="9"/>
      <c r="AP8595" s="9"/>
      <c r="AQ8595" s="9"/>
    </row>
    <row r="8596" spans="1:43" ht="15.6" x14ac:dyDescent="0.3">
      <c r="A8596"/>
      <c r="AO8596" s="9"/>
      <c r="AP8596" s="9"/>
      <c r="AQ8596" s="9"/>
    </row>
    <row r="8597" spans="1:43" ht="15.6" x14ac:dyDescent="0.3">
      <c r="A8597"/>
      <c r="AO8597" s="9"/>
      <c r="AP8597" s="9"/>
      <c r="AQ8597" s="9"/>
    </row>
    <row r="8598" spans="1:43" ht="15.6" x14ac:dyDescent="0.3">
      <c r="A8598"/>
      <c r="AO8598" s="9"/>
      <c r="AP8598" s="9"/>
      <c r="AQ8598" s="9"/>
    </row>
    <row r="8599" spans="1:43" ht="15.6" x14ac:dyDescent="0.3">
      <c r="A8599"/>
      <c r="AO8599" s="9"/>
      <c r="AP8599" s="9"/>
      <c r="AQ8599" s="9"/>
    </row>
    <row r="8600" spans="1:43" ht="15.6" x14ac:dyDescent="0.3">
      <c r="A8600"/>
      <c r="AO8600" s="9"/>
      <c r="AP8600" s="9"/>
      <c r="AQ8600" s="9"/>
    </row>
    <row r="8601" spans="1:43" ht="15.6" x14ac:dyDescent="0.3">
      <c r="A8601"/>
      <c r="AO8601" s="9"/>
      <c r="AP8601" s="9"/>
      <c r="AQ8601" s="9"/>
    </row>
    <row r="8602" spans="1:43" ht="15.6" x14ac:dyDescent="0.3">
      <c r="A8602"/>
      <c r="AO8602" s="9"/>
      <c r="AP8602" s="9"/>
      <c r="AQ8602" s="9"/>
    </row>
    <row r="8603" spans="1:43" ht="15.6" x14ac:dyDescent="0.3">
      <c r="A8603"/>
      <c r="AO8603" s="9"/>
      <c r="AP8603" s="9"/>
      <c r="AQ8603" s="9"/>
    </row>
    <row r="8604" spans="1:43" ht="15.6" x14ac:dyDescent="0.3">
      <c r="A8604"/>
      <c r="AO8604" s="9"/>
      <c r="AP8604" s="9"/>
      <c r="AQ8604" s="9"/>
    </row>
    <row r="8605" spans="1:43" ht="15.6" x14ac:dyDescent="0.3">
      <c r="A8605"/>
      <c r="AO8605" s="9"/>
      <c r="AP8605" s="9"/>
      <c r="AQ8605" s="9"/>
    </row>
    <row r="8606" spans="1:43" ht="15.6" x14ac:dyDescent="0.3">
      <c r="A8606"/>
      <c r="AO8606" s="9"/>
      <c r="AP8606" s="9"/>
      <c r="AQ8606" s="9"/>
    </row>
    <row r="8607" spans="1:43" ht="15.6" x14ac:dyDescent="0.3">
      <c r="A8607"/>
      <c r="AO8607" s="9"/>
      <c r="AP8607" s="9"/>
      <c r="AQ8607" s="9"/>
    </row>
    <row r="8608" spans="1:43" ht="15.6" x14ac:dyDescent="0.3">
      <c r="A8608"/>
      <c r="AO8608" s="9"/>
      <c r="AP8608" s="9"/>
      <c r="AQ8608" s="9"/>
    </row>
    <row r="8609" spans="1:43" ht="15.6" x14ac:dyDescent="0.3">
      <c r="A8609"/>
      <c r="AO8609" s="9"/>
      <c r="AP8609" s="9"/>
      <c r="AQ8609" s="9"/>
    </row>
    <row r="8610" spans="1:43" ht="15.6" x14ac:dyDescent="0.3">
      <c r="A8610"/>
      <c r="AO8610" s="9"/>
      <c r="AP8610" s="9"/>
      <c r="AQ8610" s="9"/>
    </row>
    <row r="8611" spans="1:43" ht="15.6" x14ac:dyDescent="0.3">
      <c r="A8611"/>
      <c r="AO8611" s="9"/>
      <c r="AP8611" s="9"/>
      <c r="AQ8611" s="9"/>
    </row>
    <row r="8612" spans="1:43" ht="15.6" x14ac:dyDescent="0.3">
      <c r="A8612"/>
      <c r="AO8612" s="9"/>
      <c r="AP8612" s="9"/>
      <c r="AQ8612" s="9"/>
    </row>
    <row r="8613" spans="1:43" ht="15.6" x14ac:dyDescent="0.3">
      <c r="A8613"/>
      <c r="AO8613" s="9"/>
      <c r="AP8613" s="9"/>
      <c r="AQ8613" s="9"/>
    </row>
    <row r="8614" spans="1:43" ht="15.6" x14ac:dyDescent="0.3">
      <c r="A8614"/>
      <c r="AO8614" s="9"/>
      <c r="AP8614" s="9"/>
      <c r="AQ8614" s="9"/>
    </row>
    <row r="8615" spans="1:43" ht="15.6" x14ac:dyDescent="0.3">
      <c r="A8615"/>
      <c r="AO8615" s="9"/>
      <c r="AP8615" s="9"/>
      <c r="AQ8615" s="9"/>
    </row>
    <row r="8616" spans="1:43" ht="15.6" x14ac:dyDescent="0.3">
      <c r="A8616"/>
      <c r="AO8616" s="9"/>
      <c r="AP8616" s="9"/>
      <c r="AQ8616" s="9"/>
    </row>
    <row r="8617" spans="1:43" ht="15.6" x14ac:dyDescent="0.3">
      <c r="A8617"/>
      <c r="AO8617" s="9"/>
      <c r="AP8617" s="9"/>
      <c r="AQ8617" s="9"/>
    </row>
    <row r="8618" spans="1:43" ht="15.6" x14ac:dyDescent="0.3">
      <c r="A8618"/>
      <c r="AO8618" s="9"/>
      <c r="AP8618" s="9"/>
      <c r="AQ8618" s="9"/>
    </row>
    <row r="8619" spans="1:43" ht="15.6" x14ac:dyDescent="0.3">
      <c r="A8619"/>
      <c r="AO8619" s="9"/>
      <c r="AP8619" s="9"/>
      <c r="AQ8619" s="9"/>
    </row>
    <row r="8620" spans="1:43" ht="15.6" x14ac:dyDescent="0.3">
      <c r="A8620"/>
      <c r="AO8620" s="9"/>
      <c r="AP8620" s="9"/>
      <c r="AQ8620" s="9"/>
    </row>
    <row r="8621" spans="1:43" ht="15.6" x14ac:dyDescent="0.3">
      <c r="A8621"/>
      <c r="AO8621" s="9"/>
      <c r="AP8621" s="9"/>
      <c r="AQ8621" s="9"/>
    </row>
    <row r="8622" spans="1:43" ht="15.6" x14ac:dyDescent="0.3">
      <c r="A8622"/>
      <c r="AO8622" s="9"/>
      <c r="AP8622" s="9"/>
      <c r="AQ8622" s="9"/>
    </row>
    <row r="8623" spans="1:43" ht="15.6" x14ac:dyDescent="0.3">
      <c r="A8623"/>
      <c r="AO8623" s="9"/>
      <c r="AP8623" s="9"/>
      <c r="AQ8623" s="9"/>
    </row>
    <row r="8624" spans="1:43" ht="15.6" x14ac:dyDescent="0.3">
      <c r="A8624"/>
      <c r="AO8624" s="9"/>
      <c r="AP8624" s="9"/>
      <c r="AQ8624" s="9"/>
    </row>
    <row r="8625" spans="1:43" ht="15.6" x14ac:dyDescent="0.3">
      <c r="A8625"/>
      <c r="AO8625" s="9"/>
      <c r="AP8625" s="9"/>
      <c r="AQ8625" s="9"/>
    </row>
    <row r="8626" spans="1:43" ht="15.6" x14ac:dyDescent="0.3">
      <c r="A8626"/>
      <c r="AO8626" s="9"/>
      <c r="AP8626" s="9"/>
      <c r="AQ8626" s="9"/>
    </row>
    <row r="8627" spans="1:43" ht="15.6" x14ac:dyDescent="0.3">
      <c r="A8627"/>
      <c r="AO8627" s="9"/>
      <c r="AP8627" s="9"/>
      <c r="AQ8627" s="9"/>
    </row>
    <row r="8628" spans="1:43" ht="15.6" x14ac:dyDescent="0.3">
      <c r="A8628"/>
      <c r="AO8628" s="9"/>
      <c r="AP8628" s="9"/>
      <c r="AQ8628" s="9"/>
    </row>
    <row r="8629" spans="1:43" ht="15.6" x14ac:dyDescent="0.3">
      <c r="A8629"/>
      <c r="AO8629" s="9"/>
      <c r="AP8629" s="9"/>
      <c r="AQ8629" s="9"/>
    </row>
    <row r="8630" spans="1:43" ht="15.6" x14ac:dyDescent="0.3">
      <c r="A8630"/>
      <c r="AO8630" s="9"/>
      <c r="AP8630" s="9"/>
      <c r="AQ8630" s="9"/>
    </row>
    <row r="8631" spans="1:43" ht="15.6" x14ac:dyDescent="0.3">
      <c r="A8631"/>
      <c r="AO8631" s="9"/>
      <c r="AP8631" s="9"/>
      <c r="AQ8631" s="9"/>
    </row>
    <row r="8632" spans="1:43" ht="15.6" x14ac:dyDescent="0.3">
      <c r="A8632"/>
      <c r="AO8632" s="9"/>
      <c r="AP8632" s="9"/>
      <c r="AQ8632" s="9"/>
    </row>
    <row r="8633" spans="1:43" ht="15.6" x14ac:dyDescent="0.3">
      <c r="A8633"/>
      <c r="AO8633" s="9"/>
      <c r="AP8633" s="9"/>
      <c r="AQ8633" s="9"/>
    </row>
    <row r="8634" spans="1:43" ht="15.6" x14ac:dyDescent="0.3">
      <c r="A8634"/>
      <c r="AO8634" s="9"/>
      <c r="AP8634" s="9"/>
      <c r="AQ8634" s="9"/>
    </row>
    <row r="8635" spans="1:43" ht="15.6" x14ac:dyDescent="0.3">
      <c r="A8635"/>
      <c r="AO8635" s="9"/>
      <c r="AP8635" s="9"/>
      <c r="AQ8635" s="9"/>
    </row>
    <row r="8636" spans="1:43" ht="15.6" x14ac:dyDescent="0.3">
      <c r="A8636"/>
      <c r="AO8636" s="9"/>
      <c r="AP8636" s="9"/>
      <c r="AQ8636" s="9"/>
    </row>
    <row r="8637" spans="1:43" ht="15.6" x14ac:dyDescent="0.3">
      <c r="A8637"/>
      <c r="AO8637" s="9"/>
      <c r="AP8637" s="9"/>
      <c r="AQ8637" s="9"/>
    </row>
    <row r="8638" spans="1:43" ht="15.6" x14ac:dyDescent="0.3">
      <c r="A8638"/>
      <c r="AO8638" s="9"/>
      <c r="AP8638" s="9"/>
      <c r="AQ8638" s="9"/>
    </row>
    <row r="8639" spans="1:43" ht="15.6" x14ac:dyDescent="0.3">
      <c r="A8639"/>
      <c r="AO8639" s="9"/>
      <c r="AP8639" s="9"/>
      <c r="AQ8639" s="9"/>
    </row>
    <row r="8640" spans="1:43" ht="15.6" x14ac:dyDescent="0.3">
      <c r="A8640"/>
      <c r="AO8640" s="9"/>
      <c r="AP8640" s="9"/>
      <c r="AQ8640" s="9"/>
    </row>
    <row r="8641" spans="1:43" ht="15.6" x14ac:dyDescent="0.3">
      <c r="A8641"/>
      <c r="AO8641" s="9"/>
      <c r="AP8641" s="9"/>
      <c r="AQ8641" s="9"/>
    </row>
    <row r="8642" spans="1:43" ht="15.6" x14ac:dyDescent="0.3">
      <c r="A8642"/>
      <c r="AO8642" s="9"/>
      <c r="AP8642" s="9"/>
      <c r="AQ8642" s="9"/>
    </row>
    <row r="8643" spans="1:43" ht="15.6" x14ac:dyDescent="0.3">
      <c r="A8643"/>
      <c r="AO8643" s="9"/>
      <c r="AP8643" s="9"/>
      <c r="AQ8643" s="9"/>
    </row>
    <row r="8644" spans="1:43" ht="15.6" x14ac:dyDescent="0.3">
      <c r="A8644"/>
      <c r="AO8644" s="9"/>
      <c r="AP8644" s="9"/>
      <c r="AQ8644" s="9"/>
    </row>
    <row r="8645" spans="1:43" ht="15.6" x14ac:dyDescent="0.3">
      <c r="A8645"/>
      <c r="AO8645" s="9"/>
      <c r="AP8645" s="9"/>
      <c r="AQ8645" s="9"/>
    </row>
    <row r="8646" spans="1:43" ht="15.6" x14ac:dyDescent="0.3">
      <c r="A8646"/>
      <c r="AO8646" s="9"/>
      <c r="AP8646" s="9"/>
      <c r="AQ8646" s="9"/>
    </row>
    <row r="8647" spans="1:43" ht="15.6" x14ac:dyDescent="0.3">
      <c r="A8647"/>
      <c r="AO8647" s="9"/>
      <c r="AP8647" s="9"/>
      <c r="AQ8647" s="9"/>
    </row>
    <row r="8648" spans="1:43" ht="15.6" x14ac:dyDescent="0.3">
      <c r="A8648"/>
      <c r="AO8648" s="9"/>
      <c r="AP8648" s="9"/>
      <c r="AQ8648" s="9"/>
    </row>
    <row r="8649" spans="1:43" ht="15.6" x14ac:dyDescent="0.3">
      <c r="A8649"/>
      <c r="AO8649" s="9"/>
      <c r="AP8649" s="9"/>
      <c r="AQ8649" s="9"/>
    </row>
    <row r="8650" spans="1:43" ht="15.6" x14ac:dyDescent="0.3">
      <c r="A8650"/>
      <c r="AO8650" s="9"/>
      <c r="AP8650" s="9"/>
      <c r="AQ8650" s="9"/>
    </row>
    <row r="8651" spans="1:43" ht="15.6" x14ac:dyDescent="0.3">
      <c r="A8651"/>
      <c r="AO8651" s="9"/>
      <c r="AP8651" s="9"/>
      <c r="AQ8651" s="9"/>
    </row>
    <row r="8652" spans="1:43" ht="15.6" x14ac:dyDescent="0.3">
      <c r="A8652"/>
      <c r="AO8652" s="9"/>
      <c r="AP8652" s="9"/>
      <c r="AQ8652" s="9"/>
    </row>
    <row r="8653" spans="1:43" ht="15.6" x14ac:dyDescent="0.3">
      <c r="A8653"/>
      <c r="AO8653" s="9"/>
      <c r="AP8653" s="9"/>
      <c r="AQ8653" s="9"/>
    </row>
    <row r="8654" spans="1:43" ht="15.6" x14ac:dyDescent="0.3">
      <c r="A8654"/>
      <c r="AO8654" s="9"/>
      <c r="AP8654" s="9"/>
      <c r="AQ8654" s="9"/>
    </row>
    <row r="8655" spans="1:43" ht="15.6" x14ac:dyDescent="0.3">
      <c r="A8655"/>
      <c r="AO8655" s="9"/>
      <c r="AP8655" s="9"/>
      <c r="AQ8655" s="9"/>
    </row>
    <row r="8656" spans="1:43" ht="15.6" x14ac:dyDescent="0.3">
      <c r="A8656"/>
      <c r="AO8656" s="9"/>
      <c r="AP8656" s="9"/>
      <c r="AQ8656" s="9"/>
    </row>
    <row r="8657" spans="1:43" ht="15.6" x14ac:dyDescent="0.3">
      <c r="A8657"/>
      <c r="AO8657" s="9"/>
      <c r="AP8657" s="9"/>
      <c r="AQ8657" s="9"/>
    </row>
    <row r="8658" spans="1:43" ht="15.6" x14ac:dyDescent="0.3">
      <c r="A8658"/>
      <c r="AO8658" s="9"/>
      <c r="AP8658" s="9"/>
      <c r="AQ8658" s="9"/>
    </row>
    <row r="8659" spans="1:43" ht="15.6" x14ac:dyDescent="0.3">
      <c r="A8659"/>
      <c r="AO8659" s="9"/>
      <c r="AP8659" s="9"/>
      <c r="AQ8659" s="9"/>
    </row>
    <row r="8660" spans="1:43" ht="15.6" x14ac:dyDescent="0.3">
      <c r="A8660"/>
      <c r="AO8660" s="9"/>
      <c r="AP8660" s="9"/>
      <c r="AQ8660" s="9"/>
    </row>
    <row r="8661" spans="1:43" ht="15.6" x14ac:dyDescent="0.3">
      <c r="A8661"/>
      <c r="AO8661" s="9"/>
      <c r="AP8661" s="9"/>
      <c r="AQ8661" s="9"/>
    </row>
    <row r="8662" spans="1:43" ht="15.6" x14ac:dyDescent="0.3">
      <c r="A8662"/>
      <c r="AO8662" s="9"/>
      <c r="AP8662" s="9"/>
      <c r="AQ8662" s="9"/>
    </row>
    <row r="8663" spans="1:43" ht="15.6" x14ac:dyDescent="0.3">
      <c r="A8663"/>
      <c r="AO8663" s="9"/>
      <c r="AP8663" s="9"/>
      <c r="AQ8663" s="9"/>
    </row>
    <row r="8664" spans="1:43" ht="15.6" x14ac:dyDescent="0.3">
      <c r="A8664"/>
      <c r="AO8664" s="9"/>
      <c r="AP8664" s="9"/>
      <c r="AQ8664" s="9"/>
    </row>
    <row r="8665" spans="1:43" ht="15.6" x14ac:dyDescent="0.3">
      <c r="A8665"/>
      <c r="AO8665" s="9"/>
      <c r="AP8665" s="9"/>
      <c r="AQ8665" s="9"/>
    </row>
    <row r="8666" spans="1:43" ht="15.6" x14ac:dyDescent="0.3">
      <c r="A8666"/>
      <c r="AO8666" s="9"/>
      <c r="AP8666" s="9"/>
      <c r="AQ8666" s="9"/>
    </row>
    <row r="8667" spans="1:43" ht="15.6" x14ac:dyDescent="0.3">
      <c r="A8667"/>
      <c r="AO8667" s="9"/>
      <c r="AP8667" s="9"/>
      <c r="AQ8667" s="9"/>
    </row>
    <row r="8668" spans="1:43" ht="15.6" x14ac:dyDescent="0.3">
      <c r="A8668"/>
      <c r="AO8668" s="9"/>
      <c r="AP8668" s="9"/>
      <c r="AQ8668" s="9"/>
    </row>
    <row r="8669" spans="1:43" ht="15.6" x14ac:dyDescent="0.3">
      <c r="A8669"/>
      <c r="AO8669" s="9"/>
      <c r="AP8669" s="9"/>
      <c r="AQ8669" s="9"/>
    </row>
    <row r="8670" spans="1:43" ht="15.6" x14ac:dyDescent="0.3">
      <c r="A8670"/>
      <c r="AO8670" s="9"/>
      <c r="AP8670" s="9"/>
      <c r="AQ8670" s="9"/>
    </row>
    <row r="8671" spans="1:43" ht="15.6" x14ac:dyDescent="0.3">
      <c r="A8671"/>
      <c r="AO8671" s="9"/>
      <c r="AP8671" s="9"/>
      <c r="AQ8671" s="9"/>
    </row>
    <row r="8672" spans="1:43" ht="15.6" x14ac:dyDescent="0.3">
      <c r="A8672"/>
      <c r="AO8672" s="9"/>
      <c r="AP8672" s="9"/>
      <c r="AQ8672" s="9"/>
    </row>
    <row r="8673" spans="1:43" ht="15.6" x14ac:dyDescent="0.3">
      <c r="A8673"/>
      <c r="AO8673" s="9"/>
      <c r="AP8673" s="9"/>
      <c r="AQ8673" s="9"/>
    </row>
    <row r="8674" spans="1:43" ht="15.6" x14ac:dyDescent="0.3">
      <c r="A8674"/>
      <c r="AO8674" s="9"/>
      <c r="AP8674" s="9"/>
      <c r="AQ8674" s="9"/>
    </row>
    <row r="8675" spans="1:43" ht="15.6" x14ac:dyDescent="0.3">
      <c r="A8675"/>
      <c r="AO8675" s="9"/>
      <c r="AP8675" s="9"/>
      <c r="AQ8675" s="9"/>
    </row>
    <row r="8676" spans="1:43" ht="15.6" x14ac:dyDescent="0.3">
      <c r="A8676"/>
      <c r="AO8676" s="9"/>
      <c r="AP8676" s="9"/>
      <c r="AQ8676" s="9"/>
    </row>
    <row r="8677" spans="1:43" ht="15.6" x14ac:dyDescent="0.3">
      <c r="A8677"/>
      <c r="AO8677" s="9"/>
      <c r="AP8677" s="9"/>
      <c r="AQ8677" s="9"/>
    </row>
    <row r="8678" spans="1:43" ht="15.6" x14ac:dyDescent="0.3">
      <c r="A8678"/>
      <c r="AO8678" s="9"/>
      <c r="AP8678" s="9"/>
      <c r="AQ8678" s="9"/>
    </row>
    <row r="8679" spans="1:43" ht="15.6" x14ac:dyDescent="0.3">
      <c r="A8679"/>
      <c r="AO8679" s="9"/>
      <c r="AP8679" s="9"/>
      <c r="AQ8679" s="9"/>
    </row>
    <row r="8680" spans="1:43" ht="15.6" x14ac:dyDescent="0.3">
      <c r="A8680"/>
      <c r="AO8680" s="9"/>
      <c r="AP8680" s="9"/>
      <c r="AQ8680" s="9"/>
    </row>
    <row r="8681" spans="1:43" ht="15.6" x14ac:dyDescent="0.3">
      <c r="A8681"/>
      <c r="AO8681" s="9"/>
      <c r="AP8681" s="9"/>
      <c r="AQ8681" s="9"/>
    </row>
    <row r="8682" spans="1:43" ht="15.6" x14ac:dyDescent="0.3">
      <c r="A8682"/>
      <c r="AO8682" s="9"/>
      <c r="AP8682" s="9"/>
      <c r="AQ8682" s="9"/>
    </row>
    <row r="8683" spans="1:43" ht="15.6" x14ac:dyDescent="0.3">
      <c r="A8683"/>
      <c r="AO8683" s="9"/>
      <c r="AP8683" s="9"/>
      <c r="AQ8683" s="9"/>
    </row>
    <row r="8684" spans="1:43" ht="15.6" x14ac:dyDescent="0.3">
      <c r="A8684"/>
      <c r="AO8684" s="9"/>
      <c r="AP8684" s="9"/>
      <c r="AQ8684" s="9"/>
    </row>
    <row r="8685" spans="1:43" ht="15.6" x14ac:dyDescent="0.3">
      <c r="A8685"/>
      <c r="AO8685" s="9"/>
      <c r="AP8685" s="9"/>
      <c r="AQ8685" s="9"/>
    </row>
    <row r="8686" spans="1:43" ht="15.6" x14ac:dyDescent="0.3">
      <c r="A8686"/>
      <c r="AO8686" s="9"/>
      <c r="AP8686" s="9"/>
      <c r="AQ8686" s="9"/>
    </row>
    <row r="8687" spans="1:43" ht="15.6" x14ac:dyDescent="0.3">
      <c r="A8687"/>
      <c r="AO8687" s="9"/>
      <c r="AP8687" s="9"/>
      <c r="AQ8687" s="9"/>
    </row>
    <row r="8688" spans="1:43" ht="15.6" x14ac:dyDescent="0.3">
      <c r="A8688"/>
      <c r="AO8688" s="9"/>
      <c r="AP8688" s="9"/>
      <c r="AQ8688" s="9"/>
    </row>
    <row r="8689" spans="1:43" ht="15.6" x14ac:dyDescent="0.3">
      <c r="A8689"/>
      <c r="AO8689" s="9"/>
      <c r="AP8689" s="9"/>
      <c r="AQ8689" s="9"/>
    </row>
    <row r="8690" spans="1:43" ht="15.6" x14ac:dyDescent="0.3">
      <c r="A8690"/>
      <c r="AO8690" s="9"/>
      <c r="AP8690" s="9"/>
      <c r="AQ8690" s="9"/>
    </row>
    <row r="8691" spans="1:43" ht="15.6" x14ac:dyDescent="0.3">
      <c r="A8691"/>
      <c r="AO8691" s="9"/>
      <c r="AP8691" s="9"/>
      <c r="AQ8691" s="9"/>
    </row>
    <row r="8692" spans="1:43" ht="15.6" x14ac:dyDescent="0.3">
      <c r="A8692"/>
      <c r="AO8692" s="9"/>
      <c r="AP8692" s="9"/>
      <c r="AQ8692" s="9"/>
    </row>
    <row r="8693" spans="1:43" ht="15.6" x14ac:dyDescent="0.3">
      <c r="A8693"/>
      <c r="AO8693" s="9"/>
      <c r="AP8693" s="9"/>
      <c r="AQ8693" s="9"/>
    </row>
    <row r="8694" spans="1:43" ht="15.6" x14ac:dyDescent="0.3">
      <c r="A8694"/>
      <c r="AO8694" s="9"/>
      <c r="AP8694" s="9"/>
      <c r="AQ8694" s="9"/>
    </row>
    <row r="8695" spans="1:43" ht="15.6" x14ac:dyDescent="0.3">
      <c r="A8695"/>
      <c r="AO8695" s="9"/>
      <c r="AP8695" s="9"/>
      <c r="AQ8695" s="9"/>
    </row>
    <row r="8696" spans="1:43" ht="15.6" x14ac:dyDescent="0.3">
      <c r="A8696"/>
      <c r="AO8696" s="9"/>
      <c r="AP8696" s="9"/>
      <c r="AQ8696" s="9"/>
    </row>
    <row r="8697" spans="1:43" ht="15.6" x14ac:dyDescent="0.3">
      <c r="A8697"/>
      <c r="AO8697" s="9"/>
      <c r="AP8697" s="9"/>
      <c r="AQ8697" s="9"/>
    </row>
    <row r="8698" spans="1:43" ht="15.6" x14ac:dyDescent="0.3">
      <c r="A8698"/>
      <c r="AO8698" s="9"/>
      <c r="AP8698" s="9"/>
      <c r="AQ8698" s="9"/>
    </row>
    <row r="8699" spans="1:43" ht="15.6" x14ac:dyDescent="0.3">
      <c r="A8699"/>
      <c r="AO8699" s="9"/>
      <c r="AP8699" s="9"/>
      <c r="AQ8699" s="9"/>
    </row>
    <row r="8700" spans="1:43" ht="15.6" x14ac:dyDescent="0.3">
      <c r="A8700"/>
      <c r="AO8700" s="9"/>
      <c r="AP8700" s="9"/>
      <c r="AQ8700" s="9"/>
    </row>
    <row r="8701" spans="1:43" ht="15.6" x14ac:dyDescent="0.3">
      <c r="A8701"/>
      <c r="AO8701" s="9"/>
      <c r="AP8701" s="9"/>
      <c r="AQ8701" s="9"/>
    </row>
    <row r="8702" spans="1:43" ht="15.6" x14ac:dyDescent="0.3">
      <c r="A8702"/>
      <c r="AO8702" s="9"/>
      <c r="AP8702" s="9"/>
      <c r="AQ8702" s="9"/>
    </row>
    <row r="8703" spans="1:43" ht="15.6" x14ac:dyDescent="0.3">
      <c r="A8703"/>
      <c r="AO8703" s="9"/>
      <c r="AP8703" s="9"/>
      <c r="AQ8703" s="9"/>
    </row>
    <row r="8704" spans="1:43" ht="15.6" x14ac:dyDescent="0.3">
      <c r="A8704"/>
      <c r="AO8704" s="9"/>
      <c r="AP8704" s="9"/>
      <c r="AQ8704" s="9"/>
    </row>
    <row r="8705" spans="1:43" ht="15.6" x14ac:dyDescent="0.3">
      <c r="A8705"/>
      <c r="AO8705" s="9"/>
      <c r="AP8705" s="9"/>
      <c r="AQ8705" s="9"/>
    </row>
    <row r="8706" spans="1:43" ht="15.6" x14ac:dyDescent="0.3">
      <c r="A8706"/>
      <c r="AO8706" s="9"/>
      <c r="AP8706" s="9"/>
      <c r="AQ8706" s="9"/>
    </row>
    <row r="8707" spans="1:43" ht="15.6" x14ac:dyDescent="0.3">
      <c r="A8707"/>
      <c r="AO8707" s="9"/>
      <c r="AP8707" s="9"/>
      <c r="AQ8707" s="9"/>
    </row>
    <row r="8708" spans="1:43" ht="15.6" x14ac:dyDescent="0.3">
      <c r="A8708"/>
      <c r="AO8708" s="9"/>
      <c r="AP8708" s="9"/>
      <c r="AQ8708" s="9"/>
    </row>
    <row r="8709" spans="1:43" ht="15.6" x14ac:dyDescent="0.3">
      <c r="A8709"/>
      <c r="AO8709" s="9"/>
      <c r="AP8709" s="9"/>
      <c r="AQ8709" s="9"/>
    </row>
    <row r="8710" spans="1:43" ht="15.6" x14ac:dyDescent="0.3">
      <c r="A8710"/>
      <c r="AO8710" s="9"/>
      <c r="AP8710" s="9"/>
      <c r="AQ8710" s="9"/>
    </row>
    <row r="8711" spans="1:43" ht="15.6" x14ac:dyDescent="0.3">
      <c r="A8711"/>
      <c r="AO8711" s="9"/>
      <c r="AP8711" s="9"/>
      <c r="AQ8711" s="9"/>
    </row>
    <row r="8712" spans="1:43" ht="15.6" x14ac:dyDescent="0.3">
      <c r="A8712"/>
      <c r="AO8712" s="9"/>
      <c r="AP8712" s="9"/>
      <c r="AQ8712" s="9"/>
    </row>
    <row r="8713" spans="1:43" ht="15.6" x14ac:dyDescent="0.3">
      <c r="A8713"/>
      <c r="AO8713" s="9"/>
      <c r="AP8713" s="9"/>
      <c r="AQ8713" s="9"/>
    </row>
    <row r="8714" spans="1:43" ht="15.6" x14ac:dyDescent="0.3">
      <c r="A8714"/>
      <c r="AO8714" s="9"/>
      <c r="AP8714" s="9"/>
      <c r="AQ8714" s="9"/>
    </row>
    <row r="8715" spans="1:43" ht="15.6" x14ac:dyDescent="0.3">
      <c r="A8715"/>
      <c r="AO8715" s="9"/>
      <c r="AP8715" s="9"/>
      <c r="AQ8715" s="9"/>
    </row>
    <row r="8716" spans="1:43" ht="15.6" x14ac:dyDescent="0.3">
      <c r="A8716"/>
      <c r="AO8716" s="9"/>
      <c r="AP8716" s="9"/>
      <c r="AQ8716" s="9"/>
    </row>
    <row r="8717" spans="1:43" ht="15.6" x14ac:dyDescent="0.3">
      <c r="A8717"/>
      <c r="AO8717" s="9"/>
      <c r="AP8717" s="9"/>
      <c r="AQ8717" s="9"/>
    </row>
    <row r="8718" spans="1:43" ht="15.6" x14ac:dyDescent="0.3">
      <c r="A8718"/>
      <c r="AO8718" s="9"/>
      <c r="AP8718" s="9"/>
      <c r="AQ8718" s="9"/>
    </row>
    <row r="8719" spans="1:43" ht="15.6" x14ac:dyDescent="0.3">
      <c r="A8719"/>
      <c r="AO8719" s="9"/>
      <c r="AP8719" s="9"/>
      <c r="AQ8719" s="9"/>
    </row>
    <row r="8720" spans="1:43" ht="15.6" x14ac:dyDescent="0.3">
      <c r="A8720"/>
      <c r="AO8720" s="9"/>
      <c r="AP8720" s="9"/>
      <c r="AQ8720" s="9"/>
    </row>
    <row r="8721" spans="1:43" ht="15.6" x14ac:dyDescent="0.3">
      <c r="A8721"/>
      <c r="AO8721" s="9"/>
      <c r="AP8721" s="9"/>
      <c r="AQ8721" s="9"/>
    </row>
    <row r="8722" spans="1:43" ht="15.6" x14ac:dyDescent="0.3">
      <c r="A8722"/>
      <c r="AO8722" s="9"/>
      <c r="AP8722" s="9"/>
      <c r="AQ8722" s="9"/>
    </row>
    <row r="8723" spans="1:43" ht="15.6" x14ac:dyDescent="0.3">
      <c r="A8723"/>
      <c r="AO8723" s="9"/>
      <c r="AP8723" s="9"/>
      <c r="AQ8723" s="9"/>
    </row>
    <row r="8724" spans="1:43" ht="15.6" x14ac:dyDescent="0.3">
      <c r="A8724"/>
      <c r="AO8724" s="9"/>
      <c r="AP8724" s="9"/>
      <c r="AQ8724" s="9"/>
    </row>
    <row r="8725" spans="1:43" ht="15.6" x14ac:dyDescent="0.3">
      <c r="A8725"/>
      <c r="AO8725" s="9"/>
      <c r="AP8725" s="9"/>
      <c r="AQ8725" s="9"/>
    </row>
    <row r="8726" spans="1:43" ht="15.6" x14ac:dyDescent="0.3">
      <c r="A8726"/>
      <c r="AO8726" s="9"/>
      <c r="AP8726" s="9"/>
      <c r="AQ8726" s="9"/>
    </row>
    <row r="8727" spans="1:43" ht="15.6" x14ac:dyDescent="0.3">
      <c r="A8727"/>
      <c r="AO8727" s="9"/>
      <c r="AP8727" s="9"/>
      <c r="AQ8727" s="9"/>
    </row>
    <row r="8728" spans="1:43" ht="15.6" x14ac:dyDescent="0.3">
      <c r="A8728"/>
      <c r="AO8728" s="9"/>
      <c r="AP8728" s="9"/>
      <c r="AQ8728" s="9"/>
    </row>
    <row r="8729" spans="1:43" ht="15.6" x14ac:dyDescent="0.3">
      <c r="A8729"/>
      <c r="AO8729" s="9"/>
      <c r="AP8729" s="9"/>
      <c r="AQ8729" s="9"/>
    </row>
    <row r="8730" spans="1:43" ht="15.6" x14ac:dyDescent="0.3">
      <c r="A8730"/>
      <c r="AO8730" s="9"/>
      <c r="AP8730" s="9"/>
      <c r="AQ8730" s="9"/>
    </row>
    <row r="8731" spans="1:43" ht="15.6" x14ac:dyDescent="0.3">
      <c r="A8731"/>
      <c r="AO8731" s="9"/>
      <c r="AP8731" s="9"/>
      <c r="AQ8731" s="9"/>
    </row>
    <row r="8732" spans="1:43" ht="15.6" x14ac:dyDescent="0.3">
      <c r="A8732"/>
      <c r="AO8732" s="9"/>
      <c r="AP8732" s="9"/>
      <c r="AQ8732" s="9"/>
    </row>
    <row r="8733" spans="1:43" ht="15.6" x14ac:dyDescent="0.3">
      <c r="A8733"/>
      <c r="AO8733" s="9"/>
      <c r="AP8733" s="9"/>
      <c r="AQ8733" s="9"/>
    </row>
    <row r="8734" spans="1:43" ht="15.6" x14ac:dyDescent="0.3">
      <c r="A8734"/>
      <c r="AO8734" s="9"/>
      <c r="AP8734" s="9"/>
      <c r="AQ8734" s="9"/>
    </row>
    <row r="8735" spans="1:43" ht="15.6" x14ac:dyDescent="0.3">
      <c r="A8735"/>
      <c r="AO8735" s="9"/>
      <c r="AP8735" s="9"/>
      <c r="AQ8735" s="9"/>
    </row>
    <row r="8736" spans="1:43" ht="15.6" x14ac:dyDescent="0.3">
      <c r="A8736"/>
      <c r="AO8736" s="9"/>
      <c r="AP8736" s="9"/>
      <c r="AQ8736" s="9"/>
    </row>
    <row r="8737" spans="1:43" ht="15.6" x14ac:dyDescent="0.3">
      <c r="A8737"/>
      <c r="AO8737" s="9"/>
      <c r="AP8737" s="9"/>
      <c r="AQ8737" s="9"/>
    </row>
    <row r="8738" spans="1:43" ht="15.6" x14ac:dyDescent="0.3">
      <c r="A8738"/>
      <c r="AO8738" s="9"/>
      <c r="AP8738" s="9"/>
      <c r="AQ8738" s="9"/>
    </row>
    <row r="8739" spans="1:43" ht="15.6" x14ac:dyDescent="0.3">
      <c r="A8739"/>
      <c r="AO8739" s="9"/>
      <c r="AP8739" s="9"/>
      <c r="AQ8739" s="9"/>
    </row>
    <row r="8740" spans="1:43" ht="15.6" x14ac:dyDescent="0.3">
      <c r="A8740"/>
      <c r="AO8740" s="9"/>
      <c r="AP8740" s="9"/>
      <c r="AQ8740" s="9"/>
    </row>
    <row r="8741" spans="1:43" ht="15.6" x14ac:dyDescent="0.3">
      <c r="A8741"/>
      <c r="AO8741" s="9"/>
      <c r="AP8741" s="9"/>
      <c r="AQ8741" s="9"/>
    </row>
    <row r="8742" spans="1:43" ht="15.6" x14ac:dyDescent="0.3">
      <c r="A8742"/>
      <c r="AO8742" s="9"/>
      <c r="AP8742" s="9"/>
      <c r="AQ8742" s="9"/>
    </row>
    <row r="8743" spans="1:43" ht="15.6" x14ac:dyDescent="0.3">
      <c r="A8743"/>
      <c r="AO8743" s="9"/>
      <c r="AP8743" s="9"/>
      <c r="AQ8743" s="9"/>
    </row>
    <row r="8744" spans="1:43" ht="15.6" x14ac:dyDescent="0.3">
      <c r="A8744"/>
      <c r="AO8744" s="9"/>
      <c r="AP8744" s="9"/>
      <c r="AQ8744" s="9"/>
    </row>
    <row r="8745" spans="1:43" ht="15.6" x14ac:dyDescent="0.3">
      <c r="A8745"/>
      <c r="AO8745" s="9"/>
      <c r="AP8745" s="9"/>
      <c r="AQ8745" s="9"/>
    </row>
    <row r="8746" spans="1:43" ht="15.6" x14ac:dyDescent="0.3">
      <c r="A8746"/>
      <c r="AO8746" s="9"/>
      <c r="AP8746" s="9"/>
      <c r="AQ8746" s="9"/>
    </row>
    <row r="8747" spans="1:43" ht="15.6" x14ac:dyDescent="0.3">
      <c r="A8747"/>
      <c r="AO8747" s="9"/>
      <c r="AP8747" s="9"/>
      <c r="AQ8747" s="9"/>
    </row>
    <row r="8748" spans="1:43" ht="15.6" x14ac:dyDescent="0.3">
      <c r="A8748"/>
      <c r="AO8748" s="9"/>
      <c r="AP8748" s="9"/>
      <c r="AQ8748" s="9"/>
    </row>
    <row r="8749" spans="1:43" ht="15.6" x14ac:dyDescent="0.3">
      <c r="A8749"/>
      <c r="AO8749" s="9"/>
      <c r="AP8749" s="9"/>
      <c r="AQ8749" s="9"/>
    </row>
    <row r="8750" spans="1:43" ht="15.6" x14ac:dyDescent="0.3">
      <c r="A8750"/>
      <c r="AO8750" s="9"/>
      <c r="AP8750" s="9"/>
      <c r="AQ8750" s="9"/>
    </row>
    <row r="8751" spans="1:43" ht="15.6" x14ac:dyDescent="0.3">
      <c r="A8751"/>
      <c r="AO8751" s="9"/>
      <c r="AP8751" s="9"/>
      <c r="AQ8751" s="9"/>
    </row>
    <row r="8752" spans="1:43" ht="15.6" x14ac:dyDescent="0.3">
      <c r="A8752"/>
      <c r="AO8752" s="9"/>
      <c r="AP8752" s="9"/>
      <c r="AQ8752" s="9"/>
    </row>
    <row r="8753" spans="1:43" ht="15.6" x14ac:dyDescent="0.3">
      <c r="A8753"/>
      <c r="AO8753" s="9"/>
      <c r="AP8753" s="9"/>
      <c r="AQ8753" s="9"/>
    </row>
    <row r="8754" spans="1:43" ht="15.6" x14ac:dyDescent="0.3">
      <c r="A8754"/>
      <c r="AO8754" s="9"/>
      <c r="AP8754" s="9"/>
      <c r="AQ8754" s="9"/>
    </row>
    <row r="8755" spans="1:43" ht="15.6" x14ac:dyDescent="0.3">
      <c r="A8755"/>
      <c r="AO8755" s="9"/>
      <c r="AP8755" s="9"/>
      <c r="AQ8755" s="9"/>
    </row>
    <row r="8756" spans="1:43" ht="15.6" x14ac:dyDescent="0.3">
      <c r="A8756"/>
      <c r="AO8756" s="9"/>
      <c r="AP8756" s="9"/>
      <c r="AQ8756" s="9"/>
    </row>
    <row r="8757" spans="1:43" ht="15.6" x14ac:dyDescent="0.3">
      <c r="A8757"/>
      <c r="AO8757" s="9"/>
      <c r="AP8757" s="9"/>
      <c r="AQ8757" s="9"/>
    </row>
    <row r="8758" spans="1:43" ht="15.6" x14ac:dyDescent="0.3">
      <c r="A8758"/>
      <c r="AO8758" s="9"/>
      <c r="AP8758" s="9"/>
      <c r="AQ8758" s="9"/>
    </row>
    <row r="8759" spans="1:43" ht="15.6" x14ac:dyDescent="0.3">
      <c r="A8759"/>
      <c r="AO8759" s="9"/>
      <c r="AP8759" s="9"/>
      <c r="AQ8759" s="9"/>
    </row>
    <row r="8760" spans="1:43" ht="15.6" x14ac:dyDescent="0.3">
      <c r="A8760"/>
      <c r="AO8760" s="9"/>
      <c r="AP8760" s="9"/>
      <c r="AQ8760" s="9"/>
    </row>
    <row r="8761" spans="1:43" ht="15.6" x14ac:dyDescent="0.3">
      <c r="A8761"/>
      <c r="AO8761" s="9"/>
      <c r="AP8761" s="9"/>
      <c r="AQ8761" s="9"/>
    </row>
    <row r="8762" spans="1:43" ht="15.6" x14ac:dyDescent="0.3">
      <c r="A8762"/>
      <c r="AO8762" s="9"/>
      <c r="AP8762" s="9"/>
      <c r="AQ8762" s="9"/>
    </row>
    <row r="8763" spans="1:43" ht="15.6" x14ac:dyDescent="0.3">
      <c r="A8763"/>
      <c r="AO8763" s="9"/>
      <c r="AP8763" s="9"/>
      <c r="AQ8763" s="9"/>
    </row>
    <row r="8764" spans="1:43" ht="15.6" x14ac:dyDescent="0.3">
      <c r="A8764"/>
      <c r="AO8764" s="9"/>
      <c r="AP8764" s="9"/>
      <c r="AQ8764" s="9"/>
    </row>
    <row r="8765" spans="1:43" ht="15.6" x14ac:dyDescent="0.3">
      <c r="A8765"/>
      <c r="AO8765" s="9"/>
      <c r="AP8765" s="9"/>
      <c r="AQ8765" s="9"/>
    </row>
    <row r="8766" spans="1:43" ht="15.6" x14ac:dyDescent="0.3">
      <c r="A8766"/>
      <c r="AO8766" s="9"/>
      <c r="AP8766" s="9"/>
      <c r="AQ8766" s="9"/>
    </row>
    <row r="8767" spans="1:43" ht="15.6" x14ac:dyDescent="0.3">
      <c r="A8767"/>
      <c r="AO8767" s="9"/>
      <c r="AP8767" s="9"/>
      <c r="AQ8767" s="9"/>
    </row>
    <row r="8768" spans="1:43" ht="15.6" x14ac:dyDescent="0.3">
      <c r="A8768"/>
      <c r="AO8768" s="9"/>
      <c r="AP8768" s="9"/>
      <c r="AQ8768" s="9"/>
    </row>
    <row r="8769" spans="1:43" ht="15.6" x14ac:dyDescent="0.3">
      <c r="A8769"/>
      <c r="AO8769" s="9"/>
      <c r="AP8769" s="9"/>
      <c r="AQ8769" s="9"/>
    </row>
    <row r="8770" spans="1:43" ht="15.6" x14ac:dyDescent="0.3">
      <c r="A8770"/>
      <c r="AO8770" s="9"/>
      <c r="AP8770" s="9"/>
      <c r="AQ8770" s="9"/>
    </row>
    <row r="8771" spans="1:43" ht="15.6" x14ac:dyDescent="0.3">
      <c r="A8771"/>
      <c r="AO8771" s="9"/>
      <c r="AP8771" s="9"/>
      <c r="AQ8771" s="9"/>
    </row>
    <row r="8772" spans="1:43" ht="15.6" x14ac:dyDescent="0.3">
      <c r="A8772"/>
      <c r="AO8772" s="9"/>
      <c r="AP8772" s="9"/>
      <c r="AQ8772" s="9"/>
    </row>
    <row r="8773" spans="1:43" ht="15.6" x14ac:dyDescent="0.3">
      <c r="A8773"/>
      <c r="AO8773" s="9"/>
      <c r="AP8773" s="9"/>
      <c r="AQ8773" s="9"/>
    </row>
    <row r="8774" spans="1:43" ht="15.6" x14ac:dyDescent="0.3">
      <c r="A8774"/>
      <c r="AO8774" s="9"/>
      <c r="AP8774" s="9"/>
      <c r="AQ8774" s="9"/>
    </row>
    <row r="8775" spans="1:43" ht="15.6" x14ac:dyDescent="0.3">
      <c r="A8775"/>
      <c r="AO8775" s="9"/>
      <c r="AP8775" s="9"/>
      <c r="AQ8775" s="9"/>
    </row>
    <row r="8776" spans="1:43" ht="15.6" x14ac:dyDescent="0.3">
      <c r="A8776"/>
      <c r="AO8776" s="9"/>
      <c r="AP8776" s="9"/>
      <c r="AQ8776" s="9"/>
    </row>
    <row r="8777" spans="1:43" ht="15.6" x14ac:dyDescent="0.3">
      <c r="A8777"/>
      <c r="AO8777" s="9"/>
      <c r="AP8777" s="9"/>
      <c r="AQ8777" s="9"/>
    </row>
    <row r="8778" spans="1:43" ht="15.6" x14ac:dyDescent="0.3">
      <c r="A8778"/>
      <c r="AO8778" s="9"/>
      <c r="AP8778" s="9"/>
      <c r="AQ8778" s="9"/>
    </row>
    <row r="8779" spans="1:43" ht="15.6" x14ac:dyDescent="0.3">
      <c r="A8779"/>
      <c r="AO8779" s="9"/>
      <c r="AP8779" s="9"/>
      <c r="AQ8779" s="9"/>
    </row>
    <row r="8780" spans="1:43" ht="15.6" x14ac:dyDescent="0.3">
      <c r="A8780"/>
      <c r="AO8780" s="9"/>
      <c r="AP8780" s="9"/>
      <c r="AQ8780" s="9"/>
    </row>
    <row r="8781" spans="1:43" ht="15.6" x14ac:dyDescent="0.3">
      <c r="A8781"/>
      <c r="AO8781" s="9"/>
      <c r="AP8781" s="9"/>
      <c r="AQ8781" s="9"/>
    </row>
    <row r="8782" spans="1:43" ht="15.6" x14ac:dyDescent="0.3">
      <c r="A8782"/>
      <c r="AO8782" s="9"/>
      <c r="AP8782" s="9"/>
      <c r="AQ8782" s="9"/>
    </row>
    <row r="8783" spans="1:43" ht="15.6" x14ac:dyDescent="0.3">
      <c r="A8783"/>
      <c r="AO8783" s="9"/>
      <c r="AP8783" s="9"/>
      <c r="AQ8783" s="9"/>
    </row>
    <row r="8784" spans="1:43" ht="15.6" x14ac:dyDescent="0.3">
      <c r="A8784"/>
      <c r="AO8784" s="9"/>
      <c r="AP8784" s="9"/>
      <c r="AQ8784" s="9"/>
    </row>
    <row r="8785" spans="1:43" ht="15.6" x14ac:dyDescent="0.3">
      <c r="A8785"/>
      <c r="AO8785" s="9"/>
      <c r="AP8785" s="9"/>
      <c r="AQ8785" s="9"/>
    </row>
    <row r="8786" spans="1:43" ht="15.6" x14ac:dyDescent="0.3">
      <c r="A8786"/>
      <c r="AO8786" s="9"/>
      <c r="AP8786" s="9"/>
      <c r="AQ8786" s="9"/>
    </row>
    <row r="8787" spans="1:43" ht="15.6" x14ac:dyDescent="0.3">
      <c r="A8787"/>
      <c r="AO8787" s="9"/>
      <c r="AP8787" s="9"/>
      <c r="AQ8787" s="9"/>
    </row>
    <row r="8788" spans="1:43" ht="15.6" x14ac:dyDescent="0.3">
      <c r="A8788"/>
      <c r="AO8788" s="9"/>
      <c r="AP8788" s="9"/>
      <c r="AQ8788" s="9"/>
    </row>
    <row r="8789" spans="1:43" ht="15.6" x14ac:dyDescent="0.3">
      <c r="A8789"/>
      <c r="AO8789" s="9"/>
      <c r="AP8789" s="9"/>
      <c r="AQ8789" s="9"/>
    </row>
    <row r="8790" spans="1:43" ht="15.6" x14ac:dyDescent="0.3">
      <c r="A8790"/>
      <c r="AO8790" s="9"/>
      <c r="AP8790" s="9"/>
      <c r="AQ8790" s="9"/>
    </row>
    <row r="8791" spans="1:43" ht="15.6" x14ac:dyDescent="0.3">
      <c r="A8791"/>
      <c r="AO8791" s="9"/>
      <c r="AP8791" s="9"/>
      <c r="AQ8791" s="9"/>
    </row>
    <row r="8792" spans="1:43" ht="15.6" x14ac:dyDescent="0.3">
      <c r="A8792"/>
      <c r="AO8792" s="9"/>
      <c r="AP8792" s="9"/>
      <c r="AQ8792" s="9"/>
    </row>
    <row r="8793" spans="1:43" ht="15.6" x14ac:dyDescent="0.3">
      <c r="A8793"/>
      <c r="AO8793" s="9"/>
      <c r="AP8793" s="9"/>
      <c r="AQ8793" s="9"/>
    </row>
    <row r="8794" spans="1:43" ht="15.6" x14ac:dyDescent="0.3">
      <c r="A8794"/>
      <c r="AO8794" s="9"/>
      <c r="AP8794" s="9"/>
      <c r="AQ8794" s="9"/>
    </row>
    <row r="8795" spans="1:43" ht="15.6" x14ac:dyDescent="0.3">
      <c r="A8795"/>
      <c r="AO8795" s="9"/>
      <c r="AP8795" s="9"/>
      <c r="AQ8795" s="9"/>
    </row>
    <row r="8796" spans="1:43" ht="15.6" x14ac:dyDescent="0.3">
      <c r="A8796"/>
      <c r="AO8796" s="9"/>
      <c r="AP8796" s="9"/>
      <c r="AQ8796" s="9"/>
    </row>
    <row r="8797" spans="1:43" ht="15.6" x14ac:dyDescent="0.3">
      <c r="A8797"/>
      <c r="AO8797" s="9"/>
      <c r="AP8797" s="9"/>
      <c r="AQ8797" s="9"/>
    </row>
    <row r="8798" spans="1:43" ht="15.6" x14ac:dyDescent="0.3">
      <c r="A8798"/>
      <c r="AO8798" s="9"/>
      <c r="AP8798" s="9"/>
      <c r="AQ8798" s="9"/>
    </row>
    <row r="8799" spans="1:43" ht="15.6" x14ac:dyDescent="0.3">
      <c r="A8799"/>
      <c r="AO8799" s="9"/>
      <c r="AP8799" s="9"/>
      <c r="AQ8799" s="9"/>
    </row>
    <row r="8800" spans="1:43" ht="15.6" x14ac:dyDescent="0.3">
      <c r="A8800"/>
      <c r="AO8800" s="9"/>
      <c r="AP8800" s="9"/>
      <c r="AQ8800" s="9"/>
    </row>
    <row r="8801" spans="1:43" ht="15.6" x14ac:dyDescent="0.3">
      <c r="A8801"/>
      <c r="AO8801" s="9"/>
      <c r="AP8801" s="9"/>
      <c r="AQ8801" s="9"/>
    </row>
    <row r="8802" spans="1:43" ht="15.6" x14ac:dyDescent="0.3">
      <c r="A8802"/>
      <c r="AO8802" s="9"/>
      <c r="AP8802" s="9"/>
      <c r="AQ8802" s="9"/>
    </row>
    <row r="8803" spans="1:43" ht="15.6" x14ac:dyDescent="0.3">
      <c r="A8803"/>
      <c r="AO8803" s="9"/>
      <c r="AP8803" s="9"/>
      <c r="AQ8803" s="9"/>
    </row>
    <row r="8804" spans="1:43" ht="15.6" x14ac:dyDescent="0.3">
      <c r="A8804"/>
      <c r="AO8804" s="9"/>
      <c r="AP8804" s="9"/>
      <c r="AQ8804" s="9"/>
    </row>
    <row r="8805" spans="1:43" ht="15.6" x14ac:dyDescent="0.3">
      <c r="A8805"/>
      <c r="AO8805" s="9"/>
      <c r="AP8805" s="9"/>
      <c r="AQ8805" s="9"/>
    </row>
    <row r="8806" spans="1:43" ht="15.6" x14ac:dyDescent="0.3">
      <c r="A8806"/>
      <c r="AO8806" s="9"/>
      <c r="AP8806" s="9"/>
      <c r="AQ8806" s="9"/>
    </row>
    <row r="8807" spans="1:43" ht="15.6" x14ac:dyDescent="0.3">
      <c r="A8807"/>
      <c r="AO8807" s="9"/>
      <c r="AP8807" s="9"/>
      <c r="AQ8807" s="9"/>
    </row>
    <row r="8808" spans="1:43" ht="15.6" x14ac:dyDescent="0.3">
      <c r="A8808"/>
      <c r="AO8808" s="9"/>
      <c r="AP8808" s="9"/>
      <c r="AQ8808" s="9"/>
    </row>
    <row r="8809" spans="1:43" ht="15.6" x14ac:dyDescent="0.3">
      <c r="A8809"/>
      <c r="AO8809" s="9"/>
      <c r="AP8809" s="9"/>
      <c r="AQ8809" s="9"/>
    </row>
    <row r="8810" spans="1:43" ht="15.6" x14ac:dyDescent="0.3">
      <c r="A8810"/>
      <c r="AO8810" s="9"/>
      <c r="AP8810" s="9"/>
      <c r="AQ8810" s="9"/>
    </row>
    <row r="8811" spans="1:43" ht="15.6" x14ac:dyDescent="0.3">
      <c r="A8811"/>
      <c r="AO8811" s="9"/>
      <c r="AP8811" s="9"/>
      <c r="AQ8811" s="9"/>
    </row>
    <row r="8812" spans="1:43" ht="15.6" x14ac:dyDescent="0.3">
      <c r="A8812"/>
      <c r="AO8812" s="9"/>
      <c r="AP8812" s="9"/>
      <c r="AQ8812" s="9"/>
    </row>
    <row r="8813" spans="1:43" ht="15.6" x14ac:dyDescent="0.3">
      <c r="A8813"/>
      <c r="AO8813" s="9"/>
      <c r="AP8813" s="9"/>
      <c r="AQ8813" s="9"/>
    </row>
    <row r="8814" spans="1:43" ht="15.6" x14ac:dyDescent="0.3">
      <c r="A8814"/>
      <c r="AO8814" s="9"/>
      <c r="AP8814" s="9"/>
      <c r="AQ8814" s="9"/>
    </row>
    <row r="8815" spans="1:43" ht="15.6" x14ac:dyDescent="0.3">
      <c r="A8815"/>
      <c r="AO8815" s="9"/>
      <c r="AP8815" s="9"/>
      <c r="AQ8815" s="9"/>
    </row>
    <row r="8816" spans="1:43" ht="15.6" x14ac:dyDescent="0.3">
      <c r="A8816"/>
      <c r="AO8816" s="9"/>
      <c r="AP8816" s="9"/>
      <c r="AQ8816" s="9"/>
    </row>
    <row r="8817" spans="1:43" ht="15.6" x14ac:dyDescent="0.3">
      <c r="A8817"/>
      <c r="AO8817" s="9"/>
      <c r="AP8817" s="9"/>
      <c r="AQ8817" s="9"/>
    </row>
    <row r="8818" spans="1:43" ht="15.6" x14ac:dyDescent="0.3">
      <c r="A8818"/>
      <c r="AO8818" s="9"/>
      <c r="AP8818" s="9"/>
      <c r="AQ8818" s="9"/>
    </row>
    <row r="8819" spans="1:43" ht="15.6" x14ac:dyDescent="0.3">
      <c r="A8819"/>
      <c r="AO8819" s="9"/>
      <c r="AP8819" s="9"/>
      <c r="AQ8819" s="9"/>
    </row>
    <row r="8820" spans="1:43" ht="15.6" x14ac:dyDescent="0.3">
      <c r="A8820"/>
      <c r="AO8820" s="9"/>
      <c r="AP8820" s="9"/>
      <c r="AQ8820" s="9"/>
    </row>
    <row r="8821" spans="1:43" ht="15.6" x14ac:dyDescent="0.3">
      <c r="A8821"/>
      <c r="AO8821" s="9"/>
      <c r="AP8821" s="9"/>
      <c r="AQ8821" s="9"/>
    </row>
    <row r="8822" spans="1:43" ht="15.6" x14ac:dyDescent="0.3">
      <c r="A8822"/>
      <c r="AO8822" s="9"/>
      <c r="AP8822" s="9"/>
      <c r="AQ8822" s="9"/>
    </row>
    <row r="8823" spans="1:43" ht="15.6" x14ac:dyDescent="0.3">
      <c r="A8823"/>
      <c r="AO8823" s="9"/>
      <c r="AP8823" s="9"/>
      <c r="AQ8823" s="9"/>
    </row>
    <row r="8824" spans="1:43" ht="15.6" x14ac:dyDescent="0.3">
      <c r="A8824"/>
      <c r="AO8824" s="9"/>
      <c r="AP8824" s="9"/>
      <c r="AQ8824" s="9"/>
    </row>
    <row r="8825" spans="1:43" ht="15.6" x14ac:dyDescent="0.3">
      <c r="A8825"/>
      <c r="AO8825" s="9"/>
      <c r="AP8825" s="9"/>
      <c r="AQ8825" s="9"/>
    </row>
    <row r="8826" spans="1:43" ht="15.6" x14ac:dyDescent="0.3">
      <c r="A8826"/>
      <c r="AO8826" s="9"/>
      <c r="AP8826" s="9"/>
      <c r="AQ8826" s="9"/>
    </row>
    <row r="8827" spans="1:43" ht="15.6" x14ac:dyDescent="0.3">
      <c r="A8827"/>
      <c r="AO8827" s="9"/>
      <c r="AP8827" s="9"/>
      <c r="AQ8827" s="9"/>
    </row>
    <row r="8828" spans="1:43" ht="15.6" x14ac:dyDescent="0.3">
      <c r="A8828"/>
      <c r="AO8828" s="9"/>
      <c r="AP8828" s="9"/>
      <c r="AQ8828" s="9"/>
    </row>
    <row r="8829" spans="1:43" ht="15.6" x14ac:dyDescent="0.3">
      <c r="A8829"/>
      <c r="AO8829" s="9"/>
      <c r="AP8829" s="9"/>
      <c r="AQ8829" s="9"/>
    </row>
    <row r="8830" spans="1:43" ht="15.6" x14ac:dyDescent="0.3">
      <c r="A8830"/>
      <c r="AO8830" s="9"/>
      <c r="AP8830" s="9"/>
      <c r="AQ8830" s="9"/>
    </row>
    <row r="8831" spans="1:43" ht="15.6" x14ac:dyDescent="0.3">
      <c r="A8831"/>
      <c r="AO8831" s="9"/>
      <c r="AP8831" s="9"/>
      <c r="AQ8831" s="9"/>
    </row>
    <row r="8832" spans="1:43" ht="15.6" x14ac:dyDescent="0.3">
      <c r="A8832"/>
      <c r="AO8832" s="9"/>
      <c r="AP8832" s="9"/>
      <c r="AQ8832" s="9"/>
    </row>
    <row r="8833" spans="1:43" ht="15.6" x14ac:dyDescent="0.3">
      <c r="A8833"/>
      <c r="AO8833" s="9"/>
      <c r="AP8833" s="9"/>
      <c r="AQ8833" s="9"/>
    </row>
    <row r="8834" spans="1:43" ht="15.6" x14ac:dyDescent="0.3">
      <c r="A8834"/>
      <c r="AO8834" s="9"/>
      <c r="AP8834" s="9"/>
      <c r="AQ8834" s="9"/>
    </row>
    <row r="8835" spans="1:43" ht="15.6" x14ac:dyDescent="0.3">
      <c r="A8835"/>
      <c r="AO8835" s="9"/>
      <c r="AP8835" s="9"/>
      <c r="AQ8835" s="9"/>
    </row>
    <row r="8836" spans="1:43" ht="15.6" x14ac:dyDescent="0.3">
      <c r="A8836"/>
      <c r="AO8836" s="9"/>
      <c r="AP8836" s="9"/>
      <c r="AQ8836" s="9"/>
    </row>
    <row r="8837" spans="1:43" ht="15.6" x14ac:dyDescent="0.3">
      <c r="A8837"/>
      <c r="AO8837" s="9"/>
      <c r="AP8837" s="9"/>
      <c r="AQ8837" s="9"/>
    </row>
    <row r="8838" spans="1:43" ht="15.6" x14ac:dyDescent="0.3">
      <c r="A8838"/>
      <c r="AO8838" s="9"/>
      <c r="AP8838" s="9"/>
      <c r="AQ8838" s="9"/>
    </row>
    <row r="8839" spans="1:43" ht="15.6" x14ac:dyDescent="0.3">
      <c r="A8839"/>
      <c r="AO8839" s="9"/>
      <c r="AP8839" s="9"/>
      <c r="AQ8839" s="9"/>
    </row>
    <row r="8840" spans="1:43" ht="15.6" x14ac:dyDescent="0.3">
      <c r="A8840"/>
      <c r="AO8840" s="9"/>
      <c r="AP8840" s="9"/>
      <c r="AQ8840" s="9"/>
    </row>
    <row r="8841" spans="1:43" ht="15.6" x14ac:dyDescent="0.3">
      <c r="A8841"/>
      <c r="AO8841" s="9"/>
      <c r="AP8841" s="9"/>
      <c r="AQ8841" s="9"/>
    </row>
    <row r="8842" spans="1:43" ht="15.6" x14ac:dyDescent="0.3">
      <c r="A8842"/>
      <c r="AO8842" s="9"/>
      <c r="AP8842" s="9"/>
      <c r="AQ8842" s="9"/>
    </row>
    <row r="8843" spans="1:43" ht="15.6" x14ac:dyDescent="0.3">
      <c r="A8843"/>
      <c r="AO8843" s="9"/>
      <c r="AP8843" s="9"/>
      <c r="AQ8843" s="9"/>
    </row>
    <row r="8844" spans="1:43" ht="15.6" x14ac:dyDescent="0.3">
      <c r="A8844"/>
      <c r="AO8844" s="9"/>
      <c r="AP8844" s="9"/>
      <c r="AQ8844" s="9"/>
    </row>
    <row r="8845" spans="1:43" ht="15.6" x14ac:dyDescent="0.3">
      <c r="A8845"/>
      <c r="AO8845" s="9"/>
      <c r="AP8845" s="9"/>
      <c r="AQ8845" s="9"/>
    </row>
    <row r="8846" spans="1:43" ht="15.6" x14ac:dyDescent="0.3">
      <c r="A8846"/>
      <c r="AO8846" s="9"/>
      <c r="AP8846" s="9"/>
      <c r="AQ8846" s="9"/>
    </row>
    <row r="8847" spans="1:43" ht="15.6" x14ac:dyDescent="0.3">
      <c r="A8847"/>
      <c r="AO8847" s="9"/>
      <c r="AP8847" s="9"/>
      <c r="AQ8847" s="9"/>
    </row>
    <row r="8848" spans="1:43" ht="15.6" x14ac:dyDescent="0.3">
      <c r="A8848"/>
      <c r="AO8848" s="9"/>
      <c r="AP8848" s="9"/>
      <c r="AQ8848" s="9"/>
    </row>
    <row r="8849" spans="1:43" ht="15.6" x14ac:dyDescent="0.3">
      <c r="A8849"/>
      <c r="AO8849" s="9"/>
      <c r="AP8849" s="9"/>
      <c r="AQ8849" s="9"/>
    </row>
    <row r="8850" spans="1:43" ht="15.6" x14ac:dyDescent="0.3">
      <c r="A8850"/>
      <c r="AO8850" s="9"/>
      <c r="AP8850" s="9"/>
      <c r="AQ8850" s="9"/>
    </row>
    <row r="8851" spans="1:43" ht="15.6" x14ac:dyDescent="0.3">
      <c r="A8851"/>
      <c r="AO8851" s="9"/>
      <c r="AP8851" s="9"/>
      <c r="AQ8851" s="9"/>
    </row>
    <row r="8852" spans="1:43" ht="15.6" x14ac:dyDescent="0.3">
      <c r="A8852"/>
      <c r="AO8852" s="9"/>
      <c r="AP8852" s="9"/>
      <c r="AQ8852" s="9"/>
    </row>
    <row r="8853" spans="1:43" ht="15.6" x14ac:dyDescent="0.3">
      <c r="A8853"/>
      <c r="AO8853" s="9"/>
      <c r="AP8853" s="9"/>
      <c r="AQ8853" s="9"/>
    </row>
    <row r="8854" spans="1:43" ht="15.6" x14ac:dyDescent="0.3">
      <c r="A8854"/>
      <c r="AO8854" s="9"/>
      <c r="AP8854" s="9"/>
      <c r="AQ8854" s="9"/>
    </row>
    <row r="8855" spans="1:43" ht="15.6" x14ac:dyDescent="0.3">
      <c r="A8855"/>
      <c r="AO8855" s="9"/>
      <c r="AP8855" s="9"/>
      <c r="AQ8855" s="9"/>
    </row>
    <row r="8856" spans="1:43" ht="15.6" x14ac:dyDescent="0.3">
      <c r="A8856"/>
      <c r="AO8856" s="9"/>
      <c r="AP8856" s="9"/>
      <c r="AQ8856" s="9"/>
    </row>
    <row r="8857" spans="1:43" ht="15.6" x14ac:dyDescent="0.3">
      <c r="A8857"/>
      <c r="AO8857" s="9"/>
      <c r="AP8857" s="9"/>
      <c r="AQ8857" s="9"/>
    </row>
    <row r="8858" spans="1:43" ht="15.6" x14ac:dyDescent="0.3">
      <c r="A8858"/>
      <c r="AO8858" s="9"/>
      <c r="AP8858" s="9"/>
      <c r="AQ8858" s="9"/>
    </row>
    <row r="8859" spans="1:43" ht="15.6" x14ac:dyDescent="0.3">
      <c r="A8859"/>
      <c r="AO8859" s="9"/>
      <c r="AP8859" s="9"/>
      <c r="AQ8859" s="9"/>
    </row>
    <row r="8860" spans="1:43" ht="15.6" x14ac:dyDescent="0.3">
      <c r="A8860"/>
      <c r="AO8860" s="9"/>
      <c r="AP8860" s="9"/>
      <c r="AQ8860" s="9"/>
    </row>
    <row r="8861" spans="1:43" ht="15.6" x14ac:dyDescent="0.3">
      <c r="A8861"/>
      <c r="AO8861" s="9"/>
      <c r="AP8861" s="9"/>
      <c r="AQ8861" s="9"/>
    </row>
    <row r="8862" spans="1:43" ht="15.6" x14ac:dyDescent="0.3">
      <c r="A8862"/>
      <c r="AO8862" s="9"/>
      <c r="AP8862" s="9"/>
      <c r="AQ8862" s="9"/>
    </row>
    <row r="8863" spans="1:43" ht="15.6" x14ac:dyDescent="0.3">
      <c r="A8863"/>
      <c r="AO8863" s="9"/>
      <c r="AP8863" s="9"/>
      <c r="AQ8863" s="9"/>
    </row>
    <row r="8864" spans="1:43" ht="15.6" x14ac:dyDescent="0.3">
      <c r="A8864"/>
      <c r="AO8864" s="9"/>
      <c r="AP8864" s="9"/>
      <c r="AQ8864" s="9"/>
    </row>
    <row r="8865" spans="1:43" ht="15.6" x14ac:dyDescent="0.3">
      <c r="A8865"/>
      <c r="AO8865" s="9"/>
      <c r="AP8865" s="9"/>
      <c r="AQ8865" s="9"/>
    </row>
    <row r="8866" spans="1:43" ht="15.6" x14ac:dyDescent="0.3">
      <c r="A8866"/>
      <c r="AO8866" s="9"/>
      <c r="AP8866" s="9"/>
      <c r="AQ8866" s="9"/>
    </row>
    <row r="8867" spans="1:43" ht="15.6" x14ac:dyDescent="0.3">
      <c r="A8867"/>
      <c r="AO8867" s="9"/>
      <c r="AP8867" s="9"/>
      <c r="AQ8867" s="9"/>
    </row>
    <row r="8868" spans="1:43" ht="15.6" x14ac:dyDescent="0.3">
      <c r="A8868"/>
      <c r="AO8868" s="9"/>
      <c r="AP8868" s="9"/>
      <c r="AQ8868" s="9"/>
    </row>
    <row r="8869" spans="1:43" ht="15.6" x14ac:dyDescent="0.3">
      <c r="A8869"/>
      <c r="AO8869" s="9"/>
      <c r="AP8869" s="9"/>
      <c r="AQ8869" s="9"/>
    </row>
    <row r="8870" spans="1:43" ht="15.6" x14ac:dyDescent="0.3">
      <c r="A8870"/>
      <c r="AO8870" s="9"/>
      <c r="AP8870" s="9"/>
      <c r="AQ8870" s="9"/>
    </row>
    <row r="8871" spans="1:43" ht="15.6" x14ac:dyDescent="0.3">
      <c r="A8871"/>
      <c r="AO8871" s="9"/>
      <c r="AP8871" s="9"/>
      <c r="AQ8871" s="9"/>
    </row>
    <row r="8872" spans="1:43" ht="15.6" x14ac:dyDescent="0.3">
      <c r="A8872"/>
      <c r="AO8872" s="9"/>
      <c r="AP8872" s="9"/>
      <c r="AQ8872" s="9"/>
    </row>
    <row r="8873" spans="1:43" ht="15.6" x14ac:dyDescent="0.3">
      <c r="A8873"/>
      <c r="AO8873" s="9"/>
      <c r="AP8873" s="9"/>
      <c r="AQ8873" s="9"/>
    </row>
    <row r="8874" spans="1:43" ht="15.6" x14ac:dyDescent="0.3">
      <c r="A8874"/>
      <c r="AO8874" s="9"/>
      <c r="AP8874" s="9"/>
      <c r="AQ8874" s="9"/>
    </row>
    <row r="8875" spans="1:43" ht="15.6" x14ac:dyDescent="0.3">
      <c r="A8875"/>
      <c r="AO8875" s="9"/>
      <c r="AP8875" s="9"/>
      <c r="AQ8875" s="9"/>
    </row>
    <row r="8876" spans="1:43" ht="15.6" x14ac:dyDescent="0.3">
      <c r="A8876"/>
      <c r="AO8876" s="9"/>
      <c r="AP8876" s="9"/>
      <c r="AQ8876" s="9"/>
    </row>
    <row r="8877" spans="1:43" ht="15.6" x14ac:dyDescent="0.3">
      <c r="A8877"/>
      <c r="AO8877" s="9"/>
      <c r="AP8877" s="9"/>
      <c r="AQ8877" s="9"/>
    </row>
    <row r="8878" spans="1:43" ht="15.6" x14ac:dyDescent="0.3">
      <c r="A8878"/>
      <c r="AO8878" s="9"/>
      <c r="AP8878" s="9"/>
      <c r="AQ8878" s="9"/>
    </row>
    <row r="8879" spans="1:43" ht="15.6" x14ac:dyDescent="0.3">
      <c r="A8879"/>
      <c r="AO8879" s="9"/>
      <c r="AP8879" s="9"/>
      <c r="AQ8879" s="9"/>
    </row>
    <row r="8880" spans="1:43" ht="15.6" x14ac:dyDescent="0.3">
      <c r="A8880"/>
      <c r="AO8880" s="9"/>
      <c r="AP8880" s="9"/>
      <c r="AQ8880" s="9"/>
    </row>
    <row r="8881" spans="1:43" ht="15.6" x14ac:dyDescent="0.3">
      <c r="A8881"/>
      <c r="AO8881" s="9"/>
      <c r="AP8881" s="9"/>
      <c r="AQ8881" s="9"/>
    </row>
    <row r="8882" spans="1:43" ht="15.6" x14ac:dyDescent="0.3">
      <c r="A8882"/>
      <c r="AO8882" s="9"/>
      <c r="AP8882" s="9"/>
      <c r="AQ8882" s="9"/>
    </row>
    <row r="8883" spans="1:43" ht="15.6" x14ac:dyDescent="0.3">
      <c r="A8883"/>
      <c r="AO8883" s="9"/>
      <c r="AP8883" s="9"/>
      <c r="AQ8883" s="9"/>
    </row>
    <row r="8884" spans="1:43" ht="15.6" x14ac:dyDescent="0.3">
      <c r="A8884"/>
      <c r="AO8884" s="9"/>
      <c r="AP8884" s="9"/>
      <c r="AQ8884" s="9"/>
    </row>
    <row r="8885" spans="1:43" ht="15.6" x14ac:dyDescent="0.3">
      <c r="A8885"/>
      <c r="AO8885" s="9"/>
      <c r="AP8885" s="9"/>
      <c r="AQ8885" s="9"/>
    </row>
    <row r="8886" spans="1:43" ht="15.6" x14ac:dyDescent="0.3">
      <c r="A8886"/>
      <c r="AO8886" s="9"/>
      <c r="AP8886" s="9"/>
      <c r="AQ8886" s="9"/>
    </row>
    <row r="8887" spans="1:43" ht="15.6" x14ac:dyDescent="0.3">
      <c r="A8887"/>
      <c r="AO8887" s="9"/>
      <c r="AP8887" s="9"/>
      <c r="AQ8887" s="9"/>
    </row>
    <row r="8888" spans="1:43" ht="15.6" x14ac:dyDescent="0.3">
      <c r="A8888"/>
      <c r="AO8888" s="9"/>
      <c r="AP8888" s="9"/>
      <c r="AQ8888" s="9"/>
    </row>
    <row r="8889" spans="1:43" ht="15.6" x14ac:dyDescent="0.3">
      <c r="A8889"/>
      <c r="AO8889" s="9"/>
      <c r="AP8889" s="9"/>
      <c r="AQ8889" s="9"/>
    </row>
    <row r="8890" spans="1:43" ht="15.6" x14ac:dyDescent="0.3">
      <c r="A8890"/>
      <c r="AO8890" s="9"/>
      <c r="AP8890" s="9"/>
      <c r="AQ8890" s="9"/>
    </row>
    <row r="8891" spans="1:43" ht="15.6" x14ac:dyDescent="0.3">
      <c r="A8891"/>
      <c r="AO8891" s="9"/>
      <c r="AP8891" s="9"/>
      <c r="AQ8891" s="9"/>
    </row>
    <row r="8892" spans="1:43" ht="15.6" x14ac:dyDescent="0.3">
      <c r="A8892"/>
      <c r="AO8892" s="9"/>
      <c r="AP8892" s="9"/>
      <c r="AQ8892" s="9"/>
    </row>
    <row r="8893" spans="1:43" ht="15.6" x14ac:dyDescent="0.3">
      <c r="A8893"/>
      <c r="AO8893" s="9"/>
      <c r="AP8893" s="9"/>
      <c r="AQ8893" s="9"/>
    </row>
    <row r="8894" spans="1:43" ht="15.6" x14ac:dyDescent="0.3">
      <c r="A8894"/>
      <c r="AO8894" s="9"/>
      <c r="AP8894" s="9"/>
      <c r="AQ8894" s="9"/>
    </row>
    <row r="8895" spans="1:43" ht="15.6" x14ac:dyDescent="0.3">
      <c r="A8895"/>
      <c r="AO8895" s="9"/>
      <c r="AP8895" s="9"/>
      <c r="AQ8895" s="9"/>
    </row>
    <row r="8896" spans="1:43" ht="15.6" x14ac:dyDescent="0.3">
      <c r="A8896"/>
      <c r="AO8896" s="9"/>
      <c r="AP8896" s="9"/>
      <c r="AQ8896" s="9"/>
    </row>
    <row r="8897" spans="1:43" ht="15.6" x14ac:dyDescent="0.3">
      <c r="A8897"/>
      <c r="AO8897" s="9"/>
      <c r="AP8897" s="9"/>
      <c r="AQ8897" s="9"/>
    </row>
    <row r="8898" spans="1:43" ht="15.6" x14ac:dyDescent="0.3">
      <c r="A8898"/>
      <c r="AO8898" s="9"/>
      <c r="AP8898" s="9"/>
      <c r="AQ8898" s="9"/>
    </row>
    <row r="8899" spans="1:43" ht="15.6" x14ac:dyDescent="0.3">
      <c r="A8899"/>
      <c r="AO8899" s="9"/>
      <c r="AP8899" s="9"/>
      <c r="AQ8899" s="9"/>
    </row>
    <row r="8900" spans="1:43" ht="15.6" x14ac:dyDescent="0.3">
      <c r="A8900"/>
      <c r="AO8900" s="9"/>
      <c r="AP8900" s="9"/>
      <c r="AQ8900" s="9"/>
    </row>
    <row r="8901" spans="1:43" ht="15.6" x14ac:dyDescent="0.3">
      <c r="A8901"/>
      <c r="AO8901" s="9"/>
      <c r="AP8901" s="9"/>
      <c r="AQ8901" s="9"/>
    </row>
    <row r="8902" spans="1:43" ht="15.6" x14ac:dyDescent="0.3">
      <c r="A8902"/>
      <c r="AO8902" s="9"/>
      <c r="AP8902" s="9"/>
      <c r="AQ8902" s="9"/>
    </row>
    <row r="8903" spans="1:43" ht="15.6" x14ac:dyDescent="0.3">
      <c r="A8903"/>
      <c r="AO8903" s="9"/>
      <c r="AP8903" s="9"/>
      <c r="AQ8903" s="9"/>
    </row>
    <row r="8904" spans="1:43" ht="15.6" x14ac:dyDescent="0.3">
      <c r="A8904"/>
      <c r="AO8904" s="9"/>
      <c r="AP8904" s="9"/>
      <c r="AQ8904" s="9"/>
    </row>
    <row r="8905" spans="1:43" ht="15.6" x14ac:dyDescent="0.3">
      <c r="A8905"/>
      <c r="AO8905" s="9"/>
      <c r="AP8905" s="9"/>
      <c r="AQ8905" s="9"/>
    </row>
    <row r="8906" spans="1:43" ht="15.6" x14ac:dyDescent="0.3">
      <c r="A8906"/>
      <c r="AO8906" s="9"/>
      <c r="AP8906" s="9"/>
      <c r="AQ8906" s="9"/>
    </row>
    <row r="8907" spans="1:43" ht="15.6" x14ac:dyDescent="0.3">
      <c r="A8907"/>
      <c r="AO8907" s="9"/>
      <c r="AP8907" s="9"/>
      <c r="AQ8907" s="9"/>
    </row>
    <row r="8908" spans="1:43" ht="15.6" x14ac:dyDescent="0.3">
      <c r="A8908"/>
      <c r="AO8908" s="9"/>
      <c r="AP8908" s="9"/>
      <c r="AQ8908" s="9"/>
    </row>
    <row r="8909" spans="1:43" ht="15.6" x14ac:dyDescent="0.3">
      <c r="A8909"/>
      <c r="AO8909" s="9"/>
      <c r="AP8909" s="9"/>
      <c r="AQ8909" s="9"/>
    </row>
    <row r="8910" spans="1:43" ht="15.6" x14ac:dyDescent="0.3">
      <c r="A8910"/>
      <c r="AO8910" s="9"/>
      <c r="AP8910" s="9"/>
      <c r="AQ8910" s="9"/>
    </row>
    <row r="8911" spans="1:43" ht="15.6" x14ac:dyDescent="0.3">
      <c r="A8911"/>
      <c r="AO8911" s="9"/>
      <c r="AP8911" s="9"/>
      <c r="AQ8911" s="9"/>
    </row>
    <row r="8912" spans="1:43" ht="15.6" x14ac:dyDescent="0.3">
      <c r="A8912"/>
      <c r="AO8912" s="9"/>
      <c r="AP8912" s="9"/>
      <c r="AQ8912" s="9"/>
    </row>
    <row r="8913" spans="1:43" ht="15.6" x14ac:dyDescent="0.3">
      <c r="A8913"/>
      <c r="AO8913" s="9"/>
      <c r="AP8913" s="9"/>
      <c r="AQ8913" s="9"/>
    </row>
    <row r="8914" spans="1:43" ht="15.6" x14ac:dyDescent="0.3">
      <c r="A8914"/>
      <c r="AO8914" s="9"/>
      <c r="AP8914" s="9"/>
      <c r="AQ8914" s="9"/>
    </row>
    <row r="8915" spans="1:43" ht="15.6" x14ac:dyDescent="0.3">
      <c r="A8915"/>
      <c r="AO8915" s="9"/>
      <c r="AP8915" s="9"/>
      <c r="AQ8915" s="9"/>
    </row>
    <row r="8916" spans="1:43" ht="15.6" x14ac:dyDescent="0.3">
      <c r="A8916"/>
      <c r="AO8916" s="9"/>
      <c r="AP8916" s="9"/>
      <c r="AQ8916" s="9"/>
    </row>
    <row r="8917" spans="1:43" ht="15.6" x14ac:dyDescent="0.3">
      <c r="A8917"/>
      <c r="AO8917" s="9"/>
      <c r="AP8917" s="9"/>
      <c r="AQ8917" s="9"/>
    </row>
    <row r="8918" spans="1:43" ht="15.6" x14ac:dyDescent="0.3">
      <c r="A8918"/>
      <c r="AO8918" s="9"/>
      <c r="AP8918" s="9"/>
      <c r="AQ8918" s="9"/>
    </row>
    <row r="8919" spans="1:43" ht="15.6" x14ac:dyDescent="0.3">
      <c r="A8919"/>
      <c r="AO8919" s="9"/>
      <c r="AP8919" s="9"/>
      <c r="AQ8919" s="9"/>
    </row>
    <row r="8920" spans="1:43" ht="15.6" x14ac:dyDescent="0.3">
      <c r="A8920"/>
      <c r="AO8920" s="9"/>
      <c r="AP8920" s="9"/>
      <c r="AQ8920" s="9"/>
    </row>
    <row r="8921" spans="1:43" ht="15.6" x14ac:dyDescent="0.3">
      <c r="A8921"/>
      <c r="AO8921" s="9"/>
      <c r="AP8921" s="9"/>
      <c r="AQ8921" s="9"/>
    </row>
    <row r="8922" spans="1:43" ht="15.6" x14ac:dyDescent="0.3">
      <c r="A8922"/>
      <c r="AO8922" s="9"/>
      <c r="AP8922" s="9"/>
      <c r="AQ8922" s="9"/>
    </row>
    <row r="8923" spans="1:43" ht="15.6" x14ac:dyDescent="0.3">
      <c r="A8923"/>
      <c r="AO8923" s="9"/>
      <c r="AP8923" s="9"/>
      <c r="AQ8923" s="9"/>
    </row>
    <row r="8924" spans="1:43" ht="15.6" x14ac:dyDescent="0.3">
      <c r="A8924"/>
      <c r="AO8924" s="9"/>
      <c r="AP8924" s="9"/>
      <c r="AQ8924" s="9"/>
    </row>
    <row r="8925" spans="1:43" ht="15.6" x14ac:dyDescent="0.3">
      <c r="A8925"/>
      <c r="AO8925" s="9"/>
      <c r="AP8925" s="9"/>
      <c r="AQ8925" s="9"/>
    </row>
    <row r="8926" spans="1:43" ht="15.6" x14ac:dyDescent="0.3">
      <c r="A8926"/>
      <c r="AO8926" s="9"/>
      <c r="AP8926" s="9"/>
      <c r="AQ8926" s="9"/>
    </row>
    <row r="8927" spans="1:43" ht="15.6" x14ac:dyDescent="0.3">
      <c r="A8927"/>
      <c r="AO8927" s="9"/>
      <c r="AP8927" s="9"/>
      <c r="AQ8927" s="9"/>
    </row>
    <row r="8928" spans="1:43" ht="15.6" x14ac:dyDescent="0.3">
      <c r="A8928"/>
      <c r="AO8928" s="9"/>
      <c r="AP8928" s="9"/>
      <c r="AQ8928" s="9"/>
    </row>
    <row r="8929" spans="1:43" ht="15.6" x14ac:dyDescent="0.3">
      <c r="A8929"/>
      <c r="AO8929" s="9"/>
      <c r="AP8929" s="9"/>
      <c r="AQ8929" s="9"/>
    </row>
    <row r="8930" spans="1:43" ht="15.6" x14ac:dyDescent="0.3">
      <c r="A8930"/>
      <c r="AO8930" s="9"/>
      <c r="AP8930" s="9"/>
      <c r="AQ8930" s="9"/>
    </row>
    <row r="8931" spans="1:43" ht="15.6" x14ac:dyDescent="0.3">
      <c r="A8931"/>
      <c r="AO8931" s="9"/>
      <c r="AP8931" s="9"/>
      <c r="AQ8931" s="9"/>
    </row>
    <row r="8932" spans="1:43" ht="15.6" x14ac:dyDescent="0.3">
      <c r="A8932"/>
      <c r="AO8932" s="9"/>
      <c r="AP8932" s="9"/>
      <c r="AQ8932" s="9"/>
    </row>
    <row r="8933" spans="1:43" ht="15.6" x14ac:dyDescent="0.3">
      <c r="A8933"/>
      <c r="AO8933" s="9"/>
      <c r="AP8933" s="9"/>
      <c r="AQ8933" s="9"/>
    </row>
    <row r="8934" spans="1:43" ht="15.6" x14ac:dyDescent="0.3">
      <c r="A8934"/>
      <c r="AO8934" s="9"/>
      <c r="AP8934" s="9"/>
      <c r="AQ8934" s="9"/>
    </row>
    <row r="8935" spans="1:43" ht="15.6" x14ac:dyDescent="0.3">
      <c r="A8935"/>
      <c r="AO8935" s="9"/>
      <c r="AP8935" s="9"/>
      <c r="AQ8935" s="9"/>
    </row>
    <row r="8936" spans="1:43" ht="15.6" x14ac:dyDescent="0.3">
      <c r="A8936"/>
      <c r="AO8936" s="9"/>
      <c r="AP8936" s="9"/>
      <c r="AQ8936" s="9"/>
    </row>
    <row r="8937" spans="1:43" ht="15.6" x14ac:dyDescent="0.3">
      <c r="A8937"/>
      <c r="AO8937" s="9"/>
      <c r="AP8937" s="9"/>
      <c r="AQ8937" s="9"/>
    </row>
    <row r="8938" spans="1:43" ht="15.6" x14ac:dyDescent="0.3">
      <c r="A8938"/>
      <c r="AO8938" s="9"/>
      <c r="AP8938" s="9"/>
      <c r="AQ8938" s="9"/>
    </row>
    <row r="8939" spans="1:43" ht="15.6" x14ac:dyDescent="0.3">
      <c r="A8939"/>
      <c r="AO8939" s="9"/>
      <c r="AP8939" s="9"/>
      <c r="AQ8939" s="9"/>
    </row>
    <row r="8940" spans="1:43" ht="15.6" x14ac:dyDescent="0.3">
      <c r="A8940"/>
      <c r="AO8940" s="9"/>
      <c r="AP8940" s="9"/>
      <c r="AQ8940" s="9"/>
    </row>
    <row r="8941" spans="1:43" ht="15.6" x14ac:dyDescent="0.3">
      <c r="A8941"/>
      <c r="AO8941" s="9"/>
      <c r="AP8941" s="9"/>
      <c r="AQ8941" s="9"/>
    </row>
    <row r="8942" spans="1:43" ht="15.6" x14ac:dyDescent="0.3">
      <c r="A8942"/>
      <c r="AO8942" s="9"/>
      <c r="AP8942" s="9"/>
      <c r="AQ8942" s="9"/>
    </row>
    <row r="8943" spans="1:43" ht="15.6" x14ac:dyDescent="0.3">
      <c r="A8943"/>
      <c r="AO8943" s="9"/>
      <c r="AP8943" s="9"/>
      <c r="AQ8943" s="9"/>
    </row>
    <row r="8944" spans="1:43" ht="15.6" x14ac:dyDescent="0.3">
      <c r="A8944"/>
      <c r="AO8944" s="9"/>
      <c r="AP8944" s="9"/>
      <c r="AQ8944" s="9"/>
    </row>
    <row r="8945" spans="1:43" ht="15.6" x14ac:dyDescent="0.3">
      <c r="A8945"/>
      <c r="AO8945" s="9"/>
      <c r="AP8945" s="9"/>
      <c r="AQ8945" s="9"/>
    </row>
    <row r="8946" spans="1:43" ht="15.6" x14ac:dyDescent="0.3">
      <c r="A8946"/>
      <c r="AO8946" s="9"/>
      <c r="AP8946" s="9"/>
      <c r="AQ8946" s="9"/>
    </row>
    <row r="8947" spans="1:43" ht="15.6" x14ac:dyDescent="0.3">
      <c r="A8947"/>
      <c r="AO8947" s="9"/>
      <c r="AP8947" s="9"/>
      <c r="AQ8947" s="9"/>
    </row>
    <row r="8948" spans="1:43" ht="15.6" x14ac:dyDescent="0.3">
      <c r="A8948"/>
      <c r="AO8948" s="9"/>
      <c r="AP8948" s="9"/>
      <c r="AQ8948" s="9"/>
    </row>
    <row r="8949" spans="1:43" ht="15.6" x14ac:dyDescent="0.3">
      <c r="A8949"/>
      <c r="AO8949" s="9"/>
      <c r="AP8949" s="9"/>
      <c r="AQ8949" s="9"/>
    </row>
    <row r="8950" spans="1:43" ht="15.6" x14ac:dyDescent="0.3">
      <c r="A8950"/>
      <c r="AO8950" s="9"/>
      <c r="AP8950" s="9"/>
      <c r="AQ8950" s="9"/>
    </row>
    <row r="8951" spans="1:43" ht="15.6" x14ac:dyDescent="0.3">
      <c r="A8951"/>
      <c r="AO8951" s="9"/>
      <c r="AP8951" s="9"/>
      <c r="AQ8951" s="9"/>
    </row>
    <row r="8952" spans="1:43" ht="15.6" x14ac:dyDescent="0.3">
      <c r="A8952"/>
      <c r="AO8952" s="9"/>
      <c r="AP8952" s="9"/>
      <c r="AQ8952" s="9"/>
    </row>
    <row r="8953" spans="1:43" ht="15.6" x14ac:dyDescent="0.3">
      <c r="A8953"/>
      <c r="AO8953" s="9"/>
      <c r="AP8953" s="9"/>
      <c r="AQ8953" s="9"/>
    </row>
    <row r="8954" spans="1:43" ht="15.6" x14ac:dyDescent="0.3">
      <c r="A8954"/>
      <c r="AO8954" s="9"/>
      <c r="AP8954" s="9"/>
      <c r="AQ8954" s="9"/>
    </row>
    <row r="8955" spans="1:43" ht="15.6" x14ac:dyDescent="0.3">
      <c r="A8955"/>
      <c r="AO8955" s="9"/>
      <c r="AP8955" s="9"/>
      <c r="AQ8955" s="9"/>
    </row>
    <row r="8956" spans="1:43" ht="15.6" x14ac:dyDescent="0.3">
      <c r="A8956"/>
      <c r="AO8956" s="9"/>
      <c r="AP8956" s="9"/>
      <c r="AQ8956" s="9"/>
    </row>
    <row r="8957" spans="1:43" ht="15.6" x14ac:dyDescent="0.3">
      <c r="A8957"/>
      <c r="AO8957" s="9"/>
      <c r="AP8957" s="9"/>
      <c r="AQ8957" s="9"/>
    </row>
    <row r="8958" spans="1:43" ht="15.6" x14ac:dyDescent="0.3">
      <c r="A8958"/>
      <c r="AO8958" s="9"/>
      <c r="AP8958" s="9"/>
      <c r="AQ8958" s="9"/>
    </row>
    <row r="8959" spans="1:43" ht="15.6" x14ac:dyDescent="0.3">
      <c r="A8959"/>
      <c r="AO8959" s="9"/>
      <c r="AP8959" s="9"/>
      <c r="AQ8959" s="9"/>
    </row>
    <row r="8960" spans="1:43" ht="15.6" x14ac:dyDescent="0.3">
      <c r="A8960"/>
      <c r="AO8960" s="9"/>
      <c r="AP8960" s="9"/>
      <c r="AQ8960" s="9"/>
    </row>
    <row r="8961" spans="1:43" ht="15.6" x14ac:dyDescent="0.3">
      <c r="A8961"/>
      <c r="AO8961" s="9"/>
      <c r="AP8961" s="9"/>
      <c r="AQ8961" s="9"/>
    </row>
    <row r="8962" spans="1:43" ht="15.6" x14ac:dyDescent="0.3">
      <c r="A8962"/>
      <c r="AO8962" s="9"/>
      <c r="AP8962" s="9"/>
      <c r="AQ8962" s="9"/>
    </row>
    <row r="8963" spans="1:43" ht="15.6" x14ac:dyDescent="0.3">
      <c r="A8963"/>
      <c r="AO8963" s="9"/>
      <c r="AP8963" s="9"/>
      <c r="AQ8963" s="9"/>
    </row>
    <row r="8964" spans="1:43" ht="15.6" x14ac:dyDescent="0.3">
      <c r="A8964"/>
      <c r="AO8964" s="9"/>
      <c r="AP8964" s="9"/>
      <c r="AQ8964" s="9"/>
    </row>
    <row r="8965" spans="1:43" ht="15.6" x14ac:dyDescent="0.3">
      <c r="A8965"/>
      <c r="AO8965" s="9"/>
      <c r="AP8965" s="9"/>
      <c r="AQ8965" s="9"/>
    </row>
    <row r="8966" spans="1:43" ht="15.6" x14ac:dyDescent="0.3">
      <c r="A8966"/>
      <c r="AO8966" s="9"/>
      <c r="AP8966" s="9"/>
      <c r="AQ8966" s="9"/>
    </row>
    <row r="8967" spans="1:43" ht="15.6" x14ac:dyDescent="0.3">
      <c r="A8967"/>
      <c r="AO8967" s="9"/>
      <c r="AP8967" s="9"/>
      <c r="AQ8967" s="9"/>
    </row>
    <row r="8968" spans="1:43" ht="15.6" x14ac:dyDescent="0.3">
      <c r="A8968"/>
      <c r="AO8968" s="9"/>
      <c r="AP8968" s="9"/>
      <c r="AQ8968" s="9"/>
    </row>
    <row r="8969" spans="1:43" ht="15.6" x14ac:dyDescent="0.3">
      <c r="A8969"/>
      <c r="AO8969" s="9"/>
      <c r="AP8969" s="9"/>
      <c r="AQ8969" s="9"/>
    </row>
    <row r="8970" spans="1:43" ht="15.6" x14ac:dyDescent="0.3">
      <c r="A8970"/>
      <c r="AO8970" s="9"/>
      <c r="AP8970" s="9"/>
      <c r="AQ8970" s="9"/>
    </row>
    <row r="8971" spans="1:43" ht="15.6" x14ac:dyDescent="0.3">
      <c r="A8971"/>
      <c r="AO8971" s="9"/>
      <c r="AP8971" s="9"/>
      <c r="AQ8971" s="9"/>
    </row>
    <row r="8972" spans="1:43" ht="15.6" x14ac:dyDescent="0.3">
      <c r="A8972"/>
      <c r="AO8972" s="9"/>
      <c r="AP8972" s="9"/>
      <c r="AQ8972" s="9"/>
    </row>
    <row r="8973" spans="1:43" ht="15.6" x14ac:dyDescent="0.3">
      <c r="A8973"/>
      <c r="AO8973" s="9"/>
      <c r="AP8973" s="9"/>
      <c r="AQ8973" s="9"/>
    </row>
    <row r="8974" spans="1:43" ht="15.6" x14ac:dyDescent="0.3">
      <c r="A8974"/>
      <c r="AO8974" s="9"/>
      <c r="AP8974" s="9"/>
      <c r="AQ8974" s="9"/>
    </row>
    <row r="8975" spans="1:43" ht="15.6" x14ac:dyDescent="0.3">
      <c r="A8975"/>
      <c r="AO8975" s="9"/>
      <c r="AP8975" s="9"/>
      <c r="AQ8975" s="9"/>
    </row>
    <row r="8976" spans="1:43" ht="15.6" x14ac:dyDescent="0.3">
      <c r="A8976"/>
      <c r="AO8976" s="9"/>
      <c r="AP8976" s="9"/>
      <c r="AQ8976" s="9"/>
    </row>
    <row r="8977" spans="1:43" ht="15.6" x14ac:dyDescent="0.3">
      <c r="A8977"/>
      <c r="AO8977" s="9"/>
      <c r="AP8977" s="9"/>
      <c r="AQ8977" s="9"/>
    </row>
    <row r="8978" spans="1:43" ht="15.6" x14ac:dyDescent="0.3">
      <c r="A8978"/>
      <c r="AO8978" s="9"/>
      <c r="AP8978" s="9"/>
      <c r="AQ8978" s="9"/>
    </row>
    <row r="8979" spans="1:43" ht="15.6" x14ac:dyDescent="0.3">
      <c r="A8979"/>
      <c r="AO8979" s="9"/>
      <c r="AP8979" s="9"/>
      <c r="AQ8979" s="9"/>
    </row>
    <row r="8980" spans="1:43" ht="15.6" x14ac:dyDescent="0.3">
      <c r="A8980"/>
      <c r="AO8980" s="9"/>
      <c r="AP8980" s="9"/>
      <c r="AQ8980" s="9"/>
    </row>
    <row r="8981" spans="1:43" ht="15.6" x14ac:dyDescent="0.3">
      <c r="A8981"/>
      <c r="AO8981" s="9"/>
      <c r="AP8981" s="9"/>
      <c r="AQ8981" s="9"/>
    </row>
    <row r="8982" spans="1:43" ht="15.6" x14ac:dyDescent="0.3">
      <c r="A8982"/>
      <c r="AO8982" s="9"/>
      <c r="AP8982" s="9"/>
      <c r="AQ8982" s="9"/>
    </row>
    <row r="8983" spans="1:43" ht="15.6" x14ac:dyDescent="0.3">
      <c r="A8983"/>
      <c r="AO8983" s="9"/>
      <c r="AP8983" s="9"/>
      <c r="AQ8983" s="9"/>
    </row>
    <row r="8984" spans="1:43" ht="15.6" x14ac:dyDescent="0.3">
      <c r="A8984"/>
      <c r="AO8984" s="9"/>
      <c r="AP8984" s="9"/>
      <c r="AQ8984" s="9"/>
    </row>
    <row r="8985" spans="1:43" ht="15.6" x14ac:dyDescent="0.3">
      <c r="A8985"/>
      <c r="AO8985" s="9"/>
      <c r="AP8985" s="9"/>
      <c r="AQ8985" s="9"/>
    </row>
    <row r="8986" spans="1:43" ht="15.6" x14ac:dyDescent="0.3">
      <c r="A8986"/>
      <c r="AO8986" s="9"/>
      <c r="AP8986" s="9"/>
      <c r="AQ8986" s="9"/>
    </row>
    <row r="8987" spans="1:43" ht="15.6" x14ac:dyDescent="0.3">
      <c r="A8987"/>
      <c r="AO8987" s="9"/>
      <c r="AP8987" s="9"/>
      <c r="AQ8987" s="9"/>
    </row>
    <row r="8988" spans="1:43" ht="15.6" x14ac:dyDescent="0.3">
      <c r="A8988"/>
      <c r="AO8988" s="9"/>
      <c r="AP8988" s="9"/>
      <c r="AQ8988" s="9"/>
    </row>
    <row r="8989" spans="1:43" ht="15.6" x14ac:dyDescent="0.3">
      <c r="A8989"/>
      <c r="AO8989" s="9"/>
      <c r="AP8989" s="9"/>
      <c r="AQ8989" s="9"/>
    </row>
    <row r="8990" spans="1:43" ht="15.6" x14ac:dyDescent="0.3">
      <c r="A8990"/>
      <c r="AO8990" s="9"/>
      <c r="AP8990" s="9"/>
      <c r="AQ8990" s="9"/>
    </row>
    <row r="8991" spans="1:43" ht="15.6" x14ac:dyDescent="0.3">
      <c r="A8991"/>
      <c r="AO8991" s="9"/>
      <c r="AP8991" s="9"/>
      <c r="AQ8991" s="9"/>
    </row>
    <row r="8992" spans="1:43" ht="15.6" x14ac:dyDescent="0.3">
      <c r="A8992"/>
      <c r="AO8992" s="9"/>
      <c r="AP8992" s="9"/>
      <c r="AQ8992" s="9"/>
    </row>
    <row r="8993" spans="1:43" ht="15.6" x14ac:dyDescent="0.3">
      <c r="A8993"/>
      <c r="AO8993" s="9"/>
      <c r="AP8993" s="9"/>
      <c r="AQ8993" s="9"/>
    </row>
    <row r="8994" spans="1:43" ht="15.6" x14ac:dyDescent="0.3">
      <c r="A8994"/>
      <c r="AO8994" s="9"/>
      <c r="AP8994" s="9"/>
      <c r="AQ8994" s="9"/>
    </row>
    <row r="8995" spans="1:43" ht="15.6" x14ac:dyDescent="0.3">
      <c r="A8995"/>
      <c r="AO8995" s="9"/>
      <c r="AP8995" s="9"/>
      <c r="AQ8995" s="9"/>
    </row>
    <row r="8996" spans="1:43" ht="15.6" x14ac:dyDescent="0.3">
      <c r="A8996"/>
      <c r="AO8996" s="9"/>
      <c r="AP8996" s="9"/>
      <c r="AQ8996" s="9"/>
    </row>
    <row r="8997" spans="1:43" ht="15.6" x14ac:dyDescent="0.3">
      <c r="A8997"/>
      <c r="AO8997" s="9"/>
      <c r="AP8997" s="9"/>
      <c r="AQ8997" s="9"/>
    </row>
    <row r="8998" spans="1:43" ht="15.6" x14ac:dyDescent="0.3">
      <c r="A8998"/>
      <c r="AO8998" s="9"/>
      <c r="AP8998" s="9"/>
      <c r="AQ8998" s="9"/>
    </row>
    <row r="8999" spans="1:43" ht="15.6" x14ac:dyDescent="0.3">
      <c r="A8999"/>
      <c r="AO8999" s="9"/>
      <c r="AP8999" s="9"/>
      <c r="AQ8999" s="9"/>
    </row>
    <row r="9000" spans="1:43" ht="15.6" x14ac:dyDescent="0.3">
      <c r="A9000"/>
      <c r="AO9000" s="9"/>
      <c r="AP9000" s="9"/>
      <c r="AQ9000" s="9"/>
    </row>
    <row r="9001" spans="1:43" ht="15.6" x14ac:dyDescent="0.3">
      <c r="A9001"/>
      <c r="AO9001" s="9"/>
      <c r="AP9001" s="9"/>
      <c r="AQ9001" s="9"/>
    </row>
    <row r="9002" spans="1:43" ht="15.6" x14ac:dyDescent="0.3">
      <c r="A9002"/>
      <c r="AO9002" s="9"/>
      <c r="AP9002" s="9"/>
      <c r="AQ9002" s="9"/>
    </row>
    <row r="9003" spans="1:43" ht="15.6" x14ac:dyDescent="0.3">
      <c r="A9003"/>
      <c r="AO9003" s="9"/>
      <c r="AP9003" s="9"/>
      <c r="AQ9003" s="9"/>
    </row>
    <row r="9004" spans="1:43" ht="15.6" x14ac:dyDescent="0.3">
      <c r="A9004"/>
      <c r="AO9004" s="9"/>
      <c r="AP9004" s="9"/>
      <c r="AQ9004" s="9"/>
    </row>
    <row r="9005" spans="1:43" ht="15.6" x14ac:dyDescent="0.3">
      <c r="A9005"/>
      <c r="AO9005" s="9"/>
      <c r="AP9005" s="9"/>
      <c r="AQ9005" s="9"/>
    </row>
    <row r="9006" spans="1:43" ht="15.6" x14ac:dyDescent="0.3">
      <c r="A9006"/>
      <c r="AO9006" s="9"/>
      <c r="AP9006" s="9"/>
      <c r="AQ9006" s="9"/>
    </row>
    <row r="9007" spans="1:43" ht="15.6" x14ac:dyDescent="0.3">
      <c r="A9007"/>
      <c r="AO9007" s="9"/>
      <c r="AP9007" s="9"/>
      <c r="AQ9007" s="9"/>
    </row>
    <row r="9008" spans="1:43" ht="15.6" x14ac:dyDescent="0.3">
      <c r="A9008"/>
      <c r="AO9008" s="9"/>
      <c r="AP9008" s="9"/>
      <c r="AQ9008" s="9"/>
    </row>
    <row r="9009" spans="1:43" ht="15.6" x14ac:dyDescent="0.3">
      <c r="A9009"/>
      <c r="AO9009" s="9"/>
      <c r="AP9009" s="9"/>
      <c r="AQ9009" s="9"/>
    </row>
    <row r="9010" spans="1:43" ht="15.6" x14ac:dyDescent="0.3">
      <c r="A9010"/>
      <c r="AO9010" s="9"/>
      <c r="AP9010" s="9"/>
      <c r="AQ9010" s="9"/>
    </row>
    <row r="9011" spans="1:43" ht="15.6" x14ac:dyDescent="0.3">
      <c r="A9011"/>
      <c r="AO9011" s="9"/>
      <c r="AP9011" s="9"/>
      <c r="AQ9011" s="9"/>
    </row>
    <row r="9012" spans="1:43" ht="15.6" x14ac:dyDescent="0.3">
      <c r="A9012"/>
      <c r="AO9012" s="9"/>
      <c r="AP9012" s="9"/>
      <c r="AQ9012" s="9"/>
    </row>
    <row r="9013" spans="1:43" ht="15.6" x14ac:dyDescent="0.3">
      <c r="A9013"/>
      <c r="AO9013" s="9"/>
      <c r="AP9013" s="9"/>
      <c r="AQ9013" s="9"/>
    </row>
    <row r="9014" spans="1:43" ht="15.6" x14ac:dyDescent="0.3">
      <c r="A9014"/>
      <c r="AO9014" s="9"/>
      <c r="AP9014" s="9"/>
      <c r="AQ9014" s="9"/>
    </row>
    <row r="9015" spans="1:43" ht="15.6" x14ac:dyDescent="0.3">
      <c r="A9015"/>
      <c r="AO9015" s="9"/>
      <c r="AP9015" s="9"/>
      <c r="AQ9015" s="9"/>
    </row>
    <row r="9016" spans="1:43" ht="15.6" x14ac:dyDescent="0.3">
      <c r="A9016"/>
      <c r="AO9016" s="9"/>
      <c r="AP9016" s="9"/>
      <c r="AQ9016" s="9"/>
    </row>
    <row r="9017" spans="1:43" ht="15.6" x14ac:dyDescent="0.3">
      <c r="A9017"/>
      <c r="AO9017" s="9"/>
      <c r="AP9017" s="9"/>
      <c r="AQ9017" s="9"/>
    </row>
    <row r="9018" spans="1:43" ht="15.6" x14ac:dyDescent="0.3">
      <c r="A9018"/>
      <c r="AO9018" s="9"/>
      <c r="AP9018" s="9"/>
      <c r="AQ9018" s="9"/>
    </row>
    <row r="9019" spans="1:43" ht="15.6" x14ac:dyDescent="0.3">
      <c r="A9019"/>
      <c r="AO9019" s="9"/>
      <c r="AP9019" s="9"/>
      <c r="AQ9019" s="9"/>
    </row>
    <row r="9020" spans="1:43" ht="15.6" x14ac:dyDescent="0.3">
      <c r="A9020"/>
      <c r="AO9020" s="9"/>
      <c r="AP9020" s="9"/>
      <c r="AQ9020" s="9"/>
    </row>
    <row r="9021" spans="1:43" ht="15.6" x14ac:dyDescent="0.3">
      <c r="A9021"/>
      <c r="AO9021" s="9"/>
      <c r="AP9021" s="9"/>
      <c r="AQ9021" s="9"/>
    </row>
    <row r="9022" spans="1:43" ht="15.6" x14ac:dyDescent="0.3">
      <c r="A9022"/>
      <c r="AO9022" s="9"/>
      <c r="AP9022" s="9"/>
      <c r="AQ9022" s="9"/>
    </row>
    <row r="9023" spans="1:43" ht="15.6" x14ac:dyDescent="0.3">
      <c r="A9023"/>
      <c r="AO9023" s="9"/>
      <c r="AP9023" s="9"/>
      <c r="AQ9023" s="9"/>
    </row>
    <row r="9024" spans="1:43" ht="15.6" x14ac:dyDescent="0.3">
      <c r="A9024"/>
      <c r="AO9024" s="9"/>
      <c r="AP9024" s="9"/>
      <c r="AQ9024" s="9"/>
    </row>
    <row r="9025" spans="1:43" ht="15.6" x14ac:dyDescent="0.3">
      <c r="A9025"/>
      <c r="AO9025" s="9"/>
      <c r="AP9025" s="9"/>
      <c r="AQ9025" s="9"/>
    </row>
    <row r="9026" spans="1:43" ht="15.6" x14ac:dyDescent="0.3">
      <c r="A9026"/>
      <c r="AO9026" s="9"/>
      <c r="AP9026" s="9"/>
      <c r="AQ9026" s="9"/>
    </row>
    <row r="9027" spans="1:43" ht="15.6" x14ac:dyDescent="0.3">
      <c r="A9027"/>
      <c r="AO9027" s="9"/>
      <c r="AP9027" s="9"/>
      <c r="AQ9027" s="9"/>
    </row>
    <row r="9028" spans="1:43" ht="15.6" x14ac:dyDescent="0.3">
      <c r="A9028"/>
      <c r="AO9028" s="9"/>
      <c r="AP9028" s="9"/>
      <c r="AQ9028" s="9"/>
    </row>
    <row r="9029" spans="1:43" ht="15.6" x14ac:dyDescent="0.3">
      <c r="A9029"/>
      <c r="AO9029" s="9"/>
      <c r="AP9029" s="9"/>
      <c r="AQ9029" s="9"/>
    </row>
    <row r="9030" spans="1:43" ht="15.6" x14ac:dyDescent="0.3">
      <c r="A9030"/>
      <c r="AO9030" s="9"/>
      <c r="AP9030" s="9"/>
      <c r="AQ9030" s="9"/>
    </row>
    <row r="9031" spans="1:43" ht="15.6" x14ac:dyDescent="0.3">
      <c r="A9031"/>
      <c r="AO9031" s="9"/>
      <c r="AP9031" s="9"/>
      <c r="AQ9031" s="9"/>
    </row>
    <row r="9032" spans="1:43" ht="15.6" x14ac:dyDescent="0.3">
      <c r="A9032"/>
      <c r="AO9032" s="9"/>
      <c r="AP9032" s="9"/>
      <c r="AQ9032" s="9"/>
    </row>
    <row r="9033" spans="1:43" ht="15.6" x14ac:dyDescent="0.3">
      <c r="A9033"/>
      <c r="AO9033" s="9"/>
      <c r="AP9033" s="9"/>
      <c r="AQ9033" s="9"/>
    </row>
    <row r="9034" spans="1:43" ht="15.6" x14ac:dyDescent="0.3">
      <c r="A9034"/>
      <c r="AO9034" s="9"/>
      <c r="AP9034" s="9"/>
      <c r="AQ9034" s="9"/>
    </row>
    <row r="9035" spans="1:43" ht="15.6" x14ac:dyDescent="0.3">
      <c r="A9035"/>
      <c r="AO9035" s="9"/>
      <c r="AP9035" s="9"/>
      <c r="AQ9035" s="9"/>
    </row>
    <row r="9036" spans="1:43" ht="15.6" x14ac:dyDescent="0.3">
      <c r="A9036"/>
      <c r="AO9036" s="9"/>
      <c r="AP9036" s="9"/>
      <c r="AQ9036" s="9"/>
    </row>
    <row r="9037" spans="1:43" ht="15.6" x14ac:dyDescent="0.3">
      <c r="A9037"/>
      <c r="AO9037" s="9"/>
      <c r="AP9037" s="9"/>
      <c r="AQ9037" s="9"/>
    </row>
    <row r="9038" spans="1:43" ht="15.6" x14ac:dyDescent="0.3">
      <c r="A9038"/>
      <c r="AO9038" s="9"/>
      <c r="AP9038" s="9"/>
      <c r="AQ9038" s="9"/>
    </row>
    <row r="9039" spans="1:43" ht="15.6" x14ac:dyDescent="0.3">
      <c r="A9039"/>
      <c r="AO9039" s="9"/>
      <c r="AP9039" s="9"/>
      <c r="AQ9039" s="9"/>
    </row>
    <row r="9040" spans="1:43" ht="15.6" x14ac:dyDescent="0.3">
      <c r="A9040"/>
      <c r="AO9040" s="9"/>
      <c r="AP9040" s="9"/>
      <c r="AQ9040" s="9"/>
    </row>
    <row r="9041" spans="1:43" ht="15.6" x14ac:dyDescent="0.3">
      <c r="A9041"/>
      <c r="AO9041" s="9"/>
      <c r="AP9041" s="9"/>
      <c r="AQ9041" s="9"/>
    </row>
    <row r="9042" spans="1:43" ht="15.6" x14ac:dyDescent="0.3">
      <c r="A9042"/>
      <c r="AO9042" s="9"/>
      <c r="AP9042" s="9"/>
      <c r="AQ9042" s="9"/>
    </row>
    <row r="9043" spans="1:43" ht="15.6" x14ac:dyDescent="0.3">
      <c r="A9043"/>
      <c r="AO9043" s="9"/>
      <c r="AP9043" s="9"/>
      <c r="AQ9043" s="9"/>
    </row>
    <row r="9044" spans="1:43" ht="15.6" x14ac:dyDescent="0.3">
      <c r="A9044"/>
      <c r="AO9044" s="9"/>
      <c r="AP9044" s="9"/>
      <c r="AQ9044" s="9"/>
    </row>
    <row r="9045" spans="1:43" ht="15.6" x14ac:dyDescent="0.3">
      <c r="A9045"/>
      <c r="AO9045" s="9"/>
      <c r="AP9045" s="9"/>
      <c r="AQ9045" s="9"/>
    </row>
    <row r="9046" spans="1:43" ht="15.6" x14ac:dyDescent="0.3">
      <c r="A9046"/>
      <c r="AO9046" s="9"/>
      <c r="AP9046" s="9"/>
      <c r="AQ9046" s="9"/>
    </row>
    <row r="9047" spans="1:43" ht="15.6" x14ac:dyDescent="0.3">
      <c r="A9047"/>
      <c r="AO9047" s="9"/>
      <c r="AP9047" s="9"/>
      <c r="AQ9047" s="9"/>
    </row>
    <row r="9048" spans="1:43" ht="15.6" x14ac:dyDescent="0.3">
      <c r="A9048"/>
      <c r="AO9048" s="9"/>
      <c r="AP9048" s="9"/>
      <c r="AQ9048" s="9"/>
    </row>
    <row r="9049" spans="1:43" ht="15.6" x14ac:dyDescent="0.3">
      <c r="A9049"/>
      <c r="AO9049" s="9"/>
      <c r="AP9049" s="9"/>
      <c r="AQ9049" s="9"/>
    </row>
    <row r="9050" spans="1:43" ht="15.6" x14ac:dyDescent="0.3">
      <c r="A9050"/>
      <c r="AO9050" s="9"/>
      <c r="AP9050" s="9"/>
      <c r="AQ9050" s="9"/>
    </row>
    <row r="9051" spans="1:43" ht="15.6" x14ac:dyDescent="0.3">
      <c r="A9051"/>
      <c r="AO9051" s="9"/>
      <c r="AP9051" s="9"/>
      <c r="AQ9051" s="9"/>
    </row>
    <row r="9052" spans="1:43" ht="15.6" x14ac:dyDescent="0.3">
      <c r="A9052"/>
      <c r="AO9052" s="9"/>
      <c r="AP9052" s="9"/>
      <c r="AQ9052" s="9"/>
    </row>
    <row r="9053" spans="1:43" ht="15.6" x14ac:dyDescent="0.3">
      <c r="A9053"/>
      <c r="AO9053" s="9"/>
      <c r="AP9053" s="9"/>
      <c r="AQ9053" s="9"/>
    </row>
    <row r="9054" spans="1:43" ht="15.6" x14ac:dyDescent="0.3">
      <c r="A9054"/>
      <c r="AO9054" s="9"/>
      <c r="AP9054" s="9"/>
      <c r="AQ9054" s="9"/>
    </row>
    <row r="9055" spans="1:43" ht="15.6" x14ac:dyDescent="0.3">
      <c r="A9055"/>
      <c r="AO9055" s="9"/>
      <c r="AP9055" s="9"/>
      <c r="AQ9055" s="9"/>
    </row>
    <row r="9056" spans="1:43" ht="15.6" x14ac:dyDescent="0.3">
      <c r="A9056"/>
      <c r="AO9056" s="9"/>
      <c r="AP9056" s="9"/>
      <c r="AQ9056" s="9"/>
    </row>
    <row r="9057" spans="1:43" ht="15.6" x14ac:dyDescent="0.3">
      <c r="A9057"/>
      <c r="AO9057" s="9"/>
      <c r="AP9057" s="9"/>
      <c r="AQ9057" s="9"/>
    </row>
    <row r="9058" spans="1:43" ht="15.6" x14ac:dyDescent="0.3">
      <c r="A9058"/>
      <c r="AO9058" s="9"/>
      <c r="AP9058" s="9"/>
      <c r="AQ9058" s="9"/>
    </row>
    <row r="9059" spans="1:43" ht="15.6" x14ac:dyDescent="0.3">
      <c r="A9059"/>
      <c r="AO9059" s="9"/>
      <c r="AP9059" s="9"/>
      <c r="AQ9059" s="9"/>
    </row>
    <row r="9060" spans="1:43" ht="15.6" x14ac:dyDescent="0.3">
      <c r="A9060"/>
      <c r="AO9060" s="9"/>
      <c r="AP9060" s="9"/>
      <c r="AQ9060" s="9"/>
    </row>
    <row r="9061" spans="1:43" ht="15.6" x14ac:dyDescent="0.3">
      <c r="A9061"/>
      <c r="AO9061" s="9"/>
      <c r="AP9061" s="9"/>
      <c r="AQ9061" s="9"/>
    </row>
    <row r="9062" spans="1:43" ht="15.6" x14ac:dyDescent="0.3">
      <c r="A9062"/>
      <c r="AO9062" s="9"/>
      <c r="AP9062" s="9"/>
      <c r="AQ9062" s="9"/>
    </row>
    <row r="9063" spans="1:43" ht="15.6" x14ac:dyDescent="0.3">
      <c r="A9063"/>
      <c r="AO9063" s="9"/>
      <c r="AP9063" s="9"/>
      <c r="AQ9063" s="9"/>
    </row>
    <row r="9064" spans="1:43" ht="15.6" x14ac:dyDescent="0.3">
      <c r="A9064"/>
      <c r="AO9064" s="9"/>
      <c r="AP9064" s="9"/>
      <c r="AQ9064" s="9"/>
    </row>
    <row r="9065" spans="1:43" ht="15.6" x14ac:dyDescent="0.3">
      <c r="A9065"/>
      <c r="AO9065" s="9"/>
      <c r="AP9065" s="9"/>
      <c r="AQ9065" s="9"/>
    </row>
    <row r="9066" spans="1:43" ht="15.6" x14ac:dyDescent="0.3">
      <c r="A9066"/>
      <c r="AO9066" s="9"/>
      <c r="AP9066" s="9"/>
      <c r="AQ9066" s="9"/>
    </row>
    <row r="9067" spans="1:43" ht="15.6" x14ac:dyDescent="0.3">
      <c r="A9067"/>
      <c r="AO9067" s="9"/>
      <c r="AP9067" s="9"/>
      <c r="AQ9067" s="9"/>
    </row>
    <row r="9068" spans="1:43" ht="15.6" x14ac:dyDescent="0.3">
      <c r="A9068"/>
      <c r="AO9068" s="9"/>
      <c r="AP9068" s="9"/>
      <c r="AQ9068" s="9"/>
    </row>
    <row r="9069" spans="1:43" ht="15.6" x14ac:dyDescent="0.3">
      <c r="A9069"/>
      <c r="AO9069" s="9"/>
      <c r="AP9069" s="9"/>
      <c r="AQ9069" s="9"/>
    </row>
    <row r="9070" spans="1:43" ht="15.6" x14ac:dyDescent="0.3">
      <c r="A9070"/>
      <c r="AO9070" s="9"/>
      <c r="AP9070" s="9"/>
      <c r="AQ9070" s="9"/>
    </row>
    <row r="9071" spans="1:43" ht="15.6" x14ac:dyDescent="0.3">
      <c r="A9071"/>
      <c r="AO9071" s="9"/>
      <c r="AP9071" s="9"/>
      <c r="AQ9071" s="9"/>
    </row>
    <row r="9072" spans="1:43" ht="15.6" x14ac:dyDescent="0.3">
      <c r="A9072"/>
      <c r="AO9072" s="9"/>
      <c r="AP9072" s="9"/>
      <c r="AQ9072" s="9"/>
    </row>
    <row r="9073" spans="1:43" ht="15.6" x14ac:dyDescent="0.3">
      <c r="A9073"/>
      <c r="AO9073" s="9"/>
      <c r="AP9073" s="9"/>
      <c r="AQ9073" s="9"/>
    </row>
    <row r="9074" spans="1:43" ht="15.6" x14ac:dyDescent="0.3">
      <c r="A9074"/>
      <c r="AO9074" s="9"/>
      <c r="AP9074" s="9"/>
      <c r="AQ9074" s="9"/>
    </row>
    <row r="9075" spans="1:43" ht="15.6" x14ac:dyDescent="0.3">
      <c r="A9075"/>
      <c r="AO9075" s="9"/>
      <c r="AP9075" s="9"/>
      <c r="AQ9075" s="9"/>
    </row>
    <row r="9076" spans="1:43" ht="15.6" x14ac:dyDescent="0.3">
      <c r="A9076"/>
      <c r="AO9076" s="9"/>
      <c r="AP9076" s="9"/>
      <c r="AQ9076" s="9"/>
    </row>
    <row r="9077" spans="1:43" ht="15.6" x14ac:dyDescent="0.3">
      <c r="A9077"/>
      <c r="AO9077" s="9"/>
      <c r="AP9077" s="9"/>
      <c r="AQ9077" s="9"/>
    </row>
    <row r="9078" spans="1:43" ht="15.6" x14ac:dyDescent="0.3">
      <c r="A9078"/>
      <c r="AO9078" s="9"/>
      <c r="AP9078" s="9"/>
      <c r="AQ9078" s="9"/>
    </row>
    <row r="9079" spans="1:43" ht="15.6" x14ac:dyDescent="0.3">
      <c r="A9079"/>
      <c r="AO9079" s="9"/>
      <c r="AP9079" s="9"/>
      <c r="AQ9079" s="9"/>
    </row>
    <row r="9080" spans="1:43" ht="15.6" x14ac:dyDescent="0.3">
      <c r="A9080"/>
      <c r="AO9080" s="9"/>
      <c r="AP9080" s="9"/>
      <c r="AQ9080" s="9"/>
    </row>
    <row r="9081" spans="1:43" ht="15.6" x14ac:dyDescent="0.3">
      <c r="A9081"/>
      <c r="AO9081" s="9"/>
      <c r="AP9081" s="9"/>
      <c r="AQ9081" s="9"/>
    </row>
    <row r="9082" spans="1:43" ht="15.6" x14ac:dyDescent="0.3">
      <c r="A9082"/>
      <c r="AO9082" s="9"/>
      <c r="AP9082" s="9"/>
      <c r="AQ9082" s="9"/>
    </row>
    <row r="9083" spans="1:43" ht="15.6" x14ac:dyDescent="0.3">
      <c r="A9083"/>
      <c r="AO9083" s="9"/>
      <c r="AP9083" s="9"/>
      <c r="AQ9083" s="9"/>
    </row>
    <row r="9084" spans="1:43" ht="15.6" x14ac:dyDescent="0.3">
      <c r="A9084"/>
      <c r="AO9084" s="9"/>
      <c r="AP9084" s="9"/>
      <c r="AQ9084" s="9"/>
    </row>
    <row r="9085" spans="1:43" ht="15.6" x14ac:dyDescent="0.3">
      <c r="A9085"/>
      <c r="AO9085" s="9"/>
      <c r="AP9085" s="9"/>
      <c r="AQ9085" s="9"/>
    </row>
    <row r="9086" spans="1:43" ht="15.6" x14ac:dyDescent="0.3">
      <c r="A9086"/>
      <c r="AO9086" s="9"/>
      <c r="AP9086" s="9"/>
      <c r="AQ9086" s="9"/>
    </row>
    <row r="9087" spans="1:43" ht="15.6" x14ac:dyDescent="0.3">
      <c r="A9087"/>
      <c r="AO9087" s="9"/>
      <c r="AP9087" s="9"/>
      <c r="AQ9087" s="9"/>
    </row>
    <row r="9088" spans="1:43" ht="15.6" x14ac:dyDescent="0.3">
      <c r="A9088"/>
      <c r="AO9088" s="9"/>
      <c r="AP9088" s="9"/>
      <c r="AQ9088" s="9"/>
    </row>
    <row r="9089" spans="1:43" ht="15.6" x14ac:dyDescent="0.3">
      <c r="A9089"/>
      <c r="AO9089" s="9"/>
      <c r="AP9089" s="9"/>
      <c r="AQ9089" s="9"/>
    </row>
    <row r="9090" spans="1:43" ht="15.6" x14ac:dyDescent="0.3">
      <c r="A9090"/>
      <c r="AO9090" s="9"/>
      <c r="AP9090" s="9"/>
      <c r="AQ9090" s="9"/>
    </row>
    <row r="9091" spans="1:43" ht="15.6" x14ac:dyDescent="0.3">
      <c r="A9091"/>
      <c r="AO9091" s="9"/>
      <c r="AP9091" s="9"/>
      <c r="AQ9091" s="9"/>
    </row>
    <row r="9092" spans="1:43" ht="15.6" x14ac:dyDescent="0.3">
      <c r="A9092"/>
      <c r="AO9092" s="9"/>
      <c r="AP9092" s="9"/>
      <c r="AQ9092" s="9"/>
    </row>
    <row r="9093" spans="1:43" ht="15.6" x14ac:dyDescent="0.3">
      <c r="A9093"/>
      <c r="AO9093" s="9"/>
      <c r="AP9093" s="9"/>
      <c r="AQ9093" s="9"/>
    </row>
    <row r="9094" spans="1:43" ht="15.6" x14ac:dyDescent="0.3">
      <c r="A9094"/>
      <c r="AO9094" s="9"/>
      <c r="AP9094" s="9"/>
      <c r="AQ9094" s="9"/>
    </row>
    <row r="9095" spans="1:43" ht="15.6" x14ac:dyDescent="0.3">
      <c r="A9095"/>
      <c r="AO9095" s="9"/>
      <c r="AP9095" s="9"/>
      <c r="AQ9095" s="9"/>
    </row>
    <row r="9096" spans="1:43" ht="15.6" x14ac:dyDescent="0.3">
      <c r="A9096"/>
      <c r="AO9096" s="9"/>
      <c r="AP9096" s="9"/>
      <c r="AQ9096" s="9"/>
    </row>
    <row r="9097" spans="1:43" ht="15.6" x14ac:dyDescent="0.3">
      <c r="A9097"/>
      <c r="AO9097" s="9"/>
      <c r="AP9097" s="9"/>
      <c r="AQ9097" s="9"/>
    </row>
    <row r="9098" spans="1:43" ht="15.6" x14ac:dyDescent="0.3">
      <c r="A9098"/>
      <c r="AO9098" s="9"/>
      <c r="AP9098" s="9"/>
      <c r="AQ9098" s="9"/>
    </row>
    <row r="9099" spans="1:43" ht="15.6" x14ac:dyDescent="0.3">
      <c r="A9099"/>
      <c r="AO9099" s="9"/>
      <c r="AP9099" s="9"/>
      <c r="AQ9099" s="9"/>
    </row>
    <row r="9100" spans="1:43" ht="15.6" x14ac:dyDescent="0.3">
      <c r="A9100"/>
      <c r="AO9100" s="9"/>
      <c r="AP9100" s="9"/>
      <c r="AQ9100" s="9"/>
    </row>
    <row r="9101" spans="1:43" ht="15.6" x14ac:dyDescent="0.3">
      <c r="A9101"/>
      <c r="AO9101" s="9"/>
      <c r="AP9101" s="9"/>
      <c r="AQ9101" s="9"/>
    </row>
    <row r="9102" spans="1:43" ht="15.6" x14ac:dyDescent="0.3">
      <c r="A9102"/>
      <c r="AO9102" s="9"/>
      <c r="AP9102" s="9"/>
      <c r="AQ9102" s="9"/>
    </row>
    <row r="9103" spans="1:43" ht="15.6" x14ac:dyDescent="0.3">
      <c r="A9103"/>
      <c r="AO9103" s="9"/>
      <c r="AP9103" s="9"/>
      <c r="AQ9103" s="9"/>
    </row>
    <row r="9104" spans="1:43" ht="15.6" x14ac:dyDescent="0.3">
      <c r="A9104"/>
      <c r="AO9104" s="9"/>
      <c r="AP9104" s="9"/>
      <c r="AQ9104" s="9"/>
    </row>
    <row r="9105" spans="1:43" ht="15.6" x14ac:dyDescent="0.3">
      <c r="A9105"/>
      <c r="AO9105" s="9"/>
      <c r="AP9105" s="9"/>
      <c r="AQ9105" s="9"/>
    </row>
    <row r="9106" spans="1:43" ht="15.6" x14ac:dyDescent="0.3">
      <c r="A9106"/>
      <c r="AO9106" s="9"/>
      <c r="AP9106" s="9"/>
      <c r="AQ9106" s="9"/>
    </row>
    <row r="9107" spans="1:43" ht="15.6" x14ac:dyDescent="0.3">
      <c r="A9107"/>
      <c r="AO9107" s="9"/>
      <c r="AP9107" s="9"/>
      <c r="AQ9107" s="9"/>
    </row>
    <row r="9108" spans="1:43" ht="15.6" x14ac:dyDescent="0.3">
      <c r="A9108"/>
      <c r="AO9108" s="9"/>
      <c r="AP9108" s="9"/>
      <c r="AQ9108" s="9"/>
    </row>
    <row r="9109" spans="1:43" ht="15.6" x14ac:dyDescent="0.3">
      <c r="A9109"/>
      <c r="AO9109" s="9"/>
      <c r="AP9109" s="9"/>
      <c r="AQ9109" s="9"/>
    </row>
    <row r="9110" spans="1:43" ht="15.6" x14ac:dyDescent="0.3">
      <c r="A9110"/>
      <c r="AO9110" s="9"/>
      <c r="AP9110" s="9"/>
      <c r="AQ9110" s="9"/>
    </row>
    <row r="9111" spans="1:43" ht="15.6" x14ac:dyDescent="0.3">
      <c r="A9111"/>
      <c r="AO9111" s="9"/>
      <c r="AP9111" s="9"/>
      <c r="AQ9111" s="9"/>
    </row>
    <row r="9112" spans="1:43" ht="15.6" x14ac:dyDescent="0.3">
      <c r="A9112"/>
      <c r="AO9112" s="9"/>
      <c r="AP9112" s="9"/>
      <c r="AQ9112" s="9"/>
    </row>
    <row r="9113" spans="1:43" ht="15.6" x14ac:dyDescent="0.3">
      <c r="A9113"/>
      <c r="AO9113" s="9"/>
      <c r="AP9113" s="9"/>
      <c r="AQ9113" s="9"/>
    </row>
    <row r="9114" spans="1:43" ht="15.6" x14ac:dyDescent="0.3">
      <c r="A9114"/>
      <c r="AO9114" s="9"/>
      <c r="AP9114" s="9"/>
      <c r="AQ9114" s="9"/>
    </row>
    <row r="9115" spans="1:43" ht="15.6" x14ac:dyDescent="0.3">
      <c r="A9115"/>
      <c r="AO9115" s="9"/>
      <c r="AP9115" s="9"/>
      <c r="AQ9115" s="9"/>
    </row>
    <row r="9116" spans="1:43" ht="15.6" x14ac:dyDescent="0.3">
      <c r="A9116"/>
      <c r="AO9116" s="9"/>
      <c r="AP9116" s="9"/>
      <c r="AQ9116" s="9"/>
    </row>
    <row r="9117" spans="1:43" ht="15.6" x14ac:dyDescent="0.3">
      <c r="A9117"/>
      <c r="AO9117" s="9"/>
      <c r="AP9117" s="9"/>
      <c r="AQ9117" s="9"/>
    </row>
    <row r="9118" spans="1:43" ht="15.6" x14ac:dyDescent="0.3">
      <c r="A9118"/>
      <c r="AO9118" s="9"/>
      <c r="AP9118" s="9"/>
      <c r="AQ9118" s="9"/>
    </row>
    <row r="9119" spans="1:43" ht="15.6" x14ac:dyDescent="0.3">
      <c r="A9119"/>
      <c r="AO9119" s="9"/>
      <c r="AP9119" s="9"/>
      <c r="AQ9119" s="9"/>
    </row>
    <row r="9120" spans="1:43" ht="15.6" x14ac:dyDescent="0.3">
      <c r="A9120"/>
      <c r="AO9120" s="9"/>
      <c r="AP9120" s="9"/>
      <c r="AQ9120" s="9"/>
    </row>
    <row r="9121" spans="1:43" ht="15.6" x14ac:dyDescent="0.3">
      <c r="A9121"/>
      <c r="AO9121" s="9"/>
      <c r="AP9121" s="9"/>
      <c r="AQ9121" s="9"/>
    </row>
    <row r="9122" spans="1:43" ht="15.6" x14ac:dyDescent="0.3">
      <c r="A9122"/>
      <c r="AO9122" s="9"/>
      <c r="AP9122" s="9"/>
      <c r="AQ9122" s="9"/>
    </row>
    <row r="9123" spans="1:43" ht="15.6" x14ac:dyDescent="0.3">
      <c r="A9123"/>
      <c r="AO9123" s="9"/>
      <c r="AP9123" s="9"/>
      <c r="AQ9123" s="9"/>
    </row>
    <row r="9124" spans="1:43" ht="15.6" x14ac:dyDescent="0.3">
      <c r="A9124"/>
      <c r="AO9124" s="9"/>
      <c r="AP9124" s="9"/>
      <c r="AQ9124" s="9"/>
    </row>
    <row r="9125" spans="1:43" ht="15.6" x14ac:dyDescent="0.3">
      <c r="A9125"/>
      <c r="AO9125" s="9"/>
      <c r="AP9125" s="9"/>
      <c r="AQ9125" s="9"/>
    </row>
    <row r="9126" spans="1:43" ht="15.6" x14ac:dyDescent="0.3">
      <c r="A9126"/>
      <c r="AO9126" s="9"/>
      <c r="AP9126" s="9"/>
      <c r="AQ9126" s="9"/>
    </row>
    <row r="9127" spans="1:43" ht="15.6" x14ac:dyDescent="0.3">
      <c r="A9127"/>
      <c r="AO9127" s="9"/>
      <c r="AP9127" s="9"/>
      <c r="AQ9127" s="9"/>
    </row>
    <row r="9128" spans="1:43" ht="15.6" x14ac:dyDescent="0.3">
      <c r="A9128"/>
      <c r="AO9128" s="9"/>
      <c r="AP9128" s="9"/>
      <c r="AQ9128" s="9"/>
    </row>
    <row r="9129" spans="1:43" ht="15.6" x14ac:dyDescent="0.3">
      <c r="A9129"/>
      <c r="AO9129" s="9"/>
      <c r="AP9129" s="9"/>
      <c r="AQ9129" s="9"/>
    </row>
    <row r="9130" spans="1:43" ht="15.6" x14ac:dyDescent="0.3">
      <c r="A9130"/>
      <c r="AO9130" s="9"/>
      <c r="AP9130" s="9"/>
      <c r="AQ9130" s="9"/>
    </row>
    <row r="9131" spans="1:43" ht="15.6" x14ac:dyDescent="0.3">
      <c r="A9131"/>
      <c r="AO9131" s="9"/>
      <c r="AP9131" s="9"/>
      <c r="AQ9131" s="9"/>
    </row>
    <row r="9132" spans="1:43" ht="15.6" x14ac:dyDescent="0.3">
      <c r="A9132"/>
      <c r="AO9132" s="9"/>
      <c r="AP9132" s="9"/>
      <c r="AQ9132" s="9"/>
    </row>
    <row r="9133" spans="1:43" ht="15.6" x14ac:dyDescent="0.3">
      <c r="A9133"/>
      <c r="AO9133" s="9"/>
      <c r="AP9133" s="9"/>
      <c r="AQ9133" s="9"/>
    </row>
    <row r="9134" spans="1:43" ht="15.6" x14ac:dyDescent="0.3">
      <c r="A9134"/>
      <c r="AO9134" s="9"/>
      <c r="AP9134" s="9"/>
      <c r="AQ9134" s="9"/>
    </row>
    <row r="9135" spans="1:43" ht="15.6" x14ac:dyDescent="0.3">
      <c r="A9135"/>
      <c r="AO9135" s="9"/>
      <c r="AP9135" s="9"/>
      <c r="AQ9135" s="9"/>
    </row>
    <row r="9136" spans="1:43" ht="15.6" x14ac:dyDescent="0.3">
      <c r="A9136"/>
      <c r="AO9136" s="9"/>
      <c r="AP9136" s="9"/>
      <c r="AQ9136" s="9"/>
    </row>
    <row r="9137" spans="1:43" ht="15.6" x14ac:dyDescent="0.3">
      <c r="A9137"/>
      <c r="AO9137" s="9"/>
      <c r="AP9137" s="9"/>
      <c r="AQ9137" s="9"/>
    </row>
    <row r="9138" spans="1:43" ht="15.6" x14ac:dyDescent="0.3">
      <c r="A9138"/>
      <c r="AO9138" s="9"/>
      <c r="AP9138" s="9"/>
      <c r="AQ9138" s="9"/>
    </row>
    <row r="9139" spans="1:43" ht="15.6" x14ac:dyDescent="0.3">
      <c r="A9139"/>
      <c r="AO9139" s="9"/>
      <c r="AP9139" s="9"/>
      <c r="AQ9139" s="9"/>
    </row>
    <row r="9140" spans="1:43" ht="15.6" x14ac:dyDescent="0.3">
      <c r="A9140"/>
      <c r="AO9140" s="9"/>
      <c r="AP9140" s="9"/>
      <c r="AQ9140" s="9"/>
    </row>
    <row r="9141" spans="1:43" ht="15.6" x14ac:dyDescent="0.3">
      <c r="A9141"/>
      <c r="AO9141" s="9"/>
      <c r="AP9141" s="9"/>
      <c r="AQ9141" s="9"/>
    </row>
    <row r="9142" spans="1:43" ht="15.6" x14ac:dyDescent="0.3">
      <c r="A9142"/>
      <c r="AO9142" s="9"/>
      <c r="AP9142" s="9"/>
      <c r="AQ9142" s="9"/>
    </row>
    <row r="9143" spans="1:43" ht="15.6" x14ac:dyDescent="0.3">
      <c r="A9143"/>
      <c r="AO9143" s="9"/>
      <c r="AP9143" s="9"/>
      <c r="AQ9143" s="9"/>
    </row>
    <row r="9144" spans="1:43" ht="15.6" x14ac:dyDescent="0.3">
      <c r="A9144"/>
      <c r="AO9144" s="9"/>
      <c r="AP9144" s="9"/>
      <c r="AQ9144" s="9"/>
    </row>
    <row r="9145" spans="1:43" ht="15.6" x14ac:dyDescent="0.3">
      <c r="A9145"/>
      <c r="AO9145" s="9"/>
      <c r="AP9145" s="9"/>
      <c r="AQ9145" s="9"/>
    </row>
    <row r="9146" spans="1:43" ht="15.6" x14ac:dyDescent="0.3">
      <c r="A9146"/>
      <c r="AO9146" s="9"/>
      <c r="AP9146" s="9"/>
      <c r="AQ9146" s="9"/>
    </row>
    <row r="9147" spans="1:43" ht="15.6" x14ac:dyDescent="0.3">
      <c r="A9147"/>
      <c r="AO9147" s="9"/>
      <c r="AP9147" s="9"/>
      <c r="AQ9147" s="9"/>
    </row>
    <row r="9148" spans="1:43" ht="15.6" x14ac:dyDescent="0.3">
      <c r="A9148"/>
      <c r="AO9148" s="9"/>
      <c r="AP9148" s="9"/>
      <c r="AQ9148" s="9"/>
    </row>
    <row r="9149" spans="1:43" ht="15.6" x14ac:dyDescent="0.3">
      <c r="A9149"/>
      <c r="AO9149" s="9"/>
      <c r="AP9149" s="9"/>
      <c r="AQ9149" s="9"/>
    </row>
    <row r="9150" spans="1:43" ht="15.6" x14ac:dyDescent="0.3">
      <c r="A9150"/>
      <c r="AO9150" s="9"/>
      <c r="AP9150" s="9"/>
      <c r="AQ9150" s="9"/>
    </row>
    <row r="9151" spans="1:43" ht="15.6" x14ac:dyDescent="0.3">
      <c r="A9151"/>
      <c r="AO9151" s="9"/>
      <c r="AP9151" s="9"/>
      <c r="AQ9151" s="9"/>
    </row>
    <row r="9152" spans="1:43" ht="15.6" x14ac:dyDescent="0.3">
      <c r="A9152"/>
      <c r="AO9152" s="9"/>
      <c r="AP9152" s="9"/>
      <c r="AQ9152" s="9"/>
    </row>
    <row r="9153" spans="1:43" ht="15.6" x14ac:dyDescent="0.3">
      <c r="A9153"/>
      <c r="AO9153" s="9"/>
      <c r="AP9153" s="9"/>
      <c r="AQ9153" s="9"/>
    </row>
    <row r="9154" spans="1:43" ht="15.6" x14ac:dyDescent="0.3">
      <c r="A9154"/>
      <c r="AO9154" s="9"/>
      <c r="AP9154" s="9"/>
      <c r="AQ9154" s="9"/>
    </row>
    <row r="9155" spans="1:43" ht="15.6" x14ac:dyDescent="0.3">
      <c r="A9155"/>
      <c r="AO9155" s="9"/>
      <c r="AP9155" s="9"/>
      <c r="AQ9155" s="9"/>
    </row>
    <row r="9156" spans="1:43" ht="15.6" x14ac:dyDescent="0.3">
      <c r="A9156"/>
      <c r="AO9156" s="9"/>
      <c r="AP9156" s="9"/>
      <c r="AQ9156" s="9"/>
    </row>
    <row r="9157" spans="1:43" ht="15.6" x14ac:dyDescent="0.3">
      <c r="A9157"/>
      <c r="AO9157" s="9"/>
      <c r="AP9157" s="9"/>
      <c r="AQ9157" s="9"/>
    </row>
    <row r="9158" spans="1:43" ht="15.6" x14ac:dyDescent="0.3">
      <c r="A9158"/>
      <c r="AO9158" s="9"/>
      <c r="AP9158" s="9"/>
      <c r="AQ9158" s="9"/>
    </row>
    <row r="9159" spans="1:43" ht="15.6" x14ac:dyDescent="0.3">
      <c r="A9159"/>
      <c r="AO9159" s="9"/>
      <c r="AP9159" s="9"/>
      <c r="AQ9159" s="9"/>
    </row>
    <row r="9160" spans="1:43" ht="15.6" x14ac:dyDescent="0.3">
      <c r="A9160"/>
      <c r="AO9160" s="9"/>
      <c r="AP9160" s="9"/>
      <c r="AQ9160" s="9"/>
    </row>
    <row r="9161" spans="1:43" ht="15.6" x14ac:dyDescent="0.3">
      <c r="A9161"/>
      <c r="AO9161" s="9"/>
      <c r="AP9161" s="9"/>
      <c r="AQ9161" s="9"/>
    </row>
    <row r="9162" spans="1:43" ht="15.6" x14ac:dyDescent="0.3">
      <c r="A9162"/>
      <c r="AO9162" s="9"/>
      <c r="AP9162" s="9"/>
      <c r="AQ9162" s="9"/>
    </row>
    <row r="9163" spans="1:43" ht="15.6" x14ac:dyDescent="0.3">
      <c r="A9163"/>
      <c r="AO9163" s="9"/>
      <c r="AP9163" s="9"/>
      <c r="AQ9163" s="9"/>
    </row>
    <row r="9164" spans="1:43" ht="15.6" x14ac:dyDescent="0.3">
      <c r="A9164"/>
      <c r="AO9164" s="9"/>
      <c r="AP9164" s="9"/>
      <c r="AQ9164" s="9"/>
    </row>
    <row r="9165" spans="1:43" ht="15.6" x14ac:dyDescent="0.3">
      <c r="A9165"/>
      <c r="AO9165" s="9"/>
      <c r="AP9165" s="9"/>
      <c r="AQ9165" s="9"/>
    </row>
    <row r="9166" spans="1:43" ht="15.6" x14ac:dyDescent="0.3">
      <c r="A9166"/>
      <c r="AO9166" s="9"/>
      <c r="AP9166" s="9"/>
      <c r="AQ9166" s="9"/>
    </row>
    <row r="9167" spans="1:43" ht="15.6" x14ac:dyDescent="0.3">
      <c r="A9167"/>
      <c r="AO9167" s="9"/>
      <c r="AP9167" s="9"/>
      <c r="AQ9167" s="9"/>
    </row>
    <row r="9168" spans="1:43" ht="15.6" x14ac:dyDescent="0.3">
      <c r="A9168"/>
      <c r="AO9168" s="9"/>
      <c r="AP9168" s="9"/>
      <c r="AQ9168" s="9"/>
    </row>
    <row r="9169" spans="1:43" ht="15.6" x14ac:dyDescent="0.3">
      <c r="A9169"/>
      <c r="AO9169" s="9"/>
      <c r="AP9169" s="9"/>
      <c r="AQ9169" s="9"/>
    </row>
    <row r="9170" spans="1:43" ht="15.6" x14ac:dyDescent="0.3">
      <c r="A9170"/>
      <c r="AO9170" s="9"/>
      <c r="AP9170" s="9"/>
      <c r="AQ9170" s="9"/>
    </row>
    <row r="9171" spans="1:43" ht="15.6" x14ac:dyDescent="0.3">
      <c r="A9171"/>
      <c r="AO9171" s="9"/>
      <c r="AP9171" s="9"/>
      <c r="AQ9171" s="9"/>
    </row>
    <row r="9172" spans="1:43" ht="15.6" x14ac:dyDescent="0.3">
      <c r="A9172"/>
      <c r="AO9172" s="9"/>
      <c r="AP9172" s="9"/>
      <c r="AQ9172" s="9"/>
    </row>
    <row r="9173" spans="1:43" ht="15.6" x14ac:dyDescent="0.3">
      <c r="A9173"/>
      <c r="AO9173" s="9"/>
      <c r="AP9173" s="9"/>
      <c r="AQ9173" s="9"/>
    </row>
    <row r="9174" spans="1:43" ht="15.6" x14ac:dyDescent="0.3">
      <c r="A9174"/>
      <c r="AO9174" s="9"/>
      <c r="AP9174" s="9"/>
      <c r="AQ9174" s="9"/>
    </row>
    <row r="9175" spans="1:43" ht="15.6" x14ac:dyDescent="0.3">
      <c r="A9175"/>
      <c r="AO9175" s="9"/>
      <c r="AP9175" s="9"/>
      <c r="AQ9175" s="9"/>
    </row>
    <row r="9176" spans="1:43" ht="15.6" x14ac:dyDescent="0.3">
      <c r="A9176"/>
      <c r="AO9176" s="9"/>
      <c r="AP9176" s="9"/>
      <c r="AQ9176" s="9"/>
    </row>
    <row r="9177" spans="1:43" ht="15.6" x14ac:dyDescent="0.3">
      <c r="A9177"/>
      <c r="AO9177" s="9"/>
      <c r="AP9177" s="9"/>
      <c r="AQ9177" s="9"/>
    </row>
    <row r="9178" spans="1:43" ht="15.6" x14ac:dyDescent="0.3">
      <c r="A9178"/>
      <c r="AO9178" s="9"/>
      <c r="AP9178" s="9"/>
      <c r="AQ9178" s="9"/>
    </row>
    <row r="9179" spans="1:43" ht="15.6" x14ac:dyDescent="0.3">
      <c r="A9179"/>
      <c r="AO9179" s="9"/>
      <c r="AP9179" s="9"/>
      <c r="AQ9179" s="9"/>
    </row>
    <row r="9180" spans="1:43" ht="15.6" x14ac:dyDescent="0.3">
      <c r="A9180"/>
      <c r="AO9180" s="9"/>
      <c r="AP9180" s="9"/>
      <c r="AQ9180" s="9"/>
    </row>
    <row r="9181" spans="1:43" ht="15.6" x14ac:dyDescent="0.3">
      <c r="A9181"/>
      <c r="AO9181" s="9"/>
      <c r="AP9181" s="9"/>
      <c r="AQ9181" s="9"/>
    </row>
    <row r="9182" spans="1:43" ht="15.6" x14ac:dyDescent="0.3">
      <c r="A9182"/>
      <c r="AO9182" s="9"/>
      <c r="AP9182" s="9"/>
      <c r="AQ9182" s="9"/>
    </row>
    <row r="9183" spans="1:43" ht="15.6" x14ac:dyDescent="0.3">
      <c r="A9183"/>
      <c r="AO9183" s="9"/>
      <c r="AP9183" s="9"/>
      <c r="AQ9183" s="9"/>
    </row>
    <row r="9184" spans="1:43" ht="15.6" x14ac:dyDescent="0.3">
      <c r="A9184"/>
      <c r="AO9184" s="9"/>
      <c r="AP9184" s="9"/>
      <c r="AQ9184" s="9"/>
    </row>
    <row r="9185" spans="1:43" ht="15.6" x14ac:dyDescent="0.3">
      <c r="A9185"/>
      <c r="AO9185" s="9"/>
      <c r="AP9185" s="9"/>
      <c r="AQ9185" s="9"/>
    </row>
    <row r="9186" spans="1:43" ht="15.6" x14ac:dyDescent="0.3">
      <c r="A9186"/>
      <c r="AO9186" s="9"/>
      <c r="AP9186" s="9"/>
      <c r="AQ9186" s="9"/>
    </row>
    <row r="9187" spans="1:43" ht="15.6" x14ac:dyDescent="0.3">
      <c r="A9187"/>
      <c r="AO9187" s="9"/>
      <c r="AP9187" s="9"/>
      <c r="AQ9187" s="9"/>
    </row>
    <row r="9188" spans="1:43" ht="15.6" x14ac:dyDescent="0.3">
      <c r="A9188"/>
      <c r="AO9188" s="9"/>
      <c r="AP9188" s="9"/>
      <c r="AQ9188" s="9"/>
    </row>
    <row r="9189" spans="1:43" ht="15.6" x14ac:dyDescent="0.3">
      <c r="A9189"/>
      <c r="AO9189" s="9"/>
      <c r="AP9189" s="9"/>
      <c r="AQ9189" s="9"/>
    </row>
    <row r="9190" spans="1:43" ht="15.6" x14ac:dyDescent="0.3">
      <c r="A9190"/>
      <c r="AO9190" s="9"/>
      <c r="AP9190" s="9"/>
      <c r="AQ9190" s="9"/>
    </row>
    <row r="9191" spans="1:43" ht="15.6" x14ac:dyDescent="0.3">
      <c r="A9191"/>
      <c r="AO9191" s="9"/>
      <c r="AP9191" s="9"/>
      <c r="AQ9191" s="9"/>
    </row>
    <row r="9192" spans="1:43" ht="15.6" x14ac:dyDescent="0.3">
      <c r="A9192"/>
      <c r="AO9192" s="9"/>
      <c r="AP9192" s="9"/>
      <c r="AQ9192" s="9"/>
    </row>
    <row r="9193" spans="1:43" ht="15.6" x14ac:dyDescent="0.3">
      <c r="A9193"/>
      <c r="AO9193" s="9"/>
      <c r="AP9193" s="9"/>
      <c r="AQ9193" s="9"/>
    </row>
    <row r="9194" spans="1:43" ht="15.6" x14ac:dyDescent="0.3">
      <c r="A9194"/>
      <c r="AO9194" s="9"/>
      <c r="AP9194" s="9"/>
      <c r="AQ9194" s="9"/>
    </row>
    <row r="9195" spans="1:43" ht="15.6" x14ac:dyDescent="0.3">
      <c r="A9195"/>
      <c r="AO9195" s="9"/>
      <c r="AP9195" s="9"/>
      <c r="AQ9195" s="9"/>
    </row>
    <row r="9196" spans="1:43" ht="15.6" x14ac:dyDescent="0.3">
      <c r="A9196"/>
      <c r="AO9196" s="9"/>
      <c r="AP9196" s="9"/>
      <c r="AQ9196" s="9"/>
    </row>
    <row r="9197" spans="1:43" ht="15.6" x14ac:dyDescent="0.3">
      <c r="A9197"/>
      <c r="AO9197" s="9"/>
      <c r="AP9197" s="9"/>
      <c r="AQ9197" s="9"/>
    </row>
    <row r="9198" spans="1:43" ht="15.6" x14ac:dyDescent="0.3">
      <c r="A9198"/>
      <c r="AO9198" s="9"/>
      <c r="AP9198" s="9"/>
      <c r="AQ9198" s="9"/>
    </row>
    <row r="9199" spans="1:43" ht="15.6" x14ac:dyDescent="0.3">
      <c r="A9199"/>
      <c r="AO9199" s="9"/>
      <c r="AP9199" s="9"/>
      <c r="AQ9199" s="9"/>
    </row>
    <row r="9200" spans="1:43" ht="15.6" x14ac:dyDescent="0.3">
      <c r="A9200"/>
      <c r="AO9200" s="9"/>
      <c r="AP9200" s="9"/>
      <c r="AQ9200" s="9"/>
    </row>
    <row r="9201" spans="1:43" ht="15.6" x14ac:dyDescent="0.3">
      <c r="A9201"/>
      <c r="AO9201" s="9"/>
      <c r="AP9201" s="9"/>
      <c r="AQ9201" s="9"/>
    </row>
    <row r="9202" spans="1:43" ht="15.6" x14ac:dyDescent="0.3">
      <c r="A9202"/>
      <c r="AO9202" s="9"/>
      <c r="AP9202" s="9"/>
      <c r="AQ9202" s="9"/>
    </row>
    <row r="9203" spans="1:43" ht="15.6" x14ac:dyDescent="0.3">
      <c r="A9203"/>
      <c r="AO9203" s="9"/>
      <c r="AP9203" s="9"/>
      <c r="AQ9203" s="9"/>
    </row>
    <row r="9204" spans="1:43" ht="15.6" x14ac:dyDescent="0.3">
      <c r="A9204"/>
      <c r="AO9204" s="9"/>
      <c r="AP9204" s="9"/>
      <c r="AQ9204" s="9"/>
    </row>
    <row r="9205" spans="1:43" ht="15.6" x14ac:dyDescent="0.3">
      <c r="A9205"/>
      <c r="AO9205" s="9"/>
      <c r="AP9205" s="9"/>
      <c r="AQ9205" s="9"/>
    </row>
    <row r="9206" spans="1:43" ht="15.6" x14ac:dyDescent="0.3">
      <c r="A9206"/>
      <c r="AO9206" s="9"/>
      <c r="AP9206" s="9"/>
      <c r="AQ9206" s="9"/>
    </row>
    <row r="9207" spans="1:43" ht="15.6" x14ac:dyDescent="0.3">
      <c r="A9207"/>
      <c r="AO9207" s="9"/>
      <c r="AP9207" s="9"/>
      <c r="AQ9207" s="9"/>
    </row>
    <row r="9208" spans="1:43" ht="15.6" x14ac:dyDescent="0.3">
      <c r="A9208"/>
      <c r="AO9208" s="9"/>
      <c r="AP9208" s="9"/>
      <c r="AQ9208" s="9"/>
    </row>
    <row r="9209" spans="1:43" ht="15.6" x14ac:dyDescent="0.3">
      <c r="A9209"/>
      <c r="AO9209" s="9"/>
      <c r="AP9209" s="9"/>
      <c r="AQ9209" s="9"/>
    </row>
    <row r="9210" spans="1:43" ht="15.6" x14ac:dyDescent="0.3">
      <c r="A9210"/>
      <c r="AO9210" s="9"/>
      <c r="AP9210" s="9"/>
      <c r="AQ9210" s="9"/>
    </row>
    <row r="9211" spans="1:43" ht="15.6" x14ac:dyDescent="0.3">
      <c r="A9211"/>
      <c r="AO9211" s="9"/>
      <c r="AP9211" s="9"/>
      <c r="AQ9211" s="9"/>
    </row>
    <row r="9212" spans="1:43" ht="15.6" x14ac:dyDescent="0.3">
      <c r="A9212"/>
      <c r="AO9212" s="9"/>
      <c r="AP9212" s="9"/>
      <c r="AQ9212" s="9"/>
    </row>
    <row r="9213" spans="1:43" ht="15.6" x14ac:dyDescent="0.3">
      <c r="A9213"/>
      <c r="AO9213" s="9"/>
      <c r="AP9213" s="9"/>
      <c r="AQ9213" s="9"/>
    </row>
    <row r="9214" spans="1:43" ht="15.6" x14ac:dyDescent="0.3">
      <c r="A9214"/>
      <c r="AO9214" s="9"/>
      <c r="AP9214" s="9"/>
      <c r="AQ9214" s="9"/>
    </row>
    <row r="9215" spans="1:43" ht="15.6" x14ac:dyDescent="0.3">
      <c r="A9215"/>
      <c r="AO9215" s="9"/>
      <c r="AP9215" s="9"/>
      <c r="AQ9215" s="9"/>
    </row>
    <row r="9216" spans="1:43" ht="15.6" x14ac:dyDescent="0.3">
      <c r="A9216"/>
      <c r="AO9216" s="9"/>
      <c r="AP9216" s="9"/>
      <c r="AQ9216" s="9"/>
    </row>
    <row r="9217" spans="1:43" ht="15.6" x14ac:dyDescent="0.3">
      <c r="A9217"/>
      <c r="AO9217" s="9"/>
      <c r="AP9217" s="9"/>
      <c r="AQ9217" s="9"/>
    </row>
    <row r="9218" spans="1:43" ht="15.6" x14ac:dyDescent="0.3">
      <c r="A9218"/>
      <c r="AO9218" s="9"/>
      <c r="AP9218" s="9"/>
      <c r="AQ9218" s="9"/>
    </row>
    <row r="9219" spans="1:43" ht="15.6" x14ac:dyDescent="0.3">
      <c r="A9219"/>
      <c r="AO9219" s="9"/>
      <c r="AP9219" s="9"/>
      <c r="AQ9219" s="9"/>
    </row>
    <row r="9220" spans="1:43" ht="15.6" x14ac:dyDescent="0.3">
      <c r="A9220"/>
      <c r="AO9220" s="9"/>
      <c r="AP9220" s="9"/>
      <c r="AQ9220" s="9"/>
    </row>
    <row r="9221" spans="1:43" ht="15.6" x14ac:dyDescent="0.3">
      <c r="A9221"/>
      <c r="AO9221" s="9"/>
      <c r="AP9221" s="9"/>
      <c r="AQ9221" s="9"/>
    </row>
    <row r="9222" spans="1:43" ht="15.6" x14ac:dyDescent="0.3">
      <c r="A9222"/>
      <c r="AO9222" s="9"/>
      <c r="AP9222" s="9"/>
      <c r="AQ9222" s="9"/>
    </row>
    <row r="9223" spans="1:43" ht="15.6" x14ac:dyDescent="0.3">
      <c r="A9223"/>
      <c r="AO9223" s="9"/>
      <c r="AP9223" s="9"/>
      <c r="AQ9223" s="9"/>
    </row>
    <row r="9224" spans="1:43" ht="15.6" x14ac:dyDescent="0.3">
      <c r="A9224"/>
      <c r="AO9224" s="9"/>
      <c r="AP9224" s="9"/>
      <c r="AQ9224" s="9"/>
    </row>
    <row r="9225" spans="1:43" ht="15.6" x14ac:dyDescent="0.3">
      <c r="A9225"/>
      <c r="AO9225" s="9"/>
      <c r="AP9225" s="9"/>
      <c r="AQ9225" s="9"/>
    </row>
    <row r="9226" spans="1:43" ht="15.6" x14ac:dyDescent="0.3">
      <c r="A9226"/>
      <c r="AO9226" s="9"/>
      <c r="AP9226" s="9"/>
      <c r="AQ9226" s="9"/>
    </row>
    <row r="9227" spans="1:43" ht="15.6" x14ac:dyDescent="0.3">
      <c r="A9227"/>
      <c r="AO9227" s="9"/>
      <c r="AP9227" s="9"/>
      <c r="AQ9227" s="9"/>
    </row>
    <row r="9228" spans="1:43" ht="15.6" x14ac:dyDescent="0.3">
      <c r="A9228"/>
      <c r="AO9228" s="9"/>
      <c r="AP9228" s="9"/>
      <c r="AQ9228" s="9"/>
    </row>
    <row r="9229" spans="1:43" ht="15.6" x14ac:dyDescent="0.3">
      <c r="A9229"/>
      <c r="AO9229" s="9"/>
      <c r="AP9229" s="9"/>
      <c r="AQ9229" s="9"/>
    </row>
    <row r="9230" spans="1:43" ht="15.6" x14ac:dyDescent="0.3">
      <c r="A9230"/>
      <c r="AO9230" s="9"/>
      <c r="AP9230" s="9"/>
      <c r="AQ9230" s="9"/>
    </row>
    <row r="9231" spans="1:43" ht="15.6" x14ac:dyDescent="0.3">
      <c r="A9231"/>
      <c r="AO9231" s="9"/>
      <c r="AP9231" s="9"/>
      <c r="AQ9231" s="9"/>
    </row>
    <row r="9232" spans="1:43" ht="15.6" x14ac:dyDescent="0.3">
      <c r="A9232"/>
      <c r="AO9232" s="9"/>
      <c r="AP9232" s="9"/>
      <c r="AQ9232" s="9"/>
    </row>
    <row r="9233" spans="1:43" ht="15.6" x14ac:dyDescent="0.3">
      <c r="A9233"/>
      <c r="AO9233" s="9"/>
      <c r="AP9233" s="9"/>
      <c r="AQ9233" s="9"/>
    </row>
    <row r="9234" spans="1:43" ht="15.6" x14ac:dyDescent="0.3">
      <c r="A9234"/>
      <c r="AO9234" s="9"/>
      <c r="AP9234" s="9"/>
      <c r="AQ9234" s="9"/>
    </row>
    <row r="9235" spans="1:43" ht="15.6" x14ac:dyDescent="0.3">
      <c r="A9235"/>
      <c r="AO9235" s="9"/>
      <c r="AP9235" s="9"/>
      <c r="AQ9235" s="9"/>
    </row>
    <row r="9236" spans="1:43" ht="15.6" x14ac:dyDescent="0.3">
      <c r="A9236"/>
      <c r="AO9236" s="9"/>
      <c r="AP9236" s="9"/>
      <c r="AQ9236" s="9"/>
    </row>
    <row r="9237" spans="1:43" ht="15.6" x14ac:dyDescent="0.3">
      <c r="A9237"/>
      <c r="AO9237" s="9"/>
      <c r="AP9237" s="9"/>
      <c r="AQ9237" s="9"/>
    </row>
    <row r="9238" spans="1:43" ht="15.6" x14ac:dyDescent="0.3">
      <c r="A9238"/>
      <c r="AO9238" s="9"/>
      <c r="AP9238" s="9"/>
      <c r="AQ9238" s="9"/>
    </row>
    <row r="9239" spans="1:43" ht="15.6" x14ac:dyDescent="0.3">
      <c r="A9239"/>
      <c r="AO9239" s="9"/>
      <c r="AP9239" s="9"/>
      <c r="AQ9239" s="9"/>
    </row>
    <row r="9240" spans="1:43" ht="15.6" x14ac:dyDescent="0.3">
      <c r="A9240"/>
      <c r="AO9240" s="9"/>
      <c r="AP9240" s="9"/>
      <c r="AQ9240" s="9"/>
    </row>
    <row r="9241" spans="1:43" ht="15.6" x14ac:dyDescent="0.3">
      <c r="A9241"/>
      <c r="AO9241" s="9"/>
      <c r="AP9241" s="9"/>
      <c r="AQ9241" s="9"/>
    </row>
    <row r="9242" spans="1:43" ht="15.6" x14ac:dyDescent="0.3">
      <c r="A9242"/>
      <c r="AO9242" s="9"/>
      <c r="AP9242" s="9"/>
      <c r="AQ9242" s="9"/>
    </row>
    <row r="9243" spans="1:43" ht="15.6" x14ac:dyDescent="0.3">
      <c r="A9243"/>
      <c r="AO9243" s="9"/>
      <c r="AP9243" s="9"/>
      <c r="AQ9243" s="9"/>
    </row>
    <row r="9244" spans="1:43" ht="15.6" x14ac:dyDescent="0.3">
      <c r="A9244"/>
      <c r="AO9244" s="9"/>
      <c r="AP9244" s="9"/>
      <c r="AQ9244" s="9"/>
    </row>
    <row r="9245" spans="1:43" ht="15.6" x14ac:dyDescent="0.3">
      <c r="A9245"/>
      <c r="AO9245" s="9"/>
      <c r="AP9245" s="9"/>
      <c r="AQ9245" s="9"/>
    </row>
    <row r="9246" spans="1:43" ht="15.6" x14ac:dyDescent="0.3">
      <c r="A9246"/>
      <c r="AO9246" s="9"/>
      <c r="AP9246" s="9"/>
      <c r="AQ9246" s="9"/>
    </row>
    <row r="9247" spans="1:43" ht="15.6" x14ac:dyDescent="0.3">
      <c r="A9247"/>
      <c r="AO9247" s="9"/>
      <c r="AP9247" s="9"/>
      <c r="AQ9247" s="9"/>
    </row>
    <row r="9248" spans="1:43" ht="15.6" x14ac:dyDescent="0.3">
      <c r="A9248"/>
      <c r="AO9248" s="9"/>
      <c r="AP9248" s="9"/>
      <c r="AQ9248" s="9"/>
    </row>
    <row r="9249" spans="1:43" ht="15.6" x14ac:dyDescent="0.3">
      <c r="A9249"/>
      <c r="AO9249" s="9"/>
      <c r="AP9249" s="9"/>
      <c r="AQ9249" s="9"/>
    </row>
    <row r="9250" spans="1:43" ht="15.6" x14ac:dyDescent="0.3">
      <c r="A9250"/>
      <c r="AO9250" s="9"/>
      <c r="AP9250" s="9"/>
      <c r="AQ9250" s="9"/>
    </row>
    <row r="9251" spans="1:43" ht="15.6" x14ac:dyDescent="0.3">
      <c r="A9251"/>
      <c r="AO9251" s="9"/>
      <c r="AP9251" s="9"/>
      <c r="AQ9251" s="9"/>
    </row>
    <row r="9252" spans="1:43" ht="15.6" x14ac:dyDescent="0.3">
      <c r="A9252"/>
      <c r="AO9252" s="9"/>
      <c r="AP9252" s="9"/>
      <c r="AQ9252" s="9"/>
    </row>
    <row r="9253" spans="1:43" ht="15.6" x14ac:dyDescent="0.3">
      <c r="A9253"/>
      <c r="AO9253" s="9"/>
      <c r="AP9253" s="9"/>
      <c r="AQ9253" s="9"/>
    </row>
    <row r="9254" spans="1:43" ht="15.6" x14ac:dyDescent="0.3">
      <c r="A9254"/>
      <c r="AO9254" s="9"/>
      <c r="AP9254" s="9"/>
      <c r="AQ9254" s="9"/>
    </row>
    <row r="9255" spans="1:43" ht="15.6" x14ac:dyDescent="0.3">
      <c r="A9255"/>
      <c r="AO9255" s="9"/>
      <c r="AP9255" s="9"/>
      <c r="AQ9255" s="9"/>
    </row>
    <row r="9256" spans="1:43" ht="15.6" x14ac:dyDescent="0.3">
      <c r="A9256"/>
      <c r="AO9256" s="9"/>
      <c r="AP9256" s="9"/>
      <c r="AQ9256" s="9"/>
    </row>
    <row r="9257" spans="1:43" ht="15.6" x14ac:dyDescent="0.3">
      <c r="A9257"/>
      <c r="AO9257" s="9"/>
      <c r="AP9257" s="9"/>
      <c r="AQ9257" s="9"/>
    </row>
    <row r="9258" spans="1:43" ht="15.6" x14ac:dyDescent="0.3">
      <c r="A9258"/>
      <c r="AO9258" s="9"/>
      <c r="AP9258" s="9"/>
      <c r="AQ9258" s="9"/>
    </row>
    <row r="9259" spans="1:43" ht="15.6" x14ac:dyDescent="0.3">
      <c r="A9259"/>
      <c r="AO9259" s="9"/>
      <c r="AP9259" s="9"/>
      <c r="AQ9259" s="9"/>
    </row>
    <row r="9260" spans="1:43" ht="15.6" x14ac:dyDescent="0.3">
      <c r="A9260"/>
      <c r="AO9260" s="9"/>
      <c r="AP9260" s="9"/>
      <c r="AQ9260" s="9"/>
    </row>
    <row r="9261" spans="1:43" ht="15.6" x14ac:dyDescent="0.3">
      <c r="A9261"/>
      <c r="AO9261" s="9"/>
      <c r="AP9261" s="9"/>
      <c r="AQ9261" s="9"/>
    </row>
    <row r="9262" spans="1:43" ht="15.6" x14ac:dyDescent="0.3">
      <c r="A9262"/>
      <c r="AO9262" s="9"/>
      <c r="AP9262" s="9"/>
      <c r="AQ9262" s="9"/>
    </row>
    <row r="9263" spans="1:43" ht="15.6" x14ac:dyDescent="0.3">
      <c r="A9263"/>
      <c r="AO9263" s="9"/>
      <c r="AP9263" s="9"/>
      <c r="AQ9263" s="9"/>
    </row>
    <row r="9264" spans="1:43" ht="15.6" x14ac:dyDescent="0.3">
      <c r="A9264"/>
      <c r="AO9264" s="9"/>
      <c r="AP9264" s="9"/>
      <c r="AQ9264" s="9"/>
    </row>
    <row r="9265" spans="1:43" ht="15.6" x14ac:dyDescent="0.3">
      <c r="A9265"/>
      <c r="AO9265" s="9"/>
      <c r="AP9265" s="9"/>
      <c r="AQ9265" s="9"/>
    </row>
    <row r="9266" spans="1:43" ht="15.6" x14ac:dyDescent="0.3">
      <c r="A9266"/>
      <c r="AO9266" s="9"/>
      <c r="AP9266" s="9"/>
      <c r="AQ9266" s="9"/>
    </row>
    <row r="9267" spans="1:43" ht="15.6" x14ac:dyDescent="0.3">
      <c r="A9267"/>
      <c r="AO9267" s="9"/>
      <c r="AP9267" s="9"/>
      <c r="AQ9267" s="9"/>
    </row>
    <row r="9268" spans="1:43" ht="15.6" x14ac:dyDescent="0.3">
      <c r="A9268"/>
      <c r="AO9268" s="9"/>
      <c r="AP9268" s="9"/>
      <c r="AQ9268" s="9"/>
    </row>
    <row r="9269" spans="1:43" ht="15.6" x14ac:dyDescent="0.3">
      <c r="A9269"/>
      <c r="AO9269" s="9"/>
      <c r="AP9269" s="9"/>
      <c r="AQ9269" s="9"/>
    </row>
    <row r="9270" spans="1:43" ht="15.6" x14ac:dyDescent="0.3">
      <c r="A9270"/>
      <c r="AO9270" s="9"/>
      <c r="AP9270" s="9"/>
      <c r="AQ9270" s="9"/>
    </row>
    <row r="9271" spans="1:43" ht="15.6" x14ac:dyDescent="0.3">
      <c r="A9271"/>
      <c r="AO9271" s="9"/>
      <c r="AP9271" s="9"/>
      <c r="AQ9271" s="9"/>
    </row>
    <row r="9272" spans="1:43" ht="15.6" x14ac:dyDescent="0.3">
      <c r="A9272"/>
      <c r="AO9272" s="9"/>
      <c r="AP9272" s="9"/>
      <c r="AQ9272" s="9"/>
    </row>
    <row r="9273" spans="1:43" ht="15.6" x14ac:dyDescent="0.3">
      <c r="A9273"/>
      <c r="AO9273" s="9"/>
      <c r="AP9273" s="9"/>
      <c r="AQ9273" s="9"/>
    </row>
    <row r="9274" spans="1:43" ht="15.6" x14ac:dyDescent="0.3">
      <c r="A9274"/>
      <c r="AO9274" s="9"/>
      <c r="AP9274" s="9"/>
      <c r="AQ9274" s="9"/>
    </row>
    <row r="9275" spans="1:43" ht="15.6" x14ac:dyDescent="0.3">
      <c r="A9275"/>
      <c r="AO9275" s="9"/>
      <c r="AP9275" s="9"/>
      <c r="AQ9275" s="9"/>
    </row>
    <row r="9276" spans="1:43" ht="15.6" x14ac:dyDescent="0.3">
      <c r="A9276"/>
      <c r="AO9276" s="9"/>
      <c r="AP9276" s="9"/>
      <c r="AQ9276" s="9"/>
    </row>
    <row r="9277" spans="1:43" ht="15.6" x14ac:dyDescent="0.3">
      <c r="A9277"/>
      <c r="AO9277" s="9"/>
      <c r="AP9277" s="9"/>
      <c r="AQ9277" s="9"/>
    </row>
    <row r="9278" spans="1:43" ht="15.6" x14ac:dyDescent="0.3">
      <c r="A9278"/>
      <c r="AO9278" s="9"/>
      <c r="AP9278" s="9"/>
      <c r="AQ9278" s="9"/>
    </row>
    <row r="9279" spans="1:43" ht="15.6" x14ac:dyDescent="0.3">
      <c r="A9279"/>
      <c r="AO9279" s="9"/>
      <c r="AP9279" s="9"/>
      <c r="AQ9279" s="9"/>
    </row>
    <row r="9280" spans="1:43" ht="15.6" x14ac:dyDescent="0.3">
      <c r="A9280"/>
      <c r="AO9280" s="9"/>
      <c r="AP9280" s="9"/>
      <c r="AQ9280" s="9"/>
    </row>
    <row r="9281" spans="1:43" ht="15.6" x14ac:dyDescent="0.3">
      <c r="A9281"/>
      <c r="AO9281" s="9"/>
      <c r="AP9281" s="9"/>
      <c r="AQ9281" s="9"/>
    </row>
    <row r="9282" spans="1:43" ht="15.6" x14ac:dyDescent="0.3">
      <c r="A9282"/>
      <c r="AO9282" s="9"/>
      <c r="AP9282" s="9"/>
      <c r="AQ9282" s="9"/>
    </row>
    <row r="9283" spans="1:43" ht="15.6" x14ac:dyDescent="0.3">
      <c r="A9283"/>
      <c r="AO9283" s="9"/>
      <c r="AP9283" s="9"/>
      <c r="AQ9283" s="9"/>
    </row>
    <row r="9284" spans="1:43" ht="15.6" x14ac:dyDescent="0.3">
      <c r="A9284"/>
      <c r="AO9284" s="9"/>
      <c r="AP9284" s="9"/>
      <c r="AQ9284" s="9"/>
    </row>
    <row r="9285" spans="1:43" ht="15.6" x14ac:dyDescent="0.3">
      <c r="A9285"/>
      <c r="AO9285" s="9"/>
      <c r="AP9285" s="9"/>
      <c r="AQ9285" s="9"/>
    </row>
    <row r="9286" spans="1:43" ht="15.6" x14ac:dyDescent="0.3">
      <c r="A9286"/>
      <c r="AO9286" s="9"/>
      <c r="AP9286" s="9"/>
      <c r="AQ9286" s="9"/>
    </row>
    <row r="9287" spans="1:43" ht="15.6" x14ac:dyDescent="0.3">
      <c r="A9287"/>
      <c r="AO9287" s="9"/>
      <c r="AP9287" s="9"/>
      <c r="AQ9287" s="9"/>
    </row>
    <row r="9288" spans="1:43" ht="15.6" x14ac:dyDescent="0.3">
      <c r="A9288"/>
      <c r="AO9288" s="9"/>
      <c r="AP9288" s="9"/>
      <c r="AQ9288" s="9"/>
    </row>
    <row r="9289" spans="1:43" ht="15.6" x14ac:dyDescent="0.3">
      <c r="A9289"/>
      <c r="AO9289" s="9"/>
      <c r="AP9289" s="9"/>
      <c r="AQ9289" s="9"/>
    </row>
    <row r="9290" spans="1:43" ht="15.6" x14ac:dyDescent="0.3">
      <c r="A9290"/>
      <c r="AO9290" s="9"/>
      <c r="AP9290" s="9"/>
      <c r="AQ9290" s="9"/>
    </row>
    <row r="9291" spans="1:43" ht="15.6" x14ac:dyDescent="0.3">
      <c r="A9291"/>
      <c r="AO9291" s="9"/>
      <c r="AP9291" s="9"/>
      <c r="AQ9291" s="9"/>
    </row>
    <row r="9292" spans="1:43" ht="15.6" x14ac:dyDescent="0.3">
      <c r="A9292"/>
      <c r="AO9292" s="9"/>
      <c r="AP9292" s="9"/>
      <c r="AQ9292" s="9"/>
    </row>
    <row r="9293" spans="1:43" ht="15.6" x14ac:dyDescent="0.3">
      <c r="A9293"/>
      <c r="AO9293" s="9"/>
      <c r="AP9293" s="9"/>
      <c r="AQ9293" s="9"/>
    </row>
    <row r="9294" spans="1:43" ht="15.6" x14ac:dyDescent="0.3">
      <c r="A9294"/>
      <c r="AO9294" s="9"/>
      <c r="AP9294" s="9"/>
      <c r="AQ9294" s="9"/>
    </row>
    <row r="9295" spans="1:43" ht="15.6" x14ac:dyDescent="0.3">
      <c r="A9295"/>
      <c r="AO9295" s="9"/>
      <c r="AP9295" s="9"/>
      <c r="AQ9295" s="9"/>
    </row>
    <row r="9296" spans="1:43" ht="15.6" x14ac:dyDescent="0.3">
      <c r="A9296"/>
      <c r="AO9296" s="9"/>
      <c r="AP9296" s="9"/>
      <c r="AQ9296" s="9"/>
    </row>
    <row r="9297" spans="1:43" ht="15.6" x14ac:dyDescent="0.3">
      <c r="A9297"/>
      <c r="AO9297" s="9"/>
      <c r="AP9297" s="9"/>
      <c r="AQ9297" s="9"/>
    </row>
    <row r="9298" spans="1:43" ht="15.6" x14ac:dyDescent="0.3">
      <c r="A9298"/>
      <c r="AO9298" s="9"/>
      <c r="AP9298" s="9"/>
      <c r="AQ9298" s="9"/>
    </row>
    <row r="9299" spans="1:43" ht="15.6" x14ac:dyDescent="0.3">
      <c r="A9299"/>
      <c r="AO9299" s="9"/>
      <c r="AP9299" s="9"/>
      <c r="AQ9299" s="9"/>
    </row>
    <row r="9300" spans="1:43" ht="15.6" x14ac:dyDescent="0.3">
      <c r="A9300"/>
      <c r="AO9300" s="9"/>
      <c r="AP9300" s="9"/>
      <c r="AQ9300" s="9"/>
    </row>
    <row r="9301" spans="1:43" ht="15.6" x14ac:dyDescent="0.3">
      <c r="A9301"/>
      <c r="AO9301" s="9"/>
      <c r="AP9301" s="9"/>
      <c r="AQ9301" s="9"/>
    </row>
    <row r="9302" spans="1:43" ht="15.6" x14ac:dyDescent="0.3">
      <c r="A9302"/>
      <c r="AO9302" s="9"/>
      <c r="AP9302" s="9"/>
      <c r="AQ9302" s="9"/>
    </row>
    <row r="9303" spans="1:43" ht="15.6" x14ac:dyDescent="0.3">
      <c r="A9303"/>
      <c r="AO9303" s="9"/>
      <c r="AP9303" s="9"/>
      <c r="AQ9303" s="9"/>
    </row>
    <row r="9304" spans="1:43" ht="15.6" x14ac:dyDescent="0.3">
      <c r="A9304"/>
      <c r="AO9304" s="9"/>
      <c r="AP9304" s="9"/>
      <c r="AQ9304" s="9"/>
    </row>
    <row r="9305" spans="1:43" ht="15.6" x14ac:dyDescent="0.3">
      <c r="A9305"/>
      <c r="AO9305" s="9"/>
      <c r="AP9305" s="9"/>
      <c r="AQ9305" s="9"/>
    </row>
    <row r="9306" spans="1:43" ht="15.6" x14ac:dyDescent="0.3">
      <c r="A9306"/>
      <c r="AO9306" s="9"/>
      <c r="AP9306" s="9"/>
      <c r="AQ9306" s="9"/>
    </row>
    <row r="9307" spans="1:43" ht="15.6" x14ac:dyDescent="0.3">
      <c r="A9307"/>
      <c r="AO9307" s="9"/>
      <c r="AP9307" s="9"/>
      <c r="AQ9307" s="9"/>
    </row>
    <row r="9308" spans="1:43" ht="15.6" x14ac:dyDescent="0.3">
      <c r="A9308"/>
      <c r="AO9308" s="9"/>
      <c r="AP9308" s="9"/>
      <c r="AQ9308" s="9"/>
    </row>
    <row r="9309" spans="1:43" ht="15.6" x14ac:dyDescent="0.3">
      <c r="A9309"/>
      <c r="AO9309" s="9"/>
      <c r="AP9309" s="9"/>
      <c r="AQ9309" s="9"/>
    </row>
    <row r="9310" spans="1:43" ht="15.6" x14ac:dyDescent="0.3">
      <c r="A9310"/>
      <c r="AO9310" s="9"/>
      <c r="AP9310" s="9"/>
      <c r="AQ9310" s="9"/>
    </row>
    <row r="9311" spans="1:43" ht="15.6" x14ac:dyDescent="0.3">
      <c r="A9311"/>
      <c r="AO9311" s="9"/>
      <c r="AP9311" s="9"/>
      <c r="AQ9311" s="9"/>
    </row>
    <row r="9312" spans="1:43" ht="15.6" x14ac:dyDescent="0.3">
      <c r="A9312"/>
      <c r="AO9312" s="9"/>
      <c r="AP9312" s="9"/>
      <c r="AQ9312" s="9"/>
    </row>
    <row r="9313" spans="1:43" ht="15.6" x14ac:dyDescent="0.3">
      <c r="A9313"/>
      <c r="AO9313" s="9"/>
      <c r="AP9313" s="9"/>
      <c r="AQ9313" s="9"/>
    </row>
    <row r="9314" spans="1:43" ht="15.6" x14ac:dyDescent="0.3">
      <c r="A9314"/>
      <c r="AO9314" s="9"/>
      <c r="AP9314" s="9"/>
      <c r="AQ9314" s="9"/>
    </row>
    <row r="9315" spans="1:43" ht="15.6" x14ac:dyDescent="0.3">
      <c r="A9315"/>
      <c r="AO9315" s="9"/>
      <c r="AP9315" s="9"/>
      <c r="AQ9315" s="9"/>
    </row>
    <row r="9316" spans="1:43" ht="15.6" x14ac:dyDescent="0.3">
      <c r="A9316"/>
      <c r="AO9316" s="9"/>
      <c r="AP9316" s="9"/>
      <c r="AQ9316" s="9"/>
    </row>
    <row r="9317" spans="1:43" ht="15.6" x14ac:dyDescent="0.3">
      <c r="A9317"/>
      <c r="AO9317" s="9"/>
      <c r="AP9317" s="9"/>
      <c r="AQ9317" s="9"/>
    </row>
    <row r="9318" spans="1:43" ht="15.6" x14ac:dyDescent="0.3">
      <c r="A9318"/>
      <c r="AO9318" s="9"/>
      <c r="AP9318" s="9"/>
      <c r="AQ9318" s="9"/>
    </row>
    <row r="9319" spans="1:43" ht="15.6" x14ac:dyDescent="0.3">
      <c r="A9319"/>
      <c r="AO9319" s="9"/>
      <c r="AP9319" s="9"/>
      <c r="AQ9319" s="9"/>
    </row>
    <row r="9320" spans="1:43" ht="15.6" x14ac:dyDescent="0.3">
      <c r="A9320"/>
      <c r="AO9320" s="9"/>
      <c r="AP9320" s="9"/>
      <c r="AQ9320" s="9"/>
    </row>
    <row r="9321" spans="1:43" ht="15.6" x14ac:dyDescent="0.3">
      <c r="A9321"/>
      <c r="AO9321" s="9"/>
      <c r="AP9321" s="9"/>
      <c r="AQ9321" s="9"/>
    </row>
    <row r="9322" spans="1:43" ht="15.6" x14ac:dyDescent="0.3">
      <c r="A9322"/>
      <c r="AO9322" s="9"/>
      <c r="AP9322" s="9"/>
      <c r="AQ9322" s="9"/>
    </row>
    <row r="9323" spans="1:43" ht="15.6" x14ac:dyDescent="0.3">
      <c r="A9323"/>
      <c r="AO9323" s="9"/>
      <c r="AP9323" s="9"/>
      <c r="AQ9323" s="9"/>
    </row>
    <row r="9324" spans="1:43" ht="15.6" x14ac:dyDescent="0.3">
      <c r="A9324"/>
      <c r="AO9324" s="9"/>
      <c r="AP9324" s="9"/>
      <c r="AQ9324" s="9"/>
    </row>
    <row r="9325" spans="1:43" ht="15.6" x14ac:dyDescent="0.3">
      <c r="A9325"/>
      <c r="AO9325" s="9"/>
      <c r="AP9325" s="9"/>
      <c r="AQ9325" s="9"/>
    </row>
    <row r="9326" spans="1:43" ht="15.6" x14ac:dyDescent="0.3">
      <c r="A9326"/>
      <c r="AO9326" s="9"/>
      <c r="AP9326" s="9"/>
      <c r="AQ9326" s="9"/>
    </row>
    <row r="9327" spans="1:43" ht="15.6" x14ac:dyDescent="0.3">
      <c r="A9327"/>
      <c r="AO9327" s="9"/>
      <c r="AP9327" s="9"/>
      <c r="AQ9327" s="9"/>
    </row>
    <row r="9328" spans="1:43" ht="15.6" x14ac:dyDescent="0.3">
      <c r="A9328"/>
      <c r="AO9328" s="9"/>
      <c r="AP9328" s="9"/>
      <c r="AQ9328" s="9"/>
    </row>
    <row r="9329" spans="1:43" ht="15.6" x14ac:dyDescent="0.3">
      <c r="A9329"/>
      <c r="AO9329" s="9"/>
      <c r="AP9329" s="9"/>
      <c r="AQ9329" s="9"/>
    </row>
    <row r="9330" spans="1:43" ht="15.6" x14ac:dyDescent="0.3">
      <c r="A9330"/>
      <c r="AO9330" s="9"/>
      <c r="AP9330" s="9"/>
      <c r="AQ9330" s="9"/>
    </row>
    <row r="9331" spans="1:43" ht="15.6" x14ac:dyDescent="0.3">
      <c r="A9331"/>
      <c r="AO9331" s="9"/>
      <c r="AP9331" s="9"/>
      <c r="AQ9331" s="9"/>
    </row>
    <row r="9332" spans="1:43" ht="15.6" x14ac:dyDescent="0.3">
      <c r="A9332"/>
      <c r="AO9332" s="9"/>
      <c r="AP9332" s="9"/>
      <c r="AQ9332" s="9"/>
    </row>
    <row r="9333" spans="1:43" ht="15.6" x14ac:dyDescent="0.3">
      <c r="A9333"/>
      <c r="AO9333" s="9"/>
      <c r="AP9333" s="9"/>
      <c r="AQ9333" s="9"/>
    </row>
    <row r="9334" spans="1:43" ht="15.6" x14ac:dyDescent="0.3">
      <c r="A9334"/>
      <c r="AO9334" s="9"/>
      <c r="AP9334" s="9"/>
      <c r="AQ9334" s="9"/>
    </row>
    <row r="9335" spans="1:43" ht="15.6" x14ac:dyDescent="0.3">
      <c r="A9335"/>
      <c r="AO9335" s="9"/>
      <c r="AP9335" s="9"/>
      <c r="AQ9335" s="9"/>
    </row>
    <row r="9336" spans="1:43" ht="15.6" x14ac:dyDescent="0.3">
      <c r="A9336"/>
      <c r="AO9336" s="9"/>
      <c r="AP9336" s="9"/>
      <c r="AQ9336" s="9"/>
    </row>
    <row r="9337" spans="1:43" ht="15.6" x14ac:dyDescent="0.3">
      <c r="A9337"/>
      <c r="AO9337" s="9"/>
      <c r="AP9337" s="9"/>
      <c r="AQ9337" s="9"/>
    </row>
    <row r="9338" spans="1:43" ht="15.6" x14ac:dyDescent="0.3">
      <c r="A9338"/>
      <c r="AO9338" s="9"/>
      <c r="AP9338" s="9"/>
      <c r="AQ9338" s="9"/>
    </row>
    <row r="9339" spans="1:43" ht="15.6" x14ac:dyDescent="0.3">
      <c r="A9339"/>
      <c r="AO9339" s="9"/>
      <c r="AP9339" s="9"/>
      <c r="AQ9339" s="9"/>
    </row>
    <row r="9340" spans="1:43" ht="15.6" x14ac:dyDescent="0.3">
      <c r="A9340"/>
      <c r="AO9340" s="9"/>
      <c r="AP9340" s="9"/>
      <c r="AQ9340" s="9"/>
    </row>
    <row r="9341" spans="1:43" ht="15.6" x14ac:dyDescent="0.3">
      <c r="A9341"/>
      <c r="AO9341" s="9"/>
      <c r="AP9341" s="9"/>
      <c r="AQ9341" s="9"/>
    </row>
    <row r="9342" spans="1:43" ht="15.6" x14ac:dyDescent="0.3">
      <c r="A9342"/>
      <c r="AO9342" s="9"/>
      <c r="AP9342" s="9"/>
      <c r="AQ9342" s="9"/>
    </row>
    <row r="9343" spans="1:43" ht="15.6" x14ac:dyDescent="0.3">
      <c r="A9343"/>
      <c r="AO9343" s="9"/>
      <c r="AP9343" s="9"/>
      <c r="AQ9343" s="9"/>
    </row>
    <row r="9344" spans="1:43" ht="15.6" x14ac:dyDescent="0.3">
      <c r="A9344"/>
      <c r="AO9344" s="9"/>
      <c r="AP9344" s="9"/>
      <c r="AQ9344" s="9"/>
    </row>
    <row r="9345" spans="1:43" ht="15.6" x14ac:dyDescent="0.3">
      <c r="A9345"/>
      <c r="AO9345" s="9"/>
      <c r="AP9345" s="9"/>
      <c r="AQ9345" s="9"/>
    </row>
    <row r="9346" spans="1:43" ht="15.6" x14ac:dyDescent="0.3">
      <c r="A9346"/>
      <c r="AO9346" s="9"/>
      <c r="AP9346" s="9"/>
      <c r="AQ9346" s="9"/>
    </row>
    <row r="9347" spans="1:43" ht="15.6" x14ac:dyDescent="0.3">
      <c r="A9347"/>
      <c r="AO9347" s="9"/>
      <c r="AP9347" s="9"/>
      <c r="AQ9347" s="9"/>
    </row>
    <row r="9348" spans="1:43" ht="15.6" x14ac:dyDescent="0.3">
      <c r="A9348"/>
      <c r="AO9348" s="9"/>
      <c r="AP9348" s="9"/>
      <c r="AQ9348" s="9"/>
    </row>
    <row r="9349" spans="1:43" ht="15.6" x14ac:dyDescent="0.3">
      <c r="A9349"/>
      <c r="AO9349" s="9"/>
      <c r="AP9349" s="9"/>
      <c r="AQ9349" s="9"/>
    </row>
    <row r="9350" spans="1:43" ht="15.6" x14ac:dyDescent="0.3">
      <c r="A9350"/>
      <c r="AO9350" s="9"/>
      <c r="AP9350" s="9"/>
      <c r="AQ9350" s="9"/>
    </row>
    <row r="9351" spans="1:43" ht="15.6" x14ac:dyDescent="0.3">
      <c r="A9351"/>
      <c r="AO9351" s="9"/>
      <c r="AP9351" s="9"/>
      <c r="AQ9351" s="9"/>
    </row>
    <row r="9352" spans="1:43" ht="15.6" x14ac:dyDescent="0.3">
      <c r="A9352"/>
      <c r="AO9352" s="9"/>
      <c r="AP9352" s="9"/>
      <c r="AQ9352" s="9"/>
    </row>
    <row r="9353" spans="1:43" ht="15.6" x14ac:dyDescent="0.3">
      <c r="A9353"/>
      <c r="AO9353" s="9"/>
      <c r="AP9353" s="9"/>
      <c r="AQ9353" s="9"/>
    </row>
    <row r="9354" spans="1:43" ht="15.6" x14ac:dyDescent="0.3">
      <c r="A9354"/>
      <c r="AO9354" s="9"/>
      <c r="AP9354" s="9"/>
      <c r="AQ9354" s="9"/>
    </row>
    <row r="9355" spans="1:43" ht="15.6" x14ac:dyDescent="0.3">
      <c r="A9355"/>
      <c r="AO9355" s="9"/>
      <c r="AP9355" s="9"/>
      <c r="AQ9355" s="9"/>
    </row>
    <row r="9356" spans="1:43" ht="15.6" x14ac:dyDescent="0.3">
      <c r="A9356"/>
      <c r="AO9356" s="9"/>
      <c r="AP9356" s="9"/>
      <c r="AQ9356" s="9"/>
    </row>
    <row r="9357" spans="1:43" ht="15.6" x14ac:dyDescent="0.3">
      <c r="A9357"/>
      <c r="AO9357" s="9"/>
      <c r="AP9357" s="9"/>
      <c r="AQ9357" s="9"/>
    </row>
    <row r="9358" spans="1:43" ht="15.6" x14ac:dyDescent="0.3">
      <c r="A9358"/>
      <c r="AO9358" s="9"/>
      <c r="AP9358" s="9"/>
      <c r="AQ9358" s="9"/>
    </row>
    <row r="9359" spans="1:43" ht="15.6" x14ac:dyDescent="0.3">
      <c r="A9359"/>
      <c r="AO9359" s="9"/>
      <c r="AP9359" s="9"/>
      <c r="AQ9359" s="9"/>
    </row>
    <row r="9360" spans="1:43" ht="15.6" x14ac:dyDescent="0.3">
      <c r="A9360"/>
      <c r="AO9360" s="9"/>
      <c r="AP9360" s="9"/>
      <c r="AQ9360" s="9"/>
    </row>
    <row r="9361" spans="1:43" ht="15.6" x14ac:dyDescent="0.3">
      <c r="A9361"/>
      <c r="AO9361" s="9"/>
      <c r="AP9361" s="9"/>
      <c r="AQ9361" s="9"/>
    </row>
    <row r="9362" spans="1:43" ht="15.6" x14ac:dyDescent="0.3">
      <c r="A9362"/>
      <c r="AO9362" s="9"/>
      <c r="AP9362" s="9"/>
      <c r="AQ9362" s="9"/>
    </row>
    <row r="9363" spans="1:43" ht="15.6" x14ac:dyDescent="0.3">
      <c r="A9363"/>
      <c r="AO9363" s="9"/>
      <c r="AP9363" s="9"/>
      <c r="AQ9363" s="9"/>
    </row>
    <row r="9364" spans="1:43" ht="15.6" x14ac:dyDescent="0.3">
      <c r="A9364"/>
      <c r="AO9364" s="9"/>
      <c r="AP9364" s="9"/>
      <c r="AQ9364" s="9"/>
    </row>
    <row r="9365" spans="1:43" ht="15.6" x14ac:dyDescent="0.3">
      <c r="A9365"/>
      <c r="AO9365" s="9"/>
      <c r="AP9365" s="9"/>
      <c r="AQ9365" s="9"/>
    </row>
    <row r="9366" spans="1:43" ht="15.6" x14ac:dyDescent="0.3">
      <c r="A9366"/>
      <c r="AO9366" s="9"/>
      <c r="AP9366" s="9"/>
      <c r="AQ9366" s="9"/>
    </row>
    <row r="9367" spans="1:43" ht="15.6" x14ac:dyDescent="0.3">
      <c r="A9367"/>
      <c r="AO9367" s="9"/>
      <c r="AP9367" s="9"/>
      <c r="AQ9367" s="9"/>
    </row>
    <row r="9368" spans="1:43" ht="15.6" x14ac:dyDescent="0.3">
      <c r="A9368"/>
      <c r="AO9368" s="9"/>
      <c r="AP9368" s="9"/>
      <c r="AQ9368" s="9"/>
    </row>
    <row r="9369" spans="1:43" ht="15.6" x14ac:dyDescent="0.3">
      <c r="A9369"/>
      <c r="AO9369" s="9"/>
      <c r="AP9369" s="9"/>
      <c r="AQ9369" s="9"/>
    </row>
    <row r="9370" spans="1:43" ht="15.6" x14ac:dyDescent="0.3">
      <c r="A9370"/>
      <c r="AO9370" s="9"/>
      <c r="AP9370" s="9"/>
      <c r="AQ9370" s="9"/>
    </row>
    <row r="9371" spans="1:43" ht="15.6" x14ac:dyDescent="0.3">
      <c r="A9371"/>
      <c r="AO9371" s="9"/>
      <c r="AP9371" s="9"/>
      <c r="AQ9371" s="9"/>
    </row>
    <row r="9372" spans="1:43" ht="15.6" x14ac:dyDescent="0.3">
      <c r="A9372"/>
      <c r="AO9372" s="9"/>
      <c r="AP9372" s="9"/>
      <c r="AQ9372" s="9"/>
    </row>
    <row r="9373" spans="1:43" ht="15.6" x14ac:dyDescent="0.3">
      <c r="A9373"/>
      <c r="AO9373" s="9"/>
      <c r="AP9373" s="9"/>
      <c r="AQ9373" s="9"/>
    </row>
    <row r="9374" spans="1:43" ht="15.6" x14ac:dyDescent="0.3">
      <c r="A9374"/>
      <c r="AO9374" s="9"/>
      <c r="AP9374" s="9"/>
      <c r="AQ9374" s="9"/>
    </row>
    <row r="9375" spans="1:43" ht="15.6" x14ac:dyDescent="0.3">
      <c r="A9375"/>
      <c r="AO9375" s="9"/>
      <c r="AP9375" s="9"/>
      <c r="AQ9375" s="9"/>
    </row>
    <row r="9376" spans="1:43" ht="15.6" x14ac:dyDescent="0.3">
      <c r="A9376"/>
      <c r="AO9376" s="9"/>
      <c r="AP9376" s="9"/>
      <c r="AQ9376" s="9"/>
    </row>
    <row r="9377" spans="1:43" ht="15.6" x14ac:dyDescent="0.3">
      <c r="A9377"/>
      <c r="AO9377" s="9"/>
      <c r="AP9377" s="9"/>
      <c r="AQ9377" s="9"/>
    </row>
    <row r="9378" spans="1:43" ht="15.6" x14ac:dyDescent="0.3">
      <c r="A9378"/>
      <c r="AO9378" s="9"/>
      <c r="AP9378" s="9"/>
      <c r="AQ9378" s="9"/>
    </row>
    <row r="9379" spans="1:43" ht="15.6" x14ac:dyDescent="0.3">
      <c r="A9379"/>
      <c r="AO9379" s="9"/>
      <c r="AP9379" s="9"/>
      <c r="AQ9379" s="9"/>
    </row>
    <row r="9380" spans="1:43" ht="15.6" x14ac:dyDescent="0.3">
      <c r="A9380"/>
      <c r="AO9380" s="9"/>
      <c r="AP9380" s="9"/>
      <c r="AQ9380" s="9"/>
    </row>
    <row r="9381" spans="1:43" ht="15.6" x14ac:dyDescent="0.3">
      <c r="A9381"/>
      <c r="AO9381" s="9"/>
      <c r="AP9381" s="9"/>
      <c r="AQ9381" s="9"/>
    </row>
    <row r="9382" spans="1:43" ht="15.6" x14ac:dyDescent="0.3">
      <c r="A9382"/>
      <c r="AO9382" s="9"/>
      <c r="AP9382" s="9"/>
      <c r="AQ9382" s="9"/>
    </row>
    <row r="9383" spans="1:43" ht="15.6" x14ac:dyDescent="0.3">
      <c r="A9383"/>
      <c r="AO9383" s="9"/>
      <c r="AP9383" s="9"/>
      <c r="AQ9383" s="9"/>
    </row>
    <row r="9384" spans="1:43" ht="15.6" x14ac:dyDescent="0.3">
      <c r="A9384"/>
      <c r="AO9384" s="9"/>
      <c r="AP9384" s="9"/>
      <c r="AQ9384" s="9"/>
    </row>
    <row r="9385" spans="1:43" ht="15.6" x14ac:dyDescent="0.3">
      <c r="A9385"/>
      <c r="AO9385" s="9"/>
      <c r="AP9385" s="9"/>
      <c r="AQ9385" s="9"/>
    </row>
    <row r="9386" spans="1:43" ht="15.6" x14ac:dyDescent="0.3">
      <c r="A9386"/>
      <c r="AO9386" s="9"/>
      <c r="AP9386" s="9"/>
      <c r="AQ9386" s="9"/>
    </row>
    <row r="9387" spans="1:43" ht="15.6" x14ac:dyDescent="0.3">
      <c r="A9387"/>
      <c r="AO9387" s="9"/>
      <c r="AP9387" s="9"/>
      <c r="AQ9387" s="9"/>
    </row>
    <row r="9388" spans="1:43" ht="15.6" x14ac:dyDescent="0.3">
      <c r="A9388"/>
      <c r="AO9388" s="9"/>
      <c r="AP9388" s="9"/>
      <c r="AQ9388" s="9"/>
    </row>
    <row r="9389" spans="1:43" ht="15.6" x14ac:dyDescent="0.3">
      <c r="A9389"/>
      <c r="AO9389" s="9"/>
      <c r="AP9389" s="9"/>
      <c r="AQ9389" s="9"/>
    </row>
    <row r="9390" spans="1:43" ht="15.6" x14ac:dyDescent="0.3">
      <c r="A9390"/>
      <c r="AO9390" s="9"/>
      <c r="AP9390" s="9"/>
      <c r="AQ9390" s="9"/>
    </row>
    <row r="9391" spans="1:43" ht="15.6" x14ac:dyDescent="0.3">
      <c r="A9391"/>
      <c r="AO9391" s="9"/>
      <c r="AP9391" s="9"/>
      <c r="AQ9391" s="9"/>
    </row>
    <row r="9392" spans="1:43" ht="15.6" x14ac:dyDescent="0.3">
      <c r="A9392"/>
      <c r="AO9392" s="9"/>
      <c r="AP9392" s="9"/>
      <c r="AQ9392" s="9"/>
    </row>
    <row r="9393" spans="1:43" ht="15.6" x14ac:dyDescent="0.3">
      <c r="A9393"/>
      <c r="AO9393" s="9"/>
      <c r="AP9393" s="9"/>
      <c r="AQ9393" s="9"/>
    </row>
    <row r="9394" spans="1:43" ht="15.6" x14ac:dyDescent="0.3">
      <c r="A9394"/>
      <c r="AO9394" s="9"/>
      <c r="AP9394" s="9"/>
      <c r="AQ9394" s="9"/>
    </row>
    <row r="9395" spans="1:43" ht="15.6" x14ac:dyDescent="0.3">
      <c r="A9395"/>
      <c r="AO9395" s="9"/>
      <c r="AP9395" s="9"/>
      <c r="AQ9395" s="9"/>
    </row>
    <row r="9396" spans="1:43" ht="15.6" x14ac:dyDescent="0.3">
      <c r="A9396"/>
      <c r="AO9396" s="9"/>
      <c r="AP9396" s="9"/>
      <c r="AQ9396" s="9"/>
    </row>
    <row r="9397" spans="1:43" ht="15.6" x14ac:dyDescent="0.3">
      <c r="A9397"/>
      <c r="AO9397" s="9"/>
      <c r="AP9397" s="9"/>
      <c r="AQ9397" s="9"/>
    </row>
    <row r="9398" spans="1:43" ht="15.6" x14ac:dyDescent="0.3">
      <c r="A9398"/>
      <c r="AO9398" s="9"/>
      <c r="AP9398" s="9"/>
      <c r="AQ9398" s="9"/>
    </row>
    <row r="9399" spans="1:43" ht="15.6" x14ac:dyDescent="0.3">
      <c r="A9399"/>
      <c r="AO9399" s="9"/>
      <c r="AP9399" s="9"/>
      <c r="AQ9399" s="9"/>
    </row>
    <row r="9400" spans="1:43" ht="15.6" x14ac:dyDescent="0.3">
      <c r="A9400"/>
      <c r="AO9400" s="9"/>
      <c r="AP9400" s="9"/>
      <c r="AQ9400" s="9"/>
    </row>
    <row r="9401" spans="1:43" ht="15.6" x14ac:dyDescent="0.3">
      <c r="A9401"/>
      <c r="AO9401" s="9"/>
      <c r="AP9401" s="9"/>
      <c r="AQ9401" s="9"/>
    </row>
    <row r="9402" spans="1:43" ht="15.6" x14ac:dyDescent="0.3">
      <c r="A9402"/>
      <c r="AO9402" s="9"/>
      <c r="AP9402" s="9"/>
      <c r="AQ9402" s="9"/>
    </row>
    <row r="9403" spans="1:43" ht="15.6" x14ac:dyDescent="0.3">
      <c r="A9403"/>
      <c r="AO9403" s="9"/>
      <c r="AP9403" s="9"/>
      <c r="AQ9403" s="9"/>
    </row>
    <row r="9404" spans="1:43" ht="15.6" x14ac:dyDescent="0.3">
      <c r="A9404"/>
      <c r="AO9404" s="9"/>
      <c r="AP9404" s="9"/>
      <c r="AQ9404" s="9"/>
    </row>
    <row r="9405" spans="1:43" ht="15.6" x14ac:dyDescent="0.3">
      <c r="A9405"/>
      <c r="AO9405" s="9"/>
      <c r="AP9405" s="9"/>
      <c r="AQ9405" s="9"/>
    </row>
    <row r="9406" spans="1:43" ht="15.6" x14ac:dyDescent="0.3">
      <c r="A9406"/>
      <c r="AO9406" s="9"/>
      <c r="AP9406" s="9"/>
      <c r="AQ9406" s="9"/>
    </row>
    <row r="9407" spans="1:43" ht="15.6" x14ac:dyDescent="0.3">
      <c r="A9407"/>
      <c r="AO9407" s="9"/>
      <c r="AP9407" s="9"/>
      <c r="AQ9407" s="9"/>
    </row>
    <row r="9408" spans="1:43" ht="15.6" x14ac:dyDescent="0.3">
      <c r="A9408"/>
      <c r="AO9408" s="9"/>
      <c r="AP9408" s="9"/>
      <c r="AQ9408" s="9"/>
    </row>
    <row r="9409" spans="1:43" ht="15.6" x14ac:dyDescent="0.3">
      <c r="A9409"/>
      <c r="AO9409" s="9"/>
      <c r="AP9409" s="9"/>
      <c r="AQ9409" s="9"/>
    </row>
    <row r="9410" spans="1:43" ht="15.6" x14ac:dyDescent="0.3">
      <c r="A9410"/>
      <c r="AO9410" s="9"/>
      <c r="AP9410" s="9"/>
      <c r="AQ9410" s="9"/>
    </row>
    <row r="9411" spans="1:43" ht="15.6" x14ac:dyDescent="0.3">
      <c r="A9411"/>
      <c r="AO9411" s="9"/>
      <c r="AP9411" s="9"/>
      <c r="AQ9411" s="9"/>
    </row>
    <row r="9412" spans="1:43" ht="15.6" x14ac:dyDescent="0.3">
      <c r="A9412"/>
      <c r="AO9412" s="9"/>
      <c r="AP9412" s="9"/>
      <c r="AQ9412" s="9"/>
    </row>
    <row r="9413" spans="1:43" ht="15.6" x14ac:dyDescent="0.3">
      <c r="A9413"/>
      <c r="AO9413" s="9"/>
      <c r="AP9413" s="9"/>
      <c r="AQ9413" s="9"/>
    </row>
    <row r="9414" spans="1:43" ht="15.6" x14ac:dyDescent="0.3">
      <c r="A9414"/>
      <c r="AO9414" s="9"/>
      <c r="AP9414" s="9"/>
      <c r="AQ9414" s="9"/>
    </row>
    <row r="9415" spans="1:43" ht="15.6" x14ac:dyDescent="0.3">
      <c r="A9415"/>
      <c r="AO9415" s="9"/>
      <c r="AP9415" s="9"/>
      <c r="AQ9415" s="9"/>
    </row>
    <row r="9416" spans="1:43" ht="15.6" x14ac:dyDescent="0.3">
      <c r="A9416"/>
      <c r="AO9416" s="9"/>
      <c r="AP9416" s="9"/>
      <c r="AQ9416" s="9"/>
    </row>
    <row r="9417" spans="1:43" ht="15.6" x14ac:dyDescent="0.3">
      <c r="A9417"/>
      <c r="AO9417" s="9"/>
      <c r="AP9417" s="9"/>
      <c r="AQ9417" s="9"/>
    </row>
    <row r="9418" spans="1:43" ht="15.6" x14ac:dyDescent="0.3">
      <c r="A9418"/>
      <c r="AO9418" s="9"/>
      <c r="AP9418" s="9"/>
      <c r="AQ9418" s="9"/>
    </row>
    <row r="9419" spans="1:43" ht="15.6" x14ac:dyDescent="0.3">
      <c r="A9419"/>
      <c r="AO9419" s="9"/>
      <c r="AP9419" s="9"/>
      <c r="AQ9419" s="9"/>
    </row>
    <row r="9420" spans="1:43" ht="15.6" x14ac:dyDescent="0.3">
      <c r="A9420"/>
      <c r="AO9420" s="9"/>
      <c r="AP9420" s="9"/>
      <c r="AQ9420" s="9"/>
    </row>
    <row r="9421" spans="1:43" ht="15.6" x14ac:dyDescent="0.3">
      <c r="A9421"/>
      <c r="AO9421" s="9"/>
      <c r="AP9421" s="9"/>
      <c r="AQ9421" s="9"/>
    </row>
    <row r="9422" spans="1:43" ht="15.6" x14ac:dyDescent="0.3">
      <c r="A9422"/>
      <c r="AO9422" s="9"/>
      <c r="AP9422" s="9"/>
      <c r="AQ9422" s="9"/>
    </row>
    <row r="9423" spans="1:43" ht="15.6" x14ac:dyDescent="0.3">
      <c r="A9423"/>
      <c r="AO9423" s="9"/>
      <c r="AP9423" s="9"/>
      <c r="AQ9423" s="9"/>
    </row>
    <row r="9424" spans="1:43" ht="15.6" x14ac:dyDescent="0.3">
      <c r="A9424"/>
      <c r="AO9424" s="9"/>
      <c r="AP9424" s="9"/>
      <c r="AQ9424" s="9"/>
    </row>
    <row r="9425" spans="1:43" ht="15.6" x14ac:dyDescent="0.3">
      <c r="A9425"/>
      <c r="AO9425" s="9"/>
      <c r="AP9425" s="9"/>
      <c r="AQ9425" s="9"/>
    </row>
    <row r="9426" spans="1:43" ht="15.6" x14ac:dyDescent="0.3">
      <c r="A9426"/>
      <c r="AO9426" s="9"/>
      <c r="AP9426" s="9"/>
      <c r="AQ9426" s="9"/>
    </row>
    <row r="9427" spans="1:43" ht="15.6" x14ac:dyDescent="0.3">
      <c r="A9427"/>
      <c r="AO9427" s="9"/>
      <c r="AP9427" s="9"/>
      <c r="AQ9427" s="9"/>
    </row>
    <row r="9428" spans="1:43" ht="15.6" x14ac:dyDescent="0.3">
      <c r="A9428"/>
      <c r="AO9428" s="9"/>
      <c r="AP9428" s="9"/>
      <c r="AQ9428" s="9"/>
    </row>
    <row r="9429" spans="1:43" ht="15.6" x14ac:dyDescent="0.3">
      <c r="A9429"/>
      <c r="AO9429" s="9"/>
      <c r="AP9429" s="9"/>
      <c r="AQ9429" s="9"/>
    </row>
    <row r="9430" spans="1:43" ht="15.6" x14ac:dyDescent="0.3">
      <c r="A9430"/>
      <c r="AO9430" s="9"/>
      <c r="AP9430" s="9"/>
      <c r="AQ9430" s="9"/>
    </row>
    <row r="9431" spans="1:43" ht="15.6" x14ac:dyDescent="0.3">
      <c r="A9431"/>
      <c r="AO9431" s="9"/>
      <c r="AP9431" s="9"/>
      <c r="AQ9431" s="9"/>
    </row>
    <row r="9432" spans="1:43" ht="15.6" x14ac:dyDescent="0.3">
      <c r="A9432"/>
      <c r="AO9432" s="9"/>
      <c r="AP9432" s="9"/>
      <c r="AQ9432" s="9"/>
    </row>
    <row r="9433" spans="1:43" ht="15.6" x14ac:dyDescent="0.3">
      <c r="A9433"/>
      <c r="AO9433" s="9"/>
      <c r="AP9433" s="9"/>
      <c r="AQ9433" s="9"/>
    </row>
    <row r="9434" spans="1:43" ht="15.6" x14ac:dyDescent="0.3">
      <c r="A9434"/>
      <c r="AO9434" s="9"/>
      <c r="AP9434" s="9"/>
      <c r="AQ9434" s="9"/>
    </row>
    <row r="9435" spans="1:43" ht="15.6" x14ac:dyDescent="0.3">
      <c r="A9435"/>
      <c r="AO9435" s="9"/>
      <c r="AP9435" s="9"/>
      <c r="AQ9435" s="9"/>
    </row>
    <row r="9436" spans="1:43" ht="15.6" x14ac:dyDescent="0.3">
      <c r="A9436"/>
      <c r="AO9436" s="9"/>
      <c r="AP9436" s="9"/>
      <c r="AQ9436" s="9"/>
    </row>
    <row r="9437" spans="1:43" ht="15.6" x14ac:dyDescent="0.3">
      <c r="A9437"/>
      <c r="AO9437" s="9"/>
      <c r="AP9437" s="9"/>
      <c r="AQ9437" s="9"/>
    </row>
    <row r="9438" spans="1:43" ht="15.6" x14ac:dyDescent="0.3">
      <c r="A9438"/>
      <c r="AO9438" s="9"/>
      <c r="AP9438" s="9"/>
      <c r="AQ9438" s="9"/>
    </row>
    <row r="9439" spans="1:43" ht="15.6" x14ac:dyDescent="0.3">
      <c r="A9439"/>
      <c r="AO9439" s="9"/>
      <c r="AP9439" s="9"/>
      <c r="AQ9439" s="9"/>
    </row>
    <row r="9440" spans="1:43" ht="15.6" x14ac:dyDescent="0.3">
      <c r="A9440"/>
      <c r="AO9440" s="9"/>
      <c r="AP9440" s="9"/>
      <c r="AQ9440" s="9"/>
    </row>
    <row r="9441" spans="1:43" ht="15.6" x14ac:dyDescent="0.3">
      <c r="A9441"/>
      <c r="AO9441" s="9"/>
      <c r="AP9441" s="9"/>
      <c r="AQ9441" s="9"/>
    </row>
    <row r="9442" spans="1:43" ht="15.6" x14ac:dyDescent="0.3">
      <c r="A9442"/>
      <c r="AO9442" s="9"/>
      <c r="AP9442" s="9"/>
      <c r="AQ9442" s="9"/>
    </row>
    <row r="9443" spans="1:43" ht="15.6" x14ac:dyDescent="0.3">
      <c r="A9443"/>
      <c r="AO9443" s="9"/>
      <c r="AP9443" s="9"/>
      <c r="AQ9443" s="9"/>
    </row>
    <row r="9444" spans="1:43" ht="15.6" x14ac:dyDescent="0.3">
      <c r="A9444"/>
      <c r="AO9444" s="9"/>
      <c r="AP9444" s="9"/>
      <c r="AQ9444" s="9"/>
    </row>
    <row r="9445" spans="1:43" ht="15.6" x14ac:dyDescent="0.3">
      <c r="A9445"/>
      <c r="AO9445" s="9"/>
      <c r="AP9445" s="9"/>
      <c r="AQ9445" s="9"/>
    </row>
    <row r="9446" spans="1:43" ht="15.6" x14ac:dyDescent="0.3">
      <c r="A9446"/>
      <c r="AO9446" s="9"/>
      <c r="AP9446" s="9"/>
      <c r="AQ9446" s="9"/>
    </row>
    <row r="9447" spans="1:43" ht="15.6" x14ac:dyDescent="0.3">
      <c r="A9447"/>
      <c r="AO9447" s="9"/>
      <c r="AP9447" s="9"/>
      <c r="AQ9447" s="9"/>
    </row>
    <row r="9448" spans="1:43" ht="15.6" x14ac:dyDescent="0.3">
      <c r="A9448"/>
      <c r="AO9448" s="9"/>
      <c r="AP9448" s="9"/>
      <c r="AQ9448" s="9"/>
    </row>
    <row r="9449" spans="1:43" ht="15.6" x14ac:dyDescent="0.3">
      <c r="A9449"/>
      <c r="AO9449" s="9"/>
      <c r="AP9449" s="9"/>
      <c r="AQ9449" s="9"/>
    </row>
    <row r="9450" spans="1:43" ht="15.6" x14ac:dyDescent="0.3">
      <c r="A9450"/>
      <c r="AO9450" s="9"/>
      <c r="AP9450" s="9"/>
      <c r="AQ9450" s="9"/>
    </row>
    <row r="9451" spans="1:43" ht="15.6" x14ac:dyDescent="0.3">
      <c r="A9451"/>
      <c r="AO9451" s="9"/>
      <c r="AP9451" s="9"/>
      <c r="AQ9451" s="9"/>
    </row>
    <row r="9452" spans="1:43" ht="15.6" x14ac:dyDescent="0.3">
      <c r="A9452"/>
      <c r="AO9452" s="9"/>
      <c r="AP9452" s="9"/>
      <c r="AQ9452" s="9"/>
    </row>
    <row r="9453" spans="1:43" ht="15.6" x14ac:dyDescent="0.3">
      <c r="A9453"/>
      <c r="AO9453" s="9"/>
      <c r="AP9453" s="9"/>
      <c r="AQ9453" s="9"/>
    </row>
    <row r="9454" spans="1:43" ht="15.6" x14ac:dyDescent="0.3">
      <c r="A9454"/>
      <c r="AO9454" s="9"/>
      <c r="AP9454" s="9"/>
      <c r="AQ9454" s="9"/>
    </row>
    <row r="9455" spans="1:43" ht="15.6" x14ac:dyDescent="0.3">
      <c r="A9455"/>
      <c r="AO9455" s="9"/>
      <c r="AP9455" s="9"/>
      <c r="AQ9455" s="9"/>
    </row>
    <row r="9456" spans="1:43" ht="15.6" x14ac:dyDescent="0.3">
      <c r="A9456"/>
      <c r="AO9456" s="9"/>
      <c r="AP9456" s="9"/>
      <c r="AQ9456" s="9"/>
    </row>
    <row r="9457" spans="1:43" ht="15.6" x14ac:dyDescent="0.3">
      <c r="A9457"/>
      <c r="AO9457" s="9"/>
      <c r="AP9457" s="9"/>
      <c r="AQ9457" s="9"/>
    </row>
    <row r="9458" spans="1:43" ht="15.6" x14ac:dyDescent="0.3">
      <c r="A9458"/>
      <c r="AO9458" s="9"/>
      <c r="AP9458" s="9"/>
      <c r="AQ9458" s="9"/>
    </row>
    <row r="9459" spans="1:43" ht="15.6" x14ac:dyDescent="0.3">
      <c r="A9459"/>
      <c r="AO9459" s="9"/>
      <c r="AP9459" s="9"/>
      <c r="AQ9459" s="9"/>
    </row>
    <row r="9460" spans="1:43" ht="15.6" x14ac:dyDescent="0.3">
      <c r="A9460"/>
      <c r="AO9460" s="9"/>
      <c r="AP9460" s="9"/>
      <c r="AQ9460" s="9"/>
    </row>
    <row r="9461" spans="1:43" ht="15.6" x14ac:dyDescent="0.3">
      <c r="A9461"/>
      <c r="AO9461" s="9"/>
      <c r="AP9461" s="9"/>
      <c r="AQ9461" s="9"/>
    </row>
    <row r="9462" spans="1:43" ht="15.6" x14ac:dyDescent="0.3">
      <c r="A9462"/>
      <c r="AO9462" s="9"/>
      <c r="AP9462" s="9"/>
      <c r="AQ9462" s="9"/>
    </row>
    <row r="9463" spans="1:43" ht="15.6" x14ac:dyDescent="0.3">
      <c r="A9463"/>
      <c r="AO9463" s="9"/>
      <c r="AP9463" s="9"/>
      <c r="AQ9463" s="9"/>
    </row>
    <row r="9464" spans="1:43" ht="15.6" x14ac:dyDescent="0.3">
      <c r="A9464"/>
      <c r="AO9464" s="9"/>
      <c r="AP9464" s="9"/>
      <c r="AQ9464" s="9"/>
    </row>
    <row r="9465" spans="1:43" ht="15.6" x14ac:dyDescent="0.3">
      <c r="A9465"/>
      <c r="AO9465" s="9"/>
      <c r="AP9465" s="9"/>
      <c r="AQ9465" s="9"/>
    </row>
    <row r="9466" spans="1:43" ht="15.6" x14ac:dyDescent="0.3">
      <c r="A9466"/>
      <c r="AO9466" s="9"/>
      <c r="AP9466" s="9"/>
      <c r="AQ9466" s="9"/>
    </row>
    <row r="9467" spans="1:43" ht="15.6" x14ac:dyDescent="0.3">
      <c r="A9467"/>
      <c r="AO9467" s="9"/>
      <c r="AP9467" s="9"/>
      <c r="AQ9467" s="9"/>
    </row>
    <row r="9468" spans="1:43" ht="15.6" x14ac:dyDescent="0.3">
      <c r="A9468"/>
      <c r="AO9468" s="9"/>
      <c r="AP9468" s="9"/>
      <c r="AQ9468" s="9"/>
    </row>
    <row r="9469" spans="1:43" ht="15.6" x14ac:dyDescent="0.3">
      <c r="A9469"/>
      <c r="AO9469" s="9"/>
      <c r="AP9469" s="9"/>
      <c r="AQ9469" s="9"/>
    </row>
    <row r="9470" spans="1:43" ht="15.6" x14ac:dyDescent="0.3">
      <c r="A9470"/>
      <c r="AO9470" s="9"/>
      <c r="AP9470" s="9"/>
      <c r="AQ9470" s="9"/>
    </row>
    <row r="9471" spans="1:43" ht="15.6" x14ac:dyDescent="0.3">
      <c r="A9471"/>
      <c r="AO9471" s="9"/>
      <c r="AP9471" s="9"/>
      <c r="AQ9471" s="9"/>
    </row>
    <row r="9472" spans="1:43" ht="15.6" x14ac:dyDescent="0.3">
      <c r="A9472"/>
      <c r="AO9472" s="9"/>
      <c r="AP9472" s="9"/>
      <c r="AQ9472" s="9"/>
    </row>
    <row r="9473" spans="1:43" ht="15.6" x14ac:dyDescent="0.3">
      <c r="A9473"/>
      <c r="AO9473" s="9"/>
      <c r="AP9473" s="9"/>
      <c r="AQ9473" s="9"/>
    </row>
    <row r="9474" spans="1:43" ht="15.6" x14ac:dyDescent="0.3">
      <c r="A9474"/>
      <c r="AO9474" s="9"/>
      <c r="AP9474" s="9"/>
      <c r="AQ9474" s="9"/>
    </row>
    <row r="9475" spans="1:43" ht="15.6" x14ac:dyDescent="0.3">
      <c r="A9475"/>
      <c r="AO9475" s="9"/>
      <c r="AP9475" s="9"/>
      <c r="AQ9475" s="9"/>
    </row>
    <row r="9476" spans="1:43" ht="15.6" x14ac:dyDescent="0.3">
      <c r="A9476"/>
      <c r="AO9476" s="9"/>
      <c r="AP9476" s="9"/>
      <c r="AQ9476" s="9"/>
    </row>
    <row r="9477" spans="1:43" ht="15.6" x14ac:dyDescent="0.3">
      <c r="A9477"/>
      <c r="AO9477" s="9"/>
      <c r="AP9477" s="9"/>
      <c r="AQ9477" s="9"/>
    </row>
    <row r="9478" spans="1:43" ht="15.6" x14ac:dyDescent="0.3">
      <c r="A9478"/>
      <c r="AO9478" s="9"/>
      <c r="AP9478" s="9"/>
      <c r="AQ9478" s="9"/>
    </row>
    <row r="9479" spans="1:43" ht="15.6" x14ac:dyDescent="0.3">
      <c r="A9479"/>
      <c r="AO9479" s="9"/>
      <c r="AP9479" s="9"/>
      <c r="AQ9479" s="9"/>
    </row>
    <row r="9480" spans="1:43" ht="15.6" x14ac:dyDescent="0.3">
      <c r="A9480"/>
      <c r="AO9480" s="9"/>
      <c r="AP9480" s="9"/>
      <c r="AQ9480" s="9"/>
    </row>
    <row r="9481" spans="1:43" ht="15.6" x14ac:dyDescent="0.3">
      <c r="A9481"/>
      <c r="AO9481" s="9"/>
      <c r="AP9481" s="9"/>
      <c r="AQ9481" s="9"/>
    </row>
    <row r="9482" spans="1:43" ht="15.6" x14ac:dyDescent="0.3">
      <c r="A9482"/>
      <c r="AO9482" s="9"/>
      <c r="AP9482" s="9"/>
      <c r="AQ9482" s="9"/>
    </row>
    <row r="9483" spans="1:43" ht="15.6" x14ac:dyDescent="0.3">
      <c r="A9483"/>
      <c r="AO9483" s="9"/>
      <c r="AP9483" s="9"/>
      <c r="AQ9483" s="9"/>
    </row>
    <row r="9484" spans="1:43" ht="15.6" x14ac:dyDescent="0.3">
      <c r="A9484"/>
      <c r="AO9484" s="9"/>
      <c r="AP9484" s="9"/>
      <c r="AQ9484" s="9"/>
    </row>
    <row r="9485" spans="1:43" ht="15.6" x14ac:dyDescent="0.3">
      <c r="A9485"/>
      <c r="AO9485" s="9"/>
      <c r="AP9485" s="9"/>
      <c r="AQ9485" s="9"/>
    </row>
    <row r="9486" spans="1:43" ht="15.6" x14ac:dyDescent="0.3">
      <c r="A9486"/>
      <c r="AO9486" s="9"/>
      <c r="AP9486" s="9"/>
      <c r="AQ9486" s="9"/>
    </row>
    <row r="9487" spans="1:43" ht="15.6" x14ac:dyDescent="0.3">
      <c r="A9487"/>
      <c r="AO9487" s="9"/>
      <c r="AP9487" s="9"/>
      <c r="AQ9487" s="9"/>
    </row>
    <row r="9488" spans="1:43" ht="15.6" x14ac:dyDescent="0.3">
      <c r="A9488"/>
      <c r="AO9488" s="9"/>
      <c r="AP9488" s="9"/>
      <c r="AQ9488" s="9"/>
    </row>
    <row r="9489" spans="1:43" ht="15.6" x14ac:dyDescent="0.3">
      <c r="A9489"/>
      <c r="AO9489" s="9"/>
      <c r="AP9489" s="9"/>
      <c r="AQ9489" s="9"/>
    </row>
    <row r="9490" spans="1:43" ht="15.6" x14ac:dyDescent="0.3">
      <c r="A9490"/>
      <c r="AO9490" s="9"/>
      <c r="AP9490" s="9"/>
      <c r="AQ9490" s="9"/>
    </row>
    <row r="9491" spans="1:43" ht="15.6" x14ac:dyDescent="0.3">
      <c r="A9491"/>
      <c r="AO9491" s="9"/>
      <c r="AP9491" s="9"/>
      <c r="AQ9491" s="9"/>
    </row>
    <row r="9492" spans="1:43" ht="15.6" x14ac:dyDescent="0.3">
      <c r="A9492"/>
      <c r="AO9492" s="9"/>
      <c r="AP9492" s="9"/>
      <c r="AQ9492" s="9"/>
    </row>
    <row r="9493" spans="1:43" ht="15.6" x14ac:dyDescent="0.3">
      <c r="A9493"/>
      <c r="AO9493" s="9"/>
      <c r="AP9493" s="9"/>
      <c r="AQ9493" s="9"/>
    </row>
    <row r="9494" spans="1:43" ht="15.6" x14ac:dyDescent="0.3">
      <c r="A9494"/>
      <c r="AO9494" s="9"/>
      <c r="AP9494" s="9"/>
      <c r="AQ9494" s="9"/>
    </row>
    <row r="9495" spans="1:43" ht="15.6" x14ac:dyDescent="0.3">
      <c r="A9495"/>
      <c r="AO9495" s="9"/>
      <c r="AP9495" s="9"/>
      <c r="AQ9495" s="9"/>
    </row>
    <row r="9496" spans="1:43" ht="15.6" x14ac:dyDescent="0.3">
      <c r="A9496"/>
      <c r="AO9496" s="9"/>
      <c r="AP9496" s="9"/>
      <c r="AQ9496" s="9"/>
    </row>
    <row r="9497" spans="1:43" ht="15.6" x14ac:dyDescent="0.3">
      <c r="A9497"/>
      <c r="AO9497" s="9"/>
      <c r="AP9497" s="9"/>
      <c r="AQ9497" s="9"/>
    </row>
    <row r="9498" spans="1:43" ht="15.6" x14ac:dyDescent="0.3">
      <c r="A9498"/>
      <c r="AO9498" s="9"/>
      <c r="AP9498" s="9"/>
      <c r="AQ9498" s="9"/>
    </row>
    <row r="9499" spans="1:43" ht="15.6" x14ac:dyDescent="0.3">
      <c r="A9499"/>
      <c r="AO9499" s="9"/>
      <c r="AP9499" s="9"/>
      <c r="AQ9499" s="9"/>
    </row>
    <row r="9500" spans="1:43" ht="15.6" x14ac:dyDescent="0.3">
      <c r="A9500"/>
      <c r="AO9500" s="9"/>
      <c r="AP9500" s="9"/>
      <c r="AQ9500" s="9"/>
    </row>
    <row r="9501" spans="1:43" ht="15.6" x14ac:dyDescent="0.3">
      <c r="A9501"/>
      <c r="AO9501" s="9"/>
      <c r="AP9501" s="9"/>
      <c r="AQ9501" s="9"/>
    </row>
    <row r="9502" spans="1:43" ht="15.6" x14ac:dyDescent="0.3">
      <c r="A9502"/>
      <c r="AO9502" s="9"/>
      <c r="AP9502" s="9"/>
      <c r="AQ9502" s="9"/>
    </row>
    <row r="9503" spans="1:43" ht="15.6" x14ac:dyDescent="0.3">
      <c r="A9503"/>
      <c r="AO9503" s="9"/>
      <c r="AP9503" s="9"/>
      <c r="AQ9503" s="9"/>
    </row>
    <row r="9504" spans="1:43" ht="15.6" x14ac:dyDescent="0.3">
      <c r="A9504"/>
      <c r="AO9504" s="9"/>
      <c r="AP9504" s="9"/>
      <c r="AQ9504" s="9"/>
    </row>
    <row r="9505" spans="1:43" ht="15.6" x14ac:dyDescent="0.3">
      <c r="A9505"/>
      <c r="AO9505" s="9"/>
      <c r="AP9505" s="9"/>
      <c r="AQ9505" s="9"/>
    </row>
    <row r="9506" spans="1:43" ht="15.6" x14ac:dyDescent="0.3">
      <c r="A9506"/>
      <c r="AO9506" s="9"/>
      <c r="AP9506" s="9"/>
      <c r="AQ9506" s="9"/>
    </row>
    <row r="9507" spans="1:43" ht="15.6" x14ac:dyDescent="0.3">
      <c r="A9507"/>
      <c r="AO9507" s="9"/>
      <c r="AP9507" s="9"/>
      <c r="AQ9507" s="9"/>
    </row>
    <row r="9508" spans="1:43" ht="15.6" x14ac:dyDescent="0.3">
      <c r="A9508"/>
      <c r="AO9508" s="9"/>
      <c r="AP9508" s="9"/>
      <c r="AQ9508" s="9"/>
    </row>
    <row r="9509" spans="1:43" ht="15.6" x14ac:dyDescent="0.3">
      <c r="A9509"/>
      <c r="AO9509" s="9"/>
      <c r="AP9509" s="9"/>
      <c r="AQ9509" s="9"/>
    </row>
    <row r="9510" spans="1:43" ht="15.6" x14ac:dyDescent="0.3">
      <c r="A9510"/>
      <c r="AO9510" s="9"/>
      <c r="AP9510" s="9"/>
      <c r="AQ9510" s="9"/>
    </row>
    <row r="9511" spans="1:43" ht="15.6" x14ac:dyDescent="0.3">
      <c r="A9511"/>
      <c r="AO9511" s="9"/>
      <c r="AP9511" s="9"/>
      <c r="AQ9511" s="9"/>
    </row>
    <row r="9512" spans="1:43" ht="15.6" x14ac:dyDescent="0.3">
      <c r="A9512"/>
      <c r="AO9512" s="9"/>
      <c r="AP9512" s="9"/>
      <c r="AQ9512" s="9"/>
    </row>
    <row r="9513" spans="1:43" ht="15.6" x14ac:dyDescent="0.3">
      <c r="A9513"/>
      <c r="AO9513" s="9"/>
      <c r="AP9513" s="9"/>
      <c r="AQ9513" s="9"/>
    </row>
    <row r="9514" spans="1:43" ht="15.6" x14ac:dyDescent="0.3">
      <c r="A9514"/>
      <c r="AO9514" s="9"/>
      <c r="AP9514" s="9"/>
      <c r="AQ9514" s="9"/>
    </row>
    <row r="9515" spans="1:43" ht="15.6" x14ac:dyDescent="0.3">
      <c r="A9515"/>
      <c r="AO9515" s="9"/>
      <c r="AP9515" s="9"/>
      <c r="AQ9515" s="9"/>
    </row>
    <row r="9516" spans="1:43" ht="15.6" x14ac:dyDescent="0.3">
      <c r="A9516"/>
      <c r="AO9516" s="9"/>
      <c r="AP9516" s="9"/>
      <c r="AQ9516" s="9"/>
    </row>
    <row r="9517" spans="1:43" ht="15.6" x14ac:dyDescent="0.3">
      <c r="A9517"/>
      <c r="AO9517" s="9"/>
      <c r="AP9517" s="9"/>
      <c r="AQ9517" s="9"/>
    </row>
    <row r="9518" spans="1:43" ht="15.6" x14ac:dyDescent="0.3">
      <c r="A9518"/>
      <c r="AO9518" s="9"/>
      <c r="AP9518" s="9"/>
      <c r="AQ9518" s="9"/>
    </row>
    <row r="9519" spans="1:43" ht="15.6" x14ac:dyDescent="0.3">
      <c r="A9519"/>
      <c r="AO9519" s="9"/>
      <c r="AP9519" s="9"/>
      <c r="AQ9519" s="9"/>
    </row>
    <row r="9520" spans="1:43" ht="15.6" x14ac:dyDescent="0.3">
      <c r="A9520"/>
      <c r="AO9520" s="9"/>
      <c r="AP9520" s="9"/>
      <c r="AQ9520" s="9"/>
    </row>
    <row r="9521" spans="1:43" ht="15.6" x14ac:dyDescent="0.3">
      <c r="A9521"/>
      <c r="AO9521" s="9"/>
      <c r="AP9521" s="9"/>
      <c r="AQ9521" s="9"/>
    </row>
    <row r="9522" spans="1:43" ht="15.6" x14ac:dyDescent="0.3">
      <c r="A9522"/>
      <c r="AO9522" s="9"/>
      <c r="AP9522" s="9"/>
      <c r="AQ9522" s="9"/>
    </row>
    <row r="9523" spans="1:43" ht="15.6" x14ac:dyDescent="0.3">
      <c r="A9523"/>
      <c r="AO9523" s="9"/>
      <c r="AP9523" s="9"/>
      <c r="AQ9523" s="9"/>
    </row>
    <row r="9524" spans="1:43" ht="15.6" x14ac:dyDescent="0.3">
      <c r="A9524"/>
      <c r="AO9524" s="9"/>
      <c r="AP9524" s="9"/>
      <c r="AQ9524" s="9"/>
    </row>
    <row r="9525" spans="1:43" ht="15.6" x14ac:dyDescent="0.3">
      <c r="A9525"/>
      <c r="AO9525" s="9"/>
      <c r="AP9525" s="9"/>
      <c r="AQ9525" s="9"/>
    </row>
    <row r="9526" spans="1:43" ht="15.6" x14ac:dyDescent="0.3">
      <c r="A9526"/>
      <c r="AO9526" s="9"/>
      <c r="AP9526" s="9"/>
      <c r="AQ9526" s="9"/>
    </row>
    <row r="9527" spans="1:43" ht="15.6" x14ac:dyDescent="0.3">
      <c r="A9527"/>
      <c r="AO9527" s="9"/>
      <c r="AP9527" s="9"/>
      <c r="AQ9527" s="9"/>
    </row>
    <row r="9528" spans="1:43" ht="15.6" x14ac:dyDescent="0.3">
      <c r="A9528"/>
      <c r="AO9528" s="9"/>
      <c r="AP9528" s="9"/>
      <c r="AQ9528" s="9"/>
    </row>
    <row r="9529" spans="1:43" ht="15.6" x14ac:dyDescent="0.3">
      <c r="A9529"/>
      <c r="AO9529" s="9"/>
      <c r="AP9529" s="9"/>
      <c r="AQ9529" s="9"/>
    </row>
    <row r="9530" spans="1:43" ht="15.6" x14ac:dyDescent="0.3">
      <c r="A9530"/>
      <c r="AO9530" s="9"/>
      <c r="AP9530" s="9"/>
      <c r="AQ9530" s="9"/>
    </row>
    <row r="9531" spans="1:43" ht="15.6" x14ac:dyDescent="0.3">
      <c r="A9531"/>
      <c r="AO9531" s="9"/>
      <c r="AP9531" s="9"/>
      <c r="AQ9531" s="9"/>
    </row>
    <row r="9532" spans="1:43" ht="15.6" x14ac:dyDescent="0.3">
      <c r="A9532"/>
      <c r="AO9532" s="9"/>
      <c r="AP9532" s="9"/>
      <c r="AQ9532" s="9"/>
    </row>
    <row r="9533" spans="1:43" ht="15.6" x14ac:dyDescent="0.3">
      <c r="A9533"/>
      <c r="AO9533" s="9"/>
      <c r="AP9533" s="9"/>
      <c r="AQ9533" s="9"/>
    </row>
    <row r="9534" spans="1:43" ht="15.6" x14ac:dyDescent="0.3">
      <c r="A9534"/>
      <c r="AO9534" s="9"/>
      <c r="AP9534" s="9"/>
      <c r="AQ9534" s="9"/>
    </row>
    <row r="9535" spans="1:43" ht="15.6" x14ac:dyDescent="0.3">
      <c r="A9535"/>
      <c r="AO9535" s="9"/>
      <c r="AP9535" s="9"/>
      <c r="AQ9535" s="9"/>
    </row>
    <row r="9536" spans="1:43" ht="15.6" x14ac:dyDescent="0.3">
      <c r="A9536"/>
      <c r="AO9536" s="9"/>
      <c r="AP9536" s="9"/>
      <c r="AQ9536" s="9"/>
    </row>
    <row r="9537" spans="1:43" ht="15.6" x14ac:dyDescent="0.3">
      <c r="A9537"/>
      <c r="AO9537" s="9"/>
      <c r="AP9537" s="9"/>
      <c r="AQ9537" s="9"/>
    </row>
    <row r="9538" spans="1:43" ht="15.6" x14ac:dyDescent="0.3">
      <c r="A9538"/>
      <c r="AO9538" s="9"/>
      <c r="AP9538" s="9"/>
      <c r="AQ9538" s="9"/>
    </row>
    <row r="9539" spans="1:43" ht="15.6" x14ac:dyDescent="0.3">
      <c r="A9539"/>
      <c r="AO9539" s="9"/>
      <c r="AP9539" s="9"/>
      <c r="AQ9539" s="9"/>
    </row>
    <row r="9540" spans="1:43" ht="15.6" x14ac:dyDescent="0.3">
      <c r="A9540"/>
      <c r="AO9540" s="9"/>
      <c r="AP9540" s="9"/>
      <c r="AQ9540" s="9"/>
    </row>
    <row r="9541" spans="1:43" ht="15.6" x14ac:dyDescent="0.3">
      <c r="A9541"/>
      <c r="AO9541" s="9"/>
      <c r="AP9541" s="9"/>
      <c r="AQ9541" s="9"/>
    </row>
    <row r="9542" spans="1:43" ht="15.6" x14ac:dyDescent="0.3">
      <c r="A9542"/>
      <c r="AO9542" s="9"/>
      <c r="AP9542" s="9"/>
      <c r="AQ9542" s="9"/>
    </row>
    <row r="9543" spans="1:43" ht="15.6" x14ac:dyDescent="0.3">
      <c r="A9543"/>
      <c r="AO9543" s="9"/>
      <c r="AP9543" s="9"/>
      <c r="AQ9543" s="9"/>
    </row>
    <row r="9544" spans="1:43" ht="15.6" x14ac:dyDescent="0.3">
      <c r="A9544"/>
      <c r="AO9544" s="9"/>
      <c r="AP9544" s="9"/>
      <c r="AQ9544" s="9"/>
    </row>
    <row r="9545" spans="1:43" ht="15.6" x14ac:dyDescent="0.3">
      <c r="A9545"/>
      <c r="AO9545" s="9"/>
      <c r="AP9545" s="9"/>
      <c r="AQ9545" s="9"/>
    </row>
    <row r="9546" spans="1:43" ht="15.6" x14ac:dyDescent="0.3">
      <c r="A9546"/>
      <c r="AO9546" s="9"/>
      <c r="AP9546" s="9"/>
      <c r="AQ9546" s="9"/>
    </row>
    <row r="9547" spans="1:43" ht="15.6" x14ac:dyDescent="0.3">
      <c r="A9547"/>
      <c r="AO9547" s="9"/>
      <c r="AP9547" s="9"/>
      <c r="AQ9547" s="9"/>
    </row>
    <row r="9548" spans="1:43" ht="15.6" x14ac:dyDescent="0.3">
      <c r="A9548"/>
      <c r="AO9548" s="9"/>
      <c r="AP9548" s="9"/>
      <c r="AQ9548" s="9"/>
    </row>
    <row r="9549" spans="1:43" ht="15.6" x14ac:dyDescent="0.3">
      <c r="A9549"/>
      <c r="AO9549" s="9"/>
      <c r="AP9549" s="9"/>
      <c r="AQ9549" s="9"/>
    </row>
    <row r="9550" spans="1:43" ht="15.6" x14ac:dyDescent="0.3">
      <c r="A9550"/>
      <c r="AO9550" s="9"/>
      <c r="AP9550" s="9"/>
      <c r="AQ9550" s="9"/>
    </row>
    <row r="9551" spans="1:43" ht="15.6" x14ac:dyDescent="0.3">
      <c r="A9551"/>
      <c r="AO9551" s="9"/>
      <c r="AP9551" s="9"/>
      <c r="AQ9551" s="9"/>
    </row>
    <row r="9552" spans="1:43" ht="15.6" x14ac:dyDescent="0.3">
      <c r="A9552"/>
      <c r="AO9552" s="9"/>
      <c r="AP9552" s="9"/>
      <c r="AQ9552" s="9"/>
    </row>
    <row r="9553" spans="1:43" ht="15.6" x14ac:dyDescent="0.3">
      <c r="A9553"/>
      <c r="AO9553" s="9"/>
      <c r="AP9553" s="9"/>
      <c r="AQ9553" s="9"/>
    </row>
    <row r="9554" spans="1:43" ht="15.6" x14ac:dyDescent="0.3">
      <c r="A9554"/>
      <c r="AO9554" s="9"/>
      <c r="AP9554" s="9"/>
      <c r="AQ9554" s="9"/>
    </row>
    <row r="9555" spans="1:43" ht="15.6" x14ac:dyDescent="0.3">
      <c r="A9555"/>
      <c r="AO9555" s="9"/>
      <c r="AP9555" s="9"/>
      <c r="AQ9555" s="9"/>
    </row>
    <row r="9556" spans="1:43" ht="15.6" x14ac:dyDescent="0.3">
      <c r="A9556"/>
      <c r="AO9556" s="9"/>
      <c r="AP9556" s="9"/>
      <c r="AQ9556" s="9"/>
    </row>
    <row r="9557" spans="1:43" ht="15.6" x14ac:dyDescent="0.3">
      <c r="A9557"/>
      <c r="AO9557" s="9"/>
      <c r="AP9557" s="9"/>
      <c r="AQ9557" s="9"/>
    </row>
    <row r="9558" spans="1:43" ht="15.6" x14ac:dyDescent="0.3">
      <c r="A9558"/>
      <c r="AO9558" s="9"/>
      <c r="AP9558" s="9"/>
      <c r="AQ9558" s="9"/>
    </row>
    <row r="9559" spans="1:43" ht="15.6" x14ac:dyDescent="0.3">
      <c r="A9559"/>
      <c r="AO9559" s="9"/>
      <c r="AP9559" s="9"/>
      <c r="AQ9559" s="9"/>
    </row>
    <row r="9560" spans="1:43" ht="15.6" x14ac:dyDescent="0.3">
      <c r="A9560"/>
      <c r="AO9560" s="9"/>
      <c r="AP9560" s="9"/>
      <c r="AQ9560" s="9"/>
    </row>
    <row r="9561" spans="1:43" ht="15.6" x14ac:dyDescent="0.3">
      <c r="A9561"/>
      <c r="AO9561" s="9"/>
      <c r="AP9561" s="9"/>
      <c r="AQ9561" s="9"/>
    </row>
    <row r="9562" spans="1:43" ht="15.6" x14ac:dyDescent="0.3">
      <c r="A9562"/>
      <c r="AO9562" s="9"/>
      <c r="AP9562" s="9"/>
      <c r="AQ9562" s="9"/>
    </row>
    <row r="9563" spans="1:43" ht="15.6" x14ac:dyDescent="0.3">
      <c r="A9563"/>
      <c r="AO9563" s="9"/>
      <c r="AP9563" s="9"/>
      <c r="AQ9563" s="9"/>
    </row>
    <row r="9564" spans="1:43" ht="15.6" x14ac:dyDescent="0.3">
      <c r="A9564"/>
      <c r="AO9564" s="9"/>
      <c r="AP9564" s="9"/>
      <c r="AQ9564" s="9"/>
    </row>
    <row r="9565" spans="1:43" ht="15.6" x14ac:dyDescent="0.3">
      <c r="A9565"/>
      <c r="AO9565" s="9"/>
      <c r="AP9565" s="9"/>
      <c r="AQ9565" s="9"/>
    </row>
    <row r="9566" spans="1:43" ht="15.6" x14ac:dyDescent="0.3">
      <c r="A9566"/>
      <c r="AO9566" s="9"/>
      <c r="AP9566" s="9"/>
      <c r="AQ9566" s="9"/>
    </row>
    <row r="9567" spans="1:43" ht="15.6" x14ac:dyDescent="0.3">
      <c r="A9567"/>
      <c r="AO9567" s="9"/>
      <c r="AP9567" s="9"/>
      <c r="AQ9567" s="9"/>
    </row>
    <row r="9568" spans="1:43" ht="15.6" x14ac:dyDescent="0.3">
      <c r="A9568"/>
      <c r="AO9568" s="9"/>
      <c r="AP9568" s="9"/>
      <c r="AQ9568" s="9"/>
    </row>
    <row r="9569" spans="1:43" ht="15.6" x14ac:dyDescent="0.3">
      <c r="A9569"/>
      <c r="AO9569" s="9"/>
      <c r="AP9569" s="9"/>
      <c r="AQ9569" s="9"/>
    </row>
    <row r="9570" spans="1:43" ht="15.6" x14ac:dyDescent="0.3">
      <c r="A9570"/>
      <c r="AO9570" s="9"/>
      <c r="AP9570" s="9"/>
      <c r="AQ9570" s="9"/>
    </row>
    <row r="9571" spans="1:43" ht="15.6" x14ac:dyDescent="0.3">
      <c r="A9571"/>
      <c r="AO9571" s="9"/>
      <c r="AP9571" s="9"/>
      <c r="AQ9571" s="9"/>
    </row>
    <row r="9572" spans="1:43" ht="15.6" x14ac:dyDescent="0.3">
      <c r="A9572"/>
      <c r="AO9572" s="9"/>
      <c r="AP9572" s="9"/>
      <c r="AQ9572" s="9"/>
    </row>
    <row r="9573" spans="1:43" ht="15.6" x14ac:dyDescent="0.3">
      <c r="A9573"/>
      <c r="AO9573" s="9"/>
      <c r="AP9573" s="9"/>
      <c r="AQ9573" s="9"/>
    </row>
    <row r="9574" spans="1:43" ht="15.6" x14ac:dyDescent="0.3">
      <c r="A9574"/>
      <c r="AO9574" s="9"/>
      <c r="AP9574" s="9"/>
      <c r="AQ9574" s="9"/>
    </row>
    <row r="9575" spans="1:43" ht="15.6" x14ac:dyDescent="0.3">
      <c r="A9575"/>
      <c r="AO9575" s="9"/>
      <c r="AP9575" s="9"/>
      <c r="AQ9575" s="9"/>
    </row>
    <row r="9576" spans="1:43" ht="15.6" x14ac:dyDescent="0.3">
      <c r="A9576"/>
      <c r="AO9576" s="9"/>
      <c r="AP9576" s="9"/>
      <c r="AQ9576" s="9"/>
    </row>
    <row r="9577" spans="1:43" ht="15.6" x14ac:dyDescent="0.3">
      <c r="A9577"/>
      <c r="AO9577" s="9"/>
      <c r="AP9577" s="9"/>
      <c r="AQ9577" s="9"/>
    </row>
    <row r="9578" spans="1:43" ht="15.6" x14ac:dyDescent="0.3">
      <c r="A9578"/>
      <c r="AO9578" s="9"/>
      <c r="AP9578" s="9"/>
      <c r="AQ9578" s="9"/>
    </row>
    <row r="9579" spans="1:43" ht="15.6" x14ac:dyDescent="0.3">
      <c r="A9579"/>
      <c r="AO9579" s="9"/>
      <c r="AP9579" s="9"/>
      <c r="AQ9579" s="9"/>
    </row>
    <row r="9580" spans="1:43" ht="15.6" x14ac:dyDescent="0.3">
      <c r="A9580"/>
      <c r="AO9580" s="9"/>
      <c r="AP9580" s="9"/>
      <c r="AQ9580" s="9"/>
    </row>
    <row r="9581" spans="1:43" ht="15.6" x14ac:dyDescent="0.3">
      <c r="A9581"/>
      <c r="AO9581" s="9"/>
      <c r="AP9581" s="9"/>
      <c r="AQ9581" s="9"/>
    </row>
    <row r="9582" spans="1:43" ht="15.6" x14ac:dyDescent="0.3">
      <c r="A9582"/>
      <c r="AO9582" s="9"/>
      <c r="AP9582" s="9"/>
      <c r="AQ9582" s="9"/>
    </row>
    <row r="9583" spans="1:43" ht="15.6" x14ac:dyDescent="0.3">
      <c r="A9583"/>
      <c r="AO9583" s="9"/>
      <c r="AP9583" s="9"/>
      <c r="AQ9583" s="9"/>
    </row>
    <row r="9584" spans="1:43" ht="15.6" x14ac:dyDescent="0.3">
      <c r="A9584"/>
      <c r="AO9584" s="9"/>
      <c r="AP9584" s="9"/>
      <c r="AQ9584" s="9"/>
    </row>
    <row r="9585" spans="1:43" ht="15.6" x14ac:dyDescent="0.3">
      <c r="A9585"/>
      <c r="AO9585" s="9"/>
      <c r="AP9585" s="9"/>
      <c r="AQ9585" s="9"/>
    </row>
    <row r="9586" spans="1:43" ht="15.6" x14ac:dyDescent="0.3">
      <c r="A9586"/>
      <c r="AO9586" s="9"/>
      <c r="AP9586" s="9"/>
      <c r="AQ9586" s="9"/>
    </row>
    <row r="9587" spans="1:43" ht="15.6" x14ac:dyDescent="0.3">
      <c r="A9587"/>
      <c r="AO9587" s="9"/>
      <c r="AP9587" s="9"/>
      <c r="AQ9587" s="9"/>
    </row>
    <row r="9588" spans="1:43" ht="15.6" x14ac:dyDescent="0.3">
      <c r="A9588"/>
      <c r="AO9588" s="9"/>
      <c r="AP9588" s="9"/>
      <c r="AQ9588" s="9"/>
    </row>
    <row r="9589" spans="1:43" ht="15.6" x14ac:dyDescent="0.3">
      <c r="A9589"/>
      <c r="AO9589" s="9"/>
      <c r="AP9589" s="9"/>
      <c r="AQ9589" s="9"/>
    </row>
    <row r="9590" spans="1:43" ht="15.6" x14ac:dyDescent="0.3">
      <c r="A9590"/>
      <c r="AO9590" s="9"/>
      <c r="AP9590" s="9"/>
      <c r="AQ9590" s="9"/>
    </row>
    <row r="9591" spans="1:43" ht="15.6" x14ac:dyDescent="0.3">
      <c r="A9591"/>
      <c r="AO9591" s="9"/>
      <c r="AP9591" s="9"/>
      <c r="AQ9591" s="9"/>
    </row>
    <row r="9592" spans="1:43" ht="15.6" x14ac:dyDescent="0.3">
      <c r="A9592"/>
      <c r="AO9592" s="9"/>
      <c r="AP9592" s="9"/>
      <c r="AQ9592" s="9"/>
    </row>
    <row r="9593" spans="1:43" ht="15.6" x14ac:dyDescent="0.3">
      <c r="A9593"/>
      <c r="AO9593" s="9"/>
      <c r="AP9593" s="9"/>
      <c r="AQ9593" s="9"/>
    </row>
    <row r="9594" spans="1:43" ht="15.6" x14ac:dyDescent="0.3">
      <c r="A9594"/>
      <c r="AO9594" s="9"/>
      <c r="AP9594" s="9"/>
      <c r="AQ9594" s="9"/>
    </row>
    <row r="9595" spans="1:43" ht="15.6" x14ac:dyDescent="0.3">
      <c r="A9595"/>
      <c r="AO9595" s="9"/>
      <c r="AP9595" s="9"/>
      <c r="AQ9595" s="9"/>
    </row>
    <row r="9596" spans="1:43" ht="15.6" x14ac:dyDescent="0.3">
      <c r="A9596"/>
      <c r="AO9596" s="9"/>
      <c r="AP9596" s="9"/>
      <c r="AQ9596" s="9"/>
    </row>
    <row r="9597" spans="1:43" ht="15.6" x14ac:dyDescent="0.3">
      <c r="A9597"/>
      <c r="AO9597" s="9"/>
      <c r="AP9597" s="9"/>
      <c r="AQ9597" s="9"/>
    </row>
    <row r="9598" spans="1:43" ht="15.6" x14ac:dyDescent="0.3">
      <c r="A9598"/>
      <c r="AO9598" s="9"/>
      <c r="AP9598" s="9"/>
      <c r="AQ9598" s="9"/>
    </row>
    <row r="9599" spans="1:43" ht="15.6" x14ac:dyDescent="0.3">
      <c r="A9599"/>
      <c r="AO9599" s="9"/>
      <c r="AP9599" s="9"/>
      <c r="AQ9599" s="9"/>
    </row>
    <row r="9600" spans="1:43" ht="15.6" x14ac:dyDescent="0.3">
      <c r="A9600"/>
      <c r="AO9600" s="9"/>
      <c r="AP9600" s="9"/>
      <c r="AQ9600" s="9"/>
    </row>
    <row r="9601" spans="1:43" ht="15.6" x14ac:dyDescent="0.3">
      <c r="A9601"/>
      <c r="AO9601" s="9"/>
      <c r="AP9601" s="9"/>
      <c r="AQ9601" s="9"/>
    </row>
    <row r="9602" spans="1:43" ht="15.6" x14ac:dyDescent="0.3">
      <c r="A9602"/>
      <c r="AO9602" s="9"/>
      <c r="AP9602" s="9"/>
      <c r="AQ9602" s="9"/>
    </row>
    <row r="9603" spans="1:43" ht="15.6" x14ac:dyDescent="0.3">
      <c r="A9603"/>
      <c r="AO9603" s="9"/>
      <c r="AP9603" s="9"/>
      <c r="AQ9603" s="9"/>
    </row>
    <row r="9604" spans="1:43" ht="15.6" x14ac:dyDescent="0.3">
      <c r="A9604"/>
      <c r="AO9604" s="9"/>
      <c r="AP9604" s="9"/>
      <c r="AQ9604" s="9"/>
    </row>
    <row r="9605" spans="1:43" ht="15.6" x14ac:dyDescent="0.3">
      <c r="A9605"/>
      <c r="AO9605" s="9"/>
      <c r="AP9605" s="9"/>
      <c r="AQ9605" s="9"/>
    </row>
    <row r="9606" spans="1:43" ht="15.6" x14ac:dyDescent="0.3">
      <c r="A9606"/>
      <c r="AO9606" s="9"/>
      <c r="AP9606" s="9"/>
      <c r="AQ9606" s="9"/>
    </row>
    <row r="9607" spans="1:43" ht="15.6" x14ac:dyDescent="0.3">
      <c r="A9607"/>
      <c r="AO9607" s="9"/>
      <c r="AP9607" s="9"/>
      <c r="AQ9607" s="9"/>
    </row>
    <row r="9608" spans="1:43" ht="15.6" x14ac:dyDescent="0.3">
      <c r="A9608"/>
      <c r="AO9608" s="9"/>
      <c r="AP9608" s="9"/>
      <c r="AQ9608" s="9"/>
    </row>
    <row r="9609" spans="1:43" ht="15.6" x14ac:dyDescent="0.3">
      <c r="A9609"/>
      <c r="AO9609" s="9"/>
      <c r="AP9609" s="9"/>
      <c r="AQ9609" s="9"/>
    </row>
    <row r="9610" spans="1:43" ht="15.6" x14ac:dyDescent="0.3">
      <c r="A9610"/>
      <c r="AO9610" s="9"/>
      <c r="AP9610" s="9"/>
      <c r="AQ9610" s="9"/>
    </row>
    <row r="9611" spans="1:43" ht="15.6" x14ac:dyDescent="0.3">
      <c r="A9611"/>
      <c r="AO9611" s="9"/>
      <c r="AP9611" s="9"/>
      <c r="AQ9611" s="9"/>
    </row>
    <row r="9612" spans="1:43" ht="15.6" x14ac:dyDescent="0.3">
      <c r="A9612"/>
      <c r="AO9612" s="9"/>
      <c r="AP9612" s="9"/>
      <c r="AQ9612" s="9"/>
    </row>
    <row r="9613" spans="1:43" ht="15.6" x14ac:dyDescent="0.3">
      <c r="A9613"/>
      <c r="AO9613" s="9"/>
      <c r="AP9613" s="9"/>
      <c r="AQ9613" s="9"/>
    </row>
    <row r="9614" spans="1:43" ht="15.6" x14ac:dyDescent="0.3">
      <c r="A9614"/>
      <c r="AO9614" s="9"/>
      <c r="AP9614" s="9"/>
      <c r="AQ9614" s="9"/>
    </row>
    <row r="9615" spans="1:43" ht="15.6" x14ac:dyDescent="0.3">
      <c r="A9615"/>
      <c r="AO9615" s="9"/>
      <c r="AP9615" s="9"/>
      <c r="AQ9615" s="9"/>
    </row>
    <row r="9616" spans="1:43" ht="15.6" x14ac:dyDescent="0.3">
      <c r="A9616"/>
      <c r="AO9616" s="9"/>
      <c r="AP9616" s="9"/>
      <c r="AQ9616" s="9"/>
    </row>
    <row r="9617" spans="1:43" ht="15.6" x14ac:dyDescent="0.3">
      <c r="A9617"/>
      <c r="AO9617" s="9"/>
      <c r="AP9617" s="9"/>
      <c r="AQ9617" s="9"/>
    </row>
    <row r="9618" spans="1:43" ht="15.6" x14ac:dyDescent="0.3">
      <c r="A9618"/>
      <c r="AO9618" s="9"/>
      <c r="AP9618" s="9"/>
      <c r="AQ9618" s="9"/>
    </row>
    <row r="9619" spans="1:43" ht="15.6" x14ac:dyDescent="0.3">
      <c r="A9619"/>
      <c r="AO9619" s="9"/>
      <c r="AP9619" s="9"/>
      <c r="AQ9619" s="9"/>
    </row>
    <row r="9620" spans="1:43" ht="15.6" x14ac:dyDescent="0.3">
      <c r="A9620"/>
      <c r="AO9620" s="9"/>
      <c r="AP9620" s="9"/>
      <c r="AQ9620" s="9"/>
    </row>
    <row r="9621" spans="1:43" ht="15.6" x14ac:dyDescent="0.3">
      <c r="A9621"/>
      <c r="AO9621" s="9"/>
      <c r="AP9621" s="9"/>
      <c r="AQ9621" s="9"/>
    </row>
    <row r="9622" spans="1:43" ht="15.6" x14ac:dyDescent="0.3">
      <c r="A9622"/>
      <c r="AO9622" s="9"/>
      <c r="AP9622" s="9"/>
      <c r="AQ9622" s="9"/>
    </row>
    <row r="9623" spans="1:43" ht="15.6" x14ac:dyDescent="0.3">
      <c r="A9623"/>
      <c r="AO9623" s="9"/>
      <c r="AP9623" s="9"/>
      <c r="AQ9623" s="9"/>
    </row>
    <row r="9624" spans="1:43" ht="15.6" x14ac:dyDescent="0.3">
      <c r="A9624"/>
      <c r="AO9624" s="9"/>
      <c r="AP9624" s="9"/>
      <c r="AQ9624" s="9"/>
    </row>
    <row r="9625" spans="1:43" ht="15.6" x14ac:dyDescent="0.3">
      <c r="A9625"/>
      <c r="AO9625" s="9"/>
      <c r="AP9625" s="9"/>
      <c r="AQ9625" s="9"/>
    </row>
    <row r="9626" spans="1:43" ht="15.6" x14ac:dyDescent="0.3">
      <c r="A9626"/>
      <c r="AO9626" s="9"/>
      <c r="AP9626" s="9"/>
      <c r="AQ9626" s="9"/>
    </row>
    <row r="9627" spans="1:43" ht="15.6" x14ac:dyDescent="0.3">
      <c r="A9627"/>
      <c r="AO9627" s="9"/>
      <c r="AP9627" s="9"/>
      <c r="AQ9627" s="9"/>
    </row>
    <row r="9628" spans="1:43" ht="15.6" x14ac:dyDescent="0.3">
      <c r="A9628"/>
      <c r="AO9628" s="9"/>
      <c r="AP9628" s="9"/>
      <c r="AQ9628" s="9"/>
    </row>
    <row r="9629" spans="1:43" ht="15.6" x14ac:dyDescent="0.3">
      <c r="A9629"/>
      <c r="AO9629" s="9"/>
      <c r="AP9629" s="9"/>
      <c r="AQ9629" s="9"/>
    </row>
    <row r="9630" spans="1:43" ht="15.6" x14ac:dyDescent="0.3">
      <c r="A9630"/>
      <c r="AO9630" s="9"/>
      <c r="AP9630" s="9"/>
      <c r="AQ9630" s="9"/>
    </row>
    <row r="9631" spans="1:43" ht="15.6" x14ac:dyDescent="0.3">
      <c r="A9631"/>
      <c r="AO9631" s="9"/>
      <c r="AP9631" s="9"/>
      <c r="AQ9631" s="9"/>
    </row>
    <row r="9632" spans="1:43" ht="15.6" x14ac:dyDescent="0.3">
      <c r="A9632"/>
      <c r="AO9632" s="9"/>
      <c r="AP9632" s="9"/>
      <c r="AQ9632" s="9"/>
    </row>
    <row r="9633" spans="1:43" ht="15.6" x14ac:dyDescent="0.3">
      <c r="A9633"/>
      <c r="AO9633" s="9"/>
      <c r="AP9633" s="9"/>
      <c r="AQ9633" s="9"/>
    </row>
    <row r="9634" spans="1:43" ht="15.6" x14ac:dyDescent="0.3">
      <c r="A9634"/>
      <c r="AO9634" s="9"/>
      <c r="AP9634" s="9"/>
      <c r="AQ9634" s="9"/>
    </row>
    <row r="9635" spans="1:43" ht="15.6" x14ac:dyDescent="0.3">
      <c r="A9635"/>
      <c r="AO9635" s="9"/>
      <c r="AP9635" s="9"/>
      <c r="AQ9635" s="9"/>
    </row>
    <row r="9636" spans="1:43" ht="15.6" x14ac:dyDescent="0.3">
      <c r="A9636"/>
      <c r="AO9636" s="9"/>
      <c r="AP9636" s="9"/>
      <c r="AQ9636" s="9"/>
    </row>
    <row r="9637" spans="1:43" ht="15.6" x14ac:dyDescent="0.3">
      <c r="A9637"/>
      <c r="AO9637" s="9"/>
      <c r="AP9637" s="9"/>
      <c r="AQ9637" s="9"/>
    </row>
    <row r="9638" spans="1:43" ht="15.6" x14ac:dyDescent="0.3">
      <c r="A9638"/>
      <c r="AO9638" s="9"/>
      <c r="AP9638" s="9"/>
      <c r="AQ9638" s="9"/>
    </row>
    <row r="9639" spans="1:43" ht="15.6" x14ac:dyDescent="0.3">
      <c r="A9639"/>
      <c r="AO9639" s="9"/>
      <c r="AP9639" s="9"/>
      <c r="AQ9639" s="9"/>
    </row>
    <row r="9640" spans="1:43" ht="15.6" x14ac:dyDescent="0.3">
      <c r="A9640"/>
      <c r="AO9640" s="9"/>
      <c r="AP9640" s="9"/>
      <c r="AQ9640" s="9"/>
    </row>
    <row r="9641" spans="1:43" ht="15.6" x14ac:dyDescent="0.3">
      <c r="A9641"/>
      <c r="AO9641" s="9"/>
      <c r="AP9641" s="9"/>
      <c r="AQ9641" s="9"/>
    </row>
    <row r="9642" spans="1:43" ht="15.6" x14ac:dyDescent="0.3">
      <c r="A9642"/>
      <c r="AO9642" s="9"/>
      <c r="AP9642" s="9"/>
      <c r="AQ9642" s="9"/>
    </row>
    <row r="9643" spans="1:43" ht="15.6" x14ac:dyDescent="0.3">
      <c r="A9643"/>
      <c r="AO9643" s="9"/>
      <c r="AP9643" s="9"/>
      <c r="AQ9643" s="9"/>
    </row>
    <row r="9644" spans="1:43" ht="15.6" x14ac:dyDescent="0.3">
      <c r="A9644"/>
      <c r="AO9644" s="9"/>
      <c r="AP9644" s="9"/>
      <c r="AQ9644" s="9"/>
    </row>
    <row r="9645" spans="1:43" ht="15.6" x14ac:dyDescent="0.3">
      <c r="A9645"/>
      <c r="AO9645" s="9"/>
      <c r="AP9645" s="9"/>
      <c r="AQ9645" s="9"/>
    </row>
    <row r="9646" spans="1:43" ht="15.6" x14ac:dyDescent="0.3">
      <c r="A9646"/>
      <c r="AO9646" s="9"/>
      <c r="AP9646" s="9"/>
      <c r="AQ9646" s="9"/>
    </row>
    <row r="9647" spans="1:43" ht="15.6" x14ac:dyDescent="0.3">
      <c r="A9647"/>
      <c r="AO9647" s="9"/>
      <c r="AP9647" s="9"/>
      <c r="AQ9647" s="9"/>
    </row>
    <row r="9648" spans="1:43" ht="15.6" x14ac:dyDescent="0.3">
      <c r="A9648"/>
      <c r="AO9648" s="9"/>
      <c r="AP9648" s="9"/>
      <c r="AQ9648" s="9"/>
    </row>
    <row r="9649" spans="1:43" ht="15.6" x14ac:dyDescent="0.3">
      <c r="A9649"/>
      <c r="AO9649" s="9"/>
      <c r="AP9649" s="9"/>
      <c r="AQ9649" s="9"/>
    </row>
    <row r="9650" spans="1:43" ht="15.6" x14ac:dyDescent="0.3">
      <c r="A9650"/>
      <c r="AO9650" s="9"/>
      <c r="AP9650" s="9"/>
      <c r="AQ9650" s="9"/>
    </row>
    <row r="9651" spans="1:43" ht="15.6" x14ac:dyDescent="0.3">
      <c r="A9651"/>
      <c r="AO9651" s="9"/>
      <c r="AP9651" s="9"/>
      <c r="AQ9651" s="9"/>
    </row>
    <row r="9652" spans="1:43" ht="15.6" x14ac:dyDescent="0.3">
      <c r="A9652"/>
      <c r="AO9652" s="9"/>
      <c r="AP9652" s="9"/>
      <c r="AQ9652" s="9"/>
    </row>
    <row r="9653" spans="1:43" ht="15.6" x14ac:dyDescent="0.3">
      <c r="A9653"/>
      <c r="AO9653" s="9"/>
      <c r="AP9653" s="9"/>
      <c r="AQ9653" s="9"/>
    </row>
    <row r="9654" spans="1:43" ht="15.6" x14ac:dyDescent="0.3">
      <c r="A9654"/>
      <c r="AO9654" s="9"/>
      <c r="AP9654" s="9"/>
      <c r="AQ9654" s="9"/>
    </row>
    <row r="9655" spans="1:43" ht="15.6" x14ac:dyDescent="0.3">
      <c r="A9655"/>
      <c r="AO9655" s="9"/>
      <c r="AP9655" s="9"/>
      <c r="AQ9655" s="9"/>
    </row>
    <row r="9656" spans="1:43" ht="15.6" x14ac:dyDescent="0.3">
      <c r="A9656"/>
      <c r="AO9656" s="9"/>
      <c r="AP9656" s="9"/>
      <c r="AQ9656" s="9"/>
    </row>
    <row r="9657" spans="1:43" ht="15.6" x14ac:dyDescent="0.3">
      <c r="A9657"/>
      <c r="AO9657" s="9"/>
      <c r="AP9657" s="9"/>
      <c r="AQ9657" s="9"/>
    </row>
    <row r="9658" spans="1:43" ht="15.6" x14ac:dyDescent="0.3">
      <c r="A9658"/>
      <c r="AO9658" s="9"/>
      <c r="AP9658" s="9"/>
      <c r="AQ9658" s="9"/>
    </row>
    <row r="9659" spans="1:43" ht="15.6" x14ac:dyDescent="0.3">
      <c r="A9659"/>
      <c r="AO9659" s="9"/>
      <c r="AP9659" s="9"/>
      <c r="AQ9659" s="9"/>
    </row>
    <row r="9660" spans="1:43" ht="15.6" x14ac:dyDescent="0.3">
      <c r="A9660"/>
      <c r="AO9660" s="9"/>
      <c r="AP9660" s="9"/>
      <c r="AQ9660" s="9"/>
    </row>
    <row r="9661" spans="1:43" ht="15.6" x14ac:dyDescent="0.3">
      <c r="A9661"/>
      <c r="AO9661" s="9"/>
      <c r="AP9661" s="9"/>
      <c r="AQ9661" s="9"/>
    </row>
    <row r="9662" spans="1:43" ht="15.6" x14ac:dyDescent="0.3">
      <c r="A9662"/>
      <c r="AO9662" s="9"/>
      <c r="AP9662" s="9"/>
      <c r="AQ9662" s="9"/>
    </row>
    <row r="9663" spans="1:43" ht="15.6" x14ac:dyDescent="0.3">
      <c r="A9663"/>
      <c r="AO9663" s="9"/>
      <c r="AP9663" s="9"/>
      <c r="AQ9663" s="9"/>
    </row>
    <row r="9664" spans="1:43" ht="15.6" x14ac:dyDescent="0.3">
      <c r="A9664"/>
      <c r="AO9664" s="9"/>
      <c r="AP9664" s="9"/>
      <c r="AQ9664" s="9"/>
    </row>
    <row r="9665" spans="1:43" ht="15.6" x14ac:dyDescent="0.3">
      <c r="A9665"/>
      <c r="AO9665" s="9"/>
      <c r="AP9665" s="9"/>
      <c r="AQ9665" s="9"/>
    </row>
    <row r="9666" spans="1:43" ht="15.6" x14ac:dyDescent="0.3">
      <c r="A9666"/>
      <c r="AO9666" s="9"/>
      <c r="AP9666" s="9"/>
      <c r="AQ9666" s="9"/>
    </row>
    <row r="9667" spans="1:43" ht="15.6" x14ac:dyDescent="0.3">
      <c r="A9667"/>
      <c r="AO9667" s="9"/>
      <c r="AP9667" s="9"/>
      <c r="AQ9667" s="9"/>
    </row>
    <row r="9668" spans="1:43" ht="15.6" x14ac:dyDescent="0.3">
      <c r="A9668"/>
      <c r="AO9668" s="9"/>
      <c r="AP9668" s="9"/>
      <c r="AQ9668" s="9"/>
    </row>
    <row r="9669" spans="1:43" ht="15.6" x14ac:dyDescent="0.3">
      <c r="A9669"/>
      <c r="AO9669" s="9"/>
      <c r="AP9669" s="9"/>
      <c r="AQ9669" s="9"/>
    </row>
    <row r="9670" spans="1:43" ht="15.6" x14ac:dyDescent="0.3">
      <c r="A9670"/>
      <c r="AO9670" s="9"/>
      <c r="AP9670" s="9"/>
      <c r="AQ9670" s="9"/>
    </row>
    <row r="9671" spans="1:43" ht="15.6" x14ac:dyDescent="0.3">
      <c r="A9671"/>
      <c r="AO9671" s="9"/>
      <c r="AP9671" s="9"/>
      <c r="AQ9671" s="9"/>
    </row>
    <row r="9672" spans="1:43" ht="15.6" x14ac:dyDescent="0.3">
      <c r="A9672"/>
      <c r="AO9672" s="9"/>
      <c r="AP9672" s="9"/>
      <c r="AQ9672" s="9"/>
    </row>
    <row r="9673" spans="1:43" ht="15.6" x14ac:dyDescent="0.3">
      <c r="A9673"/>
      <c r="AO9673" s="9"/>
      <c r="AP9673" s="9"/>
      <c r="AQ9673" s="9"/>
    </row>
    <row r="9674" spans="1:43" ht="15.6" x14ac:dyDescent="0.3">
      <c r="A9674"/>
      <c r="AO9674" s="9"/>
      <c r="AP9674" s="9"/>
      <c r="AQ9674" s="9"/>
    </row>
    <row r="9675" spans="1:43" ht="15.6" x14ac:dyDescent="0.3">
      <c r="A9675"/>
      <c r="AO9675" s="9"/>
      <c r="AP9675" s="9"/>
      <c r="AQ9675" s="9"/>
    </row>
    <row r="9676" spans="1:43" ht="15.6" x14ac:dyDescent="0.3">
      <c r="A9676"/>
      <c r="AO9676" s="9"/>
      <c r="AP9676" s="9"/>
      <c r="AQ9676" s="9"/>
    </row>
    <row r="9677" spans="1:43" ht="15.6" x14ac:dyDescent="0.3">
      <c r="A9677"/>
      <c r="AO9677" s="9"/>
      <c r="AP9677" s="9"/>
      <c r="AQ9677" s="9"/>
    </row>
    <row r="9678" spans="1:43" ht="15.6" x14ac:dyDescent="0.3">
      <c r="A9678"/>
      <c r="AO9678" s="9"/>
      <c r="AP9678" s="9"/>
      <c r="AQ9678" s="9"/>
    </row>
    <row r="9679" spans="1:43" ht="15.6" x14ac:dyDescent="0.3">
      <c r="A9679"/>
      <c r="AO9679" s="9"/>
      <c r="AP9679" s="9"/>
      <c r="AQ9679" s="9"/>
    </row>
    <row r="9680" spans="1:43" ht="15.6" x14ac:dyDescent="0.3">
      <c r="A9680"/>
      <c r="AO9680" s="9"/>
      <c r="AP9680" s="9"/>
      <c r="AQ9680" s="9"/>
    </row>
    <row r="9681" spans="1:43" ht="15.6" x14ac:dyDescent="0.3">
      <c r="A9681"/>
      <c r="AO9681" s="9"/>
      <c r="AP9681" s="9"/>
      <c r="AQ9681" s="9"/>
    </row>
    <row r="9682" spans="1:43" ht="15.6" x14ac:dyDescent="0.3">
      <c r="A9682"/>
      <c r="AO9682" s="9"/>
      <c r="AP9682" s="9"/>
      <c r="AQ9682" s="9"/>
    </row>
    <row r="9683" spans="1:43" ht="15.6" x14ac:dyDescent="0.3">
      <c r="A9683"/>
      <c r="AO9683" s="9"/>
      <c r="AP9683" s="9"/>
      <c r="AQ9683" s="9"/>
    </row>
    <row r="9684" spans="1:43" ht="15.6" x14ac:dyDescent="0.3">
      <c r="A9684"/>
      <c r="AO9684" s="9"/>
      <c r="AP9684" s="9"/>
      <c r="AQ9684" s="9"/>
    </row>
    <row r="9685" spans="1:43" ht="15.6" x14ac:dyDescent="0.3">
      <c r="A9685"/>
      <c r="AO9685" s="9"/>
      <c r="AP9685" s="9"/>
      <c r="AQ9685" s="9"/>
    </row>
    <row r="9686" spans="1:43" ht="15.6" x14ac:dyDescent="0.3">
      <c r="A9686"/>
      <c r="AO9686" s="9"/>
      <c r="AP9686" s="9"/>
      <c r="AQ9686" s="9"/>
    </row>
    <row r="9687" spans="1:43" ht="15.6" x14ac:dyDescent="0.3">
      <c r="A9687"/>
      <c r="AO9687" s="9"/>
      <c r="AP9687" s="9"/>
      <c r="AQ9687" s="9"/>
    </row>
    <row r="9688" spans="1:43" ht="15.6" x14ac:dyDescent="0.3">
      <c r="A9688"/>
      <c r="AO9688" s="9"/>
      <c r="AP9688" s="9"/>
      <c r="AQ9688" s="9"/>
    </row>
    <row r="9689" spans="1:43" ht="15.6" x14ac:dyDescent="0.3">
      <c r="A9689"/>
      <c r="AO9689" s="9"/>
      <c r="AP9689" s="9"/>
      <c r="AQ9689" s="9"/>
    </row>
    <row r="9690" spans="1:43" ht="15.6" x14ac:dyDescent="0.3">
      <c r="A9690"/>
      <c r="AO9690" s="9"/>
      <c r="AP9690" s="9"/>
      <c r="AQ9690" s="9"/>
    </row>
    <row r="9691" spans="1:43" ht="15.6" x14ac:dyDescent="0.3">
      <c r="A9691"/>
      <c r="AO9691" s="9"/>
      <c r="AP9691" s="9"/>
      <c r="AQ9691" s="9"/>
    </row>
    <row r="9692" spans="1:43" ht="15.6" x14ac:dyDescent="0.3">
      <c r="A9692"/>
      <c r="AO9692" s="9"/>
      <c r="AP9692" s="9"/>
      <c r="AQ9692" s="9"/>
    </row>
    <row r="9693" spans="1:43" ht="15.6" x14ac:dyDescent="0.3">
      <c r="A9693"/>
      <c r="AO9693" s="9"/>
      <c r="AP9693" s="9"/>
      <c r="AQ9693" s="9"/>
    </row>
    <row r="9694" spans="1:43" ht="15.6" x14ac:dyDescent="0.3">
      <c r="A9694"/>
      <c r="AO9694" s="9"/>
      <c r="AP9694" s="9"/>
      <c r="AQ9694" s="9"/>
    </row>
    <row r="9695" spans="1:43" ht="15.6" x14ac:dyDescent="0.3">
      <c r="A9695"/>
      <c r="AO9695" s="9"/>
      <c r="AP9695" s="9"/>
      <c r="AQ9695" s="9"/>
    </row>
    <row r="9696" spans="1:43" ht="15.6" x14ac:dyDescent="0.3">
      <c r="A9696"/>
      <c r="AO9696" s="9"/>
      <c r="AP9696" s="9"/>
      <c r="AQ9696" s="9"/>
    </row>
    <row r="9697" spans="1:43" ht="15.6" x14ac:dyDescent="0.3">
      <c r="A9697"/>
      <c r="AO9697" s="9"/>
      <c r="AP9697" s="9"/>
      <c r="AQ9697" s="9"/>
    </row>
    <row r="9698" spans="1:43" ht="15.6" x14ac:dyDescent="0.3">
      <c r="A9698"/>
      <c r="AO9698" s="9"/>
      <c r="AP9698" s="9"/>
      <c r="AQ9698" s="9"/>
    </row>
    <row r="9699" spans="1:43" ht="15.6" x14ac:dyDescent="0.3">
      <c r="A9699"/>
      <c r="AO9699" s="9"/>
      <c r="AP9699" s="9"/>
      <c r="AQ9699" s="9"/>
    </row>
    <row r="9700" spans="1:43" ht="15.6" x14ac:dyDescent="0.3">
      <c r="A9700"/>
      <c r="AO9700" s="9"/>
      <c r="AP9700" s="9"/>
      <c r="AQ9700" s="9"/>
    </row>
    <row r="9701" spans="1:43" ht="15.6" x14ac:dyDescent="0.3">
      <c r="A9701"/>
      <c r="AO9701" s="9"/>
      <c r="AP9701" s="9"/>
      <c r="AQ9701" s="9"/>
    </row>
    <row r="9702" spans="1:43" ht="15.6" x14ac:dyDescent="0.3">
      <c r="A9702"/>
      <c r="AO9702" s="9"/>
      <c r="AP9702" s="9"/>
      <c r="AQ9702" s="9"/>
    </row>
    <row r="9703" spans="1:43" ht="15.6" x14ac:dyDescent="0.3">
      <c r="A9703"/>
      <c r="AO9703" s="9"/>
      <c r="AP9703" s="9"/>
      <c r="AQ9703" s="9"/>
    </row>
    <row r="9704" spans="1:43" ht="15.6" x14ac:dyDescent="0.3">
      <c r="A9704"/>
      <c r="AO9704" s="9"/>
      <c r="AP9704" s="9"/>
      <c r="AQ9704" s="9"/>
    </row>
    <row r="9705" spans="1:43" ht="15.6" x14ac:dyDescent="0.3">
      <c r="A9705"/>
      <c r="AO9705" s="9"/>
      <c r="AP9705" s="9"/>
      <c r="AQ9705" s="9"/>
    </row>
    <row r="9706" spans="1:43" ht="15.6" x14ac:dyDescent="0.3">
      <c r="A9706"/>
      <c r="AO9706" s="9"/>
      <c r="AP9706" s="9"/>
      <c r="AQ9706" s="9"/>
    </row>
    <row r="9707" spans="1:43" ht="15.6" x14ac:dyDescent="0.3">
      <c r="A9707"/>
      <c r="AO9707" s="9"/>
      <c r="AP9707" s="9"/>
      <c r="AQ9707" s="9"/>
    </row>
    <row r="9708" spans="1:43" ht="15.6" x14ac:dyDescent="0.3">
      <c r="A9708"/>
      <c r="AO9708" s="9"/>
      <c r="AP9708" s="9"/>
      <c r="AQ9708" s="9"/>
    </row>
    <row r="9709" spans="1:43" ht="15.6" x14ac:dyDescent="0.3">
      <c r="A9709"/>
      <c r="AO9709" s="9"/>
      <c r="AP9709" s="9"/>
      <c r="AQ9709" s="9"/>
    </row>
    <row r="9710" spans="1:43" ht="15.6" x14ac:dyDescent="0.3">
      <c r="A9710"/>
      <c r="AO9710" s="9"/>
      <c r="AP9710" s="9"/>
      <c r="AQ9710" s="9"/>
    </row>
    <row r="9711" spans="1:43" ht="15.6" x14ac:dyDescent="0.3">
      <c r="A9711"/>
      <c r="AO9711" s="9"/>
      <c r="AP9711" s="9"/>
      <c r="AQ9711" s="9"/>
    </row>
    <row r="9712" spans="1:43" ht="15.6" x14ac:dyDescent="0.3">
      <c r="A9712"/>
      <c r="AO9712" s="9"/>
      <c r="AP9712" s="9"/>
      <c r="AQ9712" s="9"/>
    </row>
    <row r="9713" spans="1:43" ht="15.6" x14ac:dyDescent="0.3">
      <c r="A9713"/>
      <c r="AO9713" s="9"/>
      <c r="AP9713" s="9"/>
      <c r="AQ9713" s="9"/>
    </row>
    <row r="9714" spans="1:43" ht="15.6" x14ac:dyDescent="0.3">
      <c r="A9714"/>
      <c r="AO9714" s="9"/>
      <c r="AP9714" s="9"/>
      <c r="AQ9714" s="9"/>
    </row>
    <row r="9715" spans="1:43" ht="15.6" x14ac:dyDescent="0.3">
      <c r="A9715"/>
      <c r="AO9715" s="9"/>
      <c r="AP9715" s="9"/>
      <c r="AQ9715" s="9"/>
    </row>
    <row r="9716" spans="1:43" ht="15.6" x14ac:dyDescent="0.3">
      <c r="A9716"/>
      <c r="AO9716" s="9"/>
      <c r="AP9716" s="9"/>
      <c r="AQ9716" s="9"/>
    </row>
    <row r="9717" spans="1:43" ht="15.6" x14ac:dyDescent="0.3">
      <c r="A9717"/>
      <c r="AO9717" s="9"/>
      <c r="AP9717" s="9"/>
      <c r="AQ9717" s="9"/>
    </row>
    <row r="9718" spans="1:43" ht="15.6" x14ac:dyDescent="0.3">
      <c r="A9718"/>
      <c r="AO9718" s="9"/>
      <c r="AP9718" s="9"/>
      <c r="AQ9718" s="9"/>
    </row>
    <row r="9719" spans="1:43" ht="15.6" x14ac:dyDescent="0.3">
      <c r="A9719"/>
      <c r="AO9719" s="9"/>
      <c r="AP9719" s="9"/>
      <c r="AQ9719" s="9"/>
    </row>
    <row r="9720" spans="1:43" ht="15.6" x14ac:dyDescent="0.3">
      <c r="A9720"/>
      <c r="AO9720" s="9"/>
      <c r="AP9720" s="9"/>
      <c r="AQ9720" s="9"/>
    </row>
    <row r="9721" spans="1:43" ht="15.6" x14ac:dyDescent="0.3">
      <c r="A9721"/>
      <c r="AO9721" s="9"/>
      <c r="AP9721" s="9"/>
      <c r="AQ9721" s="9"/>
    </row>
    <row r="9722" spans="1:43" ht="15.6" x14ac:dyDescent="0.3">
      <c r="A9722"/>
      <c r="AO9722" s="9"/>
      <c r="AP9722" s="9"/>
      <c r="AQ9722" s="9"/>
    </row>
    <row r="9723" spans="1:43" ht="15.6" x14ac:dyDescent="0.3">
      <c r="A9723"/>
      <c r="AO9723" s="9"/>
      <c r="AP9723" s="9"/>
      <c r="AQ9723" s="9"/>
    </row>
    <row r="9724" spans="1:43" ht="15.6" x14ac:dyDescent="0.3">
      <c r="A9724"/>
      <c r="AO9724" s="9"/>
      <c r="AP9724" s="9"/>
      <c r="AQ9724" s="9"/>
    </row>
    <row r="9725" spans="1:43" ht="15.6" x14ac:dyDescent="0.3">
      <c r="A9725"/>
      <c r="AO9725" s="9"/>
      <c r="AP9725" s="9"/>
      <c r="AQ9725" s="9"/>
    </row>
    <row r="9726" spans="1:43" ht="15.6" x14ac:dyDescent="0.3">
      <c r="A9726"/>
      <c r="AO9726" s="9"/>
      <c r="AP9726" s="9"/>
      <c r="AQ9726" s="9"/>
    </row>
    <row r="9727" spans="1:43" ht="15.6" x14ac:dyDescent="0.3">
      <c r="A9727"/>
      <c r="AO9727" s="9"/>
      <c r="AP9727" s="9"/>
      <c r="AQ9727" s="9"/>
    </row>
    <row r="9728" spans="1:43" ht="15.6" x14ac:dyDescent="0.3">
      <c r="A9728"/>
      <c r="AO9728" s="9"/>
      <c r="AP9728" s="9"/>
      <c r="AQ9728" s="9"/>
    </row>
    <row r="9729" spans="1:43" ht="15.6" x14ac:dyDescent="0.3">
      <c r="A9729"/>
      <c r="AO9729" s="9"/>
      <c r="AP9729" s="9"/>
      <c r="AQ9729" s="9"/>
    </row>
    <row r="9730" spans="1:43" ht="15.6" x14ac:dyDescent="0.3">
      <c r="A9730"/>
      <c r="AO9730" s="9"/>
      <c r="AP9730" s="9"/>
      <c r="AQ9730" s="9"/>
    </row>
    <row r="9731" spans="1:43" ht="15.6" x14ac:dyDescent="0.3">
      <c r="A9731"/>
      <c r="AO9731" s="9"/>
      <c r="AP9731" s="9"/>
      <c r="AQ9731" s="9"/>
    </row>
    <row r="9732" spans="1:43" ht="15.6" x14ac:dyDescent="0.3">
      <c r="A9732"/>
      <c r="AO9732" s="9"/>
      <c r="AP9732" s="9"/>
      <c r="AQ9732" s="9"/>
    </row>
    <row r="9733" spans="1:43" ht="15.6" x14ac:dyDescent="0.3">
      <c r="A9733"/>
      <c r="AO9733" s="9"/>
      <c r="AP9733" s="9"/>
      <c r="AQ9733" s="9"/>
    </row>
    <row r="9734" spans="1:43" ht="15.6" x14ac:dyDescent="0.3">
      <c r="A9734"/>
      <c r="AO9734" s="9"/>
      <c r="AP9734" s="9"/>
      <c r="AQ9734" s="9"/>
    </row>
    <row r="9735" spans="1:43" ht="15.6" x14ac:dyDescent="0.3">
      <c r="A9735"/>
      <c r="AO9735" s="9"/>
      <c r="AP9735" s="9"/>
      <c r="AQ9735" s="9"/>
    </row>
    <row r="9736" spans="1:43" ht="15.6" x14ac:dyDescent="0.3">
      <c r="A9736"/>
      <c r="AO9736" s="9"/>
      <c r="AP9736" s="9"/>
      <c r="AQ9736" s="9"/>
    </row>
    <row r="9737" spans="1:43" ht="15.6" x14ac:dyDescent="0.3">
      <c r="A9737"/>
      <c r="AO9737" s="9"/>
      <c r="AP9737" s="9"/>
      <c r="AQ9737" s="9"/>
    </row>
    <row r="9738" spans="1:43" ht="15.6" x14ac:dyDescent="0.3">
      <c r="A9738"/>
      <c r="AO9738" s="9"/>
      <c r="AP9738" s="9"/>
      <c r="AQ9738" s="9"/>
    </row>
    <row r="9739" spans="1:43" ht="15.6" x14ac:dyDescent="0.3">
      <c r="A9739"/>
      <c r="AO9739" s="9"/>
      <c r="AP9739" s="9"/>
      <c r="AQ9739" s="9"/>
    </row>
    <row r="9740" spans="1:43" ht="15.6" x14ac:dyDescent="0.3">
      <c r="A9740"/>
      <c r="AO9740" s="9"/>
      <c r="AP9740" s="9"/>
      <c r="AQ9740" s="9"/>
    </row>
    <row r="9741" spans="1:43" ht="15.6" x14ac:dyDescent="0.3">
      <c r="A9741"/>
      <c r="AO9741" s="9"/>
      <c r="AP9741" s="9"/>
      <c r="AQ9741" s="9"/>
    </row>
    <row r="9742" spans="1:43" ht="15.6" x14ac:dyDescent="0.3">
      <c r="A9742"/>
      <c r="AO9742" s="9"/>
      <c r="AP9742" s="9"/>
      <c r="AQ9742" s="9"/>
    </row>
    <row r="9743" spans="1:43" ht="15.6" x14ac:dyDescent="0.3">
      <c r="A9743"/>
      <c r="AO9743" s="9"/>
      <c r="AP9743" s="9"/>
      <c r="AQ9743" s="9"/>
    </row>
    <row r="9744" spans="1:43" ht="15.6" x14ac:dyDescent="0.3">
      <c r="A9744"/>
      <c r="AO9744" s="9"/>
      <c r="AP9744" s="9"/>
      <c r="AQ9744" s="9"/>
    </row>
    <row r="9745" spans="1:43" ht="15.6" x14ac:dyDescent="0.3">
      <c r="A9745"/>
      <c r="AO9745" s="9"/>
      <c r="AP9745" s="9"/>
      <c r="AQ9745" s="9"/>
    </row>
    <row r="9746" spans="1:43" ht="15.6" x14ac:dyDescent="0.3">
      <c r="A9746"/>
      <c r="AO9746" s="9"/>
      <c r="AP9746" s="9"/>
      <c r="AQ9746" s="9"/>
    </row>
    <row r="9747" spans="1:43" ht="15.6" x14ac:dyDescent="0.3">
      <c r="A9747"/>
      <c r="AO9747" s="9"/>
      <c r="AP9747" s="9"/>
      <c r="AQ9747" s="9"/>
    </row>
    <row r="9748" spans="1:43" ht="15.6" x14ac:dyDescent="0.3">
      <c r="A9748"/>
      <c r="AO9748" s="9"/>
      <c r="AP9748" s="9"/>
      <c r="AQ9748" s="9"/>
    </row>
    <row r="9749" spans="1:43" ht="15.6" x14ac:dyDescent="0.3">
      <c r="A9749"/>
      <c r="AO9749" s="9"/>
      <c r="AP9749" s="9"/>
      <c r="AQ9749" s="9"/>
    </row>
    <row r="9750" spans="1:43" ht="15.6" x14ac:dyDescent="0.3">
      <c r="A9750"/>
      <c r="AO9750" s="9"/>
      <c r="AP9750" s="9"/>
      <c r="AQ9750" s="9"/>
    </row>
    <row r="9751" spans="1:43" ht="15.6" x14ac:dyDescent="0.3">
      <c r="A9751"/>
      <c r="AO9751" s="9"/>
      <c r="AP9751" s="9"/>
      <c r="AQ9751" s="9"/>
    </row>
    <row r="9752" spans="1:43" ht="15.6" x14ac:dyDescent="0.3">
      <c r="A9752"/>
      <c r="AO9752" s="9"/>
      <c r="AP9752" s="9"/>
      <c r="AQ9752" s="9"/>
    </row>
    <row r="9753" spans="1:43" ht="15.6" x14ac:dyDescent="0.3">
      <c r="A9753"/>
      <c r="AO9753" s="9"/>
      <c r="AP9753" s="9"/>
      <c r="AQ9753" s="9"/>
    </row>
    <row r="9754" spans="1:43" ht="15.6" x14ac:dyDescent="0.3">
      <c r="A9754"/>
      <c r="AO9754" s="9"/>
      <c r="AP9754" s="9"/>
      <c r="AQ9754" s="9"/>
    </row>
    <row r="9755" spans="1:43" ht="15.6" x14ac:dyDescent="0.3">
      <c r="A9755"/>
      <c r="AO9755" s="9"/>
      <c r="AP9755" s="9"/>
      <c r="AQ9755" s="9"/>
    </row>
    <row r="9756" spans="1:43" ht="15.6" x14ac:dyDescent="0.3">
      <c r="A9756"/>
      <c r="AO9756" s="9"/>
      <c r="AP9756" s="9"/>
      <c r="AQ9756" s="9"/>
    </row>
    <row r="9757" spans="1:43" ht="15.6" x14ac:dyDescent="0.3">
      <c r="A9757"/>
      <c r="AO9757" s="9"/>
      <c r="AP9757" s="9"/>
      <c r="AQ9757" s="9"/>
    </row>
    <row r="9758" spans="1:43" ht="15.6" x14ac:dyDescent="0.3">
      <c r="A9758"/>
      <c r="AO9758" s="9"/>
      <c r="AP9758" s="9"/>
      <c r="AQ9758" s="9"/>
    </row>
    <row r="9759" spans="1:43" ht="15.6" x14ac:dyDescent="0.3">
      <c r="A9759"/>
      <c r="AO9759" s="9"/>
      <c r="AP9759" s="9"/>
      <c r="AQ9759" s="9"/>
    </row>
    <row r="9760" spans="1:43" ht="15.6" x14ac:dyDescent="0.3">
      <c r="A9760"/>
      <c r="AO9760" s="9"/>
      <c r="AP9760" s="9"/>
      <c r="AQ9760" s="9"/>
    </row>
    <row r="9761" spans="1:43" ht="15.6" x14ac:dyDescent="0.3">
      <c r="A9761"/>
      <c r="AO9761" s="9"/>
      <c r="AP9761" s="9"/>
      <c r="AQ9761" s="9"/>
    </row>
    <row r="9762" spans="1:43" ht="15.6" x14ac:dyDescent="0.3">
      <c r="A9762"/>
      <c r="AO9762" s="9"/>
      <c r="AP9762" s="9"/>
      <c r="AQ9762" s="9"/>
    </row>
    <row r="9763" spans="1:43" ht="15.6" x14ac:dyDescent="0.3">
      <c r="A9763"/>
      <c r="AO9763" s="9"/>
      <c r="AP9763" s="9"/>
      <c r="AQ9763" s="9"/>
    </row>
    <row r="9764" spans="1:43" ht="15.6" x14ac:dyDescent="0.3">
      <c r="A9764"/>
      <c r="AO9764" s="9"/>
      <c r="AP9764" s="9"/>
      <c r="AQ9764" s="9"/>
    </row>
    <row r="9765" spans="1:43" ht="15.6" x14ac:dyDescent="0.3">
      <c r="A9765"/>
      <c r="AO9765" s="9"/>
      <c r="AP9765" s="9"/>
      <c r="AQ9765" s="9"/>
    </row>
    <row r="9766" spans="1:43" ht="15.6" x14ac:dyDescent="0.3">
      <c r="A9766"/>
      <c r="AO9766" s="9"/>
      <c r="AP9766" s="9"/>
      <c r="AQ9766" s="9"/>
    </row>
    <row r="9767" spans="1:43" ht="15.6" x14ac:dyDescent="0.3">
      <c r="A9767"/>
      <c r="AO9767" s="9"/>
      <c r="AP9767" s="9"/>
      <c r="AQ9767" s="9"/>
    </row>
    <row r="9768" spans="1:43" ht="15.6" x14ac:dyDescent="0.3">
      <c r="A9768"/>
      <c r="AO9768" s="9"/>
      <c r="AP9768" s="9"/>
      <c r="AQ9768" s="9"/>
    </row>
    <row r="9769" spans="1:43" ht="15.6" x14ac:dyDescent="0.3">
      <c r="A9769"/>
      <c r="AO9769" s="9"/>
      <c r="AP9769" s="9"/>
      <c r="AQ9769" s="9"/>
    </row>
    <row r="9770" spans="1:43" ht="15.6" x14ac:dyDescent="0.3">
      <c r="A9770"/>
      <c r="AO9770" s="9"/>
      <c r="AP9770" s="9"/>
      <c r="AQ9770" s="9"/>
    </row>
    <row r="9771" spans="1:43" ht="15.6" x14ac:dyDescent="0.3">
      <c r="A9771"/>
      <c r="AO9771" s="9"/>
      <c r="AP9771" s="9"/>
      <c r="AQ9771" s="9"/>
    </row>
    <row r="9772" spans="1:43" ht="15.6" x14ac:dyDescent="0.3">
      <c r="A9772"/>
      <c r="AO9772" s="9"/>
      <c r="AP9772" s="9"/>
      <c r="AQ9772" s="9"/>
    </row>
    <row r="9773" spans="1:43" ht="15.6" x14ac:dyDescent="0.3">
      <c r="A9773"/>
      <c r="AO9773" s="9"/>
      <c r="AP9773" s="9"/>
      <c r="AQ9773" s="9"/>
    </row>
    <row r="9774" spans="1:43" ht="15.6" x14ac:dyDescent="0.3">
      <c r="A9774"/>
      <c r="AO9774" s="9"/>
      <c r="AP9774" s="9"/>
      <c r="AQ9774" s="9"/>
    </row>
    <row r="9775" spans="1:43" ht="15.6" x14ac:dyDescent="0.3">
      <c r="A9775"/>
      <c r="AO9775" s="9"/>
      <c r="AP9775" s="9"/>
      <c r="AQ9775" s="9"/>
    </row>
    <row r="9776" spans="1:43" ht="15.6" x14ac:dyDescent="0.3">
      <c r="A9776"/>
      <c r="AO9776" s="9"/>
      <c r="AP9776" s="9"/>
      <c r="AQ9776" s="9"/>
    </row>
    <row r="9777" spans="1:43" ht="15.6" x14ac:dyDescent="0.3">
      <c r="A9777"/>
      <c r="AO9777" s="9"/>
      <c r="AP9777" s="9"/>
      <c r="AQ9777" s="9"/>
    </row>
    <row r="9778" spans="1:43" ht="15.6" x14ac:dyDescent="0.3">
      <c r="A9778"/>
      <c r="AO9778" s="9"/>
      <c r="AP9778" s="9"/>
      <c r="AQ9778" s="9"/>
    </row>
    <row r="9779" spans="1:43" ht="15.6" x14ac:dyDescent="0.3">
      <c r="A9779"/>
      <c r="AO9779" s="9"/>
      <c r="AP9779" s="9"/>
      <c r="AQ9779" s="9"/>
    </row>
    <row r="9780" spans="1:43" ht="15.6" x14ac:dyDescent="0.3">
      <c r="A9780"/>
      <c r="AO9780" s="9"/>
      <c r="AP9780" s="9"/>
      <c r="AQ9780" s="9"/>
    </row>
    <row r="9781" spans="1:43" ht="15.6" x14ac:dyDescent="0.3">
      <c r="A9781"/>
      <c r="AO9781" s="9"/>
      <c r="AP9781" s="9"/>
      <c r="AQ9781" s="9"/>
    </row>
    <row r="9782" spans="1:43" ht="15.6" x14ac:dyDescent="0.3">
      <c r="A9782"/>
      <c r="AO9782" s="9"/>
      <c r="AP9782" s="9"/>
      <c r="AQ9782" s="9"/>
    </row>
    <row r="9783" spans="1:43" ht="15.6" x14ac:dyDescent="0.3">
      <c r="A9783"/>
      <c r="AO9783" s="9"/>
      <c r="AP9783" s="9"/>
      <c r="AQ9783" s="9"/>
    </row>
    <row r="9784" spans="1:43" ht="15.6" x14ac:dyDescent="0.3">
      <c r="A9784"/>
      <c r="AO9784" s="9"/>
      <c r="AP9784" s="9"/>
      <c r="AQ9784" s="9"/>
    </row>
    <row r="9785" spans="1:43" ht="15.6" x14ac:dyDescent="0.3">
      <c r="A9785"/>
      <c r="AO9785" s="9"/>
      <c r="AP9785" s="9"/>
      <c r="AQ9785" s="9"/>
    </row>
    <row r="9786" spans="1:43" ht="15.6" x14ac:dyDescent="0.3">
      <c r="A9786"/>
      <c r="AO9786" s="9"/>
      <c r="AP9786" s="9"/>
      <c r="AQ9786" s="9"/>
    </row>
    <row r="9787" spans="1:43" ht="15.6" x14ac:dyDescent="0.3">
      <c r="A9787"/>
      <c r="AO9787" s="9"/>
      <c r="AP9787" s="9"/>
      <c r="AQ9787" s="9"/>
    </row>
    <row r="9788" spans="1:43" ht="15.6" x14ac:dyDescent="0.3">
      <c r="A9788"/>
      <c r="AO9788" s="9"/>
      <c r="AP9788" s="9"/>
      <c r="AQ9788" s="9"/>
    </row>
    <row r="9789" spans="1:43" ht="15.6" x14ac:dyDescent="0.3">
      <c r="A9789"/>
      <c r="AO9789" s="9"/>
      <c r="AP9789" s="9"/>
      <c r="AQ9789" s="9"/>
    </row>
    <row r="9790" spans="1:43" ht="15.6" x14ac:dyDescent="0.3">
      <c r="A9790"/>
      <c r="AO9790" s="9"/>
      <c r="AP9790" s="9"/>
      <c r="AQ9790" s="9"/>
    </row>
    <row r="9791" spans="1:43" ht="15.6" x14ac:dyDescent="0.3">
      <c r="A9791"/>
      <c r="AO9791" s="9"/>
      <c r="AP9791" s="9"/>
      <c r="AQ9791" s="9"/>
    </row>
    <row r="9792" spans="1:43" ht="15.6" x14ac:dyDescent="0.3">
      <c r="A9792"/>
      <c r="AO9792" s="9"/>
      <c r="AP9792" s="9"/>
      <c r="AQ9792" s="9"/>
    </row>
    <row r="9793" spans="1:43" ht="15.6" x14ac:dyDescent="0.3">
      <c r="A9793"/>
      <c r="AO9793" s="9"/>
      <c r="AP9793" s="9"/>
      <c r="AQ9793" s="9"/>
    </row>
    <row r="9794" spans="1:43" ht="15.6" x14ac:dyDescent="0.3">
      <c r="A9794"/>
      <c r="AO9794" s="9"/>
      <c r="AP9794" s="9"/>
      <c r="AQ9794" s="9"/>
    </row>
    <row r="9795" spans="1:43" ht="15.6" x14ac:dyDescent="0.3">
      <c r="A9795"/>
      <c r="AO9795" s="9"/>
      <c r="AP9795" s="9"/>
      <c r="AQ9795" s="9"/>
    </row>
    <row r="9796" spans="1:43" ht="15.6" x14ac:dyDescent="0.3">
      <c r="A9796"/>
      <c r="AO9796" s="9"/>
      <c r="AP9796" s="9"/>
      <c r="AQ9796" s="9"/>
    </row>
    <row r="9797" spans="1:43" ht="15.6" x14ac:dyDescent="0.3">
      <c r="A9797"/>
      <c r="AO9797" s="9"/>
      <c r="AP9797" s="9"/>
      <c r="AQ9797" s="9"/>
    </row>
    <row r="9798" spans="1:43" ht="15.6" x14ac:dyDescent="0.3">
      <c r="A9798"/>
      <c r="AO9798" s="9"/>
      <c r="AP9798" s="9"/>
      <c r="AQ9798" s="9"/>
    </row>
    <row r="9799" spans="1:43" ht="15.6" x14ac:dyDescent="0.3">
      <c r="A9799"/>
      <c r="AO9799" s="9"/>
      <c r="AP9799" s="9"/>
      <c r="AQ9799" s="9"/>
    </row>
    <row r="9800" spans="1:43" ht="15.6" x14ac:dyDescent="0.3">
      <c r="A9800"/>
      <c r="AO9800" s="9"/>
      <c r="AP9800" s="9"/>
      <c r="AQ9800" s="9"/>
    </row>
    <row r="9801" spans="1:43" ht="15.6" x14ac:dyDescent="0.3">
      <c r="A9801"/>
      <c r="AO9801" s="9"/>
      <c r="AP9801" s="9"/>
      <c r="AQ9801" s="9"/>
    </row>
    <row r="9802" spans="1:43" ht="15.6" x14ac:dyDescent="0.3">
      <c r="A9802"/>
      <c r="AO9802" s="9"/>
      <c r="AP9802" s="9"/>
      <c r="AQ9802" s="9"/>
    </row>
    <row r="9803" spans="1:43" ht="15.6" x14ac:dyDescent="0.3">
      <c r="A9803"/>
      <c r="AO9803" s="9"/>
      <c r="AP9803" s="9"/>
      <c r="AQ9803" s="9"/>
    </row>
    <row r="9804" spans="1:43" ht="15.6" x14ac:dyDescent="0.3">
      <c r="A9804"/>
      <c r="AO9804" s="9"/>
      <c r="AP9804" s="9"/>
      <c r="AQ9804" s="9"/>
    </row>
    <row r="9805" spans="1:43" ht="15.6" x14ac:dyDescent="0.3">
      <c r="A9805"/>
      <c r="AO9805" s="9"/>
      <c r="AP9805" s="9"/>
      <c r="AQ9805" s="9"/>
    </row>
    <row r="9806" spans="1:43" ht="15.6" x14ac:dyDescent="0.3">
      <c r="A9806"/>
      <c r="AO9806" s="9"/>
      <c r="AP9806" s="9"/>
      <c r="AQ9806" s="9"/>
    </row>
    <row r="9807" spans="1:43" ht="15.6" x14ac:dyDescent="0.3">
      <c r="A9807"/>
      <c r="AO9807" s="9"/>
      <c r="AP9807" s="9"/>
      <c r="AQ9807" s="9"/>
    </row>
    <row r="9808" spans="1:43" ht="15.6" x14ac:dyDescent="0.3">
      <c r="A9808"/>
      <c r="AO9808" s="9"/>
      <c r="AP9808" s="9"/>
      <c r="AQ9808" s="9"/>
    </row>
    <row r="9809" spans="1:43" ht="15.6" x14ac:dyDescent="0.3">
      <c r="A9809"/>
      <c r="AO9809" s="9"/>
      <c r="AP9809" s="9"/>
      <c r="AQ9809" s="9"/>
    </row>
    <row r="9810" spans="1:43" ht="15.6" x14ac:dyDescent="0.3">
      <c r="A9810"/>
      <c r="AO9810" s="9"/>
      <c r="AP9810" s="9"/>
      <c r="AQ9810" s="9"/>
    </row>
    <row r="9811" spans="1:43" ht="15.6" x14ac:dyDescent="0.3">
      <c r="A9811"/>
      <c r="AO9811" s="9"/>
      <c r="AP9811" s="9"/>
      <c r="AQ9811" s="9"/>
    </row>
    <row r="9812" spans="1:43" ht="15.6" x14ac:dyDescent="0.3">
      <c r="A9812"/>
      <c r="AO9812" s="9"/>
      <c r="AP9812" s="9"/>
      <c r="AQ9812" s="9"/>
    </row>
    <row r="9813" spans="1:43" ht="15.6" x14ac:dyDescent="0.3">
      <c r="A9813"/>
      <c r="AO9813" s="9"/>
      <c r="AP9813" s="9"/>
      <c r="AQ9813" s="9"/>
    </row>
    <row r="9814" spans="1:43" ht="15.6" x14ac:dyDescent="0.3">
      <c r="A9814"/>
      <c r="AO9814" s="9"/>
      <c r="AP9814" s="9"/>
      <c r="AQ9814" s="9"/>
    </row>
    <row r="9815" spans="1:43" ht="15.6" x14ac:dyDescent="0.3">
      <c r="A9815"/>
      <c r="AO9815" s="9"/>
      <c r="AP9815" s="9"/>
      <c r="AQ9815" s="9"/>
    </row>
    <row r="9816" spans="1:43" ht="15.6" x14ac:dyDescent="0.3">
      <c r="A9816"/>
      <c r="AO9816" s="9"/>
      <c r="AP9816" s="9"/>
      <c r="AQ9816" s="9"/>
    </row>
    <row r="9817" spans="1:43" ht="15.6" x14ac:dyDescent="0.3">
      <c r="A9817"/>
      <c r="AO9817" s="9"/>
      <c r="AP9817" s="9"/>
      <c r="AQ9817" s="9"/>
    </row>
    <row r="9818" spans="1:43" ht="15.6" x14ac:dyDescent="0.3">
      <c r="A9818"/>
      <c r="AO9818" s="9"/>
      <c r="AP9818" s="9"/>
      <c r="AQ9818" s="9"/>
    </row>
    <row r="9819" spans="1:43" ht="15.6" x14ac:dyDescent="0.3">
      <c r="A9819"/>
      <c r="AO9819" s="9"/>
      <c r="AP9819" s="9"/>
      <c r="AQ9819" s="9"/>
    </row>
    <row r="9820" spans="1:43" ht="15.6" x14ac:dyDescent="0.3">
      <c r="A9820"/>
      <c r="AO9820" s="9"/>
      <c r="AP9820" s="9"/>
      <c r="AQ9820" s="9"/>
    </row>
    <row r="9821" spans="1:43" ht="15.6" x14ac:dyDescent="0.3">
      <c r="A9821"/>
      <c r="AO9821" s="9"/>
      <c r="AP9821" s="9"/>
      <c r="AQ9821" s="9"/>
    </row>
    <row r="9822" spans="1:43" ht="15.6" x14ac:dyDescent="0.3">
      <c r="A9822"/>
      <c r="AO9822" s="9"/>
      <c r="AP9822" s="9"/>
      <c r="AQ9822" s="9"/>
    </row>
    <row r="9823" spans="1:43" ht="15.6" x14ac:dyDescent="0.3">
      <c r="A9823"/>
      <c r="AO9823" s="9"/>
      <c r="AP9823" s="9"/>
      <c r="AQ9823" s="9"/>
    </row>
    <row r="9824" spans="1:43" ht="15.6" x14ac:dyDescent="0.3">
      <c r="A9824"/>
      <c r="AO9824" s="9"/>
      <c r="AP9824" s="9"/>
      <c r="AQ9824" s="9"/>
    </row>
    <row r="9825" spans="1:43" ht="15.6" x14ac:dyDescent="0.3">
      <c r="A9825"/>
      <c r="AO9825" s="9"/>
      <c r="AP9825" s="9"/>
      <c r="AQ9825" s="9"/>
    </row>
    <row r="9826" spans="1:43" ht="15.6" x14ac:dyDescent="0.3">
      <c r="A9826"/>
      <c r="AO9826" s="9"/>
      <c r="AP9826" s="9"/>
      <c r="AQ9826" s="9"/>
    </row>
    <row r="9827" spans="1:43" ht="15.6" x14ac:dyDescent="0.3">
      <c r="A9827"/>
      <c r="AO9827" s="9"/>
      <c r="AP9827" s="9"/>
      <c r="AQ9827" s="9"/>
    </row>
    <row r="9828" spans="1:43" ht="15.6" x14ac:dyDescent="0.3">
      <c r="A9828"/>
      <c r="AO9828" s="9"/>
      <c r="AP9828" s="9"/>
      <c r="AQ9828" s="9"/>
    </row>
    <row r="9829" spans="1:43" ht="15.6" x14ac:dyDescent="0.3">
      <c r="A9829"/>
      <c r="AO9829" s="9"/>
      <c r="AP9829" s="9"/>
      <c r="AQ9829" s="9"/>
    </row>
    <row r="9830" spans="1:43" ht="15.6" x14ac:dyDescent="0.3">
      <c r="A9830"/>
      <c r="AO9830" s="9"/>
      <c r="AP9830" s="9"/>
      <c r="AQ9830" s="9"/>
    </row>
    <row r="9831" spans="1:43" ht="15.6" x14ac:dyDescent="0.3">
      <c r="A9831"/>
      <c r="AO9831" s="9"/>
      <c r="AP9831" s="9"/>
      <c r="AQ9831" s="9"/>
    </row>
    <row r="9832" spans="1:43" ht="15.6" x14ac:dyDescent="0.3">
      <c r="A9832"/>
      <c r="AO9832" s="9"/>
      <c r="AP9832" s="9"/>
      <c r="AQ9832" s="9"/>
    </row>
    <row r="9833" spans="1:43" ht="15.6" x14ac:dyDescent="0.3">
      <c r="A9833"/>
      <c r="AO9833" s="9"/>
      <c r="AP9833" s="9"/>
      <c r="AQ9833" s="9"/>
    </row>
    <row r="9834" spans="1:43" ht="15.6" x14ac:dyDescent="0.3">
      <c r="A9834"/>
      <c r="AO9834" s="9"/>
      <c r="AP9834" s="9"/>
      <c r="AQ9834" s="9"/>
    </row>
    <row r="9835" spans="1:43" ht="15.6" x14ac:dyDescent="0.3">
      <c r="A9835"/>
      <c r="AO9835" s="9"/>
      <c r="AP9835" s="9"/>
      <c r="AQ9835" s="9"/>
    </row>
    <row r="9836" spans="1:43" ht="15.6" x14ac:dyDescent="0.3">
      <c r="A9836"/>
      <c r="AO9836" s="9"/>
      <c r="AP9836" s="9"/>
      <c r="AQ9836" s="9"/>
    </row>
    <row r="9837" spans="1:43" ht="15.6" x14ac:dyDescent="0.3">
      <c r="A9837"/>
      <c r="AO9837" s="9"/>
      <c r="AP9837" s="9"/>
      <c r="AQ9837" s="9"/>
    </row>
    <row r="9838" spans="1:43" ht="15.6" x14ac:dyDescent="0.3">
      <c r="A9838"/>
      <c r="AO9838" s="9"/>
      <c r="AP9838" s="9"/>
      <c r="AQ9838" s="9"/>
    </row>
    <row r="9839" spans="1:43" ht="15.6" x14ac:dyDescent="0.3">
      <c r="A9839"/>
      <c r="AO9839" s="9"/>
      <c r="AP9839" s="9"/>
      <c r="AQ9839" s="9"/>
    </row>
    <row r="9840" spans="1:43" ht="15.6" x14ac:dyDescent="0.3">
      <c r="A9840"/>
      <c r="AO9840" s="9"/>
      <c r="AP9840" s="9"/>
      <c r="AQ9840" s="9"/>
    </row>
    <row r="9841" spans="1:43" ht="15.6" x14ac:dyDescent="0.3">
      <c r="A9841"/>
      <c r="AO9841" s="9"/>
      <c r="AP9841" s="9"/>
      <c r="AQ9841" s="9"/>
    </row>
    <row r="9842" spans="1:43" ht="15.6" x14ac:dyDescent="0.3">
      <c r="A9842"/>
      <c r="AO9842" s="9"/>
      <c r="AP9842" s="9"/>
      <c r="AQ9842" s="9"/>
    </row>
    <row r="9843" spans="1:43" ht="15.6" x14ac:dyDescent="0.3">
      <c r="A9843"/>
      <c r="AO9843" s="9"/>
      <c r="AP9843" s="9"/>
      <c r="AQ9843" s="9"/>
    </row>
    <row r="9844" spans="1:43" ht="15.6" x14ac:dyDescent="0.3">
      <c r="A9844"/>
      <c r="AO9844" s="9"/>
      <c r="AP9844" s="9"/>
      <c r="AQ9844" s="9"/>
    </row>
    <row r="9845" spans="1:43" ht="15.6" x14ac:dyDescent="0.3">
      <c r="A9845"/>
      <c r="AO9845" s="9"/>
      <c r="AP9845" s="9"/>
      <c r="AQ9845" s="9"/>
    </row>
    <row r="9846" spans="1:43" ht="15.6" x14ac:dyDescent="0.3">
      <c r="A9846"/>
      <c r="AO9846" s="9"/>
      <c r="AP9846" s="9"/>
      <c r="AQ9846" s="9"/>
    </row>
    <row r="9847" spans="1:43" ht="15.6" x14ac:dyDescent="0.3">
      <c r="A9847"/>
      <c r="AO9847" s="9"/>
      <c r="AP9847" s="9"/>
      <c r="AQ9847" s="9"/>
    </row>
    <row r="9848" spans="1:43" ht="15.6" x14ac:dyDescent="0.3">
      <c r="A9848"/>
      <c r="AO9848" s="9"/>
      <c r="AP9848" s="9"/>
      <c r="AQ9848" s="9"/>
    </row>
    <row r="9849" spans="1:43" ht="15.6" x14ac:dyDescent="0.3">
      <c r="A9849"/>
      <c r="AO9849" s="9"/>
      <c r="AP9849" s="9"/>
      <c r="AQ9849" s="9"/>
    </row>
    <row r="9850" spans="1:43" ht="15.6" x14ac:dyDescent="0.3">
      <c r="A9850"/>
      <c r="AO9850" s="9"/>
      <c r="AP9850" s="9"/>
      <c r="AQ9850" s="9"/>
    </row>
    <row r="9851" spans="1:43" ht="15.6" x14ac:dyDescent="0.3">
      <c r="A9851"/>
      <c r="AO9851" s="9"/>
      <c r="AP9851" s="9"/>
      <c r="AQ9851" s="9"/>
    </row>
    <row r="9852" spans="1:43" ht="15.6" x14ac:dyDescent="0.3">
      <c r="A9852"/>
      <c r="AO9852" s="9"/>
      <c r="AP9852" s="9"/>
      <c r="AQ9852" s="9"/>
    </row>
    <row r="9853" spans="1:43" ht="15.6" x14ac:dyDescent="0.3">
      <c r="A9853"/>
      <c r="AO9853" s="9"/>
      <c r="AP9853" s="9"/>
      <c r="AQ9853" s="9"/>
    </row>
    <row r="9854" spans="1:43" ht="15.6" x14ac:dyDescent="0.3">
      <c r="A9854"/>
      <c r="AO9854" s="9"/>
      <c r="AP9854" s="9"/>
      <c r="AQ9854" s="9"/>
    </row>
    <row r="9855" spans="1:43" ht="15.6" x14ac:dyDescent="0.3">
      <c r="A9855"/>
      <c r="AO9855" s="9"/>
      <c r="AP9855" s="9"/>
      <c r="AQ9855" s="9"/>
    </row>
    <row r="9856" spans="1:43" x14ac:dyDescent="0.3">
      <c r="AO9856" s="9"/>
      <c r="AP9856" s="9"/>
      <c r="AQ9856" s="9"/>
    </row>
    <row r="9857" spans="41:43" x14ac:dyDescent="0.3">
      <c r="AO9857" s="9"/>
      <c r="AP9857" s="9"/>
      <c r="AQ9857" s="9"/>
    </row>
    <row r="9858" spans="41:43" x14ac:dyDescent="0.3">
      <c r="AO9858" s="9"/>
      <c r="AP9858" s="9"/>
      <c r="AQ9858" s="9"/>
    </row>
    <row r="9859" spans="41:43" x14ac:dyDescent="0.3">
      <c r="AO9859" s="9"/>
      <c r="AP9859" s="9"/>
      <c r="AQ9859" s="9"/>
    </row>
    <row r="9860" spans="41:43" x14ac:dyDescent="0.3">
      <c r="AO9860" s="9"/>
      <c r="AP9860" s="9"/>
      <c r="AQ9860" s="9"/>
    </row>
    <row r="9861" spans="41:43" x14ac:dyDescent="0.3">
      <c r="AO9861" s="9"/>
      <c r="AP9861" s="9"/>
      <c r="AQ9861" s="9"/>
    </row>
    <row r="9862" spans="41:43" x14ac:dyDescent="0.3">
      <c r="AO9862" s="9"/>
      <c r="AP9862" s="9"/>
      <c r="AQ9862" s="9"/>
    </row>
    <row r="9863" spans="41:43" x14ac:dyDescent="0.3">
      <c r="AO9863" s="9"/>
      <c r="AP9863" s="9"/>
      <c r="AQ9863" s="9"/>
    </row>
    <row r="9864" spans="41:43" x14ac:dyDescent="0.3">
      <c r="AO9864" s="9"/>
      <c r="AP9864" s="9"/>
      <c r="AQ9864" s="9"/>
    </row>
    <row r="9865" spans="41:43" x14ac:dyDescent="0.3">
      <c r="AO9865" s="9"/>
      <c r="AP9865" s="9"/>
      <c r="AQ9865" s="9"/>
    </row>
    <row r="9866" spans="41:43" x14ac:dyDescent="0.3">
      <c r="AO9866" s="9"/>
      <c r="AP9866" s="9"/>
      <c r="AQ9866" s="9"/>
    </row>
    <row r="9867" spans="41:43" x14ac:dyDescent="0.3">
      <c r="AO9867" s="9"/>
      <c r="AP9867" s="9"/>
      <c r="AQ9867" s="9"/>
    </row>
    <row r="9868" spans="41:43" x14ac:dyDescent="0.3">
      <c r="AO9868" s="9"/>
      <c r="AP9868" s="9"/>
      <c r="AQ9868" s="9"/>
    </row>
    <row r="9869" spans="41:43" x14ac:dyDescent="0.3">
      <c r="AO9869" s="9"/>
      <c r="AP9869" s="9"/>
      <c r="AQ9869" s="9"/>
    </row>
    <row r="9870" spans="41:43" x14ac:dyDescent="0.3">
      <c r="AO9870" s="9"/>
      <c r="AP9870" s="9"/>
      <c r="AQ9870" s="9"/>
    </row>
    <row r="9871" spans="41:43" x14ac:dyDescent="0.3">
      <c r="AO9871" s="9"/>
      <c r="AP9871" s="9"/>
      <c r="AQ9871" s="9"/>
    </row>
    <row r="9872" spans="41:43" x14ac:dyDescent="0.3">
      <c r="AO9872" s="9"/>
      <c r="AP9872" s="9"/>
      <c r="AQ9872" s="9"/>
    </row>
    <row r="9873" spans="41:43" x14ac:dyDescent="0.3">
      <c r="AO9873" s="9"/>
      <c r="AP9873" s="9"/>
      <c r="AQ9873" s="9"/>
    </row>
    <row r="9874" spans="41:43" x14ac:dyDescent="0.3">
      <c r="AO9874" s="9"/>
      <c r="AP9874" s="9"/>
      <c r="AQ9874" s="9"/>
    </row>
    <row r="9875" spans="41:43" x14ac:dyDescent="0.3">
      <c r="AO9875" s="9"/>
      <c r="AP9875" s="9"/>
      <c r="AQ9875" s="9"/>
    </row>
    <row r="9876" spans="41:43" x14ac:dyDescent="0.3">
      <c r="AO9876" s="9"/>
      <c r="AP9876" s="9"/>
      <c r="AQ9876" s="9"/>
    </row>
    <row r="9877" spans="41:43" x14ac:dyDescent="0.3">
      <c r="AO9877" s="9"/>
      <c r="AP9877" s="9"/>
      <c r="AQ9877" s="9"/>
    </row>
    <row r="9878" spans="41:43" x14ac:dyDescent="0.3">
      <c r="AO9878" s="9"/>
      <c r="AP9878" s="9"/>
      <c r="AQ9878" s="9"/>
    </row>
    <row r="9879" spans="41:43" x14ac:dyDescent="0.3">
      <c r="AO9879" s="9"/>
      <c r="AP9879" s="9"/>
      <c r="AQ9879" s="9"/>
    </row>
    <row r="9880" spans="41:43" x14ac:dyDescent="0.3">
      <c r="AO9880" s="9"/>
      <c r="AP9880" s="9"/>
      <c r="AQ9880" s="9"/>
    </row>
    <row r="9881" spans="41:43" x14ac:dyDescent="0.3">
      <c r="AO9881" s="9"/>
      <c r="AP9881" s="9"/>
      <c r="AQ9881" s="9"/>
    </row>
    <row r="9882" spans="41:43" x14ac:dyDescent="0.3">
      <c r="AO9882" s="9"/>
      <c r="AP9882" s="9"/>
      <c r="AQ9882" s="9"/>
    </row>
    <row r="9883" spans="41:43" x14ac:dyDescent="0.3">
      <c r="AO9883" s="9"/>
      <c r="AP9883" s="9"/>
      <c r="AQ9883" s="9"/>
    </row>
    <row r="9884" spans="41:43" x14ac:dyDescent="0.3">
      <c r="AO9884" s="9"/>
      <c r="AP9884" s="9"/>
      <c r="AQ9884" s="9"/>
    </row>
    <row r="9885" spans="41:43" x14ac:dyDescent="0.3">
      <c r="AO9885" s="9"/>
      <c r="AP9885" s="9"/>
      <c r="AQ9885" s="9"/>
    </row>
    <row r="9886" spans="41:43" x14ac:dyDescent="0.3">
      <c r="AO9886" s="9"/>
      <c r="AP9886" s="9"/>
      <c r="AQ9886" s="9"/>
    </row>
    <row r="9887" spans="41:43" x14ac:dyDescent="0.3">
      <c r="AO9887" s="9"/>
      <c r="AP9887" s="9"/>
      <c r="AQ9887" s="9"/>
    </row>
    <row r="9888" spans="41:43" x14ac:dyDescent="0.3">
      <c r="AO9888" s="9"/>
      <c r="AP9888" s="9"/>
      <c r="AQ9888" s="9"/>
    </row>
    <row r="9889" spans="41:43" x14ac:dyDescent="0.3">
      <c r="AO9889" s="9"/>
      <c r="AP9889" s="9"/>
      <c r="AQ9889" s="9"/>
    </row>
    <row r="9890" spans="41:43" x14ac:dyDescent="0.3">
      <c r="AO9890" s="9"/>
      <c r="AP9890" s="9"/>
      <c r="AQ9890" s="9"/>
    </row>
    <row r="9891" spans="41:43" x14ac:dyDescent="0.3">
      <c r="AO9891" s="9"/>
      <c r="AP9891" s="9"/>
      <c r="AQ9891" s="9"/>
    </row>
    <row r="9892" spans="41:43" x14ac:dyDescent="0.3">
      <c r="AO9892" s="9"/>
      <c r="AP9892" s="9"/>
      <c r="AQ9892" s="9"/>
    </row>
    <row r="9893" spans="41:43" x14ac:dyDescent="0.3">
      <c r="AO9893" s="9"/>
      <c r="AP9893" s="9"/>
      <c r="AQ9893" s="9"/>
    </row>
    <row r="9894" spans="41:43" x14ac:dyDescent="0.3">
      <c r="AO9894" s="9"/>
      <c r="AP9894" s="9"/>
      <c r="AQ9894" s="9"/>
    </row>
    <row r="9895" spans="41:43" x14ac:dyDescent="0.3">
      <c r="AO9895" s="9"/>
      <c r="AP9895" s="9"/>
      <c r="AQ9895" s="9"/>
    </row>
    <row r="9896" spans="41:43" x14ac:dyDescent="0.3">
      <c r="AO9896" s="9"/>
      <c r="AP9896" s="9"/>
      <c r="AQ9896" s="9"/>
    </row>
    <row r="9897" spans="41:43" x14ac:dyDescent="0.3">
      <c r="AO9897" s="9"/>
      <c r="AP9897" s="9"/>
      <c r="AQ9897" s="9"/>
    </row>
    <row r="9898" spans="41:43" x14ac:dyDescent="0.3">
      <c r="AO9898" s="9"/>
      <c r="AP9898" s="9"/>
      <c r="AQ9898" s="9"/>
    </row>
    <row r="9899" spans="41:43" x14ac:dyDescent="0.3">
      <c r="AO9899" s="9"/>
      <c r="AP9899" s="9"/>
      <c r="AQ9899" s="9"/>
    </row>
    <row r="9900" spans="41:43" x14ac:dyDescent="0.3">
      <c r="AO9900" s="9"/>
      <c r="AP9900" s="9"/>
      <c r="AQ9900" s="9"/>
    </row>
    <row r="9901" spans="41:43" x14ac:dyDescent="0.3">
      <c r="AO9901" s="9"/>
      <c r="AP9901" s="9"/>
      <c r="AQ9901" s="9"/>
    </row>
    <row r="9902" spans="41:43" x14ac:dyDescent="0.3">
      <c r="AO9902" s="9"/>
      <c r="AP9902" s="9"/>
      <c r="AQ9902" s="9"/>
    </row>
    <row r="9903" spans="41:43" x14ac:dyDescent="0.3">
      <c r="AO9903" s="9"/>
      <c r="AP9903" s="9"/>
      <c r="AQ9903" s="9"/>
    </row>
    <row r="9904" spans="41:43" x14ac:dyDescent="0.3">
      <c r="AO9904" s="9"/>
      <c r="AP9904" s="9"/>
      <c r="AQ9904" s="9"/>
    </row>
    <row r="9905" spans="41:43" x14ac:dyDescent="0.3">
      <c r="AO9905" s="9"/>
      <c r="AP9905" s="9"/>
      <c r="AQ9905" s="9"/>
    </row>
    <row r="9906" spans="41:43" x14ac:dyDescent="0.3">
      <c r="AO9906" s="9"/>
      <c r="AP9906" s="9"/>
      <c r="AQ9906" s="9"/>
    </row>
    <row r="9907" spans="41:43" x14ac:dyDescent="0.3">
      <c r="AO9907" s="9"/>
      <c r="AP9907" s="9"/>
      <c r="AQ9907" s="9"/>
    </row>
    <row r="9908" spans="41:43" x14ac:dyDescent="0.3">
      <c r="AO9908" s="9"/>
      <c r="AP9908" s="9"/>
      <c r="AQ9908" s="9"/>
    </row>
    <row r="9909" spans="41:43" x14ac:dyDescent="0.3">
      <c r="AO9909" s="9"/>
      <c r="AP9909" s="9"/>
      <c r="AQ9909" s="9"/>
    </row>
    <row r="9910" spans="41:43" x14ac:dyDescent="0.3">
      <c r="AO9910" s="9"/>
      <c r="AP9910" s="9"/>
      <c r="AQ9910" s="9"/>
    </row>
    <row r="9911" spans="41:43" x14ac:dyDescent="0.3">
      <c r="AO9911" s="9"/>
      <c r="AP9911" s="9"/>
      <c r="AQ9911" s="9"/>
    </row>
    <row r="9912" spans="41:43" x14ac:dyDescent="0.3">
      <c r="AO9912" s="9"/>
      <c r="AP9912" s="9"/>
      <c r="AQ9912" s="9"/>
    </row>
    <row r="9913" spans="41:43" x14ac:dyDescent="0.3">
      <c r="AO9913" s="9"/>
      <c r="AP9913" s="9"/>
      <c r="AQ9913" s="9"/>
    </row>
    <row r="9914" spans="41:43" x14ac:dyDescent="0.3">
      <c r="AO9914" s="9"/>
      <c r="AP9914" s="9"/>
      <c r="AQ9914" s="9"/>
    </row>
    <row r="9915" spans="41:43" x14ac:dyDescent="0.3">
      <c r="AO9915" s="9"/>
      <c r="AP9915" s="9"/>
      <c r="AQ9915" s="9"/>
    </row>
    <row r="9916" spans="41:43" x14ac:dyDescent="0.3">
      <c r="AO9916" s="9"/>
      <c r="AP9916" s="9"/>
      <c r="AQ9916" s="9"/>
    </row>
    <row r="9917" spans="41:43" x14ac:dyDescent="0.3">
      <c r="AO9917" s="9"/>
      <c r="AP9917" s="9"/>
      <c r="AQ9917" s="9"/>
    </row>
    <row r="9918" spans="41:43" x14ac:dyDescent="0.3">
      <c r="AO9918" s="9"/>
      <c r="AP9918" s="9"/>
      <c r="AQ9918" s="9"/>
    </row>
    <row r="9919" spans="41:43" x14ac:dyDescent="0.3">
      <c r="AO9919" s="9"/>
      <c r="AP9919" s="9"/>
      <c r="AQ9919" s="9"/>
    </row>
    <row r="9920" spans="41:43" x14ac:dyDescent="0.3">
      <c r="AO9920" s="9"/>
      <c r="AP9920" s="9"/>
      <c r="AQ9920" s="9"/>
    </row>
    <row r="9921" spans="41:43" x14ac:dyDescent="0.3">
      <c r="AO9921" s="9"/>
      <c r="AP9921" s="9"/>
      <c r="AQ9921" s="9"/>
    </row>
    <row r="9922" spans="41:43" x14ac:dyDescent="0.3">
      <c r="AO9922" s="9"/>
      <c r="AP9922" s="9"/>
      <c r="AQ9922" s="9"/>
    </row>
    <row r="9923" spans="41:43" x14ac:dyDescent="0.3">
      <c r="AO9923" s="9"/>
      <c r="AP9923" s="9"/>
      <c r="AQ9923" s="9"/>
    </row>
    <row r="9924" spans="41:43" x14ac:dyDescent="0.3">
      <c r="AO9924" s="9"/>
      <c r="AP9924" s="9"/>
      <c r="AQ9924" s="9"/>
    </row>
    <row r="9925" spans="41:43" x14ac:dyDescent="0.3">
      <c r="AO9925" s="9"/>
      <c r="AP9925" s="9"/>
      <c r="AQ9925" s="9"/>
    </row>
    <row r="9926" spans="41:43" x14ac:dyDescent="0.3">
      <c r="AO9926" s="9"/>
      <c r="AP9926" s="9"/>
      <c r="AQ9926" s="9"/>
    </row>
    <row r="9927" spans="41:43" x14ac:dyDescent="0.3">
      <c r="AO9927" s="9"/>
      <c r="AP9927" s="9"/>
      <c r="AQ9927" s="9"/>
    </row>
    <row r="9928" spans="41:43" x14ac:dyDescent="0.3">
      <c r="AO9928" s="9"/>
      <c r="AP9928" s="9"/>
      <c r="AQ9928" s="9"/>
    </row>
    <row r="9929" spans="41:43" x14ac:dyDescent="0.3">
      <c r="AO9929" s="9"/>
      <c r="AP9929" s="9"/>
      <c r="AQ9929" s="9"/>
    </row>
    <row r="9930" spans="41:43" x14ac:dyDescent="0.3">
      <c r="AO9930" s="9"/>
      <c r="AP9930" s="9"/>
      <c r="AQ9930" s="9"/>
    </row>
    <row r="9931" spans="41:43" x14ac:dyDescent="0.3">
      <c r="AO9931" s="9"/>
      <c r="AP9931" s="9"/>
      <c r="AQ9931" s="9"/>
    </row>
    <row r="9932" spans="41:43" x14ac:dyDescent="0.3">
      <c r="AO9932" s="9"/>
      <c r="AP9932" s="9"/>
      <c r="AQ9932" s="9"/>
    </row>
    <row r="9933" spans="41:43" x14ac:dyDescent="0.3">
      <c r="AO9933" s="9"/>
      <c r="AP9933" s="9"/>
      <c r="AQ9933" s="9"/>
    </row>
    <row r="9934" spans="41:43" x14ac:dyDescent="0.3">
      <c r="AO9934" s="9"/>
      <c r="AP9934" s="9"/>
      <c r="AQ9934" s="9"/>
    </row>
    <row r="9935" spans="41:43" x14ac:dyDescent="0.3">
      <c r="AO9935" s="9"/>
      <c r="AP9935" s="9"/>
      <c r="AQ9935" s="9"/>
    </row>
    <row r="9936" spans="41:43" x14ac:dyDescent="0.3">
      <c r="AO9936" s="9"/>
      <c r="AP9936" s="9"/>
      <c r="AQ9936" s="9"/>
    </row>
    <row r="9937" spans="41:43" x14ac:dyDescent="0.3">
      <c r="AO9937" s="9"/>
      <c r="AP9937" s="9"/>
      <c r="AQ9937" s="9"/>
    </row>
    <row r="9938" spans="41:43" x14ac:dyDescent="0.3">
      <c r="AO9938" s="9"/>
      <c r="AP9938" s="9"/>
      <c r="AQ9938" s="9"/>
    </row>
    <row r="9939" spans="41:43" x14ac:dyDescent="0.3">
      <c r="AO9939" s="9"/>
      <c r="AP9939" s="9"/>
      <c r="AQ9939" s="9"/>
    </row>
    <row r="9940" spans="41:43" x14ac:dyDescent="0.3">
      <c r="AO9940" s="9"/>
      <c r="AP9940" s="9"/>
      <c r="AQ9940" s="9"/>
    </row>
    <row r="9941" spans="41:43" x14ac:dyDescent="0.3">
      <c r="AO9941" s="9"/>
      <c r="AP9941" s="9"/>
      <c r="AQ9941" s="9"/>
    </row>
    <row r="9942" spans="41:43" x14ac:dyDescent="0.3">
      <c r="AO9942" s="9"/>
      <c r="AP9942" s="9"/>
      <c r="AQ9942" s="9"/>
    </row>
    <row r="9943" spans="41:43" x14ac:dyDescent="0.3">
      <c r="AO9943" s="9"/>
      <c r="AP9943" s="9"/>
      <c r="AQ9943" s="9"/>
    </row>
    <row r="9944" spans="41:43" x14ac:dyDescent="0.3">
      <c r="AO9944" s="9"/>
      <c r="AP9944" s="9"/>
      <c r="AQ9944" s="9"/>
    </row>
    <row r="9945" spans="41:43" x14ac:dyDescent="0.3">
      <c r="AO9945" s="9"/>
      <c r="AP9945" s="9"/>
      <c r="AQ9945" s="9"/>
    </row>
    <row r="9946" spans="41:43" x14ac:dyDescent="0.3">
      <c r="AO9946" s="9"/>
      <c r="AP9946" s="9"/>
      <c r="AQ9946" s="9"/>
    </row>
    <row r="9947" spans="41:43" x14ac:dyDescent="0.3">
      <c r="AO9947" s="9"/>
      <c r="AP9947" s="9"/>
      <c r="AQ9947" s="9"/>
    </row>
    <row r="9948" spans="41:43" x14ac:dyDescent="0.3">
      <c r="AO9948" s="9"/>
      <c r="AP9948" s="9"/>
      <c r="AQ9948" s="9"/>
    </row>
    <row r="9949" spans="41:43" x14ac:dyDescent="0.3">
      <c r="AO9949" s="9"/>
      <c r="AP9949" s="9"/>
      <c r="AQ9949" s="9"/>
    </row>
    <row r="9950" spans="41:43" x14ac:dyDescent="0.3">
      <c r="AO9950" s="9"/>
      <c r="AP9950" s="9"/>
      <c r="AQ9950" s="9"/>
    </row>
    <row r="9951" spans="41:43" x14ac:dyDescent="0.3">
      <c r="AO9951" s="9"/>
      <c r="AP9951" s="9"/>
      <c r="AQ9951" s="9"/>
    </row>
    <row r="9952" spans="41:43" x14ac:dyDescent="0.3">
      <c r="AO9952" s="9"/>
      <c r="AP9952" s="9"/>
      <c r="AQ9952" s="9"/>
    </row>
    <row r="9953" spans="41:43" x14ac:dyDescent="0.3">
      <c r="AO9953" s="9"/>
      <c r="AP9953" s="9"/>
      <c r="AQ9953" s="9"/>
    </row>
    <row r="9954" spans="41:43" x14ac:dyDescent="0.3">
      <c r="AO9954" s="9"/>
      <c r="AP9954" s="9"/>
      <c r="AQ9954" s="9"/>
    </row>
    <row r="9955" spans="41:43" x14ac:dyDescent="0.3">
      <c r="AO9955" s="9"/>
      <c r="AP9955" s="9"/>
      <c r="AQ9955" s="9"/>
    </row>
    <row r="9956" spans="41:43" x14ac:dyDescent="0.3">
      <c r="AO9956" s="9"/>
      <c r="AP9956" s="9"/>
      <c r="AQ9956" s="9"/>
    </row>
    <row r="9957" spans="41:43" x14ac:dyDescent="0.3">
      <c r="AO9957" s="9"/>
      <c r="AP9957" s="9"/>
      <c r="AQ9957" s="9"/>
    </row>
    <row r="9958" spans="41:43" x14ac:dyDescent="0.3">
      <c r="AO9958" s="9"/>
      <c r="AP9958" s="9"/>
      <c r="AQ9958" s="9"/>
    </row>
    <row r="9959" spans="41:43" x14ac:dyDescent="0.3">
      <c r="AO9959" s="9"/>
      <c r="AP9959" s="9"/>
      <c r="AQ9959" s="9"/>
    </row>
    <row r="9960" spans="41:43" x14ac:dyDescent="0.3">
      <c r="AO9960" s="9"/>
      <c r="AP9960" s="9"/>
      <c r="AQ9960" s="9"/>
    </row>
    <row r="9961" spans="41:43" x14ac:dyDescent="0.3">
      <c r="AO9961" s="9"/>
      <c r="AP9961" s="9"/>
      <c r="AQ9961" s="9"/>
    </row>
    <row r="9962" spans="41:43" x14ac:dyDescent="0.3">
      <c r="AO9962" s="9"/>
      <c r="AP9962" s="9"/>
      <c r="AQ9962" s="9"/>
    </row>
    <row r="9963" spans="41:43" x14ac:dyDescent="0.3">
      <c r="AO9963" s="9"/>
      <c r="AP9963" s="9"/>
      <c r="AQ9963" s="9"/>
    </row>
    <row r="9964" spans="41:43" x14ac:dyDescent="0.3">
      <c r="AO9964" s="9"/>
      <c r="AP9964" s="9"/>
      <c r="AQ9964" s="9"/>
    </row>
    <row r="9965" spans="41:43" x14ac:dyDescent="0.3">
      <c r="AO9965" s="9"/>
      <c r="AP9965" s="9"/>
      <c r="AQ9965" s="9"/>
    </row>
    <row r="9966" spans="41:43" x14ac:dyDescent="0.3">
      <c r="AO9966" s="9"/>
      <c r="AP9966" s="9"/>
      <c r="AQ9966" s="9"/>
    </row>
    <row r="9967" spans="41:43" x14ac:dyDescent="0.3">
      <c r="AO9967" s="9"/>
      <c r="AP9967" s="9"/>
      <c r="AQ9967" s="9"/>
    </row>
    <row r="9968" spans="41:43" x14ac:dyDescent="0.3">
      <c r="AO9968" s="9"/>
      <c r="AP9968" s="9"/>
      <c r="AQ9968" s="9"/>
    </row>
    <row r="9969" spans="41:43" x14ac:dyDescent="0.3">
      <c r="AO9969" s="9"/>
      <c r="AP9969" s="9"/>
      <c r="AQ9969" s="9"/>
    </row>
    <row r="9970" spans="41:43" x14ac:dyDescent="0.3">
      <c r="AO9970" s="9"/>
      <c r="AP9970" s="9"/>
      <c r="AQ9970" s="9"/>
    </row>
    <row r="9971" spans="41:43" x14ac:dyDescent="0.3">
      <c r="AO9971" s="9"/>
      <c r="AP9971" s="9"/>
      <c r="AQ9971" s="9"/>
    </row>
    <row r="9972" spans="41:43" x14ac:dyDescent="0.3">
      <c r="AO9972" s="9"/>
      <c r="AP9972" s="9"/>
      <c r="AQ9972" s="9"/>
    </row>
    <row r="9973" spans="41:43" x14ac:dyDescent="0.3">
      <c r="AO9973" s="9"/>
      <c r="AP9973" s="9"/>
      <c r="AQ9973" s="9"/>
    </row>
    <row r="9974" spans="41:43" x14ac:dyDescent="0.3">
      <c r="AO9974" s="9"/>
      <c r="AP9974" s="9"/>
      <c r="AQ9974" s="9"/>
    </row>
    <row r="9975" spans="41:43" x14ac:dyDescent="0.3">
      <c r="AO9975" s="9"/>
      <c r="AP9975" s="9"/>
      <c r="AQ9975" s="9"/>
    </row>
    <row r="9976" spans="41:43" x14ac:dyDescent="0.3">
      <c r="AO9976" s="9"/>
      <c r="AP9976" s="9"/>
      <c r="AQ9976" s="9"/>
    </row>
    <row r="9977" spans="41:43" x14ac:dyDescent="0.3">
      <c r="AO9977" s="9"/>
      <c r="AP9977" s="9"/>
      <c r="AQ9977" s="9"/>
    </row>
    <row r="9978" spans="41:43" x14ac:dyDescent="0.3">
      <c r="AO9978" s="9"/>
      <c r="AP9978" s="9"/>
      <c r="AQ9978" s="9"/>
    </row>
    <row r="9979" spans="41:43" x14ac:dyDescent="0.3">
      <c r="AO9979" s="9"/>
      <c r="AP9979" s="9"/>
      <c r="AQ9979" s="9"/>
    </row>
    <row r="9980" spans="41:43" x14ac:dyDescent="0.3">
      <c r="AO9980" s="9"/>
      <c r="AP9980" s="9"/>
      <c r="AQ9980" s="9"/>
    </row>
    <row r="9981" spans="41:43" x14ac:dyDescent="0.3">
      <c r="AO9981" s="9"/>
      <c r="AP9981" s="9"/>
      <c r="AQ9981" s="9"/>
    </row>
    <row r="9982" spans="41:43" x14ac:dyDescent="0.3">
      <c r="AO9982" s="9"/>
      <c r="AP9982" s="9"/>
      <c r="AQ9982" s="9"/>
    </row>
    <row r="9983" spans="41:43" x14ac:dyDescent="0.3">
      <c r="AO9983" s="9"/>
      <c r="AP9983" s="9"/>
      <c r="AQ9983" s="9"/>
    </row>
    <row r="9984" spans="41:43" x14ac:dyDescent="0.3">
      <c r="AO9984" s="9"/>
      <c r="AP9984" s="9"/>
      <c r="AQ9984" s="9"/>
    </row>
    <row r="9985" spans="41:43" x14ac:dyDescent="0.3">
      <c r="AO9985" s="9"/>
      <c r="AP9985" s="9"/>
      <c r="AQ9985" s="9"/>
    </row>
    <row r="9986" spans="41:43" x14ac:dyDescent="0.3">
      <c r="AO9986" s="9"/>
      <c r="AP9986" s="9"/>
      <c r="AQ9986" s="9"/>
    </row>
    <row r="9987" spans="41:43" x14ac:dyDescent="0.3">
      <c r="AO9987" s="9"/>
      <c r="AP9987" s="9"/>
      <c r="AQ9987" s="9"/>
    </row>
    <row r="9988" spans="41:43" x14ac:dyDescent="0.3">
      <c r="AO9988" s="9"/>
      <c r="AP9988" s="9"/>
      <c r="AQ9988" s="9"/>
    </row>
    <row r="9989" spans="41:43" x14ac:dyDescent="0.3">
      <c r="AO9989" s="9"/>
      <c r="AP9989" s="9"/>
      <c r="AQ9989" s="9"/>
    </row>
    <row r="9990" spans="41:43" x14ac:dyDescent="0.3">
      <c r="AO9990" s="9"/>
      <c r="AP9990" s="9"/>
      <c r="AQ9990" s="9"/>
    </row>
    <row r="9991" spans="41:43" x14ac:dyDescent="0.3">
      <c r="AO9991" s="9"/>
      <c r="AP9991" s="9"/>
      <c r="AQ9991" s="9"/>
    </row>
    <row r="9992" spans="41:43" x14ac:dyDescent="0.3">
      <c r="AO9992" s="9"/>
      <c r="AP9992" s="9"/>
      <c r="AQ9992" s="9"/>
    </row>
    <row r="9993" spans="41:43" x14ac:dyDescent="0.3">
      <c r="AO9993" s="9"/>
      <c r="AP9993" s="9"/>
      <c r="AQ9993" s="9"/>
    </row>
    <row r="9994" spans="41:43" x14ac:dyDescent="0.3">
      <c r="AO9994" s="9"/>
      <c r="AP9994" s="9"/>
      <c r="AQ9994" s="9"/>
    </row>
    <row r="9995" spans="41:43" x14ac:dyDescent="0.3">
      <c r="AO9995" s="9"/>
      <c r="AP9995" s="9"/>
      <c r="AQ9995" s="9"/>
    </row>
    <row r="9996" spans="41:43" x14ac:dyDescent="0.3">
      <c r="AO9996" s="9"/>
      <c r="AP9996" s="9"/>
      <c r="AQ9996" s="9"/>
    </row>
    <row r="9997" spans="41:43" x14ac:dyDescent="0.3">
      <c r="AO9997" s="9"/>
      <c r="AP9997" s="9"/>
      <c r="AQ9997" s="9"/>
    </row>
    <row r="9998" spans="41:43" x14ac:dyDescent="0.3">
      <c r="AO9998" s="9"/>
      <c r="AP9998" s="9"/>
      <c r="AQ9998" s="9"/>
    </row>
    <row r="9999" spans="41:43" x14ac:dyDescent="0.3">
      <c r="AO9999" s="9"/>
      <c r="AP9999" s="9"/>
      <c r="AQ9999" s="9"/>
    </row>
    <row r="10000" spans="41:43" x14ac:dyDescent="0.3">
      <c r="AO10000" s="9"/>
      <c r="AP10000" s="9"/>
      <c r="AQ10000" s="9"/>
    </row>
    <row r="10001" spans="41:43" x14ac:dyDescent="0.3">
      <c r="AO10001" s="9"/>
      <c r="AP10001" s="9"/>
      <c r="AQ10001" s="9"/>
    </row>
    <row r="10002" spans="41:43" x14ac:dyDescent="0.3">
      <c r="AO10002" s="9"/>
      <c r="AP10002" s="9"/>
      <c r="AQ10002" s="9"/>
    </row>
    <row r="10003" spans="41:43" x14ac:dyDescent="0.3">
      <c r="AO10003" s="9"/>
      <c r="AP10003" s="9"/>
      <c r="AQ10003" s="9"/>
    </row>
    <row r="10004" spans="41:43" x14ac:dyDescent="0.3">
      <c r="AO10004" s="9"/>
      <c r="AP10004" s="9"/>
      <c r="AQ10004" s="9"/>
    </row>
    <row r="10005" spans="41:43" x14ac:dyDescent="0.3">
      <c r="AO10005" s="9"/>
      <c r="AP10005" s="9"/>
      <c r="AQ10005" s="9"/>
    </row>
    <row r="10006" spans="41:43" x14ac:dyDescent="0.3">
      <c r="AO10006" s="9"/>
      <c r="AP10006" s="9"/>
      <c r="AQ10006" s="9"/>
    </row>
    <row r="10007" spans="41:43" x14ac:dyDescent="0.3">
      <c r="AO10007" s="9"/>
      <c r="AP10007" s="9"/>
      <c r="AQ10007" s="9"/>
    </row>
    <row r="10008" spans="41:43" x14ac:dyDescent="0.3">
      <c r="AO10008" s="9"/>
      <c r="AP10008" s="9"/>
      <c r="AQ10008" s="9"/>
    </row>
    <row r="10009" spans="41:43" x14ac:dyDescent="0.3">
      <c r="AO10009" s="9"/>
      <c r="AP10009" s="9"/>
      <c r="AQ10009" s="9"/>
    </row>
    <row r="10010" spans="41:43" x14ac:dyDescent="0.3">
      <c r="AO10010" s="9"/>
      <c r="AP10010" s="9"/>
      <c r="AQ10010" s="9"/>
    </row>
    <row r="10011" spans="41:43" x14ac:dyDescent="0.3">
      <c r="AO10011" s="9"/>
      <c r="AP10011" s="9"/>
      <c r="AQ10011" s="9"/>
    </row>
    <row r="10012" spans="41:43" x14ac:dyDescent="0.3">
      <c r="AO10012" s="9"/>
      <c r="AP10012" s="9"/>
      <c r="AQ10012" s="9"/>
    </row>
    <row r="10013" spans="41:43" x14ac:dyDescent="0.3">
      <c r="AO10013" s="9"/>
      <c r="AP10013" s="9"/>
      <c r="AQ10013" s="9"/>
    </row>
    <row r="10014" spans="41:43" x14ac:dyDescent="0.3">
      <c r="AO10014" s="9"/>
      <c r="AP10014" s="9"/>
      <c r="AQ10014" s="9"/>
    </row>
    <row r="10015" spans="41:43" x14ac:dyDescent="0.3">
      <c r="AO10015" s="9"/>
      <c r="AP10015" s="9"/>
      <c r="AQ10015" s="9"/>
    </row>
    <row r="10016" spans="41:43" x14ac:dyDescent="0.3">
      <c r="AO10016" s="9"/>
      <c r="AP10016" s="9"/>
      <c r="AQ10016" s="9"/>
    </row>
    <row r="10017" spans="41:43" x14ac:dyDescent="0.3">
      <c r="AO10017" s="9"/>
      <c r="AP10017" s="9"/>
      <c r="AQ10017" s="9"/>
    </row>
    <row r="10018" spans="41:43" x14ac:dyDescent="0.3">
      <c r="AO10018" s="9"/>
      <c r="AP10018" s="9"/>
      <c r="AQ10018" s="9"/>
    </row>
    <row r="10019" spans="41:43" x14ac:dyDescent="0.3">
      <c r="AO10019" s="9"/>
      <c r="AP10019" s="9"/>
      <c r="AQ10019" s="9"/>
    </row>
    <row r="10020" spans="41:43" x14ac:dyDescent="0.3">
      <c r="AO10020" s="9"/>
      <c r="AP10020" s="9"/>
      <c r="AQ10020" s="9"/>
    </row>
    <row r="10021" spans="41:43" x14ac:dyDescent="0.3">
      <c r="AO10021" s="9"/>
      <c r="AP10021" s="9"/>
      <c r="AQ10021" s="9"/>
    </row>
    <row r="10022" spans="41:43" x14ac:dyDescent="0.3">
      <c r="AO10022" s="9"/>
      <c r="AP10022" s="9"/>
      <c r="AQ10022" s="9"/>
    </row>
    <row r="10023" spans="41:43" x14ac:dyDescent="0.3">
      <c r="AO10023" s="9"/>
      <c r="AP10023" s="9"/>
      <c r="AQ10023" s="9"/>
    </row>
    <row r="10024" spans="41:43" x14ac:dyDescent="0.3">
      <c r="AO10024" s="9"/>
      <c r="AP10024" s="9"/>
      <c r="AQ10024" s="9"/>
    </row>
    <row r="10025" spans="41:43" x14ac:dyDescent="0.3">
      <c r="AO10025" s="9"/>
      <c r="AP10025" s="9"/>
      <c r="AQ10025" s="9"/>
    </row>
    <row r="10026" spans="41:43" x14ac:dyDescent="0.3">
      <c r="AO10026" s="9"/>
      <c r="AP10026" s="9"/>
      <c r="AQ10026" s="9"/>
    </row>
    <row r="10027" spans="41:43" x14ac:dyDescent="0.3">
      <c r="AO10027" s="9"/>
      <c r="AP10027" s="9"/>
      <c r="AQ10027" s="9"/>
    </row>
    <row r="10028" spans="41:43" x14ac:dyDescent="0.3">
      <c r="AO10028" s="9"/>
      <c r="AP10028" s="9"/>
      <c r="AQ10028" s="9"/>
    </row>
    <row r="10029" spans="41:43" x14ac:dyDescent="0.3">
      <c r="AO10029" s="9"/>
      <c r="AP10029" s="9"/>
      <c r="AQ10029" s="9"/>
    </row>
    <row r="10030" spans="41:43" x14ac:dyDescent="0.3">
      <c r="AO10030" s="9"/>
      <c r="AP10030" s="9"/>
      <c r="AQ10030" s="9"/>
    </row>
    <row r="10031" spans="41:43" x14ac:dyDescent="0.3">
      <c r="AO10031" s="9"/>
      <c r="AP10031" s="9"/>
      <c r="AQ10031" s="9"/>
    </row>
    <row r="10032" spans="41:43" x14ac:dyDescent="0.3">
      <c r="AO10032" s="9"/>
      <c r="AP10032" s="9"/>
      <c r="AQ10032" s="9"/>
    </row>
    <row r="10033" spans="41:43" x14ac:dyDescent="0.3">
      <c r="AO10033" s="9"/>
      <c r="AP10033" s="9"/>
      <c r="AQ10033" s="9"/>
    </row>
    <row r="10034" spans="41:43" x14ac:dyDescent="0.3">
      <c r="AO10034" s="9"/>
      <c r="AP10034" s="9"/>
      <c r="AQ10034" s="9"/>
    </row>
    <row r="10035" spans="41:43" x14ac:dyDescent="0.3">
      <c r="AO10035" s="9"/>
      <c r="AP10035" s="9"/>
      <c r="AQ10035" s="9"/>
    </row>
    <row r="10036" spans="41:43" x14ac:dyDescent="0.3">
      <c r="AO10036" s="9"/>
      <c r="AP10036" s="9"/>
      <c r="AQ10036" s="9"/>
    </row>
    <row r="10037" spans="41:43" x14ac:dyDescent="0.3">
      <c r="AO10037" s="9"/>
      <c r="AP10037" s="9"/>
      <c r="AQ10037" s="9"/>
    </row>
    <row r="10038" spans="41:43" x14ac:dyDescent="0.3">
      <c r="AO10038" s="9"/>
      <c r="AP10038" s="9"/>
      <c r="AQ10038" s="9"/>
    </row>
    <row r="10039" spans="41:43" x14ac:dyDescent="0.3">
      <c r="AO10039" s="9"/>
      <c r="AP10039" s="9"/>
      <c r="AQ10039" s="9"/>
    </row>
    <row r="10040" spans="41:43" x14ac:dyDescent="0.3">
      <c r="AO10040" s="9"/>
      <c r="AP10040" s="9"/>
      <c r="AQ10040" s="9"/>
    </row>
    <row r="10041" spans="41:43" x14ac:dyDescent="0.3">
      <c r="AO10041" s="9"/>
      <c r="AP10041" s="9"/>
      <c r="AQ10041" s="9"/>
    </row>
    <row r="10042" spans="41:43" x14ac:dyDescent="0.3">
      <c r="AO10042" s="9"/>
      <c r="AP10042" s="9"/>
      <c r="AQ10042" s="9"/>
    </row>
    <row r="10043" spans="41:43" x14ac:dyDescent="0.3">
      <c r="AO10043" s="9"/>
      <c r="AP10043" s="9"/>
      <c r="AQ10043" s="9"/>
    </row>
    <row r="10044" spans="41:43" x14ac:dyDescent="0.3">
      <c r="AO10044" s="9"/>
      <c r="AP10044" s="9"/>
      <c r="AQ10044" s="9"/>
    </row>
    <row r="10045" spans="41:43" x14ac:dyDescent="0.3">
      <c r="AO10045" s="9"/>
      <c r="AP10045" s="9"/>
      <c r="AQ10045" s="9"/>
    </row>
    <row r="10046" spans="41:43" x14ac:dyDescent="0.3">
      <c r="AO10046" s="9"/>
      <c r="AP10046" s="9"/>
      <c r="AQ10046" s="9"/>
    </row>
    <row r="10047" spans="41:43" x14ac:dyDescent="0.3">
      <c r="AO10047" s="9"/>
      <c r="AP10047" s="9"/>
      <c r="AQ10047" s="9"/>
    </row>
    <row r="10048" spans="41:43" x14ac:dyDescent="0.3">
      <c r="AO10048" s="9"/>
      <c r="AP10048" s="9"/>
      <c r="AQ10048" s="9"/>
    </row>
    <row r="10049" spans="41:43" x14ac:dyDescent="0.3">
      <c r="AO10049" s="9"/>
      <c r="AP10049" s="9"/>
      <c r="AQ10049" s="9"/>
    </row>
    <row r="10050" spans="41:43" x14ac:dyDescent="0.3">
      <c r="AO10050" s="9"/>
      <c r="AP10050" s="9"/>
      <c r="AQ10050" s="9"/>
    </row>
    <row r="10051" spans="41:43" x14ac:dyDescent="0.3">
      <c r="AO10051" s="9"/>
      <c r="AP10051" s="9"/>
      <c r="AQ10051" s="9"/>
    </row>
    <row r="10052" spans="41:43" x14ac:dyDescent="0.3">
      <c r="AO10052" s="9"/>
      <c r="AP10052" s="9"/>
      <c r="AQ10052" s="9"/>
    </row>
    <row r="10053" spans="41:43" x14ac:dyDescent="0.3">
      <c r="AO10053" s="9"/>
      <c r="AP10053" s="9"/>
      <c r="AQ10053" s="9"/>
    </row>
    <row r="10054" spans="41:43" x14ac:dyDescent="0.3">
      <c r="AO10054" s="9"/>
      <c r="AP10054" s="9"/>
      <c r="AQ10054" s="9"/>
    </row>
    <row r="10055" spans="41:43" x14ac:dyDescent="0.3">
      <c r="AO10055" s="9"/>
      <c r="AP10055" s="9"/>
      <c r="AQ10055" s="9"/>
    </row>
    <row r="10056" spans="41:43" x14ac:dyDescent="0.3">
      <c r="AO10056" s="9"/>
      <c r="AP10056" s="9"/>
      <c r="AQ10056" s="9"/>
    </row>
    <row r="10057" spans="41:43" x14ac:dyDescent="0.3">
      <c r="AO10057" s="9"/>
      <c r="AP10057" s="9"/>
      <c r="AQ10057" s="9"/>
    </row>
    <row r="10058" spans="41:43" x14ac:dyDescent="0.3">
      <c r="AO10058" s="9"/>
      <c r="AP10058" s="9"/>
      <c r="AQ10058" s="9"/>
    </row>
    <row r="10059" spans="41:43" x14ac:dyDescent="0.3">
      <c r="AO10059" s="9"/>
      <c r="AP10059" s="9"/>
      <c r="AQ10059" s="9"/>
    </row>
    <row r="10060" spans="41:43" x14ac:dyDescent="0.3">
      <c r="AO10060" s="9"/>
      <c r="AP10060" s="9"/>
      <c r="AQ10060" s="9"/>
    </row>
    <row r="10061" spans="41:43" x14ac:dyDescent="0.3">
      <c r="AO10061" s="9"/>
      <c r="AP10061" s="9"/>
      <c r="AQ10061" s="9"/>
    </row>
    <row r="10062" spans="41:43" x14ac:dyDescent="0.3">
      <c r="AO10062" s="9"/>
      <c r="AP10062" s="9"/>
      <c r="AQ10062" s="9"/>
    </row>
    <row r="10063" spans="41:43" x14ac:dyDescent="0.3">
      <c r="AO10063" s="9"/>
      <c r="AP10063" s="9"/>
      <c r="AQ10063" s="9"/>
    </row>
    <row r="10064" spans="41:43" x14ac:dyDescent="0.3">
      <c r="AO10064" s="9"/>
      <c r="AP10064" s="9"/>
      <c r="AQ10064" s="9"/>
    </row>
    <row r="10065" spans="41:43" x14ac:dyDescent="0.3">
      <c r="AO10065" s="9"/>
      <c r="AP10065" s="9"/>
      <c r="AQ10065" s="9"/>
    </row>
    <row r="10066" spans="41:43" x14ac:dyDescent="0.3">
      <c r="AO10066" s="9"/>
      <c r="AP10066" s="9"/>
      <c r="AQ10066" s="9"/>
    </row>
    <row r="10067" spans="41:43" x14ac:dyDescent="0.3">
      <c r="AO10067" s="9"/>
      <c r="AP10067" s="9"/>
      <c r="AQ10067" s="9"/>
    </row>
    <row r="10068" spans="41:43" x14ac:dyDescent="0.3">
      <c r="AO10068" s="9"/>
      <c r="AP10068" s="9"/>
      <c r="AQ10068" s="9"/>
    </row>
    <row r="10069" spans="41:43" x14ac:dyDescent="0.3">
      <c r="AO10069" s="9"/>
      <c r="AP10069" s="9"/>
      <c r="AQ10069" s="9"/>
    </row>
    <row r="10070" spans="41:43" x14ac:dyDescent="0.3">
      <c r="AO10070" s="9"/>
      <c r="AP10070" s="9"/>
      <c r="AQ10070" s="9"/>
    </row>
    <row r="10071" spans="41:43" x14ac:dyDescent="0.3">
      <c r="AO10071" s="9"/>
      <c r="AP10071" s="9"/>
      <c r="AQ10071" s="9"/>
    </row>
    <row r="10072" spans="41:43" x14ac:dyDescent="0.3">
      <c r="AO10072" s="9"/>
      <c r="AP10072" s="9"/>
      <c r="AQ10072" s="9"/>
    </row>
    <row r="10073" spans="41:43" x14ac:dyDescent="0.3">
      <c r="AO10073" s="9"/>
      <c r="AP10073" s="9"/>
      <c r="AQ10073" s="9"/>
    </row>
    <row r="10074" spans="41:43" x14ac:dyDescent="0.3">
      <c r="AO10074" s="9"/>
      <c r="AP10074" s="9"/>
      <c r="AQ10074" s="9"/>
    </row>
    <row r="10075" spans="41:43" x14ac:dyDescent="0.3">
      <c r="AO10075" s="9"/>
      <c r="AP10075" s="9"/>
      <c r="AQ10075" s="9"/>
    </row>
    <row r="10076" spans="41:43" x14ac:dyDescent="0.3">
      <c r="AO10076" s="9"/>
      <c r="AP10076" s="9"/>
      <c r="AQ10076" s="9"/>
    </row>
    <row r="10077" spans="41:43" x14ac:dyDescent="0.3">
      <c r="AO10077" s="9"/>
      <c r="AP10077" s="9"/>
      <c r="AQ10077" s="9"/>
    </row>
    <row r="10078" spans="41:43" x14ac:dyDescent="0.3">
      <c r="AO10078" s="9"/>
      <c r="AP10078" s="9"/>
      <c r="AQ10078" s="9"/>
    </row>
    <row r="10079" spans="41:43" x14ac:dyDescent="0.3">
      <c r="AO10079" s="9"/>
      <c r="AP10079" s="9"/>
      <c r="AQ10079" s="9"/>
    </row>
    <row r="10080" spans="41:43" x14ac:dyDescent="0.3">
      <c r="AO10080" s="9"/>
      <c r="AP10080" s="9"/>
      <c r="AQ10080" s="9"/>
    </row>
    <row r="10081" spans="41:43" x14ac:dyDescent="0.3">
      <c r="AO10081" s="9"/>
      <c r="AP10081" s="9"/>
      <c r="AQ10081" s="9"/>
    </row>
    <row r="10082" spans="41:43" x14ac:dyDescent="0.3">
      <c r="AO10082" s="9"/>
      <c r="AP10082" s="9"/>
      <c r="AQ10082" s="9"/>
    </row>
    <row r="10083" spans="41:43" x14ac:dyDescent="0.3">
      <c r="AO10083" s="9"/>
      <c r="AP10083" s="9"/>
      <c r="AQ10083" s="9"/>
    </row>
    <row r="10084" spans="41:43" x14ac:dyDescent="0.3">
      <c r="AO10084" s="9"/>
      <c r="AP10084" s="9"/>
      <c r="AQ10084" s="9"/>
    </row>
    <row r="10085" spans="41:43" x14ac:dyDescent="0.3">
      <c r="AO10085" s="9"/>
      <c r="AP10085" s="9"/>
      <c r="AQ10085" s="9"/>
    </row>
    <row r="10086" spans="41:43" x14ac:dyDescent="0.3">
      <c r="AO10086" s="9"/>
      <c r="AP10086" s="9"/>
      <c r="AQ10086" s="9"/>
    </row>
    <row r="10087" spans="41:43" x14ac:dyDescent="0.3">
      <c r="AO10087" s="9"/>
      <c r="AP10087" s="9"/>
      <c r="AQ10087" s="9"/>
    </row>
    <row r="10088" spans="41:43" x14ac:dyDescent="0.3">
      <c r="AO10088" s="9"/>
      <c r="AP10088" s="9"/>
      <c r="AQ10088" s="9"/>
    </row>
    <row r="10089" spans="41:43" x14ac:dyDescent="0.3">
      <c r="AO10089" s="9"/>
      <c r="AP10089" s="9"/>
      <c r="AQ10089" s="9"/>
    </row>
    <row r="10090" spans="41:43" x14ac:dyDescent="0.3">
      <c r="AO10090" s="9"/>
      <c r="AP10090" s="9"/>
      <c r="AQ10090" s="9"/>
    </row>
    <row r="10091" spans="41:43" x14ac:dyDescent="0.3">
      <c r="AO10091" s="9"/>
      <c r="AP10091" s="9"/>
      <c r="AQ10091" s="9"/>
    </row>
    <row r="10092" spans="41:43" x14ac:dyDescent="0.3">
      <c r="AO10092" s="9"/>
      <c r="AP10092" s="9"/>
      <c r="AQ10092" s="9"/>
    </row>
    <row r="10093" spans="41:43" x14ac:dyDescent="0.3">
      <c r="AO10093" s="9"/>
      <c r="AP10093" s="9"/>
      <c r="AQ10093" s="9"/>
    </row>
    <row r="10094" spans="41:43" x14ac:dyDescent="0.3">
      <c r="AO10094" s="9"/>
      <c r="AP10094" s="9"/>
      <c r="AQ10094" s="9"/>
    </row>
    <row r="10095" spans="41:43" x14ac:dyDescent="0.3">
      <c r="AO10095" s="9"/>
      <c r="AP10095" s="9"/>
      <c r="AQ10095" s="9"/>
    </row>
    <row r="10096" spans="41:43" x14ac:dyDescent="0.3">
      <c r="AO10096" s="9"/>
      <c r="AP10096" s="9"/>
      <c r="AQ10096" s="9"/>
    </row>
    <row r="10097" spans="41:43" x14ac:dyDescent="0.3">
      <c r="AO10097" s="9"/>
      <c r="AP10097" s="9"/>
      <c r="AQ10097" s="9"/>
    </row>
    <row r="10098" spans="41:43" x14ac:dyDescent="0.3">
      <c r="AO10098" s="9"/>
      <c r="AP10098" s="9"/>
      <c r="AQ10098" s="9"/>
    </row>
    <row r="10099" spans="41:43" x14ac:dyDescent="0.3">
      <c r="AO10099" s="9"/>
      <c r="AP10099" s="9"/>
      <c r="AQ10099" s="9"/>
    </row>
    <row r="10100" spans="41:43" x14ac:dyDescent="0.3">
      <c r="AO10100" s="9"/>
      <c r="AP10100" s="9"/>
      <c r="AQ10100" s="9"/>
    </row>
    <row r="10101" spans="41:43" x14ac:dyDescent="0.3">
      <c r="AO10101" s="9"/>
      <c r="AP10101" s="9"/>
      <c r="AQ10101" s="9"/>
    </row>
    <row r="10102" spans="41:43" x14ac:dyDescent="0.3">
      <c r="AO10102" s="9"/>
      <c r="AP10102" s="9"/>
      <c r="AQ10102" s="9"/>
    </row>
    <row r="10103" spans="41:43" x14ac:dyDescent="0.3">
      <c r="AO10103" s="9"/>
      <c r="AP10103" s="9"/>
      <c r="AQ10103" s="9"/>
    </row>
    <row r="10104" spans="41:43" x14ac:dyDescent="0.3">
      <c r="AO10104" s="9"/>
      <c r="AP10104" s="9"/>
      <c r="AQ10104" s="9"/>
    </row>
    <row r="10105" spans="41:43" x14ac:dyDescent="0.3">
      <c r="AO10105" s="9"/>
      <c r="AP10105" s="9"/>
      <c r="AQ10105" s="9"/>
    </row>
    <row r="10106" spans="41:43" x14ac:dyDescent="0.3">
      <c r="AO10106" s="9"/>
      <c r="AP10106" s="9"/>
      <c r="AQ10106" s="9"/>
    </row>
    <row r="10107" spans="41:43" x14ac:dyDescent="0.3">
      <c r="AO10107" s="9"/>
      <c r="AP10107" s="9"/>
      <c r="AQ10107" s="9"/>
    </row>
    <row r="10108" spans="41:43" x14ac:dyDescent="0.3">
      <c r="AO10108" s="9"/>
      <c r="AP10108" s="9"/>
      <c r="AQ10108" s="9"/>
    </row>
    <row r="10109" spans="41:43" x14ac:dyDescent="0.3">
      <c r="AO10109" s="9"/>
      <c r="AP10109" s="9"/>
      <c r="AQ10109" s="9"/>
    </row>
    <row r="10110" spans="41:43" x14ac:dyDescent="0.3">
      <c r="AO10110" s="9"/>
      <c r="AP10110" s="9"/>
      <c r="AQ10110" s="9"/>
    </row>
    <row r="10111" spans="41:43" x14ac:dyDescent="0.3">
      <c r="AO10111" s="9"/>
      <c r="AP10111" s="9"/>
      <c r="AQ10111" s="9"/>
    </row>
    <row r="10112" spans="41:43" x14ac:dyDescent="0.3">
      <c r="AO10112" s="9"/>
      <c r="AP10112" s="9"/>
      <c r="AQ10112" s="9"/>
    </row>
    <row r="10113" spans="41:43" x14ac:dyDescent="0.3">
      <c r="AO10113" s="9"/>
      <c r="AP10113" s="9"/>
      <c r="AQ10113" s="9"/>
    </row>
    <row r="10114" spans="41:43" x14ac:dyDescent="0.3">
      <c r="AO10114" s="9"/>
      <c r="AP10114" s="9"/>
      <c r="AQ10114" s="9"/>
    </row>
    <row r="10115" spans="41:43" x14ac:dyDescent="0.3">
      <c r="AO10115" s="9"/>
      <c r="AP10115" s="9"/>
      <c r="AQ10115" s="9"/>
    </row>
    <row r="10116" spans="41:43" x14ac:dyDescent="0.3">
      <c r="AO10116" s="9"/>
      <c r="AP10116" s="9"/>
      <c r="AQ10116" s="9"/>
    </row>
    <row r="10117" spans="41:43" x14ac:dyDescent="0.3">
      <c r="AO10117" s="9"/>
      <c r="AP10117" s="9"/>
      <c r="AQ10117" s="9"/>
    </row>
    <row r="10118" spans="41:43" x14ac:dyDescent="0.3">
      <c r="AO10118" s="9"/>
      <c r="AP10118" s="9"/>
      <c r="AQ10118" s="9"/>
    </row>
    <row r="10119" spans="41:43" x14ac:dyDescent="0.3">
      <c r="AO10119" s="9"/>
      <c r="AP10119" s="9"/>
      <c r="AQ10119" s="9"/>
    </row>
    <row r="10120" spans="41:43" x14ac:dyDescent="0.3">
      <c r="AO10120" s="9"/>
      <c r="AP10120" s="9"/>
      <c r="AQ10120" s="9"/>
    </row>
    <row r="10121" spans="41:43" x14ac:dyDescent="0.3">
      <c r="AO10121" s="9"/>
      <c r="AP10121" s="9"/>
      <c r="AQ10121" s="9"/>
    </row>
    <row r="10122" spans="41:43" x14ac:dyDescent="0.3">
      <c r="AO10122" s="9"/>
      <c r="AP10122" s="9"/>
      <c r="AQ10122" s="9"/>
    </row>
    <row r="10123" spans="41:43" x14ac:dyDescent="0.3">
      <c r="AO10123" s="9"/>
      <c r="AP10123" s="9"/>
      <c r="AQ10123" s="9"/>
    </row>
    <row r="10124" spans="41:43" x14ac:dyDescent="0.3">
      <c r="AO10124" s="9"/>
      <c r="AP10124" s="9"/>
      <c r="AQ10124" s="9"/>
    </row>
    <row r="10125" spans="41:43" x14ac:dyDescent="0.3">
      <c r="AO10125" s="9"/>
      <c r="AP10125" s="9"/>
      <c r="AQ10125" s="9"/>
    </row>
    <row r="10126" spans="41:43" x14ac:dyDescent="0.3">
      <c r="AO10126" s="9"/>
      <c r="AP10126" s="9"/>
      <c r="AQ10126" s="9"/>
    </row>
    <row r="10127" spans="41:43" x14ac:dyDescent="0.3">
      <c r="AO10127" s="9"/>
      <c r="AP10127" s="9"/>
      <c r="AQ10127" s="9"/>
    </row>
    <row r="10128" spans="41:43" x14ac:dyDescent="0.3">
      <c r="AO10128" s="9"/>
      <c r="AP10128" s="9"/>
      <c r="AQ10128" s="9"/>
    </row>
    <row r="10129" spans="41:43" x14ac:dyDescent="0.3">
      <c r="AO10129" s="9"/>
      <c r="AP10129" s="9"/>
      <c r="AQ10129" s="9"/>
    </row>
    <row r="10130" spans="41:43" x14ac:dyDescent="0.3">
      <c r="AO10130" s="9"/>
      <c r="AP10130" s="9"/>
      <c r="AQ10130" s="9"/>
    </row>
    <row r="10131" spans="41:43" x14ac:dyDescent="0.3">
      <c r="AO10131" s="9"/>
      <c r="AP10131" s="9"/>
      <c r="AQ10131" s="9"/>
    </row>
    <row r="10132" spans="41:43" x14ac:dyDescent="0.3">
      <c r="AO10132" s="9"/>
      <c r="AP10132" s="9"/>
      <c r="AQ10132" s="9"/>
    </row>
    <row r="10133" spans="41:43" x14ac:dyDescent="0.3">
      <c r="AO10133" s="9"/>
      <c r="AP10133" s="9"/>
      <c r="AQ10133" s="9"/>
    </row>
    <row r="10134" spans="41:43" x14ac:dyDescent="0.3">
      <c r="AO10134" s="9"/>
      <c r="AP10134" s="9"/>
      <c r="AQ10134" s="9"/>
    </row>
    <row r="10135" spans="41:43" x14ac:dyDescent="0.3">
      <c r="AO10135" s="9"/>
      <c r="AP10135" s="9"/>
      <c r="AQ10135" s="9"/>
    </row>
    <row r="10136" spans="41:43" x14ac:dyDescent="0.3">
      <c r="AO10136" s="9"/>
      <c r="AP10136" s="9"/>
      <c r="AQ10136" s="9"/>
    </row>
    <row r="10137" spans="41:43" x14ac:dyDescent="0.3">
      <c r="AO10137" s="9"/>
      <c r="AP10137" s="9"/>
      <c r="AQ10137" s="9"/>
    </row>
    <row r="10138" spans="41:43" x14ac:dyDescent="0.3">
      <c r="AO10138" s="9"/>
      <c r="AP10138" s="9"/>
      <c r="AQ10138" s="9"/>
    </row>
    <row r="10139" spans="41:43" x14ac:dyDescent="0.3">
      <c r="AO10139" s="9"/>
      <c r="AP10139" s="9"/>
      <c r="AQ10139" s="9"/>
    </row>
    <row r="10140" spans="41:43" x14ac:dyDescent="0.3">
      <c r="AO10140" s="9"/>
      <c r="AP10140" s="9"/>
      <c r="AQ10140" s="9"/>
    </row>
    <row r="10141" spans="41:43" x14ac:dyDescent="0.3">
      <c r="AO10141" s="9"/>
      <c r="AP10141" s="9"/>
      <c r="AQ10141" s="9"/>
    </row>
    <row r="10142" spans="41:43" x14ac:dyDescent="0.3">
      <c r="AO10142" s="9"/>
      <c r="AP10142" s="9"/>
      <c r="AQ10142" s="9"/>
    </row>
    <row r="10143" spans="41:43" x14ac:dyDescent="0.3">
      <c r="AO10143" s="9"/>
      <c r="AP10143" s="9"/>
      <c r="AQ10143" s="9"/>
    </row>
    <row r="10144" spans="41:43" x14ac:dyDescent="0.3">
      <c r="AO10144" s="9"/>
      <c r="AP10144" s="9"/>
      <c r="AQ10144" s="9"/>
    </row>
    <row r="10145" spans="41:43" x14ac:dyDescent="0.3">
      <c r="AO10145" s="9"/>
      <c r="AP10145" s="9"/>
      <c r="AQ10145" s="9"/>
    </row>
    <row r="10146" spans="41:43" x14ac:dyDescent="0.3">
      <c r="AO10146" s="9"/>
      <c r="AP10146" s="9"/>
      <c r="AQ10146" s="9"/>
    </row>
    <row r="10147" spans="41:43" x14ac:dyDescent="0.3">
      <c r="AO10147" s="9"/>
      <c r="AP10147" s="9"/>
      <c r="AQ10147" s="9"/>
    </row>
    <row r="10148" spans="41:43" x14ac:dyDescent="0.3">
      <c r="AO10148" s="9"/>
      <c r="AP10148" s="9"/>
      <c r="AQ10148" s="9"/>
    </row>
    <row r="10149" spans="41:43" x14ac:dyDescent="0.3">
      <c r="AO10149" s="9"/>
      <c r="AP10149" s="9"/>
      <c r="AQ10149" s="9"/>
    </row>
    <row r="10150" spans="41:43" x14ac:dyDescent="0.3">
      <c r="AO10150" s="9"/>
      <c r="AP10150" s="9"/>
      <c r="AQ10150" s="9"/>
    </row>
    <row r="10151" spans="41:43" x14ac:dyDescent="0.3">
      <c r="AO10151" s="9"/>
      <c r="AP10151" s="9"/>
      <c r="AQ10151" s="9"/>
    </row>
    <row r="10152" spans="41:43" x14ac:dyDescent="0.3">
      <c r="AO10152" s="9"/>
      <c r="AP10152" s="9"/>
      <c r="AQ10152" s="9"/>
    </row>
    <row r="10153" spans="41:43" x14ac:dyDescent="0.3">
      <c r="AO10153" s="9"/>
      <c r="AP10153" s="9"/>
      <c r="AQ10153" s="9"/>
    </row>
    <row r="10154" spans="41:43" x14ac:dyDescent="0.3">
      <c r="AO10154" s="9"/>
      <c r="AP10154" s="9"/>
      <c r="AQ10154" s="9"/>
    </row>
    <row r="10155" spans="41:43" x14ac:dyDescent="0.3">
      <c r="AO10155" s="9"/>
      <c r="AP10155" s="9"/>
      <c r="AQ10155" s="9"/>
    </row>
    <row r="10156" spans="41:43" x14ac:dyDescent="0.3">
      <c r="AO10156" s="9"/>
      <c r="AP10156" s="9"/>
      <c r="AQ10156" s="9"/>
    </row>
    <row r="10157" spans="41:43" x14ac:dyDescent="0.3">
      <c r="AO10157" s="9"/>
      <c r="AP10157" s="9"/>
      <c r="AQ10157" s="9"/>
    </row>
    <row r="10158" spans="41:43" x14ac:dyDescent="0.3">
      <c r="AO10158" s="9"/>
      <c r="AP10158" s="9"/>
      <c r="AQ10158" s="9"/>
    </row>
    <row r="10159" spans="41:43" x14ac:dyDescent="0.3">
      <c r="AO10159" s="9"/>
      <c r="AP10159" s="9"/>
      <c r="AQ10159" s="9"/>
    </row>
    <row r="10160" spans="41:43" x14ac:dyDescent="0.3">
      <c r="AO10160" s="9"/>
      <c r="AP10160" s="9"/>
      <c r="AQ10160" s="9"/>
    </row>
    <row r="10161" spans="41:43" x14ac:dyDescent="0.3">
      <c r="AO10161" s="9"/>
      <c r="AP10161" s="9"/>
      <c r="AQ10161" s="9"/>
    </row>
    <row r="10162" spans="41:43" x14ac:dyDescent="0.3">
      <c r="AO10162" s="9"/>
      <c r="AP10162" s="9"/>
      <c r="AQ10162" s="9"/>
    </row>
    <row r="10163" spans="41:43" x14ac:dyDescent="0.3">
      <c r="AO10163" s="9"/>
      <c r="AP10163" s="9"/>
      <c r="AQ10163" s="9"/>
    </row>
    <row r="10164" spans="41:43" x14ac:dyDescent="0.3">
      <c r="AO10164" s="9"/>
      <c r="AP10164" s="9"/>
      <c r="AQ10164" s="9"/>
    </row>
    <row r="10165" spans="41:43" x14ac:dyDescent="0.3">
      <c r="AO10165" s="9"/>
      <c r="AP10165" s="9"/>
      <c r="AQ10165" s="9"/>
    </row>
    <row r="10166" spans="41:43" x14ac:dyDescent="0.3">
      <c r="AO10166" s="9"/>
      <c r="AP10166" s="9"/>
      <c r="AQ10166" s="9"/>
    </row>
    <row r="10167" spans="41:43" x14ac:dyDescent="0.3">
      <c r="AO10167" s="9"/>
      <c r="AP10167" s="9"/>
      <c r="AQ10167" s="9"/>
    </row>
    <row r="10168" spans="41:43" x14ac:dyDescent="0.3">
      <c r="AO10168" s="9"/>
      <c r="AP10168" s="9"/>
      <c r="AQ10168" s="9"/>
    </row>
    <row r="10169" spans="41:43" x14ac:dyDescent="0.3">
      <c r="AO10169" s="9"/>
      <c r="AP10169" s="9"/>
      <c r="AQ10169" s="9"/>
    </row>
    <row r="10170" spans="41:43" x14ac:dyDescent="0.3">
      <c r="AO10170" s="9"/>
      <c r="AP10170" s="9"/>
      <c r="AQ10170" s="9"/>
    </row>
    <row r="10171" spans="41:43" x14ac:dyDescent="0.3">
      <c r="AO10171" s="9"/>
      <c r="AP10171" s="9"/>
      <c r="AQ10171" s="9"/>
    </row>
    <row r="10172" spans="41:43" x14ac:dyDescent="0.3">
      <c r="AO10172" s="9"/>
      <c r="AP10172" s="9"/>
      <c r="AQ10172" s="9"/>
    </row>
    <row r="10173" spans="41:43" x14ac:dyDescent="0.3">
      <c r="AO10173" s="9"/>
      <c r="AP10173" s="9"/>
      <c r="AQ10173" s="9"/>
    </row>
    <row r="10174" spans="41:43" x14ac:dyDescent="0.3">
      <c r="AO10174" s="9"/>
      <c r="AP10174" s="9"/>
      <c r="AQ10174" s="9"/>
    </row>
    <row r="10175" spans="41:43" x14ac:dyDescent="0.3">
      <c r="AO10175" s="9"/>
      <c r="AP10175" s="9"/>
      <c r="AQ10175" s="9"/>
    </row>
    <row r="10176" spans="41:43" x14ac:dyDescent="0.3">
      <c r="AO10176" s="9"/>
      <c r="AP10176" s="9"/>
      <c r="AQ10176" s="9"/>
    </row>
    <row r="10177" spans="41:43" x14ac:dyDescent="0.3">
      <c r="AO10177" s="9"/>
      <c r="AP10177" s="9"/>
      <c r="AQ10177" s="9"/>
    </row>
    <row r="10178" spans="41:43" x14ac:dyDescent="0.3">
      <c r="AO10178" s="9"/>
      <c r="AP10178" s="9"/>
      <c r="AQ10178" s="9"/>
    </row>
    <row r="10179" spans="41:43" x14ac:dyDescent="0.3">
      <c r="AO10179" s="9"/>
      <c r="AP10179" s="9"/>
      <c r="AQ10179" s="9"/>
    </row>
    <row r="10180" spans="41:43" x14ac:dyDescent="0.3">
      <c r="AO10180" s="9"/>
      <c r="AP10180" s="9"/>
      <c r="AQ10180" s="9"/>
    </row>
    <row r="10181" spans="41:43" x14ac:dyDescent="0.3">
      <c r="AO10181" s="9"/>
      <c r="AP10181" s="9"/>
      <c r="AQ10181" s="9"/>
    </row>
    <row r="10182" spans="41:43" x14ac:dyDescent="0.3">
      <c r="AO10182" s="9"/>
      <c r="AP10182" s="9"/>
      <c r="AQ10182" s="9"/>
    </row>
    <row r="10183" spans="41:43" x14ac:dyDescent="0.3">
      <c r="AO10183" s="9"/>
      <c r="AP10183" s="9"/>
      <c r="AQ10183" s="9"/>
    </row>
    <row r="10184" spans="41:43" x14ac:dyDescent="0.3">
      <c r="AO10184" s="9"/>
      <c r="AP10184" s="9"/>
      <c r="AQ10184" s="9"/>
    </row>
    <row r="10185" spans="41:43" x14ac:dyDescent="0.3">
      <c r="AO10185" s="9"/>
      <c r="AP10185" s="9"/>
      <c r="AQ10185" s="9"/>
    </row>
    <row r="10186" spans="41:43" x14ac:dyDescent="0.3">
      <c r="AO10186" s="9"/>
      <c r="AP10186" s="9"/>
      <c r="AQ10186" s="9"/>
    </row>
    <row r="10187" spans="41:43" x14ac:dyDescent="0.3">
      <c r="AO10187" s="9"/>
      <c r="AP10187" s="9"/>
      <c r="AQ10187" s="9"/>
    </row>
    <row r="10188" spans="41:43" x14ac:dyDescent="0.3">
      <c r="AO10188" s="9"/>
      <c r="AP10188" s="9"/>
      <c r="AQ10188" s="9"/>
    </row>
    <row r="10189" spans="41:43" x14ac:dyDescent="0.3">
      <c r="AO10189" s="9"/>
      <c r="AP10189" s="9"/>
      <c r="AQ10189" s="9"/>
    </row>
    <row r="10190" spans="41:43" x14ac:dyDescent="0.3">
      <c r="AO10190" s="9"/>
      <c r="AP10190" s="9"/>
      <c r="AQ10190" s="9"/>
    </row>
    <row r="10191" spans="41:43" x14ac:dyDescent="0.3">
      <c r="AO10191" s="9"/>
      <c r="AP10191" s="9"/>
      <c r="AQ10191" s="9"/>
    </row>
    <row r="10192" spans="41:43" x14ac:dyDescent="0.3">
      <c r="AO10192" s="9"/>
      <c r="AP10192" s="9"/>
      <c r="AQ10192" s="9"/>
    </row>
    <row r="10193" spans="41:43" x14ac:dyDescent="0.3">
      <c r="AO10193" s="9"/>
      <c r="AP10193" s="9"/>
      <c r="AQ10193" s="9"/>
    </row>
    <row r="10194" spans="41:43" x14ac:dyDescent="0.3">
      <c r="AO10194" s="9"/>
      <c r="AP10194" s="9"/>
      <c r="AQ10194" s="9"/>
    </row>
    <row r="10195" spans="41:43" x14ac:dyDescent="0.3">
      <c r="AO10195" s="9"/>
      <c r="AP10195" s="9"/>
      <c r="AQ10195" s="9"/>
    </row>
    <row r="10196" spans="41:43" x14ac:dyDescent="0.3">
      <c r="AO10196" s="9"/>
      <c r="AP10196" s="9"/>
      <c r="AQ10196" s="9"/>
    </row>
    <row r="10197" spans="41:43" x14ac:dyDescent="0.3">
      <c r="AO10197" s="9"/>
      <c r="AP10197" s="9"/>
      <c r="AQ10197" s="9"/>
    </row>
    <row r="10198" spans="41:43" x14ac:dyDescent="0.3">
      <c r="AO10198" s="9"/>
      <c r="AP10198" s="9"/>
      <c r="AQ10198" s="9"/>
    </row>
    <row r="10199" spans="41:43" x14ac:dyDescent="0.3">
      <c r="AO10199" s="9"/>
      <c r="AP10199" s="9"/>
      <c r="AQ10199" s="9"/>
    </row>
    <row r="10200" spans="41:43" x14ac:dyDescent="0.3">
      <c r="AO10200" s="9"/>
      <c r="AP10200" s="9"/>
      <c r="AQ10200" s="9"/>
    </row>
    <row r="10201" spans="41:43" x14ac:dyDescent="0.3">
      <c r="AO10201" s="9"/>
      <c r="AP10201" s="9"/>
      <c r="AQ10201" s="9"/>
    </row>
    <row r="10202" spans="41:43" x14ac:dyDescent="0.3">
      <c r="AO10202" s="9"/>
      <c r="AP10202" s="9"/>
      <c r="AQ10202" s="9"/>
    </row>
    <row r="10203" spans="41:43" x14ac:dyDescent="0.3">
      <c r="AO10203" s="9"/>
      <c r="AP10203" s="9"/>
      <c r="AQ10203" s="9"/>
    </row>
    <row r="10204" spans="41:43" x14ac:dyDescent="0.3">
      <c r="AO10204" s="9"/>
      <c r="AP10204" s="9"/>
      <c r="AQ10204" s="9"/>
    </row>
    <row r="10205" spans="41:43" x14ac:dyDescent="0.3">
      <c r="AO10205" s="9"/>
      <c r="AP10205" s="9"/>
      <c r="AQ10205" s="9"/>
    </row>
    <row r="10206" spans="41:43" x14ac:dyDescent="0.3">
      <c r="AO10206" s="9"/>
      <c r="AP10206" s="9"/>
      <c r="AQ10206" s="9"/>
    </row>
    <row r="10207" spans="41:43" x14ac:dyDescent="0.3">
      <c r="AO10207" s="9"/>
      <c r="AP10207" s="9"/>
      <c r="AQ10207" s="9"/>
    </row>
    <row r="10208" spans="41:43" x14ac:dyDescent="0.3">
      <c r="AO10208" s="9"/>
      <c r="AP10208" s="9"/>
      <c r="AQ10208" s="9"/>
    </row>
    <row r="10209" spans="41:43" x14ac:dyDescent="0.3">
      <c r="AO10209" s="9"/>
      <c r="AP10209" s="9"/>
      <c r="AQ10209" s="9"/>
    </row>
    <row r="10210" spans="41:43" x14ac:dyDescent="0.3">
      <c r="AO10210" s="9"/>
      <c r="AP10210" s="9"/>
      <c r="AQ10210" s="9"/>
    </row>
    <row r="10211" spans="41:43" x14ac:dyDescent="0.3">
      <c r="AO10211" s="9"/>
      <c r="AP10211" s="9"/>
      <c r="AQ10211" s="9"/>
    </row>
    <row r="10212" spans="41:43" x14ac:dyDescent="0.3">
      <c r="AO10212" s="9"/>
      <c r="AP10212" s="9"/>
      <c r="AQ10212" s="9"/>
    </row>
    <row r="10213" spans="41:43" x14ac:dyDescent="0.3">
      <c r="AO10213" s="9"/>
      <c r="AP10213" s="9"/>
      <c r="AQ10213" s="9"/>
    </row>
    <row r="10214" spans="41:43" x14ac:dyDescent="0.3">
      <c r="AO10214" s="9"/>
      <c r="AP10214" s="9"/>
      <c r="AQ10214" s="9"/>
    </row>
    <row r="10215" spans="41:43" x14ac:dyDescent="0.3">
      <c r="AO10215" s="9"/>
      <c r="AP10215" s="9"/>
      <c r="AQ10215" s="9"/>
    </row>
    <row r="10216" spans="41:43" x14ac:dyDescent="0.3">
      <c r="AO10216" s="9"/>
      <c r="AP10216" s="9"/>
      <c r="AQ10216" s="9"/>
    </row>
    <row r="10217" spans="41:43" x14ac:dyDescent="0.3">
      <c r="AO10217" s="9"/>
      <c r="AP10217" s="9"/>
      <c r="AQ10217" s="9"/>
    </row>
    <row r="10218" spans="41:43" x14ac:dyDescent="0.3">
      <c r="AO10218" s="9"/>
      <c r="AP10218" s="9"/>
      <c r="AQ10218" s="9"/>
    </row>
    <row r="10219" spans="41:43" x14ac:dyDescent="0.3">
      <c r="AO10219" s="9"/>
      <c r="AP10219" s="9"/>
      <c r="AQ10219" s="9"/>
    </row>
    <row r="10220" spans="41:43" x14ac:dyDescent="0.3">
      <c r="AO10220" s="9"/>
      <c r="AP10220" s="9"/>
      <c r="AQ10220" s="9"/>
    </row>
    <row r="10221" spans="41:43" x14ac:dyDescent="0.3">
      <c r="AO10221" s="9"/>
      <c r="AP10221" s="9"/>
      <c r="AQ10221" s="9"/>
    </row>
    <row r="10222" spans="41:43" x14ac:dyDescent="0.3">
      <c r="AO10222" s="9"/>
      <c r="AP10222" s="9"/>
      <c r="AQ10222" s="9"/>
    </row>
    <row r="10223" spans="41:43" x14ac:dyDescent="0.3">
      <c r="AO10223" s="9"/>
      <c r="AP10223" s="9"/>
      <c r="AQ10223" s="9"/>
    </row>
    <row r="10224" spans="41:43" x14ac:dyDescent="0.3">
      <c r="AO10224" s="9"/>
      <c r="AP10224" s="9"/>
      <c r="AQ10224" s="9"/>
    </row>
    <row r="10225" spans="41:43" x14ac:dyDescent="0.3">
      <c r="AO10225" s="9"/>
      <c r="AP10225" s="9"/>
      <c r="AQ10225" s="9"/>
    </row>
    <row r="10226" spans="41:43" x14ac:dyDescent="0.3">
      <c r="AO10226" s="9"/>
      <c r="AP10226" s="9"/>
      <c r="AQ10226" s="9"/>
    </row>
    <row r="10227" spans="41:43" x14ac:dyDescent="0.3">
      <c r="AO10227" s="9"/>
      <c r="AP10227" s="9"/>
      <c r="AQ10227" s="9"/>
    </row>
    <row r="10228" spans="41:43" x14ac:dyDescent="0.3">
      <c r="AO10228" s="9"/>
      <c r="AP10228" s="9"/>
      <c r="AQ10228" s="9"/>
    </row>
    <row r="10229" spans="41:43" x14ac:dyDescent="0.3">
      <c r="AO10229" s="9"/>
      <c r="AP10229" s="9"/>
      <c r="AQ10229" s="9"/>
    </row>
    <row r="10230" spans="41:43" x14ac:dyDescent="0.3">
      <c r="AO10230" s="9"/>
      <c r="AP10230" s="9"/>
      <c r="AQ10230" s="9"/>
    </row>
    <row r="10231" spans="41:43" x14ac:dyDescent="0.3">
      <c r="AO10231" s="9"/>
      <c r="AP10231" s="9"/>
      <c r="AQ10231" s="9"/>
    </row>
    <row r="10232" spans="41:43" x14ac:dyDescent="0.3">
      <c r="AO10232" s="9"/>
      <c r="AP10232" s="9"/>
      <c r="AQ10232" s="9"/>
    </row>
    <row r="10233" spans="41:43" x14ac:dyDescent="0.3">
      <c r="AO10233" s="9"/>
      <c r="AP10233" s="9"/>
      <c r="AQ10233" s="9"/>
    </row>
    <row r="10234" spans="41:43" x14ac:dyDescent="0.3">
      <c r="AO10234" s="9"/>
      <c r="AP10234" s="9"/>
      <c r="AQ10234" s="9"/>
    </row>
    <row r="10235" spans="41:43" x14ac:dyDescent="0.3">
      <c r="AO10235" s="9"/>
      <c r="AP10235" s="9"/>
      <c r="AQ10235" s="9"/>
    </row>
    <row r="10236" spans="41:43" x14ac:dyDescent="0.3">
      <c r="AO10236" s="9"/>
      <c r="AP10236" s="9"/>
      <c r="AQ10236" s="9"/>
    </row>
    <row r="10237" spans="41:43" x14ac:dyDescent="0.3">
      <c r="AO10237" s="9"/>
      <c r="AP10237" s="9"/>
      <c r="AQ10237" s="9"/>
    </row>
    <row r="10238" spans="41:43" x14ac:dyDescent="0.3">
      <c r="AO10238" s="9"/>
      <c r="AP10238" s="9"/>
      <c r="AQ10238" s="9"/>
    </row>
    <row r="10239" spans="41:43" x14ac:dyDescent="0.3">
      <c r="AO10239" s="9"/>
      <c r="AP10239" s="9"/>
      <c r="AQ10239" s="9"/>
    </row>
    <row r="10240" spans="41:43" x14ac:dyDescent="0.3">
      <c r="AO10240" s="9"/>
      <c r="AP10240" s="9"/>
      <c r="AQ10240" s="9"/>
    </row>
    <row r="10241" spans="41:43" x14ac:dyDescent="0.3">
      <c r="AO10241" s="9"/>
      <c r="AP10241" s="9"/>
      <c r="AQ10241" s="9"/>
    </row>
    <row r="10242" spans="41:43" x14ac:dyDescent="0.3">
      <c r="AO10242" s="9"/>
      <c r="AP10242" s="9"/>
      <c r="AQ10242" s="9"/>
    </row>
    <row r="10243" spans="41:43" x14ac:dyDescent="0.3">
      <c r="AO10243" s="9"/>
      <c r="AP10243" s="9"/>
      <c r="AQ10243" s="9"/>
    </row>
    <row r="10244" spans="41:43" x14ac:dyDescent="0.3">
      <c r="AO10244" s="9"/>
      <c r="AP10244" s="9"/>
      <c r="AQ10244" s="9"/>
    </row>
    <row r="10245" spans="41:43" x14ac:dyDescent="0.3">
      <c r="AO10245" s="9"/>
      <c r="AP10245" s="9"/>
      <c r="AQ10245" s="9"/>
    </row>
    <row r="10246" spans="41:43" x14ac:dyDescent="0.3">
      <c r="AO10246" s="9"/>
      <c r="AP10246" s="9"/>
      <c r="AQ10246" s="9"/>
    </row>
    <row r="10247" spans="41:43" x14ac:dyDescent="0.3">
      <c r="AO10247" s="9"/>
      <c r="AP10247" s="9"/>
      <c r="AQ10247" s="9"/>
    </row>
    <row r="10248" spans="41:43" x14ac:dyDescent="0.3">
      <c r="AO10248" s="9"/>
      <c r="AP10248" s="9"/>
      <c r="AQ10248" s="9"/>
    </row>
    <row r="10249" spans="41:43" x14ac:dyDescent="0.3">
      <c r="AO10249" s="9"/>
      <c r="AP10249" s="9"/>
      <c r="AQ10249" s="9"/>
    </row>
    <row r="10250" spans="41:43" x14ac:dyDescent="0.3">
      <c r="AO10250" s="9"/>
      <c r="AP10250" s="9"/>
      <c r="AQ10250" s="9"/>
    </row>
    <row r="10251" spans="41:43" x14ac:dyDescent="0.3">
      <c r="AO10251" s="9"/>
      <c r="AP10251" s="9"/>
      <c r="AQ10251" s="9"/>
    </row>
    <row r="10252" spans="41:43" x14ac:dyDescent="0.3">
      <c r="AO10252" s="9"/>
      <c r="AP10252" s="9"/>
      <c r="AQ10252" s="9"/>
    </row>
    <row r="10253" spans="41:43" x14ac:dyDescent="0.3">
      <c r="AO10253" s="9"/>
      <c r="AP10253" s="9"/>
      <c r="AQ10253" s="9"/>
    </row>
    <row r="10254" spans="41:43" x14ac:dyDescent="0.3">
      <c r="AO10254" s="9"/>
      <c r="AP10254" s="9"/>
      <c r="AQ10254" s="9"/>
    </row>
    <row r="10255" spans="41:43" x14ac:dyDescent="0.3">
      <c r="AO10255" s="9"/>
      <c r="AP10255" s="9"/>
      <c r="AQ10255" s="9"/>
    </row>
    <row r="10256" spans="41:43" x14ac:dyDescent="0.3">
      <c r="AO10256" s="9"/>
      <c r="AP10256" s="9"/>
      <c r="AQ10256" s="9"/>
    </row>
    <row r="10257" spans="41:43" x14ac:dyDescent="0.3">
      <c r="AO10257" s="9"/>
      <c r="AP10257" s="9"/>
      <c r="AQ10257" s="9"/>
    </row>
    <row r="10258" spans="41:43" x14ac:dyDescent="0.3">
      <c r="AO10258" s="9"/>
      <c r="AP10258" s="9"/>
      <c r="AQ10258" s="9"/>
    </row>
    <row r="10259" spans="41:43" x14ac:dyDescent="0.3">
      <c r="AO10259" s="9"/>
      <c r="AP10259" s="9"/>
      <c r="AQ10259" s="9"/>
    </row>
    <row r="10260" spans="41:43" x14ac:dyDescent="0.3">
      <c r="AO10260" s="9"/>
      <c r="AP10260" s="9"/>
      <c r="AQ10260" s="9"/>
    </row>
    <row r="10261" spans="41:43" x14ac:dyDescent="0.3">
      <c r="AO10261" s="9"/>
      <c r="AP10261" s="9"/>
      <c r="AQ10261" s="9"/>
    </row>
    <row r="10262" spans="41:43" x14ac:dyDescent="0.3">
      <c r="AO10262" s="9"/>
      <c r="AP10262" s="9"/>
      <c r="AQ10262" s="9"/>
    </row>
    <row r="10263" spans="41:43" x14ac:dyDescent="0.3">
      <c r="AO10263" s="9"/>
      <c r="AP10263" s="9"/>
      <c r="AQ10263" s="9"/>
    </row>
    <row r="10264" spans="41:43" x14ac:dyDescent="0.3">
      <c r="AO10264" s="9"/>
      <c r="AP10264" s="9"/>
      <c r="AQ10264" s="9"/>
    </row>
    <row r="10265" spans="41:43" x14ac:dyDescent="0.3">
      <c r="AO10265" s="9"/>
      <c r="AP10265" s="9"/>
      <c r="AQ10265" s="9"/>
    </row>
    <row r="10266" spans="41:43" x14ac:dyDescent="0.3">
      <c r="AO10266" s="9"/>
      <c r="AP10266" s="9"/>
      <c r="AQ10266" s="9"/>
    </row>
    <row r="10267" spans="41:43" x14ac:dyDescent="0.3">
      <c r="AO10267" s="9"/>
      <c r="AP10267" s="9"/>
      <c r="AQ10267" s="9"/>
    </row>
    <row r="10268" spans="41:43" x14ac:dyDescent="0.3">
      <c r="AO10268" s="9"/>
      <c r="AP10268" s="9"/>
      <c r="AQ10268" s="9"/>
    </row>
    <row r="10269" spans="41:43" x14ac:dyDescent="0.3">
      <c r="AO10269" s="9"/>
      <c r="AP10269" s="9"/>
      <c r="AQ10269" s="9"/>
    </row>
    <row r="10270" spans="41:43" x14ac:dyDescent="0.3">
      <c r="AO10270" s="9"/>
      <c r="AP10270" s="9"/>
      <c r="AQ10270" s="9"/>
    </row>
    <row r="10271" spans="41:43" x14ac:dyDescent="0.3">
      <c r="AO10271" s="9"/>
      <c r="AP10271" s="9"/>
      <c r="AQ10271" s="9"/>
    </row>
    <row r="10272" spans="41:43" x14ac:dyDescent="0.3">
      <c r="AO10272" s="9"/>
      <c r="AP10272" s="9"/>
      <c r="AQ10272" s="9"/>
    </row>
    <row r="10273" spans="41:43" x14ac:dyDescent="0.3">
      <c r="AO10273" s="9"/>
      <c r="AP10273" s="9"/>
      <c r="AQ10273" s="9"/>
    </row>
    <row r="10274" spans="41:43" x14ac:dyDescent="0.3">
      <c r="AO10274" s="9"/>
      <c r="AP10274" s="9"/>
      <c r="AQ10274" s="9"/>
    </row>
    <row r="10275" spans="41:43" x14ac:dyDescent="0.3">
      <c r="AO10275" s="9"/>
      <c r="AP10275" s="9"/>
      <c r="AQ10275" s="9"/>
    </row>
    <row r="10276" spans="41:43" x14ac:dyDescent="0.3">
      <c r="AO10276" s="9"/>
      <c r="AP10276" s="9"/>
      <c r="AQ10276" s="9"/>
    </row>
    <row r="10277" spans="41:43" x14ac:dyDescent="0.3">
      <c r="AO10277" s="9"/>
      <c r="AP10277" s="9"/>
      <c r="AQ10277" s="9"/>
    </row>
    <row r="10278" spans="41:43" x14ac:dyDescent="0.3">
      <c r="AO10278" s="9"/>
      <c r="AP10278" s="9"/>
      <c r="AQ10278" s="9"/>
    </row>
    <row r="10279" spans="41:43" x14ac:dyDescent="0.3">
      <c r="AO10279" s="9"/>
      <c r="AP10279" s="9"/>
      <c r="AQ10279" s="9"/>
    </row>
    <row r="10280" spans="41:43" x14ac:dyDescent="0.3">
      <c r="AO10280" s="9"/>
      <c r="AP10280" s="9"/>
      <c r="AQ10280" s="9"/>
    </row>
    <row r="10281" spans="41:43" x14ac:dyDescent="0.3">
      <c r="AO10281" s="9"/>
      <c r="AP10281" s="9"/>
      <c r="AQ10281" s="9"/>
    </row>
    <row r="10282" spans="41:43" x14ac:dyDescent="0.3">
      <c r="AO10282" s="9"/>
      <c r="AP10282" s="9"/>
      <c r="AQ10282" s="9"/>
    </row>
    <row r="10283" spans="41:43" x14ac:dyDescent="0.3">
      <c r="AO10283" s="9"/>
      <c r="AP10283" s="9"/>
      <c r="AQ10283" s="9"/>
    </row>
    <row r="10284" spans="41:43" x14ac:dyDescent="0.3">
      <c r="AO10284" s="9"/>
      <c r="AP10284" s="9"/>
      <c r="AQ10284" s="9"/>
    </row>
    <row r="10285" spans="41:43" x14ac:dyDescent="0.3">
      <c r="AO10285" s="9"/>
      <c r="AP10285" s="9"/>
      <c r="AQ10285" s="9"/>
    </row>
    <row r="10286" spans="41:43" x14ac:dyDescent="0.3">
      <c r="AO10286" s="9"/>
      <c r="AP10286" s="9"/>
      <c r="AQ10286" s="9"/>
    </row>
    <row r="10287" spans="41:43" x14ac:dyDescent="0.3">
      <c r="AO10287" s="9"/>
      <c r="AP10287" s="9"/>
      <c r="AQ10287" s="9"/>
    </row>
    <row r="10288" spans="41:43" x14ac:dyDescent="0.3">
      <c r="AO10288" s="9"/>
      <c r="AP10288" s="9"/>
      <c r="AQ10288" s="9"/>
    </row>
    <row r="10289" spans="41:43" x14ac:dyDescent="0.3">
      <c r="AO10289" s="9"/>
      <c r="AP10289" s="9"/>
      <c r="AQ10289" s="9"/>
    </row>
    <row r="10290" spans="41:43" x14ac:dyDescent="0.3">
      <c r="AO10290" s="9"/>
      <c r="AP10290" s="9"/>
      <c r="AQ10290" s="9"/>
    </row>
    <row r="10291" spans="41:43" x14ac:dyDescent="0.3">
      <c r="AO10291" s="9"/>
      <c r="AP10291" s="9"/>
      <c r="AQ10291" s="9"/>
    </row>
    <row r="10292" spans="41:43" x14ac:dyDescent="0.3">
      <c r="AO10292" s="9"/>
      <c r="AP10292" s="9"/>
      <c r="AQ10292" s="9"/>
    </row>
    <row r="10293" spans="41:43" x14ac:dyDescent="0.3">
      <c r="AO10293" s="9"/>
      <c r="AP10293" s="9"/>
      <c r="AQ10293" s="9"/>
    </row>
    <row r="10294" spans="41:43" x14ac:dyDescent="0.3">
      <c r="AO10294" s="9"/>
      <c r="AP10294" s="9"/>
      <c r="AQ10294" s="9"/>
    </row>
    <row r="10295" spans="41:43" x14ac:dyDescent="0.3">
      <c r="AO10295" s="9"/>
      <c r="AP10295" s="9"/>
      <c r="AQ10295" s="9"/>
    </row>
    <row r="10296" spans="41:43" x14ac:dyDescent="0.3">
      <c r="AO10296" s="9"/>
      <c r="AP10296" s="9"/>
      <c r="AQ10296" s="9"/>
    </row>
    <row r="10297" spans="41:43" x14ac:dyDescent="0.3">
      <c r="AO10297" s="9"/>
      <c r="AP10297" s="9"/>
      <c r="AQ10297" s="9"/>
    </row>
    <row r="10298" spans="41:43" x14ac:dyDescent="0.3">
      <c r="AO10298" s="9"/>
      <c r="AP10298" s="9"/>
      <c r="AQ10298" s="9"/>
    </row>
    <row r="10299" spans="41:43" x14ac:dyDescent="0.3">
      <c r="AO10299" s="9"/>
      <c r="AP10299" s="9"/>
      <c r="AQ10299" s="9"/>
    </row>
    <row r="10300" spans="41:43" x14ac:dyDescent="0.3">
      <c r="AO10300" s="9"/>
      <c r="AP10300" s="9"/>
      <c r="AQ10300" s="9"/>
    </row>
    <row r="10301" spans="41:43" x14ac:dyDescent="0.3">
      <c r="AO10301" s="9"/>
      <c r="AP10301" s="9"/>
      <c r="AQ10301" s="9"/>
    </row>
    <row r="10302" spans="41:43" x14ac:dyDescent="0.3">
      <c r="AO10302" s="9"/>
      <c r="AP10302" s="9"/>
      <c r="AQ10302" s="9"/>
    </row>
    <row r="10303" spans="41:43" x14ac:dyDescent="0.3">
      <c r="AO10303" s="9"/>
      <c r="AP10303" s="9"/>
      <c r="AQ10303" s="9"/>
    </row>
    <row r="10304" spans="41:43" x14ac:dyDescent="0.3">
      <c r="AO10304" s="9"/>
      <c r="AP10304" s="9"/>
      <c r="AQ10304" s="9"/>
    </row>
    <row r="10305" spans="41:43" x14ac:dyDescent="0.3">
      <c r="AO10305" s="9"/>
      <c r="AP10305" s="9"/>
      <c r="AQ10305" s="9"/>
    </row>
    <row r="10306" spans="41:43" x14ac:dyDescent="0.3">
      <c r="AO10306" s="9"/>
      <c r="AP10306" s="9"/>
      <c r="AQ10306" s="9"/>
    </row>
    <row r="10307" spans="41:43" x14ac:dyDescent="0.3">
      <c r="AO10307" s="9"/>
      <c r="AP10307" s="9"/>
      <c r="AQ10307" s="9"/>
    </row>
    <row r="10308" spans="41:43" x14ac:dyDescent="0.3">
      <c r="AO10308" s="9"/>
      <c r="AP10308" s="9"/>
      <c r="AQ10308" s="9"/>
    </row>
    <row r="10309" spans="41:43" x14ac:dyDescent="0.3">
      <c r="AO10309" s="9"/>
      <c r="AP10309" s="9"/>
      <c r="AQ10309" s="9"/>
    </row>
    <row r="10310" spans="41:43" x14ac:dyDescent="0.3">
      <c r="AO10310" s="9"/>
      <c r="AP10310" s="9"/>
      <c r="AQ10310" s="9"/>
    </row>
    <row r="10311" spans="41:43" x14ac:dyDescent="0.3">
      <c r="AO10311" s="9"/>
      <c r="AP10311" s="9"/>
      <c r="AQ10311" s="9"/>
    </row>
    <row r="10312" spans="41:43" x14ac:dyDescent="0.3">
      <c r="AO10312" s="9"/>
      <c r="AP10312" s="9"/>
      <c r="AQ10312" s="9"/>
    </row>
    <row r="10313" spans="41:43" x14ac:dyDescent="0.3">
      <c r="AO10313" s="9"/>
      <c r="AP10313" s="9"/>
      <c r="AQ10313" s="9"/>
    </row>
    <row r="10314" spans="41:43" x14ac:dyDescent="0.3">
      <c r="AO10314" s="9"/>
      <c r="AP10314" s="9"/>
      <c r="AQ10314" s="9"/>
    </row>
    <row r="10315" spans="41:43" x14ac:dyDescent="0.3">
      <c r="AO10315" s="9"/>
      <c r="AP10315" s="9"/>
      <c r="AQ10315" s="9"/>
    </row>
    <row r="10316" spans="41:43" x14ac:dyDescent="0.3">
      <c r="AO10316" s="9"/>
      <c r="AP10316" s="9"/>
      <c r="AQ10316" s="9"/>
    </row>
    <row r="10317" spans="41:43" x14ac:dyDescent="0.3">
      <c r="AO10317" s="9"/>
      <c r="AP10317" s="9"/>
      <c r="AQ10317" s="9"/>
    </row>
    <row r="10318" spans="41:43" x14ac:dyDescent="0.3">
      <c r="AO10318" s="9"/>
      <c r="AP10318" s="9"/>
      <c r="AQ10318" s="9"/>
    </row>
    <row r="10319" spans="41:43" x14ac:dyDescent="0.3">
      <c r="AO10319" s="9"/>
      <c r="AP10319" s="9"/>
      <c r="AQ10319" s="9"/>
    </row>
    <row r="10320" spans="41:43" x14ac:dyDescent="0.3">
      <c r="AO10320" s="9"/>
      <c r="AP10320" s="9"/>
      <c r="AQ10320" s="9"/>
    </row>
    <row r="10321" spans="41:43" x14ac:dyDescent="0.3">
      <c r="AO10321" s="9"/>
      <c r="AP10321" s="9"/>
      <c r="AQ10321" s="9"/>
    </row>
    <row r="10322" spans="41:43" x14ac:dyDescent="0.3">
      <c r="AO10322" s="9"/>
      <c r="AP10322" s="9"/>
      <c r="AQ10322" s="9"/>
    </row>
    <row r="10323" spans="41:43" x14ac:dyDescent="0.3">
      <c r="AO10323" s="9"/>
      <c r="AP10323" s="9"/>
      <c r="AQ10323" s="9"/>
    </row>
    <row r="10324" spans="41:43" x14ac:dyDescent="0.3">
      <c r="AO10324" s="9"/>
      <c r="AP10324" s="9"/>
      <c r="AQ10324" s="9"/>
    </row>
    <row r="10325" spans="41:43" x14ac:dyDescent="0.3">
      <c r="AO10325" s="9"/>
      <c r="AP10325" s="9"/>
      <c r="AQ10325" s="9"/>
    </row>
    <row r="10326" spans="41:43" x14ac:dyDescent="0.3">
      <c r="AO10326" s="9"/>
      <c r="AP10326" s="9"/>
      <c r="AQ10326" s="9"/>
    </row>
    <row r="10327" spans="41:43" x14ac:dyDescent="0.3">
      <c r="AO10327" s="9"/>
      <c r="AP10327" s="9"/>
      <c r="AQ10327" s="9"/>
    </row>
    <row r="10328" spans="41:43" x14ac:dyDescent="0.3">
      <c r="AO10328" s="9"/>
      <c r="AP10328" s="9"/>
      <c r="AQ10328" s="9"/>
    </row>
    <row r="10329" spans="41:43" x14ac:dyDescent="0.3">
      <c r="AO10329" s="9"/>
      <c r="AP10329" s="9"/>
      <c r="AQ10329" s="9"/>
    </row>
    <row r="10330" spans="41:43" x14ac:dyDescent="0.3">
      <c r="AO10330" s="9"/>
      <c r="AP10330" s="9"/>
      <c r="AQ10330" s="9"/>
    </row>
    <row r="10331" spans="41:43" x14ac:dyDescent="0.3">
      <c r="AO10331" s="9"/>
      <c r="AP10331" s="9"/>
      <c r="AQ10331" s="9"/>
    </row>
    <row r="10332" spans="41:43" x14ac:dyDescent="0.3">
      <c r="AO10332" s="9"/>
      <c r="AP10332" s="9"/>
      <c r="AQ10332" s="9"/>
    </row>
    <row r="10333" spans="41:43" x14ac:dyDescent="0.3">
      <c r="AO10333" s="9"/>
      <c r="AP10333" s="9"/>
      <c r="AQ10333" s="9"/>
    </row>
    <row r="10334" spans="41:43" x14ac:dyDescent="0.3">
      <c r="AO10334" s="9"/>
      <c r="AP10334" s="9"/>
      <c r="AQ10334" s="9"/>
    </row>
    <row r="10335" spans="41:43" x14ac:dyDescent="0.3">
      <c r="AO10335" s="9"/>
      <c r="AP10335" s="9"/>
      <c r="AQ10335" s="9"/>
    </row>
    <row r="10336" spans="41:43" x14ac:dyDescent="0.3">
      <c r="AO10336" s="9"/>
      <c r="AP10336" s="9"/>
      <c r="AQ10336" s="9"/>
    </row>
    <row r="10337" spans="41:43" x14ac:dyDescent="0.3">
      <c r="AO10337" s="9"/>
      <c r="AP10337" s="9"/>
      <c r="AQ10337" s="9"/>
    </row>
    <row r="10338" spans="41:43" x14ac:dyDescent="0.3">
      <c r="AO10338" s="9"/>
      <c r="AP10338" s="9"/>
      <c r="AQ10338" s="9"/>
    </row>
    <row r="10339" spans="41:43" x14ac:dyDescent="0.3">
      <c r="AO10339" s="9"/>
      <c r="AP10339" s="9"/>
      <c r="AQ10339" s="9"/>
    </row>
    <row r="10340" spans="41:43" x14ac:dyDescent="0.3">
      <c r="AO10340" s="9"/>
      <c r="AP10340" s="9"/>
      <c r="AQ10340" s="9"/>
    </row>
    <row r="10341" spans="41:43" x14ac:dyDescent="0.3">
      <c r="AO10341" s="9"/>
      <c r="AP10341" s="9"/>
      <c r="AQ10341" s="9"/>
    </row>
    <row r="10342" spans="41:43" x14ac:dyDescent="0.3">
      <c r="AO10342" s="9"/>
      <c r="AP10342" s="9"/>
      <c r="AQ10342" s="9"/>
    </row>
    <row r="10343" spans="41:43" x14ac:dyDescent="0.3">
      <c r="AO10343" s="9"/>
      <c r="AP10343" s="9"/>
      <c r="AQ10343" s="9"/>
    </row>
    <row r="10344" spans="41:43" x14ac:dyDescent="0.3">
      <c r="AO10344" s="9"/>
      <c r="AP10344" s="9"/>
      <c r="AQ10344" s="9"/>
    </row>
    <row r="10345" spans="41:43" x14ac:dyDescent="0.3">
      <c r="AO10345" s="9"/>
      <c r="AP10345" s="9"/>
      <c r="AQ10345" s="9"/>
    </row>
    <row r="10346" spans="41:43" x14ac:dyDescent="0.3">
      <c r="AO10346" s="9"/>
      <c r="AP10346" s="9"/>
      <c r="AQ10346" s="9"/>
    </row>
    <row r="10347" spans="41:43" x14ac:dyDescent="0.3">
      <c r="AO10347" s="9"/>
      <c r="AP10347" s="9"/>
      <c r="AQ10347" s="9"/>
    </row>
    <row r="10348" spans="41:43" x14ac:dyDescent="0.3">
      <c r="AO10348" s="9"/>
      <c r="AP10348" s="9"/>
      <c r="AQ10348" s="9"/>
    </row>
    <row r="10349" spans="41:43" x14ac:dyDescent="0.3">
      <c r="AO10349" s="9"/>
      <c r="AP10349" s="9"/>
      <c r="AQ10349" s="9"/>
    </row>
    <row r="10350" spans="41:43" x14ac:dyDescent="0.3">
      <c r="AO10350" s="9"/>
      <c r="AP10350" s="9"/>
      <c r="AQ10350" s="9"/>
    </row>
    <row r="10351" spans="41:43" x14ac:dyDescent="0.3">
      <c r="AO10351" s="9"/>
      <c r="AP10351" s="9"/>
      <c r="AQ10351" s="9"/>
    </row>
    <row r="10352" spans="41:43" x14ac:dyDescent="0.3">
      <c r="AO10352" s="9"/>
      <c r="AP10352" s="9"/>
      <c r="AQ10352" s="9"/>
    </row>
    <row r="10353" spans="41:43" x14ac:dyDescent="0.3">
      <c r="AO10353" s="9"/>
      <c r="AP10353" s="9"/>
      <c r="AQ10353" s="9"/>
    </row>
    <row r="10354" spans="41:43" x14ac:dyDescent="0.3">
      <c r="AO10354" s="9"/>
      <c r="AP10354" s="9"/>
      <c r="AQ10354" s="9"/>
    </row>
    <row r="10355" spans="41:43" x14ac:dyDescent="0.3">
      <c r="AO10355" s="9"/>
      <c r="AP10355" s="9"/>
      <c r="AQ10355" s="9"/>
    </row>
    <row r="10356" spans="41:43" x14ac:dyDescent="0.3">
      <c r="AO10356" s="9"/>
      <c r="AP10356" s="9"/>
      <c r="AQ10356" s="9"/>
    </row>
    <row r="10357" spans="41:43" x14ac:dyDescent="0.3">
      <c r="AO10357" s="9"/>
      <c r="AP10357" s="9"/>
      <c r="AQ10357" s="9"/>
    </row>
    <row r="10358" spans="41:43" x14ac:dyDescent="0.3">
      <c r="AO10358" s="9"/>
      <c r="AP10358" s="9"/>
      <c r="AQ10358" s="9"/>
    </row>
    <row r="10359" spans="41:43" x14ac:dyDescent="0.3">
      <c r="AO10359" s="9"/>
      <c r="AP10359" s="9"/>
      <c r="AQ10359" s="9"/>
    </row>
    <row r="10360" spans="41:43" x14ac:dyDescent="0.3">
      <c r="AO10360" s="9"/>
      <c r="AP10360" s="9"/>
      <c r="AQ10360" s="9"/>
    </row>
    <row r="10361" spans="41:43" x14ac:dyDescent="0.3">
      <c r="AO10361" s="9"/>
      <c r="AP10361" s="9"/>
      <c r="AQ10361" s="9"/>
    </row>
    <row r="10362" spans="41:43" x14ac:dyDescent="0.3">
      <c r="AO10362" s="9"/>
      <c r="AP10362" s="9"/>
      <c r="AQ10362" s="9"/>
    </row>
    <row r="10363" spans="41:43" x14ac:dyDescent="0.3">
      <c r="AO10363" s="9"/>
      <c r="AP10363" s="9"/>
      <c r="AQ10363" s="9"/>
    </row>
    <row r="10364" spans="41:43" x14ac:dyDescent="0.3">
      <c r="AO10364" s="9"/>
      <c r="AP10364" s="9"/>
      <c r="AQ10364" s="9"/>
    </row>
    <row r="10365" spans="41:43" x14ac:dyDescent="0.3">
      <c r="AO10365" s="9"/>
      <c r="AP10365" s="9"/>
      <c r="AQ10365" s="9"/>
    </row>
    <row r="10366" spans="41:43" x14ac:dyDescent="0.3">
      <c r="AO10366" s="9"/>
      <c r="AP10366" s="9"/>
      <c r="AQ10366" s="9"/>
    </row>
    <row r="10367" spans="41:43" x14ac:dyDescent="0.3">
      <c r="AO10367" s="9"/>
      <c r="AP10367" s="9"/>
      <c r="AQ10367" s="9"/>
    </row>
    <row r="10368" spans="41:43" x14ac:dyDescent="0.3">
      <c r="AO10368" s="9"/>
      <c r="AP10368" s="9"/>
      <c r="AQ10368" s="9"/>
    </row>
    <row r="10369" spans="41:43" x14ac:dyDescent="0.3">
      <c r="AO10369" s="9"/>
      <c r="AP10369" s="9"/>
      <c r="AQ10369" s="9"/>
    </row>
    <row r="10370" spans="41:43" x14ac:dyDescent="0.3">
      <c r="AO10370" s="9"/>
      <c r="AP10370" s="9"/>
      <c r="AQ10370" s="9"/>
    </row>
    <row r="10371" spans="41:43" x14ac:dyDescent="0.3">
      <c r="AO10371" s="9"/>
      <c r="AP10371" s="9"/>
      <c r="AQ10371" s="9"/>
    </row>
    <row r="10372" spans="41:43" x14ac:dyDescent="0.3">
      <c r="AO10372" s="9"/>
      <c r="AP10372" s="9"/>
      <c r="AQ10372" s="9"/>
    </row>
    <row r="10373" spans="41:43" x14ac:dyDescent="0.3">
      <c r="AO10373" s="9"/>
      <c r="AP10373" s="9"/>
      <c r="AQ10373" s="9"/>
    </row>
    <row r="10374" spans="41:43" x14ac:dyDescent="0.3">
      <c r="AO10374" s="9"/>
      <c r="AP10374" s="9"/>
      <c r="AQ10374" s="9"/>
    </row>
    <row r="10375" spans="41:43" x14ac:dyDescent="0.3">
      <c r="AO10375" s="9"/>
      <c r="AP10375" s="9"/>
      <c r="AQ10375" s="9"/>
    </row>
    <row r="10376" spans="41:43" x14ac:dyDescent="0.3">
      <c r="AO10376" s="9"/>
      <c r="AP10376" s="9"/>
      <c r="AQ10376" s="9"/>
    </row>
    <row r="10377" spans="41:43" x14ac:dyDescent="0.3">
      <c r="AO10377" s="9"/>
      <c r="AP10377" s="9"/>
      <c r="AQ10377" s="9"/>
    </row>
    <row r="10378" spans="41:43" x14ac:dyDescent="0.3">
      <c r="AO10378" s="9"/>
      <c r="AP10378" s="9"/>
      <c r="AQ10378" s="9"/>
    </row>
    <row r="10379" spans="41:43" x14ac:dyDescent="0.3">
      <c r="AO10379" s="9"/>
      <c r="AP10379" s="9"/>
      <c r="AQ10379" s="9"/>
    </row>
    <row r="10380" spans="41:43" x14ac:dyDescent="0.3">
      <c r="AO10380" s="9"/>
      <c r="AP10380" s="9"/>
      <c r="AQ10380" s="9"/>
    </row>
    <row r="10381" spans="41:43" x14ac:dyDescent="0.3">
      <c r="AO10381" s="9"/>
      <c r="AP10381" s="9"/>
      <c r="AQ10381" s="9"/>
    </row>
    <row r="10382" spans="41:43" x14ac:dyDescent="0.3">
      <c r="AO10382" s="9"/>
      <c r="AP10382" s="9"/>
      <c r="AQ10382" s="9"/>
    </row>
    <row r="10383" spans="41:43" x14ac:dyDescent="0.3">
      <c r="AO10383" s="9"/>
      <c r="AP10383" s="9"/>
      <c r="AQ10383" s="9"/>
    </row>
    <row r="10384" spans="41:43" x14ac:dyDescent="0.3">
      <c r="AO10384" s="9"/>
      <c r="AP10384" s="9"/>
      <c r="AQ10384" s="9"/>
    </row>
    <row r="10385" spans="41:43" x14ac:dyDescent="0.3">
      <c r="AO10385" s="9"/>
      <c r="AP10385" s="9"/>
      <c r="AQ10385" s="9"/>
    </row>
    <row r="10386" spans="41:43" x14ac:dyDescent="0.3">
      <c r="AO10386" s="9"/>
      <c r="AP10386" s="9"/>
      <c r="AQ10386" s="9"/>
    </row>
    <row r="10387" spans="41:43" x14ac:dyDescent="0.3">
      <c r="AO10387" s="9"/>
      <c r="AP10387" s="9"/>
      <c r="AQ10387" s="9"/>
    </row>
    <row r="10388" spans="41:43" x14ac:dyDescent="0.3">
      <c r="AO10388" s="9"/>
      <c r="AP10388" s="9"/>
      <c r="AQ10388" s="9"/>
    </row>
    <row r="10389" spans="41:43" x14ac:dyDescent="0.3">
      <c r="AO10389" s="9"/>
      <c r="AP10389" s="9"/>
      <c r="AQ10389" s="9"/>
    </row>
    <row r="10390" spans="41:43" x14ac:dyDescent="0.3">
      <c r="AO10390" s="9"/>
      <c r="AP10390" s="9"/>
      <c r="AQ10390" s="9"/>
    </row>
    <row r="10391" spans="41:43" x14ac:dyDescent="0.3">
      <c r="AO10391" s="9"/>
      <c r="AP10391" s="9"/>
      <c r="AQ10391" s="9"/>
    </row>
    <row r="10392" spans="41:43" x14ac:dyDescent="0.3">
      <c r="AO10392" s="9"/>
      <c r="AP10392" s="9"/>
      <c r="AQ10392" s="9"/>
    </row>
    <row r="10393" spans="41:43" x14ac:dyDescent="0.3">
      <c r="AO10393" s="9"/>
      <c r="AP10393" s="9"/>
      <c r="AQ10393" s="9"/>
    </row>
    <row r="10394" spans="41:43" x14ac:dyDescent="0.3">
      <c r="AO10394" s="9"/>
      <c r="AP10394" s="9"/>
      <c r="AQ10394" s="9"/>
    </row>
    <row r="10395" spans="41:43" x14ac:dyDescent="0.3">
      <c r="AO10395" s="9"/>
      <c r="AP10395" s="9"/>
      <c r="AQ10395" s="9"/>
    </row>
    <row r="10396" spans="41:43" x14ac:dyDescent="0.3">
      <c r="AO10396" s="9"/>
      <c r="AP10396" s="9"/>
      <c r="AQ10396" s="9"/>
    </row>
    <row r="10397" spans="41:43" x14ac:dyDescent="0.3">
      <c r="AO10397" s="9"/>
      <c r="AP10397" s="9"/>
      <c r="AQ10397" s="9"/>
    </row>
    <row r="10398" spans="41:43" x14ac:dyDescent="0.3">
      <c r="AO10398" s="9"/>
      <c r="AP10398" s="9"/>
      <c r="AQ10398" s="9"/>
    </row>
    <row r="10399" spans="41:43" x14ac:dyDescent="0.3">
      <c r="AO10399" s="9"/>
      <c r="AP10399" s="9"/>
      <c r="AQ10399" s="9"/>
    </row>
    <row r="10400" spans="41:43" x14ac:dyDescent="0.3">
      <c r="AO10400" s="9"/>
      <c r="AP10400" s="9"/>
      <c r="AQ10400" s="9"/>
    </row>
    <row r="10401" spans="41:43" x14ac:dyDescent="0.3">
      <c r="AO10401" s="9"/>
      <c r="AP10401" s="9"/>
      <c r="AQ10401" s="9"/>
    </row>
    <row r="10402" spans="41:43" x14ac:dyDescent="0.3">
      <c r="AO10402" s="9"/>
      <c r="AP10402" s="9"/>
      <c r="AQ10402" s="9"/>
    </row>
    <row r="10403" spans="41:43" x14ac:dyDescent="0.3">
      <c r="AO10403" s="9"/>
      <c r="AP10403" s="9"/>
      <c r="AQ10403" s="9"/>
    </row>
    <row r="10404" spans="41:43" x14ac:dyDescent="0.3">
      <c r="AO10404" s="9"/>
      <c r="AP10404" s="9"/>
      <c r="AQ10404" s="9"/>
    </row>
    <row r="10405" spans="41:43" x14ac:dyDescent="0.3">
      <c r="AO10405" s="9"/>
      <c r="AP10405" s="9"/>
      <c r="AQ10405" s="9"/>
    </row>
    <row r="10406" spans="41:43" x14ac:dyDescent="0.3">
      <c r="AO10406" s="9"/>
      <c r="AP10406" s="9"/>
      <c r="AQ10406" s="9"/>
    </row>
    <row r="10407" spans="41:43" x14ac:dyDescent="0.3">
      <c r="AO10407" s="9"/>
      <c r="AP10407" s="9"/>
      <c r="AQ10407" s="9"/>
    </row>
    <row r="10408" spans="41:43" x14ac:dyDescent="0.3">
      <c r="AO10408" s="9"/>
      <c r="AP10408" s="9"/>
      <c r="AQ10408" s="9"/>
    </row>
    <row r="10409" spans="41:43" x14ac:dyDescent="0.3">
      <c r="AO10409" s="9"/>
      <c r="AP10409" s="9"/>
      <c r="AQ10409" s="9"/>
    </row>
    <row r="10410" spans="41:43" x14ac:dyDescent="0.3">
      <c r="AO10410" s="9"/>
      <c r="AP10410" s="9"/>
      <c r="AQ10410" s="9"/>
    </row>
    <row r="10411" spans="41:43" x14ac:dyDescent="0.3">
      <c r="AO10411" s="9"/>
      <c r="AP10411" s="9"/>
      <c r="AQ10411" s="9"/>
    </row>
    <row r="10412" spans="41:43" x14ac:dyDescent="0.3">
      <c r="AO10412" s="9"/>
      <c r="AP10412" s="9"/>
      <c r="AQ10412" s="9"/>
    </row>
    <row r="10413" spans="41:43" x14ac:dyDescent="0.3">
      <c r="AO10413" s="9"/>
      <c r="AP10413" s="9"/>
      <c r="AQ10413" s="9"/>
    </row>
    <row r="10414" spans="41:43" x14ac:dyDescent="0.3">
      <c r="AO10414" s="9"/>
      <c r="AP10414" s="9"/>
      <c r="AQ10414" s="9"/>
    </row>
    <row r="10415" spans="41:43" x14ac:dyDescent="0.3">
      <c r="AO10415" s="9"/>
      <c r="AP10415" s="9"/>
      <c r="AQ10415" s="9"/>
    </row>
    <row r="10416" spans="41:43" x14ac:dyDescent="0.3">
      <c r="AO10416" s="9"/>
      <c r="AP10416" s="9"/>
      <c r="AQ10416" s="9"/>
    </row>
    <row r="10417" spans="41:43" x14ac:dyDescent="0.3">
      <c r="AO10417" s="9"/>
      <c r="AP10417" s="9"/>
      <c r="AQ10417" s="9"/>
    </row>
    <row r="10418" spans="41:43" x14ac:dyDescent="0.3">
      <c r="AO10418" s="9"/>
      <c r="AP10418" s="9"/>
      <c r="AQ10418" s="9"/>
    </row>
    <row r="10419" spans="41:43" x14ac:dyDescent="0.3">
      <c r="AO10419" s="9"/>
      <c r="AP10419" s="9"/>
      <c r="AQ10419" s="9"/>
    </row>
    <row r="10420" spans="41:43" x14ac:dyDescent="0.3">
      <c r="AO10420" s="9"/>
      <c r="AP10420" s="9"/>
      <c r="AQ10420" s="9"/>
    </row>
    <row r="10421" spans="41:43" x14ac:dyDescent="0.3">
      <c r="AO10421" s="9"/>
      <c r="AP10421" s="9"/>
      <c r="AQ10421" s="9"/>
    </row>
    <row r="10422" spans="41:43" x14ac:dyDescent="0.3">
      <c r="AO10422" s="9"/>
      <c r="AP10422" s="9"/>
      <c r="AQ10422" s="9"/>
    </row>
    <row r="10423" spans="41:43" x14ac:dyDescent="0.3">
      <c r="AO10423" s="9"/>
      <c r="AP10423" s="9"/>
      <c r="AQ10423" s="9"/>
    </row>
    <row r="10424" spans="41:43" x14ac:dyDescent="0.3">
      <c r="AO10424" s="9"/>
      <c r="AP10424" s="9"/>
      <c r="AQ10424" s="9"/>
    </row>
    <row r="10425" spans="41:43" x14ac:dyDescent="0.3">
      <c r="AO10425" s="9"/>
      <c r="AP10425" s="9"/>
      <c r="AQ10425" s="9"/>
    </row>
    <row r="10426" spans="41:43" x14ac:dyDescent="0.3">
      <c r="AO10426" s="9"/>
      <c r="AP10426" s="9"/>
      <c r="AQ10426" s="9"/>
    </row>
    <row r="10427" spans="41:43" x14ac:dyDescent="0.3">
      <c r="AO10427" s="9"/>
      <c r="AP10427" s="9"/>
      <c r="AQ10427" s="9"/>
    </row>
    <row r="10428" spans="41:43" x14ac:dyDescent="0.3">
      <c r="AO10428" s="9"/>
      <c r="AP10428" s="9"/>
      <c r="AQ10428" s="9"/>
    </row>
    <row r="10429" spans="41:43" x14ac:dyDescent="0.3">
      <c r="AO10429" s="9"/>
      <c r="AP10429" s="9"/>
      <c r="AQ10429" s="9"/>
    </row>
    <row r="10430" spans="41:43" x14ac:dyDescent="0.3">
      <c r="AO10430" s="9"/>
      <c r="AP10430" s="9"/>
      <c r="AQ10430" s="9"/>
    </row>
    <row r="10431" spans="41:43" x14ac:dyDescent="0.3">
      <c r="AO10431" s="9"/>
      <c r="AP10431" s="9"/>
      <c r="AQ10431" s="9"/>
    </row>
    <row r="10432" spans="41:43" x14ac:dyDescent="0.3">
      <c r="AO10432" s="9"/>
      <c r="AP10432" s="9"/>
      <c r="AQ10432" s="9"/>
    </row>
    <row r="10433" spans="41:43" x14ac:dyDescent="0.3">
      <c r="AO10433" s="9"/>
      <c r="AP10433" s="9"/>
      <c r="AQ10433" s="9"/>
    </row>
    <row r="10434" spans="41:43" x14ac:dyDescent="0.3">
      <c r="AO10434" s="9"/>
      <c r="AP10434" s="9"/>
      <c r="AQ10434" s="9"/>
    </row>
    <row r="10435" spans="41:43" x14ac:dyDescent="0.3">
      <c r="AO10435" s="9"/>
      <c r="AP10435" s="9"/>
      <c r="AQ10435" s="9"/>
    </row>
    <row r="10436" spans="41:43" x14ac:dyDescent="0.3">
      <c r="AO10436" s="9"/>
      <c r="AP10436" s="9"/>
      <c r="AQ10436" s="9"/>
    </row>
    <row r="10437" spans="41:43" x14ac:dyDescent="0.3">
      <c r="AO10437" s="9"/>
      <c r="AP10437" s="9"/>
      <c r="AQ10437" s="9"/>
    </row>
    <row r="10438" spans="41:43" x14ac:dyDescent="0.3">
      <c r="AO10438" s="9"/>
      <c r="AP10438" s="9"/>
      <c r="AQ10438" s="9"/>
    </row>
    <row r="10439" spans="41:43" x14ac:dyDescent="0.3">
      <c r="AO10439" s="9"/>
      <c r="AP10439" s="9"/>
      <c r="AQ10439" s="9"/>
    </row>
    <row r="10440" spans="41:43" x14ac:dyDescent="0.3">
      <c r="AO10440" s="9"/>
      <c r="AP10440" s="9"/>
      <c r="AQ10440" s="9"/>
    </row>
    <row r="10441" spans="41:43" x14ac:dyDescent="0.3">
      <c r="AO10441" s="9"/>
      <c r="AP10441" s="9"/>
      <c r="AQ10441" s="9"/>
    </row>
    <row r="10442" spans="41:43" x14ac:dyDescent="0.3">
      <c r="AO10442" s="9"/>
      <c r="AP10442" s="9"/>
      <c r="AQ10442" s="9"/>
    </row>
    <row r="10443" spans="41:43" x14ac:dyDescent="0.3">
      <c r="AO10443" s="9"/>
      <c r="AP10443" s="9"/>
      <c r="AQ10443" s="9"/>
    </row>
    <row r="10444" spans="41:43" x14ac:dyDescent="0.3">
      <c r="AO10444" s="9"/>
      <c r="AP10444" s="9"/>
      <c r="AQ10444" s="9"/>
    </row>
    <row r="10445" spans="41:43" x14ac:dyDescent="0.3">
      <c r="AO10445" s="9"/>
      <c r="AP10445" s="9"/>
      <c r="AQ10445" s="9"/>
    </row>
    <row r="10446" spans="41:43" x14ac:dyDescent="0.3">
      <c r="AO10446" s="9"/>
      <c r="AP10446" s="9"/>
      <c r="AQ10446" s="9"/>
    </row>
    <row r="10447" spans="41:43" x14ac:dyDescent="0.3">
      <c r="AO10447" s="9"/>
      <c r="AP10447" s="9"/>
      <c r="AQ10447" s="9"/>
    </row>
    <row r="10448" spans="41:43" x14ac:dyDescent="0.3">
      <c r="AO10448" s="9"/>
      <c r="AP10448" s="9"/>
      <c r="AQ10448" s="9"/>
    </row>
    <row r="10449" spans="41:43" x14ac:dyDescent="0.3">
      <c r="AO10449" s="9"/>
      <c r="AP10449" s="9"/>
      <c r="AQ10449" s="9"/>
    </row>
    <row r="10450" spans="41:43" x14ac:dyDescent="0.3">
      <c r="AO10450" s="9"/>
      <c r="AP10450" s="9"/>
      <c r="AQ10450" s="9"/>
    </row>
    <row r="10451" spans="41:43" x14ac:dyDescent="0.3">
      <c r="AO10451" s="9"/>
      <c r="AP10451" s="9"/>
      <c r="AQ10451" s="9"/>
    </row>
    <row r="10452" spans="41:43" x14ac:dyDescent="0.3">
      <c r="AO10452" s="9"/>
      <c r="AP10452" s="9"/>
      <c r="AQ10452" s="9"/>
    </row>
    <row r="10453" spans="41:43" x14ac:dyDescent="0.3">
      <c r="AO10453" s="9"/>
      <c r="AP10453" s="9"/>
      <c r="AQ10453" s="9"/>
    </row>
    <row r="10454" spans="41:43" x14ac:dyDescent="0.3">
      <c r="AO10454" s="9"/>
      <c r="AP10454" s="9"/>
      <c r="AQ10454" s="9"/>
    </row>
    <row r="10455" spans="41:43" x14ac:dyDescent="0.3">
      <c r="AO10455" s="9"/>
      <c r="AP10455" s="9"/>
      <c r="AQ10455" s="9"/>
    </row>
    <row r="10456" spans="41:43" x14ac:dyDescent="0.3">
      <c r="AO10456" s="9"/>
      <c r="AP10456" s="9"/>
      <c r="AQ10456" s="9"/>
    </row>
    <row r="10457" spans="41:43" x14ac:dyDescent="0.3">
      <c r="AO10457" s="9"/>
      <c r="AP10457" s="9"/>
      <c r="AQ10457" s="9"/>
    </row>
    <row r="10458" spans="41:43" x14ac:dyDescent="0.3">
      <c r="AO10458" s="9"/>
      <c r="AP10458" s="9"/>
      <c r="AQ10458" s="9"/>
    </row>
    <row r="10459" spans="41:43" x14ac:dyDescent="0.3">
      <c r="AO10459" s="9"/>
      <c r="AP10459" s="9"/>
      <c r="AQ10459" s="9"/>
    </row>
    <row r="10460" spans="41:43" x14ac:dyDescent="0.3">
      <c r="AO10460" s="9"/>
      <c r="AP10460" s="9"/>
      <c r="AQ10460" s="9"/>
    </row>
    <row r="10461" spans="41:43" x14ac:dyDescent="0.3">
      <c r="AO10461" s="9"/>
      <c r="AP10461" s="9"/>
      <c r="AQ10461" s="9"/>
    </row>
    <row r="10462" spans="41:43" x14ac:dyDescent="0.3">
      <c r="AO10462" s="9"/>
      <c r="AP10462" s="9"/>
      <c r="AQ10462" s="9"/>
    </row>
    <row r="10463" spans="41:43" x14ac:dyDescent="0.3">
      <c r="AO10463" s="9"/>
      <c r="AP10463" s="9"/>
      <c r="AQ10463" s="9"/>
    </row>
    <row r="10464" spans="41:43" x14ac:dyDescent="0.3">
      <c r="AO10464" s="9"/>
      <c r="AP10464" s="9"/>
      <c r="AQ10464" s="9"/>
    </row>
    <row r="10465" spans="41:43" x14ac:dyDescent="0.3">
      <c r="AO10465" s="9"/>
      <c r="AP10465" s="9"/>
      <c r="AQ10465" s="9"/>
    </row>
    <row r="10466" spans="41:43" x14ac:dyDescent="0.3">
      <c r="AO10466" s="9"/>
      <c r="AP10466" s="9"/>
      <c r="AQ10466" s="9"/>
    </row>
    <row r="10467" spans="41:43" x14ac:dyDescent="0.3">
      <c r="AO10467" s="9"/>
      <c r="AP10467" s="9"/>
      <c r="AQ10467" s="9"/>
    </row>
    <row r="10468" spans="41:43" x14ac:dyDescent="0.3">
      <c r="AO10468" s="9"/>
      <c r="AP10468" s="9"/>
      <c r="AQ10468" s="9"/>
    </row>
    <row r="10469" spans="41:43" x14ac:dyDescent="0.3">
      <c r="AO10469" s="9"/>
      <c r="AP10469" s="9"/>
      <c r="AQ10469" s="9"/>
    </row>
    <row r="10470" spans="41:43" x14ac:dyDescent="0.3">
      <c r="AO10470" s="9"/>
      <c r="AP10470" s="9"/>
      <c r="AQ10470" s="9"/>
    </row>
    <row r="10471" spans="41:43" x14ac:dyDescent="0.3">
      <c r="AO10471" s="9"/>
      <c r="AP10471" s="9"/>
      <c r="AQ10471" s="9"/>
    </row>
    <row r="10472" spans="41:43" x14ac:dyDescent="0.3">
      <c r="AO10472" s="9"/>
      <c r="AP10472" s="9"/>
      <c r="AQ10472" s="9"/>
    </row>
    <row r="10473" spans="41:43" x14ac:dyDescent="0.3">
      <c r="AO10473" s="9"/>
      <c r="AP10473" s="9"/>
      <c r="AQ10473" s="9"/>
    </row>
    <row r="10474" spans="41:43" x14ac:dyDescent="0.3">
      <c r="AO10474" s="9"/>
      <c r="AP10474" s="9"/>
      <c r="AQ10474" s="9"/>
    </row>
    <row r="10475" spans="41:43" x14ac:dyDescent="0.3">
      <c r="AO10475" s="9"/>
      <c r="AP10475" s="9"/>
      <c r="AQ10475" s="9"/>
    </row>
    <row r="10476" spans="41:43" x14ac:dyDescent="0.3">
      <c r="AO10476" s="9"/>
      <c r="AP10476" s="9"/>
      <c r="AQ10476" s="9"/>
    </row>
    <row r="10477" spans="41:43" x14ac:dyDescent="0.3">
      <c r="AO10477" s="9"/>
      <c r="AP10477" s="9"/>
      <c r="AQ10477" s="9"/>
    </row>
    <row r="10478" spans="41:43" x14ac:dyDescent="0.3">
      <c r="AO10478" s="9"/>
      <c r="AP10478" s="9"/>
      <c r="AQ10478" s="9"/>
    </row>
    <row r="10479" spans="41:43" x14ac:dyDescent="0.3">
      <c r="AO10479" s="9"/>
      <c r="AP10479" s="9"/>
      <c r="AQ10479" s="9"/>
    </row>
    <row r="10480" spans="41:43" x14ac:dyDescent="0.3">
      <c r="AO10480" s="9"/>
      <c r="AP10480" s="9"/>
      <c r="AQ10480" s="9"/>
    </row>
    <row r="10481" spans="41:43" x14ac:dyDescent="0.3">
      <c r="AO10481" s="9"/>
      <c r="AP10481" s="9"/>
      <c r="AQ10481" s="9"/>
    </row>
    <row r="10482" spans="41:43" x14ac:dyDescent="0.3">
      <c r="AO10482" s="9"/>
      <c r="AP10482" s="9"/>
      <c r="AQ10482" s="9"/>
    </row>
    <row r="10483" spans="41:43" x14ac:dyDescent="0.3">
      <c r="AO10483" s="9"/>
      <c r="AP10483" s="9"/>
      <c r="AQ10483" s="9"/>
    </row>
    <row r="10484" spans="41:43" x14ac:dyDescent="0.3">
      <c r="AO10484" s="9"/>
      <c r="AP10484" s="9"/>
      <c r="AQ10484" s="9"/>
    </row>
    <row r="10485" spans="41:43" x14ac:dyDescent="0.3">
      <c r="AO10485" s="9"/>
      <c r="AP10485" s="9"/>
      <c r="AQ10485" s="9"/>
    </row>
    <row r="10486" spans="41:43" x14ac:dyDescent="0.3">
      <c r="AO10486" s="9"/>
      <c r="AP10486" s="9"/>
      <c r="AQ10486" s="9"/>
    </row>
    <row r="10487" spans="41:43" x14ac:dyDescent="0.3">
      <c r="AO10487" s="9"/>
      <c r="AP10487" s="9"/>
      <c r="AQ10487" s="9"/>
    </row>
    <row r="10488" spans="41:43" x14ac:dyDescent="0.3">
      <c r="AO10488" s="9"/>
      <c r="AP10488" s="9"/>
      <c r="AQ10488" s="9"/>
    </row>
    <row r="10489" spans="41:43" x14ac:dyDescent="0.3">
      <c r="AO10489" s="9"/>
      <c r="AP10489" s="9"/>
      <c r="AQ10489" s="9"/>
    </row>
    <row r="10490" spans="41:43" x14ac:dyDescent="0.3">
      <c r="AO10490" s="9"/>
      <c r="AP10490" s="9"/>
      <c r="AQ10490" s="9"/>
    </row>
    <row r="10491" spans="41:43" x14ac:dyDescent="0.3">
      <c r="AO10491" s="9"/>
      <c r="AP10491" s="9"/>
      <c r="AQ10491" s="9"/>
    </row>
    <row r="10492" spans="41:43" x14ac:dyDescent="0.3">
      <c r="AO10492" s="9"/>
      <c r="AP10492" s="9"/>
      <c r="AQ10492" s="9"/>
    </row>
    <row r="10493" spans="41:43" x14ac:dyDescent="0.3">
      <c r="AO10493" s="9"/>
      <c r="AP10493" s="9"/>
      <c r="AQ10493" s="9"/>
    </row>
    <row r="10494" spans="41:43" x14ac:dyDescent="0.3">
      <c r="AO10494" s="9"/>
      <c r="AP10494" s="9"/>
      <c r="AQ10494" s="9"/>
    </row>
    <row r="10495" spans="41:43" x14ac:dyDescent="0.3">
      <c r="AO10495" s="9"/>
      <c r="AP10495" s="9"/>
      <c r="AQ10495" s="9"/>
    </row>
    <row r="10496" spans="41:43" x14ac:dyDescent="0.3">
      <c r="AO10496" s="9"/>
      <c r="AP10496" s="9"/>
      <c r="AQ10496" s="9"/>
    </row>
    <row r="10497" spans="41:43" x14ac:dyDescent="0.3">
      <c r="AO10497" s="9"/>
      <c r="AP10497" s="9"/>
      <c r="AQ10497" s="9"/>
    </row>
    <row r="10498" spans="41:43" x14ac:dyDescent="0.3">
      <c r="AO10498" s="9"/>
      <c r="AP10498" s="9"/>
      <c r="AQ10498" s="9"/>
    </row>
    <row r="10499" spans="41:43" x14ac:dyDescent="0.3">
      <c r="AO10499" s="9"/>
      <c r="AP10499" s="9"/>
      <c r="AQ10499" s="9"/>
    </row>
    <row r="10500" spans="41:43" x14ac:dyDescent="0.3">
      <c r="AO10500" s="9"/>
      <c r="AP10500" s="9"/>
      <c r="AQ10500" s="9"/>
    </row>
    <row r="10501" spans="41:43" x14ac:dyDescent="0.3">
      <c r="AO10501" s="9"/>
      <c r="AP10501" s="9"/>
      <c r="AQ10501" s="9"/>
    </row>
    <row r="10502" spans="41:43" x14ac:dyDescent="0.3">
      <c r="AO10502" s="9"/>
      <c r="AP10502" s="9"/>
      <c r="AQ10502" s="9"/>
    </row>
    <row r="10503" spans="41:43" x14ac:dyDescent="0.3">
      <c r="AO10503" s="9"/>
      <c r="AP10503" s="9"/>
      <c r="AQ10503" s="9"/>
    </row>
    <row r="10504" spans="41:43" x14ac:dyDescent="0.3">
      <c r="AO10504" s="9"/>
      <c r="AP10504" s="9"/>
      <c r="AQ10504" s="9"/>
    </row>
    <row r="10505" spans="41:43" x14ac:dyDescent="0.3">
      <c r="AO10505" s="9"/>
      <c r="AP10505" s="9"/>
      <c r="AQ10505" s="9"/>
    </row>
    <row r="10506" spans="41:43" x14ac:dyDescent="0.3">
      <c r="AO10506" s="9"/>
      <c r="AP10506" s="9"/>
      <c r="AQ10506" s="9"/>
    </row>
    <row r="10507" spans="41:43" x14ac:dyDescent="0.3">
      <c r="AO10507" s="9"/>
      <c r="AP10507" s="9"/>
      <c r="AQ10507" s="9"/>
    </row>
    <row r="10508" spans="41:43" x14ac:dyDescent="0.3">
      <c r="AO10508" s="9"/>
      <c r="AP10508" s="9"/>
      <c r="AQ10508" s="9"/>
    </row>
    <row r="10509" spans="41:43" x14ac:dyDescent="0.3">
      <c r="AO10509" s="9"/>
      <c r="AP10509" s="9"/>
      <c r="AQ10509" s="9"/>
    </row>
    <row r="10510" spans="41:43" x14ac:dyDescent="0.3">
      <c r="AO10510" s="9"/>
      <c r="AP10510" s="9"/>
      <c r="AQ10510" s="9"/>
    </row>
    <row r="10511" spans="41:43" x14ac:dyDescent="0.3">
      <c r="AO10511" s="9"/>
      <c r="AP10511" s="9"/>
      <c r="AQ10511" s="9"/>
    </row>
    <row r="10512" spans="41:43" x14ac:dyDescent="0.3">
      <c r="AO10512" s="9"/>
      <c r="AP10512" s="9"/>
      <c r="AQ10512" s="9"/>
    </row>
    <row r="10513" spans="41:43" x14ac:dyDescent="0.3">
      <c r="AO10513" s="9"/>
      <c r="AP10513" s="9"/>
      <c r="AQ10513" s="9"/>
    </row>
    <row r="10514" spans="41:43" x14ac:dyDescent="0.3">
      <c r="AO10514" s="9"/>
      <c r="AP10514" s="9"/>
      <c r="AQ10514" s="9"/>
    </row>
    <row r="10515" spans="41:43" x14ac:dyDescent="0.3">
      <c r="AO10515" s="9"/>
      <c r="AP10515" s="9"/>
      <c r="AQ10515" s="9"/>
    </row>
    <row r="10516" spans="41:43" x14ac:dyDescent="0.3">
      <c r="AO10516" s="9"/>
      <c r="AP10516" s="9"/>
      <c r="AQ10516" s="9"/>
    </row>
    <row r="10517" spans="41:43" x14ac:dyDescent="0.3">
      <c r="AO10517" s="9"/>
      <c r="AP10517" s="9"/>
      <c r="AQ10517" s="9"/>
    </row>
    <row r="10518" spans="41:43" x14ac:dyDescent="0.3">
      <c r="AO10518" s="9"/>
      <c r="AP10518" s="9"/>
      <c r="AQ10518" s="9"/>
    </row>
    <row r="10519" spans="41:43" x14ac:dyDescent="0.3">
      <c r="AO10519" s="9"/>
      <c r="AP10519" s="9"/>
      <c r="AQ10519" s="9"/>
    </row>
    <row r="10520" spans="41:43" x14ac:dyDescent="0.3">
      <c r="AO10520" s="9"/>
      <c r="AP10520" s="9"/>
      <c r="AQ10520" s="9"/>
    </row>
    <row r="10521" spans="41:43" x14ac:dyDescent="0.3">
      <c r="AO10521" s="9"/>
      <c r="AP10521" s="9"/>
      <c r="AQ10521" s="9"/>
    </row>
    <row r="10522" spans="41:43" x14ac:dyDescent="0.3">
      <c r="AO10522" s="9"/>
      <c r="AP10522" s="9"/>
      <c r="AQ10522" s="9"/>
    </row>
    <row r="10523" spans="41:43" x14ac:dyDescent="0.3">
      <c r="AO10523" s="9"/>
      <c r="AP10523" s="9"/>
      <c r="AQ10523" s="9"/>
    </row>
    <row r="10524" spans="41:43" x14ac:dyDescent="0.3">
      <c r="AO10524" s="9"/>
      <c r="AP10524" s="9"/>
      <c r="AQ10524" s="9"/>
    </row>
    <row r="10525" spans="41:43" x14ac:dyDescent="0.3">
      <c r="AO10525" s="9"/>
      <c r="AP10525" s="9"/>
      <c r="AQ10525" s="9"/>
    </row>
    <row r="10526" spans="41:43" x14ac:dyDescent="0.3">
      <c r="AO10526" s="9"/>
      <c r="AP10526" s="9"/>
      <c r="AQ10526" s="9"/>
    </row>
    <row r="10527" spans="41:43" x14ac:dyDescent="0.3">
      <c r="AO10527" s="9"/>
      <c r="AP10527" s="9"/>
      <c r="AQ10527" s="9"/>
    </row>
    <row r="10528" spans="41:43" x14ac:dyDescent="0.3">
      <c r="AO10528" s="9"/>
      <c r="AP10528" s="9"/>
      <c r="AQ10528" s="9"/>
    </row>
    <row r="10529" spans="41:43" x14ac:dyDescent="0.3">
      <c r="AO10529" s="9"/>
      <c r="AP10529" s="9"/>
      <c r="AQ10529" s="9"/>
    </row>
    <row r="10530" spans="41:43" x14ac:dyDescent="0.3">
      <c r="AO10530" s="9"/>
      <c r="AP10530" s="9"/>
      <c r="AQ10530" s="9"/>
    </row>
    <row r="10531" spans="41:43" x14ac:dyDescent="0.3">
      <c r="AO10531" s="9"/>
      <c r="AP10531" s="9"/>
      <c r="AQ10531" s="9"/>
    </row>
    <row r="10532" spans="41:43" x14ac:dyDescent="0.3">
      <c r="AO10532" s="9"/>
      <c r="AP10532" s="9"/>
      <c r="AQ10532" s="9"/>
    </row>
    <row r="10533" spans="41:43" x14ac:dyDescent="0.3">
      <c r="AO10533" s="9"/>
      <c r="AP10533" s="9"/>
      <c r="AQ10533" s="9"/>
    </row>
    <row r="10534" spans="41:43" x14ac:dyDescent="0.3">
      <c r="AO10534" s="9"/>
      <c r="AP10534" s="9"/>
      <c r="AQ10534" s="9"/>
    </row>
    <row r="10535" spans="41:43" x14ac:dyDescent="0.3">
      <c r="AO10535" s="9"/>
      <c r="AP10535" s="9"/>
      <c r="AQ10535" s="9"/>
    </row>
    <row r="10536" spans="41:43" x14ac:dyDescent="0.3">
      <c r="AO10536" s="9"/>
      <c r="AP10536" s="9"/>
      <c r="AQ10536" s="9"/>
    </row>
    <row r="10537" spans="41:43" x14ac:dyDescent="0.3">
      <c r="AO10537" s="9"/>
      <c r="AP10537" s="9"/>
      <c r="AQ10537" s="9"/>
    </row>
    <row r="10538" spans="41:43" x14ac:dyDescent="0.3">
      <c r="AO10538" s="9"/>
      <c r="AP10538" s="9"/>
      <c r="AQ10538" s="9"/>
    </row>
    <row r="10539" spans="41:43" x14ac:dyDescent="0.3">
      <c r="AO10539" s="9"/>
      <c r="AP10539" s="9"/>
      <c r="AQ10539" s="9"/>
    </row>
    <row r="10540" spans="41:43" x14ac:dyDescent="0.3">
      <c r="AO10540" s="9"/>
      <c r="AP10540" s="9"/>
      <c r="AQ10540" s="9"/>
    </row>
    <row r="10541" spans="41:43" x14ac:dyDescent="0.3">
      <c r="AO10541" s="9"/>
      <c r="AP10541" s="9"/>
      <c r="AQ10541" s="9"/>
    </row>
    <row r="10542" spans="41:43" x14ac:dyDescent="0.3">
      <c r="AO10542" s="9"/>
      <c r="AP10542" s="9"/>
      <c r="AQ10542" s="9"/>
    </row>
    <row r="10543" spans="41:43" x14ac:dyDescent="0.3">
      <c r="AO10543" s="9"/>
      <c r="AP10543" s="9"/>
      <c r="AQ10543" s="9"/>
    </row>
    <row r="10544" spans="41:43" x14ac:dyDescent="0.3">
      <c r="AO10544" s="9"/>
      <c r="AP10544" s="9"/>
      <c r="AQ10544" s="9"/>
    </row>
    <row r="10545" spans="41:43" x14ac:dyDescent="0.3">
      <c r="AO10545" s="9"/>
      <c r="AP10545" s="9"/>
      <c r="AQ10545" s="9"/>
    </row>
    <row r="10546" spans="41:43" x14ac:dyDescent="0.3">
      <c r="AO10546" s="9"/>
      <c r="AP10546" s="9"/>
      <c r="AQ10546" s="9"/>
    </row>
    <row r="10547" spans="41:43" x14ac:dyDescent="0.3">
      <c r="AO10547" s="9"/>
      <c r="AP10547" s="9"/>
      <c r="AQ10547" s="9"/>
    </row>
    <row r="10548" spans="41:43" x14ac:dyDescent="0.3">
      <c r="AO10548" s="9"/>
      <c r="AP10548" s="9"/>
      <c r="AQ10548" s="9"/>
    </row>
    <row r="10549" spans="41:43" x14ac:dyDescent="0.3">
      <c r="AO10549" s="9"/>
      <c r="AP10549" s="9"/>
      <c r="AQ10549" s="9"/>
    </row>
    <row r="10550" spans="41:43" x14ac:dyDescent="0.3">
      <c r="AO10550" s="9"/>
      <c r="AP10550" s="9"/>
      <c r="AQ10550" s="9"/>
    </row>
    <row r="10551" spans="41:43" x14ac:dyDescent="0.3">
      <c r="AO10551" s="9"/>
      <c r="AP10551" s="9"/>
      <c r="AQ10551" s="9"/>
    </row>
    <row r="10552" spans="41:43" x14ac:dyDescent="0.3">
      <c r="AO10552" s="9"/>
      <c r="AP10552" s="9"/>
      <c r="AQ10552" s="9"/>
    </row>
    <row r="10553" spans="41:43" x14ac:dyDescent="0.3">
      <c r="AO10553" s="9"/>
      <c r="AP10553" s="9"/>
      <c r="AQ10553" s="9"/>
    </row>
    <row r="10554" spans="41:43" x14ac:dyDescent="0.3">
      <c r="AO10554" s="9"/>
      <c r="AP10554" s="9"/>
      <c r="AQ10554" s="9"/>
    </row>
    <row r="10555" spans="41:43" x14ac:dyDescent="0.3">
      <c r="AO10555" s="9"/>
      <c r="AP10555" s="9"/>
      <c r="AQ10555" s="9"/>
    </row>
    <row r="10556" spans="41:43" x14ac:dyDescent="0.3">
      <c r="AO10556" s="9"/>
      <c r="AP10556" s="9"/>
      <c r="AQ10556" s="9"/>
    </row>
    <row r="10557" spans="41:43" x14ac:dyDescent="0.3">
      <c r="AO10557" s="9"/>
      <c r="AP10557" s="9"/>
      <c r="AQ10557" s="9"/>
    </row>
    <row r="10558" spans="41:43" x14ac:dyDescent="0.3">
      <c r="AO10558" s="9"/>
      <c r="AP10558" s="9"/>
      <c r="AQ10558" s="9"/>
    </row>
    <row r="10559" spans="41:43" x14ac:dyDescent="0.3">
      <c r="AO10559" s="9"/>
      <c r="AP10559" s="9"/>
      <c r="AQ10559" s="9"/>
    </row>
    <row r="10560" spans="41:43" x14ac:dyDescent="0.3">
      <c r="AO10560" s="9"/>
      <c r="AP10560" s="9"/>
      <c r="AQ10560" s="9"/>
    </row>
    <row r="10561" spans="41:43" x14ac:dyDescent="0.3">
      <c r="AO10561" s="9"/>
      <c r="AP10561" s="9"/>
      <c r="AQ10561" s="9"/>
    </row>
    <row r="10562" spans="41:43" x14ac:dyDescent="0.3">
      <c r="AO10562" s="9"/>
      <c r="AP10562" s="9"/>
      <c r="AQ10562" s="9"/>
    </row>
    <row r="10563" spans="41:43" x14ac:dyDescent="0.3">
      <c r="AO10563" s="9"/>
      <c r="AP10563" s="9"/>
      <c r="AQ10563" s="9"/>
    </row>
    <row r="10564" spans="41:43" x14ac:dyDescent="0.3">
      <c r="AO10564" s="9"/>
      <c r="AP10564" s="9"/>
      <c r="AQ10564" s="9"/>
    </row>
    <row r="10565" spans="41:43" x14ac:dyDescent="0.3">
      <c r="AO10565" s="9"/>
      <c r="AP10565" s="9"/>
      <c r="AQ10565" s="9"/>
    </row>
    <row r="10566" spans="41:43" x14ac:dyDescent="0.3">
      <c r="AO10566" s="9"/>
      <c r="AP10566" s="9"/>
      <c r="AQ10566" s="9"/>
    </row>
    <row r="10567" spans="41:43" x14ac:dyDescent="0.3">
      <c r="AO10567" s="9"/>
      <c r="AP10567" s="9"/>
      <c r="AQ10567" s="9"/>
    </row>
    <row r="10568" spans="41:43" x14ac:dyDescent="0.3">
      <c r="AO10568" s="9"/>
      <c r="AP10568" s="9"/>
      <c r="AQ10568" s="9"/>
    </row>
    <row r="10569" spans="41:43" x14ac:dyDescent="0.3">
      <c r="AO10569" s="9"/>
      <c r="AP10569" s="9"/>
      <c r="AQ10569" s="9"/>
    </row>
    <row r="10570" spans="41:43" x14ac:dyDescent="0.3">
      <c r="AO10570" s="9"/>
      <c r="AP10570" s="9"/>
      <c r="AQ10570" s="9"/>
    </row>
    <row r="10571" spans="41:43" x14ac:dyDescent="0.3">
      <c r="AO10571" s="9"/>
      <c r="AP10571" s="9"/>
      <c r="AQ10571" s="9"/>
    </row>
    <row r="10572" spans="41:43" x14ac:dyDescent="0.3">
      <c r="AO10572" s="9"/>
      <c r="AP10572" s="9"/>
      <c r="AQ10572" s="9"/>
    </row>
    <row r="10573" spans="41:43" x14ac:dyDescent="0.3">
      <c r="AO10573" s="9"/>
      <c r="AP10573" s="9"/>
      <c r="AQ10573" s="9"/>
    </row>
    <row r="10574" spans="41:43" x14ac:dyDescent="0.3">
      <c r="AO10574" s="9"/>
      <c r="AP10574" s="9"/>
      <c r="AQ10574" s="9"/>
    </row>
    <row r="10575" spans="41:43" x14ac:dyDescent="0.3">
      <c r="AO10575" s="9"/>
      <c r="AP10575" s="9"/>
      <c r="AQ10575" s="9"/>
    </row>
    <row r="10576" spans="41:43" x14ac:dyDescent="0.3">
      <c r="AO10576" s="9"/>
      <c r="AP10576" s="9"/>
      <c r="AQ10576" s="9"/>
    </row>
    <row r="10577" spans="41:43" x14ac:dyDescent="0.3">
      <c r="AO10577" s="9"/>
      <c r="AP10577" s="9"/>
      <c r="AQ10577" s="9"/>
    </row>
    <row r="10578" spans="41:43" x14ac:dyDescent="0.3">
      <c r="AO10578" s="9"/>
      <c r="AP10578" s="9"/>
      <c r="AQ10578" s="9"/>
    </row>
    <row r="10579" spans="41:43" x14ac:dyDescent="0.3">
      <c r="AO10579" s="9"/>
      <c r="AP10579" s="9"/>
      <c r="AQ10579" s="9"/>
    </row>
    <row r="10580" spans="41:43" x14ac:dyDescent="0.3">
      <c r="AO10580" s="9"/>
      <c r="AP10580" s="9"/>
      <c r="AQ10580" s="9"/>
    </row>
    <row r="10581" spans="41:43" x14ac:dyDescent="0.3">
      <c r="AO10581" s="9"/>
      <c r="AP10581" s="9"/>
      <c r="AQ10581" s="9"/>
    </row>
    <row r="10582" spans="41:43" x14ac:dyDescent="0.3">
      <c r="AO10582" s="9"/>
      <c r="AP10582" s="9"/>
      <c r="AQ10582" s="9"/>
    </row>
    <row r="10583" spans="41:43" x14ac:dyDescent="0.3">
      <c r="AO10583" s="9"/>
      <c r="AP10583" s="9"/>
      <c r="AQ10583" s="9"/>
    </row>
    <row r="10584" spans="41:43" x14ac:dyDescent="0.3">
      <c r="AO10584" s="9"/>
      <c r="AP10584" s="9"/>
      <c r="AQ10584" s="9"/>
    </row>
    <row r="10585" spans="41:43" x14ac:dyDescent="0.3">
      <c r="AO10585" s="9"/>
      <c r="AP10585" s="9"/>
      <c r="AQ10585" s="9"/>
    </row>
    <row r="10586" spans="41:43" x14ac:dyDescent="0.3">
      <c r="AO10586" s="9"/>
      <c r="AP10586" s="9"/>
      <c r="AQ10586" s="9"/>
    </row>
    <row r="10587" spans="41:43" x14ac:dyDescent="0.3">
      <c r="AO10587" s="9"/>
      <c r="AP10587" s="9"/>
      <c r="AQ10587" s="9"/>
    </row>
    <row r="10588" spans="41:43" x14ac:dyDescent="0.3">
      <c r="AO10588" s="9"/>
      <c r="AP10588" s="9"/>
      <c r="AQ10588" s="9"/>
    </row>
    <row r="10589" spans="41:43" x14ac:dyDescent="0.3">
      <c r="AO10589" s="9"/>
      <c r="AP10589" s="9"/>
      <c r="AQ10589" s="9"/>
    </row>
    <row r="10590" spans="41:43" x14ac:dyDescent="0.3">
      <c r="AO10590" s="9"/>
      <c r="AP10590" s="9"/>
      <c r="AQ10590" s="9"/>
    </row>
    <row r="10591" spans="41:43" x14ac:dyDescent="0.3">
      <c r="AO10591" s="9"/>
      <c r="AP10591" s="9"/>
      <c r="AQ10591" s="9"/>
    </row>
    <row r="10592" spans="41:43" x14ac:dyDescent="0.3">
      <c r="AO10592" s="9"/>
      <c r="AP10592" s="9"/>
      <c r="AQ10592" s="9"/>
    </row>
    <row r="10593" spans="41:43" x14ac:dyDescent="0.3">
      <c r="AO10593" s="9"/>
      <c r="AP10593" s="9"/>
      <c r="AQ10593" s="9"/>
    </row>
    <row r="10594" spans="41:43" x14ac:dyDescent="0.3">
      <c r="AO10594" s="9"/>
      <c r="AP10594" s="9"/>
      <c r="AQ10594" s="9"/>
    </row>
    <row r="10595" spans="41:43" x14ac:dyDescent="0.3">
      <c r="AO10595" s="9"/>
      <c r="AP10595" s="9"/>
      <c r="AQ10595" s="9"/>
    </row>
    <row r="10596" spans="41:43" x14ac:dyDescent="0.3">
      <c r="AO10596" s="9"/>
      <c r="AP10596" s="9"/>
      <c r="AQ10596" s="9"/>
    </row>
    <row r="10597" spans="41:43" x14ac:dyDescent="0.3">
      <c r="AO10597" s="9"/>
      <c r="AP10597" s="9"/>
      <c r="AQ10597" s="9"/>
    </row>
    <row r="10598" spans="41:43" x14ac:dyDescent="0.3">
      <c r="AO10598" s="9"/>
      <c r="AP10598" s="9"/>
      <c r="AQ10598" s="9"/>
    </row>
    <row r="10599" spans="41:43" x14ac:dyDescent="0.3">
      <c r="AO10599" s="9"/>
      <c r="AP10599" s="9"/>
      <c r="AQ10599" s="9"/>
    </row>
    <row r="10600" spans="41:43" x14ac:dyDescent="0.3">
      <c r="AO10600" s="9"/>
      <c r="AP10600" s="9"/>
      <c r="AQ10600" s="9"/>
    </row>
    <row r="10601" spans="41:43" x14ac:dyDescent="0.3">
      <c r="AO10601" s="9"/>
      <c r="AP10601" s="9"/>
      <c r="AQ10601" s="9"/>
    </row>
    <row r="10602" spans="41:43" x14ac:dyDescent="0.3">
      <c r="AO10602" s="9"/>
      <c r="AP10602" s="9"/>
      <c r="AQ10602" s="9"/>
    </row>
    <row r="10603" spans="41:43" x14ac:dyDescent="0.3">
      <c r="AO10603" s="9"/>
      <c r="AP10603" s="9"/>
      <c r="AQ10603" s="9"/>
    </row>
    <row r="10604" spans="41:43" x14ac:dyDescent="0.3">
      <c r="AO10604" s="9"/>
      <c r="AP10604" s="9"/>
      <c r="AQ10604" s="9"/>
    </row>
    <row r="10605" spans="41:43" x14ac:dyDescent="0.3">
      <c r="AO10605" s="9"/>
      <c r="AP10605" s="9"/>
      <c r="AQ10605" s="9"/>
    </row>
    <row r="10606" spans="41:43" x14ac:dyDescent="0.3">
      <c r="AO10606" s="9"/>
      <c r="AP10606" s="9"/>
      <c r="AQ10606" s="9"/>
    </row>
    <row r="10607" spans="41:43" x14ac:dyDescent="0.3">
      <c r="AO10607" s="9"/>
      <c r="AP10607" s="9"/>
      <c r="AQ10607" s="9"/>
    </row>
    <row r="10608" spans="41:43" x14ac:dyDescent="0.3">
      <c r="AO10608" s="9"/>
      <c r="AP10608" s="9"/>
      <c r="AQ10608" s="9"/>
    </row>
    <row r="10609" spans="41:43" x14ac:dyDescent="0.3">
      <c r="AO10609" s="9"/>
      <c r="AP10609" s="9"/>
      <c r="AQ10609" s="9"/>
    </row>
    <row r="10610" spans="41:43" x14ac:dyDescent="0.3">
      <c r="AO10610" s="9"/>
      <c r="AP10610" s="9"/>
      <c r="AQ10610" s="9"/>
    </row>
    <row r="10611" spans="41:43" x14ac:dyDescent="0.3">
      <c r="AO10611" s="9"/>
      <c r="AP10611" s="9"/>
      <c r="AQ10611" s="9"/>
    </row>
    <row r="10612" spans="41:43" x14ac:dyDescent="0.3">
      <c r="AO10612" s="9"/>
      <c r="AP10612" s="9"/>
      <c r="AQ10612" s="9"/>
    </row>
    <row r="10613" spans="41:43" x14ac:dyDescent="0.3">
      <c r="AO10613" s="9"/>
      <c r="AP10613" s="9"/>
      <c r="AQ10613" s="9"/>
    </row>
    <row r="10614" spans="41:43" x14ac:dyDescent="0.3">
      <c r="AO10614" s="9"/>
      <c r="AP10614" s="9"/>
      <c r="AQ10614" s="9"/>
    </row>
    <row r="10615" spans="41:43" x14ac:dyDescent="0.3">
      <c r="AO10615" s="9"/>
      <c r="AP10615" s="9"/>
      <c r="AQ10615" s="9"/>
    </row>
    <row r="10616" spans="41:43" x14ac:dyDescent="0.3">
      <c r="AO10616" s="9"/>
      <c r="AP10616" s="9"/>
      <c r="AQ10616" s="9"/>
    </row>
    <row r="10617" spans="41:43" x14ac:dyDescent="0.3">
      <c r="AO10617" s="9"/>
      <c r="AP10617" s="9"/>
      <c r="AQ10617" s="9"/>
    </row>
    <row r="10618" spans="41:43" x14ac:dyDescent="0.3">
      <c r="AO10618" s="9"/>
      <c r="AP10618" s="9"/>
      <c r="AQ10618" s="9"/>
    </row>
    <row r="10619" spans="41:43" x14ac:dyDescent="0.3">
      <c r="AO10619" s="9"/>
      <c r="AP10619" s="9"/>
      <c r="AQ10619" s="9"/>
    </row>
    <row r="10620" spans="41:43" x14ac:dyDescent="0.3">
      <c r="AO10620" s="9"/>
      <c r="AP10620" s="9"/>
      <c r="AQ10620" s="9"/>
    </row>
    <row r="10621" spans="41:43" x14ac:dyDescent="0.3">
      <c r="AO10621" s="9"/>
      <c r="AP10621" s="9"/>
      <c r="AQ10621" s="9"/>
    </row>
    <row r="10622" spans="41:43" x14ac:dyDescent="0.3">
      <c r="AO10622" s="9"/>
      <c r="AP10622" s="9"/>
      <c r="AQ10622" s="9"/>
    </row>
    <row r="10623" spans="41:43" x14ac:dyDescent="0.3">
      <c r="AO10623" s="9"/>
      <c r="AP10623" s="9"/>
      <c r="AQ10623" s="9"/>
    </row>
    <row r="10624" spans="41:43" x14ac:dyDescent="0.3">
      <c r="AO10624" s="9"/>
      <c r="AP10624" s="9"/>
      <c r="AQ10624" s="9"/>
    </row>
    <row r="10625" spans="41:43" x14ac:dyDescent="0.3">
      <c r="AO10625" s="9"/>
      <c r="AP10625" s="9"/>
      <c r="AQ10625" s="9"/>
    </row>
    <row r="10626" spans="41:43" x14ac:dyDescent="0.3">
      <c r="AO10626" s="9"/>
      <c r="AP10626" s="9"/>
      <c r="AQ10626" s="9"/>
    </row>
    <row r="10627" spans="41:43" x14ac:dyDescent="0.3">
      <c r="AO10627" s="9"/>
      <c r="AP10627" s="9"/>
      <c r="AQ10627" s="9"/>
    </row>
    <row r="10628" spans="41:43" x14ac:dyDescent="0.3">
      <c r="AO10628" s="9"/>
      <c r="AP10628" s="9"/>
      <c r="AQ10628" s="9"/>
    </row>
    <row r="10629" spans="41:43" x14ac:dyDescent="0.3">
      <c r="AO10629" s="9"/>
      <c r="AP10629" s="9"/>
      <c r="AQ10629" s="9"/>
    </row>
    <row r="10630" spans="41:43" x14ac:dyDescent="0.3">
      <c r="AO10630" s="9"/>
      <c r="AP10630" s="9"/>
      <c r="AQ10630" s="9"/>
    </row>
    <row r="10631" spans="41:43" x14ac:dyDescent="0.3">
      <c r="AO10631" s="9"/>
      <c r="AP10631" s="9"/>
      <c r="AQ10631" s="9"/>
    </row>
    <row r="10632" spans="41:43" x14ac:dyDescent="0.3">
      <c r="AO10632" s="9"/>
      <c r="AP10632" s="9"/>
      <c r="AQ10632" s="9"/>
    </row>
    <row r="10633" spans="41:43" x14ac:dyDescent="0.3">
      <c r="AO10633" s="9"/>
      <c r="AP10633" s="9"/>
      <c r="AQ10633" s="9"/>
    </row>
    <row r="10634" spans="41:43" x14ac:dyDescent="0.3">
      <c r="AO10634" s="9"/>
      <c r="AP10634" s="9"/>
      <c r="AQ10634" s="9"/>
    </row>
    <row r="10635" spans="41:43" x14ac:dyDescent="0.3">
      <c r="AO10635" s="9"/>
      <c r="AP10635" s="9"/>
      <c r="AQ10635" s="9"/>
    </row>
    <row r="10636" spans="41:43" x14ac:dyDescent="0.3">
      <c r="AO10636" s="9"/>
      <c r="AP10636" s="9"/>
      <c r="AQ10636" s="9"/>
    </row>
    <row r="10637" spans="41:43" x14ac:dyDescent="0.3">
      <c r="AO10637" s="9"/>
      <c r="AP10637" s="9"/>
      <c r="AQ10637" s="9"/>
    </row>
    <row r="10638" spans="41:43" x14ac:dyDescent="0.3">
      <c r="AO10638" s="9"/>
      <c r="AP10638" s="9"/>
      <c r="AQ10638" s="9"/>
    </row>
    <row r="10639" spans="41:43" x14ac:dyDescent="0.3">
      <c r="AO10639" s="9"/>
      <c r="AP10639" s="9"/>
      <c r="AQ10639" s="9"/>
    </row>
    <row r="10640" spans="41:43" x14ac:dyDescent="0.3">
      <c r="AO10640" s="9"/>
      <c r="AP10640" s="9"/>
      <c r="AQ10640" s="9"/>
    </row>
    <row r="10641" spans="41:43" x14ac:dyDescent="0.3">
      <c r="AO10641" s="9"/>
      <c r="AP10641" s="9"/>
      <c r="AQ10641" s="9"/>
    </row>
    <row r="10642" spans="41:43" x14ac:dyDescent="0.3">
      <c r="AO10642" s="9"/>
      <c r="AP10642" s="9"/>
      <c r="AQ10642" s="9"/>
    </row>
    <row r="10643" spans="41:43" x14ac:dyDescent="0.3">
      <c r="AO10643" s="9"/>
      <c r="AP10643" s="9"/>
      <c r="AQ10643" s="9"/>
    </row>
    <row r="10644" spans="41:43" x14ac:dyDescent="0.3">
      <c r="AO10644" s="9"/>
      <c r="AP10644" s="9"/>
      <c r="AQ10644" s="9"/>
    </row>
    <row r="10645" spans="41:43" x14ac:dyDescent="0.3">
      <c r="AO10645" s="9"/>
      <c r="AP10645" s="9"/>
      <c r="AQ10645" s="9"/>
    </row>
    <row r="10646" spans="41:43" x14ac:dyDescent="0.3">
      <c r="AO10646" s="9"/>
      <c r="AP10646" s="9"/>
      <c r="AQ10646" s="9"/>
    </row>
    <row r="10647" spans="41:43" x14ac:dyDescent="0.3">
      <c r="AO10647" s="9"/>
      <c r="AP10647" s="9"/>
      <c r="AQ10647" s="9"/>
    </row>
    <row r="10648" spans="41:43" x14ac:dyDescent="0.3">
      <c r="AO10648" s="9"/>
      <c r="AP10648" s="9"/>
      <c r="AQ10648" s="9"/>
    </row>
    <row r="10649" spans="41:43" x14ac:dyDescent="0.3">
      <c r="AO10649" s="9"/>
      <c r="AP10649" s="9"/>
      <c r="AQ10649" s="9"/>
    </row>
    <row r="10650" spans="41:43" x14ac:dyDescent="0.3">
      <c r="AO10650" s="9"/>
      <c r="AP10650" s="9"/>
      <c r="AQ10650" s="9"/>
    </row>
    <row r="10651" spans="41:43" x14ac:dyDescent="0.3">
      <c r="AO10651" s="9"/>
      <c r="AP10651" s="9"/>
      <c r="AQ10651" s="9"/>
    </row>
    <row r="10652" spans="41:43" x14ac:dyDescent="0.3">
      <c r="AO10652" s="9"/>
      <c r="AP10652" s="9"/>
      <c r="AQ10652" s="9"/>
    </row>
    <row r="10653" spans="41:43" x14ac:dyDescent="0.3">
      <c r="AO10653" s="9"/>
      <c r="AP10653" s="9"/>
      <c r="AQ10653" s="9"/>
    </row>
    <row r="10654" spans="41:43" x14ac:dyDescent="0.3">
      <c r="AO10654" s="9"/>
      <c r="AP10654" s="9"/>
      <c r="AQ10654" s="9"/>
    </row>
    <row r="10655" spans="41:43" x14ac:dyDescent="0.3">
      <c r="AO10655" s="9"/>
      <c r="AP10655" s="9"/>
      <c r="AQ10655" s="9"/>
    </row>
    <row r="10656" spans="41:43" x14ac:dyDescent="0.3">
      <c r="AO10656" s="9"/>
      <c r="AP10656" s="9"/>
      <c r="AQ10656" s="9"/>
    </row>
    <row r="10657" spans="41:43" x14ac:dyDescent="0.3">
      <c r="AO10657" s="9"/>
      <c r="AP10657" s="9"/>
      <c r="AQ10657" s="9"/>
    </row>
    <row r="10658" spans="41:43" x14ac:dyDescent="0.3">
      <c r="AO10658" s="9"/>
      <c r="AP10658" s="9"/>
      <c r="AQ10658" s="9"/>
    </row>
    <row r="10659" spans="41:43" x14ac:dyDescent="0.3">
      <c r="AO10659" s="9"/>
      <c r="AP10659" s="9"/>
      <c r="AQ10659" s="9"/>
    </row>
    <row r="10660" spans="41:43" x14ac:dyDescent="0.3">
      <c r="AO10660" s="9"/>
      <c r="AP10660" s="9"/>
      <c r="AQ10660" s="9"/>
    </row>
    <row r="10661" spans="41:43" x14ac:dyDescent="0.3">
      <c r="AO10661" s="9"/>
      <c r="AP10661" s="9"/>
      <c r="AQ10661" s="9"/>
    </row>
    <row r="10662" spans="41:43" x14ac:dyDescent="0.3">
      <c r="AO10662" s="9"/>
      <c r="AP10662" s="9"/>
      <c r="AQ10662" s="9"/>
    </row>
    <row r="10663" spans="41:43" x14ac:dyDescent="0.3">
      <c r="AO10663" s="9"/>
      <c r="AP10663" s="9"/>
      <c r="AQ10663" s="9"/>
    </row>
    <row r="10664" spans="41:43" x14ac:dyDescent="0.3">
      <c r="AO10664" s="9"/>
      <c r="AP10664" s="9"/>
      <c r="AQ10664" s="9"/>
    </row>
    <row r="10665" spans="41:43" x14ac:dyDescent="0.3">
      <c r="AO10665" s="9"/>
      <c r="AP10665" s="9"/>
      <c r="AQ10665" s="9"/>
    </row>
    <row r="10666" spans="41:43" x14ac:dyDescent="0.3">
      <c r="AO10666" s="9"/>
      <c r="AP10666" s="9"/>
      <c r="AQ10666" s="9"/>
    </row>
    <row r="10667" spans="41:43" x14ac:dyDescent="0.3">
      <c r="AO10667" s="9"/>
      <c r="AP10667" s="9"/>
      <c r="AQ10667" s="9"/>
    </row>
    <row r="10668" spans="41:43" x14ac:dyDescent="0.3">
      <c r="AO10668" s="9"/>
      <c r="AP10668" s="9"/>
      <c r="AQ10668" s="9"/>
    </row>
    <row r="10669" spans="41:43" x14ac:dyDescent="0.3">
      <c r="AO10669" s="9"/>
      <c r="AP10669" s="9"/>
      <c r="AQ10669" s="9"/>
    </row>
    <row r="10670" spans="41:43" x14ac:dyDescent="0.3">
      <c r="AO10670" s="9"/>
      <c r="AP10670" s="9"/>
      <c r="AQ10670" s="9"/>
    </row>
    <row r="10671" spans="41:43" x14ac:dyDescent="0.3">
      <c r="AO10671" s="9"/>
      <c r="AP10671" s="9"/>
      <c r="AQ10671" s="9"/>
    </row>
    <row r="10672" spans="41:43" x14ac:dyDescent="0.3">
      <c r="AO10672" s="9"/>
      <c r="AP10672" s="9"/>
      <c r="AQ10672" s="9"/>
    </row>
    <row r="10673" spans="41:43" x14ac:dyDescent="0.3">
      <c r="AO10673" s="9"/>
      <c r="AP10673" s="9"/>
      <c r="AQ10673" s="9"/>
    </row>
    <row r="10674" spans="41:43" x14ac:dyDescent="0.3">
      <c r="AO10674" s="9"/>
      <c r="AP10674" s="9"/>
      <c r="AQ10674" s="9"/>
    </row>
    <row r="10675" spans="41:43" x14ac:dyDescent="0.3">
      <c r="AO10675" s="9"/>
      <c r="AP10675" s="9"/>
      <c r="AQ10675" s="9"/>
    </row>
    <row r="10676" spans="41:43" x14ac:dyDescent="0.3">
      <c r="AO10676" s="9"/>
      <c r="AP10676" s="9"/>
      <c r="AQ10676" s="9"/>
    </row>
    <row r="10677" spans="41:43" x14ac:dyDescent="0.3">
      <c r="AO10677" s="9"/>
      <c r="AP10677" s="9"/>
      <c r="AQ10677" s="9"/>
    </row>
    <row r="10678" spans="41:43" x14ac:dyDescent="0.3">
      <c r="AO10678" s="9"/>
      <c r="AP10678" s="9"/>
      <c r="AQ10678" s="9"/>
    </row>
    <row r="10679" spans="41:43" x14ac:dyDescent="0.3">
      <c r="AO10679" s="9"/>
      <c r="AP10679" s="9"/>
      <c r="AQ10679" s="9"/>
    </row>
    <row r="10680" spans="41:43" x14ac:dyDescent="0.3">
      <c r="AO10680" s="9"/>
      <c r="AP10680" s="9"/>
      <c r="AQ10680" s="9"/>
    </row>
    <row r="10681" spans="41:43" x14ac:dyDescent="0.3">
      <c r="AO10681" s="9"/>
      <c r="AP10681" s="9"/>
      <c r="AQ10681" s="9"/>
    </row>
    <row r="10682" spans="41:43" x14ac:dyDescent="0.3">
      <c r="AO10682" s="9"/>
      <c r="AP10682" s="9"/>
      <c r="AQ10682" s="9"/>
    </row>
    <row r="10683" spans="41:43" x14ac:dyDescent="0.3">
      <c r="AO10683" s="9"/>
      <c r="AP10683" s="9"/>
      <c r="AQ10683" s="9"/>
    </row>
    <row r="10684" spans="41:43" x14ac:dyDescent="0.3">
      <c r="AO10684" s="9"/>
      <c r="AP10684" s="9"/>
      <c r="AQ10684" s="9"/>
    </row>
    <row r="10685" spans="41:43" x14ac:dyDescent="0.3">
      <c r="AO10685" s="9"/>
      <c r="AP10685" s="9"/>
      <c r="AQ10685" s="9"/>
    </row>
    <row r="10686" spans="41:43" x14ac:dyDescent="0.3">
      <c r="AO10686" s="9"/>
      <c r="AP10686" s="9"/>
      <c r="AQ10686" s="9"/>
    </row>
    <row r="10687" spans="41:43" x14ac:dyDescent="0.3">
      <c r="AO10687" s="9"/>
      <c r="AP10687" s="9"/>
      <c r="AQ10687" s="9"/>
    </row>
    <row r="10688" spans="41:43" x14ac:dyDescent="0.3">
      <c r="AO10688" s="9"/>
      <c r="AP10688" s="9"/>
      <c r="AQ10688" s="9"/>
    </row>
    <row r="10689" spans="41:43" x14ac:dyDescent="0.3">
      <c r="AO10689" s="9"/>
      <c r="AP10689" s="9"/>
      <c r="AQ10689" s="9"/>
    </row>
    <row r="10690" spans="41:43" x14ac:dyDescent="0.3">
      <c r="AO10690" s="9"/>
      <c r="AP10690" s="9"/>
      <c r="AQ10690" s="9"/>
    </row>
    <row r="10691" spans="41:43" x14ac:dyDescent="0.3">
      <c r="AO10691" s="9"/>
      <c r="AP10691" s="9"/>
      <c r="AQ10691" s="9"/>
    </row>
    <row r="10692" spans="41:43" x14ac:dyDescent="0.3">
      <c r="AO10692" s="9"/>
      <c r="AP10692" s="9"/>
      <c r="AQ10692" s="9"/>
    </row>
    <row r="10693" spans="41:43" x14ac:dyDescent="0.3">
      <c r="AO10693" s="9"/>
      <c r="AP10693" s="9"/>
      <c r="AQ10693" s="9"/>
    </row>
    <row r="10694" spans="41:43" x14ac:dyDescent="0.3">
      <c r="AO10694" s="9"/>
      <c r="AP10694" s="9"/>
      <c r="AQ10694" s="9"/>
    </row>
    <row r="10695" spans="41:43" x14ac:dyDescent="0.3">
      <c r="AO10695" s="9"/>
      <c r="AP10695" s="9"/>
      <c r="AQ10695" s="9"/>
    </row>
    <row r="10696" spans="41:43" x14ac:dyDescent="0.3">
      <c r="AO10696" s="9"/>
      <c r="AP10696" s="9"/>
      <c r="AQ10696" s="9"/>
    </row>
    <row r="10697" spans="41:43" x14ac:dyDescent="0.3">
      <c r="AO10697" s="9"/>
      <c r="AP10697" s="9"/>
      <c r="AQ10697" s="9"/>
    </row>
    <row r="10698" spans="41:43" x14ac:dyDescent="0.3">
      <c r="AO10698" s="9"/>
      <c r="AP10698" s="9"/>
      <c r="AQ10698" s="9"/>
    </row>
    <row r="10699" spans="41:43" x14ac:dyDescent="0.3">
      <c r="AO10699" s="9"/>
      <c r="AP10699" s="9"/>
      <c r="AQ10699" s="9"/>
    </row>
    <row r="10700" spans="41:43" x14ac:dyDescent="0.3">
      <c r="AO10700" s="9"/>
      <c r="AP10700" s="9"/>
      <c r="AQ10700" s="9"/>
    </row>
    <row r="10701" spans="41:43" x14ac:dyDescent="0.3">
      <c r="AO10701" s="9"/>
      <c r="AP10701" s="9"/>
      <c r="AQ10701" s="9"/>
    </row>
    <row r="10702" spans="41:43" x14ac:dyDescent="0.3">
      <c r="AO10702" s="9"/>
      <c r="AP10702" s="9"/>
      <c r="AQ10702" s="9"/>
    </row>
    <row r="10703" spans="41:43" x14ac:dyDescent="0.3">
      <c r="AO10703" s="9"/>
      <c r="AP10703" s="9"/>
      <c r="AQ10703" s="9"/>
    </row>
    <row r="10704" spans="41:43" x14ac:dyDescent="0.3">
      <c r="AO10704" s="9"/>
      <c r="AP10704" s="9"/>
      <c r="AQ10704" s="9"/>
    </row>
    <row r="10705" spans="41:43" x14ac:dyDescent="0.3">
      <c r="AO10705" s="9"/>
      <c r="AP10705" s="9"/>
      <c r="AQ10705" s="9"/>
    </row>
    <row r="10706" spans="41:43" x14ac:dyDescent="0.3">
      <c r="AO10706" s="9"/>
      <c r="AP10706" s="9"/>
      <c r="AQ10706" s="9"/>
    </row>
    <row r="10707" spans="41:43" x14ac:dyDescent="0.3">
      <c r="AO10707" s="9"/>
      <c r="AP10707" s="9"/>
      <c r="AQ10707" s="9"/>
    </row>
    <row r="10708" spans="41:43" x14ac:dyDescent="0.3">
      <c r="AO10708" s="9"/>
      <c r="AP10708" s="9"/>
      <c r="AQ10708" s="9"/>
    </row>
    <row r="10709" spans="41:43" x14ac:dyDescent="0.3">
      <c r="AO10709" s="9"/>
      <c r="AP10709" s="9"/>
      <c r="AQ10709" s="9"/>
    </row>
    <row r="10710" spans="41:43" x14ac:dyDescent="0.3">
      <c r="AO10710" s="9"/>
      <c r="AP10710" s="9"/>
      <c r="AQ10710" s="9"/>
    </row>
    <row r="10711" spans="41:43" x14ac:dyDescent="0.3">
      <c r="AO10711" s="9"/>
      <c r="AP10711" s="9"/>
      <c r="AQ10711" s="9"/>
    </row>
    <row r="10712" spans="41:43" x14ac:dyDescent="0.3">
      <c r="AO10712" s="9"/>
      <c r="AP10712" s="9"/>
      <c r="AQ10712" s="9"/>
    </row>
    <row r="10713" spans="41:43" x14ac:dyDescent="0.3">
      <c r="AO10713" s="9"/>
      <c r="AP10713" s="9"/>
      <c r="AQ10713" s="9"/>
    </row>
    <row r="10714" spans="41:43" x14ac:dyDescent="0.3">
      <c r="AO10714" s="9"/>
      <c r="AP10714" s="9"/>
      <c r="AQ10714" s="9"/>
    </row>
    <row r="10715" spans="41:43" x14ac:dyDescent="0.3">
      <c r="AO10715" s="9"/>
      <c r="AP10715" s="9"/>
      <c r="AQ10715" s="9"/>
    </row>
    <row r="10716" spans="41:43" x14ac:dyDescent="0.3">
      <c r="AO10716" s="9"/>
      <c r="AP10716" s="9"/>
      <c r="AQ10716" s="9"/>
    </row>
    <row r="10717" spans="41:43" x14ac:dyDescent="0.3">
      <c r="AO10717" s="9"/>
      <c r="AP10717" s="9"/>
      <c r="AQ10717" s="9"/>
    </row>
    <row r="10718" spans="41:43" x14ac:dyDescent="0.3">
      <c r="AO10718" s="9"/>
      <c r="AP10718" s="9"/>
      <c r="AQ10718" s="9"/>
    </row>
    <row r="10719" spans="41:43" x14ac:dyDescent="0.3">
      <c r="AO10719" s="9"/>
      <c r="AP10719" s="9"/>
      <c r="AQ10719" s="9"/>
    </row>
    <row r="10720" spans="41:43" x14ac:dyDescent="0.3">
      <c r="AO10720" s="9"/>
      <c r="AP10720" s="9"/>
      <c r="AQ10720" s="9"/>
    </row>
    <row r="10721" spans="41:43" x14ac:dyDescent="0.3">
      <c r="AO10721" s="9"/>
      <c r="AP10721" s="9"/>
      <c r="AQ10721" s="9"/>
    </row>
    <row r="10722" spans="41:43" x14ac:dyDescent="0.3">
      <c r="AO10722" s="9"/>
      <c r="AP10722" s="9"/>
      <c r="AQ10722" s="9"/>
    </row>
    <row r="10723" spans="41:43" x14ac:dyDescent="0.3">
      <c r="AO10723" s="9"/>
      <c r="AP10723" s="9"/>
      <c r="AQ10723" s="9"/>
    </row>
    <row r="10724" spans="41:43" x14ac:dyDescent="0.3">
      <c r="AO10724" s="9"/>
      <c r="AP10724" s="9"/>
      <c r="AQ10724" s="9"/>
    </row>
    <row r="10725" spans="41:43" x14ac:dyDescent="0.3">
      <c r="AO10725" s="9"/>
      <c r="AP10725" s="9"/>
      <c r="AQ10725" s="9"/>
    </row>
    <row r="10726" spans="41:43" x14ac:dyDescent="0.3">
      <c r="AO10726" s="9"/>
      <c r="AP10726" s="9"/>
      <c r="AQ10726" s="9"/>
    </row>
    <row r="10727" spans="41:43" x14ac:dyDescent="0.3">
      <c r="AO10727" s="9"/>
      <c r="AP10727" s="9"/>
      <c r="AQ10727" s="9"/>
    </row>
    <row r="10728" spans="41:43" x14ac:dyDescent="0.3">
      <c r="AO10728" s="9"/>
      <c r="AP10728" s="9"/>
      <c r="AQ10728" s="9"/>
    </row>
    <row r="10729" spans="41:43" x14ac:dyDescent="0.3">
      <c r="AO10729" s="9"/>
      <c r="AP10729" s="9"/>
      <c r="AQ10729" s="9"/>
    </row>
    <row r="10730" spans="41:43" x14ac:dyDescent="0.3">
      <c r="AO10730" s="9"/>
      <c r="AP10730" s="9"/>
      <c r="AQ10730" s="9"/>
    </row>
    <row r="10731" spans="41:43" x14ac:dyDescent="0.3">
      <c r="AO10731" s="9"/>
      <c r="AP10731" s="9"/>
      <c r="AQ10731" s="9"/>
    </row>
    <row r="10732" spans="41:43" x14ac:dyDescent="0.3">
      <c r="AO10732" s="9"/>
      <c r="AP10732" s="9"/>
      <c r="AQ10732" s="9"/>
    </row>
    <row r="10733" spans="41:43" x14ac:dyDescent="0.3">
      <c r="AO10733" s="9"/>
      <c r="AP10733" s="9"/>
      <c r="AQ10733" s="9"/>
    </row>
    <row r="10734" spans="41:43" x14ac:dyDescent="0.3">
      <c r="AO10734" s="9"/>
      <c r="AP10734" s="9"/>
      <c r="AQ10734" s="9"/>
    </row>
    <row r="10735" spans="41:43" x14ac:dyDescent="0.3">
      <c r="AO10735" s="9"/>
      <c r="AP10735" s="9"/>
      <c r="AQ10735" s="9"/>
    </row>
    <row r="10736" spans="41:43" x14ac:dyDescent="0.3">
      <c r="AO10736" s="9"/>
      <c r="AP10736" s="9"/>
      <c r="AQ10736" s="9"/>
    </row>
    <row r="10737" spans="41:43" x14ac:dyDescent="0.3">
      <c r="AO10737" s="9"/>
      <c r="AP10737" s="9"/>
      <c r="AQ10737" s="9"/>
    </row>
    <row r="10738" spans="41:43" x14ac:dyDescent="0.3">
      <c r="AO10738" s="9"/>
      <c r="AP10738" s="9"/>
      <c r="AQ10738" s="9"/>
    </row>
    <row r="10739" spans="41:43" x14ac:dyDescent="0.3">
      <c r="AO10739" s="9"/>
      <c r="AP10739" s="9"/>
      <c r="AQ10739" s="9"/>
    </row>
    <row r="10740" spans="41:43" x14ac:dyDescent="0.3">
      <c r="AO10740" s="9"/>
      <c r="AP10740" s="9"/>
      <c r="AQ10740" s="9"/>
    </row>
    <row r="10741" spans="41:43" x14ac:dyDescent="0.3">
      <c r="AO10741" s="9"/>
      <c r="AP10741" s="9"/>
      <c r="AQ10741" s="9"/>
    </row>
    <row r="10742" spans="41:43" x14ac:dyDescent="0.3">
      <c r="AO10742" s="9"/>
      <c r="AP10742" s="9"/>
      <c r="AQ10742" s="9"/>
    </row>
    <row r="10743" spans="41:43" x14ac:dyDescent="0.3">
      <c r="AO10743" s="9"/>
      <c r="AP10743" s="9"/>
      <c r="AQ10743" s="9"/>
    </row>
    <row r="10744" spans="41:43" x14ac:dyDescent="0.3">
      <c r="AO10744" s="9"/>
      <c r="AP10744" s="9"/>
      <c r="AQ10744" s="9"/>
    </row>
    <row r="10745" spans="41:43" x14ac:dyDescent="0.3">
      <c r="AO10745" s="9"/>
      <c r="AP10745" s="9"/>
      <c r="AQ10745" s="9"/>
    </row>
    <row r="10746" spans="41:43" x14ac:dyDescent="0.3">
      <c r="AO10746" s="9"/>
      <c r="AP10746" s="9"/>
      <c r="AQ10746" s="9"/>
    </row>
    <row r="10747" spans="41:43" x14ac:dyDescent="0.3">
      <c r="AO10747" s="9"/>
      <c r="AP10747" s="9"/>
      <c r="AQ10747" s="9"/>
    </row>
    <row r="10748" spans="41:43" x14ac:dyDescent="0.3">
      <c r="AO10748" s="9"/>
      <c r="AP10748" s="9"/>
      <c r="AQ10748" s="9"/>
    </row>
    <row r="10749" spans="41:43" x14ac:dyDescent="0.3">
      <c r="AO10749" s="9"/>
      <c r="AP10749" s="9"/>
      <c r="AQ10749" s="9"/>
    </row>
    <row r="10750" spans="41:43" x14ac:dyDescent="0.3">
      <c r="AO10750" s="9"/>
      <c r="AP10750" s="9"/>
      <c r="AQ10750" s="9"/>
    </row>
    <row r="10751" spans="41:43" x14ac:dyDescent="0.3">
      <c r="AO10751" s="9"/>
      <c r="AP10751" s="9"/>
      <c r="AQ10751" s="9"/>
    </row>
    <row r="10752" spans="41:43" x14ac:dyDescent="0.3">
      <c r="AO10752" s="9"/>
      <c r="AP10752" s="9"/>
      <c r="AQ10752" s="9"/>
    </row>
    <row r="10753" spans="41:43" x14ac:dyDescent="0.3">
      <c r="AO10753" s="9"/>
      <c r="AP10753" s="9"/>
      <c r="AQ10753" s="9"/>
    </row>
    <row r="10754" spans="41:43" x14ac:dyDescent="0.3">
      <c r="AO10754" s="9"/>
      <c r="AP10754" s="9"/>
      <c r="AQ10754" s="9"/>
    </row>
    <row r="10755" spans="41:43" x14ac:dyDescent="0.3">
      <c r="AO10755" s="9"/>
      <c r="AP10755" s="9"/>
      <c r="AQ10755" s="9"/>
    </row>
    <row r="10756" spans="41:43" x14ac:dyDescent="0.3">
      <c r="AO10756" s="9"/>
      <c r="AP10756" s="9"/>
      <c r="AQ10756" s="9"/>
    </row>
    <row r="10757" spans="41:43" x14ac:dyDescent="0.3">
      <c r="AO10757" s="9"/>
      <c r="AP10757" s="9"/>
      <c r="AQ10757" s="9"/>
    </row>
    <row r="10758" spans="41:43" x14ac:dyDescent="0.3">
      <c r="AO10758" s="9"/>
      <c r="AP10758" s="9"/>
      <c r="AQ10758" s="9"/>
    </row>
    <row r="10759" spans="41:43" x14ac:dyDescent="0.3">
      <c r="AO10759" s="9"/>
      <c r="AP10759" s="9"/>
      <c r="AQ10759" s="9"/>
    </row>
    <row r="10760" spans="41:43" x14ac:dyDescent="0.3">
      <c r="AO10760" s="9"/>
      <c r="AP10760" s="9"/>
      <c r="AQ10760" s="9"/>
    </row>
    <row r="10761" spans="41:43" x14ac:dyDescent="0.3">
      <c r="AO10761" s="9"/>
      <c r="AP10761" s="9"/>
      <c r="AQ10761" s="9"/>
    </row>
    <row r="10762" spans="41:43" x14ac:dyDescent="0.3">
      <c r="AO10762" s="9"/>
      <c r="AP10762" s="9"/>
      <c r="AQ10762" s="9"/>
    </row>
    <row r="10763" spans="41:43" x14ac:dyDescent="0.3">
      <c r="AO10763" s="9"/>
      <c r="AP10763" s="9"/>
      <c r="AQ10763" s="9"/>
    </row>
    <row r="10764" spans="41:43" x14ac:dyDescent="0.3">
      <c r="AO10764" s="9"/>
      <c r="AP10764" s="9"/>
      <c r="AQ10764" s="9"/>
    </row>
    <row r="10765" spans="41:43" x14ac:dyDescent="0.3">
      <c r="AO10765" s="9"/>
      <c r="AP10765" s="9"/>
      <c r="AQ10765" s="9"/>
    </row>
    <row r="10766" spans="41:43" x14ac:dyDescent="0.3">
      <c r="AO10766" s="9"/>
      <c r="AP10766" s="9"/>
      <c r="AQ10766" s="9"/>
    </row>
    <row r="10767" spans="41:43" x14ac:dyDescent="0.3">
      <c r="AO10767" s="9"/>
      <c r="AP10767" s="9"/>
      <c r="AQ10767" s="9"/>
    </row>
    <row r="10768" spans="41:43" x14ac:dyDescent="0.3">
      <c r="AO10768" s="9"/>
      <c r="AP10768" s="9"/>
      <c r="AQ10768" s="9"/>
    </row>
    <row r="10769" spans="41:43" x14ac:dyDescent="0.3">
      <c r="AO10769" s="9"/>
      <c r="AP10769" s="9"/>
      <c r="AQ10769" s="9"/>
    </row>
    <row r="10770" spans="41:43" x14ac:dyDescent="0.3">
      <c r="AO10770" s="9"/>
      <c r="AP10770" s="9"/>
      <c r="AQ10770" s="9"/>
    </row>
    <row r="10771" spans="41:43" x14ac:dyDescent="0.3">
      <c r="AO10771" s="9"/>
      <c r="AP10771" s="9"/>
      <c r="AQ10771" s="9"/>
    </row>
    <row r="10772" spans="41:43" x14ac:dyDescent="0.3">
      <c r="AO10772" s="9"/>
      <c r="AP10772" s="9"/>
      <c r="AQ10772" s="9"/>
    </row>
    <row r="10773" spans="41:43" x14ac:dyDescent="0.3">
      <c r="AO10773" s="9"/>
      <c r="AP10773" s="9"/>
      <c r="AQ10773" s="9"/>
    </row>
    <row r="10774" spans="41:43" x14ac:dyDescent="0.3">
      <c r="AO10774" s="9"/>
      <c r="AP10774" s="9"/>
      <c r="AQ10774" s="9"/>
    </row>
    <row r="10775" spans="41:43" x14ac:dyDescent="0.3">
      <c r="AO10775" s="9"/>
      <c r="AP10775" s="9"/>
      <c r="AQ10775" s="9"/>
    </row>
    <row r="10776" spans="41:43" x14ac:dyDescent="0.3">
      <c r="AO10776" s="9"/>
      <c r="AP10776" s="9"/>
      <c r="AQ10776" s="9"/>
    </row>
    <row r="10777" spans="41:43" x14ac:dyDescent="0.3">
      <c r="AO10777" s="9"/>
      <c r="AP10777" s="9"/>
      <c r="AQ10777" s="9"/>
    </row>
    <row r="10778" spans="41:43" x14ac:dyDescent="0.3">
      <c r="AO10778" s="9"/>
      <c r="AP10778" s="9"/>
      <c r="AQ10778" s="9"/>
    </row>
    <row r="10779" spans="41:43" x14ac:dyDescent="0.3">
      <c r="AO10779" s="9"/>
      <c r="AP10779" s="9"/>
      <c r="AQ10779" s="9"/>
    </row>
    <row r="10780" spans="41:43" x14ac:dyDescent="0.3">
      <c r="AO10780" s="9"/>
      <c r="AP10780" s="9"/>
      <c r="AQ10780" s="9"/>
    </row>
    <row r="10781" spans="41:43" x14ac:dyDescent="0.3">
      <c r="AO10781" s="9"/>
      <c r="AP10781" s="9"/>
      <c r="AQ10781" s="9"/>
    </row>
    <row r="10782" spans="41:43" x14ac:dyDescent="0.3">
      <c r="AO10782" s="9"/>
      <c r="AP10782" s="9"/>
      <c r="AQ10782" s="9"/>
    </row>
    <row r="10783" spans="41:43" x14ac:dyDescent="0.3">
      <c r="AO10783" s="9"/>
      <c r="AP10783" s="9"/>
      <c r="AQ10783" s="9"/>
    </row>
    <row r="10784" spans="41:43" x14ac:dyDescent="0.3">
      <c r="AO10784" s="9"/>
      <c r="AP10784" s="9"/>
      <c r="AQ10784" s="9"/>
    </row>
    <row r="10785" spans="41:43" x14ac:dyDescent="0.3">
      <c r="AO10785" s="9"/>
      <c r="AP10785" s="9"/>
      <c r="AQ10785" s="9"/>
    </row>
    <row r="10786" spans="41:43" x14ac:dyDescent="0.3">
      <c r="AO10786" s="9"/>
      <c r="AP10786" s="9"/>
      <c r="AQ10786" s="9"/>
    </row>
    <row r="10787" spans="41:43" x14ac:dyDescent="0.3">
      <c r="AO10787" s="9"/>
      <c r="AP10787" s="9"/>
      <c r="AQ10787" s="9"/>
    </row>
    <row r="10788" spans="41:43" x14ac:dyDescent="0.3">
      <c r="AO10788" s="9"/>
      <c r="AP10788" s="9"/>
      <c r="AQ10788" s="9"/>
    </row>
    <row r="10789" spans="41:43" x14ac:dyDescent="0.3">
      <c r="AO10789" s="9"/>
      <c r="AP10789" s="9"/>
      <c r="AQ10789" s="9"/>
    </row>
    <row r="10790" spans="41:43" x14ac:dyDescent="0.3">
      <c r="AO10790" s="9"/>
      <c r="AP10790" s="9"/>
      <c r="AQ10790" s="9"/>
    </row>
    <row r="10791" spans="41:43" x14ac:dyDescent="0.3">
      <c r="AO10791" s="9"/>
      <c r="AP10791" s="9"/>
      <c r="AQ10791" s="9"/>
    </row>
    <row r="10792" spans="41:43" x14ac:dyDescent="0.3">
      <c r="AO10792" s="9"/>
      <c r="AP10792" s="9"/>
      <c r="AQ10792" s="9"/>
    </row>
    <row r="10793" spans="41:43" x14ac:dyDescent="0.3">
      <c r="AO10793" s="9"/>
      <c r="AP10793" s="9"/>
      <c r="AQ10793" s="9"/>
    </row>
    <row r="10794" spans="41:43" x14ac:dyDescent="0.3">
      <c r="AO10794" s="9"/>
      <c r="AP10794" s="9"/>
      <c r="AQ10794" s="9"/>
    </row>
    <row r="10795" spans="41:43" x14ac:dyDescent="0.3">
      <c r="AO10795" s="9"/>
      <c r="AP10795" s="9"/>
      <c r="AQ10795" s="9"/>
    </row>
    <row r="10796" spans="41:43" x14ac:dyDescent="0.3">
      <c r="AO10796" s="9"/>
      <c r="AP10796" s="9"/>
      <c r="AQ10796" s="9"/>
    </row>
    <row r="10797" spans="41:43" x14ac:dyDescent="0.3">
      <c r="AO10797" s="9"/>
      <c r="AP10797" s="9"/>
      <c r="AQ10797" s="9"/>
    </row>
    <row r="10798" spans="41:43" x14ac:dyDescent="0.3">
      <c r="AO10798" s="9"/>
      <c r="AP10798" s="9"/>
      <c r="AQ10798" s="9"/>
    </row>
    <row r="10799" spans="41:43" x14ac:dyDescent="0.3">
      <c r="AO10799" s="9"/>
      <c r="AP10799" s="9"/>
      <c r="AQ10799" s="9"/>
    </row>
    <row r="10800" spans="41:43" x14ac:dyDescent="0.3">
      <c r="AO10800" s="9"/>
      <c r="AP10800" s="9"/>
      <c r="AQ10800" s="9"/>
    </row>
    <row r="10801" spans="41:43" x14ac:dyDescent="0.3">
      <c r="AO10801" s="9"/>
      <c r="AP10801" s="9"/>
      <c r="AQ10801" s="9"/>
    </row>
    <row r="10802" spans="41:43" x14ac:dyDescent="0.3">
      <c r="AO10802" s="9"/>
      <c r="AP10802" s="9"/>
      <c r="AQ10802" s="9"/>
    </row>
    <row r="10803" spans="41:43" x14ac:dyDescent="0.3">
      <c r="AO10803" s="9"/>
      <c r="AP10803" s="9"/>
      <c r="AQ10803" s="9"/>
    </row>
    <row r="10804" spans="41:43" x14ac:dyDescent="0.3">
      <c r="AO10804" s="9"/>
      <c r="AP10804" s="9"/>
      <c r="AQ10804" s="9"/>
    </row>
    <row r="10805" spans="41:43" x14ac:dyDescent="0.3">
      <c r="AO10805" s="9"/>
      <c r="AP10805" s="9"/>
      <c r="AQ10805" s="9"/>
    </row>
    <row r="10806" spans="41:43" x14ac:dyDescent="0.3">
      <c r="AO10806" s="9"/>
      <c r="AP10806" s="9"/>
      <c r="AQ10806" s="9"/>
    </row>
    <row r="10807" spans="41:43" x14ac:dyDescent="0.3">
      <c r="AO10807" s="9"/>
      <c r="AP10807" s="9"/>
      <c r="AQ10807" s="9"/>
    </row>
    <row r="10808" spans="41:43" x14ac:dyDescent="0.3">
      <c r="AO10808" s="9"/>
      <c r="AP10808" s="9"/>
      <c r="AQ10808" s="9"/>
    </row>
    <row r="10809" spans="41:43" x14ac:dyDescent="0.3">
      <c r="AO10809" s="9"/>
      <c r="AP10809" s="9"/>
      <c r="AQ10809" s="9"/>
    </row>
    <row r="10810" spans="41:43" x14ac:dyDescent="0.3">
      <c r="AO10810" s="9"/>
      <c r="AP10810" s="9"/>
      <c r="AQ10810" s="9"/>
    </row>
    <row r="10811" spans="41:43" x14ac:dyDescent="0.3">
      <c r="AO10811" s="9"/>
      <c r="AP10811" s="9"/>
      <c r="AQ10811" s="9"/>
    </row>
    <row r="10812" spans="41:43" x14ac:dyDescent="0.3">
      <c r="AO10812" s="9"/>
      <c r="AP10812" s="9"/>
      <c r="AQ10812" s="9"/>
    </row>
    <row r="10813" spans="41:43" x14ac:dyDescent="0.3">
      <c r="AO10813" s="9"/>
      <c r="AP10813" s="9"/>
      <c r="AQ10813" s="9"/>
    </row>
    <row r="10814" spans="41:43" x14ac:dyDescent="0.3">
      <c r="AO10814" s="9"/>
      <c r="AP10814" s="9"/>
      <c r="AQ10814" s="9"/>
    </row>
    <row r="10815" spans="41:43" x14ac:dyDescent="0.3">
      <c r="AO10815" s="9"/>
      <c r="AP10815" s="9"/>
      <c r="AQ10815" s="9"/>
    </row>
    <row r="10816" spans="41:43" x14ac:dyDescent="0.3">
      <c r="AO10816" s="9"/>
      <c r="AP10816" s="9"/>
      <c r="AQ10816" s="9"/>
    </row>
    <row r="10817" spans="41:43" x14ac:dyDescent="0.3">
      <c r="AO10817" s="9"/>
      <c r="AP10817" s="9"/>
      <c r="AQ10817" s="9"/>
    </row>
    <row r="10818" spans="41:43" x14ac:dyDescent="0.3">
      <c r="AO10818" s="9"/>
      <c r="AP10818" s="9"/>
      <c r="AQ10818" s="9"/>
    </row>
    <row r="10819" spans="41:43" x14ac:dyDescent="0.3">
      <c r="AO10819" s="9"/>
      <c r="AP10819" s="9"/>
      <c r="AQ10819" s="9"/>
    </row>
    <row r="10820" spans="41:43" x14ac:dyDescent="0.3">
      <c r="AO10820" s="9"/>
      <c r="AP10820" s="9"/>
      <c r="AQ10820" s="9"/>
    </row>
    <row r="10821" spans="41:43" x14ac:dyDescent="0.3">
      <c r="AO10821" s="9"/>
      <c r="AP10821" s="9"/>
      <c r="AQ10821" s="9"/>
    </row>
    <row r="10822" spans="41:43" x14ac:dyDescent="0.3">
      <c r="AO10822" s="9"/>
      <c r="AP10822" s="9"/>
      <c r="AQ10822" s="9"/>
    </row>
    <row r="10823" spans="41:43" x14ac:dyDescent="0.3">
      <c r="AO10823" s="9"/>
      <c r="AP10823" s="9"/>
      <c r="AQ10823" s="9"/>
    </row>
    <row r="10824" spans="41:43" x14ac:dyDescent="0.3">
      <c r="AO10824" s="9"/>
      <c r="AP10824" s="9"/>
      <c r="AQ10824" s="9"/>
    </row>
    <row r="10825" spans="41:43" x14ac:dyDescent="0.3">
      <c r="AO10825" s="9"/>
      <c r="AP10825" s="9"/>
      <c r="AQ10825" s="9"/>
    </row>
    <row r="10826" spans="41:43" x14ac:dyDescent="0.3">
      <c r="AO10826" s="9"/>
      <c r="AP10826" s="9"/>
      <c r="AQ10826" s="9"/>
    </row>
    <row r="10827" spans="41:43" x14ac:dyDescent="0.3">
      <c r="AO10827" s="9"/>
      <c r="AP10827" s="9"/>
      <c r="AQ10827" s="9"/>
    </row>
    <row r="10828" spans="41:43" x14ac:dyDescent="0.3">
      <c r="AO10828" s="9"/>
      <c r="AP10828" s="9"/>
      <c r="AQ10828" s="9"/>
    </row>
    <row r="10829" spans="41:43" x14ac:dyDescent="0.3">
      <c r="AO10829" s="9"/>
      <c r="AP10829" s="9"/>
      <c r="AQ10829" s="9"/>
    </row>
    <row r="10830" spans="41:43" x14ac:dyDescent="0.3">
      <c r="AO10830" s="9"/>
      <c r="AP10830" s="9"/>
      <c r="AQ10830" s="9"/>
    </row>
    <row r="10831" spans="41:43" x14ac:dyDescent="0.3">
      <c r="AO10831" s="9"/>
      <c r="AP10831" s="9"/>
      <c r="AQ10831" s="9"/>
    </row>
    <row r="10832" spans="41:43" x14ac:dyDescent="0.3">
      <c r="AO10832" s="9"/>
      <c r="AP10832" s="9"/>
      <c r="AQ10832" s="9"/>
    </row>
    <row r="10833" spans="41:43" x14ac:dyDescent="0.3">
      <c r="AO10833" s="9"/>
      <c r="AP10833" s="9"/>
      <c r="AQ10833" s="9"/>
    </row>
    <row r="10834" spans="41:43" x14ac:dyDescent="0.3">
      <c r="AO10834" s="9"/>
      <c r="AP10834" s="9"/>
      <c r="AQ10834" s="9"/>
    </row>
    <row r="10835" spans="41:43" x14ac:dyDescent="0.3">
      <c r="AO10835" s="9"/>
      <c r="AP10835" s="9"/>
      <c r="AQ10835" s="9"/>
    </row>
    <row r="10836" spans="41:43" x14ac:dyDescent="0.3">
      <c r="AO10836" s="9"/>
      <c r="AP10836" s="9"/>
      <c r="AQ10836" s="9"/>
    </row>
    <row r="10837" spans="41:43" x14ac:dyDescent="0.3">
      <c r="AO10837" s="9"/>
      <c r="AP10837" s="9"/>
      <c r="AQ10837" s="9"/>
    </row>
    <row r="10838" spans="41:43" x14ac:dyDescent="0.3">
      <c r="AO10838" s="9"/>
      <c r="AP10838" s="9"/>
      <c r="AQ10838" s="9"/>
    </row>
    <row r="10839" spans="41:43" x14ac:dyDescent="0.3">
      <c r="AO10839" s="9"/>
      <c r="AP10839" s="9"/>
      <c r="AQ10839" s="9"/>
    </row>
    <row r="10840" spans="41:43" x14ac:dyDescent="0.3">
      <c r="AO10840" s="9"/>
      <c r="AP10840" s="9"/>
      <c r="AQ10840" s="9"/>
    </row>
    <row r="10841" spans="41:43" x14ac:dyDescent="0.3">
      <c r="AO10841" s="9"/>
      <c r="AP10841" s="9"/>
      <c r="AQ10841" s="9"/>
    </row>
    <row r="10842" spans="41:43" x14ac:dyDescent="0.3">
      <c r="AO10842" s="9"/>
      <c r="AP10842" s="9"/>
      <c r="AQ10842" s="9"/>
    </row>
    <row r="10843" spans="41:43" x14ac:dyDescent="0.3">
      <c r="AO10843" s="9"/>
      <c r="AP10843" s="9"/>
      <c r="AQ10843" s="9"/>
    </row>
    <row r="10844" spans="41:43" x14ac:dyDescent="0.3">
      <c r="AO10844" s="9"/>
      <c r="AP10844" s="9"/>
      <c r="AQ10844" s="9"/>
    </row>
    <row r="10845" spans="41:43" x14ac:dyDescent="0.3">
      <c r="AO10845" s="9"/>
      <c r="AP10845" s="9"/>
      <c r="AQ10845" s="9"/>
    </row>
    <row r="10846" spans="41:43" x14ac:dyDescent="0.3">
      <c r="AO10846" s="9"/>
      <c r="AP10846" s="9"/>
      <c r="AQ10846" s="9"/>
    </row>
    <row r="10847" spans="41:43" x14ac:dyDescent="0.3">
      <c r="AO10847" s="9"/>
      <c r="AP10847" s="9"/>
      <c r="AQ10847" s="9"/>
    </row>
    <row r="10848" spans="41:43" x14ac:dyDescent="0.3">
      <c r="AO10848" s="9"/>
      <c r="AP10848" s="9"/>
      <c r="AQ10848" s="9"/>
    </row>
    <row r="10849" spans="41:43" x14ac:dyDescent="0.3">
      <c r="AO10849" s="9"/>
      <c r="AP10849" s="9"/>
      <c r="AQ10849" s="9"/>
    </row>
    <row r="10850" spans="41:43" x14ac:dyDescent="0.3">
      <c r="AO10850" s="9"/>
      <c r="AP10850" s="9"/>
      <c r="AQ10850" s="9"/>
    </row>
    <row r="10851" spans="41:43" x14ac:dyDescent="0.3">
      <c r="AO10851" s="9"/>
      <c r="AP10851" s="9"/>
      <c r="AQ10851" s="9"/>
    </row>
    <row r="10852" spans="41:43" x14ac:dyDescent="0.3">
      <c r="AO10852" s="9"/>
      <c r="AP10852" s="9"/>
      <c r="AQ10852" s="9"/>
    </row>
    <row r="10853" spans="41:43" x14ac:dyDescent="0.3">
      <c r="AO10853" s="9"/>
      <c r="AP10853" s="9"/>
      <c r="AQ10853" s="9"/>
    </row>
    <row r="10854" spans="41:43" x14ac:dyDescent="0.3">
      <c r="AO10854" s="9"/>
      <c r="AP10854" s="9"/>
      <c r="AQ10854" s="9"/>
    </row>
    <row r="10855" spans="41:43" x14ac:dyDescent="0.3">
      <c r="AO10855" s="9"/>
      <c r="AP10855" s="9"/>
      <c r="AQ10855" s="9"/>
    </row>
    <row r="10856" spans="41:43" x14ac:dyDescent="0.3">
      <c r="AO10856" s="9"/>
      <c r="AP10856" s="9"/>
      <c r="AQ10856" s="9"/>
    </row>
    <row r="10857" spans="41:43" x14ac:dyDescent="0.3">
      <c r="AO10857" s="9"/>
      <c r="AP10857" s="9"/>
      <c r="AQ10857" s="9"/>
    </row>
    <row r="10858" spans="41:43" x14ac:dyDescent="0.3">
      <c r="AO10858" s="9"/>
      <c r="AP10858" s="9"/>
      <c r="AQ10858" s="9"/>
    </row>
    <row r="10859" spans="41:43" x14ac:dyDescent="0.3">
      <c r="AO10859" s="9"/>
      <c r="AP10859" s="9"/>
      <c r="AQ10859" s="9"/>
    </row>
    <row r="10860" spans="41:43" x14ac:dyDescent="0.3">
      <c r="AO10860" s="9"/>
      <c r="AP10860" s="9"/>
      <c r="AQ10860" s="9"/>
    </row>
    <row r="10861" spans="41:43" x14ac:dyDescent="0.3">
      <c r="AO10861" s="9"/>
      <c r="AP10861" s="9"/>
      <c r="AQ10861" s="9"/>
    </row>
    <row r="10862" spans="41:43" x14ac:dyDescent="0.3">
      <c r="AO10862" s="9"/>
      <c r="AP10862" s="9"/>
      <c r="AQ10862" s="9"/>
    </row>
    <row r="10863" spans="41:43" x14ac:dyDescent="0.3">
      <c r="AO10863" s="9"/>
      <c r="AP10863" s="9"/>
      <c r="AQ10863" s="9"/>
    </row>
    <row r="10864" spans="41:43" x14ac:dyDescent="0.3">
      <c r="AO10864" s="9"/>
      <c r="AP10864" s="9"/>
      <c r="AQ10864" s="9"/>
    </row>
    <row r="10865" spans="41:43" x14ac:dyDescent="0.3">
      <c r="AO10865" s="9"/>
      <c r="AP10865" s="9"/>
      <c r="AQ10865" s="9"/>
    </row>
    <row r="10866" spans="41:43" x14ac:dyDescent="0.3">
      <c r="AO10866" s="9"/>
      <c r="AP10866" s="9"/>
      <c r="AQ10866" s="9"/>
    </row>
    <row r="10867" spans="41:43" x14ac:dyDescent="0.3">
      <c r="AO10867" s="9"/>
      <c r="AP10867" s="9"/>
      <c r="AQ10867" s="9"/>
    </row>
    <row r="10868" spans="41:43" x14ac:dyDescent="0.3">
      <c r="AO10868" s="9"/>
      <c r="AP10868" s="9"/>
      <c r="AQ10868" s="9"/>
    </row>
    <row r="10869" spans="41:43" x14ac:dyDescent="0.3">
      <c r="AO10869" s="9"/>
      <c r="AP10869" s="9"/>
      <c r="AQ10869" s="9"/>
    </row>
    <row r="10870" spans="41:43" x14ac:dyDescent="0.3">
      <c r="AO10870" s="9"/>
      <c r="AP10870" s="9"/>
      <c r="AQ10870" s="9"/>
    </row>
    <row r="10871" spans="41:43" x14ac:dyDescent="0.3">
      <c r="AO10871" s="9"/>
      <c r="AP10871" s="9"/>
      <c r="AQ10871" s="9"/>
    </row>
    <row r="10872" spans="41:43" x14ac:dyDescent="0.3">
      <c r="AO10872" s="9"/>
      <c r="AP10872" s="9"/>
      <c r="AQ10872" s="9"/>
    </row>
    <row r="10873" spans="41:43" x14ac:dyDescent="0.3">
      <c r="AO10873" s="9"/>
      <c r="AP10873" s="9"/>
      <c r="AQ10873" s="9"/>
    </row>
    <row r="10874" spans="41:43" x14ac:dyDescent="0.3">
      <c r="AO10874" s="9"/>
      <c r="AP10874" s="9"/>
      <c r="AQ10874" s="9"/>
    </row>
    <row r="10875" spans="41:43" x14ac:dyDescent="0.3">
      <c r="AO10875" s="9"/>
      <c r="AP10875" s="9"/>
      <c r="AQ10875" s="9"/>
    </row>
    <row r="10876" spans="41:43" x14ac:dyDescent="0.3">
      <c r="AO10876" s="9"/>
      <c r="AP10876" s="9"/>
      <c r="AQ10876" s="9"/>
    </row>
    <row r="10877" spans="41:43" x14ac:dyDescent="0.3">
      <c r="AO10877" s="9"/>
      <c r="AP10877" s="9"/>
      <c r="AQ10877" s="9"/>
    </row>
    <row r="10878" spans="41:43" x14ac:dyDescent="0.3">
      <c r="AO10878" s="9"/>
      <c r="AP10878" s="9"/>
      <c r="AQ10878" s="9"/>
    </row>
    <row r="10879" spans="41:43" x14ac:dyDescent="0.3">
      <c r="AO10879" s="9"/>
      <c r="AP10879" s="9"/>
      <c r="AQ10879" s="9"/>
    </row>
    <row r="10880" spans="41:43" x14ac:dyDescent="0.3">
      <c r="AO10880" s="9"/>
      <c r="AP10880" s="9"/>
      <c r="AQ10880" s="9"/>
    </row>
    <row r="10881" spans="41:43" x14ac:dyDescent="0.3">
      <c r="AO10881" s="9"/>
      <c r="AP10881" s="9"/>
      <c r="AQ10881" s="9"/>
    </row>
    <row r="10882" spans="41:43" x14ac:dyDescent="0.3">
      <c r="AO10882" s="9"/>
      <c r="AP10882" s="9"/>
      <c r="AQ10882" s="9"/>
    </row>
    <row r="10883" spans="41:43" x14ac:dyDescent="0.3">
      <c r="AO10883" s="9"/>
      <c r="AP10883" s="9"/>
      <c r="AQ10883" s="9"/>
    </row>
    <row r="10884" spans="41:43" x14ac:dyDescent="0.3">
      <c r="AO10884" s="9"/>
      <c r="AP10884" s="9"/>
      <c r="AQ10884" s="9"/>
    </row>
    <row r="10885" spans="41:43" x14ac:dyDescent="0.3">
      <c r="AO10885" s="9"/>
      <c r="AP10885" s="9"/>
      <c r="AQ10885" s="9"/>
    </row>
    <row r="10886" spans="41:43" x14ac:dyDescent="0.3">
      <c r="AO10886" s="9"/>
      <c r="AP10886" s="9"/>
      <c r="AQ10886" s="9"/>
    </row>
    <row r="10887" spans="41:43" x14ac:dyDescent="0.3">
      <c r="AO10887" s="9"/>
      <c r="AP10887" s="9"/>
      <c r="AQ10887" s="9"/>
    </row>
    <row r="10888" spans="41:43" x14ac:dyDescent="0.3">
      <c r="AO10888" s="9"/>
      <c r="AP10888" s="9"/>
      <c r="AQ10888" s="9"/>
    </row>
    <row r="10889" spans="41:43" x14ac:dyDescent="0.3">
      <c r="AO10889" s="9"/>
      <c r="AP10889" s="9"/>
      <c r="AQ10889" s="9"/>
    </row>
    <row r="10890" spans="41:43" x14ac:dyDescent="0.3">
      <c r="AO10890" s="9"/>
      <c r="AP10890" s="9"/>
      <c r="AQ10890" s="9"/>
    </row>
    <row r="10891" spans="41:43" x14ac:dyDescent="0.3">
      <c r="AO10891" s="9"/>
      <c r="AP10891" s="9"/>
      <c r="AQ10891" s="9"/>
    </row>
    <row r="10892" spans="41:43" x14ac:dyDescent="0.3">
      <c r="AO10892" s="9"/>
      <c r="AP10892" s="9"/>
      <c r="AQ10892" s="9"/>
    </row>
    <row r="10893" spans="41:43" x14ac:dyDescent="0.3">
      <c r="AO10893" s="9"/>
      <c r="AP10893" s="9"/>
      <c r="AQ10893" s="9"/>
    </row>
    <row r="10894" spans="41:43" x14ac:dyDescent="0.3">
      <c r="AO10894" s="9"/>
      <c r="AP10894" s="9"/>
      <c r="AQ10894" s="9"/>
    </row>
    <row r="10895" spans="41:43" x14ac:dyDescent="0.3">
      <c r="AO10895" s="9"/>
      <c r="AP10895" s="9"/>
      <c r="AQ10895" s="9"/>
    </row>
    <row r="10896" spans="41:43" x14ac:dyDescent="0.3">
      <c r="AO10896" s="9"/>
      <c r="AP10896" s="9"/>
      <c r="AQ10896" s="9"/>
    </row>
    <row r="10897" spans="41:43" x14ac:dyDescent="0.3">
      <c r="AO10897" s="9"/>
      <c r="AP10897" s="9"/>
      <c r="AQ10897" s="9"/>
    </row>
    <row r="10898" spans="41:43" x14ac:dyDescent="0.3">
      <c r="AO10898" s="9"/>
      <c r="AP10898" s="9"/>
      <c r="AQ10898" s="9"/>
    </row>
    <row r="10899" spans="41:43" x14ac:dyDescent="0.3">
      <c r="AO10899" s="9"/>
      <c r="AP10899" s="9"/>
      <c r="AQ10899" s="9"/>
    </row>
    <row r="10900" spans="41:43" x14ac:dyDescent="0.3">
      <c r="AO10900" s="9"/>
      <c r="AP10900" s="9"/>
      <c r="AQ10900" s="9"/>
    </row>
    <row r="10901" spans="41:43" x14ac:dyDescent="0.3">
      <c r="AO10901" s="9"/>
      <c r="AP10901" s="9"/>
      <c r="AQ10901" s="9"/>
    </row>
    <row r="10902" spans="41:43" x14ac:dyDescent="0.3">
      <c r="AO10902" s="9"/>
      <c r="AP10902" s="9"/>
      <c r="AQ10902" s="9"/>
    </row>
    <row r="10903" spans="41:43" x14ac:dyDescent="0.3">
      <c r="AO10903" s="9"/>
      <c r="AP10903" s="9"/>
      <c r="AQ10903" s="9"/>
    </row>
    <row r="10904" spans="41:43" x14ac:dyDescent="0.3">
      <c r="AO10904" s="9"/>
      <c r="AP10904" s="9"/>
      <c r="AQ10904" s="9"/>
    </row>
    <row r="10905" spans="41:43" x14ac:dyDescent="0.3">
      <c r="AO10905" s="9"/>
      <c r="AP10905" s="9"/>
      <c r="AQ10905" s="9"/>
    </row>
    <row r="10906" spans="41:43" x14ac:dyDescent="0.3">
      <c r="AO10906" s="9"/>
      <c r="AP10906" s="9"/>
      <c r="AQ10906" s="9"/>
    </row>
    <row r="10907" spans="41:43" x14ac:dyDescent="0.3">
      <c r="AO10907" s="9"/>
      <c r="AP10907" s="9"/>
      <c r="AQ10907" s="9"/>
    </row>
    <row r="10908" spans="41:43" x14ac:dyDescent="0.3">
      <c r="AO10908" s="9"/>
      <c r="AP10908" s="9"/>
      <c r="AQ10908" s="9"/>
    </row>
    <row r="10909" spans="41:43" x14ac:dyDescent="0.3">
      <c r="AO10909" s="9"/>
      <c r="AP10909" s="9"/>
      <c r="AQ10909" s="9"/>
    </row>
    <row r="10910" spans="41:43" x14ac:dyDescent="0.3">
      <c r="AO10910" s="9"/>
      <c r="AP10910" s="9"/>
      <c r="AQ10910" s="9"/>
    </row>
    <row r="10911" spans="41:43" x14ac:dyDescent="0.3">
      <c r="AO10911" s="9"/>
      <c r="AP10911" s="9"/>
      <c r="AQ10911" s="9"/>
    </row>
    <row r="10912" spans="41:43" x14ac:dyDescent="0.3">
      <c r="AO10912" s="9"/>
      <c r="AP10912" s="9"/>
      <c r="AQ10912" s="9"/>
    </row>
    <row r="10913" spans="41:43" x14ac:dyDescent="0.3">
      <c r="AO10913" s="9"/>
      <c r="AP10913" s="9"/>
      <c r="AQ10913" s="9"/>
    </row>
    <row r="10914" spans="41:43" x14ac:dyDescent="0.3">
      <c r="AO10914" s="9"/>
      <c r="AP10914" s="9"/>
      <c r="AQ10914" s="9"/>
    </row>
    <row r="10915" spans="41:43" x14ac:dyDescent="0.3">
      <c r="AO10915" s="9"/>
      <c r="AP10915" s="9"/>
      <c r="AQ10915" s="9"/>
    </row>
    <row r="10916" spans="41:43" x14ac:dyDescent="0.3">
      <c r="AO10916" s="9"/>
      <c r="AP10916" s="9"/>
      <c r="AQ10916" s="9"/>
    </row>
    <row r="10917" spans="41:43" x14ac:dyDescent="0.3">
      <c r="AO10917" s="9"/>
      <c r="AP10917" s="9"/>
      <c r="AQ10917" s="9"/>
    </row>
    <row r="10918" spans="41:43" x14ac:dyDescent="0.3">
      <c r="AO10918" s="9"/>
      <c r="AP10918" s="9"/>
      <c r="AQ10918" s="9"/>
    </row>
    <row r="10919" spans="41:43" x14ac:dyDescent="0.3">
      <c r="AO10919" s="9"/>
      <c r="AP10919" s="9"/>
      <c r="AQ10919" s="9"/>
    </row>
    <row r="10920" spans="41:43" x14ac:dyDescent="0.3">
      <c r="AO10920" s="9"/>
      <c r="AP10920" s="9"/>
      <c r="AQ10920" s="9"/>
    </row>
    <row r="10921" spans="41:43" x14ac:dyDescent="0.3">
      <c r="AO10921" s="9"/>
      <c r="AP10921" s="9"/>
      <c r="AQ10921" s="9"/>
    </row>
    <row r="10922" spans="41:43" x14ac:dyDescent="0.3">
      <c r="AO10922" s="9"/>
      <c r="AP10922" s="9"/>
      <c r="AQ10922" s="9"/>
    </row>
    <row r="10923" spans="41:43" x14ac:dyDescent="0.3">
      <c r="AO10923" s="9"/>
      <c r="AP10923" s="9"/>
      <c r="AQ10923" s="9"/>
    </row>
    <row r="10924" spans="41:43" x14ac:dyDescent="0.3">
      <c r="AO10924" s="9"/>
      <c r="AP10924" s="9"/>
      <c r="AQ10924" s="9"/>
    </row>
    <row r="10925" spans="41:43" x14ac:dyDescent="0.3">
      <c r="AO10925" s="9"/>
      <c r="AP10925" s="9"/>
      <c r="AQ10925" s="9"/>
    </row>
    <row r="10926" spans="41:43" x14ac:dyDescent="0.3">
      <c r="AO10926" s="9"/>
      <c r="AP10926" s="9"/>
      <c r="AQ10926" s="9"/>
    </row>
    <row r="10927" spans="41:43" x14ac:dyDescent="0.3">
      <c r="AO10927" s="9"/>
      <c r="AP10927" s="9"/>
      <c r="AQ10927" s="9"/>
    </row>
    <row r="10928" spans="41:43" x14ac:dyDescent="0.3">
      <c r="AO10928" s="9"/>
      <c r="AP10928" s="9"/>
      <c r="AQ10928" s="9"/>
    </row>
    <row r="10929" spans="41:43" x14ac:dyDescent="0.3">
      <c r="AO10929" s="9"/>
      <c r="AP10929" s="9"/>
      <c r="AQ10929" s="9"/>
    </row>
    <row r="10930" spans="41:43" x14ac:dyDescent="0.3">
      <c r="AO10930" s="9"/>
      <c r="AP10930" s="9"/>
      <c r="AQ10930" s="9"/>
    </row>
    <row r="10931" spans="41:43" x14ac:dyDescent="0.3">
      <c r="AO10931" s="9"/>
      <c r="AP10931" s="9"/>
      <c r="AQ10931" s="9"/>
    </row>
    <row r="10932" spans="41:43" x14ac:dyDescent="0.3">
      <c r="AO10932" s="9"/>
      <c r="AP10932" s="9"/>
      <c r="AQ10932" s="9"/>
    </row>
    <row r="10933" spans="41:43" x14ac:dyDescent="0.3">
      <c r="AO10933" s="9"/>
      <c r="AP10933" s="9"/>
      <c r="AQ10933" s="9"/>
    </row>
    <row r="10934" spans="41:43" x14ac:dyDescent="0.3">
      <c r="AO10934" s="9"/>
      <c r="AP10934" s="9"/>
      <c r="AQ10934" s="9"/>
    </row>
    <row r="10935" spans="41:43" x14ac:dyDescent="0.3">
      <c r="AO10935" s="9"/>
      <c r="AP10935" s="9"/>
      <c r="AQ10935" s="9"/>
    </row>
    <row r="10936" spans="41:43" x14ac:dyDescent="0.3">
      <c r="AO10936" s="9"/>
      <c r="AP10936" s="9"/>
      <c r="AQ10936" s="9"/>
    </row>
    <row r="10937" spans="41:43" x14ac:dyDescent="0.3">
      <c r="AO10937" s="9"/>
      <c r="AP10937" s="9"/>
      <c r="AQ10937" s="9"/>
    </row>
    <row r="10938" spans="41:43" x14ac:dyDescent="0.3">
      <c r="AO10938" s="9"/>
      <c r="AP10938" s="9"/>
      <c r="AQ10938" s="9"/>
    </row>
    <row r="10939" spans="41:43" x14ac:dyDescent="0.3">
      <c r="AO10939" s="9"/>
      <c r="AP10939" s="9"/>
      <c r="AQ10939" s="9"/>
    </row>
    <row r="10940" spans="41:43" x14ac:dyDescent="0.3">
      <c r="AO10940" s="9"/>
      <c r="AP10940" s="9"/>
      <c r="AQ10940" s="9"/>
    </row>
    <row r="10941" spans="41:43" x14ac:dyDescent="0.3">
      <c r="AO10941" s="9"/>
      <c r="AP10941" s="9"/>
      <c r="AQ10941" s="9"/>
    </row>
    <row r="10942" spans="41:43" x14ac:dyDescent="0.3">
      <c r="AO10942" s="9"/>
      <c r="AP10942" s="9"/>
      <c r="AQ10942" s="9"/>
    </row>
    <row r="10943" spans="41:43" x14ac:dyDescent="0.3">
      <c r="AO10943" s="9"/>
      <c r="AP10943" s="9"/>
      <c r="AQ10943" s="9"/>
    </row>
    <row r="10944" spans="41:43" x14ac:dyDescent="0.3">
      <c r="AO10944" s="9"/>
      <c r="AP10944" s="9"/>
      <c r="AQ10944" s="9"/>
    </row>
    <row r="10945" spans="41:43" x14ac:dyDescent="0.3">
      <c r="AO10945" s="9"/>
      <c r="AP10945" s="9"/>
      <c r="AQ10945" s="9"/>
    </row>
    <row r="10946" spans="41:43" x14ac:dyDescent="0.3">
      <c r="AO10946" s="9"/>
      <c r="AP10946" s="9"/>
      <c r="AQ10946" s="9"/>
    </row>
    <row r="10947" spans="41:43" x14ac:dyDescent="0.3">
      <c r="AO10947" s="9"/>
      <c r="AP10947" s="9"/>
      <c r="AQ10947" s="9"/>
    </row>
    <row r="10948" spans="41:43" x14ac:dyDescent="0.3">
      <c r="AO10948" s="9"/>
      <c r="AP10948" s="9"/>
      <c r="AQ10948" s="9"/>
    </row>
    <row r="10949" spans="41:43" x14ac:dyDescent="0.3">
      <c r="AO10949" s="9"/>
      <c r="AP10949" s="9"/>
      <c r="AQ10949" s="9"/>
    </row>
    <row r="10950" spans="41:43" x14ac:dyDescent="0.3">
      <c r="AO10950" s="9"/>
      <c r="AP10950" s="9"/>
      <c r="AQ10950" s="9"/>
    </row>
    <row r="10951" spans="41:43" x14ac:dyDescent="0.3">
      <c r="AO10951" s="9"/>
      <c r="AP10951" s="9"/>
      <c r="AQ10951" s="9"/>
    </row>
    <row r="10952" spans="41:43" x14ac:dyDescent="0.3">
      <c r="AO10952" s="9"/>
      <c r="AP10952" s="9"/>
      <c r="AQ10952" s="9"/>
    </row>
    <row r="10953" spans="41:43" x14ac:dyDescent="0.3">
      <c r="AO10953" s="9"/>
      <c r="AP10953" s="9"/>
      <c r="AQ10953" s="9"/>
    </row>
    <row r="10954" spans="41:43" x14ac:dyDescent="0.3">
      <c r="AO10954" s="9"/>
      <c r="AP10954" s="9"/>
      <c r="AQ10954" s="9"/>
    </row>
    <row r="10955" spans="41:43" x14ac:dyDescent="0.3">
      <c r="AO10955" s="9"/>
      <c r="AP10955" s="9"/>
      <c r="AQ10955" s="9"/>
    </row>
    <row r="10956" spans="41:43" x14ac:dyDescent="0.3">
      <c r="AO10956" s="9"/>
      <c r="AP10956" s="9"/>
      <c r="AQ10956" s="9"/>
    </row>
    <row r="10957" spans="41:43" x14ac:dyDescent="0.3">
      <c r="AO10957" s="9"/>
      <c r="AP10957" s="9"/>
      <c r="AQ10957" s="9"/>
    </row>
    <row r="10958" spans="41:43" x14ac:dyDescent="0.3">
      <c r="AO10958" s="9"/>
      <c r="AP10958" s="9"/>
      <c r="AQ10958" s="9"/>
    </row>
    <row r="10959" spans="41:43" x14ac:dyDescent="0.3">
      <c r="AO10959" s="9"/>
      <c r="AP10959" s="9"/>
      <c r="AQ10959" s="9"/>
    </row>
    <row r="10960" spans="41:43" x14ac:dyDescent="0.3">
      <c r="AO10960" s="9"/>
      <c r="AP10960" s="9"/>
      <c r="AQ10960" s="9"/>
    </row>
    <row r="10961" spans="41:43" x14ac:dyDescent="0.3">
      <c r="AO10961" s="9"/>
      <c r="AP10961" s="9"/>
      <c r="AQ10961" s="9"/>
    </row>
    <row r="10962" spans="41:43" x14ac:dyDescent="0.3">
      <c r="AO10962" s="9"/>
      <c r="AP10962" s="9"/>
      <c r="AQ10962" s="9"/>
    </row>
    <row r="10963" spans="41:43" x14ac:dyDescent="0.3">
      <c r="AO10963" s="9"/>
      <c r="AP10963" s="9"/>
      <c r="AQ10963" s="9"/>
    </row>
    <row r="10964" spans="41:43" x14ac:dyDescent="0.3">
      <c r="AO10964" s="9"/>
      <c r="AP10964" s="9"/>
      <c r="AQ10964" s="9"/>
    </row>
    <row r="10965" spans="41:43" x14ac:dyDescent="0.3">
      <c r="AO10965" s="9"/>
      <c r="AP10965" s="9"/>
      <c r="AQ10965" s="9"/>
    </row>
    <row r="10966" spans="41:43" x14ac:dyDescent="0.3">
      <c r="AO10966" s="9"/>
      <c r="AP10966" s="9"/>
      <c r="AQ10966" s="9"/>
    </row>
    <row r="10967" spans="41:43" x14ac:dyDescent="0.3">
      <c r="AO10967" s="9"/>
      <c r="AP10967" s="9"/>
      <c r="AQ10967" s="9"/>
    </row>
    <row r="10968" spans="41:43" x14ac:dyDescent="0.3">
      <c r="AO10968" s="9"/>
      <c r="AP10968" s="9"/>
      <c r="AQ10968" s="9"/>
    </row>
    <row r="10969" spans="41:43" x14ac:dyDescent="0.3">
      <c r="AO10969" s="9"/>
      <c r="AP10969" s="9"/>
      <c r="AQ10969" s="9"/>
    </row>
    <row r="10970" spans="41:43" x14ac:dyDescent="0.3">
      <c r="AO10970" s="9"/>
      <c r="AP10970" s="9"/>
      <c r="AQ10970" s="9"/>
    </row>
    <row r="10971" spans="41:43" x14ac:dyDescent="0.3">
      <c r="AO10971" s="9"/>
      <c r="AP10971" s="9"/>
      <c r="AQ10971" s="9"/>
    </row>
    <row r="10972" spans="41:43" x14ac:dyDescent="0.3">
      <c r="AO10972" s="9"/>
      <c r="AP10972" s="9"/>
      <c r="AQ10972" s="9"/>
    </row>
    <row r="10973" spans="41:43" x14ac:dyDescent="0.3">
      <c r="AO10973" s="9"/>
      <c r="AP10973" s="9"/>
      <c r="AQ10973" s="9"/>
    </row>
    <row r="10974" spans="41:43" x14ac:dyDescent="0.3">
      <c r="AO10974" s="9"/>
      <c r="AP10974" s="9"/>
      <c r="AQ10974" s="9"/>
    </row>
    <row r="10975" spans="41:43" x14ac:dyDescent="0.3">
      <c r="AO10975" s="9"/>
      <c r="AP10975" s="9"/>
      <c r="AQ10975" s="9"/>
    </row>
    <row r="10976" spans="41:43" x14ac:dyDescent="0.3">
      <c r="AO10976" s="9"/>
      <c r="AP10976" s="9"/>
      <c r="AQ10976" s="9"/>
    </row>
    <row r="10977" spans="41:43" x14ac:dyDescent="0.3">
      <c r="AO10977" s="9"/>
      <c r="AP10977" s="9"/>
      <c r="AQ10977" s="9"/>
    </row>
    <row r="10978" spans="41:43" x14ac:dyDescent="0.3">
      <c r="AO10978" s="9"/>
      <c r="AP10978" s="9"/>
      <c r="AQ10978" s="9"/>
    </row>
    <row r="10979" spans="41:43" x14ac:dyDescent="0.3">
      <c r="AO10979" s="9"/>
      <c r="AP10979" s="9"/>
      <c r="AQ10979" s="9"/>
    </row>
    <row r="10980" spans="41:43" x14ac:dyDescent="0.3">
      <c r="AO10980" s="9"/>
      <c r="AP10980" s="9"/>
      <c r="AQ10980" s="9"/>
    </row>
    <row r="10981" spans="41:43" x14ac:dyDescent="0.3">
      <c r="AO10981" s="9"/>
      <c r="AP10981" s="9"/>
      <c r="AQ10981" s="9"/>
    </row>
    <row r="10982" spans="41:43" x14ac:dyDescent="0.3">
      <c r="AO10982" s="9"/>
      <c r="AP10982" s="9"/>
      <c r="AQ10982" s="9"/>
    </row>
    <row r="10983" spans="41:43" x14ac:dyDescent="0.3">
      <c r="AO10983" s="9"/>
      <c r="AP10983" s="9"/>
      <c r="AQ10983" s="9"/>
    </row>
    <row r="10984" spans="41:43" x14ac:dyDescent="0.3">
      <c r="AO10984" s="9"/>
      <c r="AP10984" s="9"/>
      <c r="AQ10984" s="9"/>
    </row>
    <row r="10985" spans="41:43" x14ac:dyDescent="0.3">
      <c r="AO10985" s="9"/>
      <c r="AP10985" s="9"/>
      <c r="AQ10985" s="9"/>
    </row>
    <row r="10986" spans="41:43" x14ac:dyDescent="0.3">
      <c r="AO10986" s="9"/>
      <c r="AP10986" s="9"/>
      <c r="AQ10986" s="9"/>
    </row>
    <row r="10987" spans="41:43" x14ac:dyDescent="0.3">
      <c r="AO10987" s="9"/>
      <c r="AP10987" s="9"/>
      <c r="AQ10987" s="9"/>
    </row>
    <row r="10988" spans="41:43" x14ac:dyDescent="0.3">
      <c r="AO10988" s="9"/>
      <c r="AP10988" s="9"/>
      <c r="AQ10988" s="9"/>
    </row>
    <row r="10989" spans="41:43" x14ac:dyDescent="0.3">
      <c r="AO10989" s="9"/>
      <c r="AP10989" s="9"/>
      <c r="AQ10989" s="9"/>
    </row>
    <row r="10990" spans="41:43" x14ac:dyDescent="0.3">
      <c r="AO10990" s="9"/>
      <c r="AP10990" s="9"/>
      <c r="AQ10990" s="9"/>
    </row>
    <row r="10991" spans="41:43" x14ac:dyDescent="0.3">
      <c r="AO10991" s="9"/>
      <c r="AP10991" s="9"/>
      <c r="AQ10991" s="9"/>
    </row>
    <row r="10992" spans="41:43" x14ac:dyDescent="0.3">
      <c r="AO10992" s="9"/>
      <c r="AP10992" s="9"/>
      <c r="AQ10992" s="9"/>
    </row>
    <row r="10993" spans="41:43" x14ac:dyDescent="0.3">
      <c r="AO10993" s="9"/>
      <c r="AP10993" s="9"/>
      <c r="AQ10993" s="9"/>
    </row>
    <row r="10994" spans="41:43" x14ac:dyDescent="0.3">
      <c r="AO10994" s="9"/>
      <c r="AP10994" s="9"/>
      <c r="AQ10994" s="9"/>
    </row>
    <row r="10995" spans="41:43" x14ac:dyDescent="0.3">
      <c r="AO10995" s="9"/>
      <c r="AP10995" s="9"/>
      <c r="AQ10995" s="9"/>
    </row>
    <row r="10996" spans="41:43" x14ac:dyDescent="0.3">
      <c r="AO10996" s="9"/>
      <c r="AP10996" s="9"/>
      <c r="AQ10996" s="9"/>
    </row>
    <row r="10997" spans="41:43" x14ac:dyDescent="0.3">
      <c r="AO10997" s="9"/>
      <c r="AP10997" s="9"/>
      <c r="AQ10997" s="9"/>
    </row>
    <row r="10998" spans="41:43" x14ac:dyDescent="0.3">
      <c r="AO10998" s="9"/>
      <c r="AP10998" s="9"/>
      <c r="AQ10998" s="9"/>
    </row>
    <row r="10999" spans="41:43" x14ac:dyDescent="0.3">
      <c r="AO10999" s="9"/>
      <c r="AP10999" s="9"/>
      <c r="AQ10999" s="9"/>
    </row>
    <row r="11000" spans="41:43" x14ac:dyDescent="0.3">
      <c r="AO11000" s="9"/>
      <c r="AP11000" s="9"/>
      <c r="AQ11000" s="9"/>
    </row>
    <row r="11001" spans="41:43" x14ac:dyDescent="0.3">
      <c r="AO11001" s="9"/>
      <c r="AP11001" s="9"/>
      <c r="AQ11001" s="9"/>
    </row>
    <row r="11002" spans="41:43" x14ac:dyDescent="0.3">
      <c r="AO11002" s="9"/>
      <c r="AP11002" s="9"/>
      <c r="AQ11002" s="9"/>
    </row>
    <row r="11003" spans="41:43" x14ac:dyDescent="0.3">
      <c r="AO11003" s="9"/>
      <c r="AP11003" s="9"/>
      <c r="AQ11003" s="9"/>
    </row>
    <row r="11004" spans="41:43" x14ac:dyDescent="0.3">
      <c r="AO11004" s="9"/>
      <c r="AP11004" s="9"/>
      <c r="AQ11004" s="9"/>
    </row>
    <row r="11005" spans="41:43" x14ac:dyDescent="0.3">
      <c r="AO11005" s="9"/>
      <c r="AP11005" s="9"/>
      <c r="AQ11005" s="9"/>
    </row>
    <row r="11006" spans="41:43" x14ac:dyDescent="0.3">
      <c r="AO11006" s="9"/>
      <c r="AP11006" s="9"/>
      <c r="AQ11006" s="9"/>
    </row>
    <row r="11007" spans="41:43" x14ac:dyDescent="0.3">
      <c r="AO11007" s="9"/>
      <c r="AP11007" s="9"/>
      <c r="AQ11007" s="9"/>
    </row>
    <row r="11008" spans="41:43" x14ac:dyDescent="0.3">
      <c r="AO11008" s="9"/>
      <c r="AP11008" s="9"/>
      <c r="AQ11008" s="9"/>
    </row>
    <row r="11009" spans="41:43" x14ac:dyDescent="0.3">
      <c r="AO11009" s="9"/>
      <c r="AP11009" s="9"/>
      <c r="AQ11009" s="9"/>
    </row>
    <row r="11010" spans="41:43" x14ac:dyDescent="0.3">
      <c r="AO11010" s="9"/>
      <c r="AP11010" s="9"/>
      <c r="AQ11010" s="9"/>
    </row>
    <row r="11011" spans="41:43" x14ac:dyDescent="0.3">
      <c r="AO11011" s="9"/>
      <c r="AP11011" s="9"/>
      <c r="AQ11011" s="9"/>
    </row>
    <row r="11012" spans="41:43" x14ac:dyDescent="0.3">
      <c r="AO11012" s="9"/>
      <c r="AP11012" s="9"/>
      <c r="AQ11012" s="9"/>
    </row>
    <row r="11013" spans="41:43" x14ac:dyDescent="0.3">
      <c r="AO11013" s="9"/>
      <c r="AP11013" s="9"/>
      <c r="AQ11013" s="9"/>
    </row>
    <row r="11014" spans="41:43" x14ac:dyDescent="0.3">
      <c r="AO11014" s="9"/>
      <c r="AP11014" s="9"/>
      <c r="AQ11014" s="9"/>
    </row>
    <row r="11015" spans="41:43" x14ac:dyDescent="0.3">
      <c r="AO11015" s="9"/>
      <c r="AP11015" s="9"/>
      <c r="AQ11015" s="9"/>
    </row>
    <row r="11016" spans="41:43" x14ac:dyDescent="0.3">
      <c r="AO11016" s="9"/>
      <c r="AP11016" s="9"/>
      <c r="AQ11016" s="9"/>
    </row>
    <row r="11017" spans="41:43" x14ac:dyDescent="0.3">
      <c r="AO11017" s="9"/>
      <c r="AP11017" s="9"/>
      <c r="AQ11017" s="9"/>
    </row>
    <row r="11018" spans="41:43" x14ac:dyDescent="0.3">
      <c r="AO11018" s="9"/>
      <c r="AP11018" s="9"/>
      <c r="AQ11018" s="9"/>
    </row>
    <row r="11019" spans="41:43" x14ac:dyDescent="0.3">
      <c r="AO11019" s="9"/>
      <c r="AP11019" s="9"/>
      <c r="AQ11019" s="9"/>
    </row>
    <row r="11020" spans="41:43" x14ac:dyDescent="0.3">
      <c r="AO11020" s="9"/>
      <c r="AP11020" s="9"/>
      <c r="AQ11020" s="9"/>
    </row>
    <row r="11021" spans="41:43" x14ac:dyDescent="0.3">
      <c r="AO11021" s="9"/>
      <c r="AP11021" s="9"/>
      <c r="AQ11021" s="9"/>
    </row>
    <row r="11022" spans="41:43" x14ac:dyDescent="0.3">
      <c r="AO11022" s="9"/>
      <c r="AP11022" s="9"/>
      <c r="AQ11022" s="9"/>
    </row>
    <row r="11023" spans="41:43" x14ac:dyDescent="0.3">
      <c r="AO11023" s="9"/>
      <c r="AP11023" s="9"/>
      <c r="AQ11023" s="9"/>
    </row>
    <row r="11024" spans="41:43" x14ac:dyDescent="0.3">
      <c r="AO11024" s="9"/>
      <c r="AP11024" s="9"/>
      <c r="AQ11024" s="9"/>
    </row>
    <row r="11025" spans="41:43" x14ac:dyDescent="0.3">
      <c r="AO11025" s="9"/>
      <c r="AP11025" s="9"/>
      <c r="AQ11025" s="9"/>
    </row>
    <row r="11026" spans="41:43" x14ac:dyDescent="0.3">
      <c r="AO11026" s="9"/>
      <c r="AP11026" s="9"/>
      <c r="AQ11026" s="9"/>
    </row>
    <row r="11027" spans="41:43" x14ac:dyDescent="0.3">
      <c r="AO11027" s="9"/>
      <c r="AP11027" s="9"/>
      <c r="AQ11027" s="9"/>
    </row>
    <row r="11028" spans="41:43" x14ac:dyDescent="0.3">
      <c r="AO11028" s="9"/>
      <c r="AP11028" s="9"/>
      <c r="AQ11028" s="9"/>
    </row>
    <row r="11029" spans="41:43" x14ac:dyDescent="0.3">
      <c r="AO11029" s="9"/>
      <c r="AP11029" s="9"/>
      <c r="AQ11029" s="9"/>
    </row>
    <row r="11030" spans="41:43" x14ac:dyDescent="0.3">
      <c r="AO11030" s="9"/>
      <c r="AP11030" s="9"/>
      <c r="AQ11030" s="9"/>
    </row>
    <row r="11031" spans="41:43" x14ac:dyDescent="0.3">
      <c r="AO11031" s="9"/>
      <c r="AP11031" s="9"/>
      <c r="AQ11031" s="9"/>
    </row>
    <row r="11032" spans="41:43" x14ac:dyDescent="0.3">
      <c r="AO11032" s="9"/>
      <c r="AP11032" s="9"/>
      <c r="AQ11032" s="9"/>
    </row>
    <row r="11033" spans="41:43" x14ac:dyDescent="0.3">
      <c r="AO11033" s="9"/>
      <c r="AP11033" s="9"/>
      <c r="AQ11033" s="9"/>
    </row>
    <row r="11034" spans="41:43" x14ac:dyDescent="0.3">
      <c r="AO11034" s="9"/>
      <c r="AP11034" s="9"/>
      <c r="AQ11034" s="9"/>
    </row>
    <row r="11035" spans="41:43" x14ac:dyDescent="0.3">
      <c r="AO11035" s="9"/>
      <c r="AP11035" s="9"/>
      <c r="AQ11035" s="9"/>
    </row>
    <row r="11036" spans="41:43" x14ac:dyDescent="0.3">
      <c r="AO11036" s="9"/>
      <c r="AP11036" s="9"/>
      <c r="AQ11036" s="9"/>
    </row>
    <row r="11037" spans="41:43" x14ac:dyDescent="0.3">
      <c r="AO11037" s="9"/>
      <c r="AP11037" s="9"/>
      <c r="AQ11037" s="9"/>
    </row>
    <row r="11038" spans="41:43" x14ac:dyDescent="0.3">
      <c r="AO11038" s="9"/>
      <c r="AP11038" s="9"/>
      <c r="AQ11038" s="9"/>
    </row>
    <row r="11039" spans="41:43" x14ac:dyDescent="0.3">
      <c r="AO11039" s="9"/>
      <c r="AP11039" s="9"/>
      <c r="AQ11039" s="9"/>
    </row>
    <row r="11040" spans="41:43" x14ac:dyDescent="0.3">
      <c r="AO11040" s="9"/>
      <c r="AP11040" s="9"/>
      <c r="AQ11040" s="9"/>
    </row>
    <row r="11041" spans="41:43" x14ac:dyDescent="0.3">
      <c r="AO11041" s="9"/>
      <c r="AP11041" s="9"/>
      <c r="AQ11041" s="9"/>
    </row>
    <row r="11042" spans="41:43" x14ac:dyDescent="0.3">
      <c r="AO11042" s="9"/>
      <c r="AP11042" s="9"/>
      <c r="AQ11042" s="9"/>
    </row>
    <row r="11043" spans="41:43" x14ac:dyDescent="0.3">
      <c r="AO11043" s="9"/>
      <c r="AP11043" s="9"/>
      <c r="AQ11043" s="9"/>
    </row>
    <row r="11044" spans="41:43" x14ac:dyDescent="0.3">
      <c r="AO11044" s="9"/>
      <c r="AP11044" s="9"/>
      <c r="AQ11044" s="9"/>
    </row>
    <row r="11045" spans="41:43" x14ac:dyDescent="0.3">
      <c r="AO11045" s="9"/>
      <c r="AP11045" s="9"/>
      <c r="AQ11045" s="9"/>
    </row>
    <row r="11046" spans="41:43" x14ac:dyDescent="0.3">
      <c r="AO11046" s="9"/>
      <c r="AP11046" s="9"/>
      <c r="AQ11046" s="9"/>
    </row>
    <row r="11047" spans="41:43" x14ac:dyDescent="0.3">
      <c r="AO11047" s="9"/>
      <c r="AP11047" s="9"/>
      <c r="AQ11047" s="9"/>
    </row>
    <row r="11048" spans="41:43" x14ac:dyDescent="0.3">
      <c r="AO11048" s="9"/>
      <c r="AP11048" s="9"/>
      <c r="AQ11048" s="9"/>
    </row>
    <row r="11049" spans="41:43" x14ac:dyDescent="0.3">
      <c r="AO11049" s="9"/>
      <c r="AP11049" s="9"/>
      <c r="AQ11049" s="9"/>
    </row>
    <row r="11050" spans="41:43" x14ac:dyDescent="0.3">
      <c r="AO11050" s="9"/>
      <c r="AP11050" s="9"/>
      <c r="AQ11050" s="9"/>
    </row>
    <row r="11051" spans="41:43" x14ac:dyDescent="0.3">
      <c r="AO11051" s="9"/>
      <c r="AP11051" s="9"/>
      <c r="AQ11051" s="9"/>
    </row>
    <row r="11052" spans="41:43" x14ac:dyDescent="0.3">
      <c r="AO11052" s="9"/>
      <c r="AP11052" s="9"/>
      <c r="AQ11052" s="9"/>
    </row>
    <row r="11053" spans="41:43" x14ac:dyDescent="0.3">
      <c r="AO11053" s="9"/>
      <c r="AP11053" s="9"/>
      <c r="AQ11053" s="9"/>
    </row>
    <row r="11054" spans="41:43" x14ac:dyDescent="0.3">
      <c r="AO11054" s="9"/>
      <c r="AP11054" s="9"/>
      <c r="AQ11054" s="9"/>
    </row>
    <row r="11055" spans="41:43" x14ac:dyDescent="0.3">
      <c r="AO11055" s="9"/>
      <c r="AP11055" s="9"/>
      <c r="AQ11055" s="9"/>
    </row>
    <row r="11056" spans="41:43" x14ac:dyDescent="0.3">
      <c r="AO11056" s="9"/>
      <c r="AP11056" s="9"/>
      <c r="AQ11056" s="9"/>
    </row>
    <row r="11057" spans="41:43" x14ac:dyDescent="0.3">
      <c r="AO11057" s="9"/>
      <c r="AP11057" s="9"/>
      <c r="AQ11057" s="9"/>
    </row>
    <row r="11058" spans="41:43" x14ac:dyDescent="0.3">
      <c r="AO11058" s="9"/>
      <c r="AP11058" s="9"/>
      <c r="AQ11058" s="9"/>
    </row>
    <row r="11059" spans="41:43" x14ac:dyDescent="0.3">
      <c r="AO11059" s="9"/>
      <c r="AP11059" s="9"/>
      <c r="AQ11059" s="9"/>
    </row>
    <row r="11060" spans="41:43" x14ac:dyDescent="0.3">
      <c r="AO11060" s="9"/>
      <c r="AP11060" s="9"/>
      <c r="AQ11060" s="9"/>
    </row>
    <row r="11061" spans="41:43" x14ac:dyDescent="0.3">
      <c r="AO11061" s="9"/>
      <c r="AP11061" s="9"/>
      <c r="AQ11061" s="9"/>
    </row>
    <row r="11062" spans="41:43" x14ac:dyDescent="0.3">
      <c r="AO11062" s="9"/>
      <c r="AP11062" s="9"/>
      <c r="AQ11062" s="9"/>
    </row>
    <row r="11063" spans="41:43" x14ac:dyDescent="0.3">
      <c r="AO11063" s="9"/>
      <c r="AP11063" s="9"/>
      <c r="AQ11063" s="9"/>
    </row>
    <row r="11064" spans="41:43" x14ac:dyDescent="0.3">
      <c r="AO11064" s="9"/>
      <c r="AP11064" s="9"/>
      <c r="AQ11064" s="9"/>
    </row>
    <row r="11065" spans="41:43" x14ac:dyDescent="0.3">
      <c r="AO11065" s="9"/>
      <c r="AP11065" s="9"/>
      <c r="AQ11065" s="9"/>
    </row>
    <row r="11066" spans="41:43" x14ac:dyDescent="0.3">
      <c r="AO11066" s="9"/>
      <c r="AP11066" s="9"/>
      <c r="AQ11066" s="9"/>
    </row>
    <row r="11067" spans="41:43" x14ac:dyDescent="0.3">
      <c r="AO11067" s="9"/>
      <c r="AP11067" s="9"/>
      <c r="AQ11067" s="9"/>
    </row>
    <row r="11068" spans="41:43" x14ac:dyDescent="0.3">
      <c r="AO11068" s="9"/>
      <c r="AP11068" s="9"/>
      <c r="AQ11068" s="9"/>
    </row>
    <row r="11069" spans="41:43" x14ac:dyDescent="0.3">
      <c r="AO11069" s="9"/>
      <c r="AP11069" s="9"/>
      <c r="AQ11069" s="9"/>
    </row>
    <row r="11070" spans="41:43" x14ac:dyDescent="0.3">
      <c r="AO11070" s="9"/>
      <c r="AP11070" s="9"/>
      <c r="AQ11070" s="9"/>
    </row>
    <row r="11071" spans="41:43" x14ac:dyDescent="0.3">
      <c r="AO11071" s="9"/>
      <c r="AP11071" s="9"/>
      <c r="AQ11071" s="9"/>
    </row>
    <row r="11072" spans="41:43" x14ac:dyDescent="0.3">
      <c r="AO11072" s="9"/>
      <c r="AP11072" s="9"/>
      <c r="AQ11072" s="9"/>
    </row>
    <row r="11073" spans="41:43" x14ac:dyDescent="0.3">
      <c r="AO11073" s="9"/>
      <c r="AP11073" s="9"/>
      <c r="AQ11073" s="9"/>
    </row>
    <row r="11074" spans="41:43" x14ac:dyDescent="0.3">
      <c r="AO11074" s="9"/>
      <c r="AP11074" s="9"/>
      <c r="AQ11074" s="9"/>
    </row>
    <row r="11075" spans="41:43" x14ac:dyDescent="0.3">
      <c r="AO11075" s="9"/>
      <c r="AP11075" s="9"/>
      <c r="AQ11075" s="9"/>
    </row>
    <row r="11076" spans="41:43" x14ac:dyDescent="0.3">
      <c r="AO11076" s="9"/>
      <c r="AP11076" s="9"/>
      <c r="AQ11076" s="9"/>
    </row>
    <row r="11077" spans="41:43" x14ac:dyDescent="0.3">
      <c r="AO11077" s="9"/>
      <c r="AP11077" s="9"/>
      <c r="AQ11077" s="9"/>
    </row>
    <row r="11078" spans="41:43" x14ac:dyDescent="0.3">
      <c r="AO11078" s="9"/>
      <c r="AP11078" s="9"/>
      <c r="AQ11078" s="9"/>
    </row>
    <row r="11079" spans="41:43" x14ac:dyDescent="0.3">
      <c r="AO11079" s="9"/>
      <c r="AP11079" s="9"/>
      <c r="AQ11079" s="9"/>
    </row>
    <row r="11080" spans="41:43" x14ac:dyDescent="0.3">
      <c r="AO11080" s="9"/>
      <c r="AP11080" s="9"/>
      <c r="AQ11080" s="9"/>
    </row>
    <row r="11081" spans="41:43" x14ac:dyDescent="0.3">
      <c r="AO11081" s="9"/>
      <c r="AP11081" s="9"/>
      <c r="AQ11081" s="9"/>
    </row>
    <row r="11082" spans="41:43" x14ac:dyDescent="0.3">
      <c r="AO11082" s="9"/>
      <c r="AP11082" s="9"/>
      <c r="AQ11082" s="9"/>
    </row>
    <row r="11083" spans="41:43" x14ac:dyDescent="0.3">
      <c r="AO11083" s="9"/>
      <c r="AP11083" s="9"/>
      <c r="AQ11083" s="9"/>
    </row>
    <row r="11084" spans="41:43" x14ac:dyDescent="0.3">
      <c r="AO11084" s="9"/>
      <c r="AP11084" s="9"/>
      <c r="AQ11084" s="9"/>
    </row>
    <row r="11085" spans="41:43" x14ac:dyDescent="0.3">
      <c r="AO11085" s="9"/>
      <c r="AP11085" s="9"/>
      <c r="AQ11085" s="9"/>
    </row>
    <row r="11086" spans="41:43" x14ac:dyDescent="0.3">
      <c r="AO11086" s="9"/>
      <c r="AP11086" s="9"/>
      <c r="AQ11086" s="9"/>
    </row>
    <row r="11087" spans="41:43" x14ac:dyDescent="0.3">
      <c r="AO11087" s="9"/>
      <c r="AP11087" s="9"/>
      <c r="AQ11087" s="9"/>
    </row>
    <row r="11088" spans="41:43" x14ac:dyDescent="0.3">
      <c r="AO11088" s="9"/>
      <c r="AP11088" s="9"/>
      <c r="AQ11088" s="9"/>
    </row>
    <row r="11089" spans="41:43" x14ac:dyDescent="0.3">
      <c r="AO11089" s="9"/>
      <c r="AP11089" s="9"/>
      <c r="AQ11089" s="9"/>
    </row>
    <row r="11090" spans="41:43" x14ac:dyDescent="0.3">
      <c r="AO11090" s="9"/>
      <c r="AP11090" s="9"/>
      <c r="AQ11090" s="9"/>
    </row>
    <row r="11091" spans="41:43" x14ac:dyDescent="0.3">
      <c r="AO11091" s="9"/>
      <c r="AP11091" s="9"/>
      <c r="AQ11091" s="9"/>
    </row>
    <row r="11092" spans="41:43" x14ac:dyDescent="0.3">
      <c r="AO11092" s="9"/>
      <c r="AP11092" s="9"/>
      <c r="AQ11092" s="9"/>
    </row>
    <row r="11093" spans="41:43" x14ac:dyDescent="0.3">
      <c r="AO11093" s="9"/>
      <c r="AP11093" s="9"/>
      <c r="AQ11093" s="9"/>
    </row>
    <row r="11094" spans="41:43" x14ac:dyDescent="0.3">
      <c r="AO11094" s="9"/>
      <c r="AP11094" s="9"/>
      <c r="AQ11094" s="9"/>
    </row>
    <row r="11095" spans="41:43" x14ac:dyDescent="0.3">
      <c r="AO11095" s="9"/>
      <c r="AP11095" s="9"/>
      <c r="AQ11095" s="9"/>
    </row>
    <row r="11096" spans="41:43" x14ac:dyDescent="0.3">
      <c r="AO11096" s="9"/>
      <c r="AP11096" s="9"/>
      <c r="AQ11096" s="9"/>
    </row>
    <row r="11097" spans="41:43" x14ac:dyDescent="0.3">
      <c r="AO11097" s="9"/>
      <c r="AP11097" s="9"/>
      <c r="AQ11097" s="9"/>
    </row>
    <row r="11098" spans="41:43" x14ac:dyDescent="0.3">
      <c r="AO11098" s="9"/>
      <c r="AP11098" s="9"/>
      <c r="AQ11098" s="9"/>
    </row>
    <row r="11099" spans="41:43" x14ac:dyDescent="0.3">
      <c r="AO11099" s="9"/>
      <c r="AP11099" s="9"/>
      <c r="AQ11099" s="9"/>
    </row>
    <row r="11100" spans="41:43" x14ac:dyDescent="0.3">
      <c r="AO11100" s="9"/>
      <c r="AP11100" s="9"/>
      <c r="AQ11100" s="9"/>
    </row>
    <row r="11101" spans="41:43" x14ac:dyDescent="0.3">
      <c r="AO11101" s="9"/>
      <c r="AP11101" s="9"/>
      <c r="AQ11101" s="9"/>
    </row>
    <row r="11102" spans="41:43" x14ac:dyDescent="0.3">
      <c r="AO11102" s="9"/>
      <c r="AP11102" s="9"/>
      <c r="AQ11102" s="9"/>
    </row>
    <row r="11103" spans="41:43" x14ac:dyDescent="0.3">
      <c r="AO11103" s="9"/>
      <c r="AP11103" s="9"/>
      <c r="AQ11103" s="9"/>
    </row>
    <row r="11104" spans="41:43" x14ac:dyDescent="0.3">
      <c r="AO11104" s="9"/>
      <c r="AP11104" s="9"/>
      <c r="AQ11104" s="9"/>
    </row>
    <row r="11105" spans="41:43" x14ac:dyDescent="0.3">
      <c r="AO11105" s="9"/>
      <c r="AP11105" s="9"/>
      <c r="AQ11105" s="9"/>
    </row>
    <row r="11106" spans="41:43" x14ac:dyDescent="0.3">
      <c r="AO11106" s="9"/>
      <c r="AP11106" s="9"/>
      <c r="AQ11106" s="9"/>
    </row>
    <row r="11107" spans="41:43" x14ac:dyDescent="0.3">
      <c r="AO11107" s="9"/>
      <c r="AP11107" s="9"/>
      <c r="AQ11107" s="9"/>
    </row>
    <row r="11108" spans="41:43" x14ac:dyDescent="0.3">
      <c r="AO11108" s="9"/>
      <c r="AP11108" s="9"/>
      <c r="AQ11108" s="9"/>
    </row>
    <row r="11109" spans="41:43" x14ac:dyDescent="0.3">
      <c r="AO11109" s="9"/>
      <c r="AP11109" s="9"/>
      <c r="AQ11109" s="9"/>
    </row>
    <row r="11110" spans="41:43" x14ac:dyDescent="0.3">
      <c r="AO11110" s="9"/>
      <c r="AP11110" s="9"/>
      <c r="AQ11110" s="9"/>
    </row>
    <row r="11111" spans="41:43" x14ac:dyDescent="0.3">
      <c r="AO11111" s="9"/>
      <c r="AP11111" s="9"/>
      <c r="AQ11111" s="9"/>
    </row>
    <row r="11112" spans="41:43" x14ac:dyDescent="0.3">
      <c r="AO11112" s="9"/>
      <c r="AP11112" s="9"/>
      <c r="AQ11112" s="9"/>
    </row>
    <row r="11113" spans="41:43" x14ac:dyDescent="0.3">
      <c r="AO11113" s="9"/>
      <c r="AP11113" s="9"/>
      <c r="AQ11113" s="9"/>
    </row>
    <row r="11114" spans="41:43" x14ac:dyDescent="0.3">
      <c r="AO11114" s="9"/>
      <c r="AP11114" s="9"/>
      <c r="AQ11114" s="9"/>
    </row>
    <row r="11115" spans="41:43" x14ac:dyDescent="0.3">
      <c r="AO11115" s="9"/>
      <c r="AP11115" s="9"/>
      <c r="AQ11115" s="9"/>
    </row>
    <row r="11116" spans="41:43" x14ac:dyDescent="0.3">
      <c r="AO11116" s="9"/>
      <c r="AP11116" s="9"/>
      <c r="AQ11116" s="9"/>
    </row>
    <row r="11117" spans="41:43" x14ac:dyDescent="0.3">
      <c r="AO11117" s="9"/>
      <c r="AP11117" s="9"/>
      <c r="AQ11117" s="9"/>
    </row>
    <row r="11118" spans="41:43" x14ac:dyDescent="0.3">
      <c r="AO11118" s="9"/>
      <c r="AP11118" s="9"/>
      <c r="AQ11118" s="9"/>
    </row>
    <row r="11119" spans="41:43" x14ac:dyDescent="0.3">
      <c r="AO11119" s="9"/>
      <c r="AP11119" s="9"/>
      <c r="AQ11119" s="9"/>
    </row>
    <row r="11120" spans="41:43" x14ac:dyDescent="0.3">
      <c r="AO11120" s="9"/>
      <c r="AP11120" s="9"/>
      <c r="AQ11120" s="9"/>
    </row>
    <row r="11121" spans="41:43" x14ac:dyDescent="0.3">
      <c r="AO11121" s="9"/>
      <c r="AP11121" s="9"/>
      <c r="AQ11121" s="9"/>
    </row>
    <row r="11122" spans="41:43" x14ac:dyDescent="0.3">
      <c r="AO11122" s="9"/>
      <c r="AP11122" s="9"/>
      <c r="AQ11122" s="9"/>
    </row>
    <row r="11123" spans="41:43" x14ac:dyDescent="0.3">
      <c r="AO11123" s="9"/>
      <c r="AP11123" s="9"/>
      <c r="AQ11123" s="9"/>
    </row>
    <row r="11124" spans="41:43" x14ac:dyDescent="0.3">
      <c r="AO11124" s="9"/>
      <c r="AP11124" s="9"/>
      <c r="AQ11124" s="9"/>
    </row>
    <row r="11125" spans="41:43" x14ac:dyDescent="0.3">
      <c r="AO11125" s="9"/>
      <c r="AP11125" s="9"/>
      <c r="AQ11125" s="9"/>
    </row>
    <row r="11126" spans="41:43" x14ac:dyDescent="0.3">
      <c r="AO11126" s="9"/>
      <c r="AP11126" s="9"/>
      <c r="AQ11126" s="9"/>
    </row>
    <row r="11127" spans="41:43" x14ac:dyDescent="0.3">
      <c r="AO11127" s="9"/>
      <c r="AP11127" s="9"/>
      <c r="AQ11127" s="9"/>
    </row>
    <row r="11128" spans="41:43" x14ac:dyDescent="0.3">
      <c r="AO11128" s="9"/>
      <c r="AP11128" s="9"/>
      <c r="AQ11128" s="9"/>
    </row>
    <row r="11129" spans="41:43" x14ac:dyDescent="0.3">
      <c r="AO11129" s="9"/>
      <c r="AP11129" s="9"/>
      <c r="AQ11129" s="9"/>
    </row>
    <row r="11130" spans="41:43" x14ac:dyDescent="0.3">
      <c r="AO11130" s="9"/>
      <c r="AP11130" s="9"/>
      <c r="AQ11130" s="9"/>
    </row>
    <row r="11131" spans="41:43" x14ac:dyDescent="0.3">
      <c r="AO11131" s="9"/>
      <c r="AP11131" s="9"/>
      <c r="AQ11131" s="9"/>
    </row>
    <row r="11132" spans="41:43" x14ac:dyDescent="0.3">
      <c r="AO11132" s="9"/>
      <c r="AP11132" s="9"/>
      <c r="AQ11132" s="9"/>
    </row>
    <row r="11133" spans="41:43" x14ac:dyDescent="0.3">
      <c r="AO11133" s="9"/>
      <c r="AP11133" s="9"/>
      <c r="AQ11133" s="9"/>
    </row>
    <row r="11134" spans="41:43" x14ac:dyDescent="0.3">
      <c r="AO11134" s="9"/>
      <c r="AP11134" s="9"/>
      <c r="AQ11134" s="9"/>
    </row>
    <row r="11135" spans="41:43" x14ac:dyDescent="0.3">
      <c r="AO11135" s="9"/>
      <c r="AP11135" s="9"/>
      <c r="AQ11135" s="9"/>
    </row>
    <row r="11136" spans="41:43" x14ac:dyDescent="0.3">
      <c r="AO11136" s="9"/>
      <c r="AP11136" s="9"/>
      <c r="AQ11136" s="9"/>
    </row>
    <row r="11137" spans="41:43" x14ac:dyDescent="0.3">
      <c r="AO11137" s="9"/>
      <c r="AP11137" s="9"/>
      <c r="AQ11137" s="9"/>
    </row>
    <row r="11138" spans="41:43" x14ac:dyDescent="0.3">
      <c r="AO11138" s="9"/>
      <c r="AP11138" s="9"/>
      <c r="AQ11138" s="9"/>
    </row>
    <row r="11139" spans="41:43" x14ac:dyDescent="0.3">
      <c r="AO11139" s="9"/>
      <c r="AP11139" s="9"/>
      <c r="AQ11139" s="9"/>
    </row>
    <row r="11140" spans="41:43" x14ac:dyDescent="0.3">
      <c r="AO11140" s="9"/>
      <c r="AP11140" s="9"/>
      <c r="AQ11140" s="9"/>
    </row>
    <row r="11141" spans="41:43" x14ac:dyDescent="0.3">
      <c r="AO11141" s="9"/>
      <c r="AP11141" s="9"/>
      <c r="AQ11141" s="9"/>
    </row>
    <row r="11142" spans="41:43" x14ac:dyDescent="0.3">
      <c r="AO11142" s="9"/>
      <c r="AP11142" s="9"/>
      <c r="AQ11142" s="9"/>
    </row>
    <row r="11143" spans="41:43" x14ac:dyDescent="0.3">
      <c r="AO11143" s="9"/>
      <c r="AP11143" s="9"/>
      <c r="AQ11143" s="9"/>
    </row>
    <row r="11144" spans="41:43" x14ac:dyDescent="0.3">
      <c r="AO11144" s="9"/>
      <c r="AP11144" s="9"/>
      <c r="AQ11144" s="9"/>
    </row>
    <row r="11145" spans="41:43" x14ac:dyDescent="0.3">
      <c r="AO11145" s="9"/>
      <c r="AP11145" s="9"/>
      <c r="AQ11145" s="9"/>
    </row>
    <row r="11146" spans="41:43" x14ac:dyDescent="0.3">
      <c r="AO11146" s="9"/>
      <c r="AP11146" s="9"/>
      <c r="AQ11146" s="9"/>
    </row>
    <row r="11147" spans="41:43" x14ac:dyDescent="0.3">
      <c r="AO11147" s="9"/>
      <c r="AP11147" s="9"/>
      <c r="AQ11147" s="9"/>
    </row>
    <row r="11148" spans="41:43" x14ac:dyDescent="0.3">
      <c r="AO11148" s="9"/>
      <c r="AP11148" s="9"/>
      <c r="AQ11148" s="9"/>
    </row>
    <row r="11149" spans="41:43" x14ac:dyDescent="0.3">
      <c r="AO11149" s="9"/>
      <c r="AP11149" s="9"/>
      <c r="AQ11149" s="9"/>
    </row>
    <row r="11150" spans="41:43" x14ac:dyDescent="0.3">
      <c r="AO11150" s="9"/>
      <c r="AP11150" s="9"/>
      <c r="AQ11150" s="9"/>
    </row>
    <row r="11151" spans="41:43" x14ac:dyDescent="0.3">
      <c r="AO11151" s="9"/>
      <c r="AP11151" s="9"/>
      <c r="AQ11151" s="9"/>
    </row>
    <row r="11152" spans="41:43" x14ac:dyDescent="0.3">
      <c r="AO11152" s="9"/>
      <c r="AP11152" s="9"/>
      <c r="AQ11152" s="9"/>
    </row>
    <row r="11153" spans="41:43" x14ac:dyDescent="0.3">
      <c r="AO11153" s="9"/>
      <c r="AP11153" s="9"/>
      <c r="AQ11153" s="9"/>
    </row>
    <row r="11154" spans="41:43" x14ac:dyDescent="0.3">
      <c r="AO11154" s="9"/>
      <c r="AP11154" s="9"/>
      <c r="AQ11154" s="9"/>
    </row>
    <row r="11155" spans="41:43" x14ac:dyDescent="0.3">
      <c r="AO11155" s="9"/>
      <c r="AP11155" s="9"/>
      <c r="AQ11155" s="9"/>
    </row>
    <row r="11156" spans="41:43" x14ac:dyDescent="0.3">
      <c r="AO11156" s="9"/>
      <c r="AP11156" s="9"/>
      <c r="AQ11156" s="9"/>
    </row>
    <row r="11157" spans="41:43" x14ac:dyDescent="0.3">
      <c r="AO11157" s="9"/>
      <c r="AP11157" s="9"/>
      <c r="AQ11157" s="9"/>
    </row>
    <row r="11158" spans="41:43" x14ac:dyDescent="0.3">
      <c r="AO11158" s="9"/>
      <c r="AP11158" s="9"/>
      <c r="AQ11158" s="9"/>
    </row>
    <row r="11159" spans="41:43" x14ac:dyDescent="0.3">
      <c r="AO11159" s="9"/>
      <c r="AP11159" s="9"/>
      <c r="AQ11159" s="9"/>
    </row>
    <row r="11160" spans="41:43" x14ac:dyDescent="0.3">
      <c r="AO11160" s="9"/>
      <c r="AP11160" s="9"/>
      <c r="AQ11160" s="9"/>
    </row>
    <row r="11161" spans="41:43" x14ac:dyDescent="0.3">
      <c r="AO11161" s="9"/>
      <c r="AP11161" s="9"/>
      <c r="AQ11161" s="9"/>
    </row>
    <row r="11162" spans="41:43" x14ac:dyDescent="0.3">
      <c r="AO11162" s="9"/>
      <c r="AP11162" s="9"/>
      <c r="AQ11162" s="9"/>
    </row>
    <row r="11163" spans="41:43" x14ac:dyDescent="0.3">
      <c r="AO11163" s="9"/>
      <c r="AP11163" s="9"/>
      <c r="AQ11163" s="9"/>
    </row>
    <row r="11164" spans="41:43" x14ac:dyDescent="0.3">
      <c r="AO11164" s="9"/>
      <c r="AP11164" s="9"/>
      <c r="AQ11164" s="9"/>
    </row>
    <row r="11165" spans="41:43" x14ac:dyDescent="0.3">
      <c r="AO11165" s="9"/>
      <c r="AP11165" s="9"/>
      <c r="AQ11165" s="9"/>
    </row>
    <row r="11166" spans="41:43" x14ac:dyDescent="0.3">
      <c r="AO11166" s="9"/>
      <c r="AP11166" s="9"/>
      <c r="AQ11166" s="9"/>
    </row>
    <row r="11167" spans="41:43" x14ac:dyDescent="0.3">
      <c r="AO11167" s="9"/>
      <c r="AP11167" s="9"/>
      <c r="AQ11167" s="9"/>
    </row>
    <row r="11168" spans="41:43" x14ac:dyDescent="0.3">
      <c r="AO11168" s="9"/>
      <c r="AP11168" s="9"/>
      <c r="AQ11168" s="9"/>
    </row>
    <row r="11169" spans="41:43" x14ac:dyDescent="0.3">
      <c r="AO11169" s="9"/>
      <c r="AP11169" s="9"/>
      <c r="AQ11169" s="9"/>
    </row>
    <row r="11170" spans="41:43" x14ac:dyDescent="0.3">
      <c r="AO11170" s="9"/>
      <c r="AP11170" s="9"/>
      <c r="AQ11170" s="9"/>
    </row>
    <row r="11171" spans="41:43" x14ac:dyDescent="0.3">
      <c r="AO11171" s="9"/>
      <c r="AP11171" s="9"/>
      <c r="AQ11171" s="9"/>
    </row>
    <row r="11172" spans="41:43" x14ac:dyDescent="0.3">
      <c r="AO11172" s="9"/>
      <c r="AP11172" s="9"/>
      <c r="AQ11172" s="9"/>
    </row>
    <row r="11173" spans="41:43" x14ac:dyDescent="0.3">
      <c r="AO11173" s="9"/>
      <c r="AP11173" s="9"/>
      <c r="AQ11173" s="9"/>
    </row>
    <row r="11174" spans="41:43" x14ac:dyDescent="0.3">
      <c r="AO11174" s="9"/>
      <c r="AP11174" s="9"/>
      <c r="AQ11174" s="9"/>
    </row>
    <row r="11175" spans="41:43" x14ac:dyDescent="0.3">
      <c r="AO11175" s="9"/>
      <c r="AP11175" s="9"/>
      <c r="AQ11175" s="9"/>
    </row>
    <row r="11176" spans="41:43" x14ac:dyDescent="0.3">
      <c r="AO11176" s="9"/>
      <c r="AP11176" s="9"/>
      <c r="AQ11176" s="9"/>
    </row>
    <row r="11177" spans="41:43" x14ac:dyDescent="0.3">
      <c r="AO11177" s="9"/>
      <c r="AP11177" s="9"/>
      <c r="AQ11177" s="9"/>
    </row>
    <row r="11178" spans="41:43" x14ac:dyDescent="0.3">
      <c r="AO11178" s="9"/>
      <c r="AP11178" s="9"/>
      <c r="AQ11178" s="9"/>
    </row>
    <row r="11179" spans="41:43" x14ac:dyDescent="0.3">
      <c r="AO11179" s="9"/>
      <c r="AP11179" s="9"/>
      <c r="AQ11179" s="9"/>
    </row>
    <row r="11180" spans="41:43" x14ac:dyDescent="0.3">
      <c r="AO11180" s="9"/>
      <c r="AP11180" s="9"/>
      <c r="AQ11180" s="9"/>
    </row>
    <row r="11181" spans="41:43" x14ac:dyDescent="0.3">
      <c r="AO11181" s="9"/>
      <c r="AP11181" s="9"/>
      <c r="AQ11181" s="9"/>
    </row>
    <row r="11182" spans="41:43" x14ac:dyDescent="0.3">
      <c r="AO11182" s="9"/>
      <c r="AP11182" s="9"/>
      <c r="AQ11182" s="9"/>
    </row>
    <row r="11183" spans="41:43" x14ac:dyDescent="0.3">
      <c r="AO11183" s="9"/>
      <c r="AP11183" s="9"/>
      <c r="AQ11183" s="9"/>
    </row>
    <row r="11184" spans="41:43" x14ac:dyDescent="0.3">
      <c r="AO11184" s="9"/>
      <c r="AP11184" s="9"/>
      <c r="AQ11184" s="9"/>
    </row>
    <row r="11185" spans="41:43" x14ac:dyDescent="0.3">
      <c r="AO11185" s="9"/>
      <c r="AP11185" s="9"/>
      <c r="AQ11185" s="9"/>
    </row>
    <row r="11186" spans="41:43" x14ac:dyDescent="0.3">
      <c r="AO11186" s="9"/>
      <c r="AP11186" s="9"/>
      <c r="AQ11186" s="9"/>
    </row>
    <row r="11187" spans="41:43" x14ac:dyDescent="0.3">
      <c r="AO11187" s="9"/>
      <c r="AP11187" s="9"/>
      <c r="AQ11187" s="9"/>
    </row>
    <row r="11188" spans="41:43" x14ac:dyDescent="0.3">
      <c r="AO11188" s="9"/>
      <c r="AP11188" s="9"/>
      <c r="AQ11188" s="9"/>
    </row>
    <row r="11189" spans="41:43" x14ac:dyDescent="0.3">
      <c r="AO11189" s="9"/>
      <c r="AP11189" s="9"/>
      <c r="AQ11189" s="9"/>
    </row>
    <row r="11190" spans="41:43" x14ac:dyDescent="0.3">
      <c r="AO11190" s="9"/>
      <c r="AP11190" s="9"/>
      <c r="AQ11190" s="9"/>
    </row>
    <row r="11191" spans="41:43" x14ac:dyDescent="0.3">
      <c r="AO11191" s="9"/>
      <c r="AP11191" s="9"/>
      <c r="AQ11191" s="9"/>
    </row>
    <row r="11192" spans="41:43" x14ac:dyDescent="0.3">
      <c r="AO11192" s="9"/>
      <c r="AP11192" s="9"/>
      <c r="AQ11192" s="9"/>
    </row>
    <row r="11193" spans="41:43" x14ac:dyDescent="0.3">
      <c r="AO11193" s="9"/>
      <c r="AP11193" s="9"/>
      <c r="AQ11193" s="9"/>
    </row>
    <row r="11194" spans="41:43" x14ac:dyDescent="0.3">
      <c r="AO11194" s="9"/>
      <c r="AP11194" s="9"/>
      <c r="AQ11194" s="9"/>
    </row>
    <row r="11195" spans="41:43" x14ac:dyDescent="0.3">
      <c r="AO11195" s="9"/>
      <c r="AP11195" s="9"/>
      <c r="AQ11195" s="9"/>
    </row>
    <row r="11196" spans="41:43" x14ac:dyDescent="0.3">
      <c r="AO11196" s="9"/>
      <c r="AP11196" s="9"/>
      <c r="AQ11196" s="9"/>
    </row>
    <row r="11197" spans="41:43" x14ac:dyDescent="0.3">
      <c r="AO11197" s="9"/>
      <c r="AP11197" s="9"/>
      <c r="AQ11197" s="9"/>
    </row>
    <row r="11198" spans="41:43" x14ac:dyDescent="0.3">
      <c r="AO11198" s="9"/>
      <c r="AP11198" s="9"/>
      <c r="AQ11198" s="9"/>
    </row>
    <row r="11199" spans="41:43" x14ac:dyDescent="0.3">
      <c r="AO11199" s="9"/>
      <c r="AP11199" s="9"/>
      <c r="AQ11199" s="9"/>
    </row>
    <row r="11200" spans="41:43" x14ac:dyDescent="0.3">
      <c r="AO11200" s="9"/>
      <c r="AP11200" s="9"/>
      <c r="AQ11200" s="9"/>
    </row>
    <row r="11201" spans="41:43" x14ac:dyDescent="0.3">
      <c r="AO11201" s="9"/>
      <c r="AP11201" s="9"/>
      <c r="AQ11201" s="9"/>
    </row>
    <row r="11202" spans="41:43" x14ac:dyDescent="0.3">
      <c r="AO11202" s="9"/>
      <c r="AP11202" s="9"/>
      <c r="AQ11202" s="9"/>
    </row>
    <row r="11203" spans="41:43" x14ac:dyDescent="0.3">
      <c r="AO11203" s="9"/>
      <c r="AP11203" s="9"/>
      <c r="AQ11203" s="9"/>
    </row>
    <row r="11204" spans="41:43" x14ac:dyDescent="0.3">
      <c r="AO11204" s="9"/>
      <c r="AP11204" s="9"/>
      <c r="AQ11204" s="9"/>
    </row>
    <row r="11205" spans="41:43" x14ac:dyDescent="0.3">
      <c r="AO11205" s="9"/>
      <c r="AP11205" s="9"/>
      <c r="AQ11205" s="9"/>
    </row>
    <row r="11206" spans="41:43" x14ac:dyDescent="0.3">
      <c r="AO11206" s="9"/>
      <c r="AP11206" s="9"/>
      <c r="AQ11206" s="9"/>
    </row>
    <row r="11207" spans="41:43" x14ac:dyDescent="0.3">
      <c r="AO11207" s="9"/>
      <c r="AP11207" s="9"/>
      <c r="AQ11207" s="9"/>
    </row>
    <row r="11208" spans="41:43" x14ac:dyDescent="0.3">
      <c r="AO11208" s="9"/>
      <c r="AP11208" s="9"/>
      <c r="AQ11208" s="9"/>
    </row>
    <row r="11209" spans="41:43" x14ac:dyDescent="0.3">
      <c r="AO11209" s="9"/>
      <c r="AP11209" s="9"/>
      <c r="AQ11209" s="9"/>
    </row>
    <row r="11210" spans="41:43" x14ac:dyDescent="0.3">
      <c r="AO11210" s="9"/>
      <c r="AP11210" s="9"/>
      <c r="AQ11210" s="9"/>
    </row>
    <row r="11211" spans="41:43" x14ac:dyDescent="0.3">
      <c r="AO11211" s="9"/>
      <c r="AP11211" s="9"/>
      <c r="AQ11211" s="9"/>
    </row>
    <row r="11212" spans="41:43" x14ac:dyDescent="0.3">
      <c r="AO11212" s="9"/>
      <c r="AP11212" s="9"/>
      <c r="AQ11212" s="9"/>
    </row>
    <row r="11213" spans="41:43" x14ac:dyDescent="0.3">
      <c r="AO11213" s="9"/>
      <c r="AP11213" s="9"/>
      <c r="AQ11213" s="9"/>
    </row>
    <row r="11214" spans="41:43" x14ac:dyDescent="0.3">
      <c r="AO11214" s="9"/>
      <c r="AP11214" s="9"/>
      <c r="AQ11214" s="9"/>
    </row>
    <row r="11215" spans="41:43" x14ac:dyDescent="0.3">
      <c r="AO11215" s="9"/>
      <c r="AP11215" s="9"/>
      <c r="AQ11215" s="9"/>
    </row>
    <row r="11216" spans="41:43" x14ac:dyDescent="0.3">
      <c r="AO11216" s="9"/>
      <c r="AP11216" s="9"/>
      <c r="AQ11216" s="9"/>
    </row>
    <row r="11217" spans="41:43" x14ac:dyDescent="0.3">
      <c r="AO11217" s="9"/>
      <c r="AP11217" s="9"/>
      <c r="AQ11217" s="9"/>
    </row>
    <row r="11218" spans="41:43" x14ac:dyDescent="0.3">
      <c r="AO11218" s="9"/>
      <c r="AP11218" s="9"/>
      <c r="AQ11218" s="9"/>
    </row>
    <row r="11219" spans="41:43" x14ac:dyDescent="0.3">
      <c r="AO11219" s="9"/>
      <c r="AP11219" s="9"/>
      <c r="AQ11219" s="9"/>
    </row>
    <row r="11220" spans="41:43" x14ac:dyDescent="0.3">
      <c r="AO11220" s="9"/>
      <c r="AP11220" s="9"/>
      <c r="AQ11220" s="9"/>
    </row>
    <row r="11221" spans="41:43" x14ac:dyDescent="0.3">
      <c r="AO11221" s="9"/>
      <c r="AP11221" s="9"/>
      <c r="AQ11221" s="9"/>
    </row>
    <row r="11222" spans="41:43" x14ac:dyDescent="0.3">
      <c r="AO11222" s="9"/>
      <c r="AP11222" s="9"/>
      <c r="AQ11222" s="9"/>
    </row>
    <row r="11223" spans="41:43" x14ac:dyDescent="0.3">
      <c r="AO11223" s="9"/>
      <c r="AP11223" s="9"/>
      <c r="AQ11223" s="9"/>
    </row>
    <row r="11224" spans="41:43" x14ac:dyDescent="0.3">
      <c r="AO11224" s="9"/>
      <c r="AP11224" s="9"/>
      <c r="AQ11224" s="9"/>
    </row>
    <row r="11225" spans="41:43" x14ac:dyDescent="0.3">
      <c r="AO11225" s="9"/>
      <c r="AP11225" s="9"/>
      <c r="AQ11225" s="9"/>
    </row>
    <row r="11226" spans="41:43" x14ac:dyDescent="0.3">
      <c r="AO11226" s="9"/>
      <c r="AP11226" s="9"/>
      <c r="AQ11226" s="9"/>
    </row>
    <row r="11227" spans="41:43" x14ac:dyDescent="0.3">
      <c r="AO11227" s="9"/>
      <c r="AP11227" s="9"/>
      <c r="AQ11227" s="9"/>
    </row>
    <row r="11228" spans="41:43" x14ac:dyDescent="0.3">
      <c r="AO11228" s="9"/>
      <c r="AP11228" s="9"/>
      <c r="AQ11228" s="9"/>
    </row>
    <row r="11229" spans="41:43" x14ac:dyDescent="0.3">
      <c r="AO11229" s="9"/>
      <c r="AP11229" s="9"/>
      <c r="AQ11229" s="9"/>
    </row>
    <row r="11230" spans="41:43" x14ac:dyDescent="0.3">
      <c r="AO11230" s="9"/>
      <c r="AP11230" s="9"/>
      <c r="AQ11230" s="9"/>
    </row>
    <row r="11231" spans="41:43" x14ac:dyDescent="0.3">
      <c r="AO11231" s="9"/>
      <c r="AP11231" s="9"/>
      <c r="AQ11231" s="9"/>
    </row>
    <row r="11232" spans="41:43" x14ac:dyDescent="0.3">
      <c r="AO11232" s="9"/>
      <c r="AP11232" s="9"/>
      <c r="AQ11232" s="9"/>
    </row>
    <row r="11233" spans="41:43" x14ac:dyDescent="0.3">
      <c r="AO11233" s="9"/>
      <c r="AP11233" s="9"/>
      <c r="AQ11233" s="9"/>
    </row>
    <row r="11234" spans="41:43" x14ac:dyDescent="0.3">
      <c r="AO11234" s="9"/>
      <c r="AP11234" s="9"/>
      <c r="AQ11234" s="9"/>
    </row>
    <row r="11235" spans="41:43" x14ac:dyDescent="0.3">
      <c r="AO11235" s="9"/>
      <c r="AP11235" s="9"/>
      <c r="AQ11235" s="9"/>
    </row>
    <row r="11236" spans="41:43" x14ac:dyDescent="0.3">
      <c r="AO11236" s="9"/>
      <c r="AP11236" s="9"/>
      <c r="AQ11236" s="9"/>
    </row>
    <row r="11237" spans="41:43" x14ac:dyDescent="0.3">
      <c r="AO11237" s="9"/>
      <c r="AP11237" s="9"/>
      <c r="AQ11237" s="9"/>
    </row>
    <row r="11238" spans="41:43" x14ac:dyDescent="0.3">
      <c r="AO11238" s="9"/>
      <c r="AP11238" s="9"/>
      <c r="AQ11238" s="9"/>
    </row>
    <row r="11239" spans="41:43" x14ac:dyDescent="0.3">
      <c r="AO11239" s="9"/>
      <c r="AP11239" s="9"/>
      <c r="AQ11239" s="9"/>
    </row>
    <row r="11240" spans="41:43" x14ac:dyDescent="0.3">
      <c r="AO11240" s="9"/>
      <c r="AP11240" s="9"/>
      <c r="AQ11240" s="9"/>
    </row>
    <row r="11241" spans="41:43" x14ac:dyDescent="0.3">
      <c r="AO11241" s="9"/>
      <c r="AP11241" s="9"/>
      <c r="AQ11241" s="9"/>
    </row>
    <row r="11242" spans="41:43" x14ac:dyDescent="0.3">
      <c r="AO11242" s="9"/>
      <c r="AP11242" s="9"/>
      <c r="AQ11242" s="9"/>
    </row>
    <row r="11243" spans="41:43" x14ac:dyDescent="0.3">
      <c r="AO11243" s="9"/>
      <c r="AP11243" s="9"/>
      <c r="AQ11243" s="9"/>
    </row>
    <row r="11244" spans="41:43" x14ac:dyDescent="0.3">
      <c r="AO11244" s="9"/>
      <c r="AP11244" s="9"/>
      <c r="AQ11244" s="9"/>
    </row>
    <row r="11245" spans="41:43" x14ac:dyDescent="0.3">
      <c r="AO11245" s="9"/>
      <c r="AP11245" s="9"/>
      <c r="AQ11245" s="9"/>
    </row>
    <row r="11246" spans="41:43" x14ac:dyDescent="0.3">
      <c r="AO11246" s="9"/>
      <c r="AP11246" s="9"/>
      <c r="AQ11246" s="9"/>
    </row>
    <row r="11247" spans="41:43" x14ac:dyDescent="0.3">
      <c r="AO11247" s="9"/>
      <c r="AP11247" s="9"/>
      <c r="AQ11247" s="9"/>
    </row>
    <row r="11248" spans="41:43" x14ac:dyDescent="0.3">
      <c r="AO11248" s="9"/>
      <c r="AP11248" s="9"/>
      <c r="AQ11248" s="9"/>
    </row>
    <row r="11249" spans="41:43" x14ac:dyDescent="0.3">
      <c r="AO11249" s="9"/>
      <c r="AP11249" s="9"/>
      <c r="AQ11249" s="9"/>
    </row>
    <row r="11250" spans="41:43" x14ac:dyDescent="0.3">
      <c r="AO11250" s="9"/>
      <c r="AP11250" s="9"/>
      <c r="AQ11250" s="9"/>
    </row>
    <row r="11251" spans="41:43" x14ac:dyDescent="0.3">
      <c r="AO11251" s="9"/>
      <c r="AP11251" s="9"/>
      <c r="AQ11251" s="9"/>
    </row>
    <row r="11252" spans="41:43" x14ac:dyDescent="0.3">
      <c r="AO11252" s="9"/>
      <c r="AP11252" s="9"/>
      <c r="AQ11252" s="9"/>
    </row>
    <row r="11253" spans="41:43" x14ac:dyDescent="0.3">
      <c r="AO11253" s="9"/>
      <c r="AP11253" s="9"/>
      <c r="AQ11253" s="9"/>
    </row>
    <row r="11254" spans="41:43" x14ac:dyDescent="0.3">
      <c r="AO11254" s="9"/>
      <c r="AP11254" s="9"/>
      <c r="AQ11254" s="9"/>
    </row>
    <row r="11255" spans="41:43" x14ac:dyDescent="0.3">
      <c r="AO11255" s="9"/>
      <c r="AP11255" s="9"/>
      <c r="AQ11255" s="9"/>
    </row>
    <row r="11256" spans="41:43" x14ac:dyDescent="0.3">
      <c r="AO11256" s="9"/>
      <c r="AP11256" s="9"/>
      <c r="AQ11256" s="9"/>
    </row>
    <row r="11257" spans="41:43" x14ac:dyDescent="0.3">
      <c r="AO11257" s="9"/>
      <c r="AP11257" s="9"/>
      <c r="AQ11257" s="9"/>
    </row>
    <row r="11258" spans="41:43" x14ac:dyDescent="0.3">
      <c r="AO11258" s="9"/>
      <c r="AP11258" s="9"/>
      <c r="AQ11258" s="9"/>
    </row>
    <row r="11259" spans="41:43" x14ac:dyDescent="0.3">
      <c r="AO11259" s="9"/>
      <c r="AP11259" s="9"/>
      <c r="AQ11259" s="9"/>
    </row>
    <row r="11260" spans="41:43" x14ac:dyDescent="0.3">
      <c r="AO11260" s="9"/>
      <c r="AP11260" s="9"/>
      <c r="AQ11260" s="9"/>
    </row>
    <row r="11261" spans="41:43" x14ac:dyDescent="0.3">
      <c r="AO11261" s="9"/>
      <c r="AP11261" s="9"/>
      <c r="AQ11261" s="9"/>
    </row>
    <row r="11262" spans="41:43" x14ac:dyDescent="0.3">
      <c r="AO11262" s="9"/>
      <c r="AP11262" s="9"/>
      <c r="AQ11262" s="9"/>
    </row>
    <row r="11263" spans="41:43" x14ac:dyDescent="0.3">
      <c r="AO11263" s="9"/>
      <c r="AP11263" s="9"/>
      <c r="AQ11263" s="9"/>
    </row>
    <row r="11264" spans="41:43" x14ac:dyDescent="0.3">
      <c r="AO11264" s="9"/>
      <c r="AP11264" s="9"/>
      <c r="AQ11264" s="9"/>
    </row>
    <row r="11265" spans="41:43" x14ac:dyDescent="0.3">
      <c r="AO11265" s="9"/>
      <c r="AP11265" s="9"/>
      <c r="AQ11265" s="9"/>
    </row>
    <row r="11266" spans="41:43" x14ac:dyDescent="0.3">
      <c r="AO11266" s="9"/>
      <c r="AP11266" s="9"/>
      <c r="AQ11266" s="9"/>
    </row>
    <row r="11267" spans="41:43" x14ac:dyDescent="0.3">
      <c r="AO11267" s="9"/>
      <c r="AP11267" s="9"/>
      <c r="AQ11267" s="9"/>
    </row>
    <row r="11268" spans="41:43" x14ac:dyDescent="0.3">
      <c r="AO11268" s="9"/>
      <c r="AP11268" s="9"/>
      <c r="AQ11268" s="9"/>
    </row>
    <row r="11269" spans="41:43" x14ac:dyDescent="0.3">
      <c r="AO11269" s="9"/>
      <c r="AP11269" s="9"/>
      <c r="AQ11269" s="9"/>
    </row>
    <row r="11270" spans="41:43" x14ac:dyDescent="0.3">
      <c r="AO11270" s="9"/>
      <c r="AP11270" s="9"/>
      <c r="AQ11270" s="9"/>
    </row>
    <row r="11271" spans="41:43" x14ac:dyDescent="0.3">
      <c r="AO11271" s="9"/>
      <c r="AP11271" s="9"/>
      <c r="AQ11271" s="9"/>
    </row>
    <row r="11272" spans="41:43" x14ac:dyDescent="0.3">
      <c r="AO11272" s="9"/>
      <c r="AP11272" s="9"/>
      <c r="AQ11272" s="9"/>
    </row>
    <row r="11273" spans="41:43" x14ac:dyDescent="0.3">
      <c r="AO11273" s="9"/>
      <c r="AP11273" s="9"/>
      <c r="AQ11273" s="9"/>
    </row>
    <row r="11274" spans="41:43" x14ac:dyDescent="0.3">
      <c r="AO11274" s="9"/>
      <c r="AP11274" s="9"/>
      <c r="AQ11274" s="9"/>
    </row>
    <row r="11275" spans="41:43" x14ac:dyDescent="0.3">
      <c r="AO11275" s="9"/>
      <c r="AP11275" s="9"/>
      <c r="AQ11275" s="9"/>
    </row>
    <row r="11276" spans="41:43" x14ac:dyDescent="0.3">
      <c r="AO11276" s="9"/>
      <c r="AP11276" s="9"/>
      <c r="AQ11276" s="9"/>
    </row>
    <row r="11277" spans="41:43" x14ac:dyDescent="0.3">
      <c r="AO11277" s="9"/>
      <c r="AP11277" s="9"/>
      <c r="AQ11277" s="9"/>
    </row>
    <row r="11278" spans="41:43" x14ac:dyDescent="0.3">
      <c r="AO11278" s="9"/>
      <c r="AP11278" s="9"/>
      <c r="AQ11278" s="9"/>
    </row>
    <row r="11279" spans="41:43" x14ac:dyDescent="0.3">
      <c r="AO11279" s="9"/>
      <c r="AP11279" s="9"/>
      <c r="AQ11279" s="9"/>
    </row>
    <row r="11280" spans="41:43" x14ac:dyDescent="0.3">
      <c r="AO11280" s="9"/>
      <c r="AP11280" s="9"/>
      <c r="AQ11280" s="9"/>
    </row>
    <row r="11281" spans="41:43" x14ac:dyDescent="0.3">
      <c r="AO11281" s="9"/>
      <c r="AP11281" s="9"/>
      <c r="AQ11281" s="9"/>
    </row>
    <row r="11282" spans="41:43" x14ac:dyDescent="0.3">
      <c r="AO11282" s="9"/>
      <c r="AP11282" s="9"/>
      <c r="AQ11282" s="9"/>
    </row>
    <row r="11283" spans="41:43" x14ac:dyDescent="0.3">
      <c r="AO11283" s="9"/>
      <c r="AP11283" s="9"/>
      <c r="AQ11283" s="9"/>
    </row>
    <row r="11284" spans="41:43" x14ac:dyDescent="0.3">
      <c r="AO11284" s="9"/>
      <c r="AP11284" s="9"/>
      <c r="AQ11284" s="9"/>
    </row>
    <row r="11285" spans="41:43" x14ac:dyDescent="0.3">
      <c r="AO11285" s="9"/>
      <c r="AP11285" s="9"/>
      <c r="AQ11285" s="9"/>
    </row>
    <row r="11286" spans="41:43" x14ac:dyDescent="0.3">
      <c r="AO11286" s="9"/>
      <c r="AP11286" s="9"/>
      <c r="AQ11286" s="9"/>
    </row>
    <row r="11287" spans="41:43" x14ac:dyDescent="0.3">
      <c r="AO11287" s="9"/>
      <c r="AP11287" s="9"/>
      <c r="AQ11287" s="9"/>
    </row>
    <row r="11288" spans="41:43" x14ac:dyDescent="0.3">
      <c r="AO11288" s="9"/>
      <c r="AP11288" s="9"/>
      <c r="AQ11288" s="9"/>
    </row>
    <row r="11289" spans="41:43" x14ac:dyDescent="0.3">
      <c r="AO11289" s="9"/>
      <c r="AP11289" s="9"/>
      <c r="AQ11289" s="9"/>
    </row>
    <row r="11290" spans="41:43" x14ac:dyDescent="0.3">
      <c r="AO11290" s="9"/>
      <c r="AP11290" s="9"/>
      <c r="AQ11290" s="9"/>
    </row>
    <row r="11291" spans="41:43" x14ac:dyDescent="0.3">
      <c r="AO11291" s="9"/>
      <c r="AP11291" s="9"/>
      <c r="AQ11291" s="9"/>
    </row>
    <row r="11292" spans="41:43" x14ac:dyDescent="0.3">
      <c r="AO11292" s="9"/>
      <c r="AP11292" s="9"/>
      <c r="AQ11292" s="9"/>
    </row>
    <row r="11293" spans="41:43" x14ac:dyDescent="0.3">
      <c r="AO11293" s="9"/>
      <c r="AP11293" s="9"/>
      <c r="AQ11293" s="9"/>
    </row>
    <row r="11294" spans="41:43" x14ac:dyDescent="0.3">
      <c r="AO11294" s="9"/>
      <c r="AP11294" s="9"/>
      <c r="AQ11294" s="9"/>
    </row>
    <row r="11295" spans="41:43" x14ac:dyDescent="0.3">
      <c r="AO11295" s="9"/>
      <c r="AP11295" s="9"/>
      <c r="AQ11295" s="9"/>
    </row>
    <row r="11296" spans="41:43" x14ac:dyDescent="0.3">
      <c r="AO11296" s="9"/>
      <c r="AP11296" s="9"/>
      <c r="AQ11296" s="9"/>
    </row>
    <row r="11297" spans="41:43" x14ac:dyDescent="0.3">
      <c r="AO11297" s="9"/>
      <c r="AP11297" s="9"/>
      <c r="AQ11297" s="9"/>
    </row>
    <row r="11298" spans="41:43" x14ac:dyDescent="0.3">
      <c r="AO11298" s="9"/>
      <c r="AP11298" s="9"/>
      <c r="AQ11298" s="9"/>
    </row>
    <row r="11299" spans="41:43" x14ac:dyDescent="0.3">
      <c r="AO11299" s="9"/>
      <c r="AP11299" s="9"/>
      <c r="AQ11299" s="9"/>
    </row>
    <row r="11300" spans="41:43" x14ac:dyDescent="0.3">
      <c r="AO11300" s="9"/>
      <c r="AP11300" s="9"/>
      <c r="AQ11300" s="9"/>
    </row>
    <row r="11301" spans="41:43" x14ac:dyDescent="0.3">
      <c r="AO11301" s="9"/>
      <c r="AP11301" s="9"/>
      <c r="AQ11301" s="9"/>
    </row>
    <row r="11302" spans="41:43" x14ac:dyDescent="0.3">
      <c r="AO11302" s="9"/>
      <c r="AP11302" s="9"/>
      <c r="AQ11302" s="9"/>
    </row>
    <row r="11303" spans="41:43" x14ac:dyDescent="0.3">
      <c r="AO11303" s="9"/>
      <c r="AP11303" s="9"/>
      <c r="AQ11303" s="9"/>
    </row>
    <row r="11304" spans="41:43" x14ac:dyDescent="0.3">
      <c r="AO11304" s="9"/>
      <c r="AP11304" s="9"/>
      <c r="AQ11304" s="9"/>
    </row>
    <row r="11305" spans="41:43" x14ac:dyDescent="0.3">
      <c r="AO11305" s="9"/>
      <c r="AP11305" s="9"/>
      <c r="AQ11305" s="9"/>
    </row>
    <row r="11306" spans="41:43" x14ac:dyDescent="0.3">
      <c r="AO11306" s="9"/>
      <c r="AP11306" s="9"/>
      <c r="AQ11306" s="9"/>
    </row>
    <row r="11307" spans="41:43" x14ac:dyDescent="0.3">
      <c r="AO11307" s="9"/>
      <c r="AP11307" s="9"/>
      <c r="AQ11307" s="9"/>
    </row>
    <row r="11308" spans="41:43" x14ac:dyDescent="0.3">
      <c r="AO11308" s="9"/>
      <c r="AP11308" s="9"/>
      <c r="AQ11308" s="9"/>
    </row>
    <row r="11309" spans="41:43" x14ac:dyDescent="0.3">
      <c r="AO11309" s="9"/>
      <c r="AP11309" s="9"/>
      <c r="AQ11309" s="9"/>
    </row>
    <row r="11310" spans="41:43" x14ac:dyDescent="0.3">
      <c r="AO11310" s="9"/>
      <c r="AP11310" s="9"/>
      <c r="AQ11310" s="9"/>
    </row>
    <row r="11311" spans="41:43" x14ac:dyDescent="0.3">
      <c r="AO11311" s="9"/>
      <c r="AP11311" s="9"/>
      <c r="AQ11311" s="9"/>
    </row>
    <row r="11312" spans="41:43" x14ac:dyDescent="0.3">
      <c r="AO11312" s="9"/>
      <c r="AP11312" s="9"/>
      <c r="AQ11312" s="9"/>
    </row>
    <row r="11313" spans="41:43" x14ac:dyDescent="0.3">
      <c r="AO11313" s="9"/>
      <c r="AP11313" s="9"/>
      <c r="AQ11313" s="9"/>
    </row>
    <row r="11314" spans="41:43" x14ac:dyDescent="0.3">
      <c r="AO11314" s="9"/>
      <c r="AP11314" s="9"/>
      <c r="AQ11314" s="9"/>
    </row>
    <row r="11315" spans="41:43" x14ac:dyDescent="0.3">
      <c r="AO11315" s="9"/>
      <c r="AP11315" s="9"/>
      <c r="AQ11315" s="9"/>
    </row>
    <row r="11316" spans="41:43" x14ac:dyDescent="0.3">
      <c r="AO11316" s="9"/>
      <c r="AP11316" s="9"/>
      <c r="AQ11316" s="9"/>
    </row>
    <row r="11317" spans="41:43" x14ac:dyDescent="0.3">
      <c r="AO11317" s="9"/>
      <c r="AP11317" s="9"/>
      <c r="AQ11317" s="9"/>
    </row>
    <row r="11318" spans="41:43" x14ac:dyDescent="0.3">
      <c r="AO11318" s="9"/>
      <c r="AP11318" s="9"/>
      <c r="AQ11318" s="9"/>
    </row>
    <row r="11319" spans="41:43" x14ac:dyDescent="0.3">
      <c r="AO11319" s="9"/>
      <c r="AP11319" s="9"/>
      <c r="AQ11319" s="9"/>
    </row>
    <row r="11320" spans="41:43" x14ac:dyDescent="0.3">
      <c r="AO11320" s="9"/>
      <c r="AP11320" s="9"/>
      <c r="AQ11320" s="9"/>
    </row>
    <row r="11321" spans="41:43" x14ac:dyDescent="0.3">
      <c r="AO11321" s="9"/>
      <c r="AP11321" s="9"/>
      <c r="AQ11321" s="9"/>
    </row>
    <row r="11322" spans="41:43" x14ac:dyDescent="0.3">
      <c r="AO11322" s="9"/>
      <c r="AP11322" s="9"/>
      <c r="AQ11322" s="9"/>
    </row>
    <row r="11323" spans="41:43" x14ac:dyDescent="0.3">
      <c r="AO11323" s="9"/>
      <c r="AP11323" s="9"/>
      <c r="AQ11323" s="9"/>
    </row>
    <row r="11324" spans="41:43" x14ac:dyDescent="0.3">
      <c r="AO11324" s="9"/>
      <c r="AP11324" s="9"/>
      <c r="AQ11324" s="9"/>
    </row>
    <row r="11325" spans="41:43" x14ac:dyDescent="0.3">
      <c r="AO11325" s="9"/>
      <c r="AP11325" s="9"/>
      <c r="AQ11325" s="9"/>
    </row>
    <row r="11326" spans="41:43" x14ac:dyDescent="0.3">
      <c r="AO11326" s="9"/>
      <c r="AP11326" s="9"/>
      <c r="AQ11326" s="9"/>
    </row>
    <row r="11327" spans="41:43" x14ac:dyDescent="0.3">
      <c r="AO11327" s="9"/>
      <c r="AP11327" s="9"/>
      <c r="AQ11327" s="9"/>
    </row>
    <row r="11328" spans="41:43" x14ac:dyDescent="0.3">
      <c r="AO11328" s="9"/>
      <c r="AP11328" s="9"/>
      <c r="AQ11328" s="9"/>
    </row>
    <row r="11329" spans="41:43" x14ac:dyDescent="0.3">
      <c r="AO11329" s="9"/>
      <c r="AP11329" s="9"/>
      <c r="AQ11329" s="9"/>
    </row>
    <row r="11330" spans="41:43" x14ac:dyDescent="0.3">
      <c r="AO11330" s="9"/>
      <c r="AP11330" s="9"/>
      <c r="AQ11330" s="9"/>
    </row>
    <row r="11331" spans="41:43" x14ac:dyDescent="0.3">
      <c r="AO11331" s="9"/>
      <c r="AP11331" s="9"/>
      <c r="AQ11331" s="9"/>
    </row>
    <row r="11332" spans="41:43" x14ac:dyDescent="0.3">
      <c r="AO11332" s="9"/>
      <c r="AP11332" s="9"/>
      <c r="AQ11332" s="9"/>
    </row>
    <row r="11333" spans="41:43" x14ac:dyDescent="0.3">
      <c r="AO11333" s="9"/>
      <c r="AP11333" s="9"/>
      <c r="AQ11333" s="9"/>
    </row>
    <row r="11334" spans="41:43" x14ac:dyDescent="0.3">
      <c r="AO11334" s="9"/>
      <c r="AP11334" s="9"/>
      <c r="AQ11334" s="9"/>
    </row>
    <row r="11335" spans="41:43" x14ac:dyDescent="0.3">
      <c r="AO11335" s="9"/>
      <c r="AP11335" s="9"/>
      <c r="AQ11335" s="9"/>
    </row>
    <row r="11336" spans="41:43" x14ac:dyDescent="0.3">
      <c r="AO11336" s="9"/>
      <c r="AP11336" s="9"/>
      <c r="AQ11336" s="9"/>
    </row>
    <row r="11337" spans="41:43" x14ac:dyDescent="0.3">
      <c r="AO11337" s="9"/>
      <c r="AP11337" s="9"/>
      <c r="AQ11337" s="9"/>
    </row>
    <row r="11338" spans="41:43" x14ac:dyDescent="0.3">
      <c r="AO11338" s="9"/>
      <c r="AP11338" s="9"/>
      <c r="AQ11338" s="9"/>
    </row>
    <row r="11339" spans="41:43" x14ac:dyDescent="0.3">
      <c r="AO11339" s="9"/>
      <c r="AP11339" s="9"/>
      <c r="AQ11339" s="9"/>
    </row>
    <row r="11340" spans="41:43" x14ac:dyDescent="0.3">
      <c r="AO11340" s="9"/>
      <c r="AP11340" s="9"/>
      <c r="AQ11340" s="9"/>
    </row>
    <row r="11341" spans="41:43" x14ac:dyDescent="0.3">
      <c r="AO11341" s="9"/>
      <c r="AP11341" s="9"/>
      <c r="AQ11341" s="9"/>
    </row>
    <row r="11342" spans="41:43" x14ac:dyDescent="0.3">
      <c r="AO11342" s="9"/>
      <c r="AP11342" s="9"/>
      <c r="AQ11342" s="9"/>
    </row>
    <row r="11343" spans="41:43" x14ac:dyDescent="0.3">
      <c r="AO11343" s="9"/>
      <c r="AP11343" s="9"/>
      <c r="AQ11343" s="9"/>
    </row>
    <row r="11344" spans="41:43" x14ac:dyDescent="0.3">
      <c r="AO11344" s="9"/>
      <c r="AP11344" s="9"/>
      <c r="AQ11344" s="9"/>
    </row>
    <row r="11345" spans="41:43" x14ac:dyDescent="0.3">
      <c r="AO11345" s="9"/>
      <c r="AP11345" s="9"/>
      <c r="AQ11345" s="9"/>
    </row>
    <row r="11346" spans="41:43" x14ac:dyDescent="0.3">
      <c r="AO11346" s="9"/>
      <c r="AP11346" s="9"/>
      <c r="AQ11346" s="9"/>
    </row>
    <row r="11347" spans="41:43" x14ac:dyDescent="0.3">
      <c r="AO11347" s="9"/>
      <c r="AP11347" s="9"/>
      <c r="AQ11347" s="9"/>
    </row>
    <row r="11348" spans="41:43" x14ac:dyDescent="0.3">
      <c r="AO11348" s="9"/>
      <c r="AP11348" s="9"/>
      <c r="AQ11348" s="9"/>
    </row>
    <row r="11349" spans="41:43" x14ac:dyDescent="0.3">
      <c r="AO11349" s="9"/>
      <c r="AP11349" s="9"/>
      <c r="AQ11349" s="9"/>
    </row>
    <row r="11350" spans="41:43" x14ac:dyDescent="0.3">
      <c r="AO11350" s="9"/>
      <c r="AP11350" s="9"/>
      <c r="AQ11350" s="9"/>
    </row>
    <row r="11351" spans="41:43" x14ac:dyDescent="0.3">
      <c r="AO11351" s="9"/>
      <c r="AP11351" s="9"/>
      <c r="AQ11351" s="9"/>
    </row>
    <row r="11352" spans="41:43" x14ac:dyDescent="0.3">
      <c r="AO11352" s="9"/>
      <c r="AP11352" s="9"/>
      <c r="AQ11352" s="9"/>
    </row>
    <row r="11353" spans="41:43" x14ac:dyDescent="0.3">
      <c r="AO11353" s="9"/>
      <c r="AP11353" s="9"/>
      <c r="AQ11353" s="9"/>
    </row>
    <row r="11354" spans="41:43" x14ac:dyDescent="0.3">
      <c r="AO11354" s="9"/>
      <c r="AP11354" s="9"/>
      <c r="AQ11354" s="9"/>
    </row>
    <row r="11355" spans="41:43" x14ac:dyDescent="0.3">
      <c r="AO11355" s="9"/>
      <c r="AP11355" s="9"/>
      <c r="AQ11355" s="9"/>
    </row>
    <row r="11356" spans="41:43" x14ac:dyDescent="0.3">
      <c r="AO11356" s="9"/>
      <c r="AP11356" s="9"/>
      <c r="AQ11356" s="9"/>
    </row>
    <row r="11357" spans="41:43" x14ac:dyDescent="0.3">
      <c r="AO11357" s="9"/>
      <c r="AP11357" s="9"/>
      <c r="AQ11357" s="9"/>
    </row>
    <row r="11358" spans="41:43" x14ac:dyDescent="0.3">
      <c r="AO11358" s="9"/>
      <c r="AP11358" s="9"/>
      <c r="AQ11358" s="9"/>
    </row>
    <row r="11359" spans="41:43" x14ac:dyDescent="0.3">
      <c r="AO11359" s="9"/>
      <c r="AP11359" s="9"/>
      <c r="AQ11359" s="9"/>
    </row>
    <row r="11360" spans="41:43" x14ac:dyDescent="0.3">
      <c r="AO11360" s="9"/>
      <c r="AP11360" s="9"/>
      <c r="AQ11360" s="9"/>
    </row>
    <row r="11361" spans="41:43" x14ac:dyDescent="0.3">
      <c r="AO11361" s="9"/>
      <c r="AP11361" s="9"/>
      <c r="AQ11361" s="9"/>
    </row>
    <row r="11362" spans="41:43" x14ac:dyDescent="0.3">
      <c r="AO11362" s="9"/>
      <c r="AP11362" s="9"/>
      <c r="AQ11362" s="9"/>
    </row>
    <row r="11363" spans="41:43" x14ac:dyDescent="0.3">
      <c r="AO11363" s="9"/>
      <c r="AP11363" s="9"/>
      <c r="AQ11363" s="9"/>
    </row>
    <row r="11364" spans="41:43" x14ac:dyDescent="0.3">
      <c r="AO11364" s="9"/>
      <c r="AP11364" s="9"/>
      <c r="AQ11364" s="9"/>
    </row>
    <row r="11365" spans="41:43" x14ac:dyDescent="0.3">
      <c r="AO11365" s="9"/>
      <c r="AP11365" s="9"/>
      <c r="AQ11365" s="9"/>
    </row>
    <row r="11366" spans="41:43" x14ac:dyDescent="0.3">
      <c r="AO11366" s="9"/>
      <c r="AP11366" s="9"/>
      <c r="AQ11366" s="9"/>
    </row>
    <row r="11367" spans="41:43" x14ac:dyDescent="0.3">
      <c r="AO11367" s="9"/>
      <c r="AP11367" s="9"/>
      <c r="AQ11367" s="9"/>
    </row>
    <row r="11368" spans="41:43" x14ac:dyDescent="0.3">
      <c r="AO11368" s="9"/>
      <c r="AP11368" s="9"/>
      <c r="AQ11368" s="9"/>
    </row>
    <row r="11369" spans="41:43" x14ac:dyDescent="0.3">
      <c r="AO11369" s="9"/>
      <c r="AP11369" s="9"/>
      <c r="AQ11369" s="9"/>
    </row>
    <row r="11370" spans="41:43" x14ac:dyDescent="0.3">
      <c r="AO11370" s="9"/>
      <c r="AP11370" s="9"/>
      <c r="AQ11370" s="9"/>
    </row>
    <row r="11371" spans="41:43" x14ac:dyDescent="0.3">
      <c r="AO11371" s="9"/>
      <c r="AP11371" s="9"/>
      <c r="AQ11371" s="9"/>
    </row>
    <row r="11372" spans="41:43" x14ac:dyDescent="0.3">
      <c r="AO11372" s="9"/>
      <c r="AP11372" s="9"/>
      <c r="AQ11372" s="9"/>
    </row>
    <row r="11373" spans="41:43" x14ac:dyDescent="0.3">
      <c r="AO11373" s="9"/>
      <c r="AP11373" s="9"/>
      <c r="AQ11373" s="9"/>
    </row>
    <row r="11374" spans="41:43" x14ac:dyDescent="0.3">
      <c r="AO11374" s="9"/>
      <c r="AP11374" s="9"/>
      <c r="AQ11374" s="9"/>
    </row>
    <row r="11375" spans="41:43" x14ac:dyDescent="0.3">
      <c r="AO11375" s="9"/>
      <c r="AP11375" s="9"/>
      <c r="AQ11375" s="9"/>
    </row>
    <row r="11376" spans="41:43" x14ac:dyDescent="0.3">
      <c r="AO11376" s="9"/>
      <c r="AP11376" s="9"/>
      <c r="AQ11376" s="9"/>
    </row>
    <row r="11377" spans="41:43" x14ac:dyDescent="0.3">
      <c r="AO11377" s="9"/>
      <c r="AP11377" s="9"/>
      <c r="AQ11377" s="9"/>
    </row>
    <row r="11378" spans="41:43" x14ac:dyDescent="0.3">
      <c r="AO11378" s="9"/>
      <c r="AP11378" s="9"/>
      <c r="AQ11378" s="9"/>
    </row>
    <row r="11379" spans="41:43" x14ac:dyDescent="0.3">
      <c r="AO11379" s="9"/>
      <c r="AP11379" s="9"/>
      <c r="AQ11379" s="9"/>
    </row>
    <row r="11380" spans="41:43" x14ac:dyDescent="0.3">
      <c r="AO11380" s="9"/>
      <c r="AP11380" s="9"/>
      <c r="AQ11380" s="9"/>
    </row>
    <row r="11381" spans="41:43" x14ac:dyDescent="0.3">
      <c r="AO11381" s="9"/>
      <c r="AP11381" s="9"/>
      <c r="AQ11381" s="9"/>
    </row>
    <row r="11382" spans="41:43" x14ac:dyDescent="0.3">
      <c r="AO11382" s="9"/>
      <c r="AP11382" s="9"/>
      <c r="AQ11382" s="9"/>
    </row>
    <row r="11383" spans="41:43" x14ac:dyDescent="0.3">
      <c r="AO11383" s="9"/>
      <c r="AP11383" s="9"/>
      <c r="AQ11383" s="9"/>
    </row>
    <row r="11384" spans="41:43" x14ac:dyDescent="0.3">
      <c r="AO11384" s="9"/>
      <c r="AP11384" s="9"/>
      <c r="AQ11384" s="9"/>
    </row>
    <row r="11385" spans="41:43" x14ac:dyDescent="0.3">
      <c r="AO11385" s="9"/>
      <c r="AP11385" s="9"/>
      <c r="AQ11385" s="9"/>
    </row>
    <row r="11386" spans="41:43" x14ac:dyDescent="0.3">
      <c r="AO11386" s="9"/>
      <c r="AP11386" s="9"/>
      <c r="AQ11386" s="9"/>
    </row>
    <row r="11387" spans="41:43" x14ac:dyDescent="0.3">
      <c r="AO11387" s="9"/>
      <c r="AP11387" s="9"/>
      <c r="AQ11387" s="9"/>
    </row>
    <row r="11388" spans="41:43" x14ac:dyDescent="0.3">
      <c r="AO11388" s="9"/>
      <c r="AP11388" s="9"/>
      <c r="AQ11388" s="9"/>
    </row>
    <row r="11389" spans="41:43" x14ac:dyDescent="0.3">
      <c r="AO11389" s="9"/>
      <c r="AP11389" s="9"/>
      <c r="AQ11389" s="9"/>
    </row>
    <row r="11390" spans="41:43" x14ac:dyDescent="0.3">
      <c r="AO11390" s="9"/>
      <c r="AP11390" s="9"/>
      <c r="AQ11390" s="9"/>
    </row>
    <row r="11391" spans="41:43" x14ac:dyDescent="0.3">
      <c r="AO11391" s="9"/>
      <c r="AP11391" s="9"/>
      <c r="AQ11391" s="9"/>
    </row>
    <row r="11392" spans="41:43" x14ac:dyDescent="0.3">
      <c r="AO11392" s="9"/>
      <c r="AP11392" s="9"/>
      <c r="AQ11392" s="9"/>
    </row>
    <row r="11393" spans="41:43" x14ac:dyDescent="0.3">
      <c r="AO11393" s="9"/>
      <c r="AP11393" s="9"/>
      <c r="AQ11393" s="9"/>
    </row>
    <row r="11394" spans="41:43" x14ac:dyDescent="0.3">
      <c r="AO11394" s="9"/>
      <c r="AP11394" s="9"/>
      <c r="AQ11394" s="9"/>
    </row>
    <row r="11395" spans="41:43" x14ac:dyDescent="0.3">
      <c r="AO11395" s="9"/>
      <c r="AP11395" s="9"/>
      <c r="AQ11395" s="9"/>
    </row>
    <row r="11396" spans="41:43" x14ac:dyDescent="0.3">
      <c r="AO11396" s="9"/>
      <c r="AP11396" s="9"/>
      <c r="AQ11396" s="9"/>
    </row>
    <row r="11397" spans="41:43" x14ac:dyDescent="0.3">
      <c r="AO11397" s="9"/>
      <c r="AP11397" s="9"/>
      <c r="AQ11397" s="9"/>
    </row>
    <row r="11398" spans="41:43" x14ac:dyDescent="0.3">
      <c r="AO11398" s="9"/>
      <c r="AP11398" s="9"/>
      <c r="AQ11398" s="9"/>
    </row>
    <row r="11399" spans="41:43" x14ac:dyDescent="0.3">
      <c r="AO11399" s="9"/>
      <c r="AP11399" s="9"/>
      <c r="AQ11399" s="9"/>
    </row>
    <row r="11400" spans="41:43" x14ac:dyDescent="0.3">
      <c r="AO11400" s="9"/>
      <c r="AP11400" s="9"/>
      <c r="AQ11400" s="9"/>
    </row>
    <row r="11401" spans="41:43" x14ac:dyDescent="0.3">
      <c r="AO11401" s="9"/>
      <c r="AP11401" s="9"/>
      <c r="AQ11401" s="9"/>
    </row>
    <row r="11402" spans="41:43" x14ac:dyDescent="0.3">
      <c r="AO11402" s="9"/>
      <c r="AP11402" s="9"/>
      <c r="AQ11402" s="9"/>
    </row>
    <row r="11403" spans="41:43" x14ac:dyDescent="0.3">
      <c r="AO11403" s="9"/>
      <c r="AP11403" s="9"/>
      <c r="AQ11403" s="9"/>
    </row>
    <row r="11404" spans="41:43" x14ac:dyDescent="0.3">
      <c r="AO11404" s="9"/>
      <c r="AP11404" s="9"/>
      <c r="AQ11404" s="9"/>
    </row>
    <row r="11405" spans="41:43" x14ac:dyDescent="0.3">
      <c r="AO11405" s="9"/>
      <c r="AP11405" s="9"/>
      <c r="AQ11405" s="9"/>
    </row>
    <row r="11406" spans="41:43" x14ac:dyDescent="0.3">
      <c r="AO11406" s="9"/>
      <c r="AP11406" s="9"/>
      <c r="AQ11406" s="9"/>
    </row>
    <row r="11407" spans="41:43" x14ac:dyDescent="0.3">
      <c r="AO11407" s="9"/>
      <c r="AP11407" s="9"/>
      <c r="AQ11407" s="9"/>
    </row>
    <row r="11408" spans="41:43" x14ac:dyDescent="0.3">
      <c r="AO11408" s="9"/>
      <c r="AP11408" s="9"/>
      <c r="AQ11408" s="9"/>
    </row>
    <row r="11409" spans="41:43" x14ac:dyDescent="0.3">
      <c r="AO11409" s="9"/>
      <c r="AP11409" s="9"/>
      <c r="AQ11409" s="9"/>
    </row>
    <row r="11410" spans="41:43" x14ac:dyDescent="0.3">
      <c r="AO11410" s="9"/>
      <c r="AP11410" s="9"/>
      <c r="AQ11410" s="9"/>
    </row>
    <row r="11411" spans="41:43" x14ac:dyDescent="0.3">
      <c r="AO11411" s="9"/>
      <c r="AP11411" s="9"/>
      <c r="AQ11411" s="9"/>
    </row>
    <row r="11412" spans="41:43" x14ac:dyDescent="0.3">
      <c r="AO11412" s="9"/>
      <c r="AP11412" s="9"/>
      <c r="AQ11412" s="9"/>
    </row>
    <row r="11413" spans="41:43" x14ac:dyDescent="0.3">
      <c r="AO11413" s="9"/>
      <c r="AP11413" s="9"/>
      <c r="AQ11413" s="9"/>
    </row>
    <row r="11414" spans="41:43" x14ac:dyDescent="0.3">
      <c r="AO11414" s="9"/>
      <c r="AP11414" s="9"/>
      <c r="AQ11414" s="9"/>
    </row>
    <row r="11415" spans="41:43" x14ac:dyDescent="0.3">
      <c r="AO11415" s="9"/>
      <c r="AP11415" s="9"/>
      <c r="AQ11415" s="9"/>
    </row>
    <row r="11416" spans="41:43" x14ac:dyDescent="0.3">
      <c r="AO11416" s="9"/>
      <c r="AP11416" s="9"/>
      <c r="AQ11416" s="9"/>
    </row>
    <row r="11417" spans="41:43" x14ac:dyDescent="0.3">
      <c r="AO11417" s="9"/>
      <c r="AP11417" s="9"/>
      <c r="AQ11417" s="9"/>
    </row>
    <row r="11418" spans="41:43" x14ac:dyDescent="0.3">
      <c r="AO11418" s="9"/>
      <c r="AP11418" s="9"/>
      <c r="AQ11418" s="9"/>
    </row>
    <row r="11419" spans="41:43" x14ac:dyDescent="0.3">
      <c r="AO11419" s="9"/>
      <c r="AP11419" s="9"/>
      <c r="AQ11419" s="9"/>
    </row>
    <row r="11420" spans="41:43" x14ac:dyDescent="0.3">
      <c r="AO11420" s="9"/>
      <c r="AP11420" s="9"/>
      <c r="AQ11420" s="9"/>
    </row>
    <row r="11421" spans="41:43" x14ac:dyDescent="0.3">
      <c r="AO11421" s="9"/>
      <c r="AP11421" s="9"/>
      <c r="AQ11421" s="9"/>
    </row>
    <row r="11422" spans="41:43" x14ac:dyDescent="0.3">
      <c r="AO11422" s="9"/>
      <c r="AP11422" s="9"/>
      <c r="AQ11422" s="9"/>
    </row>
    <row r="11423" spans="41:43" x14ac:dyDescent="0.3">
      <c r="AO11423" s="9"/>
      <c r="AP11423" s="9"/>
      <c r="AQ11423" s="9"/>
    </row>
    <row r="11424" spans="41:43" x14ac:dyDescent="0.3">
      <c r="AO11424" s="9"/>
      <c r="AP11424" s="9"/>
      <c r="AQ11424" s="9"/>
    </row>
    <row r="11425" spans="41:43" x14ac:dyDescent="0.3">
      <c r="AO11425" s="9"/>
      <c r="AP11425" s="9"/>
      <c r="AQ11425" s="9"/>
    </row>
    <row r="11426" spans="41:43" x14ac:dyDescent="0.3">
      <c r="AO11426" s="9"/>
      <c r="AP11426" s="9"/>
      <c r="AQ11426" s="9"/>
    </row>
    <row r="11427" spans="41:43" x14ac:dyDescent="0.3">
      <c r="AO11427" s="9"/>
      <c r="AP11427" s="9"/>
      <c r="AQ11427" s="9"/>
    </row>
    <row r="11428" spans="41:43" x14ac:dyDescent="0.3">
      <c r="AO11428" s="9"/>
      <c r="AP11428" s="9"/>
      <c r="AQ11428" s="9"/>
    </row>
    <row r="11429" spans="41:43" x14ac:dyDescent="0.3">
      <c r="AO11429" s="9"/>
      <c r="AP11429" s="9"/>
      <c r="AQ11429" s="9"/>
    </row>
    <row r="11430" spans="41:43" x14ac:dyDescent="0.3">
      <c r="AO11430" s="9"/>
      <c r="AP11430" s="9"/>
      <c r="AQ11430" s="9"/>
    </row>
    <row r="11431" spans="41:43" x14ac:dyDescent="0.3">
      <c r="AO11431" s="9"/>
      <c r="AP11431" s="9"/>
      <c r="AQ11431" s="9"/>
    </row>
    <row r="11432" spans="41:43" x14ac:dyDescent="0.3">
      <c r="AO11432" s="9"/>
      <c r="AP11432" s="9"/>
      <c r="AQ11432" s="9"/>
    </row>
    <row r="11433" spans="41:43" x14ac:dyDescent="0.3">
      <c r="AO11433" s="9"/>
      <c r="AP11433" s="9"/>
      <c r="AQ11433" s="9"/>
    </row>
    <row r="11434" spans="41:43" x14ac:dyDescent="0.3">
      <c r="AO11434" s="9"/>
      <c r="AP11434" s="9"/>
      <c r="AQ11434" s="9"/>
    </row>
    <row r="11435" spans="41:43" x14ac:dyDescent="0.3">
      <c r="AO11435" s="9"/>
      <c r="AP11435" s="9"/>
      <c r="AQ11435" s="9"/>
    </row>
    <row r="11436" spans="41:43" x14ac:dyDescent="0.3">
      <c r="AO11436" s="9"/>
      <c r="AP11436" s="9"/>
      <c r="AQ11436" s="9"/>
    </row>
    <row r="11437" spans="41:43" x14ac:dyDescent="0.3">
      <c r="AO11437" s="9"/>
      <c r="AP11437" s="9"/>
      <c r="AQ11437" s="9"/>
    </row>
    <row r="11438" spans="41:43" x14ac:dyDescent="0.3">
      <c r="AO11438" s="9"/>
      <c r="AP11438" s="9"/>
      <c r="AQ11438" s="9"/>
    </row>
    <row r="11439" spans="41:43" x14ac:dyDescent="0.3">
      <c r="AO11439" s="9"/>
      <c r="AP11439" s="9"/>
      <c r="AQ11439" s="9"/>
    </row>
    <row r="11440" spans="41:43" x14ac:dyDescent="0.3">
      <c r="AO11440" s="9"/>
      <c r="AP11440" s="9"/>
      <c r="AQ11440" s="9"/>
    </row>
    <row r="11441" spans="41:43" x14ac:dyDescent="0.3">
      <c r="AO11441" s="9"/>
      <c r="AP11441" s="9"/>
      <c r="AQ11441" s="9"/>
    </row>
    <row r="11442" spans="41:43" x14ac:dyDescent="0.3">
      <c r="AO11442" s="9"/>
      <c r="AP11442" s="9"/>
      <c r="AQ11442" s="9"/>
    </row>
    <row r="11443" spans="41:43" x14ac:dyDescent="0.3">
      <c r="AO11443" s="9"/>
      <c r="AP11443" s="9"/>
      <c r="AQ11443" s="9"/>
    </row>
    <row r="11444" spans="41:43" x14ac:dyDescent="0.3">
      <c r="AO11444" s="9"/>
      <c r="AP11444" s="9"/>
      <c r="AQ11444" s="9"/>
    </row>
    <row r="11445" spans="41:43" x14ac:dyDescent="0.3">
      <c r="AO11445" s="9"/>
      <c r="AP11445" s="9"/>
      <c r="AQ11445" s="9"/>
    </row>
    <row r="11446" spans="41:43" x14ac:dyDescent="0.3">
      <c r="AO11446" s="9"/>
      <c r="AP11446" s="9"/>
      <c r="AQ11446" s="9"/>
    </row>
    <row r="11447" spans="41:43" x14ac:dyDescent="0.3">
      <c r="AO11447" s="9"/>
      <c r="AP11447" s="9"/>
      <c r="AQ11447" s="9"/>
    </row>
    <row r="11448" spans="41:43" x14ac:dyDescent="0.3">
      <c r="AO11448" s="9"/>
      <c r="AP11448" s="9"/>
      <c r="AQ11448" s="9"/>
    </row>
    <row r="11449" spans="41:43" x14ac:dyDescent="0.3">
      <c r="AO11449" s="9"/>
      <c r="AP11449" s="9"/>
      <c r="AQ11449" s="9"/>
    </row>
    <row r="11450" spans="41:43" x14ac:dyDescent="0.3">
      <c r="AO11450" s="9"/>
      <c r="AP11450" s="9"/>
      <c r="AQ11450" s="9"/>
    </row>
    <row r="11451" spans="41:43" x14ac:dyDescent="0.3">
      <c r="AO11451" s="9"/>
      <c r="AP11451" s="9"/>
      <c r="AQ11451" s="9"/>
    </row>
    <row r="11452" spans="41:43" x14ac:dyDescent="0.3">
      <c r="AO11452" s="9"/>
      <c r="AP11452" s="9"/>
      <c r="AQ11452" s="9"/>
    </row>
    <row r="11453" spans="41:43" x14ac:dyDescent="0.3">
      <c r="AO11453" s="9"/>
      <c r="AP11453" s="9"/>
      <c r="AQ11453" s="9"/>
    </row>
    <row r="11454" spans="41:43" x14ac:dyDescent="0.3">
      <c r="AO11454" s="9"/>
      <c r="AP11454" s="9"/>
      <c r="AQ11454" s="9"/>
    </row>
    <row r="11455" spans="41:43" x14ac:dyDescent="0.3">
      <c r="AO11455" s="9"/>
      <c r="AP11455" s="9"/>
      <c r="AQ11455" s="9"/>
    </row>
    <row r="11456" spans="41:43" x14ac:dyDescent="0.3">
      <c r="AO11456" s="9"/>
      <c r="AP11456" s="9"/>
      <c r="AQ11456" s="9"/>
    </row>
    <row r="11457" spans="41:43" x14ac:dyDescent="0.3">
      <c r="AO11457" s="9"/>
      <c r="AP11457" s="9"/>
      <c r="AQ11457" s="9"/>
    </row>
    <row r="11458" spans="41:43" x14ac:dyDescent="0.3">
      <c r="AO11458" s="9"/>
      <c r="AP11458" s="9"/>
      <c r="AQ11458" s="9"/>
    </row>
    <row r="11459" spans="41:43" x14ac:dyDescent="0.3">
      <c r="AO11459" s="9"/>
      <c r="AP11459" s="9"/>
      <c r="AQ11459" s="9"/>
    </row>
    <row r="11460" spans="41:43" x14ac:dyDescent="0.3">
      <c r="AO11460" s="9"/>
      <c r="AP11460" s="9"/>
      <c r="AQ11460" s="9"/>
    </row>
    <row r="11461" spans="41:43" x14ac:dyDescent="0.3">
      <c r="AO11461" s="9"/>
      <c r="AP11461" s="9"/>
      <c r="AQ11461" s="9"/>
    </row>
    <row r="11462" spans="41:43" x14ac:dyDescent="0.3">
      <c r="AO11462" s="9"/>
      <c r="AP11462" s="9"/>
      <c r="AQ11462" s="9"/>
    </row>
    <row r="11463" spans="41:43" x14ac:dyDescent="0.3">
      <c r="AO11463" s="9"/>
      <c r="AP11463" s="9"/>
      <c r="AQ11463" s="9"/>
    </row>
    <row r="11464" spans="41:43" x14ac:dyDescent="0.3">
      <c r="AO11464" s="9"/>
      <c r="AP11464" s="9"/>
      <c r="AQ11464" s="9"/>
    </row>
    <row r="11465" spans="41:43" x14ac:dyDescent="0.3">
      <c r="AO11465" s="9"/>
      <c r="AP11465" s="9"/>
      <c r="AQ11465" s="9"/>
    </row>
    <row r="11466" spans="41:43" x14ac:dyDescent="0.3">
      <c r="AO11466" s="9"/>
      <c r="AP11466" s="9"/>
      <c r="AQ11466" s="9"/>
    </row>
    <row r="11467" spans="41:43" x14ac:dyDescent="0.3">
      <c r="AO11467" s="9"/>
      <c r="AP11467" s="9"/>
      <c r="AQ11467" s="9"/>
    </row>
    <row r="11468" spans="41:43" x14ac:dyDescent="0.3">
      <c r="AO11468" s="9"/>
      <c r="AP11468" s="9"/>
      <c r="AQ11468" s="9"/>
    </row>
    <row r="11469" spans="41:43" x14ac:dyDescent="0.3">
      <c r="AO11469" s="9"/>
      <c r="AP11469" s="9"/>
      <c r="AQ11469" s="9"/>
    </row>
    <row r="11470" spans="41:43" x14ac:dyDescent="0.3">
      <c r="AO11470" s="9"/>
      <c r="AP11470" s="9"/>
      <c r="AQ11470" s="9"/>
    </row>
    <row r="11471" spans="41:43" x14ac:dyDescent="0.3">
      <c r="AO11471" s="9"/>
      <c r="AP11471" s="9"/>
      <c r="AQ11471" s="9"/>
    </row>
    <row r="11472" spans="41:43" x14ac:dyDescent="0.3">
      <c r="AO11472" s="9"/>
      <c r="AP11472" s="9"/>
      <c r="AQ11472" s="9"/>
    </row>
    <row r="11473" spans="41:43" x14ac:dyDescent="0.3">
      <c r="AO11473" s="9"/>
      <c r="AP11473" s="9"/>
      <c r="AQ11473" s="9"/>
    </row>
    <row r="11474" spans="41:43" x14ac:dyDescent="0.3">
      <c r="AO11474" s="9"/>
      <c r="AP11474" s="9"/>
      <c r="AQ11474" s="9"/>
    </row>
    <row r="11475" spans="41:43" x14ac:dyDescent="0.3">
      <c r="AO11475" s="9"/>
      <c r="AP11475" s="9"/>
      <c r="AQ11475" s="9"/>
    </row>
    <row r="11476" spans="41:43" x14ac:dyDescent="0.3">
      <c r="AO11476" s="9"/>
      <c r="AP11476" s="9"/>
      <c r="AQ11476" s="9"/>
    </row>
    <row r="11477" spans="41:43" x14ac:dyDescent="0.3">
      <c r="AO11477" s="9"/>
      <c r="AP11477" s="9"/>
      <c r="AQ11477" s="9"/>
    </row>
    <row r="11478" spans="41:43" x14ac:dyDescent="0.3">
      <c r="AO11478" s="9"/>
      <c r="AP11478" s="9"/>
      <c r="AQ11478" s="9"/>
    </row>
    <row r="11479" spans="41:43" x14ac:dyDescent="0.3">
      <c r="AO11479" s="9"/>
      <c r="AP11479" s="9"/>
      <c r="AQ11479" s="9"/>
    </row>
    <row r="11480" spans="41:43" x14ac:dyDescent="0.3">
      <c r="AO11480" s="9"/>
      <c r="AP11480" s="9"/>
      <c r="AQ11480" s="9"/>
    </row>
    <row r="11481" spans="41:43" x14ac:dyDescent="0.3">
      <c r="AO11481" s="9"/>
      <c r="AP11481" s="9"/>
      <c r="AQ11481" s="9"/>
    </row>
    <row r="11482" spans="41:43" x14ac:dyDescent="0.3">
      <c r="AO11482" s="9"/>
      <c r="AP11482" s="9"/>
      <c r="AQ11482" s="9"/>
    </row>
    <row r="11483" spans="41:43" x14ac:dyDescent="0.3">
      <c r="AO11483" s="9"/>
      <c r="AP11483" s="9"/>
      <c r="AQ11483" s="9"/>
    </row>
    <row r="11484" spans="41:43" x14ac:dyDescent="0.3">
      <c r="AO11484" s="9"/>
      <c r="AP11484" s="9"/>
      <c r="AQ11484" s="9"/>
    </row>
    <row r="11485" spans="41:43" x14ac:dyDescent="0.3">
      <c r="AO11485" s="9"/>
      <c r="AP11485" s="9"/>
      <c r="AQ11485" s="9"/>
    </row>
    <row r="11486" spans="41:43" x14ac:dyDescent="0.3">
      <c r="AO11486" s="9"/>
      <c r="AP11486" s="9"/>
      <c r="AQ11486" s="9"/>
    </row>
    <row r="11487" spans="41:43" x14ac:dyDescent="0.3">
      <c r="AO11487" s="9"/>
      <c r="AP11487" s="9"/>
      <c r="AQ11487" s="9"/>
    </row>
    <row r="11488" spans="41:43" x14ac:dyDescent="0.3">
      <c r="AO11488" s="9"/>
      <c r="AP11488" s="9"/>
      <c r="AQ11488" s="9"/>
    </row>
    <row r="11489" spans="41:43" x14ac:dyDescent="0.3">
      <c r="AO11489" s="9"/>
      <c r="AP11489" s="9"/>
      <c r="AQ11489" s="9"/>
    </row>
    <row r="11490" spans="41:43" x14ac:dyDescent="0.3">
      <c r="AO11490" s="9"/>
      <c r="AP11490" s="9"/>
      <c r="AQ11490" s="9"/>
    </row>
    <row r="11491" spans="41:43" x14ac:dyDescent="0.3">
      <c r="AO11491" s="9"/>
      <c r="AP11491" s="9"/>
      <c r="AQ11491" s="9"/>
    </row>
    <row r="11492" spans="41:43" x14ac:dyDescent="0.3">
      <c r="AO11492" s="9"/>
      <c r="AP11492" s="9"/>
      <c r="AQ11492" s="9"/>
    </row>
    <row r="11493" spans="41:43" x14ac:dyDescent="0.3">
      <c r="AO11493" s="9"/>
      <c r="AP11493" s="9"/>
      <c r="AQ11493" s="9"/>
    </row>
    <row r="11494" spans="41:43" x14ac:dyDescent="0.3">
      <c r="AO11494" s="9"/>
      <c r="AP11494" s="9"/>
      <c r="AQ11494" s="9"/>
    </row>
    <row r="11495" spans="41:43" x14ac:dyDescent="0.3">
      <c r="AO11495" s="9"/>
      <c r="AP11495" s="9"/>
      <c r="AQ11495" s="9"/>
    </row>
    <row r="11496" spans="41:43" x14ac:dyDescent="0.3">
      <c r="AO11496" s="9"/>
      <c r="AP11496" s="9"/>
      <c r="AQ11496" s="9"/>
    </row>
    <row r="11497" spans="41:43" x14ac:dyDescent="0.3">
      <c r="AO11497" s="9"/>
      <c r="AP11497" s="9"/>
      <c r="AQ11497" s="9"/>
    </row>
    <row r="11498" spans="41:43" x14ac:dyDescent="0.3">
      <c r="AO11498" s="9"/>
      <c r="AP11498" s="9"/>
      <c r="AQ11498" s="9"/>
    </row>
    <row r="11499" spans="41:43" x14ac:dyDescent="0.3">
      <c r="AO11499" s="9"/>
      <c r="AP11499" s="9"/>
      <c r="AQ11499" s="9"/>
    </row>
    <row r="11500" spans="41:43" x14ac:dyDescent="0.3">
      <c r="AO11500" s="9"/>
      <c r="AP11500" s="9"/>
      <c r="AQ11500" s="9"/>
    </row>
    <row r="11501" spans="41:43" x14ac:dyDescent="0.3">
      <c r="AO11501" s="9"/>
      <c r="AP11501" s="9"/>
      <c r="AQ11501" s="9"/>
    </row>
    <row r="11502" spans="41:43" x14ac:dyDescent="0.3">
      <c r="AO11502" s="9"/>
      <c r="AP11502" s="9"/>
      <c r="AQ11502" s="9"/>
    </row>
    <row r="11503" spans="41:43" x14ac:dyDescent="0.3">
      <c r="AO11503" s="9"/>
      <c r="AP11503" s="9"/>
      <c r="AQ11503" s="9"/>
    </row>
    <row r="11504" spans="41:43" x14ac:dyDescent="0.3">
      <c r="AO11504" s="9"/>
      <c r="AP11504" s="9"/>
      <c r="AQ11504" s="9"/>
    </row>
    <row r="11505" spans="41:43" x14ac:dyDescent="0.3">
      <c r="AO11505" s="9"/>
      <c r="AP11505" s="9"/>
      <c r="AQ11505" s="9"/>
    </row>
    <row r="11506" spans="41:43" x14ac:dyDescent="0.3">
      <c r="AO11506" s="9"/>
      <c r="AP11506" s="9"/>
      <c r="AQ11506" s="9"/>
    </row>
    <row r="11507" spans="41:43" x14ac:dyDescent="0.3">
      <c r="AO11507" s="9"/>
      <c r="AP11507" s="9"/>
      <c r="AQ11507" s="9"/>
    </row>
    <row r="11508" spans="41:43" x14ac:dyDescent="0.3">
      <c r="AO11508" s="9"/>
      <c r="AP11508" s="9"/>
      <c r="AQ11508" s="9"/>
    </row>
    <row r="11509" spans="41:43" x14ac:dyDescent="0.3">
      <c r="AO11509" s="9"/>
      <c r="AP11509" s="9"/>
      <c r="AQ11509" s="9"/>
    </row>
    <row r="11510" spans="41:43" x14ac:dyDescent="0.3">
      <c r="AO11510" s="9"/>
      <c r="AP11510" s="9"/>
      <c r="AQ11510" s="9"/>
    </row>
    <row r="11511" spans="41:43" x14ac:dyDescent="0.3">
      <c r="AO11511" s="9"/>
      <c r="AP11511" s="9"/>
      <c r="AQ11511" s="9"/>
    </row>
    <row r="11512" spans="41:43" x14ac:dyDescent="0.3">
      <c r="AO11512" s="9"/>
      <c r="AP11512" s="9"/>
      <c r="AQ11512" s="9"/>
    </row>
    <row r="11513" spans="41:43" x14ac:dyDescent="0.3">
      <c r="AO11513" s="9"/>
      <c r="AP11513" s="9"/>
      <c r="AQ11513" s="9"/>
    </row>
    <row r="11514" spans="41:43" x14ac:dyDescent="0.3">
      <c r="AO11514" s="9"/>
      <c r="AP11514" s="9"/>
      <c r="AQ11514" s="9"/>
    </row>
    <row r="11515" spans="41:43" x14ac:dyDescent="0.3">
      <c r="AO11515" s="9"/>
      <c r="AP11515" s="9"/>
      <c r="AQ11515" s="9"/>
    </row>
    <row r="11516" spans="41:43" x14ac:dyDescent="0.3">
      <c r="AO11516" s="9"/>
      <c r="AP11516" s="9"/>
      <c r="AQ11516" s="9"/>
    </row>
    <row r="11517" spans="41:43" x14ac:dyDescent="0.3">
      <c r="AO11517" s="9"/>
      <c r="AP11517" s="9"/>
      <c r="AQ11517" s="9"/>
    </row>
    <row r="11518" spans="41:43" x14ac:dyDescent="0.3">
      <c r="AO11518" s="9"/>
      <c r="AP11518" s="9"/>
      <c r="AQ11518" s="9"/>
    </row>
    <row r="11519" spans="41:43" x14ac:dyDescent="0.3">
      <c r="AO11519" s="9"/>
      <c r="AP11519" s="9"/>
      <c r="AQ11519" s="9"/>
    </row>
    <row r="11520" spans="41:43" x14ac:dyDescent="0.3">
      <c r="AO11520" s="9"/>
      <c r="AP11520" s="9"/>
      <c r="AQ11520" s="9"/>
    </row>
    <row r="11521" spans="41:43" x14ac:dyDescent="0.3">
      <c r="AO11521" s="9"/>
      <c r="AP11521" s="9"/>
      <c r="AQ11521" s="9"/>
    </row>
    <row r="11522" spans="41:43" x14ac:dyDescent="0.3">
      <c r="AO11522" s="9"/>
      <c r="AP11522" s="9"/>
      <c r="AQ11522" s="9"/>
    </row>
    <row r="11523" spans="41:43" x14ac:dyDescent="0.3">
      <c r="AO11523" s="9"/>
      <c r="AP11523" s="9"/>
      <c r="AQ11523" s="9"/>
    </row>
    <row r="11524" spans="41:43" x14ac:dyDescent="0.3">
      <c r="AO11524" s="9"/>
      <c r="AP11524" s="9"/>
      <c r="AQ11524" s="9"/>
    </row>
    <row r="11525" spans="41:43" x14ac:dyDescent="0.3">
      <c r="AO11525" s="9"/>
      <c r="AP11525" s="9"/>
      <c r="AQ11525" s="9"/>
    </row>
    <row r="11526" spans="41:43" x14ac:dyDescent="0.3">
      <c r="AO11526" s="9"/>
      <c r="AP11526" s="9"/>
      <c r="AQ11526" s="9"/>
    </row>
    <row r="11527" spans="41:43" x14ac:dyDescent="0.3">
      <c r="AO11527" s="9"/>
      <c r="AP11527" s="9"/>
      <c r="AQ11527" s="9"/>
    </row>
    <row r="11528" spans="41:43" x14ac:dyDescent="0.3">
      <c r="AO11528" s="9"/>
      <c r="AP11528" s="9"/>
      <c r="AQ11528" s="9"/>
    </row>
    <row r="11529" spans="41:43" x14ac:dyDescent="0.3">
      <c r="AO11529" s="9"/>
      <c r="AP11529" s="9"/>
      <c r="AQ11529" s="9"/>
    </row>
    <row r="11530" spans="41:43" x14ac:dyDescent="0.3">
      <c r="AO11530" s="9"/>
      <c r="AP11530" s="9"/>
      <c r="AQ11530" s="9"/>
    </row>
    <row r="11531" spans="41:43" x14ac:dyDescent="0.3">
      <c r="AO11531" s="9"/>
      <c r="AP11531" s="9"/>
      <c r="AQ11531" s="9"/>
    </row>
    <row r="11532" spans="41:43" x14ac:dyDescent="0.3">
      <c r="AO11532" s="9"/>
      <c r="AP11532" s="9"/>
      <c r="AQ11532" s="9"/>
    </row>
    <row r="11533" spans="41:43" x14ac:dyDescent="0.3">
      <c r="AO11533" s="9"/>
      <c r="AP11533" s="9"/>
      <c r="AQ11533" s="9"/>
    </row>
    <row r="11534" spans="41:43" x14ac:dyDescent="0.3">
      <c r="AO11534" s="9"/>
      <c r="AP11534" s="9"/>
      <c r="AQ11534" s="9"/>
    </row>
    <row r="11535" spans="41:43" x14ac:dyDescent="0.3">
      <c r="AO11535" s="9"/>
      <c r="AP11535" s="9"/>
      <c r="AQ11535" s="9"/>
    </row>
    <row r="11536" spans="41:43" x14ac:dyDescent="0.3">
      <c r="AO11536" s="9"/>
      <c r="AP11536" s="9"/>
      <c r="AQ11536" s="9"/>
    </row>
    <row r="11537" spans="41:43" x14ac:dyDescent="0.3">
      <c r="AO11537" s="9"/>
      <c r="AP11537" s="9"/>
      <c r="AQ11537" s="9"/>
    </row>
    <row r="11538" spans="41:43" x14ac:dyDescent="0.3">
      <c r="AO11538" s="9"/>
      <c r="AP11538" s="9"/>
      <c r="AQ11538" s="9"/>
    </row>
    <row r="11539" spans="41:43" x14ac:dyDescent="0.3">
      <c r="AO11539" s="9"/>
      <c r="AP11539" s="9"/>
      <c r="AQ11539" s="9"/>
    </row>
    <row r="11540" spans="41:43" x14ac:dyDescent="0.3">
      <c r="AO11540" s="9"/>
      <c r="AP11540" s="9"/>
      <c r="AQ11540" s="9"/>
    </row>
    <row r="11541" spans="41:43" x14ac:dyDescent="0.3">
      <c r="AO11541" s="9"/>
      <c r="AP11541" s="9"/>
      <c r="AQ11541" s="9"/>
    </row>
    <row r="11542" spans="41:43" x14ac:dyDescent="0.3">
      <c r="AO11542" s="9"/>
      <c r="AP11542" s="9"/>
      <c r="AQ11542" s="9"/>
    </row>
    <row r="11543" spans="41:43" x14ac:dyDescent="0.3">
      <c r="AO11543" s="9"/>
      <c r="AP11543" s="9"/>
      <c r="AQ11543" s="9"/>
    </row>
    <row r="11544" spans="41:43" x14ac:dyDescent="0.3">
      <c r="AO11544" s="9"/>
      <c r="AP11544" s="9"/>
      <c r="AQ11544" s="9"/>
    </row>
    <row r="11545" spans="41:43" x14ac:dyDescent="0.3">
      <c r="AO11545" s="9"/>
      <c r="AP11545" s="9"/>
      <c r="AQ11545" s="9"/>
    </row>
    <row r="11546" spans="41:43" x14ac:dyDescent="0.3">
      <c r="AO11546" s="9"/>
      <c r="AP11546" s="9"/>
      <c r="AQ11546" s="9"/>
    </row>
    <row r="11547" spans="41:43" x14ac:dyDescent="0.3">
      <c r="AO11547" s="9"/>
      <c r="AP11547" s="9"/>
      <c r="AQ11547" s="9"/>
    </row>
    <row r="11548" spans="41:43" x14ac:dyDescent="0.3">
      <c r="AO11548" s="9"/>
      <c r="AP11548" s="9"/>
      <c r="AQ11548" s="9"/>
    </row>
    <row r="11549" spans="41:43" x14ac:dyDescent="0.3">
      <c r="AO11549" s="9"/>
      <c r="AP11549" s="9"/>
      <c r="AQ11549" s="9"/>
    </row>
    <row r="11550" spans="41:43" x14ac:dyDescent="0.3">
      <c r="AO11550" s="9"/>
      <c r="AP11550" s="9"/>
      <c r="AQ11550" s="9"/>
    </row>
    <row r="11551" spans="41:43" x14ac:dyDescent="0.3">
      <c r="AO11551" s="9"/>
      <c r="AP11551" s="9"/>
      <c r="AQ11551" s="9"/>
    </row>
    <row r="11552" spans="41:43" x14ac:dyDescent="0.3">
      <c r="AO11552" s="9"/>
      <c r="AP11552" s="9"/>
      <c r="AQ11552" s="9"/>
    </row>
    <row r="11553" spans="41:43" x14ac:dyDescent="0.3">
      <c r="AO11553" s="9"/>
      <c r="AP11553" s="9"/>
      <c r="AQ11553" s="9"/>
    </row>
    <row r="11554" spans="41:43" x14ac:dyDescent="0.3">
      <c r="AO11554" s="9"/>
      <c r="AP11554" s="9"/>
      <c r="AQ11554" s="9"/>
    </row>
    <row r="11555" spans="41:43" x14ac:dyDescent="0.3">
      <c r="AO11555" s="9"/>
      <c r="AP11555" s="9"/>
      <c r="AQ11555" s="9"/>
    </row>
    <row r="11556" spans="41:43" x14ac:dyDescent="0.3">
      <c r="AO11556" s="9"/>
      <c r="AP11556" s="9"/>
      <c r="AQ11556" s="9"/>
    </row>
    <row r="11557" spans="41:43" x14ac:dyDescent="0.3">
      <c r="AO11557" s="9"/>
      <c r="AP11557" s="9"/>
      <c r="AQ11557" s="9"/>
    </row>
    <row r="11558" spans="41:43" x14ac:dyDescent="0.3">
      <c r="AO11558" s="9"/>
      <c r="AP11558" s="9"/>
      <c r="AQ11558" s="9"/>
    </row>
    <row r="11559" spans="41:43" x14ac:dyDescent="0.3">
      <c r="AO11559" s="9"/>
      <c r="AP11559" s="9"/>
      <c r="AQ11559" s="9"/>
    </row>
    <row r="11560" spans="41:43" x14ac:dyDescent="0.3">
      <c r="AO11560" s="9"/>
      <c r="AP11560" s="9"/>
      <c r="AQ11560" s="9"/>
    </row>
    <row r="11561" spans="41:43" x14ac:dyDescent="0.3">
      <c r="AO11561" s="9"/>
      <c r="AP11561" s="9"/>
      <c r="AQ11561" s="9"/>
    </row>
    <row r="11562" spans="41:43" x14ac:dyDescent="0.3">
      <c r="AO11562" s="9"/>
      <c r="AP11562" s="9"/>
      <c r="AQ11562" s="9"/>
    </row>
    <row r="11563" spans="41:43" x14ac:dyDescent="0.3">
      <c r="AO11563" s="9"/>
      <c r="AP11563" s="9"/>
      <c r="AQ11563" s="9"/>
    </row>
    <row r="11564" spans="41:43" x14ac:dyDescent="0.3">
      <c r="AO11564" s="9"/>
      <c r="AP11564" s="9"/>
      <c r="AQ11564" s="9"/>
    </row>
    <row r="11565" spans="41:43" x14ac:dyDescent="0.3">
      <c r="AO11565" s="9"/>
      <c r="AP11565" s="9"/>
      <c r="AQ11565" s="9"/>
    </row>
    <row r="11566" spans="41:43" x14ac:dyDescent="0.3">
      <c r="AO11566" s="9"/>
      <c r="AP11566" s="9"/>
      <c r="AQ11566" s="9"/>
    </row>
    <row r="11567" spans="41:43" x14ac:dyDescent="0.3">
      <c r="AO11567" s="9"/>
      <c r="AP11567" s="9"/>
      <c r="AQ11567" s="9"/>
    </row>
    <row r="11568" spans="41:43" x14ac:dyDescent="0.3">
      <c r="AO11568" s="9"/>
      <c r="AP11568" s="9"/>
      <c r="AQ11568" s="9"/>
    </row>
    <row r="11569" spans="41:43" x14ac:dyDescent="0.3">
      <c r="AO11569" s="9"/>
      <c r="AP11569" s="9"/>
      <c r="AQ11569" s="9"/>
    </row>
    <row r="11570" spans="41:43" x14ac:dyDescent="0.3">
      <c r="AO11570" s="9"/>
      <c r="AP11570" s="9"/>
      <c r="AQ11570" s="9"/>
    </row>
    <row r="11571" spans="41:43" x14ac:dyDescent="0.3">
      <c r="AO11571" s="9"/>
      <c r="AP11571" s="9"/>
      <c r="AQ11571" s="9"/>
    </row>
    <row r="11572" spans="41:43" x14ac:dyDescent="0.3">
      <c r="AO11572" s="9"/>
      <c r="AP11572" s="9"/>
      <c r="AQ11572" s="9"/>
    </row>
    <row r="11573" spans="41:43" x14ac:dyDescent="0.3">
      <c r="AO11573" s="9"/>
      <c r="AP11573" s="9"/>
      <c r="AQ11573" s="9"/>
    </row>
    <row r="11574" spans="41:43" x14ac:dyDescent="0.3">
      <c r="AO11574" s="9"/>
      <c r="AP11574" s="9"/>
      <c r="AQ11574" s="9"/>
    </row>
    <row r="11575" spans="41:43" x14ac:dyDescent="0.3">
      <c r="AO11575" s="9"/>
      <c r="AP11575" s="9"/>
      <c r="AQ11575" s="9"/>
    </row>
    <row r="11576" spans="41:43" x14ac:dyDescent="0.3">
      <c r="AO11576" s="9"/>
      <c r="AP11576" s="9"/>
      <c r="AQ11576" s="9"/>
    </row>
    <row r="11577" spans="41:43" x14ac:dyDescent="0.3">
      <c r="AO11577" s="9"/>
      <c r="AP11577" s="9"/>
      <c r="AQ11577" s="9"/>
    </row>
    <row r="11578" spans="41:43" x14ac:dyDescent="0.3">
      <c r="AO11578" s="9"/>
      <c r="AP11578" s="9"/>
      <c r="AQ11578" s="9"/>
    </row>
    <row r="11579" spans="41:43" x14ac:dyDescent="0.3">
      <c r="AO11579" s="9"/>
      <c r="AP11579" s="9"/>
      <c r="AQ11579" s="9"/>
    </row>
    <row r="11580" spans="41:43" x14ac:dyDescent="0.3">
      <c r="AO11580" s="9"/>
      <c r="AP11580" s="9"/>
      <c r="AQ11580" s="9"/>
    </row>
    <row r="11581" spans="41:43" x14ac:dyDescent="0.3">
      <c r="AO11581" s="9"/>
      <c r="AP11581" s="9"/>
      <c r="AQ11581" s="9"/>
    </row>
    <row r="11582" spans="41:43" x14ac:dyDescent="0.3">
      <c r="AO11582" s="9"/>
      <c r="AP11582" s="9"/>
      <c r="AQ11582" s="9"/>
    </row>
    <row r="11583" spans="41:43" x14ac:dyDescent="0.3">
      <c r="AO11583" s="9"/>
      <c r="AP11583" s="9"/>
      <c r="AQ11583" s="9"/>
    </row>
    <row r="11584" spans="41:43" x14ac:dyDescent="0.3">
      <c r="AO11584" s="9"/>
      <c r="AP11584" s="9"/>
      <c r="AQ11584" s="9"/>
    </row>
    <row r="11585" spans="41:43" x14ac:dyDescent="0.3">
      <c r="AO11585" s="9"/>
      <c r="AP11585" s="9"/>
      <c r="AQ11585" s="9"/>
    </row>
    <row r="11586" spans="41:43" x14ac:dyDescent="0.3">
      <c r="AO11586" s="9"/>
      <c r="AP11586" s="9"/>
      <c r="AQ11586" s="9"/>
    </row>
    <row r="11587" spans="41:43" x14ac:dyDescent="0.3">
      <c r="AO11587" s="9"/>
      <c r="AP11587" s="9"/>
      <c r="AQ11587" s="9"/>
    </row>
    <row r="11588" spans="41:43" x14ac:dyDescent="0.3">
      <c r="AO11588" s="9"/>
      <c r="AP11588" s="9"/>
      <c r="AQ11588" s="9"/>
    </row>
    <row r="11589" spans="41:43" x14ac:dyDescent="0.3">
      <c r="AO11589" s="9"/>
      <c r="AP11589" s="9"/>
      <c r="AQ11589" s="9"/>
    </row>
    <row r="11590" spans="41:43" x14ac:dyDescent="0.3">
      <c r="AO11590" s="9"/>
      <c r="AP11590" s="9"/>
      <c r="AQ11590" s="9"/>
    </row>
    <row r="11591" spans="41:43" x14ac:dyDescent="0.3">
      <c r="AO11591" s="9"/>
      <c r="AP11591" s="9"/>
      <c r="AQ11591" s="9"/>
    </row>
    <row r="11592" spans="41:43" x14ac:dyDescent="0.3">
      <c r="AO11592" s="9"/>
      <c r="AP11592" s="9"/>
      <c r="AQ11592" s="9"/>
    </row>
    <row r="11593" spans="41:43" x14ac:dyDescent="0.3">
      <c r="AO11593" s="9"/>
      <c r="AP11593" s="9"/>
      <c r="AQ11593" s="9"/>
    </row>
    <row r="11594" spans="41:43" x14ac:dyDescent="0.3">
      <c r="AO11594" s="9"/>
      <c r="AP11594" s="9"/>
      <c r="AQ11594" s="9"/>
    </row>
    <row r="11595" spans="41:43" x14ac:dyDescent="0.3">
      <c r="AO11595" s="9"/>
      <c r="AP11595" s="9"/>
      <c r="AQ11595" s="9"/>
    </row>
    <row r="11596" spans="41:43" x14ac:dyDescent="0.3">
      <c r="AO11596" s="9"/>
      <c r="AP11596" s="9"/>
      <c r="AQ11596" s="9"/>
    </row>
    <row r="11597" spans="41:43" x14ac:dyDescent="0.3">
      <c r="AO11597" s="9"/>
      <c r="AP11597" s="9"/>
      <c r="AQ11597" s="9"/>
    </row>
    <row r="11598" spans="41:43" x14ac:dyDescent="0.3">
      <c r="AO11598" s="9"/>
      <c r="AP11598" s="9"/>
      <c r="AQ11598" s="9"/>
    </row>
    <row r="11599" spans="41:43" x14ac:dyDescent="0.3">
      <c r="AO11599" s="9"/>
      <c r="AP11599" s="9"/>
      <c r="AQ11599" s="9"/>
    </row>
    <row r="11600" spans="41:43" x14ac:dyDescent="0.3">
      <c r="AO11600" s="9"/>
      <c r="AP11600" s="9"/>
      <c r="AQ11600" s="9"/>
    </row>
    <row r="11601" spans="41:43" x14ac:dyDescent="0.3">
      <c r="AO11601" s="9"/>
      <c r="AP11601" s="9"/>
      <c r="AQ11601" s="9"/>
    </row>
    <row r="11602" spans="41:43" x14ac:dyDescent="0.3">
      <c r="AO11602" s="9"/>
      <c r="AP11602" s="9"/>
      <c r="AQ11602" s="9"/>
    </row>
    <row r="11603" spans="41:43" x14ac:dyDescent="0.3">
      <c r="AO11603" s="9"/>
      <c r="AP11603" s="9"/>
      <c r="AQ11603" s="9"/>
    </row>
    <row r="11604" spans="41:43" x14ac:dyDescent="0.3">
      <c r="AO11604" s="9"/>
      <c r="AP11604" s="9"/>
      <c r="AQ11604" s="9"/>
    </row>
    <row r="11605" spans="41:43" x14ac:dyDescent="0.3">
      <c r="AO11605" s="9"/>
      <c r="AP11605" s="9"/>
      <c r="AQ11605" s="9"/>
    </row>
    <row r="11606" spans="41:43" x14ac:dyDescent="0.3">
      <c r="AO11606" s="9"/>
      <c r="AP11606" s="9"/>
      <c r="AQ11606" s="9"/>
    </row>
    <row r="11607" spans="41:43" x14ac:dyDescent="0.3">
      <c r="AO11607" s="9"/>
      <c r="AP11607" s="9"/>
      <c r="AQ11607" s="9"/>
    </row>
    <row r="11608" spans="41:43" x14ac:dyDescent="0.3">
      <c r="AO11608" s="9"/>
      <c r="AP11608" s="9"/>
      <c r="AQ11608" s="9"/>
    </row>
    <row r="11609" spans="41:43" x14ac:dyDescent="0.3">
      <c r="AO11609" s="9"/>
      <c r="AP11609" s="9"/>
      <c r="AQ11609" s="9"/>
    </row>
    <row r="11610" spans="41:43" x14ac:dyDescent="0.3">
      <c r="AO11610" s="9"/>
      <c r="AP11610" s="9"/>
      <c r="AQ11610" s="9"/>
    </row>
    <row r="11611" spans="41:43" x14ac:dyDescent="0.3">
      <c r="AO11611" s="9"/>
      <c r="AP11611" s="9"/>
      <c r="AQ11611" s="9"/>
    </row>
    <row r="11612" spans="41:43" x14ac:dyDescent="0.3">
      <c r="AO11612" s="9"/>
      <c r="AP11612" s="9"/>
      <c r="AQ11612" s="9"/>
    </row>
    <row r="11613" spans="41:43" x14ac:dyDescent="0.3">
      <c r="AO11613" s="9"/>
      <c r="AP11613" s="9"/>
      <c r="AQ11613" s="9"/>
    </row>
    <row r="11614" spans="41:43" x14ac:dyDescent="0.3">
      <c r="AO11614" s="9"/>
      <c r="AP11614" s="9"/>
      <c r="AQ11614" s="9"/>
    </row>
    <row r="11615" spans="41:43" x14ac:dyDescent="0.3">
      <c r="AO11615" s="9"/>
      <c r="AP11615" s="9"/>
      <c r="AQ11615" s="9"/>
    </row>
    <row r="11616" spans="41:43" x14ac:dyDescent="0.3">
      <c r="AO11616" s="9"/>
      <c r="AP11616" s="9"/>
      <c r="AQ11616" s="9"/>
    </row>
    <row r="11617" spans="41:43" x14ac:dyDescent="0.3">
      <c r="AO11617" s="9"/>
      <c r="AP11617" s="9"/>
      <c r="AQ11617" s="9"/>
    </row>
    <row r="11618" spans="41:43" x14ac:dyDescent="0.3">
      <c r="AO11618" s="9"/>
      <c r="AP11618" s="9"/>
      <c r="AQ11618" s="9"/>
    </row>
    <row r="11619" spans="41:43" x14ac:dyDescent="0.3">
      <c r="AO11619" s="9"/>
      <c r="AP11619" s="9"/>
      <c r="AQ11619" s="9"/>
    </row>
    <row r="11620" spans="41:43" x14ac:dyDescent="0.3">
      <c r="AO11620" s="9"/>
      <c r="AP11620" s="9"/>
      <c r="AQ11620" s="9"/>
    </row>
    <row r="11621" spans="41:43" x14ac:dyDescent="0.3">
      <c r="AO11621" s="9"/>
      <c r="AP11621" s="9"/>
      <c r="AQ11621" s="9"/>
    </row>
    <row r="11622" spans="41:43" x14ac:dyDescent="0.3">
      <c r="AO11622" s="9"/>
      <c r="AP11622" s="9"/>
      <c r="AQ11622" s="9"/>
    </row>
    <row r="11623" spans="41:43" x14ac:dyDescent="0.3">
      <c r="AO11623" s="9"/>
      <c r="AP11623" s="9"/>
      <c r="AQ11623" s="9"/>
    </row>
    <row r="11624" spans="41:43" x14ac:dyDescent="0.3">
      <c r="AO11624" s="9"/>
      <c r="AP11624" s="9"/>
      <c r="AQ11624" s="9"/>
    </row>
    <row r="11625" spans="41:43" x14ac:dyDescent="0.3">
      <c r="AO11625" s="9"/>
      <c r="AP11625" s="9"/>
      <c r="AQ11625" s="9"/>
    </row>
    <row r="11626" spans="41:43" x14ac:dyDescent="0.3">
      <c r="AO11626" s="9"/>
      <c r="AP11626" s="9"/>
      <c r="AQ11626" s="9"/>
    </row>
    <row r="11627" spans="41:43" x14ac:dyDescent="0.3">
      <c r="AO11627" s="9"/>
      <c r="AP11627" s="9"/>
      <c r="AQ11627" s="9"/>
    </row>
    <row r="11628" spans="41:43" x14ac:dyDescent="0.3">
      <c r="AO11628" s="9"/>
      <c r="AP11628" s="9"/>
      <c r="AQ11628" s="9"/>
    </row>
    <row r="11629" spans="41:43" x14ac:dyDescent="0.3">
      <c r="AO11629" s="9"/>
      <c r="AP11629" s="9"/>
      <c r="AQ11629" s="9"/>
    </row>
    <row r="11630" spans="41:43" x14ac:dyDescent="0.3">
      <c r="AO11630" s="9"/>
      <c r="AP11630" s="9"/>
      <c r="AQ11630" s="9"/>
    </row>
    <row r="11631" spans="41:43" x14ac:dyDescent="0.3">
      <c r="AO11631" s="9"/>
      <c r="AP11631" s="9"/>
      <c r="AQ11631" s="9"/>
    </row>
    <row r="11632" spans="41:43" x14ac:dyDescent="0.3">
      <c r="AO11632" s="9"/>
      <c r="AP11632" s="9"/>
      <c r="AQ11632" s="9"/>
    </row>
    <row r="11633" spans="41:43" x14ac:dyDescent="0.3">
      <c r="AO11633" s="9"/>
      <c r="AP11633" s="9"/>
      <c r="AQ11633" s="9"/>
    </row>
    <row r="11634" spans="41:43" x14ac:dyDescent="0.3">
      <c r="AO11634" s="9"/>
      <c r="AP11634" s="9"/>
      <c r="AQ11634" s="9"/>
    </row>
    <row r="11635" spans="41:43" x14ac:dyDescent="0.3">
      <c r="AO11635" s="9"/>
      <c r="AP11635" s="9"/>
      <c r="AQ11635" s="9"/>
    </row>
    <row r="11636" spans="41:43" x14ac:dyDescent="0.3">
      <c r="AO11636" s="9"/>
      <c r="AP11636" s="9"/>
      <c r="AQ11636" s="9"/>
    </row>
    <row r="11637" spans="41:43" x14ac:dyDescent="0.3">
      <c r="AO11637" s="9"/>
      <c r="AP11637" s="9"/>
      <c r="AQ11637" s="9"/>
    </row>
    <row r="11638" spans="41:43" x14ac:dyDescent="0.3">
      <c r="AO11638" s="9"/>
      <c r="AP11638" s="9"/>
      <c r="AQ11638" s="9"/>
    </row>
    <row r="11639" spans="41:43" x14ac:dyDescent="0.3">
      <c r="AO11639" s="9"/>
      <c r="AP11639" s="9"/>
      <c r="AQ11639" s="9"/>
    </row>
    <row r="11640" spans="41:43" x14ac:dyDescent="0.3">
      <c r="AO11640" s="9"/>
      <c r="AP11640" s="9"/>
      <c r="AQ11640" s="9"/>
    </row>
    <row r="11641" spans="41:43" x14ac:dyDescent="0.3">
      <c r="AO11641" s="9"/>
      <c r="AP11641" s="9"/>
      <c r="AQ11641" s="9"/>
    </row>
    <row r="11642" spans="41:43" x14ac:dyDescent="0.3">
      <c r="AO11642" s="9"/>
      <c r="AP11642" s="9"/>
      <c r="AQ11642" s="9"/>
    </row>
    <row r="11643" spans="41:43" x14ac:dyDescent="0.3">
      <c r="AO11643" s="9"/>
      <c r="AP11643" s="9"/>
      <c r="AQ11643" s="9"/>
    </row>
    <row r="11644" spans="41:43" x14ac:dyDescent="0.3">
      <c r="AO11644" s="9"/>
      <c r="AP11644" s="9"/>
      <c r="AQ11644" s="9"/>
    </row>
    <row r="11645" spans="41:43" x14ac:dyDescent="0.3">
      <c r="AO11645" s="9"/>
      <c r="AP11645" s="9"/>
      <c r="AQ11645" s="9"/>
    </row>
    <row r="11646" spans="41:43" x14ac:dyDescent="0.3">
      <c r="AO11646" s="9"/>
      <c r="AP11646" s="9"/>
      <c r="AQ11646" s="9"/>
    </row>
    <row r="11647" spans="41:43" x14ac:dyDescent="0.3">
      <c r="AO11647" s="9"/>
      <c r="AP11647" s="9"/>
      <c r="AQ11647" s="9"/>
    </row>
    <row r="11648" spans="41:43" x14ac:dyDescent="0.3">
      <c r="AO11648" s="9"/>
      <c r="AP11648" s="9"/>
      <c r="AQ11648" s="9"/>
    </row>
    <row r="11649" spans="41:43" x14ac:dyDescent="0.3">
      <c r="AO11649" s="9"/>
      <c r="AP11649" s="9"/>
      <c r="AQ11649" s="9"/>
    </row>
    <row r="11650" spans="41:43" x14ac:dyDescent="0.3">
      <c r="AO11650" s="9"/>
      <c r="AP11650" s="9"/>
      <c r="AQ11650" s="9"/>
    </row>
    <row r="11651" spans="41:43" x14ac:dyDescent="0.3">
      <c r="AO11651" s="9"/>
      <c r="AP11651" s="9"/>
      <c r="AQ11651" s="9"/>
    </row>
    <row r="11652" spans="41:43" x14ac:dyDescent="0.3">
      <c r="AO11652" s="9"/>
      <c r="AP11652" s="9"/>
      <c r="AQ11652" s="9"/>
    </row>
    <row r="11653" spans="41:43" x14ac:dyDescent="0.3">
      <c r="AO11653" s="9"/>
      <c r="AP11653" s="9"/>
      <c r="AQ11653" s="9"/>
    </row>
    <row r="11654" spans="41:43" x14ac:dyDescent="0.3">
      <c r="AO11654" s="9"/>
      <c r="AP11654" s="9"/>
      <c r="AQ11654" s="9"/>
    </row>
    <row r="11655" spans="41:43" x14ac:dyDescent="0.3">
      <c r="AO11655" s="9"/>
      <c r="AP11655" s="9"/>
      <c r="AQ11655" s="9"/>
    </row>
    <row r="11656" spans="41:43" x14ac:dyDescent="0.3">
      <c r="AO11656" s="9"/>
      <c r="AP11656" s="9"/>
      <c r="AQ11656" s="9"/>
    </row>
    <row r="11657" spans="41:43" x14ac:dyDescent="0.3">
      <c r="AO11657" s="9"/>
      <c r="AP11657" s="9"/>
      <c r="AQ11657" s="9"/>
    </row>
    <row r="11658" spans="41:43" x14ac:dyDescent="0.3">
      <c r="AO11658" s="9"/>
      <c r="AP11658" s="9"/>
      <c r="AQ11658" s="9"/>
    </row>
    <row r="11659" spans="41:43" x14ac:dyDescent="0.3">
      <c r="AO11659" s="9"/>
      <c r="AP11659" s="9"/>
      <c r="AQ11659" s="9"/>
    </row>
    <row r="11660" spans="41:43" x14ac:dyDescent="0.3">
      <c r="AO11660" s="9"/>
      <c r="AP11660" s="9"/>
      <c r="AQ11660" s="9"/>
    </row>
    <row r="11661" spans="41:43" x14ac:dyDescent="0.3">
      <c r="AO11661" s="9"/>
      <c r="AP11661" s="9"/>
      <c r="AQ11661" s="9"/>
    </row>
    <row r="11662" spans="41:43" x14ac:dyDescent="0.3">
      <c r="AO11662" s="9"/>
      <c r="AP11662" s="9"/>
      <c r="AQ11662" s="9"/>
    </row>
    <row r="11663" spans="41:43" x14ac:dyDescent="0.3">
      <c r="AO11663" s="9"/>
      <c r="AP11663" s="9"/>
      <c r="AQ11663" s="9"/>
    </row>
    <row r="11664" spans="41:43" x14ac:dyDescent="0.3">
      <c r="AO11664" s="9"/>
      <c r="AP11664" s="9"/>
      <c r="AQ11664" s="9"/>
    </row>
    <row r="11665" spans="41:43" x14ac:dyDescent="0.3">
      <c r="AO11665" s="9"/>
      <c r="AP11665" s="9"/>
      <c r="AQ11665" s="9"/>
    </row>
    <row r="11666" spans="41:43" x14ac:dyDescent="0.3">
      <c r="AO11666" s="9"/>
      <c r="AP11666" s="9"/>
      <c r="AQ11666" s="9"/>
    </row>
    <row r="11667" spans="41:43" x14ac:dyDescent="0.3">
      <c r="AO11667" s="9"/>
      <c r="AP11667" s="9"/>
      <c r="AQ11667" s="9"/>
    </row>
    <row r="11668" spans="41:43" x14ac:dyDescent="0.3">
      <c r="AO11668" s="9"/>
      <c r="AP11668" s="9"/>
      <c r="AQ11668" s="9"/>
    </row>
    <row r="11669" spans="41:43" x14ac:dyDescent="0.3">
      <c r="AO11669" s="9"/>
      <c r="AP11669" s="9"/>
      <c r="AQ11669" s="9"/>
    </row>
    <row r="11670" spans="41:43" x14ac:dyDescent="0.3">
      <c r="AO11670" s="9"/>
      <c r="AP11670" s="9"/>
      <c r="AQ11670" s="9"/>
    </row>
    <row r="11671" spans="41:43" x14ac:dyDescent="0.3">
      <c r="AO11671" s="9"/>
      <c r="AP11671" s="9"/>
      <c r="AQ11671" s="9"/>
    </row>
    <row r="11672" spans="41:43" x14ac:dyDescent="0.3">
      <c r="AO11672" s="9"/>
      <c r="AP11672" s="9"/>
      <c r="AQ11672" s="9"/>
    </row>
    <row r="11673" spans="41:43" x14ac:dyDescent="0.3">
      <c r="AO11673" s="9"/>
      <c r="AP11673" s="9"/>
      <c r="AQ11673" s="9"/>
    </row>
    <row r="11674" spans="41:43" x14ac:dyDescent="0.3">
      <c r="AO11674" s="9"/>
      <c r="AP11674" s="9"/>
      <c r="AQ11674" s="9"/>
    </row>
    <row r="11675" spans="41:43" x14ac:dyDescent="0.3">
      <c r="AO11675" s="9"/>
      <c r="AP11675" s="9"/>
      <c r="AQ11675" s="9"/>
    </row>
    <row r="11676" spans="41:43" x14ac:dyDescent="0.3">
      <c r="AO11676" s="9"/>
      <c r="AP11676" s="9"/>
      <c r="AQ11676" s="9"/>
    </row>
    <row r="11677" spans="41:43" x14ac:dyDescent="0.3">
      <c r="AO11677" s="9"/>
      <c r="AP11677" s="9"/>
      <c r="AQ11677" s="9"/>
    </row>
    <row r="11678" spans="41:43" x14ac:dyDescent="0.3">
      <c r="AO11678" s="9"/>
      <c r="AP11678" s="9"/>
      <c r="AQ11678" s="9"/>
    </row>
    <row r="11679" spans="41:43" x14ac:dyDescent="0.3">
      <c r="AO11679" s="9"/>
      <c r="AP11679" s="9"/>
      <c r="AQ11679" s="9"/>
    </row>
    <row r="11680" spans="41:43" x14ac:dyDescent="0.3">
      <c r="AO11680" s="9"/>
      <c r="AP11680" s="9"/>
      <c r="AQ11680" s="9"/>
    </row>
    <row r="11681" spans="41:43" x14ac:dyDescent="0.3">
      <c r="AO11681" s="9"/>
      <c r="AP11681" s="9"/>
      <c r="AQ11681" s="9"/>
    </row>
    <row r="11682" spans="41:43" x14ac:dyDescent="0.3">
      <c r="AO11682" s="9"/>
      <c r="AP11682" s="9"/>
      <c r="AQ11682" s="9"/>
    </row>
    <row r="11683" spans="41:43" x14ac:dyDescent="0.3">
      <c r="AO11683" s="9"/>
      <c r="AP11683" s="9"/>
      <c r="AQ11683" s="9"/>
    </row>
    <row r="11684" spans="41:43" x14ac:dyDescent="0.3">
      <c r="AO11684" s="9"/>
      <c r="AP11684" s="9"/>
      <c r="AQ11684" s="9"/>
    </row>
    <row r="11685" spans="41:43" x14ac:dyDescent="0.3">
      <c r="AO11685" s="9"/>
      <c r="AP11685" s="9"/>
      <c r="AQ11685" s="9"/>
    </row>
    <row r="11686" spans="41:43" x14ac:dyDescent="0.3">
      <c r="AO11686" s="9"/>
      <c r="AP11686" s="9"/>
      <c r="AQ11686" s="9"/>
    </row>
    <row r="11687" spans="41:43" x14ac:dyDescent="0.3">
      <c r="AO11687" s="9"/>
      <c r="AP11687" s="9"/>
      <c r="AQ11687" s="9"/>
    </row>
    <row r="11688" spans="41:43" x14ac:dyDescent="0.3">
      <c r="AO11688" s="9"/>
      <c r="AP11688" s="9"/>
      <c r="AQ11688" s="9"/>
    </row>
    <row r="11689" spans="41:43" x14ac:dyDescent="0.3">
      <c r="AO11689" s="9"/>
      <c r="AP11689" s="9"/>
      <c r="AQ11689" s="9"/>
    </row>
    <row r="11690" spans="41:43" x14ac:dyDescent="0.3">
      <c r="AO11690" s="9"/>
      <c r="AP11690" s="9"/>
      <c r="AQ11690" s="9"/>
    </row>
    <row r="11691" spans="41:43" x14ac:dyDescent="0.3">
      <c r="AO11691" s="9"/>
      <c r="AP11691" s="9"/>
      <c r="AQ11691" s="9"/>
    </row>
    <row r="11692" spans="41:43" x14ac:dyDescent="0.3">
      <c r="AO11692" s="9"/>
      <c r="AP11692" s="9"/>
      <c r="AQ11692" s="9"/>
    </row>
    <row r="11693" spans="41:43" x14ac:dyDescent="0.3">
      <c r="AO11693" s="9"/>
      <c r="AP11693" s="9"/>
      <c r="AQ11693" s="9"/>
    </row>
    <row r="11694" spans="41:43" x14ac:dyDescent="0.3">
      <c r="AO11694" s="9"/>
      <c r="AP11694" s="9"/>
      <c r="AQ11694" s="9"/>
    </row>
    <row r="11695" spans="41:43" x14ac:dyDescent="0.3">
      <c r="AO11695" s="9"/>
      <c r="AP11695" s="9"/>
      <c r="AQ11695" s="9"/>
    </row>
    <row r="11696" spans="41:43" x14ac:dyDescent="0.3">
      <c r="AO11696" s="9"/>
      <c r="AP11696" s="9"/>
      <c r="AQ11696" s="9"/>
    </row>
    <row r="11697" spans="41:43" x14ac:dyDescent="0.3">
      <c r="AO11697" s="9"/>
      <c r="AP11697" s="9"/>
      <c r="AQ11697" s="9"/>
    </row>
    <row r="11698" spans="41:43" x14ac:dyDescent="0.3">
      <c r="AO11698" s="9"/>
      <c r="AP11698" s="9"/>
      <c r="AQ11698" s="9"/>
    </row>
    <row r="11699" spans="41:43" x14ac:dyDescent="0.3">
      <c r="AO11699" s="9"/>
      <c r="AP11699" s="9"/>
      <c r="AQ11699" s="9"/>
    </row>
    <row r="11700" spans="41:43" x14ac:dyDescent="0.3">
      <c r="AO11700" s="9"/>
      <c r="AP11700" s="9"/>
      <c r="AQ11700" s="9"/>
    </row>
    <row r="11701" spans="41:43" x14ac:dyDescent="0.3">
      <c r="AO11701" s="9"/>
      <c r="AP11701" s="9"/>
      <c r="AQ11701" s="9"/>
    </row>
    <row r="11702" spans="41:43" x14ac:dyDescent="0.3">
      <c r="AO11702" s="9"/>
      <c r="AP11702" s="9"/>
      <c r="AQ11702" s="9"/>
    </row>
    <row r="11703" spans="41:43" x14ac:dyDescent="0.3">
      <c r="AO11703" s="9"/>
      <c r="AP11703" s="9"/>
      <c r="AQ11703" s="9"/>
    </row>
    <row r="11704" spans="41:43" x14ac:dyDescent="0.3">
      <c r="AO11704" s="9"/>
      <c r="AP11704" s="9"/>
      <c r="AQ11704" s="9"/>
    </row>
    <row r="11705" spans="41:43" x14ac:dyDescent="0.3">
      <c r="AO11705" s="9"/>
      <c r="AP11705" s="9"/>
      <c r="AQ11705" s="9"/>
    </row>
    <row r="11706" spans="41:43" x14ac:dyDescent="0.3">
      <c r="AO11706" s="9"/>
      <c r="AP11706" s="9"/>
      <c r="AQ11706" s="9"/>
    </row>
    <row r="11707" spans="41:43" x14ac:dyDescent="0.3">
      <c r="AO11707" s="9"/>
      <c r="AP11707" s="9"/>
      <c r="AQ11707" s="9"/>
    </row>
    <row r="11708" spans="41:43" x14ac:dyDescent="0.3">
      <c r="AO11708" s="9"/>
      <c r="AP11708" s="9"/>
      <c r="AQ11708" s="9"/>
    </row>
    <row r="11709" spans="41:43" x14ac:dyDescent="0.3">
      <c r="AO11709" s="9"/>
      <c r="AP11709" s="9"/>
      <c r="AQ11709" s="9"/>
    </row>
    <row r="11710" spans="41:43" x14ac:dyDescent="0.3">
      <c r="AO11710" s="9"/>
      <c r="AP11710" s="9"/>
      <c r="AQ11710" s="9"/>
    </row>
    <row r="11711" spans="41:43" x14ac:dyDescent="0.3">
      <c r="AO11711" s="9"/>
      <c r="AP11711" s="9"/>
      <c r="AQ11711" s="9"/>
    </row>
    <row r="11712" spans="41:43" x14ac:dyDescent="0.3">
      <c r="AO11712" s="9"/>
      <c r="AP11712" s="9"/>
      <c r="AQ11712" s="9"/>
    </row>
    <row r="11713" spans="41:43" x14ac:dyDescent="0.3">
      <c r="AO11713" s="9"/>
      <c r="AP11713" s="9"/>
      <c r="AQ11713" s="9"/>
    </row>
    <row r="11714" spans="41:43" x14ac:dyDescent="0.3">
      <c r="AO11714" s="9"/>
      <c r="AP11714" s="9"/>
      <c r="AQ11714" s="9"/>
    </row>
    <row r="11715" spans="41:43" x14ac:dyDescent="0.3">
      <c r="AO11715" s="9"/>
      <c r="AP11715" s="9"/>
      <c r="AQ11715" s="9"/>
    </row>
    <row r="11716" spans="41:43" x14ac:dyDescent="0.3">
      <c r="AO11716" s="9"/>
      <c r="AP11716" s="9"/>
      <c r="AQ11716" s="9"/>
    </row>
    <row r="11717" spans="41:43" x14ac:dyDescent="0.3">
      <c r="AO11717" s="9"/>
      <c r="AP11717" s="9"/>
      <c r="AQ11717" s="9"/>
    </row>
    <row r="11718" spans="41:43" x14ac:dyDescent="0.3">
      <c r="AO11718" s="9"/>
      <c r="AP11718" s="9"/>
      <c r="AQ11718" s="9"/>
    </row>
    <row r="11719" spans="41:43" x14ac:dyDescent="0.3">
      <c r="AO11719" s="9"/>
      <c r="AP11719" s="9"/>
      <c r="AQ11719" s="9"/>
    </row>
    <row r="11720" spans="41:43" x14ac:dyDescent="0.3">
      <c r="AO11720" s="9"/>
      <c r="AP11720" s="9"/>
      <c r="AQ11720" s="9"/>
    </row>
    <row r="11721" spans="41:43" x14ac:dyDescent="0.3">
      <c r="AO11721" s="9"/>
      <c r="AP11721" s="9"/>
      <c r="AQ11721" s="9"/>
    </row>
    <row r="11722" spans="41:43" x14ac:dyDescent="0.3">
      <c r="AO11722" s="9"/>
      <c r="AP11722" s="9"/>
      <c r="AQ11722" s="9"/>
    </row>
    <row r="11723" spans="41:43" x14ac:dyDescent="0.3">
      <c r="AO11723" s="9"/>
      <c r="AP11723" s="9"/>
      <c r="AQ11723" s="9"/>
    </row>
    <row r="11724" spans="41:43" x14ac:dyDescent="0.3">
      <c r="AO11724" s="9"/>
      <c r="AP11724" s="9"/>
      <c r="AQ11724" s="9"/>
    </row>
    <row r="11725" spans="41:43" x14ac:dyDescent="0.3">
      <c r="AO11725" s="9"/>
      <c r="AP11725" s="9"/>
      <c r="AQ11725" s="9"/>
    </row>
    <row r="11726" spans="41:43" x14ac:dyDescent="0.3">
      <c r="AO11726" s="9"/>
      <c r="AP11726" s="9"/>
      <c r="AQ11726" s="9"/>
    </row>
    <row r="11727" spans="41:43" x14ac:dyDescent="0.3">
      <c r="AO11727" s="9"/>
      <c r="AP11727" s="9"/>
      <c r="AQ11727" s="9"/>
    </row>
    <row r="11728" spans="41:43" x14ac:dyDescent="0.3">
      <c r="AO11728" s="9"/>
      <c r="AP11728" s="9"/>
      <c r="AQ11728" s="9"/>
    </row>
    <row r="11729" spans="41:43" x14ac:dyDescent="0.3">
      <c r="AO11729" s="9"/>
      <c r="AP11729" s="9"/>
      <c r="AQ11729" s="9"/>
    </row>
    <row r="11730" spans="41:43" x14ac:dyDescent="0.3">
      <c r="AO11730" s="9"/>
      <c r="AP11730" s="9"/>
      <c r="AQ11730" s="9"/>
    </row>
    <row r="11731" spans="41:43" x14ac:dyDescent="0.3">
      <c r="AO11731" s="9"/>
      <c r="AP11731" s="9"/>
      <c r="AQ11731" s="9"/>
    </row>
    <row r="11732" spans="41:43" x14ac:dyDescent="0.3">
      <c r="AO11732" s="9"/>
      <c r="AP11732" s="9"/>
      <c r="AQ11732" s="9"/>
    </row>
    <row r="11733" spans="41:43" x14ac:dyDescent="0.3">
      <c r="AO11733" s="9"/>
      <c r="AP11733" s="9"/>
      <c r="AQ11733" s="9"/>
    </row>
    <row r="11734" spans="41:43" x14ac:dyDescent="0.3">
      <c r="AO11734" s="9"/>
      <c r="AP11734" s="9"/>
      <c r="AQ11734" s="9"/>
    </row>
    <row r="11735" spans="41:43" x14ac:dyDescent="0.3">
      <c r="AO11735" s="9"/>
      <c r="AP11735" s="9"/>
      <c r="AQ11735" s="9"/>
    </row>
    <row r="11736" spans="41:43" x14ac:dyDescent="0.3">
      <c r="AO11736" s="9"/>
      <c r="AP11736" s="9"/>
      <c r="AQ11736" s="9"/>
    </row>
    <row r="11737" spans="41:43" x14ac:dyDescent="0.3">
      <c r="AO11737" s="9"/>
      <c r="AP11737" s="9"/>
      <c r="AQ11737" s="9"/>
    </row>
    <row r="11738" spans="41:43" x14ac:dyDescent="0.3">
      <c r="AO11738" s="9"/>
      <c r="AP11738" s="9"/>
      <c r="AQ11738" s="9"/>
    </row>
    <row r="11739" spans="41:43" x14ac:dyDescent="0.3">
      <c r="AO11739" s="9"/>
      <c r="AP11739" s="9"/>
      <c r="AQ11739" s="9"/>
    </row>
    <row r="11740" spans="41:43" x14ac:dyDescent="0.3">
      <c r="AO11740" s="9"/>
      <c r="AP11740" s="9"/>
      <c r="AQ11740" s="9"/>
    </row>
    <row r="11741" spans="41:43" x14ac:dyDescent="0.3">
      <c r="AO11741" s="9"/>
      <c r="AP11741" s="9"/>
      <c r="AQ11741" s="9"/>
    </row>
    <row r="11742" spans="41:43" x14ac:dyDescent="0.3">
      <c r="AO11742" s="9"/>
      <c r="AP11742" s="9"/>
      <c r="AQ11742" s="9"/>
    </row>
    <row r="11743" spans="41:43" x14ac:dyDescent="0.3">
      <c r="AO11743" s="9"/>
      <c r="AP11743" s="9"/>
      <c r="AQ11743" s="9"/>
    </row>
    <row r="11744" spans="41:43" x14ac:dyDescent="0.3">
      <c r="AO11744" s="9"/>
      <c r="AP11744" s="9"/>
      <c r="AQ11744" s="9"/>
    </row>
    <row r="11745" spans="41:43" x14ac:dyDescent="0.3">
      <c r="AO11745" s="9"/>
      <c r="AP11745" s="9"/>
      <c r="AQ11745" s="9"/>
    </row>
    <row r="11746" spans="41:43" x14ac:dyDescent="0.3">
      <c r="AO11746" s="9"/>
      <c r="AP11746" s="9"/>
      <c r="AQ11746" s="9"/>
    </row>
    <row r="11747" spans="41:43" x14ac:dyDescent="0.3">
      <c r="AO11747" s="9"/>
      <c r="AP11747" s="9"/>
      <c r="AQ11747" s="9"/>
    </row>
    <row r="11748" spans="41:43" x14ac:dyDescent="0.3">
      <c r="AO11748" s="9"/>
      <c r="AP11748" s="9"/>
      <c r="AQ11748" s="9"/>
    </row>
    <row r="11749" spans="41:43" x14ac:dyDescent="0.3">
      <c r="AO11749" s="9"/>
      <c r="AP11749" s="9"/>
      <c r="AQ11749" s="9"/>
    </row>
    <row r="11750" spans="41:43" x14ac:dyDescent="0.3">
      <c r="AO11750" s="9"/>
      <c r="AP11750" s="9"/>
      <c r="AQ11750" s="9"/>
    </row>
    <row r="11751" spans="41:43" x14ac:dyDescent="0.3">
      <c r="AO11751" s="9"/>
      <c r="AP11751" s="9"/>
      <c r="AQ11751" s="9"/>
    </row>
    <row r="11752" spans="41:43" x14ac:dyDescent="0.3">
      <c r="AO11752" s="9"/>
      <c r="AP11752" s="9"/>
      <c r="AQ11752" s="9"/>
    </row>
    <row r="11753" spans="41:43" x14ac:dyDescent="0.3">
      <c r="AO11753" s="9"/>
      <c r="AP11753" s="9"/>
      <c r="AQ11753" s="9"/>
    </row>
    <row r="11754" spans="41:43" x14ac:dyDescent="0.3">
      <c r="AO11754" s="9"/>
      <c r="AP11754" s="9"/>
      <c r="AQ11754" s="9"/>
    </row>
    <row r="11755" spans="41:43" x14ac:dyDescent="0.3">
      <c r="AO11755" s="9"/>
      <c r="AP11755" s="9"/>
      <c r="AQ11755" s="9"/>
    </row>
    <row r="11756" spans="41:43" x14ac:dyDescent="0.3">
      <c r="AO11756" s="9"/>
      <c r="AP11756" s="9"/>
      <c r="AQ11756" s="9"/>
    </row>
    <row r="11757" spans="41:43" x14ac:dyDescent="0.3">
      <c r="AO11757" s="9"/>
      <c r="AP11757" s="9"/>
      <c r="AQ11757" s="9"/>
    </row>
    <row r="11758" spans="41:43" x14ac:dyDescent="0.3">
      <c r="AO11758" s="9"/>
      <c r="AP11758" s="9"/>
      <c r="AQ11758" s="9"/>
    </row>
    <row r="11759" spans="41:43" x14ac:dyDescent="0.3">
      <c r="AO11759" s="9"/>
      <c r="AP11759" s="9"/>
      <c r="AQ11759" s="9"/>
    </row>
    <row r="11760" spans="41:43" x14ac:dyDescent="0.3">
      <c r="AO11760" s="9"/>
      <c r="AP11760" s="9"/>
      <c r="AQ11760" s="9"/>
    </row>
    <row r="11761" spans="41:43" x14ac:dyDescent="0.3">
      <c r="AO11761" s="9"/>
      <c r="AP11761" s="9"/>
      <c r="AQ11761" s="9"/>
    </row>
    <row r="11762" spans="41:43" x14ac:dyDescent="0.3">
      <c r="AO11762" s="9"/>
      <c r="AP11762" s="9"/>
      <c r="AQ11762" s="9"/>
    </row>
    <row r="11763" spans="41:43" x14ac:dyDescent="0.3">
      <c r="AO11763" s="9"/>
      <c r="AP11763" s="9"/>
      <c r="AQ11763" s="9"/>
    </row>
    <row r="11764" spans="41:43" x14ac:dyDescent="0.3">
      <c r="AO11764" s="9"/>
      <c r="AP11764" s="9"/>
      <c r="AQ11764" s="9"/>
    </row>
    <row r="11765" spans="41:43" x14ac:dyDescent="0.3">
      <c r="AO11765" s="9"/>
      <c r="AP11765" s="9"/>
      <c r="AQ11765" s="9"/>
    </row>
    <row r="11766" spans="41:43" x14ac:dyDescent="0.3">
      <c r="AO11766" s="9"/>
      <c r="AP11766" s="9"/>
      <c r="AQ11766" s="9"/>
    </row>
    <row r="11767" spans="41:43" x14ac:dyDescent="0.3">
      <c r="AO11767" s="9"/>
      <c r="AP11767" s="9"/>
      <c r="AQ11767" s="9"/>
    </row>
    <row r="11768" spans="41:43" x14ac:dyDescent="0.3">
      <c r="AO11768" s="9"/>
      <c r="AP11768" s="9"/>
      <c r="AQ11768" s="9"/>
    </row>
    <row r="11769" spans="41:43" x14ac:dyDescent="0.3">
      <c r="AO11769" s="9"/>
      <c r="AP11769" s="9"/>
      <c r="AQ11769" s="9"/>
    </row>
    <row r="11770" spans="41:43" x14ac:dyDescent="0.3">
      <c r="AO11770" s="9"/>
      <c r="AP11770" s="9"/>
      <c r="AQ11770" s="9"/>
    </row>
    <row r="11771" spans="41:43" x14ac:dyDescent="0.3">
      <c r="AO11771" s="9"/>
      <c r="AP11771" s="9"/>
      <c r="AQ11771" s="9"/>
    </row>
    <row r="11772" spans="41:43" x14ac:dyDescent="0.3">
      <c r="AO11772" s="9"/>
      <c r="AP11772" s="9"/>
      <c r="AQ11772" s="9"/>
    </row>
    <row r="11773" spans="41:43" x14ac:dyDescent="0.3">
      <c r="AO11773" s="9"/>
      <c r="AP11773" s="9"/>
      <c r="AQ11773" s="9"/>
    </row>
    <row r="11774" spans="41:43" x14ac:dyDescent="0.3">
      <c r="AO11774" s="9"/>
      <c r="AP11774" s="9"/>
      <c r="AQ11774" s="9"/>
    </row>
    <row r="11775" spans="41:43" x14ac:dyDescent="0.3">
      <c r="AO11775" s="9"/>
      <c r="AP11775" s="9"/>
      <c r="AQ11775" s="9"/>
    </row>
    <row r="11776" spans="41:43" x14ac:dyDescent="0.3">
      <c r="AO11776" s="9"/>
      <c r="AP11776" s="9"/>
      <c r="AQ11776" s="9"/>
    </row>
    <row r="11777" spans="41:43" x14ac:dyDescent="0.3">
      <c r="AO11777" s="9"/>
      <c r="AP11777" s="9"/>
      <c r="AQ11777" s="9"/>
    </row>
    <row r="11778" spans="41:43" x14ac:dyDescent="0.3">
      <c r="AO11778" s="9"/>
      <c r="AP11778" s="9"/>
      <c r="AQ11778" s="9"/>
    </row>
    <row r="11779" spans="41:43" x14ac:dyDescent="0.3">
      <c r="AO11779" s="9"/>
      <c r="AP11779" s="9"/>
      <c r="AQ11779" s="9"/>
    </row>
    <row r="11780" spans="41:43" x14ac:dyDescent="0.3">
      <c r="AO11780" s="9"/>
      <c r="AP11780" s="9"/>
      <c r="AQ11780" s="9"/>
    </row>
    <row r="11781" spans="41:43" x14ac:dyDescent="0.3">
      <c r="AO11781" s="9"/>
      <c r="AP11781" s="9"/>
      <c r="AQ11781" s="9"/>
    </row>
    <row r="11782" spans="41:43" x14ac:dyDescent="0.3">
      <c r="AO11782" s="9"/>
      <c r="AP11782" s="9"/>
      <c r="AQ11782" s="9"/>
    </row>
    <row r="11783" spans="41:43" x14ac:dyDescent="0.3">
      <c r="AO11783" s="9"/>
      <c r="AP11783" s="9"/>
      <c r="AQ11783" s="9"/>
    </row>
    <row r="11784" spans="41:43" x14ac:dyDescent="0.3">
      <c r="AO11784" s="9"/>
      <c r="AP11784" s="9"/>
      <c r="AQ11784" s="9"/>
    </row>
    <row r="11785" spans="41:43" x14ac:dyDescent="0.3">
      <c r="AO11785" s="9"/>
      <c r="AP11785" s="9"/>
      <c r="AQ11785" s="9"/>
    </row>
    <row r="11786" spans="41:43" x14ac:dyDescent="0.3">
      <c r="AO11786" s="9"/>
      <c r="AP11786" s="9"/>
      <c r="AQ11786" s="9"/>
    </row>
    <row r="11787" spans="41:43" x14ac:dyDescent="0.3">
      <c r="AO11787" s="9"/>
      <c r="AP11787" s="9"/>
      <c r="AQ11787" s="9"/>
    </row>
    <row r="11788" spans="41:43" x14ac:dyDescent="0.3">
      <c r="AO11788" s="9"/>
      <c r="AP11788" s="9"/>
      <c r="AQ11788" s="9"/>
    </row>
    <row r="11789" spans="41:43" x14ac:dyDescent="0.3">
      <c r="AO11789" s="9"/>
      <c r="AP11789" s="9"/>
      <c r="AQ11789" s="9"/>
    </row>
    <row r="11790" spans="41:43" x14ac:dyDescent="0.3">
      <c r="AO11790" s="9"/>
      <c r="AP11790" s="9"/>
      <c r="AQ11790" s="9"/>
    </row>
    <row r="11791" spans="41:43" x14ac:dyDescent="0.3">
      <c r="AO11791" s="9"/>
      <c r="AP11791" s="9"/>
      <c r="AQ11791" s="9"/>
    </row>
    <row r="11792" spans="41:43" x14ac:dyDescent="0.3">
      <c r="AO11792" s="9"/>
      <c r="AP11792" s="9"/>
      <c r="AQ11792" s="9"/>
    </row>
    <row r="11793" spans="41:43" x14ac:dyDescent="0.3">
      <c r="AO11793" s="9"/>
      <c r="AP11793" s="9"/>
      <c r="AQ11793" s="9"/>
    </row>
    <row r="11794" spans="41:43" x14ac:dyDescent="0.3">
      <c r="AO11794" s="9"/>
      <c r="AP11794" s="9"/>
      <c r="AQ11794" s="9"/>
    </row>
    <row r="11795" spans="41:43" x14ac:dyDescent="0.3">
      <c r="AO11795" s="9"/>
      <c r="AP11795" s="9"/>
      <c r="AQ11795" s="9"/>
    </row>
    <row r="11796" spans="41:43" x14ac:dyDescent="0.3">
      <c r="AO11796" s="9"/>
      <c r="AP11796" s="9"/>
      <c r="AQ11796" s="9"/>
    </row>
    <row r="11797" spans="41:43" x14ac:dyDescent="0.3">
      <c r="AO11797" s="9"/>
      <c r="AP11797" s="9"/>
      <c r="AQ11797" s="9"/>
    </row>
    <row r="11798" spans="41:43" x14ac:dyDescent="0.3">
      <c r="AO11798" s="9"/>
      <c r="AP11798" s="9"/>
      <c r="AQ11798" s="9"/>
    </row>
    <row r="11799" spans="41:43" x14ac:dyDescent="0.3">
      <c r="AO11799" s="9"/>
      <c r="AP11799" s="9"/>
      <c r="AQ11799" s="9"/>
    </row>
    <row r="11800" spans="41:43" x14ac:dyDescent="0.3">
      <c r="AO11800" s="9"/>
      <c r="AP11800" s="9"/>
      <c r="AQ11800" s="9"/>
    </row>
    <row r="11801" spans="41:43" x14ac:dyDescent="0.3">
      <c r="AO11801" s="9"/>
      <c r="AP11801" s="9"/>
      <c r="AQ11801" s="9"/>
    </row>
    <row r="11802" spans="41:43" x14ac:dyDescent="0.3">
      <c r="AO11802" s="9"/>
      <c r="AP11802" s="9"/>
      <c r="AQ11802" s="9"/>
    </row>
    <row r="11803" spans="41:43" x14ac:dyDescent="0.3">
      <c r="AO11803" s="9"/>
      <c r="AP11803" s="9"/>
      <c r="AQ11803" s="9"/>
    </row>
    <row r="11804" spans="41:43" x14ac:dyDescent="0.3">
      <c r="AO11804" s="9"/>
      <c r="AP11804" s="9"/>
      <c r="AQ11804" s="9"/>
    </row>
    <row r="11805" spans="41:43" x14ac:dyDescent="0.3">
      <c r="AO11805" s="9"/>
      <c r="AP11805" s="9"/>
      <c r="AQ11805" s="9"/>
    </row>
    <row r="11806" spans="41:43" x14ac:dyDescent="0.3">
      <c r="AO11806" s="9"/>
      <c r="AP11806" s="9"/>
      <c r="AQ11806" s="9"/>
    </row>
    <row r="11807" spans="41:43" x14ac:dyDescent="0.3">
      <c r="AO11807" s="9"/>
      <c r="AP11807" s="9"/>
      <c r="AQ11807" s="9"/>
    </row>
    <row r="11808" spans="41:43" x14ac:dyDescent="0.3">
      <c r="AO11808" s="9"/>
      <c r="AP11808" s="9"/>
      <c r="AQ11808" s="9"/>
    </row>
    <row r="11809" spans="41:43" x14ac:dyDescent="0.3">
      <c r="AO11809" s="9"/>
      <c r="AP11809" s="9"/>
      <c r="AQ11809" s="9"/>
    </row>
    <row r="11810" spans="41:43" x14ac:dyDescent="0.3">
      <c r="AO11810" s="9"/>
      <c r="AP11810" s="9"/>
      <c r="AQ11810" s="9"/>
    </row>
    <row r="11811" spans="41:43" x14ac:dyDescent="0.3">
      <c r="AO11811" s="9"/>
      <c r="AP11811" s="9"/>
      <c r="AQ11811" s="9"/>
    </row>
    <row r="11812" spans="41:43" x14ac:dyDescent="0.3">
      <c r="AO11812" s="9"/>
      <c r="AP11812" s="9"/>
      <c r="AQ11812" s="9"/>
    </row>
    <row r="11813" spans="41:43" x14ac:dyDescent="0.3">
      <c r="AO11813" s="9"/>
      <c r="AP11813" s="9"/>
      <c r="AQ11813" s="9"/>
    </row>
    <row r="11814" spans="41:43" x14ac:dyDescent="0.3">
      <c r="AO11814" s="9"/>
      <c r="AP11814" s="9"/>
      <c r="AQ11814" s="9"/>
    </row>
    <row r="11815" spans="41:43" x14ac:dyDescent="0.3">
      <c r="AO11815" s="9"/>
      <c r="AP11815" s="9"/>
      <c r="AQ11815" s="9"/>
    </row>
    <row r="11816" spans="41:43" x14ac:dyDescent="0.3">
      <c r="AO11816" s="9"/>
      <c r="AP11816" s="9"/>
      <c r="AQ11816" s="9"/>
    </row>
    <row r="11817" spans="41:43" x14ac:dyDescent="0.3">
      <c r="AO11817" s="9"/>
      <c r="AP11817" s="9"/>
      <c r="AQ11817" s="9"/>
    </row>
    <row r="11818" spans="41:43" x14ac:dyDescent="0.3">
      <c r="AO11818" s="9"/>
      <c r="AP11818" s="9"/>
      <c r="AQ11818" s="9"/>
    </row>
    <row r="11819" spans="41:43" x14ac:dyDescent="0.3">
      <c r="AO11819" s="9"/>
      <c r="AP11819" s="9"/>
      <c r="AQ11819" s="9"/>
    </row>
    <row r="11820" spans="41:43" x14ac:dyDescent="0.3">
      <c r="AO11820" s="9"/>
      <c r="AP11820" s="9"/>
      <c r="AQ11820" s="9"/>
    </row>
    <row r="11821" spans="41:43" x14ac:dyDescent="0.3">
      <c r="AO11821" s="9"/>
      <c r="AP11821" s="9"/>
      <c r="AQ11821" s="9"/>
    </row>
    <row r="11822" spans="41:43" x14ac:dyDescent="0.3">
      <c r="AO11822" s="9"/>
      <c r="AP11822" s="9"/>
      <c r="AQ11822" s="9"/>
    </row>
    <row r="11823" spans="41:43" x14ac:dyDescent="0.3">
      <c r="AO11823" s="9"/>
      <c r="AP11823" s="9"/>
      <c r="AQ11823" s="9"/>
    </row>
    <row r="11824" spans="41:43" x14ac:dyDescent="0.3">
      <c r="AO11824" s="9"/>
      <c r="AP11824" s="9"/>
      <c r="AQ11824" s="9"/>
    </row>
    <row r="11825" spans="41:43" x14ac:dyDescent="0.3">
      <c r="AO11825" s="9"/>
      <c r="AP11825" s="9"/>
      <c r="AQ11825" s="9"/>
    </row>
    <row r="11826" spans="41:43" x14ac:dyDescent="0.3">
      <c r="AO11826" s="9"/>
      <c r="AP11826" s="9"/>
      <c r="AQ11826" s="9"/>
    </row>
    <row r="11827" spans="41:43" x14ac:dyDescent="0.3">
      <c r="AO11827" s="9"/>
      <c r="AP11827" s="9"/>
      <c r="AQ11827" s="9"/>
    </row>
    <row r="11828" spans="41:43" x14ac:dyDescent="0.3">
      <c r="AO11828" s="9"/>
      <c r="AP11828" s="9"/>
      <c r="AQ11828" s="9"/>
    </row>
    <row r="11829" spans="41:43" x14ac:dyDescent="0.3">
      <c r="AO11829" s="9"/>
      <c r="AP11829" s="9"/>
      <c r="AQ11829" s="9"/>
    </row>
    <row r="11830" spans="41:43" x14ac:dyDescent="0.3">
      <c r="AO11830" s="9"/>
      <c r="AP11830" s="9"/>
      <c r="AQ11830" s="9"/>
    </row>
    <row r="11831" spans="41:43" x14ac:dyDescent="0.3">
      <c r="AO11831" s="9"/>
      <c r="AP11831" s="9"/>
      <c r="AQ11831" s="9"/>
    </row>
    <row r="11832" spans="41:43" x14ac:dyDescent="0.3">
      <c r="AO11832" s="9"/>
      <c r="AP11832" s="9"/>
      <c r="AQ11832" s="9"/>
    </row>
    <row r="11833" spans="41:43" x14ac:dyDescent="0.3">
      <c r="AO11833" s="9"/>
      <c r="AP11833" s="9"/>
      <c r="AQ11833" s="9"/>
    </row>
    <row r="11834" spans="41:43" x14ac:dyDescent="0.3">
      <c r="AO11834" s="9"/>
      <c r="AP11834" s="9"/>
      <c r="AQ11834" s="9"/>
    </row>
    <row r="11835" spans="41:43" x14ac:dyDescent="0.3">
      <c r="AO11835" s="9"/>
      <c r="AP11835" s="9"/>
      <c r="AQ11835" s="9"/>
    </row>
    <row r="11836" spans="41:43" x14ac:dyDescent="0.3">
      <c r="AO11836" s="9"/>
      <c r="AP11836" s="9"/>
      <c r="AQ11836" s="9"/>
    </row>
    <row r="11837" spans="41:43" x14ac:dyDescent="0.3">
      <c r="AO11837" s="9"/>
      <c r="AP11837" s="9"/>
      <c r="AQ11837" s="9"/>
    </row>
    <row r="11838" spans="41:43" x14ac:dyDescent="0.3">
      <c r="AO11838" s="9"/>
      <c r="AP11838" s="9"/>
      <c r="AQ11838" s="9"/>
    </row>
    <row r="11839" spans="41:43" x14ac:dyDescent="0.3">
      <c r="AO11839" s="9"/>
      <c r="AP11839" s="9"/>
      <c r="AQ11839" s="9"/>
    </row>
    <row r="11840" spans="41:43" x14ac:dyDescent="0.3">
      <c r="AO11840" s="9"/>
      <c r="AP11840" s="9"/>
      <c r="AQ11840" s="9"/>
    </row>
    <row r="11841" spans="41:43" x14ac:dyDescent="0.3">
      <c r="AO11841" s="9"/>
      <c r="AP11841" s="9"/>
      <c r="AQ11841" s="9"/>
    </row>
    <row r="11842" spans="41:43" x14ac:dyDescent="0.3">
      <c r="AO11842" s="9"/>
      <c r="AP11842" s="9"/>
      <c r="AQ11842" s="9"/>
    </row>
    <row r="11843" spans="41:43" x14ac:dyDescent="0.3">
      <c r="AO11843" s="9"/>
      <c r="AP11843" s="9"/>
      <c r="AQ11843" s="9"/>
    </row>
    <row r="11844" spans="41:43" x14ac:dyDescent="0.3">
      <c r="AO11844" s="9"/>
      <c r="AP11844" s="9"/>
      <c r="AQ11844" s="9"/>
    </row>
    <row r="11845" spans="41:43" x14ac:dyDescent="0.3">
      <c r="AO11845" s="9"/>
      <c r="AP11845" s="9"/>
      <c r="AQ11845" s="9"/>
    </row>
    <row r="11846" spans="41:43" x14ac:dyDescent="0.3">
      <c r="AO11846" s="9"/>
      <c r="AP11846" s="9"/>
      <c r="AQ11846" s="9"/>
    </row>
    <row r="11847" spans="41:43" x14ac:dyDescent="0.3">
      <c r="AO11847" s="9"/>
      <c r="AP11847" s="9"/>
      <c r="AQ11847" s="9"/>
    </row>
    <row r="11848" spans="41:43" x14ac:dyDescent="0.3">
      <c r="AO11848" s="9"/>
      <c r="AP11848" s="9"/>
      <c r="AQ11848" s="9"/>
    </row>
    <row r="11849" spans="41:43" x14ac:dyDescent="0.3">
      <c r="AO11849" s="9"/>
      <c r="AP11849" s="9"/>
      <c r="AQ11849" s="9"/>
    </row>
    <row r="11850" spans="41:43" x14ac:dyDescent="0.3">
      <c r="AO11850" s="9"/>
      <c r="AP11850" s="9"/>
      <c r="AQ11850" s="9"/>
    </row>
    <row r="11851" spans="41:43" x14ac:dyDescent="0.3">
      <c r="AO11851" s="9"/>
      <c r="AP11851" s="9"/>
      <c r="AQ11851" s="9"/>
    </row>
    <row r="11852" spans="41:43" x14ac:dyDescent="0.3">
      <c r="AO11852" s="9"/>
      <c r="AP11852" s="9"/>
      <c r="AQ11852" s="9"/>
    </row>
    <row r="11853" spans="41:43" x14ac:dyDescent="0.3">
      <c r="AO11853" s="9"/>
      <c r="AP11853" s="9"/>
      <c r="AQ11853" s="9"/>
    </row>
    <row r="11854" spans="41:43" x14ac:dyDescent="0.3">
      <c r="AO11854" s="9"/>
      <c r="AP11854" s="9"/>
      <c r="AQ11854" s="9"/>
    </row>
    <row r="11855" spans="41:43" x14ac:dyDescent="0.3">
      <c r="AO11855" s="9"/>
      <c r="AP11855" s="9"/>
      <c r="AQ11855" s="9"/>
    </row>
    <row r="11856" spans="41:43" x14ac:dyDescent="0.3">
      <c r="AO11856" s="9"/>
      <c r="AP11856" s="9"/>
      <c r="AQ11856" s="9"/>
    </row>
    <row r="11857" spans="41:43" x14ac:dyDescent="0.3">
      <c r="AO11857" s="9"/>
      <c r="AP11857" s="9"/>
      <c r="AQ11857" s="9"/>
    </row>
    <row r="11858" spans="41:43" x14ac:dyDescent="0.3">
      <c r="AO11858" s="9"/>
      <c r="AP11858" s="9"/>
      <c r="AQ11858" s="9"/>
    </row>
    <row r="11859" spans="41:43" x14ac:dyDescent="0.3">
      <c r="AO11859" s="9"/>
      <c r="AP11859" s="9"/>
      <c r="AQ11859" s="9"/>
    </row>
    <row r="11860" spans="41:43" x14ac:dyDescent="0.3">
      <c r="AO11860" s="9"/>
      <c r="AP11860" s="9"/>
      <c r="AQ11860" s="9"/>
    </row>
    <row r="11861" spans="41:43" x14ac:dyDescent="0.3">
      <c r="AO11861" s="9"/>
      <c r="AP11861" s="9"/>
      <c r="AQ11861" s="9"/>
    </row>
    <row r="11862" spans="41:43" x14ac:dyDescent="0.3">
      <c r="AO11862" s="9"/>
      <c r="AP11862" s="9"/>
      <c r="AQ11862" s="9"/>
    </row>
    <row r="11863" spans="41:43" x14ac:dyDescent="0.3">
      <c r="AO11863" s="9"/>
      <c r="AP11863" s="9"/>
      <c r="AQ11863" s="9"/>
    </row>
    <row r="11864" spans="41:43" x14ac:dyDescent="0.3">
      <c r="AO11864" s="9"/>
      <c r="AP11864" s="9"/>
      <c r="AQ11864" s="9"/>
    </row>
    <row r="11865" spans="41:43" x14ac:dyDescent="0.3">
      <c r="AO11865" s="9"/>
      <c r="AP11865" s="9"/>
      <c r="AQ11865" s="9"/>
    </row>
    <row r="11866" spans="41:43" x14ac:dyDescent="0.3">
      <c r="AO11866" s="9"/>
      <c r="AP11866" s="9"/>
      <c r="AQ11866" s="9"/>
    </row>
    <row r="11867" spans="41:43" x14ac:dyDescent="0.3">
      <c r="AO11867" s="9"/>
      <c r="AP11867" s="9"/>
      <c r="AQ11867" s="9"/>
    </row>
    <row r="11868" spans="41:43" x14ac:dyDescent="0.3">
      <c r="AO11868" s="9"/>
      <c r="AP11868" s="9"/>
      <c r="AQ11868" s="9"/>
    </row>
    <row r="11869" spans="41:43" x14ac:dyDescent="0.3">
      <c r="AO11869" s="9"/>
      <c r="AP11869" s="9"/>
      <c r="AQ11869" s="9"/>
    </row>
    <row r="11870" spans="41:43" x14ac:dyDescent="0.3">
      <c r="AO11870" s="9"/>
      <c r="AP11870" s="9"/>
      <c r="AQ11870" s="9"/>
    </row>
    <row r="11871" spans="41:43" x14ac:dyDescent="0.3">
      <c r="AO11871" s="9"/>
      <c r="AP11871" s="9"/>
      <c r="AQ11871" s="9"/>
    </row>
    <row r="11872" spans="41:43" x14ac:dyDescent="0.3">
      <c r="AO11872" s="9"/>
      <c r="AP11872" s="9"/>
      <c r="AQ11872" s="9"/>
    </row>
    <row r="11873" spans="41:43" x14ac:dyDescent="0.3">
      <c r="AO11873" s="9"/>
      <c r="AP11873" s="9"/>
      <c r="AQ11873" s="9"/>
    </row>
    <row r="11874" spans="41:43" x14ac:dyDescent="0.3">
      <c r="AO11874" s="9"/>
      <c r="AP11874" s="9"/>
      <c r="AQ11874" s="9"/>
    </row>
    <row r="11875" spans="41:43" x14ac:dyDescent="0.3">
      <c r="AO11875" s="9"/>
      <c r="AP11875" s="9"/>
      <c r="AQ11875" s="9"/>
    </row>
    <row r="11876" spans="41:43" x14ac:dyDescent="0.3">
      <c r="AO11876" s="9"/>
      <c r="AP11876" s="9"/>
      <c r="AQ11876" s="9"/>
    </row>
    <row r="11877" spans="41:43" x14ac:dyDescent="0.3">
      <c r="AO11877" s="9"/>
      <c r="AP11877" s="9"/>
      <c r="AQ11877" s="9"/>
    </row>
    <row r="11878" spans="41:43" x14ac:dyDescent="0.3">
      <c r="AO11878" s="9"/>
      <c r="AP11878" s="9"/>
      <c r="AQ11878" s="9"/>
    </row>
    <row r="11879" spans="41:43" x14ac:dyDescent="0.3">
      <c r="AO11879" s="9"/>
      <c r="AP11879" s="9"/>
      <c r="AQ11879" s="9"/>
    </row>
    <row r="11880" spans="41:43" x14ac:dyDescent="0.3">
      <c r="AO11880" s="9"/>
      <c r="AP11880" s="9"/>
      <c r="AQ11880" s="9"/>
    </row>
    <row r="11881" spans="41:43" x14ac:dyDescent="0.3">
      <c r="AO11881" s="9"/>
      <c r="AP11881" s="9"/>
      <c r="AQ11881" s="9"/>
    </row>
    <row r="11882" spans="41:43" x14ac:dyDescent="0.3">
      <c r="AO11882" s="9"/>
      <c r="AP11882" s="9"/>
      <c r="AQ11882" s="9"/>
    </row>
    <row r="11883" spans="41:43" x14ac:dyDescent="0.3">
      <c r="AO11883" s="9"/>
      <c r="AP11883" s="9"/>
      <c r="AQ11883" s="9"/>
    </row>
    <row r="11884" spans="41:43" x14ac:dyDescent="0.3">
      <c r="AO11884" s="9"/>
      <c r="AP11884" s="9"/>
      <c r="AQ11884" s="9"/>
    </row>
    <row r="11885" spans="41:43" x14ac:dyDescent="0.3">
      <c r="AO11885" s="9"/>
      <c r="AP11885" s="9"/>
      <c r="AQ11885" s="9"/>
    </row>
    <row r="11886" spans="41:43" x14ac:dyDescent="0.3">
      <c r="AO11886" s="9"/>
      <c r="AP11886" s="9"/>
      <c r="AQ11886" s="9"/>
    </row>
    <row r="11887" spans="41:43" x14ac:dyDescent="0.3">
      <c r="AO11887" s="9"/>
      <c r="AP11887" s="9"/>
      <c r="AQ11887" s="9"/>
    </row>
    <row r="11888" spans="41:43" x14ac:dyDescent="0.3">
      <c r="AO11888" s="9"/>
      <c r="AP11888" s="9"/>
      <c r="AQ11888" s="9"/>
    </row>
    <row r="11889" spans="41:43" x14ac:dyDescent="0.3">
      <c r="AO11889" s="9"/>
      <c r="AP11889" s="9"/>
      <c r="AQ11889" s="9"/>
    </row>
    <row r="11890" spans="41:43" x14ac:dyDescent="0.3">
      <c r="AO11890" s="9"/>
      <c r="AP11890" s="9"/>
      <c r="AQ11890" s="9"/>
    </row>
    <row r="11891" spans="41:43" x14ac:dyDescent="0.3">
      <c r="AO11891" s="9"/>
      <c r="AP11891" s="9"/>
      <c r="AQ11891" s="9"/>
    </row>
    <row r="11892" spans="41:43" x14ac:dyDescent="0.3">
      <c r="AO11892" s="9"/>
      <c r="AP11892" s="9"/>
      <c r="AQ11892" s="9"/>
    </row>
    <row r="11893" spans="41:43" x14ac:dyDescent="0.3">
      <c r="AO11893" s="9"/>
      <c r="AP11893" s="9"/>
      <c r="AQ11893" s="9"/>
    </row>
    <row r="11894" spans="41:43" x14ac:dyDescent="0.3">
      <c r="AO11894" s="9"/>
      <c r="AP11894" s="9"/>
      <c r="AQ11894" s="9"/>
    </row>
    <row r="11895" spans="41:43" x14ac:dyDescent="0.3">
      <c r="AO11895" s="9"/>
      <c r="AP11895" s="9"/>
      <c r="AQ11895" s="9"/>
    </row>
    <row r="11896" spans="41:43" x14ac:dyDescent="0.3">
      <c r="AO11896" s="9"/>
      <c r="AP11896" s="9"/>
      <c r="AQ11896" s="9"/>
    </row>
    <row r="11897" spans="41:43" x14ac:dyDescent="0.3">
      <c r="AO11897" s="9"/>
      <c r="AP11897" s="9"/>
      <c r="AQ11897" s="9"/>
    </row>
    <row r="11898" spans="41:43" x14ac:dyDescent="0.3">
      <c r="AO11898" s="9"/>
      <c r="AP11898" s="9"/>
      <c r="AQ11898" s="9"/>
    </row>
    <row r="11899" spans="41:43" x14ac:dyDescent="0.3">
      <c r="AO11899" s="9"/>
      <c r="AP11899" s="9"/>
      <c r="AQ11899" s="9"/>
    </row>
    <row r="11900" spans="41:43" x14ac:dyDescent="0.3">
      <c r="AO11900" s="9"/>
      <c r="AP11900" s="9"/>
      <c r="AQ11900" s="9"/>
    </row>
    <row r="11901" spans="41:43" x14ac:dyDescent="0.3">
      <c r="AO11901" s="9"/>
      <c r="AP11901" s="9"/>
      <c r="AQ11901" s="9"/>
    </row>
    <row r="11902" spans="41:43" x14ac:dyDescent="0.3">
      <c r="AO11902" s="9"/>
      <c r="AP11902" s="9"/>
      <c r="AQ11902" s="9"/>
    </row>
    <row r="11903" spans="41:43" x14ac:dyDescent="0.3">
      <c r="AO11903" s="9"/>
      <c r="AP11903" s="9"/>
      <c r="AQ11903" s="9"/>
    </row>
    <row r="11904" spans="41:43" x14ac:dyDescent="0.3">
      <c r="AO11904" s="9"/>
      <c r="AP11904" s="9"/>
      <c r="AQ11904" s="9"/>
    </row>
    <row r="11905" spans="41:43" x14ac:dyDescent="0.3">
      <c r="AO11905" s="9"/>
      <c r="AP11905" s="9"/>
      <c r="AQ11905" s="9"/>
    </row>
    <row r="11906" spans="41:43" x14ac:dyDescent="0.3">
      <c r="AO11906" s="9"/>
      <c r="AP11906" s="9"/>
      <c r="AQ11906" s="9"/>
    </row>
    <row r="11907" spans="41:43" x14ac:dyDescent="0.3">
      <c r="AO11907" s="9"/>
      <c r="AP11907" s="9"/>
      <c r="AQ11907" s="9"/>
    </row>
    <row r="11908" spans="41:43" x14ac:dyDescent="0.3">
      <c r="AO11908" s="9"/>
      <c r="AP11908" s="9"/>
      <c r="AQ11908" s="9"/>
    </row>
    <row r="11909" spans="41:43" x14ac:dyDescent="0.3">
      <c r="AO11909" s="9"/>
      <c r="AP11909" s="9"/>
      <c r="AQ11909" s="9"/>
    </row>
    <row r="11910" spans="41:43" x14ac:dyDescent="0.3">
      <c r="AO11910" s="9"/>
      <c r="AP11910" s="9"/>
      <c r="AQ11910" s="9"/>
    </row>
    <row r="11911" spans="41:43" x14ac:dyDescent="0.3">
      <c r="AO11911" s="9"/>
      <c r="AP11911" s="9"/>
      <c r="AQ11911" s="9"/>
    </row>
    <row r="11912" spans="41:43" x14ac:dyDescent="0.3">
      <c r="AO11912" s="9"/>
      <c r="AP11912" s="9"/>
      <c r="AQ11912" s="9"/>
    </row>
    <row r="11913" spans="41:43" x14ac:dyDescent="0.3">
      <c r="AO11913" s="9"/>
      <c r="AP11913" s="9"/>
      <c r="AQ11913" s="9"/>
    </row>
    <row r="11914" spans="41:43" x14ac:dyDescent="0.3">
      <c r="AO11914" s="9"/>
      <c r="AP11914" s="9"/>
      <c r="AQ11914" s="9"/>
    </row>
    <row r="11915" spans="41:43" x14ac:dyDescent="0.3">
      <c r="AO11915" s="9"/>
      <c r="AP11915" s="9"/>
      <c r="AQ11915" s="9"/>
    </row>
    <row r="11916" spans="41:43" x14ac:dyDescent="0.3">
      <c r="AO11916" s="9"/>
      <c r="AP11916" s="9"/>
      <c r="AQ11916" s="9"/>
    </row>
    <row r="11917" spans="41:43" x14ac:dyDescent="0.3">
      <c r="AO11917" s="9"/>
      <c r="AP11917" s="9"/>
      <c r="AQ11917" s="9"/>
    </row>
    <row r="11918" spans="41:43" x14ac:dyDescent="0.3">
      <c r="AO11918" s="9"/>
      <c r="AP11918" s="9"/>
      <c r="AQ11918" s="9"/>
    </row>
    <row r="11919" spans="41:43" x14ac:dyDescent="0.3">
      <c r="AO11919" s="9"/>
      <c r="AP11919" s="9"/>
      <c r="AQ11919" s="9"/>
    </row>
    <row r="11920" spans="41:43" x14ac:dyDescent="0.3">
      <c r="AO11920" s="9"/>
      <c r="AP11920" s="9"/>
      <c r="AQ11920" s="9"/>
    </row>
    <row r="11921" spans="41:43" x14ac:dyDescent="0.3">
      <c r="AO11921" s="9"/>
      <c r="AP11921" s="9"/>
      <c r="AQ11921" s="9"/>
    </row>
    <row r="11922" spans="41:43" x14ac:dyDescent="0.3">
      <c r="AO11922" s="9"/>
      <c r="AP11922" s="9"/>
      <c r="AQ11922" s="9"/>
    </row>
    <row r="11923" spans="41:43" x14ac:dyDescent="0.3">
      <c r="AO11923" s="9"/>
      <c r="AP11923" s="9"/>
      <c r="AQ11923" s="9"/>
    </row>
    <row r="11924" spans="41:43" x14ac:dyDescent="0.3">
      <c r="AO11924" s="9"/>
      <c r="AP11924" s="9"/>
      <c r="AQ11924" s="9"/>
    </row>
    <row r="11925" spans="41:43" x14ac:dyDescent="0.3">
      <c r="AO11925" s="9"/>
      <c r="AP11925" s="9"/>
      <c r="AQ11925" s="9"/>
    </row>
    <row r="11926" spans="41:43" x14ac:dyDescent="0.3">
      <c r="AO11926" s="9"/>
      <c r="AP11926" s="9"/>
      <c r="AQ11926" s="9"/>
    </row>
    <row r="11927" spans="41:43" x14ac:dyDescent="0.3">
      <c r="AO11927" s="9"/>
      <c r="AP11927" s="9"/>
      <c r="AQ11927" s="9"/>
    </row>
    <row r="11928" spans="41:43" x14ac:dyDescent="0.3">
      <c r="AO11928" s="9"/>
      <c r="AP11928" s="9"/>
      <c r="AQ11928" s="9"/>
    </row>
    <row r="11929" spans="41:43" x14ac:dyDescent="0.3">
      <c r="AO11929" s="9"/>
      <c r="AP11929" s="9"/>
      <c r="AQ11929" s="9"/>
    </row>
    <row r="11930" spans="41:43" x14ac:dyDescent="0.3">
      <c r="AO11930" s="9"/>
      <c r="AP11930" s="9"/>
      <c r="AQ11930" s="9"/>
    </row>
    <row r="11931" spans="41:43" x14ac:dyDescent="0.3">
      <c r="AO11931" s="9"/>
      <c r="AP11931" s="9"/>
      <c r="AQ11931" s="9"/>
    </row>
    <row r="11932" spans="41:43" x14ac:dyDescent="0.3">
      <c r="AO11932" s="9"/>
      <c r="AP11932" s="9"/>
      <c r="AQ11932" s="9"/>
    </row>
    <row r="11933" spans="41:43" x14ac:dyDescent="0.3">
      <c r="AO11933" s="9"/>
      <c r="AP11933" s="9"/>
      <c r="AQ11933" s="9"/>
    </row>
    <row r="11934" spans="41:43" x14ac:dyDescent="0.3">
      <c r="AO11934" s="9"/>
      <c r="AP11934" s="9"/>
      <c r="AQ11934" s="9"/>
    </row>
    <row r="11935" spans="41:43" x14ac:dyDescent="0.3">
      <c r="AO11935" s="9"/>
      <c r="AP11935" s="9"/>
      <c r="AQ11935" s="9"/>
    </row>
    <row r="11936" spans="41:43" x14ac:dyDescent="0.3">
      <c r="AO11936" s="9"/>
      <c r="AP11936" s="9"/>
      <c r="AQ11936" s="9"/>
    </row>
    <row r="11937" spans="41:43" x14ac:dyDescent="0.3">
      <c r="AO11937" s="9"/>
      <c r="AP11937" s="9"/>
      <c r="AQ11937" s="9"/>
    </row>
    <row r="11938" spans="41:43" x14ac:dyDescent="0.3">
      <c r="AO11938" s="9"/>
      <c r="AP11938" s="9"/>
      <c r="AQ11938" s="9"/>
    </row>
    <row r="11939" spans="41:43" x14ac:dyDescent="0.3">
      <c r="AO11939" s="9"/>
      <c r="AP11939" s="9"/>
      <c r="AQ11939" s="9"/>
    </row>
    <row r="11940" spans="41:43" x14ac:dyDescent="0.3">
      <c r="AO11940" s="9"/>
      <c r="AP11940" s="9"/>
      <c r="AQ11940" s="9"/>
    </row>
    <row r="11941" spans="41:43" x14ac:dyDescent="0.3">
      <c r="AO11941" s="9"/>
      <c r="AP11941" s="9"/>
      <c r="AQ11941" s="9"/>
    </row>
    <row r="11942" spans="41:43" x14ac:dyDescent="0.3">
      <c r="AO11942" s="9"/>
      <c r="AP11942" s="9"/>
      <c r="AQ11942" s="9"/>
    </row>
    <row r="11943" spans="41:43" x14ac:dyDescent="0.3">
      <c r="AO11943" s="9"/>
      <c r="AP11943" s="9"/>
      <c r="AQ11943" s="9"/>
    </row>
    <row r="11944" spans="41:43" x14ac:dyDescent="0.3">
      <c r="AO11944" s="9"/>
      <c r="AP11944" s="9"/>
      <c r="AQ11944" s="9"/>
    </row>
    <row r="11945" spans="41:43" x14ac:dyDescent="0.3">
      <c r="AO11945" s="9"/>
      <c r="AP11945" s="9"/>
      <c r="AQ11945" s="9"/>
    </row>
    <row r="11946" spans="41:43" x14ac:dyDescent="0.3">
      <c r="AO11946" s="9"/>
      <c r="AP11946" s="9"/>
      <c r="AQ11946" s="9"/>
    </row>
    <row r="11947" spans="41:43" x14ac:dyDescent="0.3">
      <c r="AO11947" s="9"/>
      <c r="AP11947" s="9"/>
      <c r="AQ11947" s="9"/>
    </row>
    <row r="11948" spans="41:43" x14ac:dyDescent="0.3">
      <c r="AO11948" s="9"/>
      <c r="AP11948" s="9"/>
      <c r="AQ11948" s="9"/>
    </row>
    <row r="11949" spans="41:43" x14ac:dyDescent="0.3">
      <c r="AO11949" s="9"/>
      <c r="AP11949" s="9"/>
      <c r="AQ11949" s="9"/>
    </row>
    <row r="11950" spans="41:43" x14ac:dyDescent="0.3">
      <c r="AO11950" s="9"/>
      <c r="AP11950" s="9"/>
      <c r="AQ11950" s="9"/>
    </row>
    <row r="11951" spans="41:43" x14ac:dyDescent="0.3">
      <c r="AO11951" s="9"/>
      <c r="AP11951" s="9"/>
      <c r="AQ11951" s="9"/>
    </row>
    <row r="11952" spans="41:43" x14ac:dyDescent="0.3">
      <c r="AO11952" s="9"/>
      <c r="AP11952" s="9"/>
      <c r="AQ11952" s="9"/>
    </row>
    <row r="11953" spans="41:43" x14ac:dyDescent="0.3">
      <c r="AO11953" s="9"/>
      <c r="AP11953" s="9"/>
      <c r="AQ11953" s="9"/>
    </row>
    <row r="11954" spans="41:43" x14ac:dyDescent="0.3">
      <c r="AO11954" s="9"/>
      <c r="AP11954" s="9"/>
      <c r="AQ11954" s="9"/>
    </row>
    <row r="11955" spans="41:43" x14ac:dyDescent="0.3">
      <c r="AO11955" s="9"/>
      <c r="AP11955" s="9"/>
      <c r="AQ11955" s="9"/>
    </row>
    <row r="11956" spans="41:43" x14ac:dyDescent="0.3">
      <c r="AO11956" s="9"/>
      <c r="AP11956" s="9"/>
      <c r="AQ11956" s="9"/>
    </row>
    <row r="11957" spans="41:43" x14ac:dyDescent="0.3">
      <c r="AO11957" s="9"/>
      <c r="AP11957" s="9"/>
      <c r="AQ11957" s="9"/>
    </row>
    <row r="11958" spans="41:43" x14ac:dyDescent="0.3">
      <c r="AO11958" s="9"/>
      <c r="AP11958" s="9"/>
      <c r="AQ11958" s="9"/>
    </row>
    <row r="11959" spans="41:43" x14ac:dyDescent="0.3">
      <c r="AO11959" s="9"/>
      <c r="AP11959" s="9"/>
      <c r="AQ11959" s="9"/>
    </row>
    <row r="11960" spans="41:43" x14ac:dyDescent="0.3">
      <c r="AO11960" s="9"/>
      <c r="AP11960" s="9"/>
      <c r="AQ11960" s="9"/>
    </row>
    <row r="11961" spans="41:43" x14ac:dyDescent="0.3">
      <c r="AO11961" s="9"/>
      <c r="AP11961" s="9"/>
      <c r="AQ11961" s="9"/>
    </row>
    <row r="11962" spans="41:43" x14ac:dyDescent="0.3">
      <c r="AO11962" s="9"/>
      <c r="AP11962" s="9"/>
      <c r="AQ11962" s="9"/>
    </row>
    <row r="11963" spans="41:43" x14ac:dyDescent="0.3">
      <c r="AO11963" s="9"/>
      <c r="AP11963" s="9"/>
      <c r="AQ11963" s="9"/>
    </row>
    <row r="11964" spans="41:43" x14ac:dyDescent="0.3">
      <c r="AO11964" s="9"/>
      <c r="AP11964" s="9"/>
      <c r="AQ11964" s="9"/>
    </row>
    <row r="11965" spans="41:43" x14ac:dyDescent="0.3">
      <c r="AO11965" s="9"/>
      <c r="AP11965" s="9"/>
      <c r="AQ11965" s="9"/>
    </row>
    <row r="11966" spans="41:43" x14ac:dyDescent="0.3">
      <c r="AO11966" s="9"/>
      <c r="AP11966" s="9"/>
      <c r="AQ11966" s="9"/>
    </row>
    <row r="11967" spans="41:43" x14ac:dyDescent="0.3">
      <c r="AO11967" s="9"/>
      <c r="AP11967" s="9"/>
      <c r="AQ11967" s="9"/>
    </row>
    <row r="11968" spans="41:43" x14ac:dyDescent="0.3">
      <c r="AO11968" s="9"/>
      <c r="AP11968" s="9"/>
      <c r="AQ11968" s="9"/>
    </row>
    <row r="11969" spans="41:43" x14ac:dyDescent="0.3">
      <c r="AO11969" s="9"/>
      <c r="AP11969" s="9"/>
      <c r="AQ11969" s="9"/>
    </row>
    <row r="11970" spans="41:43" x14ac:dyDescent="0.3">
      <c r="AO11970" s="9"/>
      <c r="AP11970" s="9"/>
      <c r="AQ11970" s="9"/>
    </row>
    <row r="11971" spans="41:43" x14ac:dyDescent="0.3">
      <c r="AO11971" s="9"/>
      <c r="AP11971" s="9"/>
      <c r="AQ11971" s="9"/>
    </row>
    <row r="11972" spans="41:43" x14ac:dyDescent="0.3">
      <c r="AO11972" s="9"/>
      <c r="AP11972" s="9"/>
      <c r="AQ11972" s="9"/>
    </row>
    <row r="11973" spans="41:43" x14ac:dyDescent="0.3">
      <c r="AO11973" s="9"/>
      <c r="AP11973" s="9"/>
      <c r="AQ11973" s="9"/>
    </row>
    <row r="11974" spans="41:43" x14ac:dyDescent="0.3">
      <c r="AO11974" s="9"/>
      <c r="AP11974" s="9"/>
      <c r="AQ11974" s="9"/>
    </row>
    <row r="11975" spans="41:43" x14ac:dyDescent="0.3">
      <c r="AO11975" s="9"/>
      <c r="AP11975" s="9"/>
      <c r="AQ11975" s="9"/>
    </row>
    <row r="11976" spans="41:43" x14ac:dyDescent="0.3">
      <c r="AO11976" s="9"/>
      <c r="AP11976" s="9"/>
      <c r="AQ11976" s="9"/>
    </row>
    <row r="11977" spans="41:43" x14ac:dyDescent="0.3">
      <c r="AO11977" s="9"/>
      <c r="AP11977" s="9"/>
      <c r="AQ11977" s="9"/>
    </row>
    <row r="11978" spans="41:43" x14ac:dyDescent="0.3">
      <c r="AO11978" s="9"/>
      <c r="AP11978" s="9"/>
      <c r="AQ11978" s="9"/>
    </row>
    <row r="11979" spans="41:43" x14ac:dyDescent="0.3">
      <c r="AO11979" s="9"/>
      <c r="AP11979" s="9"/>
      <c r="AQ11979" s="9"/>
    </row>
    <row r="11980" spans="41:43" x14ac:dyDescent="0.3">
      <c r="AO11980" s="9"/>
      <c r="AP11980" s="9"/>
      <c r="AQ11980" s="9"/>
    </row>
    <row r="11981" spans="41:43" x14ac:dyDescent="0.3">
      <c r="AO11981" s="9"/>
      <c r="AP11981" s="9"/>
      <c r="AQ11981" s="9"/>
    </row>
    <row r="11982" spans="41:43" x14ac:dyDescent="0.3">
      <c r="AO11982" s="9"/>
      <c r="AP11982" s="9"/>
      <c r="AQ11982" s="9"/>
    </row>
    <row r="11983" spans="41:43" x14ac:dyDescent="0.3">
      <c r="AO11983" s="9"/>
      <c r="AP11983" s="9"/>
      <c r="AQ11983" s="9"/>
    </row>
    <row r="11984" spans="41:43" x14ac:dyDescent="0.3">
      <c r="AO11984" s="9"/>
      <c r="AP11984" s="9"/>
      <c r="AQ11984" s="9"/>
    </row>
    <row r="11985" spans="41:43" x14ac:dyDescent="0.3">
      <c r="AO11985" s="9"/>
      <c r="AP11985" s="9"/>
      <c r="AQ11985" s="9"/>
    </row>
    <row r="11986" spans="41:43" x14ac:dyDescent="0.3">
      <c r="AO11986" s="9"/>
      <c r="AP11986" s="9"/>
      <c r="AQ11986" s="9"/>
    </row>
    <row r="11987" spans="41:43" x14ac:dyDescent="0.3">
      <c r="AO11987" s="9"/>
      <c r="AP11987" s="9"/>
      <c r="AQ11987" s="9"/>
    </row>
    <row r="11988" spans="41:43" x14ac:dyDescent="0.3">
      <c r="AO11988" s="9"/>
      <c r="AP11988" s="9"/>
      <c r="AQ11988" s="9"/>
    </row>
    <row r="11989" spans="41:43" x14ac:dyDescent="0.3">
      <c r="AO11989" s="9"/>
      <c r="AP11989" s="9"/>
      <c r="AQ11989" s="9"/>
    </row>
    <row r="11990" spans="41:43" x14ac:dyDescent="0.3">
      <c r="AO11990" s="9"/>
      <c r="AP11990" s="9"/>
      <c r="AQ11990" s="9"/>
    </row>
    <row r="11991" spans="41:43" x14ac:dyDescent="0.3">
      <c r="AO11991" s="9"/>
      <c r="AP11991" s="9"/>
      <c r="AQ11991" s="9"/>
    </row>
    <row r="11992" spans="41:43" x14ac:dyDescent="0.3">
      <c r="AO11992" s="9"/>
      <c r="AP11992" s="9"/>
      <c r="AQ11992" s="9"/>
    </row>
    <row r="11993" spans="41:43" x14ac:dyDescent="0.3">
      <c r="AO11993" s="9"/>
      <c r="AP11993" s="9"/>
      <c r="AQ11993" s="9"/>
    </row>
    <row r="11994" spans="41:43" x14ac:dyDescent="0.3">
      <c r="AO11994" s="9"/>
      <c r="AP11994" s="9"/>
      <c r="AQ11994" s="9"/>
    </row>
    <row r="11995" spans="41:43" x14ac:dyDescent="0.3">
      <c r="AO11995" s="9"/>
      <c r="AP11995" s="9"/>
      <c r="AQ11995" s="9"/>
    </row>
    <row r="11996" spans="41:43" x14ac:dyDescent="0.3">
      <c r="AO11996" s="9"/>
      <c r="AP11996" s="9"/>
      <c r="AQ11996" s="9"/>
    </row>
    <row r="11997" spans="41:43" x14ac:dyDescent="0.3">
      <c r="AO11997" s="9"/>
      <c r="AP11997" s="9"/>
      <c r="AQ11997" s="9"/>
    </row>
    <row r="11998" spans="41:43" x14ac:dyDescent="0.3">
      <c r="AO11998" s="9"/>
      <c r="AP11998" s="9"/>
      <c r="AQ11998" s="9"/>
    </row>
    <row r="11999" spans="41:43" x14ac:dyDescent="0.3">
      <c r="AO11999" s="9"/>
      <c r="AP11999" s="9"/>
      <c r="AQ11999" s="9"/>
    </row>
    <row r="12000" spans="41:43" x14ac:dyDescent="0.3">
      <c r="AO12000" s="9"/>
      <c r="AP12000" s="9"/>
      <c r="AQ12000" s="9"/>
    </row>
    <row r="12001" spans="41:43" x14ac:dyDescent="0.3">
      <c r="AO12001" s="9"/>
      <c r="AP12001" s="9"/>
      <c r="AQ12001" s="9"/>
    </row>
    <row r="12002" spans="41:43" x14ac:dyDescent="0.3">
      <c r="AO12002" s="9"/>
      <c r="AP12002" s="9"/>
      <c r="AQ12002" s="9"/>
    </row>
    <row r="12003" spans="41:43" x14ac:dyDescent="0.3">
      <c r="AO12003" s="9"/>
      <c r="AP12003" s="9"/>
      <c r="AQ12003" s="9"/>
    </row>
    <row r="12004" spans="41:43" x14ac:dyDescent="0.3">
      <c r="AO12004" s="9"/>
      <c r="AP12004" s="9"/>
      <c r="AQ12004" s="9"/>
    </row>
    <row r="12005" spans="41:43" x14ac:dyDescent="0.3">
      <c r="AO12005" s="9"/>
      <c r="AP12005" s="9"/>
      <c r="AQ12005" s="9"/>
    </row>
    <row r="12006" spans="41:43" x14ac:dyDescent="0.3">
      <c r="AO12006" s="9"/>
      <c r="AP12006" s="9"/>
      <c r="AQ12006" s="9"/>
    </row>
    <row r="12007" spans="41:43" x14ac:dyDescent="0.3">
      <c r="AO12007" s="9"/>
      <c r="AP12007" s="9"/>
      <c r="AQ12007" s="9"/>
    </row>
    <row r="12008" spans="41:43" x14ac:dyDescent="0.3">
      <c r="AO12008" s="9"/>
      <c r="AP12008" s="9"/>
      <c r="AQ12008" s="9"/>
    </row>
    <row r="12009" spans="41:43" x14ac:dyDescent="0.3">
      <c r="AO12009" s="9"/>
      <c r="AP12009" s="9"/>
      <c r="AQ12009" s="9"/>
    </row>
    <row r="12010" spans="41:43" x14ac:dyDescent="0.3">
      <c r="AO12010" s="9"/>
      <c r="AP12010" s="9"/>
      <c r="AQ12010" s="9"/>
    </row>
    <row r="12011" spans="41:43" x14ac:dyDescent="0.3">
      <c r="AO12011" s="9"/>
      <c r="AP12011" s="9"/>
      <c r="AQ12011" s="9"/>
    </row>
    <row r="12012" spans="41:43" x14ac:dyDescent="0.3">
      <c r="AO12012" s="9"/>
      <c r="AP12012" s="9"/>
      <c r="AQ12012" s="9"/>
    </row>
    <row r="12013" spans="41:43" x14ac:dyDescent="0.3">
      <c r="AO12013" s="9"/>
      <c r="AP12013" s="9"/>
      <c r="AQ12013" s="9"/>
    </row>
    <row r="12014" spans="41:43" x14ac:dyDescent="0.3">
      <c r="AO12014" s="9"/>
      <c r="AP12014" s="9"/>
      <c r="AQ12014" s="9"/>
    </row>
    <row r="12015" spans="41:43" x14ac:dyDescent="0.3">
      <c r="AO12015" s="9"/>
      <c r="AP12015" s="9"/>
      <c r="AQ12015" s="9"/>
    </row>
    <row r="12016" spans="41:43" x14ac:dyDescent="0.3">
      <c r="AO12016" s="9"/>
      <c r="AP12016" s="9"/>
      <c r="AQ12016" s="9"/>
    </row>
    <row r="12017" spans="41:43" x14ac:dyDescent="0.3">
      <c r="AO12017" s="9"/>
      <c r="AP12017" s="9"/>
      <c r="AQ12017" s="9"/>
    </row>
    <row r="12018" spans="41:43" x14ac:dyDescent="0.3">
      <c r="AO12018" s="9"/>
      <c r="AP12018" s="9"/>
      <c r="AQ12018" s="9"/>
    </row>
    <row r="12019" spans="41:43" x14ac:dyDescent="0.3">
      <c r="AO12019" s="9"/>
      <c r="AP12019" s="9"/>
      <c r="AQ12019" s="9"/>
    </row>
    <row r="12020" spans="41:43" x14ac:dyDescent="0.3">
      <c r="AO12020" s="9"/>
      <c r="AP12020" s="9"/>
      <c r="AQ12020" s="9"/>
    </row>
    <row r="12021" spans="41:43" x14ac:dyDescent="0.3">
      <c r="AO12021" s="9"/>
      <c r="AP12021" s="9"/>
      <c r="AQ12021" s="9"/>
    </row>
    <row r="12022" spans="41:43" x14ac:dyDescent="0.3">
      <c r="AO12022" s="9"/>
      <c r="AP12022" s="9"/>
      <c r="AQ12022" s="9"/>
    </row>
    <row r="12023" spans="41:43" x14ac:dyDescent="0.3">
      <c r="AO12023" s="9"/>
      <c r="AP12023" s="9"/>
      <c r="AQ12023" s="9"/>
    </row>
    <row r="12024" spans="41:43" x14ac:dyDescent="0.3">
      <c r="AO12024" s="9"/>
      <c r="AP12024" s="9"/>
      <c r="AQ12024" s="9"/>
    </row>
    <row r="12025" spans="41:43" x14ac:dyDescent="0.3">
      <c r="AO12025" s="9"/>
      <c r="AP12025" s="9"/>
      <c r="AQ12025" s="9"/>
    </row>
    <row r="12026" spans="41:43" x14ac:dyDescent="0.3">
      <c r="AO12026" s="9"/>
      <c r="AP12026" s="9"/>
      <c r="AQ12026" s="9"/>
    </row>
    <row r="12027" spans="41:43" x14ac:dyDescent="0.3">
      <c r="AO12027" s="9"/>
      <c r="AP12027" s="9"/>
      <c r="AQ12027" s="9"/>
    </row>
    <row r="12028" spans="41:43" x14ac:dyDescent="0.3">
      <c r="AO12028" s="9"/>
      <c r="AP12028" s="9"/>
      <c r="AQ12028" s="9"/>
    </row>
    <row r="12029" spans="41:43" x14ac:dyDescent="0.3">
      <c r="AO12029" s="9"/>
      <c r="AP12029" s="9"/>
      <c r="AQ12029" s="9"/>
    </row>
    <row r="12030" spans="41:43" x14ac:dyDescent="0.3">
      <c r="AO12030" s="9"/>
      <c r="AP12030" s="9"/>
      <c r="AQ12030" s="9"/>
    </row>
    <row r="12031" spans="41:43" x14ac:dyDescent="0.3">
      <c r="AO12031" s="9"/>
      <c r="AP12031" s="9"/>
      <c r="AQ12031" s="9"/>
    </row>
    <row r="12032" spans="41:43" x14ac:dyDescent="0.3">
      <c r="AO12032" s="9"/>
      <c r="AP12032" s="9"/>
      <c r="AQ12032" s="9"/>
    </row>
    <row r="12033" spans="41:43" x14ac:dyDescent="0.3">
      <c r="AO12033" s="9"/>
      <c r="AP12033" s="9"/>
      <c r="AQ12033" s="9"/>
    </row>
    <row r="12034" spans="41:43" x14ac:dyDescent="0.3">
      <c r="AO12034" s="9"/>
      <c r="AP12034" s="9"/>
      <c r="AQ12034" s="9"/>
    </row>
    <row r="12035" spans="41:43" x14ac:dyDescent="0.3">
      <c r="AO12035" s="9"/>
      <c r="AP12035" s="9"/>
      <c r="AQ12035" s="9"/>
    </row>
    <row r="12036" spans="41:43" x14ac:dyDescent="0.3">
      <c r="AO12036" s="9"/>
      <c r="AP12036" s="9"/>
      <c r="AQ12036" s="9"/>
    </row>
    <row r="12037" spans="41:43" x14ac:dyDescent="0.3">
      <c r="AO12037" s="9"/>
      <c r="AP12037" s="9"/>
      <c r="AQ12037" s="9"/>
    </row>
    <row r="12038" spans="41:43" x14ac:dyDescent="0.3">
      <c r="AO12038" s="9"/>
      <c r="AP12038" s="9"/>
      <c r="AQ12038" s="9"/>
    </row>
    <row r="12039" spans="41:43" x14ac:dyDescent="0.3">
      <c r="AO12039" s="9"/>
      <c r="AP12039" s="9"/>
      <c r="AQ12039" s="9"/>
    </row>
    <row r="12040" spans="41:43" x14ac:dyDescent="0.3">
      <c r="AO12040" s="9"/>
      <c r="AP12040" s="9"/>
      <c r="AQ12040" s="9"/>
    </row>
    <row r="12041" spans="41:43" x14ac:dyDescent="0.3">
      <c r="AO12041" s="9"/>
      <c r="AP12041" s="9"/>
      <c r="AQ12041" s="9"/>
    </row>
    <row r="12042" spans="41:43" x14ac:dyDescent="0.3">
      <c r="AO12042" s="9"/>
      <c r="AP12042" s="9"/>
      <c r="AQ12042" s="9"/>
    </row>
    <row r="12043" spans="41:43" x14ac:dyDescent="0.3">
      <c r="AO12043" s="9"/>
      <c r="AP12043" s="9"/>
      <c r="AQ12043" s="9"/>
    </row>
    <row r="12044" spans="41:43" x14ac:dyDescent="0.3">
      <c r="AO12044" s="9"/>
      <c r="AP12044" s="9"/>
      <c r="AQ12044" s="9"/>
    </row>
    <row r="12045" spans="41:43" x14ac:dyDescent="0.3">
      <c r="AO12045" s="9"/>
      <c r="AP12045" s="9"/>
      <c r="AQ12045" s="9"/>
    </row>
    <row r="12046" spans="41:43" x14ac:dyDescent="0.3">
      <c r="AO12046" s="9"/>
      <c r="AP12046" s="9"/>
      <c r="AQ12046" s="9"/>
    </row>
    <row r="12047" spans="41:43" x14ac:dyDescent="0.3">
      <c r="AO12047" s="9"/>
      <c r="AP12047" s="9"/>
      <c r="AQ12047" s="9"/>
    </row>
    <row r="12048" spans="41:43" x14ac:dyDescent="0.3">
      <c r="AO12048" s="9"/>
      <c r="AP12048" s="9"/>
      <c r="AQ12048" s="9"/>
    </row>
    <row r="12049" spans="41:43" x14ac:dyDescent="0.3">
      <c r="AO12049" s="9"/>
      <c r="AP12049" s="9"/>
      <c r="AQ12049" s="9"/>
    </row>
    <row r="12050" spans="41:43" x14ac:dyDescent="0.3">
      <c r="AO12050" s="9"/>
      <c r="AP12050" s="9"/>
      <c r="AQ12050" s="9"/>
    </row>
    <row r="12051" spans="41:43" x14ac:dyDescent="0.3">
      <c r="AO12051" s="9"/>
      <c r="AP12051" s="9"/>
      <c r="AQ12051" s="9"/>
    </row>
    <row r="12052" spans="41:43" x14ac:dyDescent="0.3">
      <c r="AO12052" s="9"/>
      <c r="AP12052" s="9"/>
      <c r="AQ12052" s="9"/>
    </row>
    <row r="12053" spans="41:43" x14ac:dyDescent="0.3">
      <c r="AO12053" s="9"/>
      <c r="AP12053" s="9"/>
      <c r="AQ12053" s="9"/>
    </row>
    <row r="12054" spans="41:43" x14ac:dyDescent="0.3">
      <c r="AO12054" s="9"/>
      <c r="AP12054" s="9"/>
      <c r="AQ12054" s="9"/>
    </row>
    <row r="12055" spans="41:43" x14ac:dyDescent="0.3">
      <c r="AO12055" s="9"/>
      <c r="AP12055" s="9"/>
      <c r="AQ12055" s="9"/>
    </row>
    <row r="12056" spans="41:43" x14ac:dyDescent="0.3">
      <c r="AO12056" s="9"/>
      <c r="AP12056" s="9"/>
      <c r="AQ12056" s="9"/>
    </row>
    <row r="12057" spans="41:43" x14ac:dyDescent="0.3">
      <c r="AO12057" s="9"/>
      <c r="AP12057" s="9"/>
      <c r="AQ12057" s="9"/>
    </row>
    <row r="12058" spans="41:43" x14ac:dyDescent="0.3">
      <c r="AO12058" s="9"/>
      <c r="AP12058" s="9"/>
      <c r="AQ12058" s="9"/>
    </row>
    <row r="12059" spans="41:43" x14ac:dyDescent="0.3">
      <c r="AO12059" s="9"/>
      <c r="AP12059" s="9"/>
      <c r="AQ12059" s="9"/>
    </row>
    <row r="12060" spans="41:43" x14ac:dyDescent="0.3">
      <c r="AO12060" s="9"/>
      <c r="AP12060" s="9"/>
      <c r="AQ12060" s="9"/>
    </row>
    <row r="12061" spans="41:43" x14ac:dyDescent="0.3">
      <c r="AO12061" s="9"/>
      <c r="AP12061" s="9"/>
      <c r="AQ12061" s="9"/>
    </row>
    <row r="12062" spans="41:43" x14ac:dyDescent="0.3">
      <c r="AO12062" s="9"/>
      <c r="AP12062" s="9"/>
      <c r="AQ12062" s="9"/>
    </row>
    <row r="12063" spans="41:43" x14ac:dyDescent="0.3">
      <c r="AO12063" s="9"/>
      <c r="AP12063" s="9"/>
      <c r="AQ12063" s="9"/>
    </row>
    <row r="12064" spans="41:43" x14ac:dyDescent="0.3">
      <c r="AO12064" s="9"/>
      <c r="AP12064" s="9"/>
      <c r="AQ12064" s="9"/>
    </row>
    <row r="12065" spans="41:43" x14ac:dyDescent="0.3">
      <c r="AO12065" s="9"/>
      <c r="AP12065" s="9"/>
      <c r="AQ12065" s="9"/>
    </row>
    <row r="12066" spans="41:43" x14ac:dyDescent="0.3">
      <c r="AO12066" s="9"/>
      <c r="AP12066" s="9"/>
      <c r="AQ12066" s="9"/>
    </row>
    <row r="12067" spans="41:43" x14ac:dyDescent="0.3">
      <c r="AO12067" s="9"/>
      <c r="AP12067" s="9"/>
      <c r="AQ12067" s="9"/>
    </row>
    <row r="12068" spans="41:43" x14ac:dyDescent="0.3">
      <c r="AO12068" s="9"/>
      <c r="AP12068" s="9"/>
      <c r="AQ12068" s="9"/>
    </row>
    <row r="12069" spans="41:43" x14ac:dyDescent="0.3">
      <c r="AO12069" s="9"/>
      <c r="AP12069" s="9"/>
      <c r="AQ12069" s="9"/>
    </row>
    <row r="12070" spans="41:43" x14ac:dyDescent="0.3">
      <c r="AO12070" s="9"/>
      <c r="AP12070" s="9"/>
      <c r="AQ12070" s="9"/>
    </row>
    <row r="12071" spans="41:43" x14ac:dyDescent="0.3">
      <c r="AO12071" s="9"/>
      <c r="AP12071" s="9"/>
      <c r="AQ12071" s="9"/>
    </row>
    <row r="12072" spans="41:43" x14ac:dyDescent="0.3">
      <c r="AO12072" s="9"/>
      <c r="AP12072" s="9"/>
      <c r="AQ12072" s="9"/>
    </row>
    <row r="12073" spans="41:43" x14ac:dyDescent="0.3">
      <c r="AO12073" s="9"/>
      <c r="AP12073" s="9"/>
      <c r="AQ12073" s="9"/>
    </row>
    <row r="12074" spans="41:43" x14ac:dyDescent="0.3">
      <c r="AO12074" s="9"/>
      <c r="AP12074" s="9"/>
      <c r="AQ12074" s="9"/>
    </row>
    <row r="12075" spans="41:43" x14ac:dyDescent="0.3">
      <c r="AO12075" s="9"/>
      <c r="AP12075" s="9"/>
      <c r="AQ12075" s="9"/>
    </row>
    <row r="12076" spans="41:43" x14ac:dyDescent="0.3">
      <c r="AO12076" s="9"/>
      <c r="AP12076" s="9"/>
      <c r="AQ12076" s="9"/>
    </row>
    <row r="12077" spans="41:43" x14ac:dyDescent="0.3">
      <c r="AO12077" s="9"/>
      <c r="AP12077" s="9"/>
      <c r="AQ12077" s="9"/>
    </row>
    <row r="12078" spans="41:43" x14ac:dyDescent="0.3">
      <c r="AO12078" s="9"/>
      <c r="AP12078" s="9"/>
      <c r="AQ12078" s="9"/>
    </row>
    <row r="12079" spans="41:43" x14ac:dyDescent="0.3">
      <c r="AO12079" s="9"/>
      <c r="AP12079" s="9"/>
      <c r="AQ12079" s="9"/>
    </row>
    <row r="12080" spans="41:43" x14ac:dyDescent="0.3">
      <c r="AO12080" s="9"/>
      <c r="AP12080" s="9"/>
      <c r="AQ12080" s="9"/>
    </row>
    <row r="12081" spans="41:43" x14ac:dyDescent="0.3">
      <c r="AO12081" s="9"/>
      <c r="AP12081" s="9"/>
      <c r="AQ12081" s="9"/>
    </row>
    <row r="12082" spans="41:43" x14ac:dyDescent="0.3">
      <c r="AO12082" s="9"/>
      <c r="AP12082" s="9"/>
      <c r="AQ12082" s="9"/>
    </row>
    <row r="12083" spans="41:43" x14ac:dyDescent="0.3">
      <c r="AO12083" s="9"/>
      <c r="AP12083" s="9"/>
      <c r="AQ12083" s="9"/>
    </row>
    <row r="12084" spans="41:43" x14ac:dyDescent="0.3">
      <c r="AO12084" s="9"/>
      <c r="AP12084" s="9"/>
      <c r="AQ12084" s="9"/>
    </row>
    <row r="12085" spans="41:43" x14ac:dyDescent="0.3">
      <c r="AO12085" s="9"/>
      <c r="AP12085" s="9"/>
      <c r="AQ12085" s="9"/>
    </row>
    <row r="12086" spans="41:43" x14ac:dyDescent="0.3">
      <c r="AO12086" s="9"/>
      <c r="AP12086" s="9"/>
      <c r="AQ12086" s="9"/>
    </row>
    <row r="12087" spans="41:43" x14ac:dyDescent="0.3">
      <c r="AO12087" s="9"/>
      <c r="AP12087" s="9"/>
      <c r="AQ12087" s="9"/>
    </row>
    <row r="12088" spans="41:43" x14ac:dyDescent="0.3">
      <c r="AO12088" s="9"/>
      <c r="AP12088" s="9"/>
      <c r="AQ12088" s="9"/>
    </row>
    <row r="12089" spans="41:43" x14ac:dyDescent="0.3">
      <c r="AO12089" s="9"/>
      <c r="AP12089" s="9"/>
      <c r="AQ12089" s="9"/>
    </row>
    <row r="12090" spans="41:43" x14ac:dyDescent="0.3">
      <c r="AO12090" s="9"/>
      <c r="AP12090" s="9"/>
      <c r="AQ12090" s="9"/>
    </row>
    <row r="12091" spans="41:43" x14ac:dyDescent="0.3">
      <c r="AO12091" s="9"/>
      <c r="AP12091" s="9"/>
      <c r="AQ12091" s="9"/>
    </row>
    <row r="12092" spans="41:43" x14ac:dyDescent="0.3">
      <c r="AO12092" s="9"/>
      <c r="AP12092" s="9"/>
      <c r="AQ12092" s="9"/>
    </row>
    <row r="12093" spans="41:43" x14ac:dyDescent="0.3">
      <c r="AO12093" s="9"/>
      <c r="AP12093" s="9"/>
      <c r="AQ12093" s="9"/>
    </row>
    <row r="12094" spans="41:43" x14ac:dyDescent="0.3">
      <c r="AO12094" s="9"/>
      <c r="AP12094" s="9"/>
      <c r="AQ12094" s="9"/>
    </row>
    <row r="12095" spans="41:43" x14ac:dyDescent="0.3">
      <c r="AO12095" s="9"/>
      <c r="AP12095" s="9"/>
      <c r="AQ12095" s="9"/>
    </row>
    <row r="12096" spans="41:43" x14ac:dyDescent="0.3">
      <c r="AO12096" s="9"/>
      <c r="AP12096" s="9"/>
      <c r="AQ12096" s="9"/>
    </row>
    <row r="12097" spans="41:43" x14ac:dyDescent="0.3">
      <c r="AO12097" s="9"/>
      <c r="AP12097" s="9"/>
      <c r="AQ12097" s="9"/>
    </row>
    <row r="12098" spans="41:43" x14ac:dyDescent="0.3">
      <c r="AO12098" s="9"/>
      <c r="AP12098" s="9"/>
      <c r="AQ12098" s="9"/>
    </row>
    <row r="12099" spans="41:43" x14ac:dyDescent="0.3">
      <c r="AO12099" s="9"/>
      <c r="AP12099" s="9"/>
      <c r="AQ12099" s="9"/>
    </row>
    <row r="12100" spans="41:43" x14ac:dyDescent="0.3">
      <c r="AO12100" s="9"/>
      <c r="AP12100" s="9"/>
      <c r="AQ12100" s="9"/>
    </row>
    <row r="12101" spans="41:43" x14ac:dyDescent="0.3">
      <c r="AO12101" s="9"/>
      <c r="AP12101" s="9"/>
      <c r="AQ12101" s="9"/>
    </row>
    <row r="12102" spans="41:43" x14ac:dyDescent="0.3">
      <c r="AO12102" s="9"/>
      <c r="AP12102" s="9"/>
      <c r="AQ12102" s="9"/>
    </row>
    <row r="12103" spans="41:43" x14ac:dyDescent="0.3">
      <c r="AO12103" s="9"/>
      <c r="AP12103" s="9"/>
      <c r="AQ12103" s="9"/>
    </row>
    <row r="12104" spans="41:43" x14ac:dyDescent="0.3">
      <c r="AO12104" s="9"/>
      <c r="AP12104" s="9"/>
      <c r="AQ12104" s="9"/>
    </row>
    <row r="12105" spans="41:43" x14ac:dyDescent="0.3">
      <c r="AO12105" s="9"/>
      <c r="AP12105" s="9"/>
      <c r="AQ12105" s="9"/>
    </row>
    <row r="12106" spans="41:43" x14ac:dyDescent="0.3">
      <c r="AO12106" s="9"/>
      <c r="AP12106" s="9"/>
      <c r="AQ12106" s="9"/>
    </row>
    <row r="12107" spans="41:43" x14ac:dyDescent="0.3">
      <c r="AO12107" s="9"/>
      <c r="AP12107" s="9"/>
      <c r="AQ12107" s="9"/>
    </row>
    <row r="12108" spans="41:43" x14ac:dyDescent="0.3">
      <c r="AO12108" s="9"/>
      <c r="AP12108" s="9"/>
      <c r="AQ12108" s="9"/>
    </row>
    <row r="12109" spans="41:43" x14ac:dyDescent="0.3">
      <c r="AO12109" s="9"/>
      <c r="AP12109" s="9"/>
      <c r="AQ12109" s="9"/>
    </row>
    <row r="12110" spans="41:43" x14ac:dyDescent="0.3">
      <c r="AO12110" s="9"/>
      <c r="AP12110" s="9"/>
      <c r="AQ12110" s="9"/>
    </row>
    <row r="12111" spans="41:43" x14ac:dyDescent="0.3">
      <c r="AO12111" s="9"/>
      <c r="AP12111" s="9"/>
      <c r="AQ12111" s="9"/>
    </row>
    <row r="12112" spans="41:43" x14ac:dyDescent="0.3">
      <c r="AO12112" s="9"/>
      <c r="AP12112" s="9"/>
      <c r="AQ12112" s="9"/>
    </row>
    <row r="12113" spans="41:43" x14ac:dyDescent="0.3">
      <c r="AO12113" s="9"/>
      <c r="AP12113" s="9"/>
      <c r="AQ12113" s="9"/>
    </row>
    <row r="12114" spans="41:43" x14ac:dyDescent="0.3">
      <c r="AO12114" s="9"/>
      <c r="AP12114" s="9"/>
      <c r="AQ12114" s="9"/>
    </row>
    <row r="12115" spans="41:43" x14ac:dyDescent="0.3">
      <c r="AO12115" s="9"/>
      <c r="AP12115" s="9"/>
      <c r="AQ12115" s="9"/>
    </row>
    <row r="12116" spans="41:43" x14ac:dyDescent="0.3">
      <c r="AO12116" s="9"/>
      <c r="AP12116" s="9"/>
      <c r="AQ12116" s="9"/>
    </row>
    <row r="12117" spans="41:43" x14ac:dyDescent="0.3">
      <c r="AO12117" s="9"/>
      <c r="AP12117" s="9"/>
      <c r="AQ12117" s="9"/>
    </row>
    <row r="12118" spans="41:43" x14ac:dyDescent="0.3">
      <c r="AO12118" s="9"/>
      <c r="AP12118" s="9"/>
      <c r="AQ12118" s="9"/>
    </row>
    <row r="12119" spans="41:43" x14ac:dyDescent="0.3">
      <c r="AO12119" s="9"/>
      <c r="AP12119" s="9"/>
      <c r="AQ12119" s="9"/>
    </row>
    <row r="12120" spans="41:43" x14ac:dyDescent="0.3">
      <c r="AO12120" s="9"/>
      <c r="AP12120" s="9"/>
      <c r="AQ12120" s="9"/>
    </row>
    <row r="12121" spans="41:43" x14ac:dyDescent="0.3">
      <c r="AO12121" s="9"/>
      <c r="AP12121" s="9"/>
      <c r="AQ12121" s="9"/>
    </row>
    <row r="12122" spans="41:43" x14ac:dyDescent="0.3">
      <c r="AO12122" s="9"/>
      <c r="AP12122" s="9"/>
      <c r="AQ12122" s="9"/>
    </row>
    <row r="12123" spans="41:43" x14ac:dyDescent="0.3">
      <c r="AO12123" s="9"/>
      <c r="AP12123" s="9"/>
      <c r="AQ12123" s="9"/>
    </row>
    <row r="12124" spans="41:43" x14ac:dyDescent="0.3">
      <c r="AO12124" s="9"/>
      <c r="AP12124" s="9"/>
      <c r="AQ12124" s="9"/>
    </row>
    <row r="12125" spans="41:43" x14ac:dyDescent="0.3">
      <c r="AO12125" s="9"/>
      <c r="AP12125" s="9"/>
      <c r="AQ12125" s="9"/>
    </row>
    <row r="12126" spans="41:43" x14ac:dyDescent="0.3">
      <c r="AO12126" s="9"/>
      <c r="AP12126" s="9"/>
      <c r="AQ12126" s="9"/>
    </row>
    <row r="12127" spans="41:43" x14ac:dyDescent="0.3">
      <c r="AO12127" s="9"/>
      <c r="AP12127" s="9"/>
      <c r="AQ12127" s="9"/>
    </row>
    <row r="12128" spans="41:43" x14ac:dyDescent="0.3">
      <c r="AO12128" s="9"/>
      <c r="AP12128" s="9"/>
      <c r="AQ12128" s="9"/>
    </row>
    <row r="12129" spans="41:43" x14ac:dyDescent="0.3">
      <c r="AO12129" s="9"/>
      <c r="AP12129" s="9"/>
      <c r="AQ12129" s="9"/>
    </row>
    <row r="12130" spans="41:43" x14ac:dyDescent="0.3">
      <c r="AO12130" s="9"/>
      <c r="AP12130" s="9"/>
      <c r="AQ12130" s="9"/>
    </row>
    <row r="12131" spans="41:43" x14ac:dyDescent="0.3">
      <c r="AO12131" s="9"/>
      <c r="AP12131" s="9"/>
      <c r="AQ12131" s="9"/>
    </row>
    <row r="12132" spans="41:43" x14ac:dyDescent="0.3">
      <c r="AO12132" s="9"/>
      <c r="AP12132" s="9"/>
      <c r="AQ12132" s="9"/>
    </row>
    <row r="12133" spans="41:43" x14ac:dyDescent="0.3">
      <c r="AO12133" s="9"/>
      <c r="AP12133" s="9"/>
      <c r="AQ12133" s="9"/>
    </row>
    <row r="12134" spans="41:43" x14ac:dyDescent="0.3">
      <c r="AO12134" s="9"/>
      <c r="AP12134" s="9"/>
      <c r="AQ12134" s="9"/>
    </row>
    <row r="12135" spans="41:43" x14ac:dyDescent="0.3">
      <c r="AO12135" s="9"/>
      <c r="AP12135" s="9"/>
      <c r="AQ12135" s="9"/>
    </row>
    <row r="12136" spans="41:43" x14ac:dyDescent="0.3">
      <c r="AO12136" s="9"/>
      <c r="AP12136" s="9"/>
      <c r="AQ12136" s="9"/>
    </row>
    <row r="12137" spans="41:43" x14ac:dyDescent="0.3">
      <c r="AO12137" s="9"/>
      <c r="AP12137" s="9"/>
      <c r="AQ12137" s="9"/>
    </row>
    <row r="12138" spans="41:43" x14ac:dyDescent="0.3">
      <c r="AO12138" s="9"/>
      <c r="AP12138" s="9"/>
      <c r="AQ12138" s="9"/>
    </row>
    <row r="12139" spans="41:43" x14ac:dyDescent="0.3">
      <c r="AO12139" s="9"/>
      <c r="AP12139" s="9"/>
      <c r="AQ12139" s="9"/>
    </row>
    <row r="12140" spans="41:43" x14ac:dyDescent="0.3">
      <c r="AO12140" s="9"/>
      <c r="AP12140" s="9"/>
      <c r="AQ12140" s="9"/>
    </row>
    <row r="12141" spans="41:43" x14ac:dyDescent="0.3">
      <c r="AO12141" s="9"/>
      <c r="AP12141" s="9"/>
      <c r="AQ12141" s="9"/>
    </row>
    <row r="12142" spans="41:43" x14ac:dyDescent="0.3">
      <c r="AO12142" s="9"/>
      <c r="AP12142" s="9"/>
      <c r="AQ12142" s="9"/>
    </row>
    <row r="12143" spans="41:43" x14ac:dyDescent="0.3">
      <c r="AO12143" s="9"/>
      <c r="AP12143" s="9"/>
      <c r="AQ12143" s="9"/>
    </row>
    <row r="12144" spans="41:43" x14ac:dyDescent="0.3">
      <c r="AO12144" s="9"/>
      <c r="AP12144" s="9"/>
      <c r="AQ12144" s="9"/>
    </row>
    <row r="12145" spans="41:43" x14ac:dyDescent="0.3">
      <c r="AO12145" s="9"/>
      <c r="AP12145" s="9"/>
      <c r="AQ12145" s="9"/>
    </row>
    <row r="12146" spans="41:43" x14ac:dyDescent="0.3">
      <c r="AO12146" s="9"/>
      <c r="AP12146" s="9"/>
      <c r="AQ12146" s="9"/>
    </row>
    <row r="12147" spans="41:43" x14ac:dyDescent="0.3">
      <c r="AO12147" s="9"/>
      <c r="AP12147" s="9"/>
      <c r="AQ12147" s="9"/>
    </row>
    <row r="12148" spans="41:43" x14ac:dyDescent="0.3">
      <c r="AO12148" s="9"/>
      <c r="AP12148" s="9"/>
      <c r="AQ12148" s="9"/>
    </row>
    <row r="12149" spans="41:43" x14ac:dyDescent="0.3">
      <c r="AO12149" s="9"/>
      <c r="AP12149" s="9"/>
      <c r="AQ12149" s="9"/>
    </row>
    <row r="12150" spans="41:43" x14ac:dyDescent="0.3">
      <c r="AO12150" s="9"/>
      <c r="AP12150" s="9"/>
      <c r="AQ12150" s="9"/>
    </row>
    <row r="12151" spans="41:43" x14ac:dyDescent="0.3">
      <c r="AO12151" s="9"/>
      <c r="AP12151" s="9"/>
      <c r="AQ12151" s="9"/>
    </row>
    <row r="12152" spans="41:43" x14ac:dyDescent="0.3">
      <c r="AO12152" s="9"/>
      <c r="AP12152" s="9"/>
      <c r="AQ12152" s="9"/>
    </row>
    <row r="12153" spans="41:43" x14ac:dyDescent="0.3">
      <c r="AO12153" s="9"/>
      <c r="AP12153" s="9"/>
      <c r="AQ12153" s="9"/>
    </row>
    <row r="12154" spans="41:43" x14ac:dyDescent="0.3">
      <c r="AO12154" s="9"/>
      <c r="AP12154" s="9"/>
      <c r="AQ12154" s="9"/>
    </row>
    <row r="12155" spans="41:43" x14ac:dyDescent="0.3">
      <c r="AO12155" s="9"/>
      <c r="AP12155" s="9"/>
      <c r="AQ12155" s="9"/>
    </row>
    <row r="12156" spans="41:43" x14ac:dyDescent="0.3">
      <c r="AO12156" s="9"/>
      <c r="AP12156" s="9"/>
      <c r="AQ12156" s="9"/>
    </row>
    <row r="12157" spans="41:43" x14ac:dyDescent="0.3">
      <c r="AO12157" s="9"/>
      <c r="AP12157" s="9"/>
      <c r="AQ12157" s="9"/>
    </row>
    <row r="12158" spans="41:43" x14ac:dyDescent="0.3">
      <c r="AO12158" s="9"/>
      <c r="AP12158" s="9"/>
      <c r="AQ12158" s="9"/>
    </row>
    <row r="12159" spans="41:43" x14ac:dyDescent="0.3">
      <c r="AO12159" s="9"/>
      <c r="AP12159" s="9"/>
      <c r="AQ12159" s="9"/>
    </row>
    <row r="12160" spans="41:43" x14ac:dyDescent="0.3">
      <c r="AO12160" s="9"/>
      <c r="AP12160" s="9"/>
      <c r="AQ12160" s="9"/>
    </row>
    <row r="12161" spans="41:43" x14ac:dyDescent="0.3">
      <c r="AO12161" s="9"/>
      <c r="AP12161" s="9"/>
      <c r="AQ12161" s="9"/>
    </row>
    <row r="12162" spans="41:43" x14ac:dyDescent="0.3">
      <c r="AO12162" s="9"/>
      <c r="AP12162" s="9"/>
      <c r="AQ12162" s="9"/>
    </row>
    <row r="12163" spans="41:43" x14ac:dyDescent="0.3">
      <c r="AO12163" s="9"/>
      <c r="AP12163" s="9"/>
      <c r="AQ12163" s="9"/>
    </row>
    <row r="12164" spans="41:43" x14ac:dyDescent="0.3">
      <c r="AO12164" s="9"/>
      <c r="AP12164" s="9"/>
      <c r="AQ12164" s="9"/>
    </row>
    <row r="12165" spans="41:43" x14ac:dyDescent="0.3">
      <c r="AO12165" s="9"/>
      <c r="AP12165" s="9"/>
      <c r="AQ12165" s="9"/>
    </row>
    <row r="12166" spans="41:43" x14ac:dyDescent="0.3">
      <c r="AO12166" s="9"/>
      <c r="AP12166" s="9"/>
      <c r="AQ12166" s="9"/>
    </row>
    <row r="12167" spans="41:43" x14ac:dyDescent="0.3">
      <c r="AO12167" s="9"/>
      <c r="AP12167" s="9"/>
      <c r="AQ12167" s="9"/>
    </row>
    <row r="12168" spans="41:43" x14ac:dyDescent="0.3">
      <c r="AO12168" s="9"/>
      <c r="AP12168" s="9"/>
      <c r="AQ12168" s="9"/>
    </row>
    <row r="12169" spans="41:43" x14ac:dyDescent="0.3">
      <c r="AO12169" s="9"/>
      <c r="AP12169" s="9"/>
      <c r="AQ12169" s="9"/>
    </row>
    <row r="12170" spans="41:43" x14ac:dyDescent="0.3">
      <c r="AO12170" s="9"/>
      <c r="AP12170" s="9"/>
      <c r="AQ12170" s="9"/>
    </row>
    <row r="12171" spans="41:43" x14ac:dyDescent="0.3">
      <c r="AO12171" s="9"/>
      <c r="AP12171" s="9"/>
      <c r="AQ12171" s="9"/>
    </row>
    <row r="12172" spans="41:43" x14ac:dyDescent="0.3">
      <c r="AO12172" s="9"/>
      <c r="AP12172" s="9"/>
      <c r="AQ12172" s="9"/>
    </row>
    <row r="12173" spans="41:43" x14ac:dyDescent="0.3">
      <c r="AO12173" s="9"/>
      <c r="AP12173" s="9"/>
      <c r="AQ12173" s="9"/>
    </row>
    <row r="12174" spans="41:43" x14ac:dyDescent="0.3">
      <c r="AO12174" s="9"/>
      <c r="AP12174" s="9"/>
      <c r="AQ12174" s="9"/>
    </row>
    <row r="12175" spans="41:43" x14ac:dyDescent="0.3">
      <c r="AO12175" s="9"/>
      <c r="AP12175" s="9"/>
      <c r="AQ12175" s="9"/>
    </row>
    <row r="12176" spans="41:43" x14ac:dyDescent="0.3">
      <c r="AO12176" s="9"/>
      <c r="AP12176" s="9"/>
      <c r="AQ12176" s="9"/>
    </row>
    <row r="12177" spans="41:43" x14ac:dyDescent="0.3">
      <c r="AO12177" s="9"/>
      <c r="AP12177" s="9"/>
      <c r="AQ12177" s="9"/>
    </row>
    <row r="12178" spans="41:43" x14ac:dyDescent="0.3">
      <c r="AO12178" s="9"/>
      <c r="AP12178" s="9"/>
      <c r="AQ12178" s="9"/>
    </row>
    <row r="12179" spans="41:43" x14ac:dyDescent="0.3">
      <c r="AO12179" s="9"/>
      <c r="AP12179" s="9"/>
      <c r="AQ12179" s="9"/>
    </row>
    <row r="12180" spans="41:43" x14ac:dyDescent="0.3">
      <c r="AO12180" s="9"/>
      <c r="AP12180" s="9"/>
      <c r="AQ12180" s="9"/>
    </row>
    <row r="12181" spans="41:43" x14ac:dyDescent="0.3">
      <c r="AO12181" s="9"/>
      <c r="AP12181" s="9"/>
      <c r="AQ12181" s="9"/>
    </row>
    <row r="12182" spans="41:43" x14ac:dyDescent="0.3">
      <c r="AO12182" s="9"/>
      <c r="AP12182" s="9"/>
      <c r="AQ12182" s="9"/>
    </row>
    <row r="12183" spans="41:43" x14ac:dyDescent="0.3">
      <c r="AO12183" s="9"/>
      <c r="AP12183" s="9"/>
      <c r="AQ12183" s="9"/>
    </row>
    <row r="12184" spans="41:43" x14ac:dyDescent="0.3">
      <c r="AO12184" s="9"/>
      <c r="AP12184" s="9"/>
      <c r="AQ12184" s="9"/>
    </row>
    <row r="12185" spans="41:43" x14ac:dyDescent="0.3">
      <c r="AO12185" s="9"/>
      <c r="AP12185" s="9"/>
      <c r="AQ12185" s="9"/>
    </row>
    <row r="12186" spans="41:43" x14ac:dyDescent="0.3">
      <c r="AO12186" s="9"/>
      <c r="AP12186" s="9"/>
      <c r="AQ12186" s="9"/>
    </row>
    <row r="12187" spans="41:43" x14ac:dyDescent="0.3">
      <c r="AO12187" s="9"/>
      <c r="AP12187" s="9"/>
      <c r="AQ12187" s="9"/>
    </row>
    <row r="12188" spans="41:43" x14ac:dyDescent="0.3">
      <c r="AO12188" s="9"/>
      <c r="AP12188" s="9"/>
      <c r="AQ12188" s="9"/>
    </row>
    <row r="12189" spans="41:43" x14ac:dyDescent="0.3">
      <c r="AO12189" s="9"/>
      <c r="AP12189" s="9"/>
      <c r="AQ12189" s="9"/>
    </row>
    <row r="12190" spans="41:43" x14ac:dyDescent="0.3">
      <c r="AO12190" s="9"/>
      <c r="AP12190" s="9"/>
      <c r="AQ12190" s="9"/>
    </row>
    <row r="12191" spans="41:43" x14ac:dyDescent="0.3">
      <c r="AO12191" s="9"/>
      <c r="AP12191" s="9"/>
      <c r="AQ12191" s="9"/>
    </row>
    <row r="12192" spans="41:43" x14ac:dyDescent="0.3">
      <c r="AO12192" s="9"/>
      <c r="AP12192" s="9"/>
      <c r="AQ12192" s="9"/>
    </row>
    <row r="12193" spans="41:43" x14ac:dyDescent="0.3">
      <c r="AO12193" s="9"/>
      <c r="AP12193" s="9"/>
      <c r="AQ12193" s="9"/>
    </row>
    <row r="12194" spans="41:43" x14ac:dyDescent="0.3">
      <c r="AO12194" s="9"/>
      <c r="AP12194" s="9"/>
      <c r="AQ12194" s="9"/>
    </row>
    <row r="12195" spans="41:43" x14ac:dyDescent="0.3">
      <c r="AO12195" s="9"/>
      <c r="AP12195" s="9"/>
      <c r="AQ12195" s="9"/>
    </row>
    <row r="12196" spans="41:43" x14ac:dyDescent="0.3">
      <c r="AO12196" s="9"/>
      <c r="AP12196" s="9"/>
      <c r="AQ12196" s="9"/>
    </row>
    <row r="12197" spans="41:43" x14ac:dyDescent="0.3">
      <c r="AO12197" s="9"/>
      <c r="AP12197" s="9"/>
      <c r="AQ12197" s="9"/>
    </row>
    <row r="12198" spans="41:43" x14ac:dyDescent="0.3">
      <c r="AO12198" s="9"/>
      <c r="AP12198" s="9"/>
      <c r="AQ12198" s="9"/>
    </row>
    <row r="12199" spans="41:43" x14ac:dyDescent="0.3">
      <c r="AO12199" s="9"/>
      <c r="AP12199" s="9"/>
      <c r="AQ12199" s="9"/>
    </row>
    <row r="12200" spans="41:43" x14ac:dyDescent="0.3">
      <c r="AO12200" s="9"/>
      <c r="AP12200" s="9"/>
      <c r="AQ12200" s="9"/>
    </row>
    <row r="12201" spans="41:43" x14ac:dyDescent="0.3">
      <c r="AO12201" s="9"/>
      <c r="AP12201" s="9"/>
      <c r="AQ12201" s="9"/>
    </row>
    <row r="12202" spans="41:43" x14ac:dyDescent="0.3">
      <c r="AO12202" s="9"/>
      <c r="AP12202" s="9"/>
      <c r="AQ12202" s="9"/>
    </row>
    <row r="12203" spans="41:43" x14ac:dyDescent="0.3">
      <c r="AO12203" s="9"/>
      <c r="AP12203" s="9"/>
      <c r="AQ12203" s="9"/>
    </row>
    <row r="12204" spans="41:43" x14ac:dyDescent="0.3">
      <c r="AO12204" s="9"/>
      <c r="AP12204" s="9"/>
      <c r="AQ12204" s="9"/>
    </row>
    <row r="12205" spans="41:43" x14ac:dyDescent="0.3">
      <c r="AO12205" s="9"/>
      <c r="AP12205" s="9"/>
      <c r="AQ12205" s="9"/>
    </row>
    <row r="12206" spans="41:43" x14ac:dyDescent="0.3">
      <c r="AO12206" s="9"/>
      <c r="AP12206" s="9"/>
      <c r="AQ12206" s="9"/>
    </row>
    <row r="12207" spans="41:43" x14ac:dyDescent="0.3">
      <c r="AO12207" s="9"/>
      <c r="AP12207" s="9"/>
      <c r="AQ12207" s="9"/>
    </row>
    <row r="12208" spans="41:43" x14ac:dyDescent="0.3">
      <c r="AO12208" s="9"/>
      <c r="AP12208" s="9"/>
      <c r="AQ12208" s="9"/>
    </row>
    <row r="12209" spans="41:43" x14ac:dyDescent="0.3">
      <c r="AO12209" s="9"/>
      <c r="AP12209" s="9"/>
      <c r="AQ12209" s="9"/>
    </row>
    <row r="12210" spans="41:43" x14ac:dyDescent="0.3">
      <c r="AO12210" s="9"/>
      <c r="AP12210" s="9"/>
      <c r="AQ12210" s="9"/>
    </row>
    <row r="12211" spans="41:43" x14ac:dyDescent="0.3">
      <c r="AO12211" s="9"/>
      <c r="AP12211" s="9"/>
      <c r="AQ12211" s="9"/>
    </row>
    <row r="12212" spans="41:43" x14ac:dyDescent="0.3">
      <c r="AO12212" s="9"/>
      <c r="AP12212" s="9"/>
      <c r="AQ12212" s="9"/>
    </row>
    <row r="12213" spans="41:43" x14ac:dyDescent="0.3">
      <c r="AO12213" s="9"/>
      <c r="AP12213" s="9"/>
      <c r="AQ12213" s="9"/>
    </row>
    <row r="12214" spans="41:43" x14ac:dyDescent="0.3">
      <c r="AO12214" s="9"/>
      <c r="AP12214" s="9"/>
      <c r="AQ12214" s="9"/>
    </row>
    <row r="12215" spans="41:43" x14ac:dyDescent="0.3">
      <c r="AO12215" s="9"/>
      <c r="AP12215" s="9"/>
      <c r="AQ12215" s="9"/>
    </row>
    <row r="12216" spans="41:43" x14ac:dyDescent="0.3">
      <c r="AO12216" s="9"/>
      <c r="AP12216" s="9"/>
      <c r="AQ12216" s="9"/>
    </row>
    <row r="12217" spans="41:43" x14ac:dyDescent="0.3">
      <c r="AO12217" s="9"/>
      <c r="AP12217" s="9"/>
      <c r="AQ12217" s="9"/>
    </row>
    <row r="12218" spans="41:43" x14ac:dyDescent="0.3">
      <c r="AO12218" s="9"/>
      <c r="AP12218" s="9"/>
      <c r="AQ12218" s="9"/>
    </row>
    <row r="12219" spans="41:43" x14ac:dyDescent="0.3">
      <c r="AO12219" s="9"/>
      <c r="AP12219" s="9"/>
      <c r="AQ12219" s="9"/>
    </row>
    <row r="12220" spans="41:43" x14ac:dyDescent="0.3">
      <c r="AO12220" s="9"/>
      <c r="AP12220" s="9"/>
      <c r="AQ12220" s="9"/>
    </row>
    <row r="12221" spans="41:43" x14ac:dyDescent="0.3">
      <c r="AO12221" s="9"/>
      <c r="AP12221" s="9"/>
      <c r="AQ12221" s="9"/>
    </row>
    <row r="12222" spans="41:43" x14ac:dyDescent="0.3">
      <c r="AO12222" s="9"/>
      <c r="AP12222" s="9"/>
      <c r="AQ12222" s="9"/>
    </row>
    <row r="12223" spans="41:43" x14ac:dyDescent="0.3">
      <c r="AO12223" s="9"/>
      <c r="AP12223" s="9"/>
      <c r="AQ12223" s="9"/>
    </row>
    <row r="12224" spans="41:43" x14ac:dyDescent="0.3">
      <c r="AO12224" s="9"/>
      <c r="AP12224" s="9"/>
      <c r="AQ12224" s="9"/>
    </row>
    <row r="12225" spans="41:43" x14ac:dyDescent="0.3">
      <c r="AO12225" s="9"/>
      <c r="AP12225" s="9"/>
      <c r="AQ12225" s="9"/>
    </row>
    <row r="12226" spans="41:43" x14ac:dyDescent="0.3">
      <c r="AO12226" s="9"/>
      <c r="AP12226" s="9"/>
      <c r="AQ12226" s="9"/>
    </row>
    <row r="12227" spans="41:43" x14ac:dyDescent="0.3">
      <c r="AO12227" s="9"/>
      <c r="AP12227" s="9"/>
      <c r="AQ12227" s="9"/>
    </row>
    <row r="12228" spans="41:43" x14ac:dyDescent="0.3">
      <c r="AO12228" s="9"/>
      <c r="AP12228" s="9"/>
      <c r="AQ12228" s="9"/>
    </row>
    <row r="12229" spans="41:43" x14ac:dyDescent="0.3">
      <c r="AO12229" s="9"/>
      <c r="AP12229" s="9"/>
      <c r="AQ12229" s="9"/>
    </row>
    <row r="12230" spans="41:43" x14ac:dyDescent="0.3">
      <c r="AO12230" s="9"/>
      <c r="AP12230" s="9"/>
      <c r="AQ12230" s="9"/>
    </row>
    <row r="12231" spans="41:43" x14ac:dyDescent="0.3">
      <c r="AO12231" s="9"/>
      <c r="AP12231" s="9"/>
      <c r="AQ12231" s="9"/>
    </row>
    <row r="12232" spans="41:43" x14ac:dyDescent="0.3">
      <c r="AO12232" s="9"/>
      <c r="AP12232" s="9"/>
      <c r="AQ12232" s="9"/>
    </row>
    <row r="12233" spans="41:43" x14ac:dyDescent="0.3">
      <c r="AO12233" s="9"/>
      <c r="AP12233" s="9"/>
      <c r="AQ12233" s="9"/>
    </row>
    <row r="12234" spans="41:43" x14ac:dyDescent="0.3">
      <c r="AO12234" s="9"/>
      <c r="AP12234" s="9"/>
      <c r="AQ12234" s="9"/>
    </row>
    <row r="12235" spans="41:43" x14ac:dyDescent="0.3">
      <c r="AO12235" s="9"/>
      <c r="AP12235" s="9"/>
      <c r="AQ12235" s="9"/>
    </row>
    <row r="12236" spans="41:43" x14ac:dyDescent="0.3">
      <c r="AO12236" s="9"/>
      <c r="AP12236" s="9"/>
      <c r="AQ12236" s="9"/>
    </row>
    <row r="12237" spans="41:43" x14ac:dyDescent="0.3">
      <c r="AO12237" s="9"/>
      <c r="AP12237" s="9"/>
      <c r="AQ12237" s="9"/>
    </row>
    <row r="12238" spans="41:43" x14ac:dyDescent="0.3">
      <c r="AO12238" s="9"/>
      <c r="AP12238" s="9"/>
      <c r="AQ12238" s="9"/>
    </row>
    <row r="12239" spans="41:43" x14ac:dyDescent="0.3">
      <c r="AO12239" s="9"/>
      <c r="AP12239" s="9"/>
      <c r="AQ12239" s="9"/>
    </row>
    <row r="12240" spans="41:43" x14ac:dyDescent="0.3">
      <c r="AO12240" s="9"/>
      <c r="AP12240" s="9"/>
      <c r="AQ12240" s="9"/>
    </row>
    <row r="12241" spans="41:43" x14ac:dyDescent="0.3">
      <c r="AO12241" s="9"/>
      <c r="AP12241" s="9"/>
      <c r="AQ12241" s="9"/>
    </row>
    <row r="12242" spans="41:43" x14ac:dyDescent="0.3">
      <c r="AO12242" s="9"/>
      <c r="AP12242" s="9"/>
      <c r="AQ12242" s="9"/>
    </row>
    <row r="12243" spans="41:43" x14ac:dyDescent="0.3">
      <c r="AO12243" s="9"/>
      <c r="AP12243" s="9"/>
      <c r="AQ12243" s="9"/>
    </row>
    <row r="12244" spans="41:43" x14ac:dyDescent="0.3">
      <c r="AO12244" s="9"/>
      <c r="AP12244" s="9"/>
      <c r="AQ12244" s="9"/>
    </row>
    <row r="12245" spans="41:43" x14ac:dyDescent="0.3">
      <c r="AO12245" s="9"/>
      <c r="AP12245" s="9"/>
      <c r="AQ12245" s="9"/>
    </row>
    <row r="12246" spans="41:43" x14ac:dyDescent="0.3">
      <c r="AO12246" s="9"/>
      <c r="AP12246" s="9"/>
      <c r="AQ12246" s="9"/>
    </row>
    <row r="12247" spans="41:43" x14ac:dyDescent="0.3">
      <c r="AO12247" s="9"/>
      <c r="AP12247" s="9"/>
      <c r="AQ12247" s="9"/>
    </row>
    <row r="12248" spans="41:43" x14ac:dyDescent="0.3">
      <c r="AO12248" s="9"/>
      <c r="AP12248" s="9"/>
      <c r="AQ12248" s="9"/>
    </row>
    <row r="12249" spans="41:43" x14ac:dyDescent="0.3">
      <c r="AO12249" s="9"/>
      <c r="AP12249" s="9"/>
      <c r="AQ12249" s="9"/>
    </row>
    <row r="12250" spans="41:43" x14ac:dyDescent="0.3">
      <c r="AO12250" s="9"/>
      <c r="AP12250" s="9"/>
      <c r="AQ12250" s="9"/>
    </row>
    <row r="12251" spans="41:43" x14ac:dyDescent="0.3">
      <c r="AO12251" s="9"/>
      <c r="AP12251" s="9"/>
      <c r="AQ12251" s="9"/>
    </row>
    <row r="12252" spans="41:43" x14ac:dyDescent="0.3">
      <c r="AO12252" s="9"/>
      <c r="AP12252" s="9"/>
      <c r="AQ12252" s="9"/>
    </row>
    <row r="12253" spans="41:43" x14ac:dyDescent="0.3">
      <c r="AO12253" s="9"/>
      <c r="AP12253" s="9"/>
      <c r="AQ12253" s="9"/>
    </row>
    <row r="12254" spans="41:43" x14ac:dyDescent="0.3">
      <c r="AO12254" s="9"/>
      <c r="AP12254" s="9"/>
      <c r="AQ12254" s="9"/>
    </row>
    <row r="12255" spans="41:43" x14ac:dyDescent="0.3">
      <c r="AO12255" s="9"/>
      <c r="AP12255" s="9"/>
      <c r="AQ12255" s="9"/>
    </row>
    <row r="12256" spans="41:43" x14ac:dyDescent="0.3">
      <c r="AO12256" s="9"/>
      <c r="AP12256" s="9"/>
      <c r="AQ12256" s="9"/>
    </row>
    <row r="12257" spans="41:43" x14ac:dyDescent="0.3">
      <c r="AO12257" s="9"/>
      <c r="AP12257" s="9"/>
      <c r="AQ12257" s="9"/>
    </row>
    <row r="12258" spans="41:43" x14ac:dyDescent="0.3">
      <c r="AO12258" s="9"/>
      <c r="AP12258" s="9"/>
      <c r="AQ12258" s="9"/>
    </row>
    <row r="12259" spans="41:43" x14ac:dyDescent="0.3">
      <c r="AO12259" s="9"/>
      <c r="AP12259" s="9"/>
      <c r="AQ12259" s="9"/>
    </row>
    <row r="12260" spans="41:43" x14ac:dyDescent="0.3">
      <c r="AO12260" s="9"/>
      <c r="AP12260" s="9"/>
      <c r="AQ12260" s="9"/>
    </row>
    <row r="12261" spans="41:43" x14ac:dyDescent="0.3">
      <c r="AO12261" s="9"/>
      <c r="AP12261" s="9"/>
      <c r="AQ12261" s="9"/>
    </row>
    <row r="12262" spans="41:43" x14ac:dyDescent="0.3">
      <c r="AO12262" s="9"/>
      <c r="AP12262" s="9"/>
      <c r="AQ12262" s="9"/>
    </row>
    <row r="12263" spans="41:43" x14ac:dyDescent="0.3">
      <c r="AO12263" s="9"/>
      <c r="AP12263" s="9"/>
      <c r="AQ12263" s="9"/>
    </row>
    <row r="12264" spans="41:43" x14ac:dyDescent="0.3">
      <c r="AO12264" s="9"/>
      <c r="AP12264" s="9"/>
      <c r="AQ12264" s="9"/>
    </row>
    <row r="12265" spans="41:43" x14ac:dyDescent="0.3">
      <c r="AO12265" s="9"/>
      <c r="AP12265" s="9"/>
      <c r="AQ12265" s="9"/>
    </row>
    <row r="12266" spans="41:43" x14ac:dyDescent="0.3">
      <c r="AO12266" s="9"/>
      <c r="AP12266" s="9"/>
      <c r="AQ12266" s="9"/>
    </row>
    <row r="12267" spans="41:43" x14ac:dyDescent="0.3">
      <c r="AO12267" s="9"/>
      <c r="AP12267" s="9"/>
      <c r="AQ12267" s="9"/>
    </row>
    <row r="12268" spans="41:43" x14ac:dyDescent="0.3">
      <c r="AO12268" s="9"/>
      <c r="AP12268" s="9"/>
      <c r="AQ12268" s="9"/>
    </row>
    <row r="12269" spans="41:43" x14ac:dyDescent="0.3">
      <c r="AO12269" s="9"/>
      <c r="AP12269" s="9"/>
      <c r="AQ12269" s="9"/>
    </row>
    <row r="12270" spans="41:43" x14ac:dyDescent="0.3">
      <c r="AO12270" s="9"/>
      <c r="AP12270" s="9"/>
      <c r="AQ12270" s="9"/>
    </row>
    <row r="12271" spans="41:43" x14ac:dyDescent="0.3">
      <c r="AO12271" s="9"/>
      <c r="AP12271" s="9"/>
      <c r="AQ12271" s="9"/>
    </row>
    <row r="12272" spans="41:43" x14ac:dyDescent="0.3">
      <c r="AO12272" s="9"/>
      <c r="AP12272" s="9"/>
      <c r="AQ12272" s="9"/>
    </row>
    <row r="12273" spans="41:43" x14ac:dyDescent="0.3">
      <c r="AO12273" s="9"/>
      <c r="AP12273" s="9"/>
      <c r="AQ12273" s="9"/>
    </row>
    <row r="12274" spans="41:43" x14ac:dyDescent="0.3">
      <c r="AO12274" s="9"/>
      <c r="AP12274" s="9"/>
      <c r="AQ12274" s="9"/>
    </row>
    <row r="12275" spans="41:43" x14ac:dyDescent="0.3">
      <c r="AO12275" s="9"/>
      <c r="AP12275" s="9"/>
      <c r="AQ12275" s="9"/>
    </row>
    <row r="12276" spans="41:43" x14ac:dyDescent="0.3">
      <c r="AO12276" s="9"/>
      <c r="AP12276" s="9"/>
      <c r="AQ12276" s="9"/>
    </row>
    <row r="12277" spans="41:43" x14ac:dyDescent="0.3">
      <c r="AO12277" s="9"/>
      <c r="AP12277" s="9"/>
      <c r="AQ12277" s="9"/>
    </row>
    <row r="12278" spans="41:43" x14ac:dyDescent="0.3">
      <c r="AO12278" s="9"/>
      <c r="AP12278" s="9"/>
      <c r="AQ12278" s="9"/>
    </row>
    <row r="12279" spans="41:43" x14ac:dyDescent="0.3">
      <c r="AO12279" s="9"/>
      <c r="AP12279" s="9"/>
      <c r="AQ12279" s="9"/>
    </row>
    <row r="12280" spans="41:43" x14ac:dyDescent="0.3">
      <c r="AO12280" s="9"/>
      <c r="AP12280" s="9"/>
      <c r="AQ12280" s="9"/>
    </row>
    <row r="12281" spans="41:43" x14ac:dyDescent="0.3">
      <c r="AO12281" s="9"/>
      <c r="AP12281" s="9"/>
      <c r="AQ12281" s="9"/>
    </row>
    <row r="12282" spans="41:43" x14ac:dyDescent="0.3">
      <c r="AO12282" s="9"/>
      <c r="AP12282" s="9"/>
      <c r="AQ12282" s="9"/>
    </row>
    <row r="12283" spans="41:43" x14ac:dyDescent="0.3">
      <c r="AO12283" s="9"/>
      <c r="AP12283" s="9"/>
      <c r="AQ12283" s="9"/>
    </row>
    <row r="12284" spans="41:43" x14ac:dyDescent="0.3">
      <c r="AO12284" s="9"/>
      <c r="AP12284" s="9"/>
      <c r="AQ12284" s="9"/>
    </row>
    <row r="12285" spans="41:43" x14ac:dyDescent="0.3">
      <c r="AO12285" s="9"/>
      <c r="AP12285" s="9"/>
      <c r="AQ12285" s="9"/>
    </row>
    <row r="12286" spans="41:43" x14ac:dyDescent="0.3">
      <c r="AO12286" s="9"/>
      <c r="AP12286" s="9"/>
      <c r="AQ12286" s="9"/>
    </row>
    <row r="12287" spans="41:43" x14ac:dyDescent="0.3">
      <c r="AO12287" s="9"/>
      <c r="AP12287" s="9"/>
      <c r="AQ12287" s="9"/>
    </row>
    <row r="12288" spans="41:43" x14ac:dyDescent="0.3">
      <c r="AO12288" s="9"/>
      <c r="AP12288" s="9"/>
      <c r="AQ12288" s="9"/>
    </row>
    <row r="12289" spans="41:43" x14ac:dyDescent="0.3">
      <c r="AO12289" s="9"/>
      <c r="AP12289" s="9"/>
      <c r="AQ12289" s="9"/>
    </row>
    <row r="12290" spans="41:43" x14ac:dyDescent="0.3">
      <c r="AO12290" s="9"/>
      <c r="AP12290" s="9"/>
      <c r="AQ12290" s="9"/>
    </row>
    <row r="12291" spans="41:43" x14ac:dyDescent="0.3">
      <c r="AO12291" s="9"/>
      <c r="AP12291" s="9"/>
      <c r="AQ12291" s="9"/>
    </row>
    <row r="12292" spans="41:43" x14ac:dyDescent="0.3">
      <c r="AO12292" s="9"/>
      <c r="AP12292" s="9"/>
      <c r="AQ12292" s="9"/>
    </row>
    <row r="12293" spans="41:43" x14ac:dyDescent="0.3">
      <c r="AO12293" s="9"/>
      <c r="AP12293" s="9"/>
      <c r="AQ12293" s="9"/>
    </row>
    <row r="12294" spans="41:43" x14ac:dyDescent="0.3">
      <c r="AO12294" s="9"/>
      <c r="AP12294" s="9"/>
      <c r="AQ12294" s="9"/>
    </row>
    <row r="12295" spans="41:43" x14ac:dyDescent="0.3">
      <c r="AO12295" s="9"/>
      <c r="AP12295" s="9"/>
      <c r="AQ12295" s="9"/>
    </row>
    <row r="12296" spans="41:43" x14ac:dyDescent="0.3">
      <c r="AO12296" s="9"/>
      <c r="AP12296" s="9"/>
      <c r="AQ12296" s="9"/>
    </row>
    <row r="12297" spans="41:43" x14ac:dyDescent="0.3">
      <c r="AO12297" s="9"/>
      <c r="AP12297" s="9"/>
      <c r="AQ12297" s="9"/>
    </row>
    <row r="12298" spans="41:43" x14ac:dyDescent="0.3">
      <c r="AO12298" s="9"/>
      <c r="AP12298" s="9"/>
      <c r="AQ12298" s="9"/>
    </row>
    <row r="12299" spans="41:43" x14ac:dyDescent="0.3">
      <c r="AO12299" s="9"/>
      <c r="AP12299" s="9"/>
      <c r="AQ12299" s="9"/>
    </row>
    <row r="12300" spans="41:43" x14ac:dyDescent="0.3">
      <c r="AO12300" s="9"/>
      <c r="AP12300" s="9"/>
      <c r="AQ12300" s="9"/>
    </row>
    <row r="12301" spans="41:43" x14ac:dyDescent="0.3">
      <c r="AO12301" s="9"/>
      <c r="AP12301" s="9"/>
      <c r="AQ12301" s="9"/>
    </row>
    <row r="12302" spans="41:43" x14ac:dyDescent="0.3">
      <c r="AO12302" s="9"/>
      <c r="AP12302" s="9"/>
      <c r="AQ12302" s="9"/>
    </row>
    <row r="12303" spans="41:43" x14ac:dyDescent="0.3">
      <c r="AO12303" s="9"/>
      <c r="AP12303" s="9"/>
      <c r="AQ12303" s="9"/>
    </row>
    <row r="12304" spans="41:43" x14ac:dyDescent="0.3">
      <c r="AO12304" s="9"/>
      <c r="AP12304" s="9"/>
      <c r="AQ12304" s="9"/>
    </row>
    <row r="12305" spans="41:43" x14ac:dyDescent="0.3">
      <c r="AO12305" s="9"/>
      <c r="AP12305" s="9"/>
      <c r="AQ12305" s="9"/>
    </row>
    <row r="12306" spans="41:43" x14ac:dyDescent="0.3">
      <c r="AO12306" s="9"/>
      <c r="AP12306" s="9"/>
      <c r="AQ12306" s="9"/>
    </row>
    <row r="12307" spans="41:43" x14ac:dyDescent="0.3">
      <c r="AO12307" s="9"/>
      <c r="AP12307" s="9"/>
      <c r="AQ12307" s="9"/>
    </row>
    <row r="12308" spans="41:43" x14ac:dyDescent="0.3">
      <c r="AO12308" s="9"/>
      <c r="AP12308" s="9"/>
      <c r="AQ12308" s="9"/>
    </row>
    <row r="12309" spans="41:43" x14ac:dyDescent="0.3">
      <c r="AO12309" s="9"/>
      <c r="AP12309" s="9"/>
      <c r="AQ12309" s="9"/>
    </row>
    <row r="12310" spans="41:43" x14ac:dyDescent="0.3">
      <c r="AO12310" s="9"/>
      <c r="AP12310" s="9"/>
      <c r="AQ12310" s="9"/>
    </row>
    <row r="12311" spans="41:43" x14ac:dyDescent="0.3">
      <c r="AO12311" s="9"/>
      <c r="AP12311" s="9"/>
      <c r="AQ12311" s="9"/>
    </row>
    <row r="12312" spans="41:43" x14ac:dyDescent="0.3">
      <c r="AO12312" s="9"/>
      <c r="AP12312" s="9"/>
      <c r="AQ12312" s="9"/>
    </row>
    <row r="12313" spans="41:43" x14ac:dyDescent="0.3">
      <c r="AO12313" s="9"/>
      <c r="AP12313" s="9"/>
      <c r="AQ12313" s="9"/>
    </row>
    <row r="12314" spans="41:43" x14ac:dyDescent="0.3">
      <c r="AO12314" s="9"/>
      <c r="AP12314" s="9"/>
      <c r="AQ12314" s="9"/>
    </row>
    <row r="12315" spans="41:43" x14ac:dyDescent="0.3">
      <c r="AO12315" s="9"/>
      <c r="AP12315" s="9"/>
      <c r="AQ12315" s="9"/>
    </row>
    <row r="12316" spans="41:43" x14ac:dyDescent="0.3">
      <c r="AO12316" s="9"/>
      <c r="AP12316" s="9"/>
      <c r="AQ12316" s="9"/>
    </row>
    <row r="12317" spans="41:43" x14ac:dyDescent="0.3">
      <c r="AO12317" s="9"/>
      <c r="AP12317" s="9"/>
      <c r="AQ12317" s="9"/>
    </row>
    <row r="12318" spans="41:43" x14ac:dyDescent="0.3">
      <c r="AO12318" s="9"/>
      <c r="AP12318" s="9"/>
      <c r="AQ12318" s="9"/>
    </row>
    <row r="12319" spans="41:43" x14ac:dyDescent="0.3">
      <c r="AO12319" s="9"/>
      <c r="AP12319" s="9"/>
      <c r="AQ12319" s="9"/>
    </row>
    <row r="12320" spans="41:43" x14ac:dyDescent="0.3">
      <c r="AO12320" s="9"/>
      <c r="AP12320" s="9"/>
      <c r="AQ12320" s="9"/>
    </row>
    <row r="12321" spans="41:43" x14ac:dyDescent="0.3">
      <c r="AO12321" s="9"/>
      <c r="AP12321" s="9"/>
      <c r="AQ12321" s="9"/>
    </row>
    <row r="12322" spans="41:43" x14ac:dyDescent="0.3">
      <c r="AO12322" s="9"/>
      <c r="AP12322" s="9"/>
      <c r="AQ12322" s="9"/>
    </row>
    <row r="12323" spans="41:43" x14ac:dyDescent="0.3">
      <c r="AO12323" s="9"/>
      <c r="AP12323" s="9"/>
      <c r="AQ12323" s="9"/>
    </row>
    <row r="12324" spans="41:43" x14ac:dyDescent="0.3">
      <c r="AO12324" s="9"/>
      <c r="AP12324" s="9"/>
      <c r="AQ12324" s="9"/>
    </row>
    <row r="12325" spans="41:43" x14ac:dyDescent="0.3">
      <c r="AO12325" s="9"/>
      <c r="AP12325" s="9"/>
      <c r="AQ12325" s="9"/>
    </row>
    <row r="12326" spans="41:43" x14ac:dyDescent="0.3">
      <c r="AO12326" s="9"/>
      <c r="AP12326" s="9"/>
      <c r="AQ12326" s="9"/>
    </row>
    <row r="12327" spans="41:43" x14ac:dyDescent="0.3">
      <c r="AO12327" s="9"/>
      <c r="AP12327" s="9"/>
      <c r="AQ12327" s="9"/>
    </row>
    <row r="12328" spans="41:43" x14ac:dyDescent="0.3">
      <c r="AO12328" s="9"/>
      <c r="AP12328" s="9"/>
      <c r="AQ12328" s="9"/>
    </row>
    <row r="12329" spans="41:43" x14ac:dyDescent="0.3">
      <c r="AO12329" s="9"/>
      <c r="AP12329" s="9"/>
      <c r="AQ12329" s="9"/>
    </row>
    <row r="12330" spans="41:43" x14ac:dyDescent="0.3">
      <c r="AO12330" s="9"/>
      <c r="AP12330" s="9"/>
      <c r="AQ12330" s="9"/>
    </row>
    <row r="12331" spans="41:43" x14ac:dyDescent="0.3">
      <c r="AO12331" s="9"/>
      <c r="AP12331" s="9"/>
      <c r="AQ12331" s="9"/>
    </row>
    <row r="12332" spans="41:43" x14ac:dyDescent="0.3">
      <c r="AO12332" s="9"/>
      <c r="AP12332" s="9"/>
      <c r="AQ12332" s="9"/>
    </row>
    <row r="12333" spans="41:43" x14ac:dyDescent="0.3">
      <c r="AO12333" s="9"/>
      <c r="AP12333" s="9"/>
      <c r="AQ12333" s="9"/>
    </row>
    <row r="12334" spans="41:43" x14ac:dyDescent="0.3">
      <c r="AO12334" s="9"/>
      <c r="AP12334" s="9"/>
      <c r="AQ12334" s="9"/>
    </row>
    <row r="12335" spans="41:43" x14ac:dyDescent="0.3">
      <c r="AO12335" s="9"/>
      <c r="AP12335" s="9"/>
      <c r="AQ12335" s="9"/>
    </row>
    <row r="12336" spans="41:43" x14ac:dyDescent="0.3">
      <c r="AO12336" s="9"/>
      <c r="AP12336" s="9"/>
      <c r="AQ12336" s="9"/>
    </row>
    <row r="12337" spans="41:43" x14ac:dyDescent="0.3">
      <c r="AO12337" s="9"/>
      <c r="AP12337" s="9"/>
      <c r="AQ12337" s="9"/>
    </row>
    <row r="12338" spans="41:43" x14ac:dyDescent="0.3">
      <c r="AO12338" s="9"/>
      <c r="AP12338" s="9"/>
      <c r="AQ12338" s="9"/>
    </row>
    <row r="12339" spans="41:43" x14ac:dyDescent="0.3">
      <c r="AO12339" s="9"/>
      <c r="AP12339" s="9"/>
      <c r="AQ12339" s="9"/>
    </row>
    <row r="12340" spans="41:43" x14ac:dyDescent="0.3">
      <c r="AO12340" s="9"/>
      <c r="AP12340" s="9"/>
      <c r="AQ12340" s="9"/>
    </row>
    <row r="12341" spans="41:43" x14ac:dyDescent="0.3">
      <c r="AO12341" s="9"/>
      <c r="AP12341" s="9"/>
      <c r="AQ12341" s="9"/>
    </row>
    <row r="12342" spans="41:43" x14ac:dyDescent="0.3">
      <c r="AO12342" s="9"/>
      <c r="AP12342" s="9"/>
      <c r="AQ12342" s="9"/>
    </row>
    <row r="12343" spans="41:43" x14ac:dyDescent="0.3">
      <c r="AO12343" s="9"/>
      <c r="AP12343" s="9"/>
      <c r="AQ12343" s="9"/>
    </row>
    <row r="12344" spans="41:43" x14ac:dyDescent="0.3">
      <c r="AO12344" s="9"/>
      <c r="AP12344" s="9"/>
      <c r="AQ12344" s="9"/>
    </row>
    <row r="12345" spans="41:43" x14ac:dyDescent="0.3">
      <c r="AO12345" s="9"/>
      <c r="AP12345" s="9"/>
      <c r="AQ12345" s="9"/>
    </row>
    <row r="12346" spans="41:43" x14ac:dyDescent="0.3">
      <c r="AO12346" s="9"/>
      <c r="AP12346" s="9"/>
      <c r="AQ12346" s="9"/>
    </row>
    <row r="12347" spans="41:43" x14ac:dyDescent="0.3">
      <c r="AO12347" s="9"/>
      <c r="AP12347" s="9"/>
      <c r="AQ12347" s="9"/>
    </row>
    <row r="12348" spans="41:43" x14ac:dyDescent="0.3">
      <c r="AO12348" s="9"/>
      <c r="AP12348" s="9"/>
      <c r="AQ12348" s="9"/>
    </row>
    <row r="12349" spans="41:43" x14ac:dyDescent="0.3">
      <c r="AO12349" s="9"/>
      <c r="AP12349" s="9"/>
      <c r="AQ12349" s="9"/>
    </row>
    <row r="12350" spans="41:43" x14ac:dyDescent="0.3">
      <c r="AO12350" s="9"/>
      <c r="AP12350" s="9"/>
      <c r="AQ12350" s="9"/>
    </row>
    <row r="12351" spans="41:43" x14ac:dyDescent="0.3">
      <c r="AO12351" s="9"/>
      <c r="AP12351" s="9"/>
      <c r="AQ12351" s="9"/>
    </row>
    <row r="12352" spans="41:43" x14ac:dyDescent="0.3">
      <c r="AO12352" s="9"/>
      <c r="AP12352" s="9"/>
      <c r="AQ12352" s="9"/>
    </row>
    <row r="12353" spans="41:43" x14ac:dyDescent="0.3">
      <c r="AO12353" s="9"/>
      <c r="AP12353" s="9"/>
      <c r="AQ12353" s="9"/>
    </row>
    <row r="12354" spans="41:43" x14ac:dyDescent="0.3">
      <c r="AO12354" s="9"/>
      <c r="AP12354" s="9"/>
      <c r="AQ12354" s="9"/>
    </row>
    <row r="12355" spans="41:43" x14ac:dyDescent="0.3">
      <c r="AO12355" s="9"/>
      <c r="AP12355" s="9"/>
      <c r="AQ12355" s="9"/>
    </row>
    <row r="12356" spans="41:43" x14ac:dyDescent="0.3">
      <c r="AO12356" s="9"/>
      <c r="AP12356" s="9"/>
      <c r="AQ12356" s="9"/>
    </row>
    <row r="12357" spans="41:43" x14ac:dyDescent="0.3">
      <c r="AO12357" s="9"/>
      <c r="AP12357" s="9"/>
      <c r="AQ12357" s="9"/>
    </row>
    <row r="12358" spans="41:43" x14ac:dyDescent="0.3">
      <c r="AO12358" s="9"/>
      <c r="AP12358" s="9"/>
      <c r="AQ12358" s="9"/>
    </row>
    <row r="12359" spans="41:43" x14ac:dyDescent="0.3">
      <c r="AO12359" s="9"/>
      <c r="AP12359" s="9"/>
      <c r="AQ12359" s="9"/>
    </row>
    <row r="12360" spans="41:43" x14ac:dyDescent="0.3">
      <c r="AO12360" s="9"/>
      <c r="AP12360" s="9"/>
      <c r="AQ12360" s="9"/>
    </row>
    <row r="12361" spans="41:43" x14ac:dyDescent="0.3">
      <c r="AO12361" s="9"/>
      <c r="AP12361" s="9"/>
      <c r="AQ12361" s="9"/>
    </row>
    <row r="12362" spans="41:43" x14ac:dyDescent="0.3">
      <c r="AO12362" s="9"/>
      <c r="AP12362" s="9"/>
      <c r="AQ12362" s="9"/>
    </row>
    <row r="12363" spans="41:43" x14ac:dyDescent="0.3">
      <c r="AO12363" s="9"/>
      <c r="AP12363" s="9"/>
      <c r="AQ12363" s="9"/>
    </row>
    <row r="12364" spans="41:43" x14ac:dyDescent="0.3">
      <c r="AO12364" s="9"/>
      <c r="AP12364" s="9"/>
      <c r="AQ12364" s="9"/>
    </row>
    <row r="12365" spans="41:43" x14ac:dyDescent="0.3">
      <c r="AO12365" s="9"/>
      <c r="AP12365" s="9"/>
      <c r="AQ12365" s="9"/>
    </row>
    <row r="12366" spans="41:43" x14ac:dyDescent="0.3">
      <c r="AO12366" s="9"/>
      <c r="AP12366" s="9"/>
      <c r="AQ12366" s="9"/>
    </row>
    <row r="12367" spans="41:43" x14ac:dyDescent="0.3">
      <c r="AO12367" s="9"/>
      <c r="AP12367" s="9"/>
      <c r="AQ12367" s="9"/>
    </row>
    <row r="12368" spans="41:43" x14ac:dyDescent="0.3">
      <c r="AO12368" s="9"/>
      <c r="AP12368" s="9"/>
      <c r="AQ12368" s="9"/>
    </row>
    <row r="12369" spans="41:43" x14ac:dyDescent="0.3">
      <c r="AO12369" s="9"/>
      <c r="AP12369" s="9"/>
      <c r="AQ12369" s="9"/>
    </row>
    <row r="12370" spans="41:43" x14ac:dyDescent="0.3">
      <c r="AO12370" s="9"/>
      <c r="AP12370" s="9"/>
      <c r="AQ12370" s="9"/>
    </row>
    <row r="12371" spans="41:43" x14ac:dyDescent="0.3">
      <c r="AO12371" s="9"/>
      <c r="AP12371" s="9"/>
      <c r="AQ12371" s="9"/>
    </row>
    <row r="12372" spans="41:43" x14ac:dyDescent="0.3">
      <c r="AO12372" s="9"/>
      <c r="AP12372" s="9"/>
      <c r="AQ12372" s="9"/>
    </row>
    <row r="12373" spans="41:43" x14ac:dyDescent="0.3">
      <c r="AO12373" s="9"/>
      <c r="AP12373" s="9"/>
      <c r="AQ12373" s="9"/>
    </row>
    <row r="12374" spans="41:43" x14ac:dyDescent="0.3">
      <c r="AO12374" s="9"/>
      <c r="AP12374" s="9"/>
      <c r="AQ12374" s="9"/>
    </row>
    <row r="12375" spans="41:43" x14ac:dyDescent="0.3">
      <c r="AO12375" s="9"/>
      <c r="AP12375" s="9"/>
      <c r="AQ12375" s="9"/>
    </row>
    <row r="12376" spans="41:43" x14ac:dyDescent="0.3">
      <c r="AO12376" s="9"/>
      <c r="AP12376" s="9"/>
      <c r="AQ12376" s="9"/>
    </row>
    <row r="12377" spans="41:43" x14ac:dyDescent="0.3">
      <c r="AO12377" s="9"/>
      <c r="AP12377" s="9"/>
      <c r="AQ12377" s="9"/>
    </row>
    <row r="12378" spans="41:43" x14ac:dyDescent="0.3">
      <c r="AO12378" s="9"/>
      <c r="AP12378" s="9"/>
      <c r="AQ12378" s="9"/>
    </row>
    <row r="12379" spans="41:43" x14ac:dyDescent="0.3">
      <c r="AO12379" s="9"/>
      <c r="AP12379" s="9"/>
      <c r="AQ12379" s="9"/>
    </row>
    <row r="12380" spans="41:43" x14ac:dyDescent="0.3">
      <c r="AO12380" s="9"/>
      <c r="AP12380" s="9"/>
      <c r="AQ12380" s="9"/>
    </row>
    <row r="12381" spans="41:43" x14ac:dyDescent="0.3">
      <c r="AO12381" s="9"/>
      <c r="AP12381" s="9"/>
      <c r="AQ12381" s="9"/>
    </row>
    <row r="12382" spans="41:43" x14ac:dyDescent="0.3">
      <c r="AO12382" s="9"/>
      <c r="AP12382" s="9"/>
      <c r="AQ12382" s="9"/>
    </row>
    <row r="12383" spans="41:43" x14ac:dyDescent="0.3">
      <c r="AO12383" s="9"/>
      <c r="AP12383" s="9"/>
      <c r="AQ12383" s="9"/>
    </row>
    <row r="12384" spans="41:43" x14ac:dyDescent="0.3">
      <c r="AO12384" s="9"/>
      <c r="AP12384" s="9"/>
      <c r="AQ12384" s="9"/>
    </row>
    <row r="12385" spans="41:43" x14ac:dyDescent="0.3">
      <c r="AO12385" s="9"/>
      <c r="AP12385" s="9"/>
      <c r="AQ12385" s="9"/>
    </row>
    <row r="12386" spans="41:43" x14ac:dyDescent="0.3">
      <c r="AO12386" s="9"/>
      <c r="AP12386" s="9"/>
      <c r="AQ12386" s="9"/>
    </row>
    <row r="12387" spans="41:43" x14ac:dyDescent="0.3">
      <c r="AO12387" s="9"/>
      <c r="AP12387" s="9"/>
      <c r="AQ12387" s="9"/>
    </row>
    <row r="12388" spans="41:43" x14ac:dyDescent="0.3">
      <c r="AO12388" s="9"/>
      <c r="AP12388" s="9"/>
      <c r="AQ12388" s="9"/>
    </row>
    <row r="12389" spans="41:43" x14ac:dyDescent="0.3">
      <c r="AO12389" s="9"/>
      <c r="AP12389" s="9"/>
      <c r="AQ12389" s="9"/>
    </row>
    <row r="12390" spans="41:43" x14ac:dyDescent="0.3">
      <c r="AO12390" s="9"/>
      <c r="AP12390" s="9"/>
      <c r="AQ12390" s="9"/>
    </row>
    <row r="12391" spans="41:43" x14ac:dyDescent="0.3">
      <c r="AO12391" s="9"/>
      <c r="AP12391" s="9"/>
      <c r="AQ12391" s="9"/>
    </row>
    <row r="12392" spans="41:43" x14ac:dyDescent="0.3">
      <c r="AO12392" s="9"/>
      <c r="AP12392" s="9"/>
      <c r="AQ12392" s="9"/>
    </row>
    <row r="12393" spans="41:43" x14ac:dyDescent="0.3">
      <c r="AO12393" s="9"/>
      <c r="AP12393" s="9"/>
      <c r="AQ12393" s="9"/>
    </row>
    <row r="12394" spans="41:43" x14ac:dyDescent="0.3">
      <c r="AO12394" s="9"/>
      <c r="AP12394" s="9"/>
      <c r="AQ12394" s="9"/>
    </row>
    <row r="12395" spans="41:43" x14ac:dyDescent="0.3">
      <c r="AO12395" s="9"/>
      <c r="AP12395" s="9"/>
      <c r="AQ12395" s="9"/>
    </row>
    <row r="12396" spans="41:43" x14ac:dyDescent="0.3">
      <c r="AO12396" s="9"/>
      <c r="AP12396" s="9"/>
      <c r="AQ12396" s="9"/>
    </row>
    <row r="12397" spans="41:43" x14ac:dyDescent="0.3">
      <c r="AO12397" s="9"/>
      <c r="AP12397" s="9"/>
      <c r="AQ12397" s="9"/>
    </row>
    <row r="12398" spans="41:43" x14ac:dyDescent="0.3">
      <c r="AO12398" s="9"/>
      <c r="AP12398" s="9"/>
      <c r="AQ12398" s="9"/>
    </row>
    <row r="12399" spans="41:43" x14ac:dyDescent="0.3">
      <c r="AO12399" s="9"/>
      <c r="AP12399" s="9"/>
      <c r="AQ12399" s="9"/>
    </row>
    <row r="12400" spans="41:43" x14ac:dyDescent="0.3">
      <c r="AO12400" s="9"/>
      <c r="AP12400" s="9"/>
      <c r="AQ12400" s="9"/>
    </row>
    <row r="12401" spans="41:43" x14ac:dyDescent="0.3">
      <c r="AO12401" s="9"/>
      <c r="AP12401" s="9"/>
      <c r="AQ12401" s="9"/>
    </row>
    <row r="12402" spans="41:43" x14ac:dyDescent="0.3">
      <c r="AO12402" s="9"/>
      <c r="AP12402" s="9"/>
      <c r="AQ12402" s="9"/>
    </row>
    <row r="12403" spans="41:43" x14ac:dyDescent="0.3">
      <c r="AO12403" s="9"/>
      <c r="AP12403" s="9"/>
      <c r="AQ12403" s="9"/>
    </row>
    <row r="12404" spans="41:43" x14ac:dyDescent="0.3">
      <c r="AO12404" s="9"/>
      <c r="AP12404" s="9"/>
      <c r="AQ12404" s="9"/>
    </row>
    <row r="12405" spans="41:43" x14ac:dyDescent="0.3">
      <c r="AO12405" s="9"/>
      <c r="AP12405" s="9"/>
      <c r="AQ12405" s="9"/>
    </row>
    <row r="12406" spans="41:43" x14ac:dyDescent="0.3">
      <c r="AO12406" s="9"/>
      <c r="AP12406" s="9"/>
      <c r="AQ12406" s="9"/>
    </row>
    <row r="12407" spans="41:43" x14ac:dyDescent="0.3">
      <c r="AO12407" s="9"/>
      <c r="AP12407" s="9"/>
      <c r="AQ12407" s="9"/>
    </row>
    <row r="12408" spans="41:43" x14ac:dyDescent="0.3">
      <c r="AO12408" s="9"/>
      <c r="AP12408" s="9"/>
      <c r="AQ12408" s="9"/>
    </row>
    <row r="12409" spans="41:43" x14ac:dyDescent="0.3">
      <c r="AO12409" s="9"/>
      <c r="AP12409" s="9"/>
      <c r="AQ12409" s="9"/>
    </row>
    <row r="12410" spans="41:43" x14ac:dyDescent="0.3">
      <c r="AO12410" s="9"/>
      <c r="AP12410" s="9"/>
      <c r="AQ12410" s="9"/>
    </row>
    <row r="12411" spans="41:43" x14ac:dyDescent="0.3">
      <c r="AO12411" s="9"/>
      <c r="AP12411" s="9"/>
      <c r="AQ12411" s="9"/>
    </row>
    <row r="12412" spans="41:43" x14ac:dyDescent="0.3">
      <c r="AO12412" s="9"/>
      <c r="AP12412" s="9"/>
      <c r="AQ12412" s="9"/>
    </row>
    <row r="12413" spans="41:43" x14ac:dyDescent="0.3">
      <c r="AO12413" s="9"/>
      <c r="AP12413" s="9"/>
      <c r="AQ12413" s="9"/>
    </row>
    <row r="12414" spans="41:43" x14ac:dyDescent="0.3">
      <c r="AO12414" s="9"/>
      <c r="AP12414" s="9"/>
      <c r="AQ12414" s="9"/>
    </row>
    <row r="12415" spans="41:43" x14ac:dyDescent="0.3">
      <c r="AO12415" s="9"/>
      <c r="AP12415" s="9"/>
      <c r="AQ12415" s="9"/>
    </row>
    <row r="12416" spans="41:43" x14ac:dyDescent="0.3">
      <c r="AO12416" s="9"/>
      <c r="AP12416" s="9"/>
      <c r="AQ12416" s="9"/>
    </row>
    <row r="12417" spans="41:43" x14ac:dyDescent="0.3">
      <c r="AO12417" s="9"/>
      <c r="AP12417" s="9"/>
      <c r="AQ12417" s="9"/>
    </row>
    <row r="12418" spans="41:43" x14ac:dyDescent="0.3">
      <c r="AO12418" s="9"/>
      <c r="AP12418" s="9"/>
      <c r="AQ12418" s="9"/>
    </row>
    <row r="12419" spans="41:43" x14ac:dyDescent="0.3">
      <c r="AO12419" s="9"/>
      <c r="AP12419" s="9"/>
      <c r="AQ12419" s="9"/>
    </row>
    <row r="12420" spans="41:43" x14ac:dyDescent="0.3">
      <c r="AO12420" s="9"/>
      <c r="AP12420" s="9"/>
      <c r="AQ12420" s="9"/>
    </row>
    <row r="12421" spans="41:43" x14ac:dyDescent="0.3">
      <c r="AO12421" s="9"/>
      <c r="AP12421" s="9"/>
      <c r="AQ12421" s="9"/>
    </row>
    <row r="12422" spans="41:43" x14ac:dyDescent="0.3">
      <c r="AO12422" s="9"/>
      <c r="AP12422" s="9"/>
      <c r="AQ12422" s="9"/>
    </row>
    <row r="12423" spans="41:43" x14ac:dyDescent="0.3">
      <c r="AO12423" s="9"/>
      <c r="AP12423" s="9"/>
      <c r="AQ12423" s="9"/>
    </row>
    <row r="12424" spans="41:43" x14ac:dyDescent="0.3">
      <c r="AO12424" s="9"/>
      <c r="AP12424" s="9"/>
      <c r="AQ12424" s="9"/>
    </row>
    <row r="12425" spans="41:43" x14ac:dyDescent="0.3">
      <c r="AO12425" s="9"/>
      <c r="AP12425" s="9"/>
      <c r="AQ12425" s="9"/>
    </row>
    <row r="12426" spans="41:43" x14ac:dyDescent="0.3">
      <c r="AO12426" s="9"/>
      <c r="AP12426" s="9"/>
      <c r="AQ12426" s="9"/>
    </row>
    <row r="12427" spans="41:43" x14ac:dyDescent="0.3">
      <c r="AO12427" s="9"/>
      <c r="AP12427" s="9"/>
      <c r="AQ12427" s="9"/>
    </row>
    <row r="12428" spans="41:43" x14ac:dyDescent="0.3">
      <c r="AO12428" s="9"/>
      <c r="AP12428" s="9"/>
      <c r="AQ12428" s="9"/>
    </row>
    <row r="12429" spans="41:43" x14ac:dyDescent="0.3">
      <c r="AO12429" s="9"/>
      <c r="AP12429" s="9"/>
      <c r="AQ12429" s="9"/>
    </row>
    <row r="12430" spans="41:43" x14ac:dyDescent="0.3">
      <c r="AO12430" s="9"/>
      <c r="AP12430" s="9"/>
      <c r="AQ12430" s="9"/>
    </row>
    <row r="12431" spans="41:43" x14ac:dyDescent="0.3">
      <c r="AO12431" s="9"/>
      <c r="AP12431" s="9"/>
      <c r="AQ12431" s="9"/>
    </row>
    <row r="12432" spans="41:43" x14ac:dyDescent="0.3">
      <c r="AO12432" s="9"/>
      <c r="AP12432" s="9"/>
      <c r="AQ12432" s="9"/>
    </row>
    <row r="12433" spans="41:43" x14ac:dyDescent="0.3">
      <c r="AO12433" s="9"/>
      <c r="AP12433" s="9"/>
      <c r="AQ12433" s="9"/>
    </row>
    <row r="12434" spans="41:43" x14ac:dyDescent="0.3">
      <c r="AO12434" s="9"/>
      <c r="AP12434" s="9"/>
      <c r="AQ12434" s="9"/>
    </row>
    <row r="12435" spans="41:43" x14ac:dyDescent="0.3">
      <c r="AO12435" s="9"/>
      <c r="AP12435" s="9"/>
      <c r="AQ12435" s="9"/>
    </row>
    <row r="12436" spans="41:43" x14ac:dyDescent="0.3">
      <c r="AO12436" s="9"/>
      <c r="AP12436" s="9"/>
      <c r="AQ12436" s="9"/>
    </row>
    <row r="12437" spans="41:43" x14ac:dyDescent="0.3">
      <c r="AO12437" s="9"/>
      <c r="AP12437" s="9"/>
      <c r="AQ12437" s="9"/>
    </row>
    <row r="12438" spans="41:43" x14ac:dyDescent="0.3">
      <c r="AO12438" s="9"/>
      <c r="AP12438" s="9"/>
      <c r="AQ12438" s="9"/>
    </row>
    <row r="12439" spans="41:43" x14ac:dyDescent="0.3">
      <c r="AO12439" s="9"/>
      <c r="AP12439" s="9"/>
      <c r="AQ12439" s="9"/>
    </row>
    <row r="12440" spans="41:43" x14ac:dyDescent="0.3">
      <c r="AO12440" s="9"/>
      <c r="AP12440" s="9"/>
      <c r="AQ12440" s="9"/>
    </row>
    <row r="12441" spans="41:43" x14ac:dyDescent="0.3">
      <c r="AO12441" s="9"/>
      <c r="AP12441" s="9"/>
      <c r="AQ12441" s="9"/>
    </row>
    <row r="12442" spans="41:43" x14ac:dyDescent="0.3">
      <c r="AO12442" s="9"/>
      <c r="AP12442" s="9"/>
      <c r="AQ12442" s="9"/>
    </row>
    <row r="12443" spans="41:43" x14ac:dyDescent="0.3">
      <c r="AO12443" s="9"/>
      <c r="AP12443" s="9"/>
      <c r="AQ12443" s="9"/>
    </row>
    <row r="12444" spans="41:43" x14ac:dyDescent="0.3">
      <c r="AO12444" s="9"/>
      <c r="AP12444" s="9"/>
      <c r="AQ12444" s="9"/>
    </row>
    <row r="12445" spans="41:43" x14ac:dyDescent="0.3">
      <c r="AO12445" s="9"/>
      <c r="AP12445" s="9"/>
      <c r="AQ12445" s="9"/>
    </row>
    <row r="12446" spans="41:43" x14ac:dyDescent="0.3">
      <c r="AO12446" s="9"/>
      <c r="AP12446" s="9"/>
      <c r="AQ12446" s="9"/>
    </row>
    <row r="12447" spans="41:43" x14ac:dyDescent="0.3">
      <c r="AO12447" s="9"/>
      <c r="AP12447" s="9"/>
      <c r="AQ12447" s="9"/>
    </row>
    <row r="12448" spans="41:43" x14ac:dyDescent="0.3">
      <c r="AO12448" s="9"/>
      <c r="AP12448" s="9"/>
      <c r="AQ12448" s="9"/>
    </row>
    <row r="12449" spans="41:43" x14ac:dyDescent="0.3">
      <c r="AO12449" s="9"/>
      <c r="AP12449" s="9"/>
      <c r="AQ12449" s="9"/>
    </row>
    <row r="12450" spans="41:43" x14ac:dyDescent="0.3">
      <c r="AO12450" s="9"/>
      <c r="AP12450" s="9"/>
      <c r="AQ12450" s="9"/>
    </row>
    <row r="12451" spans="41:43" x14ac:dyDescent="0.3">
      <c r="AO12451" s="9"/>
      <c r="AP12451" s="9"/>
      <c r="AQ12451" s="9"/>
    </row>
    <row r="12452" spans="41:43" x14ac:dyDescent="0.3">
      <c r="AO12452" s="9"/>
      <c r="AP12452" s="9"/>
      <c r="AQ12452" s="9"/>
    </row>
    <row r="12453" spans="41:43" x14ac:dyDescent="0.3">
      <c r="AO12453" s="9"/>
      <c r="AP12453" s="9"/>
      <c r="AQ12453" s="9"/>
    </row>
    <row r="12454" spans="41:43" x14ac:dyDescent="0.3">
      <c r="AO12454" s="9"/>
      <c r="AP12454" s="9"/>
      <c r="AQ12454" s="9"/>
    </row>
    <row r="12455" spans="41:43" x14ac:dyDescent="0.3">
      <c r="AO12455" s="9"/>
      <c r="AP12455" s="9"/>
      <c r="AQ12455" s="9"/>
    </row>
    <row r="12456" spans="41:43" x14ac:dyDescent="0.3">
      <c r="AO12456" s="9"/>
      <c r="AP12456" s="9"/>
      <c r="AQ12456" s="9"/>
    </row>
    <row r="12457" spans="41:43" x14ac:dyDescent="0.3">
      <c r="AO12457" s="9"/>
      <c r="AP12457" s="9"/>
      <c r="AQ12457" s="9"/>
    </row>
    <row r="12458" spans="41:43" x14ac:dyDescent="0.3">
      <c r="AO12458" s="9"/>
      <c r="AP12458" s="9"/>
      <c r="AQ12458" s="9"/>
    </row>
    <row r="12459" spans="41:43" x14ac:dyDescent="0.3">
      <c r="AO12459" s="9"/>
      <c r="AP12459" s="9"/>
      <c r="AQ12459" s="9"/>
    </row>
    <row r="12460" spans="41:43" x14ac:dyDescent="0.3">
      <c r="AO12460" s="9"/>
      <c r="AP12460" s="9"/>
      <c r="AQ12460" s="9"/>
    </row>
    <row r="12461" spans="41:43" x14ac:dyDescent="0.3">
      <c r="AO12461" s="9"/>
      <c r="AP12461" s="9"/>
      <c r="AQ12461" s="9"/>
    </row>
    <row r="12462" spans="41:43" x14ac:dyDescent="0.3">
      <c r="AO12462" s="9"/>
      <c r="AP12462" s="9"/>
      <c r="AQ12462" s="9"/>
    </row>
    <row r="12463" spans="41:43" x14ac:dyDescent="0.3">
      <c r="AO12463" s="9"/>
      <c r="AP12463" s="9"/>
      <c r="AQ12463" s="9"/>
    </row>
    <row r="12464" spans="41:43" x14ac:dyDescent="0.3">
      <c r="AO12464" s="9"/>
      <c r="AP12464" s="9"/>
      <c r="AQ12464" s="9"/>
    </row>
    <row r="12465" spans="41:43" x14ac:dyDescent="0.3">
      <c r="AO12465" s="9"/>
      <c r="AP12465" s="9"/>
      <c r="AQ12465" s="9"/>
    </row>
    <row r="12466" spans="41:43" x14ac:dyDescent="0.3">
      <c r="AO12466" s="9"/>
      <c r="AP12466" s="9"/>
      <c r="AQ12466" s="9"/>
    </row>
    <row r="12467" spans="41:43" x14ac:dyDescent="0.3">
      <c r="AO12467" s="9"/>
      <c r="AP12467" s="9"/>
      <c r="AQ12467" s="9"/>
    </row>
    <row r="12468" spans="41:43" x14ac:dyDescent="0.3">
      <c r="AO12468" s="9"/>
      <c r="AP12468" s="9"/>
      <c r="AQ12468" s="9"/>
    </row>
    <row r="12469" spans="41:43" x14ac:dyDescent="0.3">
      <c r="AO12469" s="9"/>
      <c r="AP12469" s="9"/>
      <c r="AQ12469" s="9"/>
    </row>
    <row r="12470" spans="41:43" x14ac:dyDescent="0.3">
      <c r="AO12470" s="9"/>
      <c r="AP12470" s="9"/>
      <c r="AQ12470" s="9"/>
    </row>
    <row r="12471" spans="41:43" x14ac:dyDescent="0.3">
      <c r="AO12471" s="9"/>
      <c r="AP12471" s="9"/>
      <c r="AQ12471" s="9"/>
    </row>
    <row r="12472" spans="41:43" x14ac:dyDescent="0.3">
      <c r="AO12472" s="9"/>
      <c r="AP12472" s="9"/>
      <c r="AQ12472" s="9"/>
    </row>
    <row r="12473" spans="41:43" x14ac:dyDescent="0.3">
      <c r="AO12473" s="9"/>
      <c r="AP12473" s="9"/>
      <c r="AQ12473" s="9"/>
    </row>
    <row r="12474" spans="41:43" x14ac:dyDescent="0.3">
      <c r="AO12474" s="9"/>
      <c r="AP12474" s="9"/>
      <c r="AQ12474" s="9"/>
    </row>
    <row r="12475" spans="41:43" x14ac:dyDescent="0.3">
      <c r="AO12475" s="9"/>
      <c r="AP12475" s="9"/>
      <c r="AQ12475" s="9"/>
    </row>
    <row r="12476" spans="41:43" x14ac:dyDescent="0.3">
      <c r="AO12476" s="9"/>
      <c r="AP12476" s="9"/>
      <c r="AQ12476" s="9"/>
    </row>
    <row r="12477" spans="41:43" x14ac:dyDescent="0.3">
      <c r="AO12477" s="9"/>
      <c r="AP12477" s="9"/>
      <c r="AQ12477" s="9"/>
    </row>
    <row r="12478" spans="41:43" x14ac:dyDescent="0.3">
      <c r="AO12478" s="9"/>
      <c r="AP12478" s="9"/>
      <c r="AQ12478" s="9"/>
    </row>
    <row r="12479" spans="41:43" x14ac:dyDescent="0.3">
      <c r="AO12479" s="9"/>
      <c r="AP12479" s="9"/>
      <c r="AQ12479" s="9"/>
    </row>
    <row r="12480" spans="41:43" x14ac:dyDescent="0.3">
      <c r="AO12480" s="9"/>
      <c r="AP12480" s="9"/>
      <c r="AQ12480" s="9"/>
    </row>
    <row r="12481" spans="41:43" x14ac:dyDescent="0.3">
      <c r="AO12481" s="9"/>
      <c r="AP12481" s="9"/>
      <c r="AQ12481" s="9"/>
    </row>
    <row r="12482" spans="41:43" x14ac:dyDescent="0.3">
      <c r="AO12482" s="9"/>
      <c r="AP12482" s="9"/>
      <c r="AQ12482" s="9"/>
    </row>
    <row r="12483" spans="41:43" x14ac:dyDescent="0.3">
      <c r="AO12483" s="9"/>
      <c r="AP12483" s="9"/>
      <c r="AQ12483" s="9"/>
    </row>
    <row r="12484" spans="41:43" x14ac:dyDescent="0.3">
      <c r="AO12484" s="9"/>
      <c r="AP12484" s="9"/>
      <c r="AQ12484" s="9"/>
    </row>
    <row r="12485" spans="41:43" x14ac:dyDescent="0.3">
      <c r="AO12485" s="9"/>
      <c r="AP12485" s="9"/>
      <c r="AQ12485" s="9"/>
    </row>
    <row r="12486" spans="41:43" x14ac:dyDescent="0.3">
      <c r="AO12486" s="9"/>
      <c r="AP12486" s="9"/>
      <c r="AQ12486" s="9"/>
    </row>
    <row r="12487" spans="41:43" x14ac:dyDescent="0.3">
      <c r="AO12487" s="9"/>
      <c r="AP12487" s="9"/>
      <c r="AQ12487" s="9"/>
    </row>
    <row r="12488" spans="41:43" x14ac:dyDescent="0.3">
      <c r="AO12488" s="9"/>
      <c r="AP12488" s="9"/>
      <c r="AQ12488" s="9"/>
    </row>
    <row r="12489" spans="41:43" x14ac:dyDescent="0.3">
      <c r="AO12489" s="9"/>
      <c r="AP12489" s="9"/>
      <c r="AQ12489" s="9"/>
    </row>
    <row r="12490" spans="41:43" x14ac:dyDescent="0.3">
      <c r="AO12490" s="9"/>
      <c r="AP12490" s="9"/>
      <c r="AQ12490" s="9"/>
    </row>
    <row r="12491" spans="41:43" x14ac:dyDescent="0.3">
      <c r="AO12491" s="9"/>
      <c r="AP12491" s="9"/>
      <c r="AQ12491" s="9"/>
    </row>
    <row r="12492" spans="41:43" x14ac:dyDescent="0.3">
      <c r="AO12492" s="9"/>
      <c r="AP12492" s="9"/>
      <c r="AQ12492" s="9"/>
    </row>
    <row r="12493" spans="41:43" x14ac:dyDescent="0.3">
      <c r="AO12493" s="9"/>
      <c r="AP12493" s="9"/>
      <c r="AQ12493" s="9"/>
    </row>
    <row r="12494" spans="41:43" x14ac:dyDescent="0.3">
      <c r="AO12494" s="9"/>
      <c r="AP12494" s="9"/>
      <c r="AQ12494" s="9"/>
    </row>
    <row r="12495" spans="41:43" x14ac:dyDescent="0.3">
      <c r="AO12495" s="9"/>
      <c r="AP12495" s="9"/>
      <c r="AQ12495" s="9"/>
    </row>
    <row r="12496" spans="41:43" x14ac:dyDescent="0.3">
      <c r="AO12496" s="9"/>
      <c r="AP12496" s="9"/>
      <c r="AQ12496" s="9"/>
    </row>
    <row r="12497" spans="41:43" x14ac:dyDescent="0.3">
      <c r="AO12497" s="9"/>
      <c r="AP12497" s="9"/>
      <c r="AQ12497" s="9"/>
    </row>
    <row r="12498" spans="41:43" x14ac:dyDescent="0.3">
      <c r="AO12498" s="9"/>
      <c r="AP12498" s="9"/>
      <c r="AQ12498" s="9"/>
    </row>
    <row r="12499" spans="41:43" x14ac:dyDescent="0.3">
      <c r="AO12499" s="9"/>
      <c r="AP12499" s="9"/>
      <c r="AQ12499" s="9"/>
    </row>
    <row r="12500" spans="41:43" x14ac:dyDescent="0.3">
      <c r="AO12500" s="9"/>
      <c r="AP12500" s="9"/>
      <c r="AQ12500" s="9"/>
    </row>
    <row r="12501" spans="41:43" x14ac:dyDescent="0.3">
      <c r="AO12501" s="9"/>
      <c r="AP12501" s="9"/>
      <c r="AQ12501" s="9"/>
    </row>
    <row r="12502" spans="41:43" x14ac:dyDescent="0.3">
      <c r="AO12502" s="9"/>
      <c r="AP12502" s="9"/>
      <c r="AQ12502" s="9"/>
    </row>
    <row r="12503" spans="41:43" x14ac:dyDescent="0.3">
      <c r="AO12503" s="9"/>
      <c r="AP12503" s="9"/>
      <c r="AQ12503" s="9"/>
    </row>
    <row r="12504" spans="41:43" x14ac:dyDescent="0.3">
      <c r="AO12504" s="9"/>
      <c r="AP12504" s="9"/>
      <c r="AQ12504" s="9"/>
    </row>
    <row r="12505" spans="41:43" x14ac:dyDescent="0.3">
      <c r="AO12505" s="9"/>
      <c r="AP12505" s="9"/>
      <c r="AQ12505" s="9"/>
    </row>
    <row r="12506" spans="41:43" x14ac:dyDescent="0.3">
      <c r="AO12506" s="9"/>
      <c r="AP12506" s="9"/>
      <c r="AQ12506" s="9"/>
    </row>
    <row r="12507" spans="41:43" x14ac:dyDescent="0.3">
      <c r="AO12507" s="9"/>
      <c r="AP12507" s="9"/>
      <c r="AQ12507" s="9"/>
    </row>
    <row r="12508" spans="41:43" x14ac:dyDescent="0.3">
      <c r="AO12508" s="9"/>
      <c r="AP12508" s="9"/>
      <c r="AQ12508" s="9"/>
    </row>
    <row r="12509" spans="41:43" x14ac:dyDescent="0.3">
      <c r="AO12509" s="9"/>
      <c r="AP12509" s="9"/>
      <c r="AQ12509" s="9"/>
    </row>
    <row r="12510" spans="41:43" x14ac:dyDescent="0.3">
      <c r="AO12510" s="9"/>
      <c r="AP12510" s="9"/>
      <c r="AQ12510" s="9"/>
    </row>
    <row r="12511" spans="41:43" x14ac:dyDescent="0.3">
      <c r="AO12511" s="9"/>
      <c r="AP12511" s="9"/>
      <c r="AQ12511" s="9"/>
    </row>
    <row r="12512" spans="41:43" x14ac:dyDescent="0.3">
      <c r="AO12512" s="9"/>
      <c r="AP12512" s="9"/>
      <c r="AQ12512" s="9"/>
    </row>
    <row r="12513" spans="41:43" x14ac:dyDescent="0.3">
      <c r="AO12513" s="9"/>
      <c r="AP12513" s="9"/>
      <c r="AQ12513" s="9"/>
    </row>
    <row r="12514" spans="41:43" x14ac:dyDescent="0.3">
      <c r="AO12514" s="9"/>
      <c r="AP12514" s="9"/>
      <c r="AQ12514" s="9"/>
    </row>
    <row r="12515" spans="41:43" x14ac:dyDescent="0.3">
      <c r="AO12515" s="9"/>
      <c r="AP12515" s="9"/>
      <c r="AQ12515" s="9"/>
    </row>
    <row r="12516" spans="41:43" x14ac:dyDescent="0.3">
      <c r="AO12516" s="9"/>
      <c r="AP12516" s="9"/>
      <c r="AQ12516" s="9"/>
    </row>
    <row r="12517" spans="41:43" x14ac:dyDescent="0.3">
      <c r="AO12517" s="9"/>
      <c r="AP12517" s="9"/>
      <c r="AQ12517" s="9"/>
    </row>
    <row r="12518" spans="41:43" x14ac:dyDescent="0.3">
      <c r="AO12518" s="9"/>
      <c r="AP12518" s="9"/>
      <c r="AQ12518" s="9"/>
    </row>
    <row r="12519" spans="41:43" x14ac:dyDescent="0.3">
      <c r="AO12519" s="9"/>
      <c r="AP12519" s="9"/>
      <c r="AQ12519" s="9"/>
    </row>
    <row r="12520" spans="41:43" x14ac:dyDescent="0.3">
      <c r="AO12520" s="9"/>
      <c r="AP12520" s="9"/>
      <c r="AQ12520" s="9"/>
    </row>
    <row r="12521" spans="41:43" x14ac:dyDescent="0.3">
      <c r="AO12521" s="9"/>
      <c r="AP12521" s="9"/>
      <c r="AQ12521" s="9"/>
    </row>
    <row r="12522" spans="41:43" x14ac:dyDescent="0.3">
      <c r="AO12522" s="9"/>
      <c r="AP12522" s="9"/>
      <c r="AQ12522" s="9"/>
    </row>
    <row r="12523" spans="41:43" x14ac:dyDescent="0.3">
      <c r="AO12523" s="9"/>
      <c r="AP12523" s="9"/>
      <c r="AQ12523" s="9"/>
    </row>
    <row r="12524" spans="41:43" x14ac:dyDescent="0.3">
      <c r="AO12524" s="9"/>
      <c r="AP12524" s="9"/>
      <c r="AQ12524" s="9"/>
    </row>
    <row r="12525" spans="41:43" x14ac:dyDescent="0.3">
      <c r="AO12525" s="9"/>
      <c r="AP12525" s="9"/>
      <c r="AQ12525" s="9"/>
    </row>
    <row r="12526" spans="41:43" x14ac:dyDescent="0.3">
      <c r="AO12526" s="9"/>
      <c r="AP12526" s="9"/>
      <c r="AQ12526" s="9"/>
    </row>
    <row r="12527" spans="41:43" x14ac:dyDescent="0.3">
      <c r="AO12527" s="9"/>
      <c r="AP12527" s="9"/>
      <c r="AQ12527" s="9"/>
    </row>
    <row r="12528" spans="41:43" x14ac:dyDescent="0.3">
      <c r="AO12528" s="9"/>
      <c r="AP12528" s="9"/>
      <c r="AQ12528" s="9"/>
    </row>
    <row r="12529" spans="41:43" x14ac:dyDescent="0.3">
      <c r="AO12529" s="9"/>
      <c r="AP12529" s="9"/>
      <c r="AQ12529" s="9"/>
    </row>
    <row r="12530" spans="41:43" x14ac:dyDescent="0.3">
      <c r="AO12530" s="9"/>
      <c r="AP12530" s="9"/>
      <c r="AQ12530" s="9"/>
    </row>
    <row r="12531" spans="41:43" x14ac:dyDescent="0.3">
      <c r="AO12531" s="9"/>
      <c r="AP12531" s="9"/>
      <c r="AQ12531" s="9"/>
    </row>
    <row r="12532" spans="41:43" x14ac:dyDescent="0.3">
      <c r="AO12532" s="9"/>
      <c r="AP12532" s="9"/>
      <c r="AQ12532" s="9"/>
    </row>
    <row r="12533" spans="41:43" x14ac:dyDescent="0.3">
      <c r="AO12533" s="9"/>
      <c r="AP12533" s="9"/>
      <c r="AQ12533" s="9"/>
    </row>
    <row r="12534" spans="41:43" x14ac:dyDescent="0.3">
      <c r="AO12534" s="9"/>
      <c r="AP12534" s="9"/>
      <c r="AQ12534" s="9"/>
    </row>
    <row r="12535" spans="41:43" x14ac:dyDescent="0.3">
      <c r="AO12535" s="9"/>
      <c r="AP12535" s="9"/>
      <c r="AQ12535" s="9"/>
    </row>
    <row r="12536" spans="41:43" x14ac:dyDescent="0.3">
      <c r="AO12536" s="9"/>
      <c r="AP12536" s="9"/>
      <c r="AQ12536" s="9"/>
    </row>
    <row r="12537" spans="41:43" x14ac:dyDescent="0.3">
      <c r="AO12537" s="9"/>
      <c r="AP12537" s="9"/>
      <c r="AQ12537" s="9"/>
    </row>
    <row r="12538" spans="41:43" x14ac:dyDescent="0.3">
      <c r="AO12538" s="9"/>
      <c r="AP12538" s="9"/>
      <c r="AQ12538" s="9"/>
    </row>
    <row r="12539" spans="41:43" x14ac:dyDescent="0.3">
      <c r="AO12539" s="9"/>
      <c r="AP12539" s="9"/>
      <c r="AQ12539" s="9"/>
    </row>
    <row r="12540" spans="41:43" x14ac:dyDescent="0.3">
      <c r="AO12540" s="9"/>
      <c r="AP12540" s="9"/>
      <c r="AQ12540" s="9"/>
    </row>
    <row r="12541" spans="41:43" x14ac:dyDescent="0.3">
      <c r="AO12541" s="9"/>
      <c r="AP12541" s="9"/>
      <c r="AQ12541" s="9"/>
    </row>
    <row r="12542" spans="41:43" x14ac:dyDescent="0.3">
      <c r="AO12542" s="9"/>
      <c r="AP12542" s="9"/>
      <c r="AQ12542" s="9"/>
    </row>
    <row r="12543" spans="41:43" x14ac:dyDescent="0.3">
      <c r="AO12543" s="9"/>
      <c r="AP12543" s="9"/>
      <c r="AQ12543" s="9"/>
    </row>
    <row r="12544" spans="41:43" x14ac:dyDescent="0.3">
      <c r="AO12544" s="9"/>
      <c r="AP12544" s="9"/>
      <c r="AQ12544" s="9"/>
    </row>
    <row r="12545" spans="41:43" x14ac:dyDescent="0.3">
      <c r="AO12545" s="9"/>
      <c r="AP12545" s="9"/>
      <c r="AQ12545" s="9"/>
    </row>
    <row r="12546" spans="41:43" x14ac:dyDescent="0.3">
      <c r="AO12546" s="9"/>
      <c r="AP12546" s="9"/>
      <c r="AQ12546" s="9"/>
    </row>
    <row r="12547" spans="41:43" x14ac:dyDescent="0.3">
      <c r="AO12547" s="9"/>
      <c r="AP12547" s="9"/>
      <c r="AQ12547" s="9"/>
    </row>
    <row r="12548" spans="41:43" x14ac:dyDescent="0.3">
      <c r="AO12548" s="9"/>
      <c r="AP12548" s="9"/>
      <c r="AQ12548" s="9"/>
    </row>
    <row r="12549" spans="41:43" x14ac:dyDescent="0.3">
      <c r="AO12549" s="9"/>
      <c r="AP12549" s="9"/>
      <c r="AQ12549" s="9"/>
    </row>
    <row r="12550" spans="41:43" x14ac:dyDescent="0.3">
      <c r="AO12550" s="9"/>
      <c r="AP12550" s="9"/>
      <c r="AQ12550" s="9"/>
    </row>
    <row r="12551" spans="41:43" x14ac:dyDescent="0.3">
      <c r="AO12551" s="9"/>
      <c r="AP12551" s="9"/>
      <c r="AQ12551" s="9"/>
    </row>
    <row r="12552" spans="41:43" x14ac:dyDescent="0.3">
      <c r="AO12552" s="9"/>
      <c r="AP12552" s="9"/>
      <c r="AQ12552" s="9"/>
    </row>
    <row r="12553" spans="41:43" x14ac:dyDescent="0.3">
      <c r="AO12553" s="9"/>
      <c r="AP12553" s="9"/>
      <c r="AQ12553" s="9"/>
    </row>
    <row r="12554" spans="41:43" x14ac:dyDescent="0.3">
      <c r="AO12554" s="9"/>
      <c r="AP12554" s="9"/>
      <c r="AQ12554" s="9"/>
    </row>
    <row r="12555" spans="41:43" x14ac:dyDescent="0.3">
      <c r="AO12555" s="9"/>
      <c r="AP12555" s="9"/>
      <c r="AQ12555" s="9"/>
    </row>
    <row r="12556" spans="41:43" x14ac:dyDescent="0.3">
      <c r="AO12556" s="9"/>
      <c r="AP12556" s="9"/>
      <c r="AQ12556" s="9"/>
    </row>
    <row r="12557" spans="41:43" x14ac:dyDescent="0.3">
      <c r="AO12557" s="9"/>
      <c r="AP12557" s="9"/>
      <c r="AQ12557" s="9"/>
    </row>
    <row r="12558" spans="41:43" x14ac:dyDescent="0.3">
      <c r="AO12558" s="9"/>
      <c r="AP12558" s="9"/>
      <c r="AQ12558" s="9"/>
    </row>
    <row r="12559" spans="41:43" x14ac:dyDescent="0.3">
      <c r="AO12559" s="9"/>
      <c r="AP12559" s="9"/>
      <c r="AQ12559" s="9"/>
    </row>
    <row r="12560" spans="41:43" x14ac:dyDescent="0.3">
      <c r="AO12560" s="9"/>
      <c r="AP12560" s="9"/>
      <c r="AQ12560" s="9"/>
    </row>
    <row r="12561" spans="41:43" x14ac:dyDescent="0.3">
      <c r="AO12561" s="9"/>
      <c r="AP12561" s="9"/>
      <c r="AQ12561" s="9"/>
    </row>
    <row r="12562" spans="41:43" x14ac:dyDescent="0.3">
      <c r="AO12562" s="9"/>
      <c r="AP12562" s="9"/>
      <c r="AQ12562" s="9"/>
    </row>
    <row r="12563" spans="41:43" x14ac:dyDescent="0.3">
      <c r="AO12563" s="9"/>
      <c r="AP12563" s="9"/>
      <c r="AQ12563" s="9"/>
    </row>
    <row r="12564" spans="41:43" x14ac:dyDescent="0.3">
      <c r="AO12564" s="9"/>
      <c r="AP12564" s="9"/>
      <c r="AQ12564" s="9"/>
    </row>
    <row r="12565" spans="41:43" x14ac:dyDescent="0.3">
      <c r="AO12565" s="9"/>
      <c r="AP12565" s="9"/>
      <c r="AQ12565" s="9"/>
    </row>
    <row r="12566" spans="41:43" x14ac:dyDescent="0.3">
      <c r="AO12566" s="9"/>
      <c r="AP12566" s="9"/>
      <c r="AQ12566" s="9"/>
    </row>
    <row r="12567" spans="41:43" x14ac:dyDescent="0.3">
      <c r="AO12567" s="9"/>
      <c r="AP12567" s="9"/>
      <c r="AQ12567" s="9"/>
    </row>
    <row r="12568" spans="41:43" x14ac:dyDescent="0.3">
      <c r="AO12568" s="9"/>
      <c r="AP12568" s="9"/>
      <c r="AQ12568" s="9"/>
    </row>
    <row r="12569" spans="41:43" x14ac:dyDescent="0.3">
      <c r="AO12569" s="9"/>
      <c r="AP12569" s="9"/>
      <c r="AQ12569" s="9"/>
    </row>
    <row r="12570" spans="41:43" x14ac:dyDescent="0.3">
      <c r="AO12570" s="9"/>
      <c r="AP12570" s="9"/>
      <c r="AQ12570" s="9"/>
    </row>
    <row r="12571" spans="41:43" x14ac:dyDescent="0.3">
      <c r="AO12571" s="9"/>
      <c r="AP12571" s="9"/>
      <c r="AQ12571" s="9"/>
    </row>
    <row r="12572" spans="41:43" x14ac:dyDescent="0.3">
      <c r="AO12572" s="9"/>
      <c r="AP12572" s="9"/>
      <c r="AQ12572" s="9"/>
    </row>
    <row r="12573" spans="41:43" x14ac:dyDescent="0.3">
      <c r="AO12573" s="9"/>
      <c r="AP12573" s="9"/>
      <c r="AQ12573" s="9"/>
    </row>
    <row r="12574" spans="41:43" x14ac:dyDescent="0.3">
      <c r="AO12574" s="9"/>
      <c r="AP12574" s="9"/>
      <c r="AQ12574" s="9"/>
    </row>
    <row r="12575" spans="41:43" x14ac:dyDescent="0.3">
      <c r="AO12575" s="9"/>
      <c r="AP12575" s="9"/>
      <c r="AQ12575" s="9"/>
    </row>
    <row r="12576" spans="41:43" x14ac:dyDescent="0.3">
      <c r="AO12576" s="9"/>
      <c r="AP12576" s="9"/>
      <c r="AQ12576" s="9"/>
    </row>
    <row r="12577" spans="41:43" x14ac:dyDescent="0.3">
      <c r="AO12577" s="9"/>
      <c r="AP12577" s="9"/>
      <c r="AQ12577" s="9"/>
    </row>
    <row r="12578" spans="41:43" x14ac:dyDescent="0.3">
      <c r="AO12578" s="9"/>
      <c r="AP12578" s="9"/>
      <c r="AQ12578" s="9"/>
    </row>
    <row r="12579" spans="41:43" x14ac:dyDescent="0.3">
      <c r="AO12579" s="9"/>
      <c r="AP12579" s="9"/>
      <c r="AQ12579" s="9"/>
    </row>
    <row r="12580" spans="41:43" x14ac:dyDescent="0.3">
      <c r="AO12580" s="9"/>
      <c r="AP12580" s="9"/>
      <c r="AQ12580" s="9"/>
    </row>
    <row r="12581" spans="41:43" x14ac:dyDescent="0.3">
      <c r="AO12581" s="9"/>
      <c r="AP12581" s="9"/>
      <c r="AQ12581" s="9"/>
    </row>
    <row r="12582" spans="41:43" x14ac:dyDescent="0.3">
      <c r="AO12582" s="9"/>
      <c r="AP12582" s="9"/>
      <c r="AQ12582" s="9"/>
    </row>
    <row r="12583" spans="41:43" x14ac:dyDescent="0.3">
      <c r="AO12583" s="9"/>
      <c r="AP12583" s="9"/>
      <c r="AQ12583" s="9"/>
    </row>
    <row r="12584" spans="41:43" x14ac:dyDescent="0.3">
      <c r="AO12584" s="9"/>
      <c r="AP12584" s="9"/>
      <c r="AQ12584" s="9"/>
    </row>
    <row r="12585" spans="41:43" x14ac:dyDescent="0.3">
      <c r="AO12585" s="9"/>
      <c r="AP12585" s="9"/>
      <c r="AQ12585" s="9"/>
    </row>
    <row r="12586" spans="41:43" x14ac:dyDescent="0.3">
      <c r="AO12586" s="9"/>
      <c r="AP12586" s="9"/>
      <c r="AQ12586" s="9"/>
    </row>
    <row r="12587" spans="41:43" x14ac:dyDescent="0.3">
      <c r="AO12587" s="9"/>
      <c r="AP12587" s="9"/>
      <c r="AQ12587" s="9"/>
    </row>
    <row r="12588" spans="41:43" x14ac:dyDescent="0.3">
      <c r="AO12588" s="9"/>
      <c r="AP12588" s="9"/>
      <c r="AQ12588" s="9"/>
    </row>
    <row r="12589" spans="41:43" x14ac:dyDescent="0.3">
      <c r="AO12589" s="9"/>
      <c r="AP12589" s="9"/>
      <c r="AQ12589" s="9"/>
    </row>
    <row r="12590" spans="41:43" x14ac:dyDescent="0.3">
      <c r="AO12590" s="9"/>
      <c r="AP12590" s="9"/>
      <c r="AQ12590" s="9"/>
    </row>
    <row r="12591" spans="41:43" x14ac:dyDescent="0.3">
      <c r="AO12591" s="9"/>
      <c r="AP12591" s="9"/>
      <c r="AQ12591" s="9"/>
    </row>
    <row r="12592" spans="41:43" x14ac:dyDescent="0.3">
      <c r="AO12592" s="9"/>
      <c r="AP12592" s="9"/>
      <c r="AQ12592" s="9"/>
    </row>
    <row r="12593" spans="41:43" x14ac:dyDescent="0.3">
      <c r="AO12593" s="9"/>
      <c r="AP12593" s="9"/>
      <c r="AQ12593" s="9"/>
    </row>
    <row r="12594" spans="41:43" x14ac:dyDescent="0.3">
      <c r="AO12594" s="9"/>
      <c r="AP12594" s="9"/>
      <c r="AQ12594" s="9"/>
    </row>
    <row r="12595" spans="41:43" x14ac:dyDescent="0.3">
      <c r="AO12595" s="9"/>
      <c r="AP12595" s="9"/>
      <c r="AQ12595" s="9"/>
    </row>
    <row r="12596" spans="41:43" x14ac:dyDescent="0.3">
      <c r="AO12596" s="9"/>
      <c r="AP12596" s="9"/>
      <c r="AQ12596" s="9"/>
    </row>
    <row r="12597" spans="41:43" x14ac:dyDescent="0.3">
      <c r="AO12597" s="9"/>
      <c r="AP12597" s="9"/>
      <c r="AQ12597" s="9"/>
    </row>
    <row r="12598" spans="41:43" x14ac:dyDescent="0.3">
      <c r="AO12598" s="9"/>
      <c r="AP12598" s="9"/>
      <c r="AQ12598" s="9"/>
    </row>
    <row r="12599" spans="41:43" x14ac:dyDescent="0.3">
      <c r="AO12599" s="9"/>
      <c r="AP12599" s="9"/>
      <c r="AQ12599" s="9"/>
    </row>
    <row r="12600" spans="41:43" x14ac:dyDescent="0.3">
      <c r="AO12600" s="9"/>
      <c r="AP12600" s="9"/>
      <c r="AQ12600" s="9"/>
    </row>
    <row r="12601" spans="41:43" x14ac:dyDescent="0.3">
      <c r="AO12601" s="9"/>
      <c r="AP12601" s="9"/>
      <c r="AQ12601" s="9"/>
    </row>
    <row r="12602" spans="41:43" x14ac:dyDescent="0.3">
      <c r="AO12602" s="9"/>
      <c r="AP12602" s="9"/>
      <c r="AQ12602" s="9"/>
    </row>
    <row r="12603" spans="41:43" x14ac:dyDescent="0.3">
      <c r="AO12603" s="9"/>
      <c r="AP12603" s="9"/>
      <c r="AQ12603" s="9"/>
    </row>
    <row r="12604" spans="41:43" x14ac:dyDescent="0.3">
      <c r="AO12604" s="9"/>
      <c r="AP12604" s="9"/>
      <c r="AQ12604" s="9"/>
    </row>
    <row r="12605" spans="41:43" x14ac:dyDescent="0.3">
      <c r="AO12605" s="9"/>
      <c r="AP12605" s="9"/>
      <c r="AQ12605" s="9"/>
    </row>
    <row r="12606" spans="41:43" x14ac:dyDescent="0.3">
      <c r="AO12606" s="9"/>
      <c r="AP12606" s="9"/>
      <c r="AQ12606" s="9"/>
    </row>
    <row r="12607" spans="41:43" x14ac:dyDescent="0.3">
      <c r="AO12607" s="9"/>
      <c r="AP12607" s="9"/>
      <c r="AQ12607" s="9"/>
    </row>
    <row r="12608" spans="41:43" x14ac:dyDescent="0.3">
      <c r="AO12608" s="9"/>
      <c r="AP12608" s="9"/>
      <c r="AQ12608" s="9"/>
    </row>
    <row r="12609" spans="41:43" x14ac:dyDescent="0.3">
      <c r="AO12609" s="9"/>
      <c r="AP12609" s="9"/>
      <c r="AQ12609" s="9"/>
    </row>
    <row r="12610" spans="41:43" x14ac:dyDescent="0.3">
      <c r="AO12610" s="9"/>
      <c r="AP12610" s="9"/>
      <c r="AQ12610" s="9"/>
    </row>
    <row r="12611" spans="41:43" x14ac:dyDescent="0.3">
      <c r="AO12611" s="9"/>
      <c r="AP12611" s="9"/>
      <c r="AQ12611" s="9"/>
    </row>
    <row r="12612" spans="41:43" x14ac:dyDescent="0.3">
      <c r="AO12612" s="9"/>
      <c r="AP12612" s="9"/>
      <c r="AQ12612" s="9"/>
    </row>
    <row r="12613" spans="41:43" x14ac:dyDescent="0.3">
      <c r="AO12613" s="9"/>
      <c r="AP12613" s="9"/>
      <c r="AQ12613" s="9"/>
    </row>
    <row r="12614" spans="41:43" x14ac:dyDescent="0.3">
      <c r="AO12614" s="9"/>
      <c r="AP12614" s="9"/>
      <c r="AQ12614" s="9"/>
    </row>
    <row r="12615" spans="41:43" x14ac:dyDescent="0.3">
      <c r="AO12615" s="9"/>
      <c r="AP12615" s="9"/>
      <c r="AQ12615" s="9"/>
    </row>
    <row r="12616" spans="41:43" x14ac:dyDescent="0.3">
      <c r="AO12616" s="9"/>
      <c r="AP12616" s="9"/>
      <c r="AQ12616" s="9"/>
    </row>
    <row r="12617" spans="41:43" x14ac:dyDescent="0.3">
      <c r="AO12617" s="9"/>
      <c r="AP12617" s="9"/>
      <c r="AQ12617" s="9"/>
    </row>
    <row r="12618" spans="41:43" x14ac:dyDescent="0.3">
      <c r="AO12618" s="9"/>
      <c r="AP12618" s="9"/>
      <c r="AQ12618" s="9"/>
    </row>
    <row r="12619" spans="41:43" x14ac:dyDescent="0.3">
      <c r="AO12619" s="9"/>
      <c r="AP12619" s="9"/>
      <c r="AQ12619" s="9"/>
    </row>
    <row r="12620" spans="41:43" x14ac:dyDescent="0.3">
      <c r="AO12620" s="9"/>
      <c r="AP12620" s="9"/>
      <c r="AQ12620" s="9"/>
    </row>
    <row r="12621" spans="41:43" x14ac:dyDescent="0.3">
      <c r="AO12621" s="9"/>
      <c r="AP12621" s="9"/>
      <c r="AQ12621" s="9"/>
    </row>
    <row r="12622" spans="41:43" x14ac:dyDescent="0.3">
      <c r="AO12622" s="9"/>
      <c r="AP12622" s="9"/>
      <c r="AQ12622" s="9"/>
    </row>
    <row r="12623" spans="41:43" x14ac:dyDescent="0.3">
      <c r="AO12623" s="9"/>
      <c r="AP12623" s="9"/>
      <c r="AQ12623" s="9"/>
    </row>
    <row r="12624" spans="41:43" x14ac:dyDescent="0.3">
      <c r="AO12624" s="9"/>
      <c r="AP12624" s="9"/>
      <c r="AQ12624" s="9"/>
    </row>
    <row r="12625" spans="41:43" x14ac:dyDescent="0.3">
      <c r="AO12625" s="9"/>
      <c r="AP12625" s="9"/>
      <c r="AQ12625" s="9"/>
    </row>
    <row r="12626" spans="41:43" x14ac:dyDescent="0.3">
      <c r="AO12626" s="9"/>
      <c r="AP12626" s="9"/>
      <c r="AQ12626" s="9"/>
    </row>
    <row r="12627" spans="41:43" x14ac:dyDescent="0.3">
      <c r="AO12627" s="9"/>
      <c r="AP12627" s="9"/>
      <c r="AQ12627" s="9"/>
    </row>
    <row r="12628" spans="41:43" x14ac:dyDescent="0.3">
      <c r="AO12628" s="9"/>
      <c r="AP12628" s="9"/>
      <c r="AQ12628" s="9"/>
    </row>
    <row r="12629" spans="41:43" x14ac:dyDescent="0.3">
      <c r="AO12629" s="9"/>
      <c r="AP12629" s="9"/>
      <c r="AQ12629" s="9"/>
    </row>
    <row r="12630" spans="41:43" x14ac:dyDescent="0.3">
      <c r="AO12630" s="9"/>
      <c r="AP12630" s="9"/>
      <c r="AQ12630" s="9"/>
    </row>
    <row r="12631" spans="41:43" x14ac:dyDescent="0.3">
      <c r="AO12631" s="9"/>
      <c r="AP12631" s="9"/>
      <c r="AQ12631" s="9"/>
    </row>
    <row r="12632" spans="41:43" x14ac:dyDescent="0.3">
      <c r="AO12632" s="9"/>
      <c r="AP12632" s="9"/>
      <c r="AQ12632" s="9"/>
    </row>
    <row r="12633" spans="41:43" x14ac:dyDescent="0.3">
      <c r="AO12633" s="9"/>
      <c r="AP12633" s="9"/>
      <c r="AQ12633" s="9"/>
    </row>
    <row r="12634" spans="41:43" x14ac:dyDescent="0.3">
      <c r="AO12634" s="9"/>
      <c r="AP12634" s="9"/>
      <c r="AQ12634" s="9"/>
    </row>
    <row r="12635" spans="41:43" x14ac:dyDescent="0.3">
      <c r="AO12635" s="9"/>
      <c r="AP12635" s="9"/>
      <c r="AQ12635" s="9"/>
    </row>
    <row r="12636" spans="41:43" x14ac:dyDescent="0.3">
      <c r="AO12636" s="9"/>
      <c r="AP12636" s="9"/>
      <c r="AQ12636" s="9"/>
    </row>
    <row r="12637" spans="41:43" x14ac:dyDescent="0.3">
      <c r="AO12637" s="9"/>
      <c r="AP12637" s="9"/>
      <c r="AQ12637" s="9"/>
    </row>
    <row r="12638" spans="41:43" x14ac:dyDescent="0.3">
      <c r="AO12638" s="9"/>
      <c r="AP12638" s="9"/>
      <c r="AQ12638" s="9"/>
    </row>
    <row r="12639" spans="41:43" x14ac:dyDescent="0.3">
      <c r="AO12639" s="9"/>
      <c r="AP12639" s="9"/>
      <c r="AQ12639" s="9"/>
    </row>
    <row r="12640" spans="41:43" x14ac:dyDescent="0.3">
      <c r="AO12640" s="9"/>
      <c r="AP12640" s="9"/>
      <c r="AQ12640" s="9"/>
    </row>
    <row r="12641" spans="41:43" x14ac:dyDescent="0.3">
      <c r="AO12641" s="9"/>
      <c r="AP12641" s="9"/>
      <c r="AQ12641" s="9"/>
    </row>
    <row r="12642" spans="41:43" x14ac:dyDescent="0.3">
      <c r="AO12642" s="9"/>
      <c r="AP12642" s="9"/>
      <c r="AQ12642" s="9"/>
    </row>
    <row r="12643" spans="41:43" x14ac:dyDescent="0.3">
      <c r="AO12643" s="9"/>
      <c r="AP12643" s="9"/>
      <c r="AQ12643" s="9"/>
    </row>
    <row r="12644" spans="41:43" x14ac:dyDescent="0.3">
      <c r="AO12644" s="9"/>
      <c r="AP12644" s="9"/>
      <c r="AQ12644" s="9"/>
    </row>
    <row r="12645" spans="41:43" x14ac:dyDescent="0.3">
      <c r="AO12645" s="9"/>
      <c r="AP12645" s="9"/>
      <c r="AQ12645" s="9"/>
    </row>
    <row r="12646" spans="41:43" x14ac:dyDescent="0.3">
      <c r="AO12646" s="9"/>
      <c r="AP12646" s="9"/>
      <c r="AQ12646" s="9"/>
    </row>
    <row r="12647" spans="41:43" x14ac:dyDescent="0.3">
      <c r="AO12647" s="9"/>
      <c r="AP12647" s="9"/>
      <c r="AQ12647" s="9"/>
    </row>
    <row r="12648" spans="41:43" x14ac:dyDescent="0.3">
      <c r="AO12648" s="9"/>
      <c r="AP12648" s="9"/>
      <c r="AQ12648" s="9"/>
    </row>
    <row r="12649" spans="41:43" x14ac:dyDescent="0.3">
      <c r="AO12649" s="9"/>
      <c r="AP12649" s="9"/>
      <c r="AQ12649" s="9"/>
    </row>
    <row r="12650" spans="41:43" x14ac:dyDescent="0.3">
      <c r="AO12650" s="9"/>
      <c r="AP12650" s="9"/>
      <c r="AQ12650" s="9"/>
    </row>
    <row r="12651" spans="41:43" x14ac:dyDescent="0.3">
      <c r="AO12651" s="9"/>
      <c r="AP12651" s="9"/>
      <c r="AQ12651" s="9"/>
    </row>
    <row r="12652" spans="41:43" x14ac:dyDescent="0.3">
      <c r="AO12652" s="9"/>
      <c r="AP12652" s="9"/>
      <c r="AQ12652" s="9"/>
    </row>
    <row r="12653" spans="41:43" x14ac:dyDescent="0.3">
      <c r="AO12653" s="9"/>
      <c r="AP12653" s="9"/>
      <c r="AQ12653" s="9"/>
    </row>
    <row r="12654" spans="41:43" x14ac:dyDescent="0.3">
      <c r="AO12654" s="9"/>
      <c r="AP12654" s="9"/>
      <c r="AQ12654" s="9"/>
    </row>
    <row r="12655" spans="41:43" x14ac:dyDescent="0.3">
      <c r="AO12655" s="9"/>
      <c r="AP12655" s="9"/>
      <c r="AQ12655" s="9"/>
    </row>
    <row r="12656" spans="41:43" x14ac:dyDescent="0.3">
      <c r="AO12656" s="9"/>
      <c r="AP12656" s="9"/>
      <c r="AQ12656" s="9"/>
    </row>
    <row r="12657" spans="41:43" x14ac:dyDescent="0.3">
      <c r="AO12657" s="9"/>
      <c r="AP12657" s="9"/>
      <c r="AQ12657" s="9"/>
    </row>
    <row r="12658" spans="41:43" x14ac:dyDescent="0.3">
      <c r="AO12658" s="9"/>
      <c r="AP12658" s="9"/>
      <c r="AQ12658" s="9"/>
    </row>
    <row r="12659" spans="41:43" x14ac:dyDescent="0.3">
      <c r="AO12659" s="9"/>
      <c r="AP12659" s="9"/>
      <c r="AQ12659" s="9"/>
    </row>
    <row r="12660" spans="41:43" x14ac:dyDescent="0.3">
      <c r="AO12660" s="9"/>
      <c r="AP12660" s="9"/>
      <c r="AQ12660" s="9"/>
    </row>
    <row r="12661" spans="41:43" x14ac:dyDescent="0.3">
      <c r="AO12661" s="9"/>
      <c r="AP12661" s="9"/>
      <c r="AQ12661" s="9"/>
    </row>
    <row r="12662" spans="41:43" x14ac:dyDescent="0.3">
      <c r="AO12662" s="9"/>
      <c r="AP12662" s="9"/>
      <c r="AQ12662" s="9"/>
    </row>
    <row r="12663" spans="41:43" x14ac:dyDescent="0.3">
      <c r="AO12663" s="9"/>
      <c r="AP12663" s="9"/>
      <c r="AQ12663" s="9"/>
    </row>
    <row r="12664" spans="41:43" x14ac:dyDescent="0.3">
      <c r="AO12664" s="9"/>
      <c r="AP12664" s="9"/>
      <c r="AQ12664" s="9"/>
    </row>
    <row r="12665" spans="41:43" x14ac:dyDescent="0.3">
      <c r="AO12665" s="9"/>
      <c r="AP12665" s="9"/>
      <c r="AQ12665" s="9"/>
    </row>
    <row r="12666" spans="41:43" x14ac:dyDescent="0.3">
      <c r="AO12666" s="9"/>
      <c r="AP12666" s="9"/>
      <c r="AQ12666" s="9"/>
    </row>
    <row r="12667" spans="41:43" x14ac:dyDescent="0.3">
      <c r="AO12667" s="9"/>
      <c r="AP12667" s="9"/>
      <c r="AQ12667" s="9"/>
    </row>
    <row r="12668" spans="41:43" x14ac:dyDescent="0.3">
      <c r="AO12668" s="9"/>
      <c r="AP12668" s="9"/>
      <c r="AQ12668" s="9"/>
    </row>
    <row r="12669" spans="41:43" x14ac:dyDescent="0.3">
      <c r="AO12669" s="9"/>
      <c r="AP12669" s="9"/>
      <c r="AQ12669" s="9"/>
    </row>
    <row r="12670" spans="41:43" x14ac:dyDescent="0.3">
      <c r="AO12670" s="9"/>
      <c r="AP12670" s="9"/>
      <c r="AQ12670" s="9"/>
    </row>
    <row r="12671" spans="41:43" x14ac:dyDescent="0.3">
      <c r="AO12671" s="9"/>
      <c r="AP12671" s="9"/>
      <c r="AQ12671" s="9"/>
    </row>
    <row r="12672" spans="41:43" x14ac:dyDescent="0.3">
      <c r="AO12672" s="9"/>
      <c r="AP12672" s="9"/>
      <c r="AQ12672" s="9"/>
    </row>
    <row r="12673" spans="41:43" x14ac:dyDescent="0.3">
      <c r="AO12673" s="9"/>
      <c r="AP12673" s="9"/>
      <c r="AQ12673" s="9"/>
    </row>
    <row r="12674" spans="41:43" x14ac:dyDescent="0.3">
      <c r="AO12674" s="9"/>
      <c r="AP12674" s="9"/>
      <c r="AQ12674" s="9"/>
    </row>
    <row r="12675" spans="41:43" x14ac:dyDescent="0.3">
      <c r="AO12675" s="9"/>
      <c r="AP12675" s="9"/>
      <c r="AQ12675" s="9"/>
    </row>
    <row r="12676" spans="41:43" x14ac:dyDescent="0.3">
      <c r="AO12676" s="9"/>
      <c r="AP12676" s="9"/>
      <c r="AQ12676" s="9"/>
    </row>
    <row r="12677" spans="41:43" x14ac:dyDescent="0.3">
      <c r="AO12677" s="9"/>
      <c r="AP12677" s="9"/>
      <c r="AQ12677" s="9"/>
    </row>
    <row r="12678" spans="41:43" x14ac:dyDescent="0.3">
      <c r="AO12678" s="9"/>
      <c r="AP12678" s="9"/>
      <c r="AQ12678" s="9"/>
    </row>
    <row r="12679" spans="41:43" x14ac:dyDescent="0.3">
      <c r="AO12679" s="9"/>
      <c r="AP12679" s="9"/>
      <c r="AQ12679" s="9"/>
    </row>
    <row r="12680" spans="41:43" x14ac:dyDescent="0.3">
      <c r="AO12680" s="9"/>
      <c r="AP12680" s="9"/>
      <c r="AQ12680" s="9"/>
    </row>
    <row r="12681" spans="41:43" x14ac:dyDescent="0.3">
      <c r="AO12681" s="9"/>
      <c r="AP12681" s="9"/>
      <c r="AQ12681" s="9"/>
    </row>
    <row r="12682" spans="41:43" x14ac:dyDescent="0.3">
      <c r="AO12682" s="9"/>
      <c r="AP12682" s="9"/>
      <c r="AQ12682" s="9"/>
    </row>
    <row r="12683" spans="41:43" x14ac:dyDescent="0.3">
      <c r="AO12683" s="9"/>
      <c r="AP12683" s="9"/>
      <c r="AQ12683" s="9"/>
    </row>
    <row r="12684" spans="41:43" x14ac:dyDescent="0.3">
      <c r="AO12684" s="9"/>
      <c r="AP12684" s="9"/>
      <c r="AQ12684" s="9"/>
    </row>
    <row r="12685" spans="41:43" x14ac:dyDescent="0.3">
      <c r="AO12685" s="9"/>
      <c r="AP12685" s="9"/>
      <c r="AQ12685" s="9"/>
    </row>
    <row r="12686" spans="41:43" x14ac:dyDescent="0.3">
      <c r="AO12686" s="9"/>
      <c r="AP12686" s="9"/>
      <c r="AQ12686" s="9"/>
    </row>
    <row r="12687" spans="41:43" x14ac:dyDescent="0.3">
      <c r="AO12687" s="9"/>
      <c r="AP12687" s="9"/>
      <c r="AQ12687" s="9"/>
    </row>
    <row r="12688" spans="41:43" x14ac:dyDescent="0.3">
      <c r="AO12688" s="9"/>
      <c r="AP12688" s="9"/>
      <c r="AQ12688" s="9"/>
    </row>
    <row r="12689" spans="41:43" x14ac:dyDescent="0.3">
      <c r="AO12689" s="9"/>
      <c r="AP12689" s="9"/>
      <c r="AQ12689" s="9"/>
    </row>
    <row r="12690" spans="41:43" x14ac:dyDescent="0.3">
      <c r="AO12690" s="9"/>
      <c r="AP12690" s="9"/>
      <c r="AQ12690" s="9"/>
    </row>
    <row r="12691" spans="41:43" x14ac:dyDescent="0.3">
      <c r="AO12691" s="9"/>
      <c r="AP12691" s="9"/>
      <c r="AQ12691" s="9"/>
    </row>
    <row r="12692" spans="41:43" x14ac:dyDescent="0.3">
      <c r="AO12692" s="9"/>
      <c r="AP12692" s="9"/>
      <c r="AQ12692" s="9"/>
    </row>
    <row r="12693" spans="41:43" x14ac:dyDescent="0.3">
      <c r="AO12693" s="9"/>
      <c r="AP12693" s="9"/>
      <c r="AQ12693" s="9"/>
    </row>
    <row r="12694" spans="41:43" x14ac:dyDescent="0.3">
      <c r="AO12694" s="9"/>
      <c r="AP12694" s="9"/>
      <c r="AQ12694" s="9"/>
    </row>
    <row r="12695" spans="41:43" x14ac:dyDescent="0.3">
      <c r="AO12695" s="9"/>
      <c r="AP12695" s="9"/>
      <c r="AQ12695" s="9"/>
    </row>
    <row r="12696" spans="41:43" x14ac:dyDescent="0.3">
      <c r="AO12696" s="9"/>
      <c r="AP12696" s="9"/>
      <c r="AQ12696" s="9"/>
    </row>
    <row r="12697" spans="41:43" x14ac:dyDescent="0.3">
      <c r="AO12697" s="9"/>
      <c r="AP12697" s="9"/>
      <c r="AQ12697" s="9"/>
    </row>
    <row r="12698" spans="41:43" x14ac:dyDescent="0.3">
      <c r="AO12698" s="9"/>
      <c r="AP12698" s="9"/>
      <c r="AQ12698" s="9"/>
    </row>
    <row r="12699" spans="41:43" x14ac:dyDescent="0.3">
      <c r="AO12699" s="9"/>
      <c r="AP12699" s="9"/>
      <c r="AQ12699" s="9"/>
    </row>
    <row r="12700" spans="41:43" x14ac:dyDescent="0.3">
      <c r="AO12700" s="9"/>
      <c r="AP12700" s="9"/>
      <c r="AQ12700" s="9"/>
    </row>
    <row r="12701" spans="41:43" x14ac:dyDescent="0.3">
      <c r="AO12701" s="9"/>
      <c r="AP12701" s="9"/>
      <c r="AQ12701" s="9"/>
    </row>
    <row r="12702" spans="41:43" x14ac:dyDescent="0.3">
      <c r="AO12702" s="9"/>
      <c r="AP12702" s="9"/>
      <c r="AQ12702" s="9"/>
    </row>
    <row r="12703" spans="41:43" x14ac:dyDescent="0.3">
      <c r="AO12703" s="9"/>
      <c r="AP12703" s="9"/>
      <c r="AQ12703" s="9"/>
    </row>
    <row r="12704" spans="41:43" x14ac:dyDescent="0.3">
      <c r="AO12704" s="9"/>
      <c r="AP12704" s="9"/>
      <c r="AQ12704" s="9"/>
    </row>
    <row r="12705" spans="41:43" x14ac:dyDescent="0.3">
      <c r="AO12705" s="9"/>
      <c r="AP12705" s="9"/>
      <c r="AQ12705" s="9"/>
    </row>
    <row r="12706" spans="41:43" x14ac:dyDescent="0.3">
      <c r="AO12706" s="9"/>
      <c r="AP12706" s="9"/>
      <c r="AQ12706" s="9"/>
    </row>
    <row r="12707" spans="41:43" x14ac:dyDescent="0.3">
      <c r="AO12707" s="9"/>
      <c r="AP12707" s="9"/>
      <c r="AQ12707" s="9"/>
    </row>
    <row r="12708" spans="41:43" x14ac:dyDescent="0.3">
      <c r="AO12708" s="9"/>
      <c r="AP12708" s="9"/>
      <c r="AQ12708" s="9"/>
    </row>
    <row r="12709" spans="41:43" x14ac:dyDescent="0.3">
      <c r="AO12709" s="9"/>
      <c r="AP12709" s="9"/>
      <c r="AQ12709" s="9"/>
    </row>
    <row r="12710" spans="41:43" x14ac:dyDescent="0.3">
      <c r="AO12710" s="9"/>
      <c r="AP12710" s="9"/>
      <c r="AQ12710" s="9"/>
    </row>
    <row r="12711" spans="41:43" x14ac:dyDescent="0.3">
      <c r="AO12711" s="9"/>
      <c r="AP12711" s="9"/>
      <c r="AQ12711" s="9"/>
    </row>
    <row r="12712" spans="41:43" x14ac:dyDescent="0.3">
      <c r="AO12712" s="9"/>
      <c r="AP12712" s="9"/>
      <c r="AQ12712" s="9"/>
    </row>
    <row r="12713" spans="41:43" x14ac:dyDescent="0.3">
      <c r="AO12713" s="9"/>
      <c r="AP12713" s="9"/>
      <c r="AQ12713" s="9"/>
    </row>
    <row r="12714" spans="41:43" x14ac:dyDescent="0.3">
      <c r="AO12714" s="9"/>
      <c r="AP12714" s="9"/>
      <c r="AQ12714" s="9"/>
    </row>
    <row r="12715" spans="41:43" x14ac:dyDescent="0.3">
      <c r="AO12715" s="9"/>
      <c r="AP12715" s="9"/>
      <c r="AQ12715" s="9"/>
    </row>
    <row r="12716" spans="41:43" x14ac:dyDescent="0.3">
      <c r="AO12716" s="9"/>
      <c r="AP12716" s="9"/>
      <c r="AQ12716" s="9"/>
    </row>
    <row r="12717" spans="41:43" x14ac:dyDescent="0.3">
      <c r="AO12717" s="9"/>
      <c r="AP12717" s="9"/>
      <c r="AQ12717" s="9"/>
    </row>
    <row r="12718" spans="41:43" x14ac:dyDescent="0.3">
      <c r="AO12718" s="9"/>
      <c r="AP12718" s="9"/>
      <c r="AQ12718" s="9"/>
    </row>
    <row r="12719" spans="41:43" x14ac:dyDescent="0.3">
      <c r="AO12719" s="9"/>
      <c r="AP12719" s="9"/>
      <c r="AQ12719" s="9"/>
    </row>
    <row r="12720" spans="41:43" x14ac:dyDescent="0.3">
      <c r="AO12720" s="9"/>
      <c r="AP12720" s="9"/>
      <c r="AQ12720" s="9"/>
    </row>
    <row r="12721" spans="41:43" x14ac:dyDescent="0.3">
      <c r="AO12721" s="9"/>
      <c r="AP12721" s="9"/>
      <c r="AQ12721" s="9"/>
    </row>
    <row r="12722" spans="41:43" x14ac:dyDescent="0.3">
      <c r="AO12722" s="9"/>
      <c r="AP12722" s="9"/>
      <c r="AQ12722" s="9"/>
    </row>
    <row r="12723" spans="41:43" x14ac:dyDescent="0.3">
      <c r="AO12723" s="9"/>
      <c r="AP12723" s="9"/>
      <c r="AQ12723" s="9"/>
    </row>
    <row r="12724" spans="41:43" x14ac:dyDescent="0.3">
      <c r="AO12724" s="9"/>
      <c r="AP12724" s="9"/>
      <c r="AQ12724" s="9"/>
    </row>
    <row r="12725" spans="41:43" x14ac:dyDescent="0.3">
      <c r="AO12725" s="9"/>
      <c r="AP12725" s="9"/>
      <c r="AQ12725" s="9"/>
    </row>
    <row r="12726" spans="41:43" x14ac:dyDescent="0.3">
      <c r="AO12726" s="9"/>
      <c r="AP12726" s="9"/>
      <c r="AQ12726" s="9"/>
    </row>
    <row r="12727" spans="41:43" x14ac:dyDescent="0.3">
      <c r="AO12727" s="9"/>
      <c r="AP12727" s="9"/>
      <c r="AQ12727" s="9"/>
    </row>
    <row r="12728" spans="41:43" x14ac:dyDescent="0.3">
      <c r="AO12728" s="9"/>
      <c r="AP12728" s="9"/>
      <c r="AQ12728" s="9"/>
    </row>
    <row r="12729" spans="41:43" x14ac:dyDescent="0.3">
      <c r="AO12729" s="9"/>
      <c r="AP12729" s="9"/>
      <c r="AQ12729" s="9"/>
    </row>
    <row r="12730" spans="41:43" x14ac:dyDescent="0.3">
      <c r="AO12730" s="9"/>
      <c r="AP12730" s="9"/>
      <c r="AQ12730" s="9"/>
    </row>
    <row r="12731" spans="41:43" x14ac:dyDescent="0.3">
      <c r="AO12731" s="9"/>
      <c r="AP12731" s="9"/>
      <c r="AQ12731" s="9"/>
    </row>
    <row r="12732" spans="41:43" x14ac:dyDescent="0.3">
      <c r="AO12732" s="9"/>
      <c r="AP12732" s="9"/>
      <c r="AQ12732" s="9"/>
    </row>
    <row r="12733" spans="41:43" x14ac:dyDescent="0.3">
      <c r="AO12733" s="9"/>
      <c r="AP12733" s="9"/>
      <c r="AQ12733" s="9"/>
    </row>
    <row r="12734" spans="41:43" x14ac:dyDescent="0.3">
      <c r="AO12734" s="9"/>
      <c r="AP12734" s="9"/>
      <c r="AQ12734" s="9"/>
    </row>
    <row r="12735" spans="41:43" x14ac:dyDescent="0.3">
      <c r="AO12735" s="9"/>
      <c r="AP12735" s="9"/>
      <c r="AQ12735" s="9"/>
    </row>
    <row r="12736" spans="41:43" x14ac:dyDescent="0.3">
      <c r="AO12736" s="9"/>
      <c r="AP12736" s="9"/>
      <c r="AQ12736" s="9"/>
    </row>
    <row r="12737" spans="41:43" x14ac:dyDescent="0.3">
      <c r="AO12737" s="9"/>
      <c r="AP12737" s="9"/>
      <c r="AQ12737" s="9"/>
    </row>
    <row r="12738" spans="41:43" x14ac:dyDescent="0.3">
      <c r="AO12738" s="9"/>
      <c r="AP12738" s="9"/>
      <c r="AQ12738" s="9"/>
    </row>
    <row r="12739" spans="41:43" x14ac:dyDescent="0.3">
      <c r="AO12739" s="9"/>
      <c r="AP12739" s="9"/>
      <c r="AQ12739" s="9"/>
    </row>
    <row r="12740" spans="41:43" x14ac:dyDescent="0.3">
      <c r="AO12740" s="9"/>
      <c r="AP12740" s="9"/>
      <c r="AQ12740" s="9"/>
    </row>
    <row r="12741" spans="41:43" x14ac:dyDescent="0.3">
      <c r="AO12741" s="9"/>
      <c r="AP12741" s="9"/>
      <c r="AQ12741" s="9"/>
    </row>
    <row r="12742" spans="41:43" x14ac:dyDescent="0.3">
      <c r="AO12742" s="9"/>
      <c r="AP12742" s="9"/>
      <c r="AQ12742" s="9"/>
    </row>
    <row r="12743" spans="41:43" x14ac:dyDescent="0.3">
      <c r="AO12743" s="9"/>
      <c r="AP12743" s="9"/>
      <c r="AQ12743" s="9"/>
    </row>
    <row r="12744" spans="41:43" x14ac:dyDescent="0.3">
      <c r="AO12744" s="9"/>
      <c r="AP12744" s="9"/>
      <c r="AQ12744" s="9"/>
    </row>
    <row r="12745" spans="41:43" x14ac:dyDescent="0.3">
      <c r="AO12745" s="9"/>
      <c r="AP12745" s="9"/>
      <c r="AQ12745" s="9"/>
    </row>
    <row r="12746" spans="41:43" x14ac:dyDescent="0.3">
      <c r="AO12746" s="9"/>
      <c r="AP12746" s="9"/>
      <c r="AQ12746" s="9"/>
    </row>
    <row r="12747" spans="41:43" x14ac:dyDescent="0.3">
      <c r="AO12747" s="9"/>
      <c r="AP12747" s="9"/>
      <c r="AQ12747" s="9"/>
    </row>
    <row r="12748" spans="41:43" x14ac:dyDescent="0.3">
      <c r="AO12748" s="9"/>
      <c r="AP12748" s="9"/>
      <c r="AQ12748" s="9"/>
    </row>
    <row r="12749" spans="41:43" x14ac:dyDescent="0.3">
      <c r="AO12749" s="9"/>
      <c r="AP12749" s="9"/>
      <c r="AQ12749" s="9"/>
    </row>
    <row r="12750" spans="41:43" x14ac:dyDescent="0.3">
      <c r="AO12750" s="9"/>
      <c r="AP12750" s="9"/>
      <c r="AQ12750" s="9"/>
    </row>
    <row r="12751" spans="41:43" x14ac:dyDescent="0.3">
      <c r="AO12751" s="9"/>
      <c r="AP12751" s="9"/>
      <c r="AQ12751" s="9"/>
    </row>
    <row r="12752" spans="41:43" x14ac:dyDescent="0.3">
      <c r="AO12752" s="9"/>
      <c r="AP12752" s="9"/>
      <c r="AQ12752" s="9"/>
    </row>
    <row r="12753" spans="41:43" x14ac:dyDescent="0.3">
      <c r="AO12753" s="9"/>
      <c r="AP12753" s="9"/>
      <c r="AQ12753" s="9"/>
    </row>
    <row r="12754" spans="41:43" x14ac:dyDescent="0.3">
      <c r="AO12754" s="9"/>
      <c r="AP12754" s="9"/>
      <c r="AQ12754" s="9"/>
    </row>
    <row r="12755" spans="41:43" x14ac:dyDescent="0.3">
      <c r="AO12755" s="9"/>
      <c r="AP12755" s="9"/>
      <c r="AQ12755" s="9"/>
    </row>
    <row r="12756" spans="41:43" x14ac:dyDescent="0.3">
      <c r="AO12756" s="9"/>
      <c r="AP12756" s="9"/>
      <c r="AQ12756" s="9"/>
    </row>
    <row r="12757" spans="41:43" x14ac:dyDescent="0.3">
      <c r="AO12757" s="9"/>
      <c r="AP12757" s="9"/>
      <c r="AQ12757" s="9"/>
    </row>
    <row r="12758" spans="41:43" x14ac:dyDescent="0.3">
      <c r="AO12758" s="9"/>
      <c r="AP12758" s="9"/>
      <c r="AQ12758" s="9"/>
    </row>
    <row r="12759" spans="41:43" x14ac:dyDescent="0.3">
      <c r="AO12759" s="9"/>
      <c r="AP12759" s="9"/>
      <c r="AQ12759" s="9"/>
    </row>
    <row r="12760" spans="41:43" x14ac:dyDescent="0.3">
      <c r="AO12760" s="9"/>
      <c r="AP12760" s="9"/>
      <c r="AQ12760" s="9"/>
    </row>
    <row r="12761" spans="41:43" x14ac:dyDescent="0.3">
      <c r="AO12761" s="9"/>
      <c r="AP12761" s="9"/>
      <c r="AQ12761" s="9"/>
    </row>
    <row r="12762" spans="41:43" x14ac:dyDescent="0.3">
      <c r="AO12762" s="9"/>
      <c r="AP12762" s="9"/>
      <c r="AQ12762" s="9"/>
    </row>
    <row r="12763" spans="41:43" x14ac:dyDescent="0.3">
      <c r="AO12763" s="9"/>
      <c r="AP12763" s="9"/>
      <c r="AQ12763" s="9"/>
    </row>
    <row r="12764" spans="41:43" x14ac:dyDescent="0.3">
      <c r="AO12764" s="9"/>
      <c r="AP12764" s="9"/>
      <c r="AQ12764" s="9"/>
    </row>
    <row r="12765" spans="41:43" x14ac:dyDescent="0.3">
      <c r="AO12765" s="9"/>
      <c r="AP12765" s="9"/>
      <c r="AQ12765" s="9"/>
    </row>
    <row r="12766" spans="41:43" x14ac:dyDescent="0.3">
      <c r="AO12766" s="9"/>
      <c r="AP12766" s="9"/>
      <c r="AQ12766" s="9"/>
    </row>
    <row r="12767" spans="41:43" x14ac:dyDescent="0.3">
      <c r="AO12767" s="9"/>
      <c r="AP12767" s="9"/>
      <c r="AQ12767" s="9"/>
    </row>
    <row r="12768" spans="41:43" x14ac:dyDescent="0.3">
      <c r="AO12768" s="9"/>
      <c r="AP12768" s="9"/>
      <c r="AQ12768" s="9"/>
    </row>
    <row r="12769" spans="41:43" x14ac:dyDescent="0.3">
      <c r="AO12769" s="9"/>
      <c r="AP12769" s="9"/>
      <c r="AQ12769" s="9"/>
    </row>
    <row r="12770" spans="41:43" x14ac:dyDescent="0.3">
      <c r="AO12770" s="9"/>
      <c r="AP12770" s="9"/>
      <c r="AQ12770" s="9"/>
    </row>
    <row r="12771" spans="41:43" x14ac:dyDescent="0.3">
      <c r="AO12771" s="9"/>
      <c r="AP12771" s="9"/>
      <c r="AQ12771" s="9"/>
    </row>
    <row r="12772" spans="41:43" x14ac:dyDescent="0.3">
      <c r="AO12772" s="9"/>
      <c r="AP12772" s="9"/>
      <c r="AQ12772" s="9"/>
    </row>
    <row r="12773" spans="41:43" x14ac:dyDescent="0.3">
      <c r="AO12773" s="9"/>
      <c r="AP12773" s="9"/>
      <c r="AQ12773" s="9"/>
    </row>
    <row r="12774" spans="41:43" x14ac:dyDescent="0.3">
      <c r="AO12774" s="9"/>
      <c r="AP12774" s="9"/>
      <c r="AQ12774" s="9"/>
    </row>
    <row r="12775" spans="41:43" x14ac:dyDescent="0.3">
      <c r="AO12775" s="9"/>
      <c r="AP12775" s="9"/>
      <c r="AQ12775" s="9"/>
    </row>
    <row r="12776" spans="41:43" x14ac:dyDescent="0.3">
      <c r="AO12776" s="9"/>
      <c r="AP12776" s="9"/>
      <c r="AQ12776" s="9"/>
    </row>
    <row r="12777" spans="41:43" x14ac:dyDescent="0.3">
      <c r="AO12777" s="9"/>
      <c r="AP12777" s="9"/>
      <c r="AQ12777" s="9"/>
    </row>
    <row r="12778" spans="41:43" x14ac:dyDescent="0.3">
      <c r="AO12778" s="9"/>
      <c r="AP12778" s="9"/>
      <c r="AQ12778" s="9"/>
    </row>
    <row r="12779" spans="41:43" x14ac:dyDescent="0.3">
      <c r="AO12779" s="9"/>
      <c r="AP12779" s="9"/>
      <c r="AQ12779" s="9"/>
    </row>
    <row r="12780" spans="41:43" x14ac:dyDescent="0.3">
      <c r="AO12780" s="9"/>
      <c r="AP12780" s="9"/>
      <c r="AQ12780" s="9"/>
    </row>
    <row r="12781" spans="41:43" x14ac:dyDescent="0.3">
      <c r="AO12781" s="9"/>
      <c r="AP12781" s="9"/>
      <c r="AQ12781" s="9"/>
    </row>
    <row r="12782" spans="41:43" x14ac:dyDescent="0.3">
      <c r="AO12782" s="9"/>
      <c r="AP12782" s="9"/>
      <c r="AQ12782" s="9"/>
    </row>
    <row r="12783" spans="41:43" x14ac:dyDescent="0.3">
      <c r="AO12783" s="9"/>
      <c r="AP12783" s="9"/>
      <c r="AQ12783" s="9"/>
    </row>
    <row r="12784" spans="41:43" x14ac:dyDescent="0.3">
      <c r="AO12784" s="9"/>
      <c r="AP12784" s="9"/>
      <c r="AQ12784" s="9"/>
    </row>
    <row r="12785" spans="41:43" x14ac:dyDescent="0.3">
      <c r="AO12785" s="9"/>
      <c r="AP12785" s="9"/>
      <c r="AQ12785" s="9"/>
    </row>
    <row r="12786" spans="41:43" x14ac:dyDescent="0.3">
      <c r="AO12786" s="9"/>
      <c r="AP12786" s="9"/>
      <c r="AQ12786" s="9"/>
    </row>
    <row r="12787" spans="41:43" x14ac:dyDescent="0.3">
      <c r="AO12787" s="9"/>
      <c r="AP12787" s="9"/>
      <c r="AQ12787" s="9"/>
    </row>
    <row r="12788" spans="41:43" x14ac:dyDescent="0.3">
      <c r="AO12788" s="9"/>
      <c r="AP12788" s="9"/>
      <c r="AQ12788" s="9"/>
    </row>
    <row r="12789" spans="41:43" x14ac:dyDescent="0.3">
      <c r="AO12789" s="9"/>
      <c r="AP12789" s="9"/>
      <c r="AQ12789" s="9"/>
    </row>
    <row r="12790" spans="41:43" x14ac:dyDescent="0.3">
      <c r="AO12790" s="9"/>
      <c r="AP12790" s="9"/>
      <c r="AQ12790" s="9"/>
    </row>
    <row r="12791" spans="41:43" x14ac:dyDescent="0.3">
      <c r="AO12791" s="9"/>
      <c r="AP12791" s="9"/>
      <c r="AQ12791" s="9"/>
    </row>
    <row r="12792" spans="41:43" x14ac:dyDescent="0.3">
      <c r="AO12792" s="9"/>
      <c r="AP12792" s="9"/>
      <c r="AQ12792" s="9"/>
    </row>
    <row r="12793" spans="41:43" x14ac:dyDescent="0.3">
      <c r="AO12793" s="9"/>
      <c r="AP12793" s="9"/>
      <c r="AQ12793" s="9"/>
    </row>
    <row r="12794" spans="41:43" x14ac:dyDescent="0.3">
      <c r="AO12794" s="9"/>
      <c r="AP12794" s="9"/>
      <c r="AQ12794" s="9"/>
    </row>
    <row r="12795" spans="41:43" x14ac:dyDescent="0.3">
      <c r="AO12795" s="9"/>
      <c r="AP12795" s="9"/>
      <c r="AQ12795" s="9"/>
    </row>
    <row r="12796" spans="41:43" x14ac:dyDescent="0.3">
      <c r="AO12796" s="9"/>
      <c r="AP12796" s="9"/>
      <c r="AQ12796" s="9"/>
    </row>
    <row r="12797" spans="41:43" x14ac:dyDescent="0.3">
      <c r="AO12797" s="9"/>
      <c r="AP12797" s="9"/>
      <c r="AQ12797" s="9"/>
    </row>
    <row r="12798" spans="41:43" x14ac:dyDescent="0.3">
      <c r="AO12798" s="9"/>
      <c r="AP12798" s="9"/>
      <c r="AQ12798" s="9"/>
    </row>
    <row r="12799" spans="41:43" x14ac:dyDescent="0.3">
      <c r="AO12799" s="9"/>
      <c r="AP12799" s="9"/>
      <c r="AQ12799" s="9"/>
    </row>
    <row r="12800" spans="41:43" x14ac:dyDescent="0.3">
      <c r="AO12800" s="9"/>
      <c r="AP12800" s="9"/>
      <c r="AQ12800" s="9"/>
    </row>
    <row r="12801" spans="41:43" x14ac:dyDescent="0.3">
      <c r="AO12801" s="9"/>
      <c r="AP12801" s="9"/>
      <c r="AQ12801" s="9"/>
    </row>
    <row r="12802" spans="41:43" x14ac:dyDescent="0.3">
      <c r="AO12802" s="9"/>
      <c r="AP12802" s="9"/>
      <c r="AQ12802" s="9"/>
    </row>
    <row r="12803" spans="41:43" x14ac:dyDescent="0.3">
      <c r="AO12803" s="9"/>
      <c r="AP12803" s="9"/>
      <c r="AQ12803" s="9"/>
    </row>
    <row r="12804" spans="41:43" x14ac:dyDescent="0.3">
      <c r="AO12804" s="9"/>
      <c r="AP12804" s="9"/>
      <c r="AQ12804" s="9"/>
    </row>
    <row r="12805" spans="41:43" x14ac:dyDescent="0.3">
      <c r="AO12805" s="9"/>
      <c r="AP12805" s="9"/>
      <c r="AQ12805" s="9"/>
    </row>
    <row r="12806" spans="41:43" x14ac:dyDescent="0.3">
      <c r="AO12806" s="9"/>
      <c r="AP12806" s="9"/>
      <c r="AQ12806" s="9"/>
    </row>
    <row r="12807" spans="41:43" x14ac:dyDescent="0.3">
      <c r="AO12807" s="9"/>
      <c r="AP12807" s="9"/>
      <c r="AQ12807" s="9"/>
    </row>
    <row r="12808" spans="41:43" x14ac:dyDescent="0.3">
      <c r="AO12808" s="9"/>
      <c r="AP12808" s="9"/>
      <c r="AQ12808" s="9"/>
    </row>
    <row r="12809" spans="41:43" x14ac:dyDescent="0.3">
      <c r="AO12809" s="9"/>
      <c r="AP12809" s="9"/>
      <c r="AQ12809" s="9"/>
    </row>
    <row r="12810" spans="41:43" x14ac:dyDescent="0.3">
      <c r="AO12810" s="9"/>
      <c r="AP12810" s="9"/>
      <c r="AQ12810" s="9"/>
    </row>
    <row r="12811" spans="41:43" x14ac:dyDescent="0.3">
      <c r="AO12811" s="9"/>
      <c r="AP12811" s="9"/>
      <c r="AQ12811" s="9"/>
    </row>
    <row r="12812" spans="41:43" x14ac:dyDescent="0.3">
      <c r="AO12812" s="9"/>
      <c r="AP12812" s="9"/>
      <c r="AQ12812" s="9"/>
    </row>
    <row r="12813" spans="41:43" x14ac:dyDescent="0.3">
      <c r="AO12813" s="9"/>
      <c r="AP12813" s="9"/>
      <c r="AQ12813" s="9"/>
    </row>
    <row r="12814" spans="41:43" x14ac:dyDescent="0.3">
      <c r="AO12814" s="9"/>
      <c r="AP12814" s="9"/>
      <c r="AQ12814" s="9"/>
    </row>
    <row r="12815" spans="41:43" x14ac:dyDescent="0.3">
      <c r="AO12815" s="9"/>
      <c r="AP12815" s="9"/>
      <c r="AQ12815" s="9"/>
    </row>
    <row r="12816" spans="41:43" x14ac:dyDescent="0.3">
      <c r="AO12816" s="9"/>
      <c r="AP12816" s="9"/>
      <c r="AQ12816" s="9"/>
    </row>
    <row r="12817" spans="41:43" x14ac:dyDescent="0.3">
      <c r="AO12817" s="9"/>
      <c r="AP12817" s="9"/>
      <c r="AQ12817" s="9"/>
    </row>
    <row r="12818" spans="41:43" x14ac:dyDescent="0.3">
      <c r="AO12818" s="9"/>
      <c r="AP12818" s="9"/>
      <c r="AQ12818" s="9"/>
    </row>
    <row r="12819" spans="41:43" x14ac:dyDescent="0.3">
      <c r="AO12819" s="9"/>
      <c r="AP12819" s="9"/>
      <c r="AQ12819" s="9"/>
    </row>
    <row r="12820" spans="41:43" x14ac:dyDescent="0.3">
      <c r="AO12820" s="9"/>
      <c r="AP12820" s="9"/>
      <c r="AQ12820" s="9"/>
    </row>
    <row r="12821" spans="41:43" x14ac:dyDescent="0.3">
      <c r="AO12821" s="9"/>
      <c r="AP12821" s="9"/>
      <c r="AQ12821" s="9"/>
    </row>
    <row r="12822" spans="41:43" x14ac:dyDescent="0.3">
      <c r="AO12822" s="9"/>
      <c r="AP12822" s="9"/>
      <c r="AQ12822" s="9"/>
    </row>
    <row r="12823" spans="41:43" x14ac:dyDescent="0.3">
      <c r="AO12823" s="9"/>
      <c r="AP12823" s="9"/>
      <c r="AQ12823" s="9"/>
    </row>
    <row r="12824" spans="41:43" x14ac:dyDescent="0.3">
      <c r="AO12824" s="9"/>
      <c r="AP12824" s="9"/>
      <c r="AQ12824" s="9"/>
    </row>
    <row r="12825" spans="41:43" x14ac:dyDescent="0.3">
      <c r="AO12825" s="9"/>
      <c r="AP12825" s="9"/>
      <c r="AQ12825" s="9"/>
    </row>
    <row r="12826" spans="41:43" x14ac:dyDescent="0.3">
      <c r="AO12826" s="9"/>
      <c r="AP12826" s="9"/>
      <c r="AQ12826" s="9"/>
    </row>
    <row r="12827" spans="41:43" x14ac:dyDescent="0.3">
      <c r="AO12827" s="9"/>
      <c r="AP12827" s="9"/>
      <c r="AQ12827" s="9"/>
    </row>
    <row r="12828" spans="41:43" x14ac:dyDescent="0.3">
      <c r="AO12828" s="9"/>
      <c r="AP12828" s="9"/>
      <c r="AQ12828" s="9"/>
    </row>
    <row r="12829" spans="41:43" x14ac:dyDescent="0.3">
      <c r="AO12829" s="9"/>
      <c r="AP12829" s="9"/>
      <c r="AQ12829" s="9"/>
    </row>
    <row r="12830" spans="41:43" x14ac:dyDescent="0.3">
      <c r="AO12830" s="9"/>
      <c r="AP12830" s="9"/>
      <c r="AQ12830" s="9"/>
    </row>
    <row r="12831" spans="41:43" x14ac:dyDescent="0.3">
      <c r="AO12831" s="9"/>
      <c r="AP12831" s="9"/>
      <c r="AQ12831" s="9"/>
    </row>
    <row r="12832" spans="41:43" x14ac:dyDescent="0.3">
      <c r="AO12832" s="9"/>
      <c r="AP12832" s="9"/>
      <c r="AQ12832" s="9"/>
    </row>
    <row r="12833" spans="41:43" x14ac:dyDescent="0.3">
      <c r="AO12833" s="9"/>
      <c r="AP12833" s="9"/>
      <c r="AQ12833" s="9"/>
    </row>
    <row r="12834" spans="41:43" x14ac:dyDescent="0.3">
      <c r="AO12834" s="9"/>
      <c r="AP12834" s="9"/>
      <c r="AQ12834" s="9"/>
    </row>
    <row r="12835" spans="41:43" x14ac:dyDescent="0.3">
      <c r="AO12835" s="9"/>
      <c r="AP12835" s="9"/>
      <c r="AQ12835" s="9"/>
    </row>
    <row r="12836" spans="41:43" x14ac:dyDescent="0.3">
      <c r="AO12836" s="9"/>
      <c r="AP12836" s="9"/>
      <c r="AQ12836" s="9"/>
    </row>
    <row r="12837" spans="41:43" x14ac:dyDescent="0.3">
      <c r="AO12837" s="9"/>
      <c r="AP12837" s="9"/>
      <c r="AQ12837" s="9"/>
    </row>
    <row r="12838" spans="41:43" x14ac:dyDescent="0.3">
      <c r="AO12838" s="9"/>
      <c r="AP12838" s="9"/>
      <c r="AQ12838" s="9"/>
    </row>
    <row r="12839" spans="41:43" x14ac:dyDescent="0.3">
      <c r="AO12839" s="9"/>
      <c r="AP12839" s="9"/>
      <c r="AQ12839" s="9"/>
    </row>
    <row r="12840" spans="41:43" x14ac:dyDescent="0.3">
      <c r="AO12840" s="9"/>
      <c r="AP12840" s="9"/>
      <c r="AQ12840" s="9"/>
    </row>
    <row r="12841" spans="41:43" x14ac:dyDescent="0.3">
      <c r="AO12841" s="9"/>
      <c r="AP12841" s="9"/>
      <c r="AQ12841" s="9"/>
    </row>
    <row r="12842" spans="41:43" x14ac:dyDescent="0.3">
      <c r="AO12842" s="9"/>
      <c r="AP12842" s="9"/>
      <c r="AQ12842" s="9"/>
    </row>
    <row r="12843" spans="41:43" x14ac:dyDescent="0.3">
      <c r="AO12843" s="9"/>
      <c r="AP12843" s="9"/>
      <c r="AQ12843" s="9"/>
    </row>
    <row r="12844" spans="41:43" x14ac:dyDescent="0.3">
      <c r="AO12844" s="9"/>
      <c r="AP12844" s="9"/>
      <c r="AQ12844" s="9"/>
    </row>
    <row r="12845" spans="41:43" x14ac:dyDescent="0.3">
      <c r="AO12845" s="9"/>
      <c r="AP12845" s="9"/>
      <c r="AQ12845" s="9"/>
    </row>
    <row r="12846" spans="41:43" x14ac:dyDescent="0.3">
      <c r="AO12846" s="9"/>
      <c r="AP12846" s="9"/>
      <c r="AQ12846" s="9"/>
    </row>
    <row r="12847" spans="41:43" x14ac:dyDescent="0.3">
      <c r="AO12847" s="9"/>
      <c r="AP12847" s="9"/>
      <c r="AQ12847" s="9"/>
    </row>
    <row r="12848" spans="41:43" x14ac:dyDescent="0.3">
      <c r="AO12848" s="9"/>
      <c r="AP12848" s="9"/>
      <c r="AQ12848" s="9"/>
    </row>
    <row r="12849" spans="41:43" x14ac:dyDescent="0.3">
      <c r="AO12849" s="9"/>
      <c r="AP12849" s="9"/>
      <c r="AQ12849" s="9"/>
    </row>
    <row r="12850" spans="41:43" x14ac:dyDescent="0.3">
      <c r="AO12850" s="9"/>
      <c r="AP12850" s="9"/>
      <c r="AQ12850" s="9"/>
    </row>
    <row r="12851" spans="41:43" x14ac:dyDescent="0.3">
      <c r="AO12851" s="9"/>
      <c r="AP12851" s="9"/>
      <c r="AQ12851" s="9"/>
    </row>
    <row r="12852" spans="41:43" x14ac:dyDescent="0.3">
      <c r="AO12852" s="9"/>
      <c r="AP12852" s="9"/>
      <c r="AQ12852" s="9"/>
    </row>
    <row r="12853" spans="41:43" x14ac:dyDescent="0.3">
      <c r="AO12853" s="9"/>
      <c r="AP12853" s="9"/>
      <c r="AQ12853" s="9"/>
    </row>
    <row r="12854" spans="41:43" x14ac:dyDescent="0.3">
      <c r="AO12854" s="9"/>
      <c r="AP12854" s="9"/>
      <c r="AQ12854" s="9"/>
    </row>
    <row r="12855" spans="41:43" x14ac:dyDescent="0.3">
      <c r="AO12855" s="9"/>
      <c r="AP12855" s="9"/>
      <c r="AQ12855" s="9"/>
    </row>
    <row r="12856" spans="41:43" x14ac:dyDescent="0.3">
      <c r="AO12856" s="9"/>
      <c r="AP12856" s="9"/>
      <c r="AQ12856" s="9"/>
    </row>
    <row r="12857" spans="41:43" x14ac:dyDescent="0.3">
      <c r="AO12857" s="9"/>
      <c r="AP12857" s="9"/>
      <c r="AQ12857" s="9"/>
    </row>
    <row r="12858" spans="41:43" x14ac:dyDescent="0.3">
      <c r="AO12858" s="9"/>
      <c r="AP12858" s="9"/>
      <c r="AQ12858" s="9"/>
    </row>
    <row r="12859" spans="41:43" x14ac:dyDescent="0.3">
      <c r="AO12859" s="9"/>
      <c r="AP12859" s="9"/>
      <c r="AQ12859" s="9"/>
    </row>
    <row r="12860" spans="41:43" x14ac:dyDescent="0.3">
      <c r="AO12860" s="9"/>
      <c r="AP12860" s="9"/>
      <c r="AQ12860" s="9"/>
    </row>
    <row r="12861" spans="41:43" x14ac:dyDescent="0.3">
      <c r="AO12861" s="9"/>
      <c r="AP12861" s="9"/>
      <c r="AQ12861" s="9"/>
    </row>
    <row r="12862" spans="41:43" x14ac:dyDescent="0.3">
      <c r="AO12862" s="9"/>
      <c r="AP12862" s="9"/>
      <c r="AQ12862" s="9"/>
    </row>
    <row r="12863" spans="41:43" x14ac:dyDescent="0.3">
      <c r="AO12863" s="9"/>
      <c r="AP12863" s="9"/>
      <c r="AQ12863" s="9"/>
    </row>
    <row r="12864" spans="41:43" x14ac:dyDescent="0.3">
      <c r="AO12864" s="9"/>
      <c r="AP12864" s="9"/>
      <c r="AQ12864" s="9"/>
    </row>
    <row r="12865" spans="41:43" x14ac:dyDescent="0.3">
      <c r="AO12865" s="9"/>
      <c r="AP12865" s="9"/>
      <c r="AQ12865" s="9"/>
    </row>
    <row r="12866" spans="41:43" x14ac:dyDescent="0.3">
      <c r="AO12866" s="9"/>
      <c r="AP12866" s="9"/>
      <c r="AQ12866" s="9"/>
    </row>
    <row r="12867" spans="41:43" x14ac:dyDescent="0.3">
      <c r="AO12867" s="9"/>
      <c r="AP12867" s="9"/>
      <c r="AQ12867" s="9"/>
    </row>
    <row r="12868" spans="41:43" x14ac:dyDescent="0.3">
      <c r="AO12868" s="9"/>
      <c r="AP12868" s="9"/>
      <c r="AQ12868" s="9"/>
    </row>
    <row r="12869" spans="41:43" x14ac:dyDescent="0.3">
      <c r="AO12869" s="9"/>
      <c r="AP12869" s="9"/>
      <c r="AQ12869" s="9"/>
    </row>
    <row r="12870" spans="41:43" x14ac:dyDescent="0.3">
      <c r="AO12870" s="9"/>
      <c r="AP12870" s="9"/>
      <c r="AQ12870" s="9"/>
    </row>
    <row r="12871" spans="41:43" x14ac:dyDescent="0.3">
      <c r="AO12871" s="9"/>
      <c r="AP12871" s="9"/>
      <c r="AQ12871" s="9"/>
    </row>
    <row r="12872" spans="41:43" x14ac:dyDescent="0.3">
      <c r="AO12872" s="9"/>
      <c r="AP12872" s="9"/>
      <c r="AQ12872" s="9"/>
    </row>
    <row r="12873" spans="41:43" x14ac:dyDescent="0.3">
      <c r="AO12873" s="9"/>
      <c r="AP12873" s="9"/>
      <c r="AQ12873" s="9"/>
    </row>
    <row r="12874" spans="41:43" x14ac:dyDescent="0.3">
      <c r="AO12874" s="9"/>
      <c r="AP12874" s="9"/>
      <c r="AQ12874" s="9"/>
    </row>
    <row r="12875" spans="41:43" x14ac:dyDescent="0.3">
      <c r="AO12875" s="9"/>
      <c r="AP12875" s="9"/>
      <c r="AQ12875" s="9"/>
    </row>
    <row r="12876" spans="41:43" x14ac:dyDescent="0.3">
      <c r="AO12876" s="9"/>
      <c r="AP12876" s="9"/>
      <c r="AQ12876" s="9"/>
    </row>
    <row r="12877" spans="41:43" x14ac:dyDescent="0.3">
      <c r="AO12877" s="9"/>
      <c r="AP12877" s="9"/>
      <c r="AQ12877" s="9"/>
    </row>
    <row r="12878" spans="41:43" x14ac:dyDescent="0.3">
      <c r="AO12878" s="9"/>
      <c r="AP12878" s="9"/>
      <c r="AQ12878" s="9"/>
    </row>
    <row r="12879" spans="41:43" x14ac:dyDescent="0.3">
      <c r="AO12879" s="9"/>
      <c r="AP12879" s="9"/>
      <c r="AQ12879" s="9"/>
    </row>
    <row r="12880" spans="41:43" x14ac:dyDescent="0.3">
      <c r="AO12880" s="9"/>
      <c r="AP12880" s="9"/>
      <c r="AQ12880" s="9"/>
    </row>
    <row r="12881" spans="41:43" x14ac:dyDescent="0.3">
      <c r="AO12881" s="9"/>
      <c r="AP12881" s="9"/>
      <c r="AQ12881" s="9"/>
    </row>
    <row r="12882" spans="41:43" x14ac:dyDescent="0.3">
      <c r="AO12882" s="9"/>
      <c r="AP12882" s="9"/>
      <c r="AQ12882" s="9"/>
    </row>
    <row r="12883" spans="41:43" x14ac:dyDescent="0.3">
      <c r="AO12883" s="9"/>
      <c r="AP12883" s="9"/>
      <c r="AQ12883" s="9"/>
    </row>
    <row r="12884" spans="41:43" x14ac:dyDescent="0.3">
      <c r="AO12884" s="9"/>
      <c r="AP12884" s="9"/>
      <c r="AQ12884" s="9"/>
    </row>
    <row r="12885" spans="41:43" x14ac:dyDescent="0.3">
      <c r="AO12885" s="9"/>
      <c r="AP12885" s="9"/>
      <c r="AQ12885" s="9"/>
    </row>
    <row r="12886" spans="41:43" x14ac:dyDescent="0.3">
      <c r="AO12886" s="9"/>
      <c r="AP12886" s="9"/>
      <c r="AQ12886" s="9"/>
    </row>
    <row r="12887" spans="41:43" x14ac:dyDescent="0.3">
      <c r="AO12887" s="9"/>
      <c r="AP12887" s="9"/>
      <c r="AQ12887" s="9"/>
    </row>
    <row r="12888" spans="41:43" x14ac:dyDescent="0.3">
      <c r="AO12888" s="9"/>
      <c r="AP12888" s="9"/>
      <c r="AQ12888" s="9"/>
    </row>
    <row r="12889" spans="41:43" x14ac:dyDescent="0.3">
      <c r="AO12889" s="9"/>
      <c r="AP12889" s="9"/>
      <c r="AQ12889" s="9"/>
    </row>
    <row r="12890" spans="41:43" x14ac:dyDescent="0.3">
      <c r="AO12890" s="9"/>
      <c r="AP12890" s="9"/>
      <c r="AQ12890" s="9"/>
    </row>
    <row r="12891" spans="41:43" x14ac:dyDescent="0.3">
      <c r="AO12891" s="9"/>
      <c r="AP12891" s="9"/>
      <c r="AQ12891" s="9"/>
    </row>
    <row r="12892" spans="41:43" x14ac:dyDescent="0.3">
      <c r="AO12892" s="9"/>
      <c r="AP12892" s="9"/>
      <c r="AQ12892" s="9"/>
    </row>
    <row r="12893" spans="41:43" x14ac:dyDescent="0.3">
      <c r="AO12893" s="9"/>
      <c r="AP12893" s="9"/>
      <c r="AQ12893" s="9"/>
    </row>
    <row r="12894" spans="41:43" x14ac:dyDescent="0.3">
      <c r="AO12894" s="9"/>
      <c r="AP12894" s="9"/>
      <c r="AQ12894" s="9"/>
    </row>
    <row r="12895" spans="41:43" x14ac:dyDescent="0.3">
      <c r="AO12895" s="9"/>
      <c r="AP12895" s="9"/>
      <c r="AQ12895" s="9"/>
    </row>
    <row r="12896" spans="41:43" x14ac:dyDescent="0.3">
      <c r="AO12896" s="9"/>
      <c r="AP12896" s="9"/>
      <c r="AQ12896" s="9"/>
    </row>
    <row r="12897" spans="41:43" x14ac:dyDescent="0.3">
      <c r="AO12897" s="9"/>
      <c r="AP12897" s="9"/>
      <c r="AQ12897" s="9"/>
    </row>
    <row r="12898" spans="41:43" x14ac:dyDescent="0.3">
      <c r="AO12898" s="9"/>
      <c r="AP12898" s="9"/>
      <c r="AQ12898" s="9"/>
    </row>
    <row r="12899" spans="41:43" x14ac:dyDescent="0.3">
      <c r="AO12899" s="9"/>
      <c r="AP12899" s="9"/>
      <c r="AQ12899" s="9"/>
    </row>
    <row r="12900" spans="41:43" x14ac:dyDescent="0.3">
      <c r="AO12900" s="9"/>
      <c r="AP12900" s="9"/>
      <c r="AQ12900" s="9"/>
    </row>
    <row r="12901" spans="41:43" x14ac:dyDescent="0.3">
      <c r="AO12901" s="9"/>
      <c r="AP12901" s="9"/>
      <c r="AQ12901" s="9"/>
    </row>
    <row r="12902" spans="41:43" x14ac:dyDescent="0.3">
      <c r="AO12902" s="9"/>
      <c r="AP12902" s="9"/>
      <c r="AQ12902" s="9"/>
    </row>
    <row r="12903" spans="41:43" x14ac:dyDescent="0.3">
      <c r="AO12903" s="9"/>
      <c r="AP12903" s="9"/>
      <c r="AQ12903" s="9"/>
    </row>
    <row r="12904" spans="41:43" x14ac:dyDescent="0.3">
      <c r="AO12904" s="9"/>
      <c r="AP12904" s="9"/>
      <c r="AQ12904" s="9"/>
    </row>
    <row r="12905" spans="41:43" x14ac:dyDescent="0.3">
      <c r="AO12905" s="9"/>
      <c r="AP12905" s="9"/>
      <c r="AQ12905" s="9"/>
    </row>
    <row r="12906" spans="41:43" x14ac:dyDescent="0.3">
      <c r="AO12906" s="9"/>
      <c r="AP12906" s="9"/>
      <c r="AQ12906" s="9"/>
    </row>
    <row r="12907" spans="41:43" x14ac:dyDescent="0.3">
      <c r="AO12907" s="9"/>
      <c r="AP12907" s="9"/>
      <c r="AQ12907" s="9"/>
    </row>
    <row r="12908" spans="41:43" x14ac:dyDescent="0.3">
      <c r="AO12908" s="9"/>
      <c r="AP12908" s="9"/>
      <c r="AQ12908" s="9"/>
    </row>
    <row r="12909" spans="41:43" x14ac:dyDescent="0.3">
      <c r="AO12909" s="9"/>
      <c r="AP12909" s="9"/>
      <c r="AQ12909" s="9"/>
    </row>
    <row r="12910" spans="41:43" x14ac:dyDescent="0.3">
      <c r="AO12910" s="9"/>
      <c r="AP12910" s="9"/>
      <c r="AQ12910" s="9"/>
    </row>
    <row r="12911" spans="41:43" x14ac:dyDescent="0.3">
      <c r="AO12911" s="9"/>
      <c r="AP12911" s="9"/>
      <c r="AQ12911" s="9"/>
    </row>
    <row r="12912" spans="41:43" x14ac:dyDescent="0.3">
      <c r="AO12912" s="9"/>
      <c r="AP12912" s="9"/>
      <c r="AQ12912" s="9"/>
    </row>
    <row r="12913" spans="41:43" x14ac:dyDescent="0.3">
      <c r="AO12913" s="9"/>
      <c r="AP12913" s="9"/>
      <c r="AQ12913" s="9"/>
    </row>
    <row r="12914" spans="41:43" x14ac:dyDescent="0.3">
      <c r="AO12914" s="9"/>
      <c r="AP12914" s="9"/>
      <c r="AQ12914" s="9"/>
    </row>
    <row r="12915" spans="41:43" x14ac:dyDescent="0.3">
      <c r="AO12915" s="9"/>
      <c r="AP12915" s="9"/>
      <c r="AQ12915" s="9"/>
    </row>
    <row r="12916" spans="41:43" x14ac:dyDescent="0.3">
      <c r="AO12916" s="9"/>
      <c r="AP12916" s="9"/>
      <c r="AQ12916" s="9"/>
    </row>
    <row r="12917" spans="41:43" x14ac:dyDescent="0.3">
      <c r="AO12917" s="9"/>
      <c r="AP12917" s="9"/>
      <c r="AQ12917" s="9"/>
    </row>
    <row r="12918" spans="41:43" x14ac:dyDescent="0.3">
      <c r="AO12918" s="9"/>
      <c r="AP12918" s="9"/>
      <c r="AQ12918" s="9"/>
    </row>
    <row r="12919" spans="41:43" x14ac:dyDescent="0.3">
      <c r="AO12919" s="9"/>
      <c r="AP12919" s="9"/>
      <c r="AQ12919" s="9"/>
    </row>
    <row r="12920" spans="41:43" x14ac:dyDescent="0.3">
      <c r="AO12920" s="9"/>
      <c r="AP12920" s="9"/>
      <c r="AQ12920" s="9"/>
    </row>
    <row r="12921" spans="41:43" x14ac:dyDescent="0.3">
      <c r="AO12921" s="9"/>
      <c r="AP12921" s="9"/>
      <c r="AQ12921" s="9"/>
    </row>
    <row r="12922" spans="41:43" x14ac:dyDescent="0.3">
      <c r="AO12922" s="9"/>
      <c r="AP12922" s="9"/>
      <c r="AQ12922" s="9"/>
    </row>
    <row r="12923" spans="41:43" x14ac:dyDescent="0.3">
      <c r="AO12923" s="9"/>
      <c r="AP12923" s="9"/>
      <c r="AQ12923" s="9"/>
    </row>
    <row r="12924" spans="41:43" x14ac:dyDescent="0.3">
      <c r="AO12924" s="9"/>
      <c r="AP12924" s="9"/>
      <c r="AQ12924" s="9"/>
    </row>
    <row r="12925" spans="41:43" x14ac:dyDescent="0.3">
      <c r="AO12925" s="9"/>
      <c r="AP12925" s="9"/>
      <c r="AQ12925" s="9"/>
    </row>
    <row r="12926" spans="41:43" x14ac:dyDescent="0.3">
      <c r="AO12926" s="9"/>
      <c r="AP12926" s="9"/>
      <c r="AQ12926" s="9"/>
    </row>
    <row r="12927" spans="41:43" x14ac:dyDescent="0.3">
      <c r="AO12927" s="9"/>
      <c r="AP12927" s="9"/>
      <c r="AQ12927" s="9"/>
    </row>
    <row r="12928" spans="41:43" x14ac:dyDescent="0.3">
      <c r="AO12928" s="9"/>
      <c r="AP12928" s="9"/>
      <c r="AQ12928" s="9"/>
    </row>
    <row r="12929" spans="41:43" x14ac:dyDescent="0.3">
      <c r="AO12929" s="9"/>
      <c r="AP12929" s="9"/>
      <c r="AQ12929" s="9"/>
    </row>
    <row r="12930" spans="41:43" x14ac:dyDescent="0.3">
      <c r="AO12930" s="9"/>
      <c r="AP12930" s="9"/>
      <c r="AQ12930" s="9"/>
    </row>
    <row r="12931" spans="41:43" x14ac:dyDescent="0.3">
      <c r="AO12931" s="9"/>
      <c r="AP12931" s="9"/>
      <c r="AQ12931" s="9"/>
    </row>
    <row r="12932" spans="41:43" x14ac:dyDescent="0.3">
      <c r="AO12932" s="9"/>
      <c r="AP12932" s="9"/>
      <c r="AQ12932" s="9"/>
    </row>
    <row r="12933" spans="41:43" x14ac:dyDescent="0.3">
      <c r="AO12933" s="9"/>
      <c r="AP12933" s="9"/>
      <c r="AQ12933" s="9"/>
    </row>
    <row r="12934" spans="41:43" x14ac:dyDescent="0.3">
      <c r="AO12934" s="9"/>
      <c r="AP12934" s="9"/>
      <c r="AQ12934" s="9"/>
    </row>
    <row r="12935" spans="41:43" x14ac:dyDescent="0.3">
      <c r="AO12935" s="9"/>
      <c r="AP12935" s="9"/>
      <c r="AQ12935" s="9"/>
    </row>
    <row r="12936" spans="41:43" x14ac:dyDescent="0.3">
      <c r="AO12936" s="9"/>
      <c r="AP12936" s="9"/>
      <c r="AQ12936" s="9"/>
    </row>
    <row r="12937" spans="41:43" x14ac:dyDescent="0.3">
      <c r="AO12937" s="9"/>
      <c r="AP12937" s="9"/>
      <c r="AQ12937" s="9"/>
    </row>
    <row r="12938" spans="41:43" x14ac:dyDescent="0.3">
      <c r="AO12938" s="9"/>
      <c r="AP12938" s="9"/>
      <c r="AQ12938" s="9"/>
    </row>
    <row r="12939" spans="41:43" x14ac:dyDescent="0.3">
      <c r="AO12939" s="9"/>
      <c r="AP12939" s="9"/>
      <c r="AQ12939" s="9"/>
    </row>
    <row r="12940" spans="41:43" x14ac:dyDescent="0.3">
      <c r="AO12940" s="9"/>
      <c r="AP12940" s="9"/>
      <c r="AQ12940" s="9"/>
    </row>
    <row r="12941" spans="41:43" x14ac:dyDescent="0.3">
      <c r="AO12941" s="9"/>
      <c r="AP12941" s="9"/>
      <c r="AQ12941" s="9"/>
    </row>
    <row r="12942" spans="41:43" x14ac:dyDescent="0.3">
      <c r="AO12942" s="9"/>
      <c r="AP12942" s="9"/>
      <c r="AQ12942" s="9"/>
    </row>
    <row r="12943" spans="41:43" x14ac:dyDescent="0.3">
      <c r="AO12943" s="9"/>
      <c r="AP12943" s="9"/>
      <c r="AQ12943" s="9"/>
    </row>
    <row r="12944" spans="41:43" x14ac:dyDescent="0.3">
      <c r="AO12944" s="9"/>
      <c r="AP12944" s="9"/>
      <c r="AQ12944" s="9"/>
    </row>
    <row r="12945" spans="41:43" x14ac:dyDescent="0.3">
      <c r="AO12945" s="9"/>
      <c r="AP12945" s="9"/>
      <c r="AQ12945" s="9"/>
    </row>
    <row r="12946" spans="41:43" x14ac:dyDescent="0.3">
      <c r="AO12946" s="9"/>
      <c r="AP12946" s="9"/>
      <c r="AQ12946" s="9"/>
    </row>
    <row r="12947" spans="41:43" x14ac:dyDescent="0.3">
      <c r="AO12947" s="9"/>
      <c r="AP12947" s="9"/>
      <c r="AQ12947" s="9"/>
    </row>
    <row r="12948" spans="41:43" x14ac:dyDescent="0.3">
      <c r="AO12948" s="9"/>
      <c r="AP12948" s="9"/>
      <c r="AQ12948" s="9"/>
    </row>
    <row r="12949" spans="41:43" x14ac:dyDescent="0.3">
      <c r="AO12949" s="9"/>
      <c r="AP12949" s="9"/>
      <c r="AQ12949" s="9"/>
    </row>
    <row r="12950" spans="41:43" x14ac:dyDescent="0.3">
      <c r="AO12950" s="9"/>
      <c r="AP12950" s="9"/>
      <c r="AQ12950" s="9"/>
    </row>
    <row r="12951" spans="41:43" x14ac:dyDescent="0.3">
      <c r="AO12951" s="9"/>
      <c r="AP12951" s="9"/>
      <c r="AQ12951" s="9"/>
    </row>
    <row r="12952" spans="41:43" x14ac:dyDescent="0.3">
      <c r="AO12952" s="9"/>
      <c r="AP12952" s="9"/>
      <c r="AQ12952" s="9"/>
    </row>
    <row r="12953" spans="41:43" x14ac:dyDescent="0.3">
      <c r="AO12953" s="9"/>
      <c r="AP12953" s="9"/>
      <c r="AQ12953" s="9"/>
    </row>
    <row r="12954" spans="41:43" x14ac:dyDescent="0.3">
      <c r="AO12954" s="9"/>
      <c r="AP12954" s="9"/>
      <c r="AQ12954" s="9"/>
    </row>
    <row r="12955" spans="41:43" x14ac:dyDescent="0.3">
      <c r="AO12955" s="9"/>
      <c r="AP12955" s="9"/>
      <c r="AQ12955" s="9"/>
    </row>
    <row r="12956" spans="41:43" x14ac:dyDescent="0.3">
      <c r="AO12956" s="9"/>
      <c r="AP12956" s="9"/>
      <c r="AQ12956" s="9"/>
    </row>
    <row r="12957" spans="41:43" x14ac:dyDescent="0.3">
      <c r="AO12957" s="9"/>
      <c r="AP12957" s="9"/>
      <c r="AQ12957" s="9"/>
    </row>
    <row r="12958" spans="41:43" x14ac:dyDescent="0.3">
      <c r="AO12958" s="9"/>
      <c r="AP12958" s="9"/>
      <c r="AQ12958" s="9"/>
    </row>
    <row r="12959" spans="41:43" x14ac:dyDescent="0.3">
      <c r="AO12959" s="9"/>
      <c r="AP12959" s="9"/>
      <c r="AQ12959" s="9"/>
    </row>
    <row r="12960" spans="41:43" x14ac:dyDescent="0.3">
      <c r="AO12960" s="9"/>
      <c r="AP12960" s="9"/>
      <c r="AQ12960" s="9"/>
    </row>
    <row r="12961" spans="41:43" x14ac:dyDescent="0.3">
      <c r="AO12961" s="9"/>
      <c r="AP12961" s="9"/>
      <c r="AQ12961" s="9"/>
    </row>
    <row r="12962" spans="41:43" x14ac:dyDescent="0.3">
      <c r="AO12962" s="9"/>
      <c r="AP12962" s="9"/>
      <c r="AQ12962" s="9"/>
    </row>
    <row r="12963" spans="41:43" x14ac:dyDescent="0.3">
      <c r="AO12963" s="9"/>
      <c r="AP12963" s="9"/>
      <c r="AQ12963" s="9"/>
    </row>
    <row r="12964" spans="41:43" x14ac:dyDescent="0.3">
      <c r="AO12964" s="9"/>
      <c r="AP12964" s="9"/>
      <c r="AQ12964" s="9"/>
    </row>
    <row r="12965" spans="41:43" x14ac:dyDescent="0.3">
      <c r="AO12965" s="9"/>
      <c r="AP12965" s="9"/>
      <c r="AQ12965" s="9"/>
    </row>
    <row r="12966" spans="41:43" x14ac:dyDescent="0.3">
      <c r="AO12966" s="9"/>
      <c r="AP12966" s="9"/>
      <c r="AQ12966" s="9"/>
    </row>
    <row r="12967" spans="41:43" x14ac:dyDescent="0.3">
      <c r="AO12967" s="9"/>
      <c r="AP12967" s="9"/>
      <c r="AQ12967" s="9"/>
    </row>
    <row r="12968" spans="41:43" x14ac:dyDescent="0.3">
      <c r="AO12968" s="9"/>
      <c r="AP12968" s="9"/>
      <c r="AQ12968" s="9"/>
    </row>
    <row r="12969" spans="41:43" x14ac:dyDescent="0.3">
      <c r="AO12969" s="9"/>
      <c r="AP12969" s="9"/>
      <c r="AQ12969" s="9"/>
    </row>
    <row r="12970" spans="41:43" x14ac:dyDescent="0.3">
      <c r="AO12970" s="9"/>
      <c r="AP12970" s="9"/>
      <c r="AQ12970" s="9"/>
    </row>
    <row r="12971" spans="41:43" x14ac:dyDescent="0.3">
      <c r="AO12971" s="9"/>
      <c r="AP12971" s="9"/>
      <c r="AQ12971" s="9"/>
    </row>
    <row r="12972" spans="41:43" x14ac:dyDescent="0.3">
      <c r="AO12972" s="9"/>
      <c r="AP12972" s="9"/>
      <c r="AQ12972" s="9"/>
    </row>
    <row r="12973" spans="41:43" x14ac:dyDescent="0.3">
      <c r="AO12973" s="9"/>
      <c r="AP12973" s="9"/>
      <c r="AQ12973" s="9"/>
    </row>
    <row r="12974" spans="41:43" x14ac:dyDescent="0.3">
      <c r="AO12974" s="9"/>
      <c r="AP12974" s="9"/>
      <c r="AQ12974" s="9"/>
    </row>
    <row r="12975" spans="41:43" x14ac:dyDescent="0.3">
      <c r="AO12975" s="9"/>
      <c r="AP12975" s="9"/>
      <c r="AQ12975" s="9"/>
    </row>
    <row r="12976" spans="41:43" x14ac:dyDescent="0.3">
      <c r="AO12976" s="9"/>
      <c r="AP12976" s="9"/>
      <c r="AQ12976" s="9"/>
    </row>
    <row r="12977" spans="41:43" x14ac:dyDescent="0.3">
      <c r="AO12977" s="9"/>
      <c r="AP12977" s="9"/>
      <c r="AQ12977" s="9"/>
    </row>
    <row r="12978" spans="41:43" x14ac:dyDescent="0.3">
      <c r="AO12978" s="9"/>
      <c r="AP12978" s="9"/>
      <c r="AQ12978" s="9"/>
    </row>
    <row r="12979" spans="41:43" x14ac:dyDescent="0.3">
      <c r="AO12979" s="9"/>
      <c r="AP12979" s="9"/>
      <c r="AQ12979" s="9"/>
    </row>
    <row r="12980" spans="41:43" x14ac:dyDescent="0.3">
      <c r="AO12980" s="9"/>
      <c r="AP12980" s="9"/>
      <c r="AQ12980" s="9"/>
    </row>
    <row r="12981" spans="41:43" x14ac:dyDescent="0.3">
      <c r="AO12981" s="9"/>
      <c r="AP12981" s="9"/>
      <c r="AQ12981" s="9"/>
    </row>
    <row r="12982" spans="41:43" x14ac:dyDescent="0.3">
      <c r="AO12982" s="9"/>
      <c r="AP12982" s="9"/>
      <c r="AQ12982" s="9"/>
    </row>
    <row r="12983" spans="41:43" x14ac:dyDescent="0.3">
      <c r="AO12983" s="9"/>
      <c r="AP12983" s="9"/>
      <c r="AQ12983" s="9"/>
    </row>
    <row r="12984" spans="41:43" x14ac:dyDescent="0.3">
      <c r="AO12984" s="9"/>
      <c r="AP12984" s="9"/>
      <c r="AQ12984" s="9"/>
    </row>
    <row r="12985" spans="41:43" x14ac:dyDescent="0.3">
      <c r="AO12985" s="9"/>
      <c r="AP12985" s="9"/>
      <c r="AQ12985" s="9"/>
    </row>
    <row r="12986" spans="41:43" x14ac:dyDescent="0.3">
      <c r="AO12986" s="9"/>
      <c r="AP12986" s="9"/>
      <c r="AQ12986" s="9"/>
    </row>
    <row r="12987" spans="41:43" x14ac:dyDescent="0.3">
      <c r="AO12987" s="9"/>
      <c r="AP12987" s="9"/>
      <c r="AQ12987" s="9"/>
    </row>
    <row r="12988" spans="41:43" x14ac:dyDescent="0.3">
      <c r="AO12988" s="9"/>
      <c r="AP12988" s="9"/>
      <c r="AQ12988" s="9"/>
    </row>
    <row r="12989" spans="41:43" x14ac:dyDescent="0.3">
      <c r="AO12989" s="9"/>
      <c r="AP12989" s="9"/>
      <c r="AQ12989" s="9"/>
    </row>
    <row r="12990" spans="41:43" x14ac:dyDescent="0.3">
      <c r="AO12990" s="9"/>
      <c r="AP12990" s="9"/>
      <c r="AQ12990" s="9"/>
    </row>
    <row r="12991" spans="41:43" x14ac:dyDescent="0.3">
      <c r="AO12991" s="9"/>
      <c r="AP12991" s="9"/>
      <c r="AQ12991" s="9"/>
    </row>
    <row r="12992" spans="41:43" x14ac:dyDescent="0.3">
      <c r="AO12992" s="9"/>
      <c r="AP12992" s="9"/>
      <c r="AQ12992" s="9"/>
    </row>
    <row r="12993" spans="41:43" x14ac:dyDescent="0.3">
      <c r="AO12993" s="9"/>
      <c r="AP12993" s="9"/>
      <c r="AQ12993" s="9"/>
    </row>
    <row r="12994" spans="41:43" x14ac:dyDescent="0.3">
      <c r="AO12994" s="9"/>
      <c r="AP12994" s="9"/>
      <c r="AQ12994" s="9"/>
    </row>
    <row r="12995" spans="41:43" x14ac:dyDescent="0.3">
      <c r="AO12995" s="9"/>
      <c r="AP12995" s="9"/>
      <c r="AQ12995" s="9"/>
    </row>
    <row r="12996" spans="41:43" x14ac:dyDescent="0.3">
      <c r="AO12996" s="9"/>
      <c r="AP12996" s="9"/>
      <c r="AQ12996" s="9"/>
    </row>
    <row r="12997" spans="41:43" x14ac:dyDescent="0.3">
      <c r="AO12997" s="9"/>
      <c r="AP12997" s="9"/>
      <c r="AQ12997" s="9"/>
    </row>
    <row r="12998" spans="41:43" x14ac:dyDescent="0.3">
      <c r="AO12998" s="9"/>
      <c r="AP12998" s="9"/>
      <c r="AQ12998" s="9"/>
    </row>
    <row r="12999" spans="41:43" x14ac:dyDescent="0.3">
      <c r="AO12999" s="9"/>
      <c r="AP12999" s="9"/>
      <c r="AQ12999" s="9"/>
    </row>
    <row r="13000" spans="41:43" x14ac:dyDescent="0.3">
      <c r="AO13000" s="9"/>
      <c r="AP13000" s="9"/>
      <c r="AQ13000" s="9"/>
    </row>
    <row r="13001" spans="41:43" x14ac:dyDescent="0.3">
      <c r="AO13001" s="9"/>
      <c r="AP13001" s="9"/>
      <c r="AQ13001" s="9"/>
    </row>
    <row r="13002" spans="41:43" x14ac:dyDescent="0.3">
      <c r="AO13002" s="9"/>
      <c r="AP13002" s="9"/>
      <c r="AQ13002" s="9"/>
    </row>
    <row r="13003" spans="41:43" x14ac:dyDescent="0.3">
      <c r="AO13003" s="9"/>
      <c r="AP13003" s="9"/>
      <c r="AQ13003" s="9"/>
    </row>
    <row r="13004" spans="41:43" x14ac:dyDescent="0.3">
      <c r="AO13004" s="9"/>
      <c r="AP13004" s="9"/>
      <c r="AQ13004" s="9"/>
    </row>
    <row r="13005" spans="41:43" x14ac:dyDescent="0.3">
      <c r="AO13005" s="9"/>
      <c r="AP13005" s="9"/>
      <c r="AQ13005" s="9"/>
    </row>
    <row r="13006" spans="41:43" x14ac:dyDescent="0.3">
      <c r="AO13006" s="9"/>
      <c r="AP13006" s="9"/>
      <c r="AQ13006" s="9"/>
    </row>
    <row r="13007" spans="41:43" x14ac:dyDescent="0.3">
      <c r="AO13007" s="9"/>
      <c r="AP13007" s="9"/>
      <c r="AQ13007" s="9"/>
    </row>
    <row r="13008" spans="41:43" x14ac:dyDescent="0.3">
      <c r="AO13008" s="9"/>
      <c r="AP13008" s="9"/>
      <c r="AQ13008" s="9"/>
    </row>
    <row r="13009" spans="41:43" x14ac:dyDescent="0.3">
      <c r="AO13009" s="9"/>
      <c r="AP13009" s="9"/>
      <c r="AQ13009" s="9"/>
    </row>
    <row r="13010" spans="41:43" x14ac:dyDescent="0.3">
      <c r="AO13010" s="9"/>
      <c r="AP13010" s="9"/>
      <c r="AQ13010" s="9"/>
    </row>
    <row r="13011" spans="41:43" x14ac:dyDescent="0.3">
      <c r="AO13011" s="9"/>
      <c r="AP13011" s="9"/>
      <c r="AQ13011" s="9"/>
    </row>
    <row r="13012" spans="41:43" x14ac:dyDescent="0.3">
      <c r="AO13012" s="9"/>
      <c r="AP13012" s="9"/>
      <c r="AQ13012" s="9"/>
    </row>
    <row r="13013" spans="41:43" x14ac:dyDescent="0.3">
      <c r="AO13013" s="9"/>
      <c r="AP13013" s="9"/>
      <c r="AQ13013" s="9"/>
    </row>
    <row r="13014" spans="41:43" x14ac:dyDescent="0.3">
      <c r="AO13014" s="9"/>
      <c r="AP13014" s="9"/>
      <c r="AQ13014" s="9"/>
    </row>
    <row r="13015" spans="41:43" x14ac:dyDescent="0.3">
      <c r="AO13015" s="9"/>
      <c r="AP13015" s="9"/>
      <c r="AQ13015" s="9"/>
    </row>
    <row r="13016" spans="41:43" x14ac:dyDescent="0.3">
      <c r="AO13016" s="9"/>
      <c r="AP13016" s="9"/>
      <c r="AQ13016" s="9"/>
    </row>
    <row r="13017" spans="41:43" x14ac:dyDescent="0.3">
      <c r="AO13017" s="9"/>
      <c r="AP13017" s="9"/>
      <c r="AQ13017" s="9"/>
    </row>
    <row r="13018" spans="41:43" x14ac:dyDescent="0.3">
      <c r="AO13018" s="9"/>
      <c r="AP13018" s="9"/>
      <c r="AQ13018" s="9"/>
    </row>
    <row r="13019" spans="41:43" x14ac:dyDescent="0.3">
      <c r="AO13019" s="9"/>
      <c r="AP13019" s="9"/>
      <c r="AQ13019" s="9"/>
    </row>
    <row r="13020" spans="41:43" x14ac:dyDescent="0.3">
      <c r="AO13020" s="9"/>
      <c r="AP13020" s="9"/>
      <c r="AQ13020" s="9"/>
    </row>
    <row r="13021" spans="41:43" x14ac:dyDescent="0.3">
      <c r="AO13021" s="9"/>
      <c r="AP13021" s="9"/>
      <c r="AQ13021" s="9"/>
    </row>
    <row r="13022" spans="41:43" x14ac:dyDescent="0.3">
      <c r="AO13022" s="9"/>
      <c r="AP13022" s="9"/>
      <c r="AQ13022" s="9"/>
    </row>
    <row r="13023" spans="41:43" x14ac:dyDescent="0.3">
      <c r="AO13023" s="9"/>
      <c r="AP13023" s="9"/>
      <c r="AQ13023" s="9"/>
    </row>
    <row r="13024" spans="41:43" x14ac:dyDescent="0.3">
      <c r="AO13024" s="9"/>
      <c r="AP13024" s="9"/>
      <c r="AQ13024" s="9"/>
    </row>
    <row r="13025" spans="41:43" x14ac:dyDescent="0.3">
      <c r="AO13025" s="9"/>
      <c r="AP13025" s="9"/>
      <c r="AQ13025" s="9"/>
    </row>
    <row r="13026" spans="41:43" x14ac:dyDescent="0.3">
      <c r="AO13026" s="9"/>
      <c r="AP13026" s="9"/>
      <c r="AQ13026" s="9"/>
    </row>
    <row r="13027" spans="41:43" x14ac:dyDescent="0.3">
      <c r="AO13027" s="9"/>
      <c r="AP13027" s="9"/>
      <c r="AQ13027" s="9"/>
    </row>
    <row r="13028" spans="41:43" x14ac:dyDescent="0.3">
      <c r="AO13028" s="9"/>
      <c r="AP13028" s="9"/>
      <c r="AQ13028" s="9"/>
    </row>
    <row r="13029" spans="41:43" x14ac:dyDescent="0.3">
      <c r="AO13029" s="9"/>
      <c r="AP13029" s="9"/>
      <c r="AQ13029" s="9"/>
    </row>
    <row r="13030" spans="41:43" x14ac:dyDescent="0.3">
      <c r="AO13030" s="9"/>
      <c r="AP13030" s="9"/>
      <c r="AQ13030" s="9"/>
    </row>
    <row r="13031" spans="41:43" x14ac:dyDescent="0.3">
      <c r="AO13031" s="9"/>
      <c r="AP13031" s="9"/>
      <c r="AQ13031" s="9"/>
    </row>
    <row r="13032" spans="41:43" x14ac:dyDescent="0.3">
      <c r="AO13032" s="9"/>
      <c r="AP13032" s="9"/>
      <c r="AQ13032" s="9"/>
    </row>
    <row r="13033" spans="41:43" x14ac:dyDescent="0.3">
      <c r="AO13033" s="9"/>
      <c r="AP13033" s="9"/>
      <c r="AQ13033" s="9"/>
    </row>
    <row r="13034" spans="41:43" x14ac:dyDescent="0.3">
      <c r="AO13034" s="9"/>
      <c r="AP13034" s="9"/>
      <c r="AQ13034" s="9"/>
    </row>
    <row r="13035" spans="41:43" x14ac:dyDescent="0.3">
      <c r="AO13035" s="9"/>
      <c r="AP13035" s="9"/>
      <c r="AQ13035" s="9"/>
    </row>
    <row r="13036" spans="41:43" x14ac:dyDescent="0.3">
      <c r="AO13036" s="9"/>
      <c r="AP13036" s="9"/>
      <c r="AQ13036" s="9"/>
    </row>
    <row r="13037" spans="41:43" x14ac:dyDescent="0.3">
      <c r="AO13037" s="9"/>
      <c r="AP13037" s="9"/>
      <c r="AQ13037" s="9"/>
    </row>
    <row r="13038" spans="41:43" x14ac:dyDescent="0.3">
      <c r="AO13038" s="9"/>
      <c r="AP13038" s="9"/>
      <c r="AQ13038" s="9"/>
    </row>
    <row r="13039" spans="41:43" x14ac:dyDescent="0.3">
      <c r="AO13039" s="9"/>
      <c r="AP13039" s="9"/>
      <c r="AQ13039" s="9"/>
    </row>
    <row r="13040" spans="41:43" x14ac:dyDescent="0.3">
      <c r="AO13040" s="9"/>
      <c r="AP13040" s="9"/>
      <c r="AQ13040" s="9"/>
    </row>
    <row r="13041" spans="41:43" x14ac:dyDescent="0.3">
      <c r="AO13041" s="9"/>
      <c r="AP13041" s="9"/>
      <c r="AQ13041" s="9"/>
    </row>
    <row r="13042" spans="41:43" x14ac:dyDescent="0.3">
      <c r="AO13042" s="9"/>
      <c r="AP13042" s="9"/>
      <c r="AQ13042" s="9"/>
    </row>
    <row r="13043" spans="41:43" x14ac:dyDescent="0.3">
      <c r="AO13043" s="9"/>
      <c r="AP13043" s="9"/>
      <c r="AQ13043" s="9"/>
    </row>
    <row r="13044" spans="41:43" x14ac:dyDescent="0.3">
      <c r="AO13044" s="9"/>
      <c r="AP13044" s="9"/>
      <c r="AQ13044" s="9"/>
    </row>
    <row r="13045" spans="41:43" x14ac:dyDescent="0.3">
      <c r="AO13045" s="9"/>
      <c r="AP13045" s="9"/>
      <c r="AQ13045" s="9"/>
    </row>
    <row r="13046" spans="41:43" x14ac:dyDescent="0.3">
      <c r="AO13046" s="9"/>
      <c r="AP13046" s="9"/>
      <c r="AQ13046" s="9"/>
    </row>
    <row r="13047" spans="41:43" x14ac:dyDescent="0.3">
      <c r="AO13047" s="9"/>
      <c r="AP13047" s="9"/>
      <c r="AQ13047" s="9"/>
    </row>
    <row r="13048" spans="41:43" x14ac:dyDescent="0.3">
      <c r="AO13048" s="9"/>
      <c r="AP13048" s="9"/>
      <c r="AQ13048" s="9"/>
    </row>
    <row r="13049" spans="41:43" x14ac:dyDescent="0.3">
      <c r="AO13049" s="9"/>
      <c r="AP13049" s="9"/>
      <c r="AQ13049" s="9"/>
    </row>
    <row r="13050" spans="41:43" x14ac:dyDescent="0.3">
      <c r="AO13050" s="9"/>
      <c r="AP13050" s="9"/>
      <c r="AQ13050" s="9"/>
    </row>
    <row r="13051" spans="41:43" x14ac:dyDescent="0.3">
      <c r="AO13051" s="9"/>
      <c r="AP13051" s="9"/>
      <c r="AQ13051" s="9"/>
    </row>
    <row r="13052" spans="41:43" x14ac:dyDescent="0.3">
      <c r="AO13052" s="9"/>
      <c r="AP13052" s="9"/>
      <c r="AQ13052" s="9"/>
    </row>
    <row r="13053" spans="41:43" x14ac:dyDescent="0.3">
      <c r="AO13053" s="9"/>
      <c r="AP13053" s="9"/>
      <c r="AQ13053" s="9"/>
    </row>
    <row r="13054" spans="41:43" x14ac:dyDescent="0.3">
      <c r="AO13054" s="9"/>
      <c r="AP13054" s="9"/>
      <c r="AQ13054" s="9"/>
    </row>
    <row r="13055" spans="41:43" x14ac:dyDescent="0.3">
      <c r="AO13055" s="9"/>
      <c r="AP13055" s="9"/>
      <c r="AQ13055" s="9"/>
    </row>
    <row r="13056" spans="41:43" x14ac:dyDescent="0.3">
      <c r="AO13056" s="9"/>
      <c r="AP13056" s="9"/>
      <c r="AQ13056" s="9"/>
    </row>
    <row r="13057" spans="41:43" x14ac:dyDescent="0.3">
      <c r="AO13057" s="9"/>
      <c r="AP13057" s="9"/>
      <c r="AQ13057" s="9"/>
    </row>
    <row r="13058" spans="41:43" x14ac:dyDescent="0.3">
      <c r="AO13058" s="9"/>
      <c r="AP13058" s="9"/>
      <c r="AQ13058" s="9"/>
    </row>
    <row r="13059" spans="41:43" x14ac:dyDescent="0.3">
      <c r="AO13059" s="9"/>
      <c r="AP13059" s="9"/>
      <c r="AQ13059" s="9"/>
    </row>
    <row r="13060" spans="41:43" x14ac:dyDescent="0.3">
      <c r="AO13060" s="9"/>
      <c r="AP13060" s="9"/>
      <c r="AQ13060" s="9"/>
    </row>
    <row r="13061" spans="41:43" x14ac:dyDescent="0.3">
      <c r="AO13061" s="9"/>
      <c r="AP13061" s="9"/>
      <c r="AQ13061" s="9"/>
    </row>
    <row r="13062" spans="41:43" x14ac:dyDescent="0.3">
      <c r="AO13062" s="9"/>
      <c r="AP13062" s="9"/>
      <c r="AQ13062" s="9"/>
    </row>
    <row r="13063" spans="41:43" x14ac:dyDescent="0.3">
      <c r="AO13063" s="9"/>
      <c r="AP13063" s="9"/>
      <c r="AQ13063" s="9"/>
    </row>
    <row r="13064" spans="41:43" x14ac:dyDescent="0.3">
      <c r="AO13064" s="9"/>
      <c r="AP13064" s="9"/>
      <c r="AQ13064" s="9"/>
    </row>
    <row r="13065" spans="41:43" x14ac:dyDescent="0.3">
      <c r="AO13065" s="9"/>
      <c r="AP13065" s="9"/>
      <c r="AQ13065" s="9"/>
    </row>
    <row r="13066" spans="41:43" x14ac:dyDescent="0.3">
      <c r="AO13066" s="9"/>
      <c r="AP13066" s="9"/>
      <c r="AQ13066" s="9"/>
    </row>
    <row r="13067" spans="41:43" x14ac:dyDescent="0.3">
      <c r="AO13067" s="9"/>
      <c r="AP13067" s="9"/>
      <c r="AQ13067" s="9"/>
    </row>
    <row r="13068" spans="41:43" x14ac:dyDescent="0.3">
      <c r="AO13068" s="9"/>
      <c r="AP13068" s="9"/>
      <c r="AQ13068" s="9"/>
    </row>
    <row r="13069" spans="41:43" x14ac:dyDescent="0.3">
      <c r="AO13069" s="9"/>
      <c r="AP13069" s="9"/>
      <c r="AQ13069" s="9"/>
    </row>
    <row r="13070" spans="41:43" x14ac:dyDescent="0.3">
      <c r="AO13070" s="9"/>
      <c r="AP13070" s="9"/>
      <c r="AQ13070" s="9"/>
    </row>
    <row r="13071" spans="41:43" x14ac:dyDescent="0.3">
      <c r="AO13071" s="9"/>
      <c r="AP13071" s="9"/>
      <c r="AQ13071" s="9"/>
    </row>
    <row r="13072" spans="41:43" x14ac:dyDescent="0.3">
      <c r="AO13072" s="9"/>
      <c r="AP13072" s="9"/>
      <c r="AQ13072" s="9"/>
    </row>
    <row r="13073" spans="41:43" x14ac:dyDescent="0.3">
      <c r="AO13073" s="9"/>
      <c r="AP13073" s="9"/>
      <c r="AQ13073" s="9"/>
    </row>
    <row r="13074" spans="41:43" x14ac:dyDescent="0.3">
      <c r="AO13074" s="9"/>
      <c r="AP13074" s="9"/>
      <c r="AQ13074" s="9"/>
    </row>
    <row r="13075" spans="41:43" x14ac:dyDescent="0.3">
      <c r="AO13075" s="9"/>
      <c r="AP13075" s="9"/>
      <c r="AQ13075" s="9"/>
    </row>
    <row r="13076" spans="41:43" x14ac:dyDescent="0.3">
      <c r="AO13076" s="9"/>
      <c r="AP13076" s="9"/>
      <c r="AQ13076" s="9"/>
    </row>
    <row r="13077" spans="41:43" x14ac:dyDescent="0.3">
      <c r="AO13077" s="9"/>
      <c r="AP13077" s="9"/>
      <c r="AQ13077" s="9"/>
    </row>
    <row r="13078" spans="41:43" x14ac:dyDescent="0.3">
      <c r="AO13078" s="9"/>
      <c r="AP13078" s="9"/>
      <c r="AQ13078" s="9"/>
    </row>
    <row r="13079" spans="41:43" x14ac:dyDescent="0.3">
      <c r="AO13079" s="9"/>
      <c r="AP13079" s="9"/>
      <c r="AQ13079" s="9"/>
    </row>
    <row r="13080" spans="41:43" x14ac:dyDescent="0.3">
      <c r="AO13080" s="9"/>
      <c r="AP13080" s="9"/>
      <c r="AQ13080" s="9"/>
    </row>
    <row r="13081" spans="41:43" x14ac:dyDescent="0.3">
      <c r="AO13081" s="9"/>
      <c r="AP13081" s="9"/>
      <c r="AQ13081" s="9"/>
    </row>
    <row r="13082" spans="41:43" x14ac:dyDescent="0.3">
      <c r="AO13082" s="9"/>
      <c r="AP13082" s="9"/>
      <c r="AQ13082" s="9"/>
    </row>
    <row r="13083" spans="41:43" x14ac:dyDescent="0.3">
      <c r="AO13083" s="9"/>
      <c r="AP13083" s="9"/>
      <c r="AQ13083" s="9"/>
    </row>
    <row r="13084" spans="41:43" x14ac:dyDescent="0.3">
      <c r="AO13084" s="9"/>
      <c r="AP13084" s="9"/>
      <c r="AQ13084" s="9"/>
    </row>
    <row r="13085" spans="41:43" x14ac:dyDescent="0.3">
      <c r="AO13085" s="9"/>
      <c r="AP13085" s="9"/>
      <c r="AQ13085" s="9"/>
    </row>
    <row r="13086" spans="41:43" x14ac:dyDescent="0.3">
      <c r="AO13086" s="9"/>
      <c r="AP13086" s="9"/>
      <c r="AQ13086" s="9"/>
    </row>
    <row r="13087" spans="41:43" x14ac:dyDescent="0.3">
      <c r="AO13087" s="9"/>
      <c r="AP13087" s="9"/>
      <c r="AQ13087" s="9"/>
    </row>
    <row r="13088" spans="41:43" x14ac:dyDescent="0.3">
      <c r="AO13088" s="9"/>
      <c r="AP13088" s="9"/>
      <c r="AQ13088" s="9"/>
    </row>
    <row r="13089" spans="41:43" x14ac:dyDescent="0.3">
      <c r="AO13089" s="9"/>
      <c r="AP13089" s="9"/>
      <c r="AQ13089" s="9"/>
    </row>
    <row r="13090" spans="41:43" x14ac:dyDescent="0.3">
      <c r="AO13090" s="9"/>
      <c r="AP13090" s="9"/>
      <c r="AQ13090" s="9"/>
    </row>
    <row r="13091" spans="41:43" x14ac:dyDescent="0.3">
      <c r="AO13091" s="9"/>
      <c r="AP13091" s="9"/>
      <c r="AQ13091" s="9"/>
    </row>
    <row r="13092" spans="41:43" x14ac:dyDescent="0.3">
      <c r="AO13092" s="9"/>
      <c r="AP13092" s="9"/>
      <c r="AQ13092" s="9"/>
    </row>
    <row r="13093" spans="41:43" x14ac:dyDescent="0.3">
      <c r="AO13093" s="9"/>
      <c r="AP13093" s="9"/>
      <c r="AQ13093" s="9"/>
    </row>
    <row r="13094" spans="41:43" x14ac:dyDescent="0.3">
      <c r="AO13094" s="9"/>
      <c r="AP13094" s="9"/>
      <c r="AQ13094" s="9"/>
    </row>
    <row r="13095" spans="41:43" x14ac:dyDescent="0.3">
      <c r="AO13095" s="9"/>
      <c r="AP13095" s="9"/>
      <c r="AQ13095" s="9"/>
    </row>
    <row r="13096" spans="41:43" x14ac:dyDescent="0.3">
      <c r="AO13096" s="9"/>
      <c r="AP13096" s="9"/>
      <c r="AQ13096" s="9"/>
    </row>
    <row r="13097" spans="41:43" x14ac:dyDescent="0.3">
      <c r="AO13097" s="9"/>
      <c r="AP13097" s="9"/>
      <c r="AQ13097" s="9"/>
    </row>
    <row r="13098" spans="41:43" x14ac:dyDescent="0.3">
      <c r="AO13098" s="9"/>
      <c r="AP13098" s="9"/>
      <c r="AQ13098" s="9"/>
    </row>
    <row r="13099" spans="41:43" x14ac:dyDescent="0.3">
      <c r="AO13099" s="9"/>
      <c r="AP13099" s="9"/>
      <c r="AQ13099" s="9"/>
    </row>
    <row r="13100" spans="41:43" x14ac:dyDescent="0.3">
      <c r="AO13100" s="9"/>
      <c r="AP13100" s="9"/>
      <c r="AQ13100" s="9"/>
    </row>
    <row r="13101" spans="41:43" x14ac:dyDescent="0.3">
      <c r="AO13101" s="9"/>
      <c r="AP13101" s="9"/>
      <c r="AQ13101" s="9"/>
    </row>
    <row r="13102" spans="41:43" x14ac:dyDescent="0.3">
      <c r="AO13102" s="9"/>
      <c r="AP13102" s="9"/>
      <c r="AQ13102" s="9"/>
    </row>
    <row r="13103" spans="41:43" x14ac:dyDescent="0.3">
      <c r="AO13103" s="9"/>
      <c r="AP13103" s="9"/>
      <c r="AQ13103" s="9"/>
    </row>
    <row r="13104" spans="41:43" x14ac:dyDescent="0.3">
      <c r="AO13104" s="9"/>
      <c r="AP13104" s="9"/>
      <c r="AQ13104" s="9"/>
    </row>
    <row r="13105" spans="41:43" x14ac:dyDescent="0.3">
      <c r="AO13105" s="9"/>
      <c r="AP13105" s="9"/>
      <c r="AQ13105" s="9"/>
    </row>
    <row r="13106" spans="41:43" x14ac:dyDescent="0.3">
      <c r="AO13106" s="9"/>
      <c r="AP13106" s="9"/>
      <c r="AQ13106" s="9"/>
    </row>
    <row r="13107" spans="41:43" x14ac:dyDescent="0.3">
      <c r="AO13107" s="9"/>
      <c r="AP13107" s="9"/>
      <c r="AQ13107" s="9"/>
    </row>
    <row r="13108" spans="41:43" x14ac:dyDescent="0.3">
      <c r="AO13108" s="9"/>
      <c r="AP13108" s="9"/>
      <c r="AQ13108" s="9"/>
    </row>
    <row r="13109" spans="41:43" x14ac:dyDescent="0.3">
      <c r="AO13109" s="9"/>
      <c r="AP13109" s="9"/>
      <c r="AQ13109" s="9"/>
    </row>
    <row r="13110" spans="41:43" x14ac:dyDescent="0.3">
      <c r="AO13110" s="9"/>
      <c r="AP13110" s="9"/>
      <c r="AQ13110" s="9"/>
    </row>
    <row r="13111" spans="41:43" x14ac:dyDescent="0.3">
      <c r="AO13111" s="9"/>
      <c r="AP13111" s="9"/>
      <c r="AQ13111" s="9"/>
    </row>
    <row r="13112" spans="41:43" x14ac:dyDescent="0.3">
      <c r="AO13112" s="9"/>
      <c r="AP13112" s="9"/>
      <c r="AQ13112" s="9"/>
    </row>
    <row r="13113" spans="41:43" x14ac:dyDescent="0.3">
      <c r="AO13113" s="9"/>
      <c r="AP13113" s="9"/>
      <c r="AQ13113" s="9"/>
    </row>
    <row r="13114" spans="41:43" x14ac:dyDescent="0.3">
      <c r="AO13114" s="9"/>
      <c r="AP13114" s="9"/>
      <c r="AQ13114" s="9"/>
    </row>
    <row r="13115" spans="41:43" x14ac:dyDescent="0.3">
      <c r="AO13115" s="9"/>
      <c r="AP13115" s="9"/>
      <c r="AQ13115" s="9"/>
    </row>
    <row r="13116" spans="41:43" x14ac:dyDescent="0.3">
      <c r="AO13116" s="9"/>
      <c r="AP13116" s="9"/>
      <c r="AQ13116" s="9"/>
    </row>
    <row r="13117" spans="41:43" x14ac:dyDescent="0.3">
      <c r="AO13117" s="9"/>
      <c r="AP13117" s="9"/>
      <c r="AQ13117" s="9"/>
    </row>
    <row r="13118" spans="41:43" x14ac:dyDescent="0.3">
      <c r="AO13118" s="9"/>
      <c r="AP13118" s="9"/>
      <c r="AQ13118" s="9"/>
    </row>
    <row r="13119" spans="41:43" x14ac:dyDescent="0.3">
      <c r="AO13119" s="9"/>
      <c r="AP13119" s="9"/>
      <c r="AQ13119" s="9"/>
    </row>
    <row r="13120" spans="41:43" x14ac:dyDescent="0.3">
      <c r="AO13120" s="9"/>
      <c r="AP13120" s="9"/>
      <c r="AQ13120" s="9"/>
    </row>
    <row r="13121" spans="41:43" x14ac:dyDescent="0.3">
      <c r="AO13121" s="9"/>
      <c r="AP13121" s="9"/>
      <c r="AQ13121" s="9"/>
    </row>
    <row r="13122" spans="41:43" x14ac:dyDescent="0.3">
      <c r="AO13122" s="9"/>
      <c r="AP13122" s="9"/>
      <c r="AQ13122" s="9"/>
    </row>
    <row r="13123" spans="41:43" x14ac:dyDescent="0.3">
      <c r="AO13123" s="9"/>
      <c r="AP13123" s="9"/>
      <c r="AQ13123" s="9"/>
    </row>
    <row r="13124" spans="41:43" x14ac:dyDescent="0.3">
      <c r="AO13124" s="9"/>
      <c r="AP13124" s="9"/>
      <c r="AQ13124" s="9"/>
    </row>
    <row r="13125" spans="41:43" x14ac:dyDescent="0.3">
      <c r="AO13125" s="9"/>
      <c r="AP13125" s="9"/>
      <c r="AQ13125" s="9"/>
    </row>
    <row r="13126" spans="41:43" x14ac:dyDescent="0.3">
      <c r="AO13126" s="9"/>
      <c r="AP13126" s="9"/>
      <c r="AQ13126" s="9"/>
    </row>
    <row r="13127" spans="41:43" x14ac:dyDescent="0.3">
      <c r="AO13127" s="9"/>
      <c r="AP13127" s="9"/>
      <c r="AQ13127" s="9"/>
    </row>
    <row r="13128" spans="41:43" x14ac:dyDescent="0.3">
      <c r="AO13128" s="9"/>
      <c r="AP13128" s="9"/>
      <c r="AQ13128" s="9"/>
    </row>
    <row r="13129" spans="41:43" x14ac:dyDescent="0.3">
      <c r="AO13129" s="9"/>
      <c r="AP13129" s="9"/>
      <c r="AQ13129" s="9"/>
    </row>
    <row r="13130" spans="41:43" x14ac:dyDescent="0.3">
      <c r="AO13130" s="9"/>
      <c r="AP13130" s="9"/>
      <c r="AQ13130" s="9"/>
    </row>
    <row r="13131" spans="41:43" x14ac:dyDescent="0.3">
      <c r="AO13131" s="9"/>
      <c r="AP13131" s="9"/>
      <c r="AQ13131" s="9"/>
    </row>
    <row r="13132" spans="41:43" x14ac:dyDescent="0.3">
      <c r="AO13132" s="9"/>
      <c r="AP13132" s="9"/>
      <c r="AQ13132" s="9"/>
    </row>
    <row r="13133" spans="41:43" x14ac:dyDescent="0.3">
      <c r="AO13133" s="9"/>
      <c r="AP13133" s="9"/>
      <c r="AQ13133" s="9"/>
    </row>
    <row r="13134" spans="41:43" x14ac:dyDescent="0.3">
      <c r="AO13134" s="9"/>
      <c r="AP13134" s="9"/>
      <c r="AQ13134" s="9"/>
    </row>
    <row r="13135" spans="41:43" x14ac:dyDescent="0.3">
      <c r="AO13135" s="9"/>
      <c r="AP13135" s="9"/>
      <c r="AQ13135" s="9"/>
    </row>
    <row r="13136" spans="41:43" x14ac:dyDescent="0.3">
      <c r="AO13136" s="9"/>
      <c r="AP13136" s="9"/>
      <c r="AQ13136" s="9"/>
    </row>
    <row r="13137" spans="41:43" x14ac:dyDescent="0.3">
      <c r="AO13137" s="9"/>
      <c r="AP13137" s="9"/>
      <c r="AQ13137" s="9"/>
    </row>
    <row r="13138" spans="41:43" x14ac:dyDescent="0.3">
      <c r="AO13138" s="9"/>
      <c r="AP13138" s="9"/>
      <c r="AQ13138" s="9"/>
    </row>
    <row r="13139" spans="41:43" x14ac:dyDescent="0.3">
      <c r="AO13139" s="9"/>
      <c r="AP13139" s="9"/>
      <c r="AQ13139" s="9"/>
    </row>
    <row r="13140" spans="41:43" x14ac:dyDescent="0.3">
      <c r="AO13140" s="9"/>
      <c r="AP13140" s="9"/>
      <c r="AQ13140" s="9"/>
    </row>
    <row r="13141" spans="41:43" x14ac:dyDescent="0.3">
      <c r="AO13141" s="9"/>
      <c r="AP13141" s="9"/>
      <c r="AQ13141" s="9"/>
    </row>
    <row r="13142" spans="41:43" x14ac:dyDescent="0.3">
      <c r="AO13142" s="9"/>
      <c r="AP13142" s="9"/>
      <c r="AQ13142" s="9"/>
    </row>
    <row r="13143" spans="41:43" x14ac:dyDescent="0.3">
      <c r="AO13143" s="9"/>
      <c r="AP13143" s="9"/>
      <c r="AQ13143" s="9"/>
    </row>
    <row r="13144" spans="41:43" x14ac:dyDescent="0.3">
      <c r="AO13144" s="9"/>
      <c r="AP13144" s="9"/>
      <c r="AQ13144" s="9"/>
    </row>
    <row r="13145" spans="41:43" x14ac:dyDescent="0.3">
      <c r="AO13145" s="9"/>
      <c r="AP13145" s="9"/>
      <c r="AQ13145" s="9"/>
    </row>
    <row r="13146" spans="41:43" x14ac:dyDescent="0.3">
      <c r="AO13146" s="9"/>
      <c r="AP13146" s="9"/>
      <c r="AQ13146" s="9"/>
    </row>
    <row r="13147" spans="41:43" x14ac:dyDescent="0.3">
      <c r="AO13147" s="9"/>
      <c r="AP13147" s="9"/>
      <c r="AQ13147" s="9"/>
    </row>
    <row r="13148" spans="41:43" x14ac:dyDescent="0.3">
      <c r="AO13148" s="9"/>
      <c r="AP13148" s="9"/>
      <c r="AQ13148" s="9"/>
    </row>
    <row r="13149" spans="41:43" x14ac:dyDescent="0.3">
      <c r="AO13149" s="9"/>
      <c r="AP13149" s="9"/>
      <c r="AQ13149" s="9"/>
    </row>
    <row r="13150" spans="41:43" x14ac:dyDescent="0.3">
      <c r="AO13150" s="9"/>
      <c r="AP13150" s="9"/>
      <c r="AQ13150" s="9"/>
    </row>
    <row r="13151" spans="41:43" x14ac:dyDescent="0.3">
      <c r="AO13151" s="9"/>
      <c r="AP13151" s="9"/>
      <c r="AQ13151" s="9"/>
    </row>
    <row r="13152" spans="41:43" x14ac:dyDescent="0.3">
      <c r="AO13152" s="9"/>
      <c r="AP13152" s="9"/>
      <c r="AQ13152" s="9"/>
    </row>
    <row r="13153" spans="41:43" x14ac:dyDescent="0.3">
      <c r="AO13153" s="9"/>
      <c r="AP13153" s="9"/>
      <c r="AQ13153" s="9"/>
    </row>
    <row r="13154" spans="41:43" x14ac:dyDescent="0.3">
      <c r="AO13154" s="9"/>
      <c r="AP13154" s="9"/>
      <c r="AQ13154" s="9"/>
    </row>
    <row r="13155" spans="41:43" x14ac:dyDescent="0.3">
      <c r="AO13155" s="9"/>
      <c r="AP13155" s="9"/>
      <c r="AQ13155" s="9"/>
    </row>
    <row r="13156" spans="41:43" x14ac:dyDescent="0.3">
      <c r="AO13156" s="9"/>
      <c r="AP13156" s="9"/>
      <c r="AQ13156" s="9"/>
    </row>
    <row r="13157" spans="41:43" x14ac:dyDescent="0.3">
      <c r="AO13157" s="9"/>
      <c r="AP13157" s="9"/>
      <c r="AQ13157" s="9"/>
    </row>
    <row r="13158" spans="41:43" x14ac:dyDescent="0.3">
      <c r="AO13158" s="9"/>
      <c r="AP13158" s="9"/>
      <c r="AQ13158" s="9"/>
    </row>
    <row r="13159" spans="41:43" x14ac:dyDescent="0.3">
      <c r="AO13159" s="9"/>
      <c r="AP13159" s="9"/>
      <c r="AQ13159" s="9"/>
    </row>
    <row r="13160" spans="41:43" x14ac:dyDescent="0.3">
      <c r="AO13160" s="9"/>
      <c r="AP13160" s="9"/>
      <c r="AQ13160" s="9"/>
    </row>
    <row r="13161" spans="41:43" x14ac:dyDescent="0.3">
      <c r="AO13161" s="9"/>
      <c r="AP13161" s="9"/>
      <c r="AQ13161" s="9"/>
    </row>
    <row r="13162" spans="41:43" x14ac:dyDescent="0.3">
      <c r="AO13162" s="9"/>
      <c r="AP13162" s="9"/>
      <c r="AQ13162" s="9"/>
    </row>
    <row r="13163" spans="41:43" x14ac:dyDescent="0.3">
      <c r="AO13163" s="9"/>
      <c r="AP13163" s="9"/>
      <c r="AQ13163" s="9"/>
    </row>
    <row r="13164" spans="41:43" x14ac:dyDescent="0.3">
      <c r="AO13164" s="9"/>
      <c r="AP13164" s="9"/>
      <c r="AQ13164" s="9"/>
    </row>
    <row r="13165" spans="41:43" x14ac:dyDescent="0.3">
      <c r="AO13165" s="9"/>
      <c r="AP13165" s="9"/>
      <c r="AQ13165" s="9"/>
    </row>
    <row r="13166" spans="41:43" x14ac:dyDescent="0.3">
      <c r="AO13166" s="9"/>
      <c r="AP13166" s="9"/>
      <c r="AQ13166" s="9"/>
    </row>
    <row r="13167" spans="41:43" x14ac:dyDescent="0.3">
      <c r="AO13167" s="9"/>
      <c r="AP13167" s="9"/>
      <c r="AQ13167" s="9"/>
    </row>
    <row r="13168" spans="41:43" x14ac:dyDescent="0.3">
      <c r="AO13168" s="9"/>
      <c r="AP13168" s="9"/>
      <c r="AQ13168" s="9"/>
    </row>
    <row r="13169" spans="41:43" x14ac:dyDescent="0.3">
      <c r="AO13169" s="9"/>
      <c r="AP13169" s="9"/>
      <c r="AQ13169" s="9"/>
    </row>
    <row r="13170" spans="41:43" x14ac:dyDescent="0.3">
      <c r="AO13170" s="9"/>
      <c r="AP13170" s="9"/>
      <c r="AQ13170" s="9"/>
    </row>
    <row r="13171" spans="41:43" x14ac:dyDescent="0.3">
      <c r="AO13171" s="9"/>
      <c r="AP13171" s="9"/>
      <c r="AQ13171" s="9"/>
    </row>
    <row r="13172" spans="41:43" x14ac:dyDescent="0.3">
      <c r="AO13172" s="9"/>
      <c r="AP13172" s="9"/>
      <c r="AQ13172" s="9"/>
    </row>
    <row r="13173" spans="41:43" x14ac:dyDescent="0.3">
      <c r="AO13173" s="9"/>
      <c r="AP13173" s="9"/>
      <c r="AQ13173" s="9"/>
    </row>
    <row r="13174" spans="41:43" x14ac:dyDescent="0.3">
      <c r="AO13174" s="9"/>
      <c r="AP13174" s="9"/>
      <c r="AQ13174" s="9"/>
    </row>
    <row r="13175" spans="41:43" x14ac:dyDescent="0.3">
      <c r="AO13175" s="9"/>
      <c r="AP13175" s="9"/>
      <c r="AQ13175" s="9"/>
    </row>
    <row r="13176" spans="41:43" x14ac:dyDescent="0.3">
      <c r="AO13176" s="9"/>
      <c r="AP13176" s="9"/>
      <c r="AQ13176" s="9"/>
    </row>
    <row r="13177" spans="41:43" x14ac:dyDescent="0.3">
      <c r="AO13177" s="9"/>
      <c r="AP13177" s="9"/>
      <c r="AQ13177" s="9"/>
    </row>
    <row r="13178" spans="41:43" x14ac:dyDescent="0.3">
      <c r="AO13178" s="9"/>
      <c r="AP13178" s="9"/>
      <c r="AQ13178" s="9"/>
    </row>
    <row r="13179" spans="41:43" x14ac:dyDescent="0.3">
      <c r="AO13179" s="9"/>
      <c r="AP13179" s="9"/>
      <c r="AQ13179" s="9"/>
    </row>
    <row r="13180" spans="41:43" x14ac:dyDescent="0.3">
      <c r="AO13180" s="9"/>
      <c r="AP13180" s="9"/>
      <c r="AQ13180" s="9"/>
    </row>
    <row r="13181" spans="41:43" x14ac:dyDescent="0.3">
      <c r="AO13181" s="9"/>
      <c r="AP13181" s="9"/>
      <c r="AQ13181" s="9"/>
    </row>
    <row r="13182" spans="41:43" x14ac:dyDescent="0.3">
      <c r="AO13182" s="9"/>
      <c r="AP13182" s="9"/>
      <c r="AQ13182" s="9"/>
    </row>
    <row r="13183" spans="41:43" x14ac:dyDescent="0.3">
      <c r="AO13183" s="9"/>
      <c r="AP13183" s="9"/>
      <c r="AQ13183" s="9"/>
    </row>
    <row r="13184" spans="41:43" x14ac:dyDescent="0.3">
      <c r="AO13184" s="9"/>
      <c r="AP13184" s="9"/>
      <c r="AQ13184" s="9"/>
    </row>
    <row r="13185" spans="41:43" x14ac:dyDescent="0.3">
      <c r="AO13185" s="9"/>
      <c r="AP13185" s="9"/>
      <c r="AQ13185" s="9"/>
    </row>
    <row r="13186" spans="41:43" x14ac:dyDescent="0.3">
      <c r="AO13186" s="9"/>
      <c r="AP13186" s="9"/>
      <c r="AQ13186" s="9"/>
    </row>
    <row r="13187" spans="41:43" x14ac:dyDescent="0.3">
      <c r="AO13187" s="9"/>
      <c r="AP13187" s="9"/>
      <c r="AQ13187" s="9"/>
    </row>
    <row r="13188" spans="41:43" x14ac:dyDescent="0.3">
      <c r="AO13188" s="9"/>
      <c r="AP13188" s="9"/>
      <c r="AQ13188" s="9"/>
    </row>
    <row r="13189" spans="41:43" x14ac:dyDescent="0.3">
      <c r="AO13189" s="9"/>
      <c r="AP13189" s="9"/>
      <c r="AQ13189" s="9"/>
    </row>
    <row r="13190" spans="41:43" x14ac:dyDescent="0.3">
      <c r="AO13190" s="9"/>
      <c r="AP13190" s="9"/>
      <c r="AQ13190" s="9"/>
    </row>
    <row r="13191" spans="41:43" x14ac:dyDescent="0.3">
      <c r="AO13191" s="9"/>
      <c r="AP13191" s="9"/>
      <c r="AQ13191" s="9"/>
    </row>
    <row r="13192" spans="41:43" x14ac:dyDescent="0.3">
      <c r="AO13192" s="9"/>
      <c r="AP13192" s="9"/>
      <c r="AQ13192" s="9"/>
    </row>
    <row r="13193" spans="41:43" x14ac:dyDescent="0.3">
      <c r="AO13193" s="9"/>
      <c r="AP13193" s="9"/>
      <c r="AQ13193" s="9"/>
    </row>
    <row r="13194" spans="41:43" x14ac:dyDescent="0.3">
      <c r="AO13194" s="9"/>
      <c r="AP13194" s="9"/>
      <c r="AQ13194" s="9"/>
    </row>
    <row r="13195" spans="41:43" x14ac:dyDescent="0.3">
      <c r="AO13195" s="9"/>
      <c r="AP13195" s="9"/>
      <c r="AQ13195" s="9"/>
    </row>
    <row r="13196" spans="41:43" x14ac:dyDescent="0.3">
      <c r="AO13196" s="9"/>
      <c r="AP13196" s="9"/>
      <c r="AQ13196" s="9"/>
    </row>
    <row r="13197" spans="41:43" x14ac:dyDescent="0.3">
      <c r="AO13197" s="9"/>
      <c r="AP13197" s="9"/>
      <c r="AQ13197" s="9"/>
    </row>
    <row r="13198" spans="41:43" x14ac:dyDescent="0.3">
      <c r="AO13198" s="9"/>
      <c r="AP13198" s="9"/>
      <c r="AQ13198" s="9"/>
    </row>
    <row r="13199" spans="41:43" x14ac:dyDescent="0.3">
      <c r="AO13199" s="9"/>
      <c r="AP13199" s="9"/>
      <c r="AQ13199" s="9"/>
    </row>
    <row r="13200" spans="41:43" x14ac:dyDescent="0.3">
      <c r="AO13200" s="9"/>
      <c r="AP13200" s="9"/>
      <c r="AQ13200" s="9"/>
    </row>
    <row r="13201" spans="41:43" x14ac:dyDescent="0.3">
      <c r="AO13201" s="9"/>
      <c r="AP13201" s="9"/>
      <c r="AQ13201" s="9"/>
    </row>
    <row r="13202" spans="41:43" x14ac:dyDescent="0.3">
      <c r="AO13202" s="9"/>
      <c r="AP13202" s="9"/>
      <c r="AQ13202" s="9"/>
    </row>
    <row r="13203" spans="41:43" x14ac:dyDescent="0.3">
      <c r="AO13203" s="9"/>
      <c r="AP13203" s="9"/>
      <c r="AQ13203" s="9"/>
    </row>
    <row r="13204" spans="41:43" x14ac:dyDescent="0.3">
      <c r="AO13204" s="9"/>
      <c r="AP13204" s="9"/>
      <c r="AQ13204" s="9"/>
    </row>
    <row r="13205" spans="41:43" x14ac:dyDescent="0.3">
      <c r="AO13205" s="9"/>
      <c r="AP13205" s="9"/>
      <c r="AQ13205" s="9"/>
    </row>
    <row r="13206" spans="41:43" x14ac:dyDescent="0.3">
      <c r="AO13206" s="9"/>
      <c r="AP13206" s="9"/>
      <c r="AQ13206" s="9"/>
    </row>
    <row r="13207" spans="41:43" x14ac:dyDescent="0.3">
      <c r="AO13207" s="9"/>
      <c r="AP13207" s="9"/>
      <c r="AQ13207" s="9"/>
    </row>
    <row r="13208" spans="41:43" x14ac:dyDescent="0.3">
      <c r="AO13208" s="9"/>
      <c r="AP13208" s="9"/>
      <c r="AQ13208" s="9"/>
    </row>
    <row r="13209" spans="41:43" x14ac:dyDescent="0.3">
      <c r="AO13209" s="9"/>
      <c r="AP13209" s="9"/>
      <c r="AQ13209" s="9"/>
    </row>
    <row r="13210" spans="41:43" x14ac:dyDescent="0.3">
      <c r="AO13210" s="9"/>
      <c r="AP13210" s="9"/>
      <c r="AQ13210" s="9"/>
    </row>
    <row r="13211" spans="41:43" x14ac:dyDescent="0.3">
      <c r="AO13211" s="9"/>
      <c r="AP13211" s="9"/>
      <c r="AQ13211" s="9"/>
    </row>
    <row r="13212" spans="41:43" x14ac:dyDescent="0.3">
      <c r="AO13212" s="9"/>
      <c r="AP13212" s="9"/>
      <c r="AQ13212" s="9"/>
    </row>
    <row r="13213" spans="41:43" x14ac:dyDescent="0.3">
      <c r="AO13213" s="9"/>
      <c r="AP13213" s="9"/>
      <c r="AQ13213" s="9"/>
    </row>
    <row r="13214" spans="41:43" x14ac:dyDescent="0.3">
      <c r="AO13214" s="9"/>
      <c r="AP13214" s="9"/>
      <c r="AQ13214" s="9"/>
    </row>
    <row r="13215" spans="41:43" x14ac:dyDescent="0.3">
      <c r="AO13215" s="9"/>
      <c r="AP13215" s="9"/>
      <c r="AQ13215" s="9"/>
    </row>
    <row r="13216" spans="41:43" x14ac:dyDescent="0.3">
      <c r="AO13216" s="9"/>
      <c r="AP13216" s="9"/>
      <c r="AQ13216" s="9"/>
    </row>
    <row r="13217" spans="41:43" x14ac:dyDescent="0.3">
      <c r="AO13217" s="9"/>
      <c r="AP13217" s="9"/>
      <c r="AQ13217" s="9"/>
    </row>
    <row r="13218" spans="41:43" x14ac:dyDescent="0.3">
      <c r="AO13218" s="9"/>
      <c r="AP13218" s="9"/>
      <c r="AQ13218" s="9"/>
    </row>
    <row r="13219" spans="41:43" x14ac:dyDescent="0.3">
      <c r="AO13219" s="9"/>
      <c r="AP13219" s="9"/>
      <c r="AQ13219" s="9"/>
    </row>
    <row r="13220" spans="41:43" x14ac:dyDescent="0.3">
      <c r="AO13220" s="9"/>
      <c r="AP13220" s="9"/>
      <c r="AQ13220" s="9"/>
    </row>
    <row r="13221" spans="41:43" x14ac:dyDescent="0.3">
      <c r="AO13221" s="9"/>
      <c r="AP13221" s="9"/>
      <c r="AQ13221" s="9"/>
    </row>
    <row r="13222" spans="41:43" x14ac:dyDescent="0.3">
      <c r="AO13222" s="9"/>
      <c r="AP13222" s="9"/>
      <c r="AQ13222" s="9"/>
    </row>
    <row r="13223" spans="41:43" x14ac:dyDescent="0.3">
      <c r="AO13223" s="9"/>
      <c r="AP13223" s="9"/>
      <c r="AQ13223" s="9"/>
    </row>
    <row r="13224" spans="41:43" x14ac:dyDescent="0.3">
      <c r="AO13224" s="9"/>
      <c r="AP13224" s="9"/>
      <c r="AQ13224" s="9"/>
    </row>
    <row r="13225" spans="41:43" x14ac:dyDescent="0.3">
      <c r="AO13225" s="9"/>
      <c r="AP13225" s="9"/>
      <c r="AQ13225" s="9"/>
    </row>
    <row r="13226" spans="41:43" x14ac:dyDescent="0.3">
      <c r="AO13226" s="9"/>
      <c r="AP13226" s="9"/>
      <c r="AQ13226" s="9"/>
    </row>
    <row r="13227" spans="41:43" x14ac:dyDescent="0.3">
      <c r="AO13227" s="9"/>
      <c r="AP13227" s="9"/>
      <c r="AQ13227" s="9"/>
    </row>
    <row r="13228" spans="41:43" x14ac:dyDescent="0.3">
      <c r="AO13228" s="9"/>
      <c r="AP13228" s="9"/>
      <c r="AQ13228" s="9"/>
    </row>
    <row r="13229" spans="41:43" x14ac:dyDescent="0.3">
      <c r="AO13229" s="9"/>
      <c r="AP13229" s="9"/>
      <c r="AQ13229" s="9"/>
    </row>
    <row r="13230" spans="41:43" x14ac:dyDescent="0.3">
      <c r="AO13230" s="9"/>
      <c r="AP13230" s="9"/>
      <c r="AQ13230" s="9"/>
    </row>
    <row r="13231" spans="41:43" x14ac:dyDescent="0.3">
      <c r="AO13231" s="9"/>
      <c r="AP13231" s="9"/>
      <c r="AQ13231" s="9"/>
    </row>
    <row r="13232" spans="41:43" x14ac:dyDescent="0.3">
      <c r="AO13232" s="9"/>
      <c r="AP13232" s="9"/>
      <c r="AQ13232" s="9"/>
    </row>
    <row r="13233" spans="41:43" x14ac:dyDescent="0.3">
      <c r="AO13233" s="9"/>
      <c r="AP13233" s="9"/>
      <c r="AQ13233" s="9"/>
    </row>
    <row r="13234" spans="41:43" x14ac:dyDescent="0.3">
      <c r="AO13234" s="9"/>
      <c r="AP13234" s="9"/>
      <c r="AQ13234" s="9"/>
    </row>
    <row r="13235" spans="41:43" x14ac:dyDescent="0.3">
      <c r="AO13235" s="9"/>
      <c r="AP13235" s="9"/>
      <c r="AQ13235" s="9"/>
    </row>
    <row r="13236" spans="41:43" x14ac:dyDescent="0.3">
      <c r="AO13236" s="9"/>
      <c r="AP13236" s="9"/>
      <c r="AQ13236" s="9"/>
    </row>
    <row r="13237" spans="41:43" x14ac:dyDescent="0.3">
      <c r="AO13237" s="9"/>
      <c r="AP13237" s="9"/>
      <c r="AQ13237" s="9"/>
    </row>
    <row r="13238" spans="41:43" x14ac:dyDescent="0.3">
      <c r="AO13238" s="9"/>
      <c r="AP13238" s="9"/>
      <c r="AQ13238" s="9"/>
    </row>
    <row r="13239" spans="41:43" x14ac:dyDescent="0.3">
      <c r="AO13239" s="9"/>
      <c r="AP13239" s="9"/>
      <c r="AQ13239" s="9"/>
    </row>
    <row r="13240" spans="41:43" x14ac:dyDescent="0.3">
      <c r="AO13240" s="9"/>
      <c r="AP13240" s="9"/>
      <c r="AQ13240" s="9"/>
    </row>
    <row r="13241" spans="41:43" x14ac:dyDescent="0.3">
      <c r="AO13241" s="9"/>
      <c r="AP13241" s="9"/>
      <c r="AQ13241" s="9"/>
    </row>
    <row r="13242" spans="41:43" x14ac:dyDescent="0.3">
      <c r="AO13242" s="9"/>
      <c r="AP13242" s="9"/>
      <c r="AQ13242" s="9"/>
    </row>
    <row r="13243" spans="41:43" x14ac:dyDescent="0.3">
      <c r="AO13243" s="9"/>
      <c r="AP13243" s="9"/>
      <c r="AQ13243" s="9"/>
    </row>
    <row r="13244" spans="41:43" x14ac:dyDescent="0.3">
      <c r="AO13244" s="9"/>
      <c r="AP13244" s="9"/>
      <c r="AQ13244" s="9"/>
    </row>
    <row r="13245" spans="41:43" x14ac:dyDescent="0.3">
      <c r="AO13245" s="9"/>
      <c r="AP13245" s="9"/>
      <c r="AQ13245" s="9"/>
    </row>
    <row r="13246" spans="41:43" x14ac:dyDescent="0.3">
      <c r="AO13246" s="9"/>
      <c r="AP13246" s="9"/>
      <c r="AQ13246" s="9"/>
    </row>
    <row r="13247" spans="41:43" x14ac:dyDescent="0.3">
      <c r="AO13247" s="9"/>
      <c r="AP13247" s="9"/>
      <c r="AQ13247" s="9"/>
    </row>
    <row r="13248" spans="41:43" x14ac:dyDescent="0.3">
      <c r="AO13248" s="9"/>
      <c r="AP13248" s="9"/>
      <c r="AQ13248" s="9"/>
    </row>
    <row r="13249" spans="41:43" x14ac:dyDescent="0.3">
      <c r="AO13249" s="9"/>
      <c r="AP13249" s="9"/>
      <c r="AQ13249" s="9"/>
    </row>
    <row r="13250" spans="41:43" x14ac:dyDescent="0.3">
      <c r="AO13250" s="9"/>
      <c r="AP13250" s="9"/>
      <c r="AQ13250" s="9"/>
    </row>
    <row r="13251" spans="41:43" x14ac:dyDescent="0.3">
      <c r="AO13251" s="9"/>
      <c r="AP13251" s="9"/>
      <c r="AQ13251" s="9"/>
    </row>
    <row r="13252" spans="41:43" x14ac:dyDescent="0.3">
      <c r="AO13252" s="9"/>
      <c r="AP13252" s="9"/>
      <c r="AQ13252" s="9"/>
    </row>
    <row r="13253" spans="41:43" x14ac:dyDescent="0.3">
      <c r="AO13253" s="9"/>
      <c r="AP13253" s="9"/>
      <c r="AQ13253" s="9"/>
    </row>
    <row r="13254" spans="41:43" x14ac:dyDescent="0.3">
      <c r="AO13254" s="9"/>
      <c r="AP13254" s="9"/>
      <c r="AQ13254" s="9"/>
    </row>
    <row r="13255" spans="41:43" x14ac:dyDescent="0.3">
      <c r="AO13255" s="9"/>
      <c r="AP13255" s="9"/>
      <c r="AQ13255" s="9"/>
    </row>
    <row r="13256" spans="41:43" x14ac:dyDescent="0.3">
      <c r="AO13256" s="9"/>
      <c r="AP13256" s="9"/>
      <c r="AQ13256" s="9"/>
    </row>
    <row r="13257" spans="41:43" x14ac:dyDescent="0.3">
      <c r="AO13257" s="9"/>
      <c r="AP13257" s="9"/>
      <c r="AQ13257" s="9"/>
    </row>
    <row r="13258" spans="41:43" x14ac:dyDescent="0.3">
      <c r="AO13258" s="9"/>
      <c r="AP13258" s="9"/>
      <c r="AQ13258" s="9"/>
    </row>
    <row r="13259" spans="41:43" x14ac:dyDescent="0.3">
      <c r="AO13259" s="9"/>
      <c r="AP13259" s="9"/>
      <c r="AQ13259" s="9"/>
    </row>
    <row r="13260" spans="41:43" x14ac:dyDescent="0.3">
      <c r="AO13260" s="9"/>
      <c r="AP13260" s="9"/>
      <c r="AQ13260" s="9"/>
    </row>
    <row r="13261" spans="41:43" x14ac:dyDescent="0.3">
      <c r="AO13261" s="9"/>
      <c r="AP13261" s="9"/>
      <c r="AQ13261" s="9"/>
    </row>
    <row r="13262" spans="41:43" x14ac:dyDescent="0.3">
      <c r="AO13262" s="9"/>
      <c r="AP13262" s="9"/>
      <c r="AQ13262" s="9"/>
    </row>
    <row r="13263" spans="41:43" x14ac:dyDescent="0.3">
      <c r="AO13263" s="9"/>
      <c r="AP13263" s="9"/>
      <c r="AQ13263" s="9"/>
    </row>
    <row r="13264" spans="41:43" x14ac:dyDescent="0.3">
      <c r="AO13264" s="9"/>
      <c r="AP13264" s="9"/>
      <c r="AQ13264" s="9"/>
    </row>
    <row r="13265" spans="41:43" x14ac:dyDescent="0.3">
      <c r="AO13265" s="9"/>
      <c r="AP13265" s="9"/>
      <c r="AQ13265" s="9"/>
    </row>
    <row r="13266" spans="41:43" x14ac:dyDescent="0.3">
      <c r="AO13266" s="9"/>
      <c r="AP13266" s="9"/>
      <c r="AQ13266" s="9"/>
    </row>
    <row r="13267" spans="41:43" x14ac:dyDescent="0.3">
      <c r="AO13267" s="9"/>
      <c r="AP13267" s="9"/>
      <c r="AQ13267" s="9"/>
    </row>
    <row r="13268" spans="41:43" x14ac:dyDescent="0.3">
      <c r="AO13268" s="9"/>
      <c r="AP13268" s="9"/>
      <c r="AQ13268" s="9"/>
    </row>
    <row r="13269" spans="41:43" x14ac:dyDescent="0.3">
      <c r="AO13269" s="9"/>
      <c r="AP13269" s="9"/>
      <c r="AQ13269" s="9"/>
    </row>
    <row r="13270" spans="41:43" x14ac:dyDescent="0.3">
      <c r="AO13270" s="9"/>
      <c r="AP13270" s="9"/>
      <c r="AQ13270" s="9"/>
    </row>
    <row r="13271" spans="41:43" x14ac:dyDescent="0.3">
      <c r="AO13271" s="9"/>
      <c r="AP13271" s="9"/>
      <c r="AQ13271" s="9"/>
    </row>
    <row r="13272" spans="41:43" x14ac:dyDescent="0.3">
      <c r="AO13272" s="9"/>
      <c r="AP13272" s="9"/>
      <c r="AQ13272" s="9"/>
    </row>
    <row r="13273" spans="41:43" x14ac:dyDescent="0.3">
      <c r="AO13273" s="9"/>
      <c r="AP13273" s="9"/>
      <c r="AQ13273" s="9"/>
    </row>
    <row r="13274" spans="41:43" x14ac:dyDescent="0.3">
      <c r="AO13274" s="9"/>
      <c r="AP13274" s="9"/>
      <c r="AQ13274" s="9"/>
    </row>
    <row r="13275" spans="41:43" x14ac:dyDescent="0.3">
      <c r="AO13275" s="9"/>
      <c r="AP13275" s="9"/>
      <c r="AQ13275" s="9"/>
    </row>
    <row r="13276" spans="41:43" x14ac:dyDescent="0.3">
      <c r="AO13276" s="9"/>
      <c r="AP13276" s="9"/>
      <c r="AQ13276" s="9"/>
    </row>
    <row r="13277" spans="41:43" x14ac:dyDescent="0.3">
      <c r="AO13277" s="9"/>
      <c r="AP13277" s="9"/>
      <c r="AQ13277" s="9"/>
    </row>
    <row r="13278" spans="41:43" x14ac:dyDescent="0.3">
      <c r="AO13278" s="9"/>
      <c r="AP13278" s="9"/>
      <c r="AQ13278" s="9"/>
    </row>
    <row r="13279" spans="41:43" x14ac:dyDescent="0.3">
      <c r="AO13279" s="9"/>
      <c r="AP13279" s="9"/>
      <c r="AQ13279" s="9"/>
    </row>
    <row r="13280" spans="41:43" x14ac:dyDescent="0.3">
      <c r="AO13280" s="9"/>
      <c r="AP13280" s="9"/>
      <c r="AQ13280" s="9"/>
    </row>
    <row r="13281" spans="41:43" x14ac:dyDescent="0.3">
      <c r="AO13281" s="9"/>
      <c r="AP13281" s="9"/>
      <c r="AQ13281" s="9"/>
    </row>
    <row r="13282" spans="41:43" x14ac:dyDescent="0.3">
      <c r="AO13282" s="9"/>
      <c r="AP13282" s="9"/>
      <c r="AQ13282" s="9"/>
    </row>
    <row r="13283" spans="41:43" x14ac:dyDescent="0.3">
      <c r="AO13283" s="9"/>
      <c r="AP13283" s="9"/>
      <c r="AQ13283" s="9"/>
    </row>
    <row r="13284" spans="41:43" x14ac:dyDescent="0.3">
      <c r="AO13284" s="9"/>
      <c r="AP13284" s="9"/>
      <c r="AQ13284" s="9"/>
    </row>
    <row r="13285" spans="41:43" x14ac:dyDescent="0.3">
      <c r="AO13285" s="9"/>
      <c r="AP13285" s="9"/>
      <c r="AQ13285" s="9"/>
    </row>
    <row r="13286" spans="41:43" x14ac:dyDescent="0.3">
      <c r="AO13286" s="9"/>
      <c r="AP13286" s="9"/>
      <c r="AQ13286" s="9"/>
    </row>
    <row r="13287" spans="41:43" x14ac:dyDescent="0.3">
      <c r="AO13287" s="9"/>
      <c r="AP13287" s="9"/>
      <c r="AQ13287" s="9"/>
    </row>
    <row r="13288" spans="41:43" x14ac:dyDescent="0.3">
      <c r="AO13288" s="9"/>
      <c r="AP13288" s="9"/>
      <c r="AQ13288" s="9"/>
    </row>
    <row r="13289" spans="41:43" x14ac:dyDescent="0.3">
      <c r="AO13289" s="9"/>
      <c r="AP13289" s="9"/>
      <c r="AQ13289" s="9"/>
    </row>
    <row r="13290" spans="41:43" x14ac:dyDescent="0.3">
      <c r="AO13290" s="9"/>
      <c r="AP13290" s="9"/>
      <c r="AQ13290" s="9"/>
    </row>
    <row r="13291" spans="41:43" x14ac:dyDescent="0.3">
      <c r="AO13291" s="9"/>
      <c r="AP13291" s="9"/>
      <c r="AQ13291" s="9"/>
    </row>
    <row r="13292" spans="41:43" x14ac:dyDescent="0.3">
      <c r="AO13292" s="9"/>
      <c r="AP13292" s="9"/>
      <c r="AQ13292" s="9"/>
    </row>
    <row r="13293" spans="41:43" x14ac:dyDescent="0.3">
      <c r="AO13293" s="9"/>
      <c r="AP13293" s="9"/>
      <c r="AQ13293" s="9"/>
    </row>
    <row r="13294" spans="41:43" x14ac:dyDescent="0.3">
      <c r="AO13294" s="9"/>
      <c r="AP13294" s="9"/>
      <c r="AQ13294" s="9"/>
    </row>
    <row r="13295" spans="41:43" x14ac:dyDescent="0.3">
      <c r="AO13295" s="9"/>
      <c r="AP13295" s="9"/>
      <c r="AQ13295" s="9"/>
    </row>
    <row r="13296" spans="41:43" x14ac:dyDescent="0.3">
      <c r="AO13296" s="9"/>
      <c r="AP13296" s="9"/>
      <c r="AQ13296" s="9"/>
    </row>
    <row r="13297" spans="41:43" x14ac:dyDescent="0.3">
      <c r="AO13297" s="9"/>
      <c r="AP13297" s="9"/>
      <c r="AQ13297" s="9"/>
    </row>
    <row r="13298" spans="41:43" x14ac:dyDescent="0.3">
      <c r="AO13298" s="9"/>
      <c r="AP13298" s="9"/>
      <c r="AQ13298" s="9"/>
    </row>
    <row r="13299" spans="41:43" x14ac:dyDescent="0.3">
      <c r="AO13299" s="9"/>
      <c r="AP13299" s="9"/>
      <c r="AQ13299" s="9"/>
    </row>
    <row r="13300" spans="41:43" x14ac:dyDescent="0.3">
      <c r="AO13300" s="9"/>
      <c r="AP13300" s="9"/>
      <c r="AQ13300" s="9"/>
    </row>
    <row r="13301" spans="41:43" x14ac:dyDescent="0.3">
      <c r="AO13301" s="9"/>
      <c r="AP13301" s="9"/>
      <c r="AQ13301" s="9"/>
    </row>
    <row r="13302" spans="41:43" x14ac:dyDescent="0.3">
      <c r="AO13302" s="9"/>
      <c r="AP13302" s="9"/>
      <c r="AQ13302" s="9"/>
    </row>
    <row r="13303" spans="41:43" x14ac:dyDescent="0.3">
      <c r="AO13303" s="9"/>
      <c r="AP13303" s="9"/>
      <c r="AQ13303" s="9"/>
    </row>
    <row r="13304" spans="41:43" x14ac:dyDescent="0.3">
      <c r="AO13304" s="9"/>
      <c r="AP13304" s="9"/>
      <c r="AQ13304" s="9"/>
    </row>
    <row r="13305" spans="41:43" x14ac:dyDescent="0.3">
      <c r="AO13305" s="9"/>
      <c r="AP13305" s="9"/>
      <c r="AQ13305" s="9"/>
    </row>
    <row r="13306" spans="41:43" x14ac:dyDescent="0.3">
      <c r="AO13306" s="9"/>
      <c r="AP13306" s="9"/>
      <c r="AQ13306" s="9"/>
    </row>
    <row r="13307" spans="41:43" x14ac:dyDescent="0.3">
      <c r="AO13307" s="9"/>
      <c r="AP13307" s="9"/>
      <c r="AQ13307" s="9"/>
    </row>
    <row r="13308" spans="41:43" x14ac:dyDescent="0.3">
      <c r="AO13308" s="9"/>
      <c r="AP13308" s="9"/>
      <c r="AQ13308" s="9"/>
    </row>
    <row r="13309" spans="41:43" x14ac:dyDescent="0.3">
      <c r="AO13309" s="9"/>
      <c r="AP13309" s="9"/>
      <c r="AQ13309" s="9"/>
    </row>
    <row r="13310" spans="41:43" x14ac:dyDescent="0.3">
      <c r="AO13310" s="9"/>
      <c r="AP13310" s="9"/>
      <c r="AQ13310" s="9"/>
    </row>
    <row r="13311" spans="41:43" x14ac:dyDescent="0.3">
      <c r="AO13311" s="9"/>
      <c r="AP13311" s="9"/>
      <c r="AQ13311" s="9"/>
    </row>
    <row r="13312" spans="41:43" x14ac:dyDescent="0.3">
      <c r="AO13312" s="9"/>
      <c r="AP13312" s="9"/>
      <c r="AQ13312" s="9"/>
    </row>
    <row r="13313" spans="41:43" x14ac:dyDescent="0.3">
      <c r="AO13313" s="9"/>
      <c r="AP13313" s="9"/>
      <c r="AQ13313" s="9"/>
    </row>
    <row r="13314" spans="41:43" x14ac:dyDescent="0.3">
      <c r="AO13314" s="9"/>
      <c r="AP13314" s="9"/>
      <c r="AQ13314" s="9"/>
    </row>
    <row r="13315" spans="41:43" x14ac:dyDescent="0.3">
      <c r="AO13315" s="9"/>
      <c r="AP13315" s="9"/>
      <c r="AQ13315" s="9"/>
    </row>
    <row r="13316" spans="41:43" x14ac:dyDescent="0.3">
      <c r="AO13316" s="9"/>
      <c r="AP13316" s="9"/>
      <c r="AQ13316" s="9"/>
    </row>
    <row r="13317" spans="41:43" x14ac:dyDescent="0.3">
      <c r="AO13317" s="9"/>
      <c r="AP13317" s="9"/>
      <c r="AQ13317" s="9"/>
    </row>
    <row r="13318" spans="41:43" x14ac:dyDescent="0.3">
      <c r="AO13318" s="9"/>
      <c r="AP13318" s="9"/>
      <c r="AQ13318" s="9"/>
    </row>
    <row r="13319" spans="41:43" x14ac:dyDescent="0.3">
      <c r="AO13319" s="9"/>
      <c r="AP13319" s="9"/>
      <c r="AQ13319" s="9"/>
    </row>
    <row r="13320" spans="41:43" x14ac:dyDescent="0.3">
      <c r="AO13320" s="9"/>
      <c r="AP13320" s="9"/>
      <c r="AQ13320" s="9"/>
    </row>
    <row r="13321" spans="41:43" x14ac:dyDescent="0.3">
      <c r="AO13321" s="9"/>
      <c r="AP13321" s="9"/>
      <c r="AQ13321" s="9"/>
    </row>
    <row r="13322" spans="41:43" x14ac:dyDescent="0.3">
      <c r="AO13322" s="9"/>
      <c r="AP13322" s="9"/>
      <c r="AQ13322" s="9"/>
    </row>
    <row r="13323" spans="41:43" x14ac:dyDescent="0.3">
      <c r="AO13323" s="9"/>
      <c r="AP13323" s="9"/>
      <c r="AQ13323" s="9"/>
    </row>
    <row r="13324" spans="41:43" x14ac:dyDescent="0.3">
      <c r="AO13324" s="9"/>
      <c r="AP13324" s="9"/>
      <c r="AQ13324" s="9"/>
    </row>
    <row r="13325" spans="41:43" x14ac:dyDescent="0.3">
      <c r="AO13325" s="9"/>
      <c r="AP13325" s="9"/>
      <c r="AQ13325" s="9"/>
    </row>
    <row r="13326" spans="41:43" x14ac:dyDescent="0.3">
      <c r="AO13326" s="9"/>
      <c r="AP13326" s="9"/>
      <c r="AQ13326" s="9"/>
    </row>
    <row r="13327" spans="41:43" x14ac:dyDescent="0.3">
      <c r="AO13327" s="9"/>
      <c r="AP13327" s="9"/>
      <c r="AQ13327" s="9"/>
    </row>
    <row r="13328" spans="41:43" x14ac:dyDescent="0.3">
      <c r="AO13328" s="9"/>
      <c r="AP13328" s="9"/>
      <c r="AQ13328" s="9"/>
    </row>
    <row r="13329" spans="41:43" x14ac:dyDescent="0.3">
      <c r="AO13329" s="9"/>
      <c r="AP13329" s="9"/>
      <c r="AQ13329" s="9"/>
    </row>
    <row r="13330" spans="41:43" x14ac:dyDescent="0.3">
      <c r="AO13330" s="9"/>
      <c r="AP13330" s="9"/>
      <c r="AQ13330" s="9"/>
    </row>
    <row r="13331" spans="41:43" x14ac:dyDescent="0.3">
      <c r="AO13331" s="9"/>
      <c r="AP13331" s="9"/>
      <c r="AQ13331" s="9"/>
    </row>
    <row r="13332" spans="41:43" x14ac:dyDescent="0.3">
      <c r="AO13332" s="9"/>
      <c r="AP13332" s="9"/>
      <c r="AQ13332" s="9"/>
    </row>
    <row r="13333" spans="41:43" x14ac:dyDescent="0.3">
      <c r="AO13333" s="9"/>
      <c r="AP13333" s="9"/>
      <c r="AQ13333" s="9"/>
    </row>
    <row r="13334" spans="41:43" x14ac:dyDescent="0.3">
      <c r="AO13334" s="9"/>
      <c r="AP13334" s="9"/>
      <c r="AQ13334" s="9"/>
    </row>
    <row r="13335" spans="41:43" x14ac:dyDescent="0.3">
      <c r="AO13335" s="9"/>
      <c r="AP13335" s="9"/>
      <c r="AQ13335" s="9"/>
    </row>
    <row r="13336" spans="41:43" x14ac:dyDescent="0.3">
      <c r="AO13336" s="9"/>
      <c r="AP13336" s="9"/>
      <c r="AQ13336" s="9"/>
    </row>
    <row r="13337" spans="41:43" x14ac:dyDescent="0.3">
      <c r="AO13337" s="9"/>
      <c r="AP13337" s="9"/>
      <c r="AQ13337" s="9"/>
    </row>
    <row r="13338" spans="41:43" x14ac:dyDescent="0.3">
      <c r="AO13338" s="9"/>
      <c r="AP13338" s="9"/>
      <c r="AQ13338" s="9"/>
    </row>
    <row r="13339" spans="41:43" x14ac:dyDescent="0.3">
      <c r="AO13339" s="9"/>
      <c r="AP13339" s="9"/>
      <c r="AQ13339" s="9"/>
    </row>
    <row r="13340" spans="41:43" x14ac:dyDescent="0.3">
      <c r="AO13340" s="9"/>
      <c r="AP13340" s="9"/>
      <c r="AQ13340" s="9"/>
    </row>
    <row r="13341" spans="41:43" x14ac:dyDescent="0.3">
      <c r="AO13341" s="9"/>
      <c r="AP13341" s="9"/>
      <c r="AQ13341" s="9"/>
    </row>
    <row r="13342" spans="41:43" x14ac:dyDescent="0.3">
      <c r="AO13342" s="9"/>
      <c r="AP13342" s="9"/>
      <c r="AQ13342" s="9"/>
    </row>
    <row r="13343" spans="41:43" x14ac:dyDescent="0.3">
      <c r="AO13343" s="9"/>
      <c r="AP13343" s="9"/>
      <c r="AQ13343" s="9"/>
    </row>
    <row r="13344" spans="41:43" x14ac:dyDescent="0.3">
      <c r="AO13344" s="9"/>
      <c r="AP13344" s="9"/>
      <c r="AQ13344" s="9"/>
    </row>
    <row r="13345" spans="41:43" x14ac:dyDescent="0.3">
      <c r="AO13345" s="9"/>
      <c r="AP13345" s="9"/>
      <c r="AQ13345" s="9"/>
    </row>
    <row r="13346" spans="41:43" x14ac:dyDescent="0.3">
      <c r="AO13346" s="9"/>
      <c r="AP13346" s="9"/>
      <c r="AQ13346" s="9"/>
    </row>
    <row r="13347" spans="41:43" x14ac:dyDescent="0.3">
      <c r="AO13347" s="9"/>
      <c r="AP13347" s="9"/>
      <c r="AQ13347" s="9"/>
    </row>
    <row r="13348" spans="41:43" x14ac:dyDescent="0.3">
      <c r="AO13348" s="9"/>
      <c r="AP13348" s="9"/>
      <c r="AQ13348" s="9"/>
    </row>
    <row r="13349" spans="41:43" x14ac:dyDescent="0.3">
      <c r="AO13349" s="9"/>
      <c r="AP13349" s="9"/>
      <c r="AQ13349" s="9"/>
    </row>
    <row r="13350" spans="41:43" x14ac:dyDescent="0.3">
      <c r="AO13350" s="9"/>
      <c r="AP13350" s="9"/>
      <c r="AQ13350" s="9"/>
    </row>
    <row r="13351" spans="41:43" x14ac:dyDescent="0.3">
      <c r="AO13351" s="9"/>
      <c r="AP13351" s="9"/>
      <c r="AQ13351" s="9"/>
    </row>
    <row r="13352" spans="41:43" x14ac:dyDescent="0.3">
      <c r="AO13352" s="9"/>
      <c r="AP13352" s="9"/>
      <c r="AQ13352" s="9"/>
    </row>
    <row r="13353" spans="41:43" x14ac:dyDescent="0.3">
      <c r="AO13353" s="9"/>
      <c r="AP13353" s="9"/>
      <c r="AQ13353" s="9"/>
    </row>
    <row r="13354" spans="41:43" x14ac:dyDescent="0.3">
      <c r="AO13354" s="9"/>
      <c r="AP13354" s="9"/>
      <c r="AQ13354" s="9"/>
    </row>
    <row r="13355" spans="41:43" x14ac:dyDescent="0.3">
      <c r="AO13355" s="9"/>
      <c r="AP13355" s="9"/>
      <c r="AQ13355" s="9"/>
    </row>
    <row r="13356" spans="41:43" x14ac:dyDescent="0.3">
      <c r="AO13356" s="9"/>
      <c r="AP13356" s="9"/>
      <c r="AQ13356" s="9"/>
    </row>
    <row r="13357" spans="41:43" x14ac:dyDescent="0.3">
      <c r="AO13357" s="9"/>
      <c r="AP13357" s="9"/>
      <c r="AQ13357" s="9"/>
    </row>
    <row r="13358" spans="41:43" x14ac:dyDescent="0.3">
      <c r="AO13358" s="9"/>
      <c r="AP13358" s="9"/>
      <c r="AQ13358" s="9"/>
    </row>
    <row r="13359" spans="41:43" x14ac:dyDescent="0.3">
      <c r="AO13359" s="9"/>
      <c r="AP13359" s="9"/>
      <c r="AQ13359" s="9"/>
    </row>
    <row r="13360" spans="41:43" x14ac:dyDescent="0.3">
      <c r="AO13360" s="9"/>
      <c r="AP13360" s="9"/>
      <c r="AQ13360" s="9"/>
    </row>
    <row r="13361" spans="41:43" x14ac:dyDescent="0.3">
      <c r="AO13361" s="9"/>
      <c r="AP13361" s="9"/>
      <c r="AQ13361" s="9"/>
    </row>
    <row r="13362" spans="41:43" x14ac:dyDescent="0.3">
      <c r="AO13362" s="9"/>
      <c r="AP13362" s="9"/>
      <c r="AQ13362" s="9"/>
    </row>
    <row r="13363" spans="41:43" x14ac:dyDescent="0.3">
      <c r="AO13363" s="9"/>
      <c r="AP13363" s="9"/>
      <c r="AQ13363" s="9"/>
    </row>
    <row r="13364" spans="41:43" x14ac:dyDescent="0.3">
      <c r="AO13364" s="9"/>
      <c r="AP13364" s="9"/>
      <c r="AQ13364" s="9"/>
    </row>
    <row r="13365" spans="41:43" x14ac:dyDescent="0.3">
      <c r="AO13365" s="9"/>
      <c r="AP13365" s="9"/>
      <c r="AQ13365" s="9"/>
    </row>
    <row r="13366" spans="41:43" x14ac:dyDescent="0.3">
      <c r="AO13366" s="9"/>
      <c r="AP13366" s="9"/>
      <c r="AQ13366" s="9"/>
    </row>
    <row r="13367" spans="41:43" x14ac:dyDescent="0.3">
      <c r="AO13367" s="9"/>
      <c r="AP13367" s="9"/>
      <c r="AQ13367" s="9"/>
    </row>
    <row r="13368" spans="41:43" x14ac:dyDescent="0.3">
      <c r="AO13368" s="9"/>
      <c r="AP13368" s="9"/>
      <c r="AQ13368" s="9"/>
    </row>
    <row r="13369" spans="41:43" x14ac:dyDescent="0.3">
      <c r="AO13369" s="9"/>
      <c r="AP13369" s="9"/>
      <c r="AQ13369" s="9"/>
    </row>
    <row r="13370" spans="41:43" x14ac:dyDescent="0.3">
      <c r="AO13370" s="9"/>
      <c r="AP13370" s="9"/>
      <c r="AQ13370" s="9"/>
    </row>
    <row r="13371" spans="41:43" x14ac:dyDescent="0.3">
      <c r="AO13371" s="9"/>
      <c r="AP13371" s="9"/>
      <c r="AQ13371" s="9"/>
    </row>
    <row r="13372" spans="41:43" x14ac:dyDescent="0.3">
      <c r="AO13372" s="9"/>
      <c r="AP13372" s="9"/>
      <c r="AQ13372" s="9"/>
    </row>
    <row r="13373" spans="41:43" x14ac:dyDescent="0.3">
      <c r="AO13373" s="9"/>
      <c r="AP13373" s="9"/>
      <c r="AQ13373" s="9"/>
    </row>
    <row r="13374" spans="41:43" x14ac:dyDescent="0.3">
      <c r="AO13374" s="9"/>
      <c r="AP13374" s="9"/>
      <c r="AQ13374" s="9"/>
    </row>
    <row r="13375" spans="41:43" x14ac:dyDescent="0.3">
      <c r="AO13375" s="9"/>
      <c r="AP13375" s="9"/>
      <c r="AQ13375" s="9"/>
    </row>
    <row r="13376" spans="41:43" x14ac:dyDescent="0.3">
      <c r="AO13376" s="9"/>
      <c r="AP13376" s="9"/>
      <c r="AQ13376" s="9"/>
    </row>
    <row r="13377" spans="41:43" x14ac:dyDescent="0.3">
      <c r="AO13377" s="9"/>
      <c r="AP13377" s="9"/>
      <c r="AQ13377" s="9"/>
    </row>
    <row r="13378" spans="41:43" x14ac:dyDescent="0.3">
      <c r="AO13378" s="9"/>
      <c r="AP13378" s="9"/>
      <c r="AQ13378" s="9"/>
    </row>
    <row r="13379" spans="41:43" x14ac:dyDescent="0.3">
      <c r="AO13379" s="9"/>
      <c r="AP13379" s="9"/>
      <c r="AQ13379" s="9"/>
    </row>
    <row r="13380" spans="41:43" x14ac:dyDescent="0.3">
      <c r="AO13380" s="9"/>
      <c r="AP13380" s="9"/>
      <c r="AQ13380" s="9"/>
    </row>
    <row r="13381" spans="41:43" x14ac:dyDescent="0.3">
      <c r="AO13381" s="9"/>
      <c r="AP13381" s="9"/>
      <c r="AQ13381" s="9"/>
    </row>
    <row r="13382" spans="41:43" x14ac:dyDescent="0.3">
      <c r="AO13382" s="9"/>
      <c r="AP13382" s="9"/>
      <c r="AQ13382" s="9"/>
    </row>
    <row r="13383" spans="41:43" x14ac:dyDescent="0.3">
      <c r="AO13383" s="9"/>
      <c r="AP13383" s="9"/>
      <c r="AQ13383" s="9"/>
    </row>
    <row r="13384" spans="41:43" x14ac:dyDescent="0.3">
      <c r="AO13384" s="9"/>
      <c r="AP13384" s="9"/>
      <c r="AQ13384" s="9"/>
    </row>
    <row r="13385" spans="41:43" x14ac:dyDescent="0.3">
      <c r="AO13385" s="9"/>
      <c r="AP13385" s="9"/>
      <c r="AQ13385" s="9"/>
    </row>
    <row r="13386" spans="41:43" x14ac:dyDescent="0.3">
      <c r="AO13386" s="9"/>
      <c r="AP13386" s="9"/>
      <c r="AQ13386" s="9"/>
    </row>
    <row r="13387" spans="41:43" x14ac:dyDescent="0.3">
      <c r="AO13387" s="9"/>
      <c r="AP13387" s="9"/>
      <c r="AQ13387" s="9"/>
    </row>
    <row r="13388" spans="41:43" x14ac:dyDescent="0.3">
      <c r="AO13388" s="9"/>
      <c r="AP13388" s="9"/>
      <c r="AQ13388" s="9"/>
    </row>
    <row r="13389" spans="41:43" x14ac:dyDescent="0.3">
      <c r="AO13389" s="9"/>
      <c r="AP13389" s="9"/>
      <c r="AQ13389" s="9"/>
    </row>
    <row r="13390" spans="41:43" x14ac:dyDescent="0.3">
      <c r="AO13390" s="9"/>
      <c r="AP13390" s="9"/>
      <c r="AQ13390" s="9"/>
    </row>
    <row r="13391" spans="41:43" x14ac:dyDescent="0.3">
      <c r="AO13391" s="9"/>
      <c r="AP13391" s="9"/>
      <c r="AQ13391" s="9"/>
    </row>
    <row r="13392" spans="41:43" x14ac:dyDescent="0.3">
      <c r="AO13392" s="9"/>
      <c r="AP13392" s="9"/>
      <c r="AQ13392" s="9"/>
    </row>
    <row r="13393" spans="41:43" x14ac:dyDescent="0.3">
      <c r="AO13393" s="9"/>
      <c r="AP13393" s="9"/>
      <c r="AQ13393" s="9"/>
    </row>
    <row r="13394" spans="41:43" x14ac:dyDescent="0.3">
      <c r="AO13394" s="9"/>
      <c r="AP13394" s="9"/>
      <c r="AQ13394" s="9"/>
    </row>
    <row r="13395" spans="41:43" x14ac:dyDescent="0.3">
      <c r="AO13395" s="9"/>
      <c r="AP13395" s="9"/>
      <c r="AQ13395" s="9"/>
    </row>
    <row r="13396" spans="41:43" x14ac:dyDescent="0.3">
      <c r="AO13396" s="9"/>
      <c r="AP13396" s="9"/>
      <c r="AQ13396" s="9"/>
    </row>
    <row r="13397" spans="41:43" x14ac:dyDescent="0.3">
      <c r="AO13397" s="9"/>
      <c r="AP13397" s="9"/>
      <c r="AQ13397" s="9"/>
    </row>
    <row r="13398" spans="41:43" x14ac:dyDescent="0.3">
      <c r="AO13398" s="9"/>
      <c r="AP13398" s="9"/>
      <c r="AQ13398" s="9"/>
    </row>
    <row r="13399" spans="41:43" x14ac:dyDescent="0.3">
      <c r="AO13399" s="9"/>
      <c r="AP13399" s="9"/>
      <c r="AQ13399" s="9"/>
    </row>
    <row r="13400" spans="41:43" x14ac:dyDescent="0.3">
      <c r="AO13400" s="9"/>
      <c r="AP13400" s="9"/>
      <c r="AQ13400" s="9"/>
    </row>
    <row r="13401" spans="41:43" x14ac:dyDescent="0.3">
      <c r="AO13401" s="9"/>
      <c r="AP13401" s="9"/>
      <c r="AQ13401" s="9"/>
    </row>
    <row r="13402" spans="41:43" x14ac:dyDescent="0.3">
      <c r="AO13402" s="9"/>
      <c r="AP13402" s="9"/>
      <c r="AQ13402" s="9"/>
    </row>
    <row r="13403" spans="41:43" x14ac:dyDescent="0.3">
      <c r="AO13403" s="9"/>
      <c r="AP13403" s="9"/>
      <c r="AQ13403" s="9"/>
    </row>
    <row r="13404" spans="41:43" x14ac:dyDescent="0.3">
      <c r="AO13404" s="9"/>
      <c r="AP13404" s="9"/>
      <c r="AQ13404" s="9"/>
    </row>
    <row r="13405" spans="41:43" x14ac:dyDescent="0.3">
      <c r="AO13405" s="9"/>
      <c r="AP13405" s="9"/>
      <c r="AQ13405" s="9"/>
    </row>
    <row r="13406" spans="41:43" x14ac:dyDescent="0.3">
      <c r="AO13406" s="9"/>
      <c r="AP13406" s="9"/>
      <c r="AQ13406" s="9"/>
    </row>
    <row r="13407" spans="41:43" x14ac:dyDescent="0.3">
      <c r="AO13407" s="9"/>
      <c r="AP13407" s="9"/>
      <c r="AQ13407" s="9"/>
    </row>
    <row r="13408" spans="41:43" x14ac:dyDescent="0.3">
      <c r="AO13408" s="9"/>
      <c r="AP13408" s="9"/>
      <c r="AQ13408" s="9"/>
    </row>
    <row r="13409" spans="41:43" x14ac:dyDescent="0.3">
      <c r="AO13409" s="9"/>
      <c r="AP13409" s="9"/>
      <c r="AQ13409" s="9"/>
    </row>
    <row r="13410" spans="41:43" x14ac:dyDescent="0.3">
      <c r="AO13410" s="9"/>
      <c r="AP13410" s="9"/>
      <c r="AQ13410" s="9"/>
    </row>
    <row r="13411" spans="41:43" x14ac:dyDescent="0.3">
      <c r="AO13411" s="9"/>
      <c r="AP13411" s="9"/>
      <c r="AQ13411" s="9"/>
    </row>
    <row r="13412" spans="41:43" x14ac:dyDescent="0.3">
      <c r="AO13412" s="9"/>
      <c r="AP13412" s="9"/>
      <c r="AQ13412" s="9"/>
    </row>
    <row r="13413" spans="41:43" x14ac:dyDescent="0.3">
      <c r="AO13413" s="9"/>
      <c r="AP13413" s="9"/>
      <c r="AQ13413" s="9"/>
    </row>
    <row r="13414" spans="41:43" x14ac:dyDescent="0.3">
      <c r="AO13414" s="9"/>
      <c r="AP13414" s="9"/>
      <c r="AQ13414" s="9"/>
    </row>
    <row r="13415" spans="41:43" x14ac:dyDescent="0.3">
      <c r="AO13415" s="9"/>
      <c r="AP13415" s="9"/>
      <c r="AQ13415" s="9"/>
    </row>
    <row r="13416" spans="41:43" x14ac:dyDescent="0.3">
      <c r="AO13416" s="9"/>
      <c r="AP13416" s="9"/>
      <c r="AQ13416" s="9"/>
    </row>
    <row r="13417" spans="41:43" x14ac:dyDescent="0.3">
      <c r="AO13417" s="9"/>
      <c r="AP13417" s="9"/>
      <c r="AQ13417" s="9"/>
    </row>
    <row r="13418" spans="41:43" x14ac:dyDescent="0.3">
      <c r="AO13418" s="9"/>
      <c r="AP13418" s="9"/>
      <c r="AQ13418" s="9"/>
    </row>
    <row r="13419" spans="41:43" x14ac:dyDescent="0.3">
      <c r="AO13419" s="9"/>
      <c r="AP13419" s="9"/>
      <c r="AQ13419" s="9"/>
    </row>
    <row r="13420" spans="41:43" x14ac:dyDescent="0.3">
      <c r="AO13420" s="9"/>
      <c r="AP13420" s="9"/>
      <c r="AQ13420" s="9"/>
    </row>
    <row r="13421" spans="41:43" x14ac:dyDescent="0.3">
      <c r="AO13421" s="9"/>
      <c r="AP13421" s="9"/>
      <c r="AQ13421" s="9"/>
    </row>
    <row r="13422" spans="41:43" x14ac:dyDescent="0.3">
      <c r="AO13422" s="9"/>
      <c r="AP13422" s="9"/>
      <c r="AQ13422" s="9"/>
    </row>
    <row r="13423" spans="41:43" x14ac:dyDescent="0.3">
      <c r="AO13423" s="9"/>
      <c r="AP13423" s="9"/>
      <c r="AQ13423" s="9"/>
    </row>
    <row r="13424" spans="41:43" x14ac:dyDescent="0.3">
      <c r="AO13424" s="9"/>
      <c r="AP13424" s="9"/>
      <c r="AQ13424" s="9"/>
    </row>
    <row r="13425" spans="41:43" x14ac:dyDescent="0.3">
      <c r="AO13425" s="9"/>
      <c r="AP13425" s="9"/>
      <c r="AQ13425" s="9"/>
    </row>
    <row r="13426" spans="41:43" x14ac:dyDescent="0.3">
      <c r="AO13426" s="9"/>
      <c r="AP13426" s="9"/>
      <c r="AQ13426" s="9"/>
    </row>
    <row r="13427" spans="41:43" x14ac:dyDescent="0.3">
      <c r="AO13427" s="9"/>
      <c r="AP13427" s="9"/>
      <c r="AQ13427" s="9"/>
    </row>
    <row r="13428" spans="41:43" x14ac:dyDescent="0.3">
      <c r="AO13428" s="9"/>
      <c r="AP13428" s="9"/>
      <c r="AQ13428" s="9"/>
    </row>
    <row r="13429" spans="41:43" x14ac:dyDescent="0.3">
      <c r="AO13429" s="9"/>
      <c r="AP13429" s="9"/>
      <c r="AQ13429" s="9"/>
    </row>
    <row r="13430" spans="41:43" x14ac:dyDescent="0.3">
      <c r="AO13430" s="9"/>
      <c r="AP13430" s="9"/>
      <c r="AQ13430" s="9"/>
    </row>
    <row r="13431" spans="41:43" x14ac:dyDescent="0.3">
      <c r="AO13431" s="9"/>
      <c r="AP13431" s="9"/>
      <c r="AQ13431" s="9"/>
    </row>
    <row r="13432" spans="41:43" x14ac:dyDescent="0.3">
      <c r="AO13432" s="9"/>
      <c r="AP13432" s="9"/>
      <c r="AQ13432" s="9"/>
    </row>
    <row r="13433" spans="41:43" x14ac:dyDescent="0.3">
      <c r="AO13433" s="9"/>
      <c r="AP13433" s="9"/>
      <c r="AQ13433" s="9"/>
    </row>
    <row r="13434" spans="41:43" x14ac:dyDescent="0.3">
      <c r="AO13434" s="9"/>
      <c r="AP13434" s="9"/>
      <c r="AQ13434" s="9"/>
    </row>
    <row r="13435" spans="41:43" x14ac:dyDescent="0.3">
      <c r="AO13435" s="9"/>
      <c r="AP13435" s="9"/>
      <c r="AQ13435" s="9"/>
    </row>
    <row r="13436" spans="41:43" x14ac:dyDescent="0.3">
      <c r="AO13436" s="9"/>
      <c r="AP13436" s="9"/>
      <c r="AQ13436" s="9"/>
    </row>
    <row r="13437" spans="41:43" x14ac:dyDescent="0.3">
      <c r="AO13437" s="9"/>
      <c r="AP13437" s="9"/>
      <c r="AQ13437" s="9"/>
    </row>
    <row r="13438" spans="41:43" x14ac:dyDescent="0.3">
      <c r="AO13438" s="9"/>
      <c r="AP13438" s="9"/>
      <c r="AQ13438" s="9"/>
    </row>
    <row r="13439" spans="41:43" x14ac:dyDescent="0.3">
      <c r="AO13439" s="9"/>
      <c r="AP13439" s="9"/>
      <c r="AQ13439" s="9"/>
    </row>
    <row r="13440" spans="41:43" x14ac:dyDescent="0.3">
      <c r="AO13440" s="9"/>
      <c r="AP13440" s="9"/>
      <c r="AQ13440" s="9"/>
    </row>
    <row r="13441" spans="41:43" x14ac:dyDescent="0.3">
      <c r="AO13441" s="9"/>
      <c r="AP13441" s="9"/>
      <c r="AQ13441" s="9"/>
    </row>
    <row r="13442" spans="41:43" x14ac:dyDescent="0.3">
      <c r="AO13442" s="9"/>
      <c r="AP13442" s="9"/>
      <c r="AQ13442" s="9"/>
    </row>
    <row r="13443" spans="41:43" x14ac:dyDescent="0.3">
      <c r="AO13443" s="9"/>
      <c r="AP13443" s="9"/>
      <c r="AQ13443" s="9"/>
    </row>
    <row r="13444" spans="41:43" x14ac:dyDescent="0.3">
      <c r="AO13444" s="9"/>
      <c r="AP13444" s="9"/>
      <c r="AQ13444" s="9"/>
    </row>
    <row r="13445" spans="41:43" x14ac:dyDescent="0.3">
      <c r="AO13445" s="9"/>
      <c r="AP13445" s="9"/>
      <c r="AQ13445" s="9"/>
    </row>
    <row r="13446" spans="41:43" x14ac:dyDescent="0.3">
      <c r="AO13446" s="9"/>
      <c r="AP13446" s="9"/>
      <c r="AQ13446" s="9"/>
    </row>
    <row r="13447" spans="41:43" x14ac:dyDescent="0.3">
      <c r="AO13447" s="9"/>
      <c r="AP13447" s="9"/>
      <c r="AQ13447" s="9"/>
    </row>
    <row r="13448" spans="41:43" x14ac:dyDescent="0.3">
      <c r="AO13448" s="9"/>
      <c r="AP13448" s="9"/>
      <c r="AQ13448" s="9"/>
    </row>
    <row r="13449" spans="41:43" x14ac:dyDescent="0.3">
      <c r="AO13449" s="9"/>
      <c r="AP13449" s="9"/>
      <c r="AQ13449" s="9"/>
    </row>
    <row r="13450" spans="41:43" x14ac:dyDescent="0.3">
      <c r="AO13450" s="9"/>
      <c r="AP13450" s="9"/>
      <c r="AQ13450" s="9"/>
    </row>
    <row r="13451" spans="41:43" x14ac:dyDescent="0.3">
      <c r="AO13451" s="9"/>
      <c r="AP13451" s="9"/>
      <c r="AQ13451" s="9"/>
    </row>
    <row r="13452" spans="41:43" x14ac:dyDescent="0.3">
      <c r="AO13452" s="9"/>
      <c r="AP13452" s="9"/>
      <c r="AQ13452" s="9"/>
    </row>
    <row r="13453" spans="41:43" x14ac:dyDescent="0.3">
      <c r="AO13453" s="9"/>
      <c r="AP13453" s="9"/>
      <c r="AQ13453" s="9"/>
    </row>
    <row r="13454" spans="41:43" x14ac:dyDescent="0.3">
      <c r="AO13454" s="9"/>
      <c r="AP13454" s="9"/>
      <c r="AQ13454" s="9"/>
    </row>
    <row r="13455" spans="41:43" x14ac:dyDescent="0.3">
      <c r="AO13455" s="9"/>
      <c r="AP13455" s="9"/>
      <c r="AQ13455" s="9"/>
    </row>
    <row r="13456" spans="41:43" x14ac:dyDescent="0.3">
      <c r="AO13456" s="9"/>
      <c r="AP13456" s="9"/>
      <c r="AQ13456" s="9"/>
    </row>
    <row r="13457" spans="41:43" x14ac:dyDescent="0.3">
      <c r="AO13457" s="9"/>
      <c r="AP13457" s="9"/>
      <c r="AQ13457" s="9"/>
    </row>
    <row r="13458" spans="41:43" x14ac:dyDescent="0.3">
      <c r="AO13458" s="9"/>
      <c r="AP13458" s="9"/>
      <c r="AQ13458" s="9"/>
    </row>
    <row r="13459" spans="41:43" x14ac:dyDescent="0.3">
      <c r="AO13459" s="9"/>
      <c r="AP13459" s="9"/>
      <c r="AQ13459" s="9"/>
    </row>
    <row r="13460" spans="41:43" x14ac:dyDescent="0.3">
      <c r="AO13460" s="9"/>
      <c r="AP13460" s="9"/>
      <c r="AQ13460" s="9"/>
    </row>
    <row r="13461" spans="41:43" x14ac:dyDescent="0.3">
      <c r="AO13461" s="9"/>
      <c r="AP13461" s="9"/>
      <c r="AQ13461" s="9"/>
    </row>
    <row r="13462" spans="41:43" x14ac:dyDescent="0.3">
      <c r="AO13462" s="9"/>
      <c r="AP13462" s="9"/>
      <c r="AQ13462" s="9"/>
    </row>
    <row r="13463" spans="41:43" x14ac:dyDescent="0.3">
      <c r="AO13463" s="9"/>
      <c r="AP13463" s="9"/>
      <c r="AQ13463" s="9"/>
    </row>
    <row r="13464" spans="41:43" x14ac:dyDescent="0.3">
      <c r="AO13464" s="9"/>
      <c r="AP13464" s="9"/>
      <c r="AQ13464" s="9"/>
    </row>
    <row r="13465" spans="41:43" x14ac:dyDescent="0.3">
      <c r="AO13465" s="9"/>
      <c r="AP13465" s="9"/>
      <c r="AQ13465" s="9"/>
    </row>
    <row r="13466" spans="41:43" x14ac:dyDescent="0.3">
      <c r="AO13466" s="9"/>
      <c r="AP13466" s="9"/>
      <c r="AQ13466" s="9"/>
    </row>
    <row r="13467" spans="41:43" x14ac:dyDescent="0.3">
      <c r="AO13467" s="9"/>
      <c r="AP13467" s="9"/>
      <c r="AQ13467" s="9"/>
    </row>
    <row r="13468" spans="41:43" x14ac:dyDescent="0.3">
      <c r="AO13468" s="9"/>
      <c r="AP13468" s="9"/>
      <c r="AQ13468" s="9"/>
    </row>
    <row r="13469" spans="41:43" x14ac:dyDescent="0.3">
      <c r="AO13469" s="9"/>
      <c r="AP13469" s="9"/>
      <c r="AQ13469" s="9"/>
    </row>
    <row r="13470" spans="41:43" x14ac:dyDescent="0.3">
      <c r="AO13470" s="9"/>
      <c r="AP13470" s="9"/>
      <c r="AQ13470" s="9"/>
    </row>
    <row r="13471" spans="41:43" x14ac:dyDescent="0.3">
      <c r="AO13471" s="9"/>
      <c r="AP13471" s="9"/>
      <c r="AQ13471" s="9"/>
    </row>
    <row r="13472" spans="41:43" x14ac:dyDescent="0.3">
      <c r="AO13472" s="9"/>
      <c r="AP13472" s="9"/>
      <c r="AQ13472" s="9"/>
    </row>
    <row r="13473" spans="41:43" x14ac:dyDescent="0.3">
      <c r="AO13473" s="9"/>
      <c r="AP13473" s="9"/>
      <c r="AQ13473" s="9"/>
    </row>
    <row r="13474" spans="41:43" x14ac:dyDescent="0.3">
      <c r="AO13474" s="9"/>
      <c r="AP13474" s="9"/>
      <c r="AQ13474" s="9"/>
    </row>
    <row r="13475" spans="41:43" x14ac:dyDescent="0.3">
      <c r="AO13475" s="9"/>
      <c r="AP13475" s="9"/>
      <c r="AQ13475" s="9"/>
    </row>
    <row r="13476" spans="41:43" x14ac:dyDescent="0.3">
      <c r="AO13476" s="9"/>
      <c r="AP13476" s="9"/>
      <c r="AQ13476" s="9"/>
    </row>
    <row r="13477" spans="41:43" x14ac:dyDescent="0.3">
      <c r="AO13477" s="9"/>
      <c r="AP13477" s="9"/>
      <c r="AQ13477" s="9"/>
    </row>
    <row r="13478" spans="41:43" x14ac:dyDescent="0.3">
      <c r="AO13478" s="9"/>
      <c r="AP13478" s="9"/>
      <c r="AQ13478" s="9"/>
    </row>
    <row r="13479" spans="41:43" x14ac:dyDescent="0.3">
      <c r="AO13479" s="9"/>
      <c r="AP13479" s="9"/>
      <c r="AQ13479" s="9"/>
    </row>
    <row r="13480" spans="41:43" x14ac:dyDescent="0.3">
      <c r="AO13480" s="9"/>
      <c r="AP13480" s="9"/>
      <c r="AQ13480" s="9"/>
    </row>
    <row r="13481" spans="41:43" x14ac:dyDescent="0.3">
      <c r="AO13481" s="9"/>
      <c r="AP13481" s="9"/>
      <c r="AQ13481" s="9"/>
    </row>
    <row r="13482" spans="41:43" x14ac:dyDescent="0.3">
      <c r="AO13482" s="9"/>
      <c r="AP13482" s="9"/>
      <c r="AQ13482" s="9"/>
    </row>
    <row r="13483" spans="41:43" x14ac:dyDescent="0.3">
      <c r="AO13483" s="9"/>
      <c r="AP13483" s="9"/>
      <c r="AQ13483" s="9"/>
    </row>
    <row r="13484" spans="41:43" x14ac:dyDescent="0.3">
      <c r="AO13484" s="9"/>
      <c r="AP13484" s="9"/>
      <c r="AQ13484" s="9"/>
    </row>
    <row r="13485" spans="41:43" x14ac:dyDescent="0.3">
      <c r="AO13485" s="9"/>
      <c r="AP13485" s="9"/>
      <c r="AQ13485" s="9"/>
    </row>
    <row r="13486" spans="41:43" x14ac:dyDescent="0.3">
      <c r="AO13486" s="9"/>
      <c r="AP13486" s="9"/>
      <c r="AQ13486" s="9"/>
    </row>
    <row r="13487" spans="41:43" x14ac:dyDescent="0.3">
      <c r="AO13487" s="9"/>
      <c r="AP13487" s="9"/>
      <c r="AQ13487" s="9"/>
    </row>
    <row r="13488" spans="41:43" x14ac:dyDescent="0.3">
      <c r="AO13488" s="9"/>
      <c r="AP13488" s="9"/>
      <c r="AQ13488" s="9"/>
    </row>
    <row r="13489" spans="41:43" x14ac:dyDescent="0.3">
      <c r="AO13489" s="9"/>
      <c r="AP13489" s="9"/>
      <c r="AQ13489" s="9"/>
    </row>
    <row r="13490" spans="41:43" x14ac:dyDescent="0.3">
      <c r="AO13490" s="9"/>
      <c r="AP13490" s="9"/>
      <c r="AQ13490" s="9"/>
    </row>
    <row r="13491" spans="41:43" x14ac:dyDescent="0.3">
      <c r="AO13491" s="9"/>
      <c r="AP13491" s="9"/>
      <c r="AQ13491" s="9"/>
    </row>
    <row r="13492" spans="41:43" x14ac:dyDescent="0.3">
      <c r="AO13492" s="9"/>
      <c r="AP13492" s="9"/>
      <c r="AQ13492" s="9"/>
    </row>
    <row r="13493" spans="41:43" x14ac:dyDescent="0.3">
      <c r="AO13493" s="9"/>
      <c r="AP13493" s="9"/>
      <c r="AQ13493" s="9"/>
    </row>
    <row r="13494" spans="41:43" x14ac:dyDescent="0.3">
      <c r="AO13494" s="9"/>
      <c r="AP13494" s="9"/>
      <c r="AQ13494" s="9"/>
    </row>
    <row r="13495" spans="41:43" x14ac:dyDescent="0.3">
      <c r="AO13495" s="9"/>
      <c r="AP13495" s="9"/>
      <c r="AQ13495" s="9"/>
    </row>
    <row r="13496" spans="41:43" x14ac:dyDescent="0.3">
      <c r="AO13496" s="9"/>
      <c r="AP13496" s="9"/>
      <c r="AQ13496" s="9"/>
    </row>
    <row r="13497" spans="41:43" x14ac:dyDescent="0.3">
      <c r="AO13497" s="9"/>
      <c r="AP13497" s="9"/>
      <c r="AQ13497" s="9"/>
    </row>
    <row r="13498" spans="41:43" x14ac:dyDescent="0.3">
      <c r="AO13498" s="9"/>
      <c r="AP13498" s="9"/>
      <c r="AQ13498" s="9"/>
    </row>
    <row r="13499" spans="41:43" x14ac:dyDescent="0.3">
      <c r="AO13499" s="9"/>
      <c r="AP13499" s="9"/>
      <c r="AQ13499" s="9"/>
    </row>
    <row r="13500" spans="41:43" x14ac:dyDescent="0.3">
      <c r="AO13500" s="9"/>
      <c r="AP13500" s="9"/>
      <c r="AQ13500" s="9"/>
    </row>
    <row r="13501" spans="41:43" x14ac:dyDescent="0.3">
      <c r="AO13501" s="9"/>
      <c r="AP13501" s="9"/>
      <c r="AQ13501" s="9"/>
    </row>
    <row r="13502" spans="41:43" x14ac:dyDescent="0.3">
      <c r="AO13502" s="9"/>
      <c r="AP13502" s="9"/>
      <c r="AQ13502" s="9"/>
    </row>
    <row r="13503" spans="41:43" x14ac:dyDescent="0.3">
      <c r="AO13503" s="9"/>
      <c r="AP13503" s="9"/>
      <c r="AQ13503" s="9"/>
    </row>
    <row r="13504" spans="41:43" x14ac:dyDescent="0.3">
      <c r="AO13504" s="9"/>
      <c r="AP13504" s="9"/>
      <c r="AQ13504" s="9"/>
    </row>
    <row r="13505" spans="41:43" x14ac:dyDescent="0.3">
      <c r="AO13505" s="9"/>
      <c r="AP13505" s="9"/>
      <c r="AQ13505" s="9"/>
    </row>
    <row r="13506" spans="41:43" x14ac:dyDescent="0.3">
      <c r="AO13506" s="9"/>
      <c r="AP13506" s="9"/>
      <c r="AQ13506" s="9"/>
    </row>
    <row r="13507" spans="41:43" x14ac:dyDescent="0.3">
      <c r="AO13507" s="9"/>
      <c r="AP13507" s="9"/>
      <c r="AQ13507" s="9"/>
    </row>
    <row r="13508" spans="41:43" x14ac:dyDescent="0.3">
      <c r="AO13508" s="9"/>
      <c r="AP13508" s="9"/>
      <c r="AQ13508" s="9"/>
    </row>
    <row r="13509" spans="41:43" x14ac:dyDescent="0.3">
      <c r="AO13509" s="9"/>
      <c r="AP13509" s="9"/>
      <c r="AQ13509" s="9"/>
    </row>
    <row r="13510" spans="41:43" x14ac:dyDescent="0.3">
      <c r="AO13510" s="9"/>
      <c r="AP13510" s="9"/>
      <c r="AQ13510" s="9"/>
    </row>
    <row r="13511" spans="41:43" x14ac:dyDescent="0.3">
      <c r="AO13511" s="9"/>
      <c r="AP13511" s="9"/>
      <c r="AQ13511" s="9"/>
    </row>
    <row r="13512" spans="41:43" x14ac:dyDescent="0.3">
      <c r="AO13512" s="9"/>
      <c r="AP13512" s="9"/>
      <c r="AQ13512" s="9"/>
    </row>
    <row r="13513" spans="41:43" x14ac:dyDescent="0.3">
      <c r="AO13513" s="9"/>
      <c r="AP13513" s="9"/>
      <c r="AQ13513" s="9"/>
    </row>
    <row r="13514" spans="41:43" x14ac:dyDescent="0.3">
      <c r="AO13514" s="9"/>
      <c r="AP13514" s="9"/>
      <c r="AQ13514" s="9"/>
    </row>
    <row r="13515" spans="41:43" x14ac:dyDescent="0.3">
      <c r="AO13515" s="9"/>
      <c r="AP13515" s="9"/>
      <c r="AQ13515" s="9"/>
    </row>
    <row r="13516" spans="41:43" x14ac:dyDescent="0.3">
      <c r="AO13516" s="9"/>
      <c r="AP13516" s="9"/>
      <c r="AQ13516" s="9"/>
    </row>
    <row r="13517" spans="41:43" x14ac:dyDescent="0.3">
      <c r="AO13517" s="9"/>
      <c r="AP13517" s="9"/>
      <c r="AQ13517" s="9"/>
    </row>
    <row r="13518" spans="41:43" x14ac:dyDescent="0.3">
      <c r="AO13518" s="9"/>
      <c r="AP13518" s="9"/>
      <c r="AQ13518" s="9"/>
    </row>
    <row r="13519" spans="41:43" x14ac:dyDescent="0.3">
      <c r="AO13519" s="9"/>
      <c r="AP13519" s="9"/>
      <c r="AQ13519" s="9"/>
    </row>
    <row r="13520" spans="41:43" x14ac:dyDescent="0.3">
      <c r="AO13520" s="9"/>
      <c r="AP13520" s="9"/>
      <c r="AQ13520" s="9"/>
    </row>
    <row r="13521" spans="41:43" x14ac:dyDescent="0.3">
      <c r="AO13521" s="9"/>
      <c r="AP13521" s="9"/>
      <c r="AQ13521" s="9"/>
    </row>
    <row r="13522" spans="41:43" x14ac:dyDescent="0.3">
      <c r="AO13522" s="9"/>
      <c r="AP13522" s="9"/>
      <c r="AQ13522" s="9"/>
    </row>
    <row r="13523" spans="41:43" x14ac:dyDescent="0.3">
      <c r="AO13523" s="9"/>
      <c r="AP13523" s="9"/>
      <c r="AQ13523" s="9"/>
    </row>
    <row r="13524" spans="41:43" x14ac:dyDescent="0.3">
      <c r="AO13524" s="9"/>
      <c r="AP13524" s="9"/>
      <c r="AQ13524" s="9"/>
    </row>
    <row r="13525" spans="41:43" x14ac:dyDescent="0.3">
      <c r="AO13525" s="9"/>
      <c r="AP13525" s="9"/>
      <c r="AQ13525" s="9"/>
    </row>
    <row r="13526" spans="41:43" x14ac:dyDescent="0.3">
      <c r="AO13526" s="9"/>
      <c r="AP13526" s="9"/>
      <c r="AQ13526" s="9"/>
    </row>
    <row r="13527" spans="41:43" x14ac:dyDescent="0.3">
      <c r="AO13527" s="9"/>
      <c r="AP13527" s="9"/>
      <c r="AQ13527" s="9"/>
    </row>
    <row r="13528" spans="41:43" x14ac:dyDescent="0.3">
      <c r="AO13528" s="9"/>
      <c r="AP13528" s="9"/>
      <c r="AQ13528" s="9"/>
    </row>
    <row r="13529" spans="41:43" x14ac:dyDescent="0.3">
      <c r="AO13529" s="9"/>
      <c r="AP13529" s="9"/>
      <c r="AQ13529" s="9"/>
    </row>
    <row r="13530" spans="41:43" x14ac:dyDescent="0.3">
      <c r="AO13530" s="9"/>
      <c r="AP13530" s="9"/>
      <c r="AQ13530" s="9"/>
    </row>
    <row r="13531" spans="41:43" x14ac:dyDescent="0.3">
      <c r="AO13531" s="9"/>
      <c r="AP13531" s="9"/>
      <c r="AQ13531" s="9"/>
    </row>
    <row r="13532" spans="41:43" x14ac:dyDescent="0.3">
      <c r="AO13532" s="9"/>
      <c r="AP13532" s="9"/>
      <c r="AQ13532" s="9"/>
    </row>
    <row r="13533" spans="41:43" x14ac:dyDescent="0.3">
      <c r="AO13533" s="9"/>
      <c r="AP13533" s="9"/>
      <c r="AQ13533" s="9"/>
    </row>
    <row r="13534" spans="41:43" x14ac:dyDescent="0.3">
      <c r="AO13534" s="9"/>
      <c r="AP13534" s="9"/>
      <c r="AQ13534" s="9"/>
    </row>
    <row r="13535" spans="41:43" x14ac:dyDescent="0.3">
      <c r="AO13535" s="9"/>
      <c r="AP13535" s="9"/>
      <c r="AQ13535" s="9"/>
    </row>
    <row r="13536" spans="41:43" x14ac:dyDescent="0.3">
      <c r="AO13536" s="9"/>
      <c r="AP13536" s="9"/>
      <c r="AQ13536" s="9"/>
    </row>
    <row r="13537" spans="41:43" x14ac:dyDescent="0.3">
      <c r="AO13537" s="9"/>
      <c r="AP13537" s="9"/>
      <c r="AQ13537" s="9"/>
    </row>
    <row r="13538" spans="41:43" x14ac:dyDescent="0.3">
      <c r="AO13538" s="9"/>
      <c r="AP13538" s="9"/>
      <c r="AQ13538" s="9"/>
    </row>
    <row r="13539" spans="41:43" x14ac:dyDescent="0.3">
      <c r="AO13539" s="9"/>
      <c r="AP13539" s="9"/>
      <c r="AQ13539" s="9"/>
    </row>
    <row r="13540" spans="41:43" x14ac:dyDescent="0.3">
      <c r="AO13540" s="9"/>
      <c r="AP13540" s="9"/>
      <c r="AQ13540" s="9"/>
    </row>
    <row r="13541" spans="41:43" x14ac:dyDescent="0.3">
      <c r="AO13541" s="9"/>
      <c r="AP13541" s="9"/>
      <c r="AQ13541" s="9"/>
    </row>
    <row r="13542" spans="41:43" x14ac:dyDescent="0.3">
      <c r="AO13542" s="9"/>
      <c r="AP13542" s="9"/>
      <c r="AQ13542" s="9"/>
    </row>
    <row r="13543" spans="41:43" x14ac:dyDescent="0.3">
      <c r="AO13543" s="9"/>
      <c r="AP13543" s="9"/>
      <c r="AQ13543" s="9"/>
    </row>
    <row r="13544" spans="41:43" x14ac:dyDescent="0.3">
      <c r="AO13544" s="9"/>
      <c r="AP13544" s="9"/>
      <c r="AQ13544" s="9"/>
    </row>
    <row r="13545" spans="41:43" x14ac:dyDescent="0.3">
      <c r="AO13545" s="9"/>
      <c r="AP13545" s="9"/>
      <c r="AQ13545" s="9"/>
    </row>
    <row r="13546" spans="41:43" x14ac:dyDescent="0.3">
      <c r="AO13546" s="9"/>
      <c r="AP13546" s="9"/>
      <c r="AQ13546" s="9"/>
    </row>
    <row r="13547" spans="41:43" x14ac:dyDescent="0.3">
      <c r="AO13547" s="9"/>
      <c r="AP13547" s="9"/>
      <c r="AQ13547" s="9"/>
    </row>
    <row r="13548" spans="41:43" x14ac:dyDescent="0.3">
      <c r="AO13548" s="9"/>
      <c r="AP13548" s="9"/>
      <c r="AQ13548" s="9"/>
    </row>
    <row r="13549" spans="41:43" x14ac:dyDescent="0.3">
      <c r="AO13549" s="9"/>
      <c r="AP13549" s="9"/>
      <c r="AQ13549" s="9"/>
    </row>
    <row r="13550" spans="41:43" x14ac:dyDescent="0.3">
      <c r="AO13550" s="9"/>
      <c r="AP13550" s="9"/>
      <c r="AQ13550" s="9"/>
    </row>
    <row r="13551" spans="41:43" x14ac:dyDescent="0.3">
      <c r="AO13551" s="9"/>
      <c r="AP13551" s="9"/>
      <c r="AQ13551" s="9"/>
    </row>
    <row r="13552" spans="41:43" x14ac:dyDescent="0.3">
      <c r="AO13552" s="9"/>
      <c r="AP13552" s="9"/>
      <c r="AQ13552" s="9"/>
    </row>
    <row r="13553" spans="41:43" x14ac:dyDescent="0.3">
      <c r="AO13553" s="9"/>
      <c r="AP13553" s="9"/>
      <c r="AQ13553" s="9"/>
    </row>
    <row r="13554" spans="41:43" x14ac:dyDescent="0.3">
      <c r="AO13554" s="9"/>
      <c r="AP13554" s="9"/>
      <c r="AQ13554" s="9"/>
    </row>
    <row r="13555" spans="41:43" x14ac:dyDescent="0.3">
      <c r="AO13555" s="9"/>
      <c r="AP13555" s="9"/>
      <c r="AQ13555" s="9"/>
    </row>
    <row r="13556" spans="41:43" x14ac:dyDescent="0.3">
      <c r="AO13556" s="9"/>
      <c r="AP13556" s="9"/>
      <c r="AQ13556" s="9"/>
    </row>
    <row r="13557" spans="41:43" x14ac:dyDescent="0.3">
      <c r="AO13557" s="9"/>
      <c r="AP13557" s="9"/>
      <c r="AQ13557" s="9"/>
    </row>
    <row r="13558" spans="41:43" x14ac:dyDescent="0.3">
      <c r="AO13558" s="9"/>
      <c r="AP13558" s="9"/>
      <c r="AQ13558" s="9"/>
    </row>
    <row r="13559" spans="41:43" x14ac:dyDescent="0.3">
      <c r="AO13559" s="9"/>
      <c r="AP13559" s="9"/>
      <c r="AQ13559" s="9"/>
    </row>
    <row r="13560" spans="41:43" x14ac:dyDescent="0.3">
      <c r="AO13560" s="9"/>
      <c r="AP13560" s="9"/>
      <c r="AQ13560" s="9"/>
    </row>
    <row r="13561" spans="41:43" x14ac:dyDescent="0.3">
      <c r="AO13561" s="9"/>
      <c r="AP13561" s="9"/>
      <c r="AQ13561" s="9"/>
    </row>
    <row r="13562" spans="41:43" x14ac:dyDescent="0.3">
      <c r="AO13562" s="9"/>
      <c r="AP13562" s="9"/>
      <c r="AQ13562" s="9"/>
    </row>
    <row r="13563" spans="41:43" x14ac:dyDescent="0.3">
      <c r="AO13563" s="9"/>
      <c r="AP13563" s="9"/>
      <c r="AQ13563" s="9"/>
    </row>
    <row r="13564" spans="41:43" x14ac:dyDescent="0.3">
      <c r="AO13564" s="9"/>
      <c r="AP13564" s="9"/>
      <c r="AQ13564" s="9"/>
    </row>
    <row r="13565" spans="41:43" x14ac:dyDescent="0.3">
      <c r="AO13565" s="9"/>
      <c r="AP13565" s="9"/>
      <c r="AQ13565" s="9"/>
    </row>
    <row r="13566" spans="41:43" x14ac:dyDescent="0.3">
      <c r="AO13566" s="9"/>
      <c r="AP13566" s="9"/>
      <c r="AQ13566" s="9"/>
    </row>
    <row r="13567" spans="41:43" x14ac:dyDescent="0.3">
      <c r="AO13567" s="9"/>
      <c r="AP13567" s="9"/>
      <c r="AQ13567" s="9"/>
    </row>
    <row r="13568" spans="41:43" x14ac:dyDescent="0.3">
      <c r="AO13568" s="9"/>
      <c r="AP13568" s="9"/>
      <c r="AQ13568" s="9"/>
    </row>
    <row r="13569" spans="41:43" x14ac:dyDescent="0.3">
      <c r="AO13569" s="9"/>
      <c r="AP13569" s="9"/>
      <c r="AQ13569" s="9"/>
    </row>
    <row r="13570" spans="41:43" x14ac:dyDescent="0.3">
      <c r="AO13570" s="9"/>
      <c r="AP13570" s="9"/>
      <c r="AQ13570" s="9"/>
    </row>
    <row r="13571" spans="41:43" x14ac:dyDescent="0.3">
      <c r="AO13571" s="9"/>
      <c r="AP13571" s="9"/>
      <c r="AQ13571" s="9"/>
    </row>
    <row r="13572" spans="41:43" x14ac:dyDescent="0.3">
      <c r="AO13572" s="9"/>
      <c r="AP13572" s="9"/>
      <c r="AQ13572" s="9"/>
    </row>
    <row r="13573" spans="41:43" x14ac:dyDescent="0.3">
      <c r="AO13573" s="9"/>
      <c r="AP13573" s="9"/>
      <c r="AQ13573" s="9"/>
    </row>
    <row r="13574" spans="41:43" x14ac:dyDescent="0.3">
      <c r="AO13574" s="9"/>
      <c r="AP13574" s="9"/>
      <c r="AQ13574" s="9"/>
    </row>
    <row r="13575" spans="41:43" x14ac:dyDescent="0.3">
      <c r="AO13575" s="9"/>
      <c r="AP13575" s="9"/>
      <c r="AQ13575" s="9"/>
    </row>
    <row r="13576" spans="41:43" x14ac:dyDescent="0.3">
      <c r="AO13576" s="9"/>
      <c r="AP13576" s="9"/>
      <c r="AQ13576" s="9"/>
    </row>
    <row r="13577" spans="41:43" x14ac:dyDescent="0.3">
      <c r="AO13577" s="9"/>
      <c r="AP13577" s="9"/>
      <c r="AQ13577" s="9"/>
    </row>
    <row r="13578" spans="41:43" x14ac:dyDescent="0.3">
      <c r="AO13578" s="9"/>
      <c r="AP13578" s="9"/>
      <c r="AQ13578" s="9"/>
    </row>
    <row r="13579" spans="41:43" x14ac:dyDescent="0.3">
      <c r="AO13579" s="9"/>
      <c r="AP13579" s="9"/>
      <c r="AQ13579" s="9"/>
    </row>
    <row r="13580" spans="41:43" x14ac:dyDescent="0.3">
      <c r="AO13580" s="9"/>
      <c r="AP13580" s="9"/>
      <c r="AQ13580" s="9"/>
    </row>
    <row r="13581" spans="41:43" x14ac:dyDescent="0.3">
      <c r="AO13581" s="9"/>
      <c r="AP13581" s="9"/>
      <c r="AQ13581" s="9"/>
    </row>
    <row r="13582" spans="41:43" x14ac:dyDescent="0.3">
      <c r="AO13582" s="9"/>
      <c r="AP13582" s="9"/>
      <c r="AQ13582" s="9"/>
    </row>
    <row r="13583" spans="41:43" x14ac:dyDescent="0.3">
      <c r="AO13583" s="9"/>
      <c r="AP13583" s="9"/>
      <c r="AQ13583" s="9"/>
    </row>
    <row r="13584" spans="41:43" x14ac:dyDescent="0.3">
      <c r="AO13584" s="9"/>
      <c r="AP13584" s="9"/>
      <c r="AQ13584" s="9"/>
    </row>
    <row r="13585" spans="41:43" x14ac:dyDescent="0.3">
      <c r="AO13585" s="9"/>
      <c r="AP13585" s="9"/>
      <c r="AQ13585" s="9"/>
    </row>
    <row r="13586" spans="41:43" x14ac:dyDescent="0.3">
      <c r="AO13586" s="9"/>
      <c r="AP13586" s="9"/>
      <c r="AQ13586" s="9"/>
    </row>
    <row r="13587" spans="41:43" x14ac:dyDescent="0.3">
      <c r="AO13587" s="9"/>
      <c r="AP13587" s="9"/>
      <c r="AQ13587" s="9"/>
    </row>
    <row r="13588" spans="41:43" x14ac:dyDescent="0.3">
      <c r="AO13588" s="9"/>
      <c r="AP13588" s="9"/>
      <c r="AQ13588" s="9"/>
    </row>
    <row r="13589" spans="41:43" x14ac:dyDescent="0.3">
      <c r="AO13589" s="9"/>
      <c r="AP13589" s="9"/>
      <c r="AQ13589" s="9"/>
    </row>
    <row r="13590" spans="41:43" x14ac:dyDescent="0.3">
      <c r="AO13590" s="9"/>
      <c r="AP13590" s="9"/>
      <c r="AQ13590" s="9"/>
    </row>
    <row r="13591" spans="41:43" x14ac:dyDescent="0.3">
      <c r="AO13591" s="9"/>
      <c r="AP13591" s="9"/>
      <c r="AQ13591" s="9"/>
    </row>
    <row r="13592" spans="41:43" x14ac:dyDescent="0.3">
      <c r="AO13592" s="9"/>
      <c r="AP13592" s="9"/>
      <c r="AQ13592" s="9"/>
    </row>
    <row r="13593" spans="41:43" x14ac:dyDescent="0.3">
      <c r="AO13593" s="9"/>
      <c r="AP13593" s="9"/>
      <c r="AQ13593" s="9"/>
    </row>
    <row r="13594" spans="41:43" x14ac:dyDescent="0.3">
      <c r="AO13594" s="9"/>
      <c r="AP13594" s="9"/>
      <c r="AQ13594" s="9"/>
    </row>
    <row r="13595" spans="41:43" x14ac:dyDescent="0.3">
      <c r="AO13595" s="9"/>
      <c r="AP13595" s="9"/>
      <c r="AQ13595" s="9"/>
    </row>
    <row r="13596" spans="41:43" x14ac:dyDescent="0.3">
      <c r="AO13596" s="9"/>
      <c r="AP13596" s="9"/>
      <c r="AQ13596" s="9"/>
    </row>
    <row r="13597" spans="41:43" x14ac:dyDescent="0.3">
      <c r="AO13597" s="9"/>
      <c r="AP13597" s="9"/>
      <c r="AQ13597" s="9"/>
    </row>
    <row r="13598" spans="41:43" x14ac:dyDescent="0.3">
      <c r="AO13598" s="9"/>
      <c r="AP13598" s="9"/>
      <c r="AQ13598" s="9"/>
    </row>
    <row r="13599" spans="41:43" x14ac:dyDescent="0.3">
      <c r="AO13599" s="9"/>
      <c r="AP13599" s="9"/>
      <c r="AQ13599" s="9"/>
    </row>
    <row r="13600" spans="41:43" x14ac:dyDescent="0.3">
      <c r="AO13600" s="9"/>
      <c r="AP13600" s="9"/>
      <c r="AQ13600" s="9"/>
    </row>
    <row r="13601" spans="41:43" x14ac:dyDescent="0.3">
      <c r="AO13601" s="9"/>
      <c r="AP13601" s="9"/>
      <c r="AQ13601" s="9"/>
    </row>
    <row r="13602" spans="41:43" x14ac:dyDescent="0.3">
      <c r="AO13602" s="9"/>
      <c r="AP13602" s="9"/>
      <c r="AQ13602" s="9"/>
    </row>
    <row r="13603" spans="41:43" x14ac:dyDescent="0.3">
      <c r="AO13603" s="9"/>
      <c r="AP13603" s="9"/>
      <c r="AQ13603" s="9"/>
    </row>
    <row r="13604" spans="41:43" x14ac:dyDescent="0.3">
      <c r="AO13604" s="9"/>
      <c r="AP13604" s="9"/>
      <c r="AQ13604" s="9"/>
    </row>
    <row r="13605" spans="41:43" x14ac:dyDescent="0.3">
      <c r="AO13605" s="9"/>
      <c r="AP13605" s="9"/>
      <c r="AQ13605" s="9"/>
    </row>
    <row r="13606" spans="41:43" x14ac:dyDescent="0.3">
      <c r="AO13606" s="9"/>
      <c r="AP13606" s="9"/>
      <c r="AQ13606" s="9"/>
    </row>
    <row r="13607" spans="41:43" x14ac:dyDescent="0.3">
      <c r="AO13607" s="9"/>
      <c r="AP13607" s="9"/>
      <c r="AQ13607" s="9"/>
    </row>
    <row r="13608" spans="41:43" x14ac:dyDescent="0.3">
      <c r="AO13608" s="9"/>
      <c r="AP13608" s="9"/>
      <c r="AQ13608" s="9"/>
    </row>
    <row r="13609" spans="41:43" x14ac:dyDescent="0.3">
      <c r="AO13609" s="9"/>
      <c r="AP13609" s="9"/>
      <c r="AQ13609" s="9"/>
    </row>
    <row r="13610" spans="41:43" x14ac:dyDescent="0.3">
      <c r="AO13610" s="9"/>
      <c r="AP13610" s="9"/>
      <c r="AQ13610" s="9"/>
    </row>
    <row r="13611" spans="41:43" x14ac:dyDescent="0.3">
      <c r="AO13611" s="9"/>
      <c r="AP13611" s="9"/>
      <c r="AQ13611" s="9"/>
    </row>
    <row r="13612" spans="41:43" x14ac:dyDescent="0.3">
      <c r="AO13612" s="9"/>
      <c r="AP13612" s="9"/>
      <c r="AQ13612" s="9"/>
    </row>
    <row r="13613" spans="41:43" x14ac:dyDescent="0.3">
      <c r="AO13613" s="9"/>
      <c r="AP13613" s="9"/>
      <c r="AQ13613" s="9"/>
    </row>
    <row r="13614" spans="41:43" x14ac:dyDescent="0.3">
      <c r="AO13614" s="9"/>
      <c r="AP13614" s="9"/>
      <c r="AQ13614" s="9"/>
    </row>
    <row r="13615" spans="41:43" x14ac:dyDescent="0.3">
      <c r="AO13615" s="9"/>
      <c r="AP13615" s="9"/>
      <c r="AQ13615" s="9"/>
    </row>
    <row r="13616" spans="41:43" x14ac:dyDescent="0.3">
      <c r="AO13616" s="9"/>
      <c r="AP13616" s="9"/>
      <c r="AQ13616" s="9"/>
    </row>
    <row r="13617" spans="41:43" x14ac:dyDescent="0.3">
      <c r="AO13617" s="9"/>
      <c r="AP13617" s="9"/>
      <c r="AQ13617" s="9"/>
    </row>
    <row r="13618" spans="41:43" x14ac:dyDescent="0.3">
      <c r="AO13618" s="9"/>
      <c r="AP13618" s="9"/>
      <c r="AQ13618" s="9"/>
    </row>
    <row r="13619" spans="41:43" x14ac:dyDescent="0.3">
      <c r="AO13619" s="9"/>
      <c r="AP13619" s="9"/>
      <c r="AQ13619" s="9"/>
    </row>
    <row r="13620" spans="41:43" x14ac:dyDescent="0.3">
      <c r="AO13620" s="9"/>
      <c r="AP13620" s="9"/>
      <c r="AQ13620" s="9"/>
    </row>
    <row r="13621" spans="41:43" x14ac:dyDescent="0.3">
      <c r="AO13621" s="9"/>
      <c r="AP13621" s="9"/>
      <c r="AQ13621" s="9"/>
    </row>
    <row r="13622" spans="41:43" x14ac:dyDescent="0.3">
      <c r="AO13622" s="9"/>
      <c r="AP13622" s="9"/>
      <c r="AQ13622" s="9"/>
    </row>
    <row r="13623" spans="41:43" x14ac:dyDescent="0.3">
      <c r="AO13623" s="9"/>
      <c r="AP13623" s="9"/>
      <c r="AQ13623" s="9"/>
    </row>
    <row r="13624" spans="41:43" x14ac:dyDescent="0.3">
      <c r="AO13624" s="9"/>
      <c r="AP13624" s="9"/>
      <c r="AQ13624" s="9"/>
    </row>
    <row r="13625" spans="41:43" x14ac:dyDescent="0.3">
      <c r="AO13625" s="9"/>
      <c r="AP13625" s="9"/>
      <c r="AQ13625" s="9"/>
    </row>
    <row r="13626" spans="41:43" x14ac:dyDescent="0.3">
      <c r="AO13626" s="9"/>
      <c r="AP13626" s="9"/>
      <c r="AQ13626" s="9"/>
    </row>
    <row r="13627" spans="41:43" x14ac:dyDescent="0.3">
      <c r="AO13627" s="9"/>
      <c r="AP13627" s="9"/>
      <c r="AQ13627" s="9"/>
    </row>
    <row r="13628" spans="41:43" x14ac:dyDescent="0.3">
      <c r="AO13628" s="9"/>
      <c r="AP13628" s="9"/>
      <c r="AQ13628" s="9"/>
    </row>
    <row r="13629" spans="41:43" x14ac:dyDescent="0.3">
      <c r="AO13629" s="9"/>
      <c r="AP13629" s="9"/>
      <c r="AQ13629" s="9"/>
    </row>
    <row r="13630" spans="41:43" x14ac:dyDescent="0.3">
      <c r="AO13630" s="9"/>
      <c r="AP13630" s="9"/>
      <c r="AQ13630" s="9"/>
    </row>
    <row r="13631" spans="41:43" x14ac:dyDescent="0.3">
      <c r="AO13631" s="9"/>
      <c r="AP13631" s="9"/>
      <c r="AQ13631" s="9"/>
    </row>
    <row r="13632" spans="41:43" x14ac:dyDescent="0.3">
      <c r="AO13632" s="9"/>
      <c r="AP13632" s="9"/>
      <c r="AQ13632" s="9"/>
    </row>
    <row r="13633" spans="41:43" x14ac:dyDescent="0.3">
      <c r="AO13633" s="9"/>
      <c r="AP13633" s="9"/>
      <c r="AQ13633" s="9"/>
    </row>
    <row r="13634" spans="41:43" x14ac:dyDescent="0.3">
      <c r="AO13634" s="9"/>
      <c r="AP13634" s="9"/>
      <c r="AQ13634" s="9"/>
    </row>
    <row r="13635" spans="41:43" x14ac:dyDescent="0.3">
      <c r="AO13635" s="9"/>
      <c r="AP13635" s="9"/>
      <c r="AQ13635" s="9"/>
    </row>
    <row r="13636" spans="41:43" x14ac:dyDescent="0.3">
      <c r="AO13636" s="9"/>
      <c r="AP13636" s="9"/>
      <c r="AQ13636" s="9"/>
    </row>
    <row r="13637" spans="41:43" x14ac:dyDescent="0.3">
      <c r="AO13637" s="9"/>
      <c r="AP13637" s="9"/>
      <c r="AQ13637" s="9"/>
    </row>
    <row r="13638" spans="41:43" x14ac:dyDescent="0.3">
      <c r="AO13638" s="9"/>
      <c r="AP13638" s="9"/>
      <c r="AQ13638" s="9"/>
    </row>
    <row r="13639" spans="41:43" x14ac:dyDescent="0.3">
      <c r="AO13639" s="9"/>
      <c r="AP13639" s="9"/>
      <c r="AQ13639" s="9"/>
    </row>
    <row r="13640" spans="41:43" x14ac:dyDescent="0.3">
      <c r="AO13640" s="9"/>
      <c r="AP13640" s="9"/>
      <c r="AQ13640" s="9"/>
    </row>
    <row r="13641" spans="41:43" x14ac:dyDescent="0.3">
      <c r="AO13641" s="9"/>
      <c r="AP13641" s="9"/>
      <c r="AQ13641" s="9"/>
    </row>
    <row r="13642" spans="41:43" x14ac:dyDescent="0.3">
      <c r="AO13642" s="9"/>
      <c r="AP13642" s="9"/>
      <c r="AQ13642" s="9"/>
    </row>
    <row r="13643" spans="41:43" x14ac:dyDescent="0.3">
      <c r="AO13643" s="9"/>
      <c r="AP13643" s="9"/>
      <c r="AQ13643" s="9"/>
    </row>
    <row r="13644" spans="41:43" x14ac:dyDescent="0.3">
      <c r="AO13644" s="9"/>
      <c r="AP13644" s="9"/>
      <c r="AQ13644" s="9"/>
    </row>
    <row r="13645" spans="41:43" x14ac:dyDescent="0.3">
      <c r="AO13645" s="9"/>
      <c r="AP13645" s="9"/>
      <c r="AQ13645" s="9"/>
    </row>
    <row r="13646" spans="41:43" x14ac:dyDescent="0.3">
      <c r="AO13646" s="9"/>
      <c r="AP13646" s="9"/>
      <c r="AQ13646" s="9"/>
    </row>
    <row r="13647" spans="41:43" x14ac:dyDescent="0.3">
      <c r="AO13647" s="9"/>
      <c r="AP13647" s="9"/>
      <c r="AQ13647" s="9"/>
    </row>
    <row r="13648" spans="41:43" x14ac:dyDescent="0.3">
      <c r="AO13648" s="9"/>
      <c r="AP13648" s="9"/>
      <c r="AQ13648" s="9"/>
    </row>
    <row r="13649" spans="41:43" x14ac:dyDescent="0.3">
      <c r="AO13649" s="9"/>
      <c r="AP13649" s="9"/>
      <c r="AQ13649" s="9"/>
    </row>
    <row r="13650" spans="41:43" x14ac:dyDescent="0.3">
      <c r="AO13650" s="9"/>
      <c r="AP13650" s="9"/>
      <c r="AQ13650" s="9"/>
    </row>
    <row r="13651" spans="41:43" x14ac:dyDescent="0.3">
      <c r="AO13651" s="9"/>
      <c r="AP13651" s="9"/>
      <c r="AQ13651" s="9"/>
    </row>
    <row r="13652" spans="41:43" x14ac:dyDescent="0.3">
      <c r="AO13652" s="9"/>
      <c r="AP13652" s="9"/>
      <c r="AQ13652" s="9"/>
    </row>
    <row r="13653" spans="41:43" x14ac:dyDescent="0.3">
      <c r="AO13653" s="9"/>
      <c r="AP13653" s="9"/>
      <c r="AQ13653" s="9"/>
    </row>
    <row r="13654" spans="41:43" x14ac:dyDescent="0.3">
      <c r="AO13654" s="9"/>
      <c r="AP13654" s="9"/>
      <c r="AQ13654" s="9"/>
    </row>
    <row r="13655" spans="41:43" x14ac:dyDescent="0.3">
      <c r="AO13655" s="9"/>
      <c r="AP13655" s="9"/>
      <c r="AQ13655" s="9"/>
    </row>
    <row r="13656" spans="41:43" x14ac:dyDescent="0.3">
      <c r="AO13656" s="9"/>
      <c r="AP13656" s="9"/>
      <c r="AQ13656" s="9"/>
    </row>
    <row r="13657" spans="41:43" x14ac:dyDescent="0.3">
      <c r="AO13657" s="9"/>
      <c r="AP13657" s="9"/>
      <c r="AQ13657" s="9"/>
    </row>
    <row r="13658" spans="41:43" x14ac:dyDescent="0.3">
      <c r="AO13658" s="9"/>
      <c r="AP13658" s="9"/>
      <c r="AQ13658" s="9"/>
    </row>
    <row r="13659" spans="41:43" x14ac:dyDescent="0.3">
      <c r="AO13659" s="9"/>
      <c r="AP13659" s="9"/>
      <c r="AQ13659" s="9"/>
    </row>
    <row r="13660" spans="41:43" x14ac:dyDescent="0.3">
      <c r="AO13660" s="9"/>
      <c r="AP13660" s="9"/>
      <c r="AQ13660" s="9"/>
    </row>
    <row r="13661" spans="41:43" x14ac:dyDescent="0.3">
      <c r="AO13661" s="9"/>
      <c r="AP13661" s="9"/>
      <c r="AQ13661" s="9"/>
    </row>
    <row r="13662" spans="41:43" x14ac:dyDescent="0.3">
      <c r="AO13662" s="9"/>
      <c r="AP13662" s="9"/>
      <c r="AQ13662" s="9"/>
    </row>
    <row r="13663" spans="41:43" x14ac:dyDescent="0.3">
      <c r="AO13663" s="9"/>
      <c r="AP13663" s="9"/>
      <c r="AQ13663" s="9"/>
    </row>
    <row r="13664" spans="41:43" x14ac:dyDescent="0.3">
      <c r="AO13664" s="9"/>
      <c r="AP13664" s="9"/>
      <c r="AQ13664" s="9"/>
    </row>
    <row r="13665" spans="41:43" x14ac:dyDescent="0.3">
      <c r="AO13665" s="9"/>
      <c r="AP13665" s="9"/>
      <c r="AQ13665" s="9"/>
    </row>
    <row r="13666" spans="41:43" x14ac:dyDescent="0.3">
      <c r="AO13666" s="9"/>
      <c r="AP13666" s="9"/>
      <c r="AQ13666" s="9"/>
    </row>
    <row r="13667" spans="41:43" x14ac:dyDescent="0.3">
      <c r="AO13667" s="9"/>
      <c r="AP13667" s="9"/>
      <c r="AQ13667" s="9"/>
    </row>
    <row r="13668" spans="41:43" x14ac:dyDescent="0.3">
      <c r="AO13668" s="9"/>
      <c r="AP13668" s="9"/>
      <c r="AQ13668" s="9"/>
    </row>
    <row r="13669" spans="41:43" x14ac:dyDescent="0.3">
      <c r="AO13669" s="9"/>
      <c r="AP13669" s="9"/>
      <c r="AQ13669" s="9"/>
    </row>
    <row r="13670" spans="41:43" x14ac:dyDescent="0.3">
      <c r="AO13670" s="9"/>
      <c r="AP13670" s="9"/>
      <c r="AQ13670" s="9"/>
    </row>
    <row r="13671" spans="41:43" x14ac:dyDescent="0.3">
      <c r="AO13671" s="9"/>
      <c r="AP13671" s="9"/>
      <c r="AQ13671" s="9"/>
    </row>
    <row r="13672" spans="41:43" x14ac:dyDescent="0.3">
      <c r="AO13672" s="9"/>
      <c r="AP13672" s="9"/>
      <c r="AQ13672" s="9"/>
    </row>
    <row r="13673" spans="41:43" x14ac:dyDescent="0.3">
      <c r="AO13673" s="9"/>
      <c r="AP13673" s="9"/>
      <c r="AQ13673" s="9"/>
    </row>
    <row r="13674" spans="41:43" x14ac:dyDescent="0.3">
      <c r="AO13674" s="9"/>
      <c r="AP13674" s="9"/>
      <c r="AQ13674" s="9"/>
    </row>
    <row r="13675" spans="41:43" x14ac:dyDescent="0.3">
      <c r="AO13675" s="9"/>
      <c r="AP13675" s="9"/>
      <c r="AQ13675" s="9"/>
    </row>
    <row r="13676" spans="41:43" x14ac:dyDescent="0.3">
      <c r="AO13676" s="9"/>
      <c r="AP13676" s="9"/>
      <c r="AQ13676" s="9"/>
    </row>
    <row r="13677" spans="41:43" x14ac:dyDescent="0.3">
      <c r="AO13677" s="9"/>
      <c r="AP13677" s="9"/>
      <c r="AQ13677" s="9"/>
    </row>
    <row r="13678" spans="41:43" x14ac:dyDescent="0.3">
      <c r="AO13678" s="9"/>
      <c r="AP13678" s="9"/>
      <c r="AQ13678" s="9"/>
    </row>
    <row r="13679" spans="41:43" x14ac:dyDescent="0.3">
      <c r="AO13679" s="9"/>
      <c r="AP13679" s="9"/>
      <c r="AQ13679" s="9"/>
    </row>
    <row r="13680" spans="41:43" x14ac:dyDescent="0.3">
      <c r="AO13680" s="9"/>
      <c r="AP13680" s="9"/>
      <c r="AQ13680" s="9"/>
    </row>
    <row r="13681" spans="41:43" x14ac:dyDescent="0.3">
      <c r="AO13681" s="9"/>
      <c r="AP13681" s="9"/>
      <c r="AQ13681" s="9"/>
    </row>
    <row r="13682" spans="41:43" x14ac:dyDescent="0.3">
      <c r="AO13682" s="9"/>
      <c r="AP13682" s="9"/>
      <c r="AQ13682" s="9"/>
    </row>
    <row r="13683" spans="41:43" x14ac:dyDescent="0.3">
      <c r="AO13683" s="9"/>
      <c r="AP13683" s="9"/>
      <c r="AQ13683" s="9"/>
    </row>
    <row r="13684" spans="41:43" x14ac:dyDescent="0.3">
      <c r="AO13684" s="9"/>
      <c r="AP13684" s="9"/>
      <c r="AQ13684" s="9"/>
    </row>
    <row r="13685" spans="41:43" x14ac:dyDescent="0.3">
      <c r="AO13685" s="9"/>
      <c r="AP13685" s="9"/>
      <c r="AQ13685" s="9"/>
    </row>
    <row r="13686" spans="41:43" x14ac:dyDescent="0.3">
      <c r="AO13686" s="9"/>
      <c r="AP13686" s="9"/>
      <c r="AQ13686" s="9"/>
    </row>
    <row r="13687" spans="41:43" x14ac:dyDescent="0.3">
      <c r="AO13687" s="9"/>
      <c r="AP13687" s="9"/>
      <c r="AQ13687" s="9"/>
    </row>
    <row r="13688" spans="41:43" x14ac:dyDescent="0.3">
      <c r="AO13688" s="9"/>
      <c r="AP13688" s="9"/>
      <c r="AQ13688" s="9"/>
    </row>
    <row r="13689" spans="41:43" x14ac:dyDescent="0.3">
      <c r="AO13689" s="9"/>
      <c r="AP13689" s="9"/>
      <c r="AQ13689" s="9"/>
    </row>
    <row r="13690" spans="41:43" x14ac:dyDescent="0.3">
      <c r="AO13690" s="9"/>
      <c r="AP13690" s="9"/>
      <c r="AQ13690" s="9"/>
    </row>
    <row r="13691" spans="41:43" x14ac:dyDescent="0.3">
      <c r="AO13691" s="9"/>
      <c r="AP13691" s="9"/>
      <c r="AQ13691" s="9"/>
    </row>
    <row r="13692" spans="41:43" x14ac:dyDescent="0.3">
      <c r="AO13692" s="9"/>
      <c r="AP13692" s="9"/>
      <c r="AQ13692" s="9"/>
    </row>
    <row r="13693" spans="41:43" x14ac:dyDescent="0.3">
      <c r="AO13693" s="9"/>
      <c r="AP13693" s="9"/>
      <c r="AQ13693" s="9"/>
    </row>
    <row r="13694" spans="41:43" x14ac:dyDescent="0.3">
      <c r="AO13694" s="9"/>
      <c r="AP13694" s="9"/>
      <c r="AQ13694" s="9"/>
    </row>
    <row r="13695" spans="41:43" x14ac:dyDescent="0.3">
      <c r="AO13695" s="9"/>
      <c r="AP13695" s="9"/>
      <c r="AQ13695" s="9"/>
    </row>
    <row r="13696" spans="41:43" x14ac:dyDescent="0.3">
      <c r="AO13696" s="9"/>
      <c r="AP13696" s="9"/>
      <c r="AQ13696" s="9"/>
    </row>
    <row r="13697" spans="41:43" x14ac:dyDescent="0.3">
      <c r="AO13697" s="9"/>
      <c r="AP13697" s="9"/>
      <c r="AQ13697" s="9"/>
    </row>
    <row r="13698" spans="41:43" x14ac:dyDescent="0.3">
      <c r="AO13698" s="9"/>
      <c r="AP13698" s="9"/>
      <c r="AQ13698" s="9"/>
    </row>
    <row r="13699" spans="41:43" x14ac:dyDescent="0.3">
      <c r="AO13699" s="9"/>
      <c r="AP13699" s="9"/>
      <c r="AQ13699" s="9"/>
    </row>
    <row r="13700" spans="41:43" x14ac:dyDescent="0.3">
      <c r="AO13700" s="9"/>
      <c r="AP13700" s="9"/>
      <c r="AQ13700" s="9"/>
    </row>
    <row r="13701" spans="41:43" x14ac:dyDescent="0.3">
      <c r="AO13701" s="9"/>
      <c r="AP13701" s="9"/>
      <c r="AQ13701" s="9"/>
    </row>
    <row r="13702" spans="41:43" x14ac:dyDescent="0.3">
      <c r="AO13702" s="9"/>
      <c r="AP13702" s="9"/>
      <c r="AQ13702" s="9"/>
    </row>
    <row r="13703" spans="41:43" x14ac:dyDescent="0.3">
      <c r="AO13703" s="9"/>
      <c r="AP13703" s="9"/>
      <c r="AQ13703" s="9"/>
    </row>
    <row r="13704" spans="41:43" x14ac:dyDescent="0.3">
      <c r="AO13704" s="9"/>
      <c r="AP13704" s="9"/>
      <c r="AQ13704" s="9"/>
    </row>
    <row r="13705" spans="41:43" x14ac:dyDescent="0.3">
      <c r="AO13705" s="9"/>
      <c r="AP13705" s="9"/>
      <c r="AQ13705" s="9"/>
    </row>
    <row r="13706" spans="41:43" x14ac:dyDescent="0.3">
      <c r="AO13706" s="9"/>
      <c r="AP13706" s="9"/>
      <c r="AQ13706" s="9"/>
    </row>
    <row r="13707" spans="41:43" x14ac:dyDescent="0.3">
      <c r="AO13707" s="9"/>
      <c r="AP13707" s="9"/>
      <c r="AQ13707" s="9"/>
    </row>
    <row r="13708" spans="41:43" x14ac:dyDescent="0.3">
      <c r="AO13708" s="9"/>
      <c r="AP13708" s="9"/>
      <c r="AQ13708" s="9"/>
    </row>
    <row r="13709" spans="41:43" x14ac:dyDescent="0.3">
      <c r="AO13709" s="9"/>
      <c r="AP13709" s="9"/>
      <c r="AQ13709" s="9"/>
    </row>
    <row r="13710" spans="41:43" x14ac:dyDescent="0.3">
      <c r="AO13710" s="9"/>
      <c r="AP13710" s="9"/>
      <c r="AQ13710" s="9"/>
    </row>
    <row r="13711" spans="41:43" x14ac:dyDescent="0.3">
      <c r="AO13711" s="9"/>
      <c r="AP13711" s="9"/>
      <c r="AQ13711" s="9"/>
    </row>
    <row r="13712" spans="41:43" x14ac:dyDescent="0.3">
      <c r="AO13712" s="9"/>
      <c r="AP13712" s="9"/>
      <c r="AQ13712" s="9"/>
    </row>
    <row r="13713" spans="41:43" x14ac:dyDescent="0.3">
      <c r="AO13713" s="9"/>
      <c r="AP13713" s="9"/>
      <c r="AQ13713" s="9"/>
    </row>
    <row r="13714" spans="41:43" x14ac:dyDescent="0.3">
      <c r="AO13714" s="9"/>
      <c r="AP13714" s="9"/>
      <c r="AQ13714" s="9"/>
    </row>
    <row r="13715" spans="41:43" x14ac:dyDescent="0.3">
      <c r="AO13715" s="9"/>
      <c r="AP13715" s="9"/>
      <c r="AQ13715" s="9"/>
    </row>
    <row r="13716" spans="41:43" x14ac:dyDescent="0.3">
      <c r="AO13716" s="9"/>
      <c r="AP13716" s="9"/>
      <c r="AQ13716" s="9"/>
    </row>
    <row r="13717" spans="41:43" x14ac:dyDescent="0.3">
      <c r="AO13717" s="9"/>
      <c r="AP13717" s="9"/>
      <c r="AQ13717" s="9"/>
    </row>
    <row r="13718" spans="41:43" x14ac:dyDescent="0.3">
      <c r="AO13718" s="9"/>
      <c r="AP13718" s="9"/>
      <c r="AQ13718" s="9"/>
    </row>
    <row r="13719" spans="41:43" x14ac:dyDescent="0.3">
      <c r="AO13719" s="9"/>
      <c r="AP13719" s="9"/>
      <c r="AQ13719" s="9"/>
    </row>
    <row r="13720" spans="41:43" x14ac:dyDescent="0.3">
      <c r="AO13720" s="9"/>
      <c r="AP13720" s="9"/>
      <c r="AQ13720" s="9"/>
    </row>
    <row r="13721" spans="41:43" x14ac:dyDescent="0.3">
      <c r="AO13721" s="9"/>
      <c r="AP13721" s="9"/>
      <c r="AQ13721" s="9"/>
    </row>
    <row r="13722" spans="41:43" x14ac:dyDescent="0.3">
      <c r="AO13722" s="9"/>
      <c r="AP13722" s="9"/>
      <c r="AQ13722" s="9"/>
    </row>
    <row r="13723" spans="41:43" x14ac:dyDescent="0.3">
      <c r="AO13723" s="9"/>
      <c r="AP13723" s="9"/>
      <c r="AQ13723" s="9"/>
    </row>
    <row r="13724" spans="41:43" x14ac:dyDescent="0.3">
      <c r="AO13724" s="9"/>
      <c r="AP13724" s="9"/>
      <c r="AQ13724" s="9"/>
    </row>
    <row r="13725" spans="41:43" x14ac:dyDescent="0.3">
      <c r="AO13725" s="9"/>
      <c r="AP13725" s="9"/>
      <c r="AQ13725" s="9"/>
    </row>
    <row r="13726" spans="41:43" x14ac:dyDescent="0.3">
      <c r="AO13726" s="9"/>
      <c r="AP13726" s="9"/>
      <c r="AQ13726" s="9"/>
    </row>
    <row r="13727" spans="41:43" x14ac:dyDescent="0.3">
      <c r="AO13727" s="9"/>
      <c r="AP13727" s="9"/>
      <c r="AQ13727" s="9"/>
    </row>
    <row r="13728" spans="41:43" x14ac:dyDescent="0.3">
      <c r="AO13728" s="9"/>
      <c r="AP13728" s="9"/>
      <c r="AQ13728" s="9"/>
    </row>
    <row r="13729" spans="41:43" x14ac:dyDescent="0.3">
      <c r="AO13729" s="9"/>
      <c r="AP13729" s="9"/>
      <c r="AQ13729" s="9"/>
    </row>
    <row r="13730" spans="41:43" x14ac:dyDescent="0.3">
      <c r="AO13730" s="9"/>
      <c r="AP13730" s="9"/>
      <c r="AQ13730" s="9"/>
    </row>
    <row r="13731" spans="41:43" x14ac:dyDescent="0.3">
      <c r="AO13731" s="9"/>
      <c r="AP13731" s="9"/>
      <c r="AQ13731" s="9"/>
    </row>
    <row r="13732" spans="41:43" x14ac:dyDescent="0.3">
      <c r="AO13732" s="9"/>
      <c r="AP13732" s="9"/>
      <c r="AQ13732" s="9"/>
    </row>
    <row r="13733" spans="41:43" x14ac:dyDescent="0.3">
      <c r="AO13733" s="9"/>
      <c r="AP13733" s="9"/>
      <c r="AQ13733" s="9"/>
    </row>
    <row r="13734" spans="41:43" x14ac:dyDescent="0.3">
      <c r="AO13734" s="9"/>
      <c r="AP13734" s="9"/>
      <c r="AQ13734" s="9"/>
    </row>
    <row r="13735" spans="41:43" x14ac:dyDescent="0.3">
      <c r="AO13735" s="9"/>
      <c r="AP13735" s="9"/>
      <c r="AQ13735" s="9"/>
    </row>
    <row r="13736" spans="41:43" x14ac:dyDescent="0.3">
      <c r="AO13736" s="9"/>
      <c r="AP13736" s="9"/>
      <c r="AQ13736" s="9"/>
    </row>
    <row r="13737" spans="41:43" x14ac:dyDescent="0.3">
      <c r="AO13737" s="9"/>
      <c r="AP13737" s="9"/>
      <c r="AQ13737" s="9"/>
    </row>
    <row r="13738" spans="41:43" x14ac:dyDescent="0.3">
      <c r="AO13738" s="9"/>
      <c r="AP13738" s="9"/>
      <c r="AQ13738" s="9"/>
    </row>
    <row r="13739" spans="41:43" x14ac:dyDescent="0.3">
      <c r="AO13739" s="9"/>
      <c r="AP13739" s="9"/>
      <c r="AQ13739" s="9"/>
    </row>
    <row r="13740" spans="41:43" x14ac:dyDescent="0.3">
      <c r="AO13740" s="9"/>
      <c r="AP13740" s="9"/>
      <c r="AQ13740" s="9"/>
    </row>
    <row r="13741" spans="41:43" x14ac:dyDescent="0.3">
      <c r="AO13741" s="9"/>
      <c r="AP13741" s="9"/>
      <c r="AQ13741" s="9"/>
    </row>
    <row r="13742" spans="41:43" x14ac:dyDescent="0.3">
      <c r="AO13742" s="9"/>
      <c r="AP13742" s="9"/>
      <c r="AQ13742" s="9"/>
    </row>
    <row r="13743" spans="41:43" x14ac:dyDescent="0.3">
      <c r="AO13743" s="9"/>
      <c r="AP13743" s="9"/>
      <c r="AQ13743" s="9"/>
    </row>
    <row r="13744" spans="41:43" x14ac:dyDescent="0.3">
      <c r="AO13744" s="9"/>
      <c r="AP13744" s="9"/>
      <c r="AQ13744" s="9"/>
    </row>
    <row r="13745" spans="41:43" x14ac:dyDescent="0.3">
      <c r="AO13745" s="9"/>
      <c r="AP13745" s="9"/>
      <c r="AQ13745" s="9"/>
    </row>
    <row r="13746" spans="41:43" x14ac:dyDescent="0.3">
      <c r="AO13746" s="9"/>
      <c r="AP13746" s="9"/>
      <c r="AQ13746" s="9"/>
    </row>
    <row r="13747" spans="41:43" x14ac:dyDescent="0.3">
      <c r="AO13747" s="9"/>
      <c r="AP13747" s="9"/>
      <c r="AQ13747" s="9"/>
    </row>
    <row r="13748" spans="41:43" x14ac:dyDescent="0.3">
      <c r="AO13748" s="9"/>
      <c r="AP13748" s="9"/>
      <c r="AQ13748" s="9"/>
    </row>
    <row r="13749" spans="41:43" x14ac:dyDescent="0.3">
      <c r="AO13749" s="9"/>
      <c r="AP13749" s="9"/>
      <c r="AQ13749" s="9"/>
    </row>
    <row r="13750" spans="41:43" x14ac:dyDescent="0.3">
      <c r="AO13750" s="9"/>
      <c r="AP13750" s="9"/>
      <c r="AQ13750" s="9"/>
    </row>
    <row r="13751" spans="41:43" x14ac:dyDescent="0.3">
      <c r="AO13751" s="9"/>
      <c r="AP13751" s="9"/>
      <c r="AQ13751" s="9"/>
    </row>
    <row r="13752" spans="41:43" x14ac:dyDescent="0.3">
      <c r="AO13752" s="9"/>
      <c r="AP13752" s="9"/>
      <c r="AQ13752" s="9"/>
    </row>
    <row r="13753" spans="41:43" x14ac:dyDescent="0.3">
      <c r="AO13753" s="9"/>
      <c r="AP13753" s="9"/>
      <c r="AQ13753" s="9"/>
    </row>
    <row r="13754" spans="41:43" x14ac:dyDescent="0.3">
      <c r="AO13754" s="9"/>
      <c r="AP13754" s="9"/>
      <c r="AQ13754" s="9"/>
    </row>
    <row r="13755" spans="41:43" x14ac:dyDescent="0.3">
      <c r="AO13755" s="9"/>
      <c r="AP13755" s="9"/>
      <c r="AQ13755" s="9"/>
    </row>
    <row r="13756" spans="41:43" x14ac:dyDescent="0.3">
      <c r="AO13756" s="9"/>
      <c r="AP13756" s="9"/>
      <c r="AQ13756" s="9"/>
    </row>
    <row r="13757" spans="41:43" x14ac:dyDescent="0.3">
      <c r="AO13757" s="9"/>
      <c r="AP13757" s="9"/>
      <c r="AQ13757" s="9"/>
    </row>
    <row r="13758" spans="41:43" x14ac:dyDescent="0.3">
      <c r="AO13758" s="9"/>
      <c r="AP13758" s="9"/>
      <c r="AQ13758" s="9"/>
    </row>
    <row r="13759" spans="41:43" x14ac:dyDescent="0.3">
      <c r="AO13759" s="9"/>
      <c r="AP13759" s="9"/>
      <c r="AQ13759" s="9"/>
    </row>
    <row r="13760" spans="41:43" x14ac:dyDescent="0.3">
      <c r="AO13760" s="9"/>
      <c r="AP13760" s="9"/>
      <c r="AQ13760" s="9"/>
    </row>
    <row r="13761" spans="41:43" x14ac:dyDescent="0.3">
      <c r="AO13761" s="9"/>
      <c r="AP13761" s="9"/>
      <c r="AQ13761" s="9"/>
    </row>
    <row r="13762" spans="41:43" x14ac:dyDescent="0.3">
      <c r="AO13762" s="9"/>
      <c r="AP13762" s="9"/>
      <c r="AQ13762" s="9"/>
    </row>
    <row r="13763" spans="41:43" x14ac:dyDescent="0.3">
      <c r="AO13763" s="9"/>
      <c r="AP13763" s="9"/>
      <c r="AQ13763" s="9"/>
    </row>
    <row r="13764" spans="41:43" x14ac:dyDescent="0.3">
      <c r="AO13764" s="9"/>
      <c r="AP13764" s="9"/>
      <c r="AQ13764" s="9"/>
    </row>
    <row r="13765" spans="41:43" x14ac:dyDescent="0.3">
      <c r="AO13765" s="9"/>
      <c r="AP13765" s="9"/>
      <c r="AQ13765" s="9"/>
    </row>
    <row r="13766" spans="41:43" x14ac:dyDescent="0.3">
      <c r="AO13766" s="9"/>
      <c r="AP13766" s="9"/>
      <c r="AQ13766" s="9"/>
    </row>
    <row r="13767" spans="41:43" x14ac:dyDescent="0.3">
      <c r="AO13767" s="9"/>
      <c r="AP13767" s="9"/>
      <c r="AQ13767" s="9"/>
    </row>
    <row r="13768" spans="41:43" x14ac:dyDescent="0.3">
      <c r="AO13768" s="9"/>
      <c r="AP13768" s="9"/>
      <c r="AQ13768" s="9"/>
    </row>
    <row r="13769" spans="41:43" x14ac:dyDescent="0.3">
      <c r="AO13769" s="9"/>
      <c r="AP13769" s="9"/>
      <c r="AQ13769" s="9"/>
    </row>
    <row r="13770" spans="41:43" x14ac:dyDescent="0.3">
      <c r="AO13770" s="9"/>
      <c r="AP13770" s="9"/>
      <c r="AQ13770" s="9"/>
    </row>
    <row r="13771" spans="41:43" x14ac:dyDescent="0.3">
      <c r="AO13771" s="9"/>
      <c r="AP13771" s="9"/>
      <c r="AQ13771" s="9"/>
    </row>
    <row r="13772" spans="41:43" x14ac:dyDescent="0.3">
      <c r="AO13772" s="9"/>
      <c r="AP13772" s="9"/>
      <c r="AQ13772" s="9"/>
    </row>
    <row r="13773" spans="41:43" x14ac:dyDescent="0.3">
      <c r="AO13773" s="9"/>
      <c r="AP13773" s="9"/>
      <c r="AQ13773" s="9"/>
    </row>
    <row r="13774" spans="41:43" x14ac:dyDescent="0.3">
      <c r="AO13774" s="9"/>
      <c r="AP13774" s="9"/>
      <c r="AQ13774" s="9"/>
    </row>
    <row r="13775" spans="41:43" x14ac:dyDescent="0.3">
      <c r="AO13775" s="9"/>
      <c r="AP13775" s="9"/>
      <c r="AQ13775" s="9"/>
    </row>
    <row r="13776" spans="41:43" x14ac:dyDescent="0.3">
      <c r="AO13776" s="9"/>
      <c r="AP13776" s="9"/>
      <c r="AQ13776" s="9"/>
    </row>
    <row r="13777" spans="41:43" x14ac:dyDescent="0.3">
      <c r="AO13777" s="9"/>
      <c r="AP13777" s="9"/>
      <c r="AQ13777" s="9"/>
    </row>
    <row r="13778" spans="41:43" x14ac:dyDescent="0.3">
      <c r="AO13778" s="9"/>
      <c r="AP13778" s="9"/>
      <c r="AQ13778" s="9"/>
    </row>
    <row r="13779" spans="41:43" x14ac:dyDescent="0.3">
      <c r="AO13779" s="9"/>
      <c r="AP13779" s="9"/>
      <c r="AQ13779" s="9"/>
    </row>
    <row r="13780" spans="41:43" x14ac:dyDescent="0.3">
      <c r="AO13780" s="9"/>
      <c r="AP13780" s="9"/>
      <c r="AQ13780" s="9"/>
    </row>
    <row r="13781" spans="41:43" x14ac:dyDescent="0.3">
      <c r="AO13781" s="9"/>
      <c r="AP13781" s="9"/>
      <c r="AQ13781" s="9"/>
    </row>
    <row r="13782" spans="41:43" x14ac:dyDescent="0.3">
      <c r="AO13782" s="9"/>
      <c r="AP13782" s="9"/>
      <c r="AQ13782" s="9"/>
    </row>
    <row r="13783" spans="41:43" x14ac:dyDescent="0.3">
      <c r="AO13783" s="9"/>
      <c r="AP13783" s="9"/>
      <c r="AQ13783" s="9"/>
    </row>
    <row r="13784" spans="41:43" x14ac:dyDescent="0.3">
      <c r="AO13784" s="9"/>
      <c r="AP13784" s="9"/>
      <c r="AQ13784" s="9"/>
    </row>
    <row r="13785" spans="41:43" x14ac:dyDescent="0.3">
      <c r="AO13785" s="9"/>
      <c r="AP13785" s="9"/>
      <c r="AQ13785" s="9"/>
    </row>
    <row r="13786" spans="41:43" x14ac:dyDescent="0.3">
      <c r="AO13786" s="9"/>
      <c r="AP13786" s="9"/>
      <c r="AQ13786" s="9"/>
    </row>
    <row r="13787" spans="41:43" x14ac:dyDescent="0.3">
      <c r="AO13787" s="9"/>
      <c r="AP13787" s="9"/>
      <c r="AQ13787" s="9"/>
    </row>
    <row r="13788" spans="41:43" x14ac:dyDescent="0.3">
      <c r="AO13788" s="9"/>
      <c r="AP13788" s="9"/>
      <c r="AQ13788" s="9"/>
    </row>
    <row r="13789" spans="41:43" x14ac:dyDescent="0.3">
      <c r="AO13789" s="9"/>
      <c r="AP13789" s="9"/>
      <c r="AQ13789" s="9"/>
    </row>
    <row r="13790" spans="41:43" x14ac:dyDescent="0.3">
      <c r="AO13790" s="9"/>
      <c r="AP13790" s="9"/>
      <c r="AQ13790" s="9"/>
    </row>
    <row r="13791" spans="41:43" x14ac:dyDescent="0.3">
      <c r="AO13791" s="9"/>
      <c r="AP13791" s="9"/>
      <c r="AQ13791" s="9"/>
    </row>
    <row r="13792" spans="41:43" x14ac:dyDescent="0.3">
      <c r="AO13792" s="9"/>
      <c r="AP13792" s="9"/>
      <c r="AQ13792" s="9"/>
    </row>
    <row r="13793" spans="41:43" x14ac:dyDescent="0.3">
      <c r="AO13793" s="9"/>
      <c r="AP13793" s="9"/>
      <c r="AQ13793" s="9"/>
    </row>
    <row r="13794" spans="41:43" x14ac:dyDescent="0.3">
      <c r="AO13794" s="9"/>
      <c r="AP13794" s="9"/>
      <c r="AQ13794" s="9"/>
    </row>
    <row r="13795" spans="41:43" x14ac:dyDescent="0.3">
      <c r="AO13795" s="9"/>
      <c r="AP13795" s="9"/>
      <c r="AQ13795" s="9"/>
    </row>
    <row r="13796" spans="41:43" x14ac:dyDescent="0.3">
      <c r="AO13796" s="9"/>
      <c r="AP13796" s="9"/>
      <c r="AQ13796" s="9"/>
    </row>
    <row r="13797" spans="41:43" x14ac:dyDescent="0.3">
      <c r="AO13797" s="9"/>
      <c r="AP13797" s="9"/>
      <c r="AQ13797" s="9"/>
    </row>
    <row r="13798" spans="41:43" x14ac:dyDescent="0.3">
      <c r="AO13798" s="9"/>
      <c r="AP13798" s="9"/>
      <c r="AQ13798" s="9"/>
    </row>
    <row r="13799" spans="41:43" x14ac:dyDescent="0.3">
      <c r="AO13799" s="9"/>
      <c r="AP13799" s="9"/>
      <c r="AQ13799" s="9"/>
    </row>
    <row r="13800" spans="41:43" x14ac:dyDescent="0.3">
      <c r="AO13800" s="9"/>
      <c r="AP13800" s="9"/>
      <c r="AQ13800" s="9"/>
    </row>
    <row r="13801" spans="41:43" x14ac:dyDescent="0.3">
      <c r="AO13801" s="9"/>
      <c r="AP13801" s="9"/>
      <c r="AQ13801" s="9"/>
    </row>
    <row r="13802" spans="41:43" x14ac:dyDescent="0.3">
      <c r="AO13802" s="9"/>
      <c r="AP13802" s="9"/>
      <c r="AQ13802" s="9"/>
    </row>
    <row r="13803" spans="41:43" x14ac:dyDescent="0.3">
      <c r="AO13803" s="9"/>
      <c r="AP13803" s="9"/>
      <c r="AQ13803" s="9"/>
    </row>
    <row r="13804" spans="41:43" x14ac:dyDescent="0.3">
      <c r="AO13804" s="9"/>
      <c r="AP13804" s="9"/>
      <c r="AQ13804" s="9"/>
    </row>
    <row r="13805" spans="41:43" x14ac:dyDescent="0.3">
      <c r="AO13805" s="9"/>
      <c r="AP13805" s="9"/>
      <c r="AQ13805" s="9"/>
    </row>
    <row r="13806" spans="41:43" x14ac:dyDescent="0.3">
      <c r="AO13806" s="9"/>
      <c r="AP13806" s="9"/>
      <c r="AQ13806" s="9"/>
    </row>
    <row r="13807" spans="41:43" x14ac:dyDescent="0.3">
      <c r="AO13807" s="9"/>
      <c r="AP13807" s="9"/>
      <c r="AQ13807" s="9"/>
    </row>
    <row r="13808" spans="41:43" x14ac:dyDescent="0.3">
      <c r="AO13808" s="9"/>
      <c r="AP13808" s="9"/>
      <c r="AQ13808" s="9"/>
    </row>
    <row r="13809" spans="41:43" x14ac:dyDescent="0.3">
      <c r="AO13809" s="9"/>
      <c r="AP13809" s="9"/>
      <c r="AQ13809" s="9"/>
    </row>
    <row r="13810" spans="41:43" x14ac:dyDescent="0.3">
      <c r="AO13810" s="9"/>
      <c r="AP13810" s="9"/>
      <c r="AQ13810" s="9"/>
    </row>
    <row r="13811" spans="41:43" x14ac:dyDescent="0.3">
      <c r="AO13811" s="9"/>
      <c r="AP13811" s="9"/>
      <c r="AQ13811" s="9"/>
    </row>
    <row r="13812" spans="41:43" x14ac:dyDescent="0.3">
      <c r="AO13812" s="9"/>
      <c r="AP13812" s="9"/>
      <c r="AQ13812" s="9"/>
    </row>
    <row r="13813" spans="41:43" x14ac:dyDescent="0.3">
      <c r="AO13813" s="9"/>
      <c r="AP13813" s="9"/>
      <c r="AQ13813" s="9"/>
    </row>
    <row r="13814" spans="41:43" x14ac:dyDescent="0.3">
      <c r="AO13814" s="9"/>
      <c r="AP13814" s="9"/>
      <c r="AQ13814" s="9"/>
    </row>
    <row r="13815" spans="41:43" x14ac:dyDescent="0.3">
      <c r="AO13815" s="9"/>
      <c r="AP13815" s="9"/>
      <c r="AQ13815" s="9"/>
    </row>
    <row r="13816" spans="41:43" x14ac:dyDescent="0.3">
      <c r="AO13816" s="9"/>
      <c r="AP13816" s="9"/>
      <c r="AQ13816" s="9"/>
    </row>
    <row r="13817" spans="41:43" x14ac:dyDescent="0.3">
      <c r="AO13817" s="9"/>
      <c r="AP13817" s="9"/>
      <c r="AQ13817" s="9"/>
    </row>
    <row r="13818" spans="41:43" x14ac:dyDescent="0.3">
      <c r="AO13818" s="9"/>
      <c r="AP13818" s="9"/>
      <c r="AQ13818" s="9"/>
    </row>
    <row r="13819" spans="41:43" x14ac:dyDescent="0.3">
      <c r="AO13819" s="9"/>
      <c r="AP13819" s="9"/>
      <c r="AQ13819" s="9"/>
    </row>
    <row r="13820" spans="41:43" x14ac:dyDescent="0.3">
      <c r="AO13820" s="9"/>
      <c r="AP13820" s="9"/>
      <c r="AQ13820" s="9"/>
    </row>
    <row r="13821" spans="41:43" x14ac:dyDescent="0.3">
      <c r="AO13821" s="9"/>
      <c r="AP13821" s="9"/>
      <c r="AQ13821" s="9"/>
    </row>
    <row r="13822" spans="41:43" x14ac:dyDescent="0.3">
      <c r="AO13822" s="9"/>
      <c r="AP13822" s="9"/>
      <c r="AQ13822" s="9"/>
    </row>
    <row r="13823" spans="41:43" x14ac:dyDescent="0.3">
      <c r="AO13823" s="9"/>
      <c r="AP13823" s="9"/>
      <c r="AQ13823" s="9"/>
    </row>
    <row r="13824" spans="41:43" x14ac:dyDescent="0.3">
      <c r="AO13824" s="9"/>
      <c r="AP13824" s="9"/>
      <c r="AQ13824" s="9"/>
    </row>
    <row r="13825" spans="41:43" x14ac:dyDescent="0.3">
      <c r="AO13825" s="9"/>
      <c r="AP13825" s="9"/>
      <c r="AQ13825" s="9"/>
    </row>
    <row r="13826" spans="41:43" x14ac:dyDescent="0.3">
      <c r="AO13826" s="9"/>
      <c r="AP13826" s="9"/>
      <c r="AQ13826" s="9"/>
    </row>
    <row r="13827" spans="41:43" x14ac:dyDescent="0.3">
      <c r="AO13827" s="9"/>
      <c r="AP13827" s="9"/>
      <c r="AQ13827" s="9"/>
    </row>
    <row r="13828" spans="41:43" x14ac:dyDescent="0.3">
      <c r="AO13828" s="9"/>
      <c r="AP13828" s="9"/>
      <c r="AQ13828" s="9"/>
    </row>
    <row r="13829" spans="41:43" x14ac:dyDescent="0.3">
      <c r="AO13829" s="9"/>
      <c r="AP13829" s="9"/>
      <c r="AQ13829" s="9"/>
    </row>
    <row r="13830" spans="41:43" x14ac:dyDescent="0.3">
      <c r="AO13830" s="9"/>
      <c r="AP13830" s="9"/>
      <c r="AQ13830" s="9"/>
    </row>
    <row r="13831" spans="41:43" x14ac:dyDescent="0.3">
      <c r="AO13831" s="9"/>
      <c r="AP13831" s="9"/>
      <c r="AQ13831" s="9"/>
    </row>
    <row r="13832" spans="41:43" x14ac:dyDescent="0.3">
      <c r="AO13832" s="9"/>
      <c r="AP13832" s="9"/>
      <c r="AQ13832" s="9"/>
    </row>
    <row r="13833" spans="41:43" x14ac:dyDescent="0.3">
      <c r="AO13833" s="9"/>
      <c r="AP13833" s="9"/>
      <c r="AQ13833" s="9"/>
    </row>
    <row r="13834" spans="41:43" x14ac:dyDescent="0.3">
      <c r="AO13834" s="9"/>
      <c r="AP13834" s="9"/>
      <c r="AQ13834" s="9"/>
    </row>
    <row r="13835" spans="41:43" x14ac:dyDescent="0.3">
      <c r="AO13835" s="9"/>
      <c r="AP13835" s="9"/>
      <c r="AQ13835" s="9"/>
    </row>
    <row r="13836" spans="41:43" x14ac:dyDescent="0.3">
      <c r="AO13836" s="9"/>
      <c r="AP13836" s="9"/>
      <c r="AQ13836" s="9"/>
    </row>
    <row r="13837" spans="41:43" x14ac:dyDescent="0.3">
      <c r="AO13837" s="9"/>
      <c r="AP13837" s="9"/>
      <c r="AQ13837" s="9"/>
    </row>
    <row r="13838" spans="41:43" x14ac:dyDescent="0.3">
      <c r="AO13838" s="9"/>
      <c r="AP13838" s="9"/>
      <c r="AQ13838" s="9"/>
    </row>
    <row r="13839" spans="41:43" x14ac:dyDescent="0.3">
      <c r="AO13839" s="9"/>
      <c r="AP13839" s="9"/>
      <c r="AQ13839" s="9"/>
    </row>
    <row r="13840" spans="41:43" x14ac:dyDescent="0.3">
      <c r="AO13840" s="9"/>
      <c r="AP13840" s="9"/>
      <c r="AQ13840" s="9"/>
    </row>
    <row r="13841" spans="41:43" x14ac:dyDescent="0.3">
      <c r="AO13841" s="9"/>
      <c r="AP13841" s="9"/>
      <c r="AQ13841" s="9"/>
    </row>
    <row r="13842" spans="41:43" x14ac:dyDescent="0.3">
      <c r="AO13842" s="9"/>
      <c r="AP13842" s="9"/>
      <c r="AQ13842" s="9"/>
    </row>
    <row r="13843" spans="41:43" x14ac:dyDescent="0.3">
      <c r="AO13843" s="9"/>
      <c r="AP13843" s="9"/>
      <c r="AQ13843" s="9"/>
    </row>
    <row r="13844" spans="41:43" x14ac:dyDescent="0.3">
      <c r="AO13844" s="9"/>
      <c r="AP13844" s="9"/>
      <c r="AQ13844" s="9"/>
    </row>
    <row r="13845" spans="41:43" x14ac:dyDescent="0.3">
      <c r="AO13845" s="9"/>
      <c r="AP13845" s="9"/>
      <c r="AQ13845" s="9"/>
    </row>
    <row r="13846" spans="41:43" x14ac:dyDescent="0.3">
      <c r="AO13846" s="9"/>
      <c r="AP13846" s="9"/>
      <c r="AQ13846" s="9"/>
    </row>
    <row r="13847" spans="41:43" x14ac:dyDescent="0.3">
      <c r="AO13847" s="9"/>
      <c r="AP13847" s="9"/>
      <c r="AQ13847" s="9"/>
    </row>
    <row r="13848" spans="41:43" x14ac:dyDescent="0.3">
      <c r="AO13848" s="9"/>
      <c r="AP13848" s="9"/>
      <c r="AQ13848" s="9"/>
    </row>
    <row r="13849" spans="41:43" x14ac:dyDescent="0.3">
      <c r="AO13849" s="9"/>
      <c r="AP13849" s="9"/>
      <c r="AQ13849" s="9"/>
    </row>
    <row r="13850" spans="41:43" x14ac:dyDescent="0.3">
      <c r="AO13850" s="9"/>
      <c r="AP13850" s="9"/>
      <c r="AQ13850" s="9"/>
    </row>
    <row r="13851" spans="41:43" x14ac:dyDescent="0.3">
      <c r="AO13851" s="9"/>
      <c r="AP13851" s="9"/>
      <c r="AQ13851" s="9"/>
    </row>
    <row r="13852" spans="41:43" x14ac:dyDescent="0.3">
      <c r="AO13852" s="9"/>
      <c r="AP13852" s="9"/>
      <c r="AQ13852" s="9"/>
    </row>
    <row r="13853" spans="41:43" x14ac:dyDescent="0.3">
      <c r="AO13853" s="9"/>
      <c r="AP13853" s="9"/>
      <c r="AQ13853" s="9"/>
    </row>
    <row r="13854" spans="41:43" x14ac:dyDescent="0.3">
      <c r="AO13854" s="9"/>
      <c r="AP13854" s="9"/>
      <c r="AQ13854" s="9"/>
    </row>
    <row r="13855" spans="41:43" x14ac:dyDescent="0.3">
      <c r="AO13855" s="9"/>
      <c r="AP13855" s="9"/>
      <c r="AQ13855" s="9"/>
    </row>
    <row r="13856" spans="41:43" x14ac:dyDescent="0.3">
      <c r="AO13856" s="9"/>
      <c r="AP13856" s="9"/>
      <c r="AQ13856" s="9"/>
    </row>
    <row r="13857" spans="41:43" x14ac:dyDescent="0.3">
      <c r="AO13857" s="9"/>
      <c r="AP13857" s="9"/>
      <c r="AQ13857" s="9"/>
    </row>
    <row r="13858" spans="41:43" x14ac:dyDescent="0.3">
      <c r="AO13858" s="9"/>
      <c r="AP13858" s="9"/>
      <c r="AQ13858" s="9"/>
    </row>
    <row r="13859" spans="41:43" x14ac:dyDescent="0.3">
      <c r="AO13859" s="9"/>
      <c r="AP13859" s="9"/>
      <c r="AQ13859" s="9"/>
    </row>
    <row r="13860" spans="41:43" x14ac:dyDescent="0.3">
      <c r="AO13860" s="9"/>
      <c r="AP13860" s="9"/>
      <c r="AQ13860" s="9"/>
    </row>
    <row r="13861" spans="41:43" x14ac:dyDescent="0.3">
      <c r="AO13861" s="9"/>
      <c r="AP13861" s="9"/>
      <c r="AQ13861" s="9"/>
    </row>
    <row r="13862" spans="41:43" x14ac:dyDescent="0.3">
      <c r="AO13862" s="9"/>
      <c r="AP13862" s="9"/>
      <c r="AQ13862" s="9"/>
    </row>
    <row r="13863" spans="41:43" x14ac:dyDescent="0.3">
      <c r="AO13863" s="9"/>
      <c r="AP13863" s="9"/>
      <c r="AQ13863" s="9"/>
    </row>
    <row r="13864" spans="41:43" x14ac:dyDescent="0.3">
      <c r="AO13864" s="9"/>
      <c r="AP13864" s="9"/>
      <c r="AQ13864" s="9"/>
    </row>
    <row r="13865" spans="41:43" x14ac:dyDescent="0.3">
      <c r="AO13865" s="9"/>
      <c r="AP13865" s="9"/>
      <c r="AQ13865" s="9"/>
    </row>
    <row r="13866" spans="41:43" x14ac:dyDescent="0.3">
      <c r="AO13866" s="9"/>
      <c r="AP13866" s="9"/>
      <c r="AQ13866" s="9"/>
    </row>
    <row r="13867" spans="41:43" x14ac:dyDescent="0.3">
      <c r="AO13867" s="9"/>
      <c r="AP13867" s="9"/>
      <c r="AQ13867" s="9"/>
    </row>
    <row r="13868" spans="41:43" x14ac:dyDescent="0.3">
      <c r="AO13868" s="9"/>
      <c r="AP13868" s="9"/>
      <c r="AQ13868" s="9"/>
    </row>
    <row r="13869" spans="41:43" x14ac:dyDescent="0.3">
      <c r="AO13869" s="9"/>
      <c r="AP13869" s="9"/>
      <c r="AQ13869" s="9"/>
    </row>
    <row r="13870" spans="41:43" x14ac:dyDescent="0.3">
      <c r="AO13870" s="9"/>
      <c r="AP13870" s="9"/>
      <c r="AQ13870" s="9"/>
    </row>
    <row r="13871" spans="41:43" x14ac:dyDescent="0.3">
      <c r="AO13871" s="9"/>
      <c r="AP13871" s="9"/>
      <c r="AQ13871" s="9"/>
    </row>
    <row r="13872" spans="41:43" x14ac:dyDescent="0.3">
      <c r="AO13872" s="9"/>
      <c r="AP13872" s="9"/>
      <c r="AQ13872" s="9"/>
    </row>
    <row r="13873" spans="41:43" x14ac:dyDescent="0.3">
      <c r="AO13873" s="9"/>
      <c r="AP13873" s="9"/>
      <c r="AQ13873" s="9"/>
    </row>
    <row r="13874" spans="41:43" x14ac:dyDescent="0.3">
      <c r="AO13874" s="9"/>
      <c r="AP13874" s="9"/>
      <c r="AQ13874" s="9"/>
    </row>
    <row r="13875" spans="41:43" x14ac:dyDescent="0.3">
      <c r="AO13875" s="9"/>
      <c r="AP13875" s="9"/>
      <c r="AQ13875" s="9"/>
    </row>
    <row r="13876" spans="41:43" x14ac:dyDescent="0.3">
      <c r="AO13876" s="9"/>
      <c r="AP13876" s="9"/>
      <c r="AQ13876" s="9"/>
    </row>
    <row r="13877" spans="41:43" x14ac:dyDescent="0.3">
      <c r="AO13877" s="9"/>
      <c r="AP13877" s="9"/>
      <c r="AQ13877" s="9"/>
    </row>
    <row r="13878" spans="41:43" x14ac:dyDescent="0.3">
      <c r="AO13878" s="9"/>
      <c r="AP13878" s="9"/>
      <c r="AQ13878" s="9"/>
    </row>
    <row r="13879" spans="41:43" x14ac:dyDescent="0.3">
      <c r="AO13879" s="9"/>
      <c r="AP13879" s="9"/>
      <c r="AQ13879" s="9"/>
    </row>
    <row r="13880" spans="41:43" x14ac:dyDescent="0.3">
      <c r="AO13880" s="9"/>
      <c r="AP13880" s="9"/>
      <c r="AQ13880" s="9"/>
    </row>
    <row r="13881" spans="41:43" x14ac:dyDescent="0.3">
      <c r="AO13881" s="9"/>
      <c r="AP13881" s="9"/>
      <c r="AQ13881" s="9"/>
    </row>
    <row r="13882" spans="41:43" x14ac:dyDescent="0.3">
      <c r="AO13882" s="9"/>
      <c r="AP13882" s="9"/>
      <c r="AQ13882" s="9"/>
    </row>
    <row r="13883" spans="41:43" x14ac:dyDescent="0.3">
      <c r="AO13883" s="9"/>
      <c r="AP13883" s="9"/>
      <c r="AQ13883" s="9"/>
    </row>
    <row r="13884" spans="41:43" x14ac:dyDescent="0.3">
      <c r="AO13884" s="9"/>
      <c r="AP13884" s="9"/>
      <c r="AQ13884" s="9"/>
    </row>
    <row r="13885" spans="41:43" x14ac:dyDescent="0.3">
      <c r="AO13885" s="9"/>
      <c r="AP13885" s="9"/>
      <c r="AQ13885" s="9"/>
    </row>
    <row r="13886" spans="41:43" x14ac:dyDescent="0.3">
      <c r="AO13886" s="9"/>
      <c r="AP13886" s="9"/>
      <c r="AQ13886" s="9"/>
    </row>
    <row r="13887" spans="41:43" x14ac:dyDescent="0.3">
      <c r="AO13887" s="9"/>
      <c r="AP13887" s="9"/>
      <c r="AQ13887" s="9"/>
    </row>
    <row r="13888" spans="41:43" x14ac:dyDescent="0.3">
      <c r="AO13888" s="9"/>
      <c r="AP13888" s="9"/>
      <c r="AQ13888" s="9"/>
    </row>
    <row r="13889" spans="41:43" x14ac:dyDescent="0.3">
      <c r="AO13889" s="9"/>
      <c r="AP13889" s="9"/>
      <c r="AQ13889" s="9"/>
    </row>
    <row r="13890" spans="41:43" x14ac:dyDescent="0.3">
      <c r="AO13890" s="9"/>
      <c r="AP13890" s="9"/>
      <c r="AQ13890" s="9"/>
    </row>
    <row r="13891" spans="41:43" x14ac:dyDescent="0.3">
      <c r="AO13891" s="9"/>
      <c r="AP13891" s="9"/>
      <c r="AQ13891" s="9"/>
    </row>
    <row r="13892" spans="41:43" x14ac:dyDescent="0.3">
      <c r="AO13892" s="9"/>
      <c r="AP13892" s="9"/>
      <c r="AQ13892" s="9"/>
    </row>
    <row r="13893" spans="41:43" x14ac:dyDescent="0.3">
      <c r="AO13893" s="9"/>
      <c r="AP13893" s="9"/>
      <c r="AQ13893" s="9"/>
    </row>
    <row r="13894" spans="41:43" x14ac:dyDescent="0.3">
      <c r="AO13894" s="9"/>
      <c r="AP13894" s="9"/>
      <c r="AQ13894" s="9"/>
    </row>
    <row r="13895" spans="41:43" x14ac:dyDescent="0.3">
      <c r="AO13895" s="9"/>
      <c r="AP13895" s="9"/>
      <c r="AQ13895" s="9"/>
    </row>
    <row r="13896" spans="41:43" x14ac:dyDescent="0.3">
      <c r="AO13896" s="9"/>
      <c r="AP13896" s="9"/>
      <c r="AQ13896" s="9"/>
    </row>
    <row r="13897" spans="41:43" x14ac:dyDescent="0.3">
      <c r="AO13897" s="9"/>
      <c r="AP13897" s="9"/>
      <c r="AQ13897" s="9"/>
    </row>
    <row r="13898" spans="41:43" x14ac:dyDescent="0.3">
      <c r="AO13898" s="9"/>
      <c r="AP13898" s="9"/>
      <c r="AQ13898" s="9"/>
    </row>
    <row r="13899" spans="41:43" x14ac:dyDescent="0.3">
      <c r="AO13899" s="9"/>
      <c r="AP13899" s="9"/>
      <c r="AQ13899" s="9"/>
    </row>
    <row r="13900" spans="41:43" x14ac:dyDescent="0.3">
      <c r="AO13900" s="9"/>
      <c r="AP13900" s="9"/>
      <c r="AQ13900" s="9"/>
    </row>
    <row r="13901" spans="41:43" x14ac:dyDescent="0.3">
      <c r="AO13901" s="9"/>
      <c r="AP13901" s="9"/>
      <c r="AQ13901" s="9"/>
    </row>
    <row r="13902" spans="41:43" x14ac:dyDescent="0.3">
      <c r="AO13902" s="9"/>
      <c r="AP13902" s="9"/>
      <c r="AQ13902" s="9"/>
    </row>
    <row r="13903" spans="41:43" x14ac:dyDescent="0.3">
      <c r="AO13903" s="9"/>
      <c r="AP13903" s="9"/>
      <c r="AQ13903" s="9"/>
    </row>
    <row r="13904" spans="41:43" x14ac:dyDescent="0.3">
      <c r="AO13904" s="9"/>
      <c r="AP13904" s="9"/>
      <c r="AQ13904" s="9"/>
    </row>
    <row r="13905" spans="41:43" x14ac:dyDescent="0.3">
      <c r="AO13905" s="9"/>
      <c r="AP13905" s="9"/>
      <c r="AQ13905" s="9"/>
    </row>
    <row r="13906" spans="41:43" x14ac:dyDescent="0.3">
      <c r="AO13906" s="9"/>
      <c r="AP13906" s="9"/>
      <c r="AQ13906" s="9"/>
    </row>
    <row r="13907" spans="41:43" x14ac:dyDescent="0.3">
      <c r="AO13907" s="9"/>
      <c r="AP13907" s="9"/>
      <c r="AQ13907" s="9"/>
    </row>
    <row r="13908" spans="41:43" x14ac:dyDescent="0.3">
      <c r="AO13908" s="9"/>
      <c r="AP13908" s="9"/>
      <c r="AQ13908" s="9"/>
    </row>
    <row r="13909" spans="41:43" x14ac:dyDescent="0.3">
      <c r="AO13909" s="9"/>
      <c r="AP13909" s="9"/>
      <c r="AQ13909" s="9"/>
    </row>
    <row r="13910" spans="41:43" x14ac:dyDescent="0.3">
      <c r="AO13910" s="9"/>
      <c r="AP13910" s="9"/>
      <c r="AQ13910" s="9"/>
    </row>
    <row r="13911" spans="41:43" x14ac:dyDescent="0.3">
      <c r="AO13911" s="9"/>
      <c r="AP13911" s="9"/>
      <c r="AQ13911" s="9"/>
    </row>
    <row r="13912" spans="41:43" x14ac:dyDescent="0.3">
      <c r="AO13912" s="9"/>
      <c r="AP13912" s="9"/>
      <c r="AQ13912" s="9"/>
    </row>
    <row r="13913" spans="41:43" x14ac:dyDescent="0.3">
      <c r="AO13913" s="9"/>
      <c r="AP13913" s="9"/>
      <c r="AQ13913" s="9"/>
    </row>
    <row r="13914" spans="41:43" x14ac:dyDescent="0.3">
      <c r="AO13914" s="9"/>
      <c r="AP13914" s="9"/>
      <c r="AQ13914" s="9"/>
    </row>
    <row r="13915" spans="41:43" x14ac:dyDescent="0.3">
      <c r="AO13915" s="9"/>
      <c r="AP13915" s="9"/>
      <c r="AQ13915" s="9"/>
    </row>
    <row r="13916" spans="41:43" x14ac:dyDescent="0.3">
      <c r="AO13916" s="9"/>
      <c r="AP13916" s="9"/>
      <c r="AQ13916" s="9"/>
    </row>
    <row r="13917" spans="41:43" x14ac:dyDescent="0.3">
      <c r="AO13917" s="9"/>
      <c r="AP13917" s="9"/>
      <c r="AQ13917" s="9"/>
    </row>
    <row r="13918" spans="41:43" x14ac:dyDescent="0.3">
      <c r="AO13918" s="9"/>
      <c r="AP13918" s="9"/>
      <c r="AQ13918" s="9"/>
    </row>
    <row r="13919" spans="41:43" x14ac:dyDescent="0.3">
      <c r="AO13919" s="9"/>
      <c r="AP13919" s="9"/>
      <c r="AQ13919" s="9"/>
    </row>
    <row r="13920" spans="41:43" x14ac:dyDescent="0.3">
      <c r="AO13920" s="9"/>
      <c r="AP13920" s="9"/>
      <c r="AQ13920" s="9"/>
    </row>
    <row r="13921" spans="41:43" x14ac:dyDescent="0.3">
      <c r="AO13921" s="9"/>
      <c r="AP13921" s="9"/>
      <c r="AQ13921" s="9"/>
    </row>
    <row r="13922" spans="41:43" x14ac:dyDescent="0.3">
      <c r="AO13922" s="9"/>
      <c r="AP13922" s="9"/>
      <c r="AQ13922" s="9"/>
    </row>
    <row r="13923" spans="41:43" x14ac:dyDescent="0.3">
      <c r="AO13923" s="9"/>
      <c r="AP13923" s="9"/>
      <c r="AQ13923" s="9"/>
    </row>
    <row r="13924" spans="41:43" x14ac:dyDescent="0.3">
      <c r="AO13924" s="9"/>
      <c r="AP13924" s="9"/>
      <c r="AQ13924" s="9"/>
    </row>
    <row r="13925" spans="41:43" x14ac:dyDescent="0.3">
      <c r="AO13925" s="9"/>
      <c r="AP13925" s="9"/>
      <c r="AQ13925" s="9"/>
    </row>
    <row r="13926" spans="41:43" x14ac:dyDescent="0.3">
      <c r="AO13926" s="9"/>
      <c r="AP13926" s="9"/>
      <c r="AQ13926" s="9"/>
    </row>
    <row r="13927" spans="41:43" x14ac:dyDescent="0.3">
      <c r="AO13927" s="9"/>
      <c r="AP13927" s="9"/>
      <c r="AQ13927" s="9"/>
    </row>
    <row r="13928" spans="41:43" x14ac:dyDescent="0.3">
      <c r="AO13928" s="9"/>
      <c r="AP13928" s="9"/>
      <c r="AQ13928" s="9"/>
    </row>
    <row r="13929" spans="41:43" x14ac:dyDescent="0.3">
      <c r="AO13929" s="9"/>
      <c r="AP13929" s="9"/>
      <c r="AQ13929" s="9"/>
    </row>
    <row r="13930" spans="41:43" x14ac:dyDescent="0.3">
      <c r="AO13930" s="9"/>
      <c r="AP13930" s="9"/>
      <c r="AQ13930" s="9"/>
    </row>
    <row r="13931" spans="41:43" x14ac:dyDescent="0.3">
      <c r="AO13931" s="9"/>
      <c r="AP13931" s="9"/>
      <c r="AQ13931" s="9"/>
    </row>
    <row r="13932" spans="41:43" x14ac:dyDescent="0.3">
      <c r="AO13932" s="9"/>
      <c r="AP13932" s="9"/>
      <c r="AQ13932" s="9"/>
    </row>
    <row r="13933" spans="41:43" x14ac:dyDescent="0.3">
      <c r="AO13933" s="9"/>
      <c r="AP13933" s="9"/>
      <c r="AQ13933" s="9"/>
    </row>
    <row r="13934" spans="41:43" x14ac:dyDescent="0.3">
      <c r="AO13934" s="9"/>
      <c r="AP13934" s="9"/>
      <c r="AQ13934" s="9"/>
    </row>
    <row r="13935" spans="41:43" x14ac:dyDescent="0.3">
      <c r="AO13935" s="9"/>
      <c r="AP13935" s="9"/>
      <c r="AQ13935" s="9"/>
    </row>
    <row r="13936" spans="41:43" x14ac:dyDescent="0.3">
      <c r="AO13936" s="9"/>
      <c r="AP13936" s="9"/>
      <c r="AQ13936" s="9"/>
    </row>
    <row r="13937" spans="41:43" x14ac:dyDescent="0.3">
      <c r="AO13937" s="9"/>
      <c r="AP13937" s="9"/>
      <c r="AQ13937" s="9"/>
    </row>
    <row r="13938" spans="41:43" x14ac:dyDescent="0.3">
      <c r="AO13938" s="9"/>
      <c r="AP13938" s="9"/>
      <c r="AQ13938" s="9"/>
    </row>
    <row r="13939" spans="41:43" x14ac:dyDescent="0.3">
      <c r="AO13939" s="9"/>
      <c r="AP13939" s="9"/>
      <c r="AQ13939" s="9"/>
    </row>
    <row r="13940" spans="41:43" x14ac:dyDescent="0.3">
      <c r="AO13940" s="9"/>
      <c r="AP13940" s="9"/>
      <c r="AQ13940" s="9"/>
    </row>
    <row r="13941" spans="41:43" x14ac:dyDescent="0.3">
      <c r="AO13941" s="9"/>
      <c r="AP13941" s="9"/>
      <c r="AQ13941" s="9"/>
    </row>
    <row r="13942" spans="41:43" x14ac:dyDescent="0.3">
      <c r="AO13942" s="9"/>
      <c r="AP13942" s="9"/>
      <c r="AQ13942" s="9"/>
    </row>
    <row r="13943" spans="41:43" x14ac:dyDescent="0.3">
      <c r="AO13943" s="9"/>
      <c r="AP13943" s="9"/>
      <c r="AQ13943" s="9"/>
    </row>
    <row r="13944" spans="41:43" x14ac:dyDescent="0.3">
      <c r="AO13944" s="9"/>
      <c r="AP13944" s="9"/>
      <c r="AQ13944" s="9"/>
    </row>
    <row r="13945" spans="41:43" x14ac:dyDescent="0.3">
      <c r="AO13945" s="9"/>
      <c r="AP13945" s="9"/>
      <c r="AQ13945" s="9"/>
    </row>
    <row r="13946" spans="41:43" x14ac:dyDescent="0.3">
      <c r="AO13946" s="9"/>
      <c r="AP13946" s="9"/>
      <c r="AQ13946" s="9"/>
    </row>
    <row r="13947" spans="41:43" x14ac:dyDescent="0.3">
      <c r="AO13947" s="9"/>
      <c r="AP13947" s="9"/>
      <c r="AQ13947" s="9"/>
    </row>
    <row r="13948" spans="41:43" x14ac:dyDescent="0.3">
      <c r="AO13948" s="9"/>
      <c r="AP13948" s="9"/>
      <c r="AQ13948" s="9"/>
    </row>
    <row r="13949" spans="41:43" x14ac:dyDescent="0.3">
      <c r="AO13949" s="9"/>
      <c r="AP13949" s="9"/>
      <c r="AQ13949" s="9"/>
    </row>
    <row r="13950" spans="41:43" x14ac:dyDescent="0.3">
      <c r="AO13950" s="9"/>
      <c r="AP13950" s="9"/>
      <c r="AQ13950" s="9"/>
    </row>
    <row r="13951" spans="41:43" x14ac:dyDescent="0.3">
      <c r="AO13951" s="9"/>
      <c r="AP13951" s="9"/>
      <c r="AQ13951" s="9"/>
    </row>
    <row r="13952" spans="41:43" x14ac:dyDescent="0.3">
      <c r="AO13952" s="9"/>
      <c r="AP13952" s="9"/>
      <c r="AQ13952" s="9"/>
    </row>
    <row r="13953" spans="41:43" x14ac:dyDescent="0.3">
      <c r="AO13953" s="9"/>
      <c r="AP13953" s="9"/>
      <c r="AQ13953" s="9"/>
    </row>
    <row r="13954" spans="41:43" x14ac:dyDescent="0.3">
      <c r="AO13954" s="9"/>
      <c r="AP13954" s="9"/>
      <c r="AQ13954" s="9"/>
    </row>
    <row r="13955" spans="41:43" x14ac:dyDescent="0.3">
      <c r="AO13955" s="9"/>
      <c r="AP13955" s="9"/>
      <c r="AQ13955" s="9"/>
    </row>
    <row r="13956" spans="41:43" x14ac:dyDescent="0.3">
      <c r="AO13956" s="9"/>
      <c r="AP13956" s="9"/>
      <c r="AQ13956" s="9"/>
    </row>
    <row r="13957" spans="41:43" x14ac:dyDescent="0.3">
      <c r="AO13957" s="9"/>
      <c r="AP13957" s="9"/>
      <c r="AQ13957" s="9"/>
    </row>
    <row r="13958" spans="41:43" x14ac:dyDescent="0.3">
      <c r="AO13958" s="9"/>
      <c r="AP13958" s="9"/>
      <c r="AQ13958" s="9"/>
    </row>
    <row r="13959" spans="41:43" x14ac:dyDescent="0.3">
      <c r="AO13959" s="9"/>
      <c r="AP13959" s="9"/>
      <c r="AQ13959" s="9"/>
    </row>
    <row r="13960" spans="41:43" x14ac:dyDescent="0.3">
      <c r="AO13960" s="9"/>
      <c r="AP13960" s="9"/>
      <c r="AQ13960" s="9"/>
    </row>
    <row r="13961" spans="41:43" x14ac:dyDescent="0.3">
      <c r="AO13961" s="9"/>
      <c r="AP13961" s="9"/>
      <c r="AQ13961" s="9"/>
    </row>
    <row r="13962" spans="41:43" x14ac:dyDescent="0.3">
      <c r="AO13962" s="9"/>
      <c r="AP13962" s="9"/>
      <c r="AQ13962" s="9"/>
    </row>
    <row r="13963" spans="41:43" x14ac:dyDescent="0.3">
      <c r="AO13963" s="9"/>
      <c r="AP13963" s="9"/>
      <c r="AQ13963" s="9"/>
    </row>
    <row r="13964" spans="41:43" x14ac:dyDescent="0.3">
      <c r="AO13964" s="9"/>
      <c r="AP13964" s="9"/>
      <c r="AQ13964" s="9"/>
    </row>
    <row r="13965" spans="41:43" x14ac:dyDescent="0.3">
      <c r="AO13965" s="9"/>
      <c r="AP13965" s="9"/>
      <c r="AQ13965" s="9"/>
    </row>
    <row r="13966" spans="41:43" x14ac:dyDescent="0.3">
      <c r="AO13966" s="9"/>
      <c r="AP13966" s="9"/>
      <c r="AQ13966" s="9"/>
    </row>
    <row r="13967" spans="41:43" x14ac:dyDescent="0.3">
      <c r="AO13967" s="9"/>
      <c r="AP13967" s="9"/>
      <c r="AQ13967" s="9"/>
    </row>
    <row r="13968" spans="41:43" x14ac:dyDescent="0.3">
      <c r="AO13968" s="9"/>
      <c r="AP13968" s="9"/>
      <c r="AQ13968" s="9"/>
    </row>
    <row r="13969" spans="41:43" x14ac:dyDescent="0.3">
      <c r="AO13969" s="9"/>
      <c r="AP13969" s="9"/>
      <c r="AQ13969" s="9"/>
    </row>
    <row r="13970" spans="41:43" x14ac:dyDescent="0.3">
      <c r="AO13970" s="9"/>
      <c r="AP13970" s="9"/>
      <c r="AQ13970" s="9"/>
    </row>
    <row r="13971" spans="41:43" x14ac:dyDescent="0.3">
      <c r="AO13971" s="9"/>
      <c r="AP13971" s="9"/>
      <c r="AQ13971" s="9"/>
    </row>
    <row r="13972" spans="41:43" x14ac:dyDescent="0.3">
      <c r="AO13972" s="9"/>
      <c r="AP13972" s="9"/>
      <c r="AQ13972" s="9"/>
    </row>
    <row r="13973" spans="41:43" x14ac:dyDescent="0.3">
      <c r="AO13973" s="9"/>
      <c r="AP13973" s="9"/>
      <c r="AQ13973" s="9"/>
    </row>
    <row r="13974" spans="41:43" x14ac:dyDescent="0.3">
      <c r="AO13974" s="9"/>
      <c r="AP13974" s="9"/>
      <c r="AQ13974" s="9"/>
    </row>
    <row r="13975" spans="41:43" x14ac:dyDescent="0.3">
      <c r="AO13975" s="9"/>
      <c r="AP13975" s="9"/>
      <c r="AQ13975" s="9"/>
    </row>
    <row r="13976" spans="41:43" x14ac:dyDescent="0.3">
      <c r="AO13976" s="9"/>
      <c r="AP13976" s="9"/>
      <c r="AQ13976" s="9"/>
    </row>
    <row r="13977" spans="41:43" x14ac:dyDescent="0.3">
      <c r="AO13977" s="9"/>
      <c r="AP13977" s="9"/>
      <c r="AQ13977" s="9"/>
    </row>
    <row r="13978" spans="41:43" x14ac:dyDescent="0.3">
      <c r="AO13978" s="9"/>
      <c r="AP13978" s="9"/>
      <c r="AQ13978" s="9"/>
    </row>
    <row r="13979" spans="41:43" x14ac:dyDescent="0.3">
      <c r="AO13979" s="9"/>
      <c r="AP13979" s="9"/>
      <c r="AQ13979" s="9"/>
    </row>
    <row r="13980" spans="41:43" x14ac:dyDescent="0.3">
      <c r="AO13980" s="9"/>
      <c r="AP13980" s="9"/>
      <c r="AQ13980" s="9"/>
    </row>
    <row r="13981" spans="41:43" x14ac:dyDescent="0.3">
      <c r="AO13981" s="9"/>
      <c r="AP13981" s="9"/>
      <c r="AQ13981" s="9"/>
    </row>
    <row r="13982" spans="41:43" x14ac:dyDescent="0.3">
      <c r="AO13982" s="9"/>
      <c r="AP13982" s="9"/>
      <c r="AQ13982" s="9"/>
    </row>
    <row r="13983" spans="41:43" x14ac:dyDescent="0.3">
      <c r="AO13983" s="9"/>
      <c r="AP13983" s="9"/>
      <c r="AQ13983" s="9"/>
    </row>
    <row r="13984" spans="41:43" x14ac:dyDescent="0.3">
      <c r="AO13984" s="9"/>
      <c r="AP13984" s="9"/>
      <c r="AQ13984" s="9"/>
    </row>
    <row r="13985" spans="41:43" x14ac:dyDescent="0.3">
      <c r="AO13985" s="9"/>
      <c r="AP13985" s="9"/>
      <c r="AQ13985" s="9"/>
    </row>
    <row r="13986" spans="41:43" x14ac:dyDescent="0.3">
      <c r="AO13986" s="9"/>
      <c r="AP13986" s="9"/>
      <c r="AQ13986" s="9"/>
    </row>
    <row r="13987" spans="41:43" x14ac:dyDescent="0.3">
      <c r="AO13987" s="9"/>
      <c r="AP13987" s="9"/>
      <c r="AQ13987" s="9"/>
    </row>
    <row r="13988" spans="41:43" x14ac:dyDescent="0.3">
      <c r="AO13988" s="9"/>
      <c r="AP13988" s="9"/>
      <c r="AQ13988" s="9"/>
    </row>
    <row r="13989" spans="41:43" x14ac:dyDescent="0.3">
      <c r="AO13989" s="9"/>
      <c r="AP13989" s="9"/>
      <c r="AQ13989" s="9"/>
    </row>
    <row r="13990" spans="41:43" x14ac:dyDescent="0.3">
      <c r="AO13990" s="9"/>
      <c r="AP13990" s="9"/>
      <c r="AQ13990" s="9"/>
    </row>
    <row r="13991" spans="41:43" x14ac:dyDescent="0.3">
      <c r="AO13991" s="9"/>
      <c r="AP13991" s="9"/>
      <c r="AQ13991" s="9"/>
    </row>
    <row r="13992" spans="41:43" x14ac:dyDescent="0.3">
      <c r="AO13992" s="9"/>
      <c r="AP13992" s="9"/>
      <c r="AQ13992" s="9"/>
    </row>
    <row r="13993" spans="41:43" x14ac:dyDescent="0.3">
      <c r="AO13993" s="9"/>
      <c r="AP13993" s="9"/>
      <c r="AQ13993" s="9"/>
    </row>
    <row r="13994" spans="41:43" x14ac:dyDescent="0.3">
      <c r="AO13994" s="9"/>
      <c r="AP13994" s="9"/>
      <c r="AQ13994" s="9"/>
    </row>
    <row r="13995" spans="41:43" x14ac:dyDescent="0.3">
      <c r="AO13995" s="9"/>
      <c r="AP13995" s="9"/>
      <c r="AQ13995" s="9"/>
    </row>
    <row r="13996" spans="41:43" x14ac:dyDescent="0.3">
      <c r="AO13996" s="9"/>
      <c r="AP13996" s="9"/>
      <c r="AQ13996" s="9"/>
    </row>
    <row r="13997" spans="41:43" x14ac:dyDescent="0.3">
      <c r="AO13997" s="9"/>
      <c r="AP13997" s="9"/>
      <c r="AQ13997" s="9"/>
    </row>
    <row r="13998" spans="41:43" x14ac:dyDescent="0.3">
      <c r="AO13998" s="9"/>
      <c r="AP13998" s="9"/>
      <c r="AQ13998" s="9"/>
    </row>
    <row r="13999" spans="41:43" x14ac:dyDescent="0.3">
      <c r="AO13999" s="9"/>
      <c r="AP13999" s="9"/>
      <c r="AQ13999" s="9"/>
    </row>
    <row r="14000" spans="41:43" x14ac:dyDescent="0.3">
      <c r="AO14000" s="9"/>
      <c r="AP14000" s="9"/>
      <c r="AQ14000" s="9"/>
    </row>
    <row r="14001" spans="41:43" x14ac:dyDescent="0.3">
      <c r="AO14001" s="9"/>
      <c r="AP14001" s="9"/>
      <c r="AQ14001" s="9"/>
    </row>
    <row r="14002" spans="41:43" x14ac:dyDescent="0.3">
      <c r="AO14002" s="9"/>
      <c r="AP14002" s="9"/>
      <c r="AQ14002" s="9"/>
    </row>
    <row r="14003" spans="41:43" x14ac:dyDescent="0.3">
      <c r="AO14003" s="9"/>
      <c r="AP14003" s="9"/>
      <c r="AQ14003" s="9"/>
    </row>
    <row r="14004" spans="41:43" x14ac:dyDescent="0.3">
      <c r="AO14004" s="9"/>
      <c r="AP14004" s="9"/>
      <c r="AQ14004" s="9"/>
    </row>
    <row r="14005" spans="41:43" x14ac:dyDescent="0.3">
      <c r="AO14005" s="9"/>
      <c r="AP14005" s="9"/>
      <c r="AQ14005" s="9"/>
    </row>
    <row r="14006" spans="41:43" x14ac:dyDescent="0.3">
      <c r="AO14006" s="9"/>
      <c r="AP14006" s="9"/>
      <c r="AQ14006" s="9"/>
    </row>
    <row r="14007" spans="41:43" x14ac:dyDescent="0.3">
      <c r="AO14007" s="9"/>
      <c r="AP14007" s="9"/>
      <c r="AQ14007" s="9"/>
    </row>
    <row r="14008" spans="41:43" x14ac:dyDescent="0.3">
      <c r="AO14008" s="9"/>
      <c r="AP14008" s="9"/>
      <c r="AQ14008" s="9"/>
    </row>
    <row r="14009" spans="41:43" x14ac:dyDescent="0.3">
      <c r="AO14009" s="9"/>
      <c r="AP14009" s="9"/>
      <c r="AQ14009" s="9"/>
    </row>
    <row r="14010" spans="41:43" x14ac:dyDescent="0.3">
      <c r="AO14010" s="9"/>
      <c r="AP14010" s="9"/>
      <c r="AQ14010" s="9"/>
    </row>
    <row r="14011" spans="41:43" x14ac:dyDescent="0.3">
      <c r="AO14011" s="9"/>
      <c r="AP14011" s="9"/>
      <c r="AQ14011" s="9"/>
    </row>
    <row r="14012" spans="41:43" x14ac:dyDescent="0.3">
      <c r="AO14012" s="9"/>
      <c r="AP14012" s="9"/>
      <c r="AQ14012" s="9"/>
    </row>
    <row r="14013" spans="41:43" x14ac:dyDescent="0.3">
      <c r="AO14013" s="9"/>
      <c r="AP14013" s="9"/>
      <c r="AQ14013" s="9"/>
    </row>
    <row r="14014" spans="41:43" x14ac:dyDescent="0.3">
      <c r="AO14014" s="9"/>
      <c r="AP14014" s="9"/>
      <c r="AQ14014" s="9"/>
    </row>
    <row r="14015" spans="41:43" x14ac:dyDescent="0.3">
      <c r="AO14015" s="9"/>
      <c r="AP14015" s="9"/>
      <c r="AQ14015" s="9"/>
    </row>
    <row r="14016" spans="41:43" x14ac:dyDescent="0.3">
      <c r="AO14016" s="9"/>
      <c r="AP14016" s="9"/>
      <c r="AQ14016" s="9"/>
    </row>
    <row r="14017" spans="41:43" x14ac:dyDescent="0.3">
      <c r="AO14017" s="9"/>
      <c r="AP14017" s="9"/>
      <c r="AQ14017" s="9"/>
    </row>
    <row r="14018" spans="41:43" x14ac:dyDescent="0.3">
      <c r="AO14018" s="9"/>
      <c r="AP14018" s="9"/>
      <c r="AQ14018" s="9"/>
    </row>
    <row r="14019" spans="41:43" x14ac:dyDescent="0.3">
      <c r="AO14019" s="9"/>
      <c r="AP14019" s="9"/>
      <c r="AQ14019" s="9"/>
    </row>
    <row r="14020" spans="41:43" x14ac:dyDescent="0.3">
      <c r="AO14020" s="9"/>
      <c r="AP14020" s="9"/>
      <c r="AQ14020" s="9"/>
    </row>
    <row r="14021" spans="41:43" x14ac:dyDescent="0.3">
      <c r="AO14021" s="9"/>
      <c r="AP14021" s="9"/>
      <c r="AQ14021" s="9"/>
    </row>
    <row r="14022" spans="41:43" x14ac:dyDescent="0.3">
      <c r="AO14022" s="9"/>
      <c r="AP14022" s="9"/>
      <c r="AQ14022" s="9"/>
    </row>
    <row r="14023" spans="41:43" x14ac:dyDescent="0.3">
      <c r="AO14023" s="9"/>
      <c r="AP14023" s="9"/>
      <c r="AQ14023" s="9"/>
    </row>
    <row r="14024" spans="41:43" x14ac:dyDescent="0.3">
      <c r="AO14024" s="9"/>
      <c r="AP14024" s="9"/>
      <c r="AQ14024" s="9"/>
    </row>
    <row r="14025" spans="41:43" x14ac:dyDescent="0.3">
      <c r="AO14025" s="9"/>
      <c r="AP14025" s="9"/>
      <c r="AQ14025" s="9"/>
    </row>
    <row r="14026" spans="41:43" x14ac:dyDescent="0.3">
      <c r="AO14026" s="9"/>
      <c r="AP14026" s="9"/>
      <c r="AQ14026" s="9"/>
    </row>
    <row r="14027" spans="41:43" x14ac:dyDescent="0.3">
      <c r="AO14027" s="9"/>
      <c r="AP14027" s="9"/>
      <c r="AQ14027" s="9"/>
    </row>
    <row r="14028" spans="41:43" x14ac:dyDescent="0.3">
      <c r="AO14028" s="9"/>
      <c r="AP14028" s="9"/>
      <c r="AQ14028" s="9"/>
    </row>
    <row r="14029" spans="41:43" x14ac:dyDescent="0.3">
      <c r="AO14029" s="9"/>
      <c r="AP14029" s="9"/>
      <c r="AQ14029" s="9"/>
    </row>
    <row r="14030" spans="41:43" x14ac:dyDescent="0.3">
      <c r="AO14030" s="9"/>
      <c r="AP14030" s="9"/>
      <c r="AQ14030" s="9"/>
    </row>
    <row r="14031" spans="41:43" x14ac:dyDescent="0.3">
      <c r="AO14031" s="9"/>
      <c r="AP14031" s="9"/>
      <c r="AQ14031" s="9"/>
    </row>
    <row r="14032" spans="41:43" x14ac:dyDescent="0.3">
      <c r="AO14032" s="9"/>
      <c r="AP14032" s="9"/>
      <c r="AQ14032" s="9"/>
    </row>
    <row r="14033" spans="41:43" x14ac:dyDescent="0.3">
      <c r="AO14033" s="9"/>
      <c r="AP14033" s="9"/>
      <c r="AQ14033" s="9"/>
    </row>
    <row r="14034" spans="41:43" x14ac:dyDescent="0.3">
      <c r="AO14034" s="9"/>
      <c r="AP14034" s="9"/>
      <c r="AQ14034" s="9"/>
    </row>
    <row r="14035" spans="41:43" x14ac:dyDescent="0.3">
      <c r="AO14035" s="9"/>
      <c r="AP14035" s="9"/>
      <c r="AQ14035" s="9"/>
    </row>
    <row r="14036" spans="41:43" x14ac:dyDescent="0.3">
      <c r="AO14036" s="9"/>
      <c r="AP14036" s="9"/>
      <c r="AQ14036" s="9"/>
    </row>
    <row r="14037" spans="41:43" x14ac:dyDescent="0.3">
      <c r="AO14037" s="9"/>
      <c r="AP14037" s="9"/>
      <c r="AQ14037" s="9"/>
    </row>
    <row r="14038" spans="41:43" x14ac:dyDescent="0.3">
      <c r="AO14038" s="9"/>
      <c r="AP14038" s="9"/>
      <c r="AQ14038" s="9"/>
    </row>
    <row r="14039" spans="41:43" x14ac:dyDescent="0.3">
      <c r="AO14039" s="9"/>
      <c r="AP14039" s="9"/>
      <c r="AQ14039" s="9"/>
    </row>
    <row r="14040" spans="41:43" x14ac:dyDescent="0.3">
      <c r="AO14040" s="9"/>
      <c r="AP14040" s="9"/>
      <c r="AQ14040" s="9"/>
    </row>
    <row r="14041" spans="41:43" x14ac:dyDescent="0.3">
      <c r="AO14041" s="9"/>
      <c r="AP14041" s="9"/>
      <c r="AQ14041" s="9"/>
    </row>
    <row r="14042" spans="41:43" x14ac:dyDescent="0.3">
      <c r="AO14042" s="9"/>
      <c r="AP14042" s="9"/>
      <c r="AQ14042" s="9"/>
    </row>
    <row r="14043" spans="41:43" x14ac:dyDescent="0.3">
      <c r="AO14043" s="9"/>
      <c r="AP14043" s="9"/>
      <c r="AQ14043" s="9"/>
    </row>
    <row r="14044" spans="41:43" x14ac:dyDescent="0.3">
      <c r="AO14044" s="9"/>
      <c r="AP14044" s="9"/>
      <c r="AQ14044" s="9"/>
    </row>
    <row r="14045" spans="41:43" x14ac:dyDescent="0.3">
      <c r="AO14045" s="9"/>
      <c r="AP14045" s="9"/>
      <c r="AQ14045" s="9"/>
    </row>
    <row r="14046" spans="41:43" x14ac:dyDescent="0.3">
      <c r="AO14046" s="9"/>
      <c r="AP14046" s="9"/>
      <c r="AQ14046" s="9"/>
    </row>
    <row r="14047" spans="41:43" x14ac:dyDescent="0.3">
      <c r="AO14047" s="9"/>
      <c r="AP14047" s="9"/>
      <c r="AQ14047" s="9"/>
    </row>
    <row r="14048" spans="41:43" x14ac:dyDescent="0.3">
      <c r="AO14048" s="9"/>
      <c r="AP14048" s="9"/>
      <c r="AQ14048" s="9"/>
    </row>
    <row r="14049" spans="41:43" x14ac:dyDescent="0.3">
      <c r="AO14049" s="9"/>
      <c r="AP14049" s="9"/>
      <c r="AQ14049" s="9"/>
    </row>
    <row r="14050" spans="41:43" x14ac:dyDescent="0.3">
      <c r="AO14050" s="9"/>
      <c r="AP14050" s="9"/>
      <c r="AQ14050" s="9"/>
    </row>
    <row r="14051" spans="41:43" x14ac:dyDescent="0.3">
      <c r="AO14051" s="9"/>
      <c r="AP14051" s="9"/>
      <c r="AQ14051" s="9"/>
    </row>
    <row r="14052" spans="41:43" x14ac:dyDescent="0.3">
      <c r="AO14052" s="9"/>
      <c r="AP14052" s="9"/>
      <c r="AQ14052" s="9"/>
    </row>
    <row r="14053" spans="41:43" x14ac:dyDescent="0.3">
      <c r="AO14053" s="9"/>
      <c r="AP14053" s="9"/>
      <c r="AQ14053" s="9"/>
    </row>
    <row r="14054" spans="41:43" x14ac:dyDescent="0.3">
      <c r="AO14054" s="9"/>
      <c r="AP14054" s="9"/>
      <c r="AQ14054" s="9"/>
    </row>
    <row r="14055" spans="41:43" x14ac:dyDescent="0.3">
      <c r="AO14055" s="9"/>
      <c r="AP14055" s="9"/>
      <c r="AQ14055" s="9"/>
    </row>
    <row r="14056" spans="41:43" x14ac:dyDescent="0.3">
      <c r="AO14056" s="9"/>
      <c r="AP14056" s="9"/>
      <c r="AQ14056" s="9"/>
    </row>
    <row r="14057" spans="41:43" x14ac:dyDescent="0.3">
      <c r="AO14057" s="9"/>
      <c r="AP14057" s="9"/>
      <c r="AQ14057" s="9"/>
    </row>
    <row r="14058" spans="41:43" x14ac:dyDescent="0.3">
      <c r="AO14058" s="9"/>
      <c r="AP14058" s="9"/>
      <c r="AQ14058" s="9"/>
    </row>
    <row r="14059" spans="41:43" x14ac:dyDescent="0.3">
      <c r="AO14059" s="9"/>
      <c r="AP14059" s="9"/>
      <c r="AQ14059" s="9"/>
    </row>
    <row r="14060" spans="41:43" x14ac:dyDescent="0.3">
      <c r="AO14060" s="9"/>
      <c r="AP14060" s="9"/>
      <c r="AQ14060" s="9"/>
    </row>
    <row r="14061" spans="41:43" x14ac:dyDescent="0.3">
      <c r="AO14061" s="9"/>
      <c r="AP14061" s="9"/>
      <c r="AQ14061" s="9"/>
    </row>
    <row r="14062" spans="41:43" x14ac:dyDescent="0.3">
      <c r="AO14062" s="9"/>
      <c r="AP14062" s="9"/>
      <c r="AQ14062" s="9"/>
    </row>
    <row r="14063" spans="41:43" x14ac:dyDescent="0.3">
      <c r="AO14063" s="9"/>
      <c r="AP14063" s="9"/>
      <c r="AQ14063" s="9"/>
    </row>
    <row r="14064" spans="41:43" x14ac:dyDescent="0.3">
      <c r="AO14064" s="9"/>
      <c r="AP14064" s="9"/>
      <c r="AQ14064" s="9"/>
    </row>
    <row r="14065" spans="41:43" x14ac:dyDescent="0.3">
      <c r="AO14065" s="9"/>
      <c r="AP14065" s="9"/>
      <c r="AQ14065" s="9"/>
    </row>
    <row r="14066" spans="41:43" x14ac:dyDescent="0.3">
      <c r="AO14066" s="9"/>
      <c r="AP14066" s="9"/>
      <c r="AQ14066" s="9"/>
    </row>
    <row r="14067" spans="41:43" x14ac:dyDescent="0.3">
      <c r="AO14067" s="9"/>
      <c r="AP14067" s="9"/>
      <c r="AQ14067" s="9"/>
    </row>
    <row r="14068" spans="41:43" x14ac:dyDescent="0.3">
      <c r="AO14068" s="9"/>
      <c r="AP14068" s="9"/>
      <c r="AQ14068" s="9"/>
    </row>
    <row r="14069" spans="41:43" x14ac:dyDescent="0.3">
      <c r="AO14069" s="9"/>
      <c r="AP14069" s="9"/>
      <c r="AQ14069" s="9"/>
    </row>
    <row r="14070" spans="41:43" x14ac:dyDescent="0.3">
      <c r="AO14070" s="9"/>
      <c r="AP14070" s="9"/>
      <c r="AQ14070" s="9"/>
    </row>
    <row r="14071" spans="41:43" x14ac:dyDescent="0.3">
      <c r="AO14071" s="9"/>
      <c r="AP14071" s="9"/>
      <c r="AQ14071" s="9"/>
    </row>
    <row r="14072" spans="41:43" x14ac:dyDescent="0.3">
      <c r="AO14072" s="9"/>
      <c r="AP14072" s="9"/>
      <c r="AQ14072" s="9"/>
    </row>
    <row r="14073" spans="41:43" x14ac:dyDescent="0.3">
      <c r="AO14073" s="9"/>
      <c r="AP14073" s="9"/>
      <c r="AQ14073" s="9"/>
    </row>
    <row r="14074" spans="41:43" x14ac:dyDescent="0.3">
      <c r="AO14074" s="9"/>
      <c r="AP14074" s="9"/>
      <c r="AQ14074" s="9"/>
    </row>
    <row r="14075" spans="41:43" x14ac:dyDescent="0.3">
      <c r="AO14075" s="9"/>
      <c r="AP14075" s="9"/>
      <c r="AQ14075" s="9"/>
    </row>
    <row r="14076" spans="41:43" x14ac:dyDescent="0.3">
      <c r="AO14076" s="9"/>
      <c r="AP14076" s="9"/>
      <c r="AQ14076" s="9"/>
    </row>
    <row r="14077" spans="41:43" x14ac:dyDescent="0.3">
      <c r="AO14077" s="9"/>
      <c r="AP14077" s="9"/>
      <c r="AQ14077" s="9"/>
    </row>
    <row r="14078" spans="41:43" x14ac:dyDescent="0.3">
      <c r="AO14078" s="9"/>
      <c r="AP14078" s="9"/>
      <c r="AQ14078" s="9"/>
    </row>
    <row r="14079" spans="41:43" x14ac:dyDescent="0.3">
      <c r="AO14079" s="9"/>
      <c r="AP14079" s="9"/>
      <c r="AQ14079" s="9"/>
    </row>
    <row r="14080" spans="41:43" x14ac:dyDescent="0.3">
      <c r="AO14080" s="9"/>
      <c r="AP14080" s="9"/>
      <c r="AQ14080" s="9"/>
    </row>
    <row r="14081" spans="41:43" x14ac:dyDescent="0.3">
      <c r="AO14081" s="9"/>
      <c r="AP14081" s="9"/>
      <c r="AQ14081" s="9"/>
    </row>
    <row r="14082" spans="41:43" x14ac:dyDescent="0.3">
      <c r="AO14082" s="9"/>
      <c r="AP14082" s="9"/>
      <c r="AQ14082" s="9"/>
    </row>
    <row r="14083" spans="41:43" x14ac:dyDescent="0.3">
      <c r="AO14083" s="9"/>
      <c r="AP14083" s="9"/>
      <c r="AQ14083" s="9"/>
    </row>
    <row r="14084" spans="41:43" x14ac:dyDescent="0.3">
      <c r="AO14084" s="9"/>
      <c r="AP14084" s="9"/>
      <c r="AQ14084" s="9"/>
    </row>
    <row r="14085" spans="41:43" x14ac:dyDescent="0.3">
      <c r="AO14085" s="9"/>
      <c r="AP14085" s="9"/>
      <c r="AQ14085" s="9"/>
    </row>
    <row r="14086" spans="41:43" x14ac:dyDescent="0.3">
      <c r="AO14086" s="9"/>
      <c r="AP14086" s="9"/>
      <c r="AQ14086" s="9"/>
    </row>
    <row r="14087" spans="41:43" x14ac:dyDescent="0.3">
      <c r="AO14087" s="9"/>
      <c r="AP14087" s="9"/>
      <c r="AQ14087" s="9"/>
    </row>
    <row r="14088" spans="41:43" x14ac:dyDescent="0.3">
      <c r="AO14088" s="9"/>
      <c r="AP14088" s="9"/>
      <c r="AQ14088" s="9"/>
    </row>
    <row r="14089" spans="41:43" x14ac:dyDescent="0.3">
      <c r="AO14089" s="9"/>
      <c r="AP14089" s="9"/>
      <c r="AQ14089" s="9"/>
    </row>
    <row r="14090" spans="41:43" x14ac:dyDescent="0.3">
      <c r="AO14090" s="9"/>
      <c r="AP14090" s="9"/>
      <c r="AQ14090" s="9"/>
    </row>
    <row r="14091" spans="41:43" x14ac:dyDescent="0.3">
      <c r="AO14091" s="9"/>
      <c r="AP14091" s="9"/>
      <c r="AQ14091" s="9"/>
    </row>
    <row r="14092" spans="41:43" x14ac:dyDescent="0.3">
      <c r="AO14092" s="9"/>
      <c r="AP14092" s="9"/>
      <c r="AQ14092" s="9"/>
    </row>
    <row r="14093" spans="41:43" x14ac:dyDescent="0.3">
      <c r="AO14093" s="9"/>
      <c r="AP14093" s="9"/>
      <c r="AQ14093" s="9"/>
    </row>
    <row r="14094" spans="41:43" x14ac:dyDescent="0.3">
      <c r="AO14094" s="9"/>
      <c r="AP14094" s="9"/>
      <c r="AQ14094" s="9"/>
    </row>
    <row r="14095" spans="41:43" x14ac:dyDescent="0.3">
      <c r="AO14095" s="9"/>
      <c r="AP14095" s="9"/>
      <c r="AQ14095" s="9"/>
    </row>
    <row r="14096" spans="41:43" x14ac:dyDescent="0.3">
      <c r="AO14096" s="9"/>
      <c r="AP14096" s="9"/>
      <c r="AQ14096" s="9"/>
    </row>
    <row r="14097" spans="41:43" x14ac:dyDescent="0.3">
      <c r="AO14097" s="9"/>
      <c r="AP14097" s="9"/>
      <c r="AQ14097" s="9"/>
    </row>
    <row r="14098" spans="41:43" x14ac:dyDescent="0.3">
      <c r="AO14098" s="9"/>
      <c r="AP14098" s="9"/>
      <c r="AQ14098" s="9"/>
    </row>
    <row r="14099" spans="41:43" x14ac:dyDescent="0.3">
      <c r="AO14099" s="9"/>
      <c r="AP14099" s="9"/>
      <c r="AQ14099" s="9"/>
    </row>
    <row r="14100" spans="41:43" x14ac:dyDescent="0.3">
      <c r="AO14100" s="9"/>
      <c r="AP14100" s="9"/>
      <c r="AQ14100" s="9"/>
    </row>
    <row r="14101" spans="41:43" x14ac:dyDescent="0.3">
      <c r="AO14101" s="9"/>
      <c r="AP14101" s="9"/>
      <c r="AQ14101" s="9"/>
    </row>
    <row r="14102" spans="41:43" x14ac:dyDescent="0.3">
      <c r="AO14102" s="9"/>
      <c r="AP14102" s="9"/>
      <c r="AQ14102" s="9"/>
    </row>
    <row r="14103" spans="41:43" x14ac:dyDescent="0.3">
      <c r="AO14103" s="9"/>
      <c r="AP14103" s="9"/>
      <c r="AQ14103" s="9"/>
    </row>
    <row r="14104" spans="41:43" x14ac:dyDescent="0.3">
      <c r="AO14104" s="9"/>
      <c r="AP14104" s="9"/>
      <c r="AQ14104" s="9"/>
    </row>
    <row r="14105" spans="41:43" x14ac:dyDescent="0.3">
      <c r="AO14105" s="9"/>
      <c r="AP14105" s="9"/>
      <c r="AQ14105" s="9"/>
    </row>
    <row r="14106" spans="41:43" x14ac:dyDescent="0.3">
      <c r="AO14106" s="9"/>
      <c r="AP14106" s="9"/>
      <c r="AQ14106" s="9"/>
    </row>
    <row r="14107" spans="41:43" x14ac:dyDescent="0.3">
      <c r="AO14107" s="9"/>
      <c r="AP14107" s="9"/>
      <c r="AQ14107" s="9"/>
    </row>
    <row r="14108" spans="41:43" x14ac:dyDescent="0.3">
      <c r="AO14108" s="9"/>
      <c r="AP14108" s="9"/>
      <c r="AQ14108" s="9"/>
    </row>
    <row r="14109" spans="41:43" x14ac:dyDescent="0.3">
      <c r="AO14109" s="9"/>
      <c r="AP14109" s="9"/>
      <c r="AQ14109" s="9"/>
    </row>
    <row r="14110" spans="41:43" x14ac:dyDescent="0.3">
      <c r="AO14110" s="9"/>
      <c r="AP14110" s="9"/>
      <c r="AQ14110" s="9"/>
    </row>
    <row r="14111" spans="41:43" x14ac:dyDescent="0.3">
      <c r="AO14111" s="9"/>
      <c r="AP14111" s="9"/>
      <c r="AQ14111" s="9"/>
    </row>
    <row r="14112" spans="41:43" x14ac:dyDescent="0.3">
      <c r="AO14112" s="9"/>
      <c r="AP14112" s="9"/>
      <c r="AQ14112" s="9"/>
    </row>
    <row r="14113" spans="41:43" x14ac:dyDescent="0.3">
      <c r="AO14113" s="9"/>
      <c r="AP14113" s="9"/>
      <c r="AQ14113" s="9"/>
    </row>
    <row r="14114" spans="41:43" x14ac:dyDescent="0.3">
      <c r="AO14114" s="9"/>
      <c r="AP14114" s="9"/>
      <c r="AQ14114" s="9"/>
    </row>
    <row r="14115" spans="41:43" x14ac:dyDescent="0.3">
      <c r="AO14115" s="9"/>
      <c r="AP14115" s="9"/>
      <c r="AQ14115" s="9"/>
    </row>
    <row r="14116" spans="41:43" x14ac:dyDescent="0.3">
      <c r="AO14116" s="9"/>
      <c r="AP14116" s="9"/>
      <c r="AQ14116" s="9"/>
    </row>
    <row r="14117" spans="41:43" x14ac:dyDescent="0.3">
      <c r="AO14117" s="9"/>
      <c r="AP14117" s="9"/>
      <c r="AQ14117" s="9"/>
    </row>
    <row r="14118" spans="41:43" x14ac:dyDescent="0.3">
      <c r="AO14118" s="9"/>
      <c r="AP14118" s="9"/>
      <c r="AQ14118" s="9"/>
    </row>
    <row r="14119" spans="41:43" x14ac:dyDescent="0.3">
      <c r="AO14119" s="9"/>
      <c r="AP14119" s="9"/>
      <c r="AQ14119" s="9"/>
    </row>
    <row r="14120" spans="41:43" x14ac:dyDescent="0.3">
      <c r="AO14120" s="9"/>
      <c r="AP14120" s="9"/>
      <c r="AQ14120" s="9"/>
    </row>
    <row r="14121" spans="41:43" x14ac:dyDescent="0.3">
      <c r="AO14121" s="9"/>
      <c r="AP14121" s="9"/>
      <c r="AQ14121" s="9"/>
    </row>
    <row r="14122" spans="41:43" x14ac:dyDescent="0.3">
      <c r="AO14122" s="9"/>
      <c r="AP14122" s="9"/>
      <c r="AQ14122" s="9"/>
    </row>
    <row r="14123" spans="41:43" x14ac:dyDescent="0.3">
      <c r="AO14123" s="9"/>
      <c r="AP14123" s="9"/>
      <c r="AQ14123" s="9"/>
    </row>
    <row r="14124" spans="41:43" x14ac:dyDescent="0.3">
      <c r="AO14124" s="9"/>
      <c r="AP14124" s="9"/>
      <c r="AQ14124" s="9"/>
    </row>
    <row r="14125" spans="41:43" x14ac:dyDescent="0.3">
      <c r="AO14125" s="9"/>
      <c r="AP14125" s="9"/>
      <c r="AQ14125" s="9"/>
    </row>
    <row r="14126" spans="41:43" x14ac:dyDescent="0.3">
      <c r="AO14126" s="9"/>
      <c r="AP14126" s="9"/>
      <c r="AQ14126" s="9"/>
    </row>
    <row r="14127" spans="41:43" x14ac:dyDescent="0.3">
      <c r="AO14127" s="9"/>
      <c r="AP14127" s="9"/>
      <c r="AQ14127" s="9"/>
    </row>
    <row r="14128" spans="41:43" x14ac:dyDescent="0.3">
      <c r="AO14128" s="9"/>
      <c r="AP14128" s="9"/>
      <c r="AQ14128" s="9"/>
    </row>
    <row r="14129" spans="41:43" x14ac:dyDescent="0.3">
      <c r="AO14129" s="9"/>
      <c r="AP14129" s="9"/>
      <c r="AQ14129" s="9"/>
    </row>
    <row r="14130" spans="41:43" x14ac:dyDescent="0.3">
      <c r="AO14130" s="9"/>
      <c r="AP14130" s="9"/>
      <c r="AQ14130" s="9"/>
    </row>
    <row r="14131" spans="41:43" x14ac:dyDescent="0.3">
      <c r="AO14131" s="9"/>
      <c r="AP14131" s="9"/>
      <c r="AQ14131" s="9"/>
    </row>
    <row r="14132" spans="41:43" x14ac:dyDescent="0.3">
      <c r="AO14132" s="9"/>
      <c r="AP14132" s="9"/>
      <c r="AQ14132" s="9"/>
    </row>
    <row r="14133" spans="41:43" x14ac:dyDescent="0.3">
      <c r="AO14133" s="9"/>
      <c r="AP14133" s="9"/>
      <c r="AQ14133" s="9"/>
    </row>
    <row r="14134" spans="41:43" x14ac:dyDescent="0.3">
      <c r="AO14134" s="9"/>
      <c r="AP14134" s="9"/>
      <c r="AQ14134" s="9"/>
    </row>
    <row r="14135" spans="41:43" x14ac:dyDescent="0.3">
      <c r="AO14135" s="9"/>
      <c r="AP14135" s="9"/>
      <c r="AQ14135" s="9"/>
    </row>
    <row r="14136" spans="41:43" x14ac:dyDescent="0.3">
      <c r="AO14136" s="9"/>
      <c r="AP14136" s="9"/>
      <c r="AQ14136" s="9"/>
    </row>
    <row r="14137" spans="41:43" x14ac:dyDescent="0.3">
      <c r="AO14137" s="9"/>
      <c r="AP14137" s="9"/>
      <c r="AQ14137" s="9"/>
    </row>
    <row r="14138" spans="41:43" x14ac:dyDescent="0.3">
      <c r="AO14138" s="9"/>
      <c r="AP14138" s="9"/>
      <c r="AQ14138" s="9"/>
    </row>
    <row r="14139" spans="41:43" x14ac:dyDescent="0.3">
      <c r="AO14139" s="9"/>
      <c r="AP14139" s="9"/>
      <c r="AQ14139" s="9"/>
    </row>
    <row r="14140" spans="41:43" x14ac:dyDescent="0.3">
      <c r="AO14140" s="9"/>
      <c r="AP14140" s="9"/>
      <c r="AQ14140" s="9"/>
    </row>
    <row r="14141" spans="41:43" x14ac:dyDescent="0.3">
      <c r="AO14141" s="9"/>
      <c r="AP14141" s="9"/>
      <c r="AQ14141" s="9"/>
    </row>
    <row r="14142" spans="41:43" x14ac:dyDescent="0.3">
      <c r="AO14142" s="9"/>
      <c r="AP14142" s="9"/>
      <c r="AQ14142" s="9"/>
    </row>
    <row r="14143" spans="41:43" x14ac:dyDescent="0.3">
      <c r="AO14143" s="9"/>
      <c r="AP14143" s="9"/>
      <c r="AQ14143" s="9"/>
    </row>
    <row r="14144" spans="41:43" x14ac:dyDescent="0.3">
      <c r="AO14144" s="9"/>
      <c r="AP14144" s="9"/>
      <c r="AQ14144" s="9"/>
    </row>
    <row r="14145" spans="41:43" x14ac:dyDescent="0.3">
      <c r="AO14145" s="9"/>
      <c r="AP14145" s="9"/>
      <c r="AQ14145" s="9"/>
    </row>
    <row r="14146" spans="41:43" x14ac:dyDescent="0.3">
      <c r="AO14146" s="9"/>
      <c r="AP14146" s="9"/>
      <c r="AQ14146" s="9"/>
    </row>
    <row r="14147" spans="41:43" x14ac:dyDescent="0.3">
      <c r="AO14147" s="9"/>
      <c r="AP14147" s="9"/>
      <c r="AQ14147" s="9"/>
    </row>
    <row r="14148" spans="41:43" x14ac:dyDescent="0.3">
      <c r="AO14148" s="9"/>
      <c r="AP14148" s="9"/>
      <c r="AQ14148" s="9"/>
    </row>
    <row r="14149" spans="41:43" x14ac:dyDescent="0.3">
      <c r="AO14149" s="9"/>
      <c r="AP14149" s="9"/>
      <c r="AQ14149" s="9"/>
    </row>
    <row r="14150" spans="41:43" x14ac:dyDescent="0.3">
      <c r="AO14150" s="9"/>
      <c r="AP14150" s="9"/>
      <c r="AQ14150" s="9"/>
    </row>
    <row r="14151" spans="41:43" x14ac:dyDescent="0.3">
      <c r="AO14151" s="9"/>
      <c r="AP14151" s="9"/>
      <c r="AQ14151" s="9"/>
    </row>
    <row r="14152" spans="41:43" x14ac:dyDescent="0.3">
      <c r="AO14152" s="9"/>
      <c r="AP14152" s="9"/>
      <c r="AQ14152" s="9"/>
    </row>
    <row r="14153" spans="41:43" x14ac:dyDescent="0.3">
      <c r="AO14153" s="9"/>
      <c r="AP14153" s="9"/>
      <c r="AQ14153" s="9"/>
    </row>
    <row r="14154" spans="41:43" x14ac:dyDescent="0.3">
      <c r="AO14154" s="9"/>
      <c r="AP14154" s="9"/>
      <c r="AQ14154" s="9"/>
    </row>
    <row r="14155" spans="41:43" x14ac:dyDescent="0.3">
      <c r="AO14155" s="9"/>
      <c r="AP14155" s="9"/>
      <c r="AQ14155" s="9"/>
    </row>
    <row r="14156" spans="41:43" x14ac:dyDescent="0.3">
      <c r="AO14156" s="9"/>
      <c r="AP14156" s="9"/>
      <c r="AQ14156" s="9"/>
    </row>
    <row r="14157" spans="41:43" x14ac:dyDescent="0.3">
      <c r="AO14157" s="9"/>
      <c r="AP14157" s="9"/>
      <c r="AQ14157" s="9"/>
    </row>
    <row r="14158" spans="41:43" x14ac:dyDescent="0.3">
      <c r="AO14158" s="9"/>
      <c r="AP14158" s="9"/>
      <c r="AQ14158" s="9"/>
    </row>
    <row r="14159" spans="41:43" x14ac:dyDescent="0.3">
      <c r="AO14159" s="9"/>
      <c r="AP14159" s="9"/>
      <c r="AQ14159" s="9"/>
    </row>
    <row r="14160" spans="41:43" x14ac:dyDescent="0.3">
      <c r="AO14160" s="9"/>
      <c r="AP14160" s="9"/>
      <c r="AQ14160" s="9"/>
    </row>
    <row r="14161" spans="41:43" x14ac:dyDescent="0.3">
      <c r="AO14161" s="9"/>
      <c r="AP14161" s="9"/>
      <c r="AQ14161" s="9"/>
    </row>
    <row r="14162" spans="41:43" x14ac:dyDescent="0.3">
      <c r="AO14162" s="9"/>
      <c r="AP14162" s="9"/>
      <c r="AQ14162" s="9"/>
    </row>
    <row r="14163" spans="41:43" x14ac:dyDescent="0.3">
      <c r="AO14163" s="9"/>
      <c r="AP14163" s="9"/>
      <c r="AQ14163" s="9"/>
    </row>
    <row r="14164" spans="41:43" x14ac:dyDescent="0.3">
      <c r="AO14164" s="9"/>
      <c r="AP14164" s="9"/>
      <c r="AQ14164" s="9"/>
    </row>
    <row r="14165" spans="41:43" x14ac:dyDescent="0.3">
      <c r="AO14165" s="9"/>
      <c r="AP14165" s="9"/>
      <c r="AQ14165" s="9"/>
    </row>
    <row r="14166" spans="41:43" x14ac:dyDescent="0.3">
      <c r="AO14166" s="9"/>
      <c r="AP14166" s="9"/>
      <c r="AQ14166" s="9"/>
    </row>
    <row r="14167" spans="41:43" x14ac:dyDescent="0.3">
      <c r="AO14167" s="9"/>
      <c r="AP14167" s="9"/>
      <c r="AQ14167" s="9"/>
    </row>
    <row r="14168" spans="41:43" x14ac:dyDescent="0.3">
      <c r="AO14168" s="9"/>
      <c r="AP14168" s="9"/>
      <c r="AQ14168" s="9"/>
    </row>
    <row r="14169" spans="41:43" x14ac:dyDescent="0.3">
      <c r="AO14169" s="9"/>
      <c r="AP14169" s="9"/>
      <c r="AQ14169" s="9"/>
    </row>
    <row r="14170" spans="41:43" x14ac:dyDescent="0.3">
      <c r="AO14170" s="9"/>
      <c r="AP14170" s="9"/>
      <c r="AQ14170" s="9"/>
    </row>
    <row r="14171" spans="41:43" x14ac:dyDescent="0.3">
      <c r="AO14171" s="9"/>
      <c r="AP14171" s="9"/>
      <c r="AQ14171" s="9"/>
    </row>
    <row r="14172" spans="41:43" x14ac:dyDescent="0.3">
      <c r="AO14172" s="9"/>
      <c r="AP14172" s="9"/>
      <c r="AQ14172" s="9"/>
    </row>
    <row r="14173" spans="41:43" x14ac:dyDescent="0.3">
      <c r="AO14173" s="9"/>
      <c r="AP14173" s="9"/>
      <c r="AQ14173" s="9"/>
    </row>
    <row r="14174" spans="41:43" x14ac:dyDescent="0.3">
      <c r="AO14174" s="9"/>
      <c r="AP14174" s="9"/>
      <c r="AQ14174" s="9"/>
    </row>
    <row r="14175" spans="41:43" x14ac:dyDescent="0.3">
      <c r="AO14175" s="9"/>
      <c r="AP14175" s="9"/>
      <c r="AQ14175" s="9"/>
    </row>
    <row r="14176" spans="41:43" x14ac:dyDescent="0.3">
      <c r="AO14176" s="9"/>
      <c r="AP14176" s="9"/>
      <c r="AQ14176" s="9"/>
    </row>
    <row r="14177" spans="41:43" x14ac:dyDescent="0.3">
      <c r="AO14177" s="9"/>
      <c r="AP14177" s="9"/>
      <c r="AQ14177" s="9"/>
    </row>
    <row r="14178" spans="41:43" x14ac:dyDescent="0.3">
      <c r="AO14178" s="9"/>
      <c r="AP14178" s="9"/>
      <c r="AQ14178" s="9"/>
    </row>
    <row r="14179" spans="41:43" x14ac:dyDescent="0.3">
      <c r="AO14179" s="9"/>
      <c r="AP14179" s="9"/>
      <c r="AQ14179" s="9"/>
    </row>
    <row r="14180" spans="41:43" x14ac:dyDescent="0.3">
      <c r="AO14180" s="9"/>
      <c r="AP14180" s="9"/>
      <c r="AQ14180" s="9"/>
    </row>
    <row r="14181" spans="41:43" x14ac:dyDescent="0.3">
      <c r="AO14181" s="9"/>
      <c r="AP14181" s="9"/>
      <c r="AQ14181" s="9"/>
    </row>
    <row r="14182" spans="41:43" x14ac:dyDescent="0.3">
      <c r="AO14182" s="9"/>
      <c r="AP14182" s="9"/>
      <c r="AQ14182" s="9"/>
    </row>
    <row r="14183" spans="41:43" x14ac:dyDescent="0.3">
      <c r="AO14183" s="9"/>
      <c r="AP14183" s="9"/>
      <c r="AQ14183" s="9"/>
    </row>
    <row r="14184" spans="41:43" x14ac:dyDescent="0.3">
      <c r="AO14184" s="9"/>
      <c r="AP14184" s="9"/>
      <c r="AQ14184" s="9"/>
    </row>
    <row r="14185" spans="41:43" x14ac:dyDescent="0.3">
      <c r="AO14185" s="9"/>
      <c r="AP14185" s="9"/>
      <c r="AQ14185" s="9"/>
    </row>
    <row r="14186" spans="41:43" x14ac:dyDescent="0.3">
      <c r="AO14186" s="9"/>
      <c r="AP14186" s="9"/>
      <c r="AQ14186" s="9"/>
    </row>
    <row r="14187" spans="41:43" x14ac:dyDescent="0.3">
      <c r="AO14187" s="9"/>
      <c r="AP14187" s="9"/>
      <c r="AQ14187" s="9"/>
    </row>
    <row r="14188" spans="41:43" x14ac:dyDescent="0.3">
      <c r="AO14188" s="9"/>
      <c r="AP14188" s="9"/>
      <c r="AQ14188" s="9"/>
    </row>
    <row r="14189" spans="41:43" x14ac:dyDescent="0.3">
      <c r="AO14189" s="9"/>
      <c r="AP14189" s="9"/>
      <c r="AQ14189" s="9"/>
    </row>
    <row r="14190" spans="41:43" x14ac:dyDescent="0.3">
      <c r="AO14190" s="9"/>
      <c r="AP14190" s="9"/>
      <c r="AQ14190" s="9"/>
    </row>
    <row r="14191" spans="41:43" x14ac:dyDescent="0.3">
      <c r="AO14191" s="9"/>
      <c r="AP14191" s="9"/>
      <c r="AQ14191" s="9"/>
    </row>
    <row r="14192" spans="41:43" x14ac:dyDescent="0.3">
      <c r="AO14192" s="9"/>
      <c r="AP14192" s="9"/>
      <c r="AQ14192" s="9"/>
    </row>
    <row r="14193" spans="41:43" x14ac:dyDescent="0.3">
      <c r="AO14193" s="9"/>
      <c r="AP14193" s="9"/>
      <c r="AQ14193" s="9"/>
    </row>
    <row r="14194" spans="41:43" x14ac:dyDescent="0.3">
      <c r="AO14194" s="9"/>
      <c r="AP14194" s="9"/>
      <c r="AQ14194" s="9"/>
    </row>
    <row r="14195" spans="41:43" x14ac:dyDescent="0.3">
      <c r="AO14195" s="9"/>
      <c r="AP14195" s="9"/>
      <c r="AQ14195" s="9"/>
    </row>
    <row r="14196" spans="41:43" x14ac:dyDescent="0.3">
      <c r="AO14196" s="9"/>
      <c r="AP14196" s="9"/>
      <c r="AQ14196" s="9"/>
    </row>
    <row r="14197" spans="41:43" x14ac:dyDescent="0.3">
      <c r="AO14197" s="9"/>
      <c r="AP14197" s="9"/>
      <c r="AQ14197" s="9"/>
    </row>
    <row r="14198" spans="41:43" x14ac:dyDescent="0.3">
      <c r="AO14198" s="9"/>
      <c r="AP14198" s="9"/>
      <c r="AQ14198" s="9"/>
    </row>
    <row r="14199" spans="41:43" x14ac:dyDescent="0.3">
      <c r="AO14199" s="9"/>
      <c r="AP14199" s="9"/>
      <c r="AQ14199" s="9"/>
    </row>
    <row r="14200" spans="41:43" x14ac:dyDescent="0.3">
      <c r="AO14200" s="9"/>
      <c r="AP14200" s="9"/>
      <c r="AQ14200" s="9"/>
    </row>
    <row r="14201" spans="41:43" x14ac:dyDescent="0.3">
      <c r="AO14201" s="9"/>
      <c r="AP14201" s="9"/>
      <c r="AQ14201" s="9"/>
    </row>
    <row r="14202" spans="41:43" x14ac:dyDescent="0.3">
      <c r="AO14202" s="9"/>
      <c r="AP14202" s="9"/>
      <c r="AQ14202" s="9"/>
    </row>
    <row r="14203" spans="41:43" x14ac:dyDescent="0.3">
      <c r="AO14203" s="9"/>
      <c r="AP14203" s="9"/>
      <c r="AQ14203" s="9"/>
    </row>
    <row r="14204" spans="41:43" x14ac:dyDescent="0.3">
      <c r="AO14204" s="9"/>
      <c r="AP14204" s="9"/>
      <c r="AQ14204" s="9"/>
    </row>
    <row r="14205" spans="41:43" x14ac:dyDescent="0.3">
      <c r="AO14205" s="9"/>
      <c r="AP14205" s="9"/>
      <c r="AQ14205" s="9"/>
    </row>
    <row r="14206" spans="41:43" x14ac:dyDescent="0.3">
      <c r="AO14206" s="9"/>
      <c r="AP14206" s="9"/>
      <c r="AQ14206" s="9"/>
    </row>
    <row r="14207" spans="41:43" x14ac:dyDescent="0.3">
      <c r="AO14207" s="9"/>
      <c r="AP14207" s="9"/>
      <c r="AQ14207" s="9"/>
    </row>
    <row r="14208" spans="41:43" x14ac:dyDescent="0.3">
      <c r="AO14208" s="9"/>
      <c r="AP14208" s="9"/>
      <c r="AQ14208" s="9"/>
    </row>
    <row r="14209" spans="41:43" x14ac:dyDescent="0.3">
      <c r="AO14209" s="9"/>
      <c r="AP14209" s="9"/>
      <c r="AQ14209" s="9"/>
    </row>
    <row r="14210" spans="41:43" x14ac:dyDescent="0.3">
      <c r="AO14210" s="9"/>
      <c r="AP14210" s="9"/>
      <c r="AQ14210" s="9"/>
    </row>
    <row r="14211" spans="41:43" x14ac:dyDescent="0.3">
      <c r="AO14211" s="9"/>
      <c r="AP14211" s="9"/>
      <c r="AQ14211" s="9"/>
    </row>
    <row r="14212" spans="41:43" x14ac:dyDescent="0.3">
      <c r="AO14212" s="9"/>
      <c r="AP14212" s="9"/>
      <c r="AQ14212" s="9"/>
    </row>
    <row r="14213" spans="41:43" x14ac:dyDescent="0.3">
      <c r="AO14213" s="9"/>
      <c r="AP14213" s="9"/>
      <c r="AQ14213" s="9"/>
    </row>
    <row r="14214" spans="41:43" x14ac:dyDescent="0.3">
      <c r="AO14214" s="9"/>
      <c r="AP14214" s="9"/>
      <c r="AQ14214" s="9"/>
    </row>
    <row r="14215" spans="41:43" x14ac:dyDescent="0.3">
      <c r="AO14215" s="9"/>
      <c r="AP14215" s="9"/>
      <c r="AQ14215" s="9"/>
    </row>
    <row r="14216" spans="41:43" x14ac:dyDescent="0.3">
      <c r="AO14216" s="9"/>
      <c r="AP14216" s="9"/>
      <c r="AQ14216" s="9"/>
    </row>
    <row r="14217" spans="41:43" x14ac:dyDescent="0.3">
      <c r="AO14217" s="9"/>
      <c r="AP14217" s="9"/>
      <c r="AQ14217" s="9"/>
    </row>
    <row r="14218" spans="41:43" x14ac:dyDescent="0.3">
      <c r="AO14218" s="9"/>
      <c r="AP14218" s="9"/>
      <c r="AQ14218" s="9"/>
    </row>
    <row r="14219" spans="41:43" x14ac:dyDescent="0.3">
      <c r="AO14219" s="9"/>
      <c r="AP14219" s="9"/>
      <c r="AQ14219" s="9"/>
    </row>
    <row r="14220" spans="41:43" x14ac:dyDescent="0.3">
      <c r="AO14220" s="9"/>
      <c r="AP14220" s="9"/>
      <c r="AQ14220" s="9"/>
    </row>
    <row r="14221" spans="41:43" x14ac:dyDescent="0.3">
      <c r="AO14221" s="9"/>
      <c r="AP14221" s="9"/>
      <c r="AQ14221" s="9"/>
    </row>
    <row r="14222" spans="41:43" x14ac:dyDescent="0.3">
      <c r="AO14222" s="9"/>
      <c r="AP14222" s="9"/>
      <c r="AQ14222" s="9"/>
    </row>
    <row r="14223" spans="41:43" x14ac:dyDescent="0.3">
      <c r="AO14223" s="9"/>
      <c r="AP14223" s="9"/>
      <c r="AQ14223" s="9"/>
    </row>
    <row r="14224" spans="41:43" x14ac:dyDescent="0.3">
      <c r="AO14224" s="9"/>
      <c r="AP14224" s="9"/>
      <c r="AQ14224" s="9"/>
    </row>
    <row r="14225" spans="41:43" x14ac:dyDescent="0.3">
      <c r="AO14225" s="9"/>
      <c r="AP14225" s="9"/>
      <c r="AQ14225" s="9"/>
    </row>
    <row r="14226" spans="41:43" x14ac:dyDescent="0.3">
      <c r="AO14226" s="9"/>
      <c r="AP14226" s="9"/>
      <c r="AQ14226" s="9"/>
    </row>
    <row r="14227" spans="41:43" x14ac:dyDescent="0.3">
      <c r="AO14227" s="9"/>
      <c r="AP14227" s="9"/>
      <c r="AQ14227" s="9"/>
    </row>
    <row r="14228" spans="41:43" x14ac:dyDescent="0.3">
      <c r="AO14228" s="9"/>
      <c r="AP14228" s="9"/>
      <c r="AQ14228" s="9"/>
    </row>
    <row r="14229" spans="41:43" x14ac:dyDescent="0.3">
      <c r="AO14229" s="9"/>
      <c r="AP14229" s="9"/>
      <c r="AQ14229" s="9"/>
    </row>
    <row r="14230" spans="41:43" x14ac:dyDescent="0.3">
      <c r="AO14230" s="9"/>
      <c r="AP14230" s="9"/>
      <c r="AQ14230" s="9"/>
    </row>
    <row r="14231" spans="41:43" x14ac:dyDescent="0.3">
      <c r="AO14231" s="9"/>
      <c r="AP14231" s="9"/>
      <c r="AQ14231" s="9"/>
    </row>
    <row r="14232" spans="41:43" x14ac:dyDescent="0.3">
      <c r="AO14232" s="9"/>
      <c r="AP14232" s="9"/>
      <c r="AQ14232" s="9"/>
    </row>
    <row r="14233" spans="41:43" x14ac:dyDescent="0.3">
      <c r="AO14233" s="9"/>
      <c r="AP14233" s="9"/>
      <c r="AQ14233" s="9"/>
    </row>
    <row r="14234" spans="41:43" x14ac:dyDescent="0.3">
      <c r="AO14234" s="9"/>
      <c r="AP14234" s="9"/>
      <c r="AQ14234" s="9"/>
    </row>
    <row r="14235" spans="41:43" x14ac:dyDescent="0.3">
      <c r="AO14235" s="9"/>
      <c r="AP14235" s="9"/>
      <c r="AQ14235" s="9"/>
    </row>
    <row r="14236" spans="41:43" x14ac:dyDescent="0.3">
      <c r="AO14236" s="9"/>
      <c r="AP14236" s="9"/>
      <c r="AQ14236" s="9"/>
    </row>
    <row r="14237" spans="41:43" x14ac:dyDescent="0.3">
      <c r="AO14237" s="9"/>
      <c r="AP14237" s="9"/>
      <c r="AQ14237" s="9"/>
    </row>
    <row r="14238" spans="41:43" x14ac:dyDescent="0.3">
      <c r="AO14238" s="9"/>
      <c r="AP14238" s="9"/>
      <c r="AQ14238" s="9"/>
    </row>
    <row r="14239" spans="41:43" x14ac:dyDescent="0.3">
      <c r="AO14239" s="9"/>
      <c r="AP14239" s="9"/>
      <c r="AQ14239" s="9"/>
    </row>
    <row r="14240" spans="41:43" x14ac:dyDescent="0.3">
      <c r="AO14240" s="9"/>
      <c r="AP14240" s="9"/>
      <c r="AQ14240" s="9"/>
    </row>
    <row r="14241" spans="41:43" x14ac:dyDescent="0.3">
      <c r="AO14241" s="9"/>
      <c r="AP14241" s="9"/>
      <c r="AQ14241" s="9"/>
    </row>
    <row r="14242" spans="41:43" x14ac:dyDescent="0.3">
      <c r="AO14242" s="9"/>
      <c r="AP14242" s="9"/>
      <c r="AQ14242" s="9"/>
    </row>
    <row r="14243" spans="41:43" x14ac:dyDescent="0.3">
      <c r="AO14243" s="9"/>
      <c r="AP14243" s="9"/>
      <c r="AQ14243" s="9"/>
    </row>
    <row r="14244" spans="41:43" x14ac:dyDescent="0.3">
      <c r="AO14244" s="9"/>
      <c r="AP14244" s="9"/>
      <c r="AQ14244" s="9"/>
    </row>
    <row r="14245" spans="41:43" x14ac:dyDescent="0.3">
      <c r="AO14245" s="9"/>
      <c r="AP14245" s="9"/>
      <c r="AQ14245" s="9"/>
    </row>
    <row r="14246" spans="41:43" x14ac:dyDescent="0.3">
      <c r="AO14246" s="9"/>
      <c r="AP14246" s="9"/>
      <c r="AQ14246" s="9"/>
    </row>
    <row r="14247" spans="41:43" x14ac:dyDescent="0.3">
      <c r="AO14247" s="9"/>
      <c r="AP14247" s="9"/>
      <c r="AQ14247" s="9"/>
    </row>
    <row r="14248" spans="41:43" x14ac:dyDescent="0.3">
      <c r="AO14248" s="9"/>
      <c r="AP14248" s="9"/>
      <c r="AQ14248" s="9"/>
    </row>
    <row r="14249" spans="41:43" x14ac:dyDescent="0.3">
      <c r="AO14249" s="9"/>
      <c r="AP14249" s="9"/>
      <c r="AQ14249" s="9"/>
    </row>
    <row r="14250" spans="41:43" x14ac:dyDescent="0.3">
      <c r="AO14250" s="9"/>
      <c r="AP14250" s="9"/>
      <c r="AQ14250" s="9"/>
    </row>
    <row r="14251" spans="41:43" x14ac:dyDescent="0.3">
      <c r="AO14251" s="9"/>
      <c r="AP14251" s="9"/>
      <c r="AQ14251" s="9"/>
    </row>
    <row r="14252" spans="41:43" x14ac:dyDescent="0.3">
      <c r="AO14252" s="9"/>
      <c r="AP14252" s="9"/>
      <c r="AQ14252" s="9"/>
    </row>
    <row r="14253" spans="41:43" x14ac:dyDescent="0.3">
      <c r="AO14253" s="9"/>
      <c r="AP14253" s="9"/>
      <c r="AQ14253" s="9"/>
    </row>
    <row r="14254" spans="41:43" x14ac:dyDescent="0.3">
      <c r="AO14254" s="9"/>
      <c r="AP14254" s="9"/>
      <c r="AQ14254" s="9"/>
    </row>
    <row r="14255" spans="41:43" x14ac:dyDescent="0.3">
      <c r="AO14255" s="9"/>
      <c r="AP14255" s="9"/>
      <c r="AQ14255" s="9"/>
    </row>
    <row r="14256" spans="41:43" x14ac:dyDescent="0.3">
      <c r="AO14256" s="9"/>
      <c r="AP14256" s="9"/>
      <c r="AQ14256" s="9"/>
    </row>
    <row r="14257" spans="41:43" x14ac:dyDescent="0.3">
      <c r="AO14257" s="9"/>
      <c r="AP14257" s="9"/>
      <c r="AQ14257" s="9"/>
    </row>
    <row r="14258" spans="41:43" x14ac:dyDescent="0.3">
      <c r="AO14258" s="9"/>
      <c r="AP14258" s="9"/>
      <c r="AQ14258" s="9"/>
    </row>
    <row r="14259" spans="41:43" x14ac:dyDescent="0.3">
      <c r="AO14259" s="9"/>
      <c r="AP14259" s="9"/>
      <c r="AQ14259" s="9"/>
    </row>
    <row r="14260" spans="41:43" x14ac:dyDescent="0.3">
      <c r="AO14260" s="9"/>
      <c r="AP14260" s="9"/>
      <c r="AQ14260" s="9"/>
    </row>
    <row r="14261" spans="41:43" x14ac:dyDescent="0.3">
      <c r="AO14261" s="9"/>
      <c r="AP14261" s="9"/>
      <c r="AQ14261" s="9"/>
    </row>
    <row r="14262" spans="41:43" x14ac:dyDescent="0.3">
      <c r="AO14262" s="9"/>
      <c r="AP14262" s="9"/>
      <c r="AQ14262" s="9"/>
    </row>
    <row r="14263" spans="41:43" x14ac:dyDescent="0.3">
      <c r="AO14263" s="9"/>
      <c r="AP14263" s="9"/>
      <c r="AQ14263" s="9"/>
    </row>
    <row r="14264" spans="41:43" x14ac:dyDescent="0.3">
      <c r="AO14264" s="9"/>
      <c r="AP14264" s="9"/>
      <c r="AQ14264" s="9"/>
    </row>
    <row r="14265" spans="41:43" x14ac:dyDescent="0.3">
      <c r="AO14265" s="9"/>
      <c r="AP14265" s="9"/>
      <c r="AQ14265" s="9"/>
    </row>
    <row r="14266" spans="41:43" x14ac:dyDescent="0.3">
      <c r="AO14266" s="9"/>
      <c r="AP14266" s="9"/>
      <c r="AQ14266" s="9"/>
    </row>
    <row r="14267" spans="41:43" x14ac:dyDescent="0.3">
      <c r="AO14267" s="9"/>
      <c r="AP14267" s="9"/>
      <c r="AQ14267" s="9"/>
    </row>
    <row r="14268" spans="41:43" x14ac:dyDescent="0.3">
      <c r="AO14268" s="9"/>
      <c r="AP14268" s="9"/>
      <c r="AQ14268" s="9"/>
    </row>
    <row r="14269" spans="41:43" x14ac:dyDescent="0.3">
      <c r="AO14269" s="9"/>
      <c r="AP14269" s="9"/>
      <c r="AQ14269" s="9"/>
    </row>
    <row r="14270" spans="41:43" x14ac:dyDescent="0.3">
      <c r="AO14270" s="9"/>
      <c r="AP14270" s="9"/>
      <c r="AQ14270" s="9"/>
    </row>
    <row r="14271" spans="41:43" x14ac:dyDescent="0.3">
      <c r="AO14271" s="9"/>
      <c r="AP14271" s="9"/>
      <c r="AQ14271" s="9"/>
    </row>
    <row r="14272" spans="41:43" x14ac:dyDescent="0.3">
      <c r="AO14272" s="9"/>
      <c r="AP14272" s="9"/>
      <c r="AQ14272" s="9"/>
    </row>
    <row r="14273" spans="41:43" x14ac:dyDescent="0.3">
      <c r="AO14273" s="9"/>
      <c r="AP14273" s="9"/>
      <c r="AQ14273" s="9"/>
    </row>
    <row r="14274" spans="41:43" x14ac:dyDescent="0.3">
      <c r="AO14274" s="9"/>
      <c r="AP14274" s="9"/>
      <c r="AQ14274" s="9"/>
    </row>
    <row r="14275" spans="41:43" x14ac:dyDescent="0.3">
      <c r="AO14275" s="9"/>
      <c r="AP14275" s="9"/>
      <c r="AQ14275" s="9"/>
    </row>
    <row r="14276" spans="41:43" x14ac:dyDescent="0.3">
      <c r="AO14276" s="9"/>
      <c r="AP14276" s="9"/>
      <c r="AQ14276" s="9"/>
    </row>
    <row r="14277" spans="41:43" x14ac:dyDescent="0.3">
      <c r="AO14277" s="9"/>
      <c r="AP14277" s="9"/>
      <c r="AQ14277" s="9"/>
    </row>
    <row r="14278" spans="41:43" x14ac:dyDescent="0.3">
      <c r="AO14278" s="9"/>
      <c r="AP14278" s="9"/>
      <c r="AQ14278" s="9"/>
    </row>
    <row r="14279" spans="41:43" x14ac:dyDescent="0.3">
      <c r="AO14279" s="9"/>
      <c r="AP14279" s="9"/>
      <c r="AQ14279" s="9"/>
    </row>
    <row r="14280" spans="41:43" x14ac:dyDescent="0.3">
      <c r="AO14280" s="9"/>
      <c r="AP14280" s="9"/>
      <c r="AQ14280" s="9"/>
    </row>
    <row r="14281" spans="41:43" x14ac:dyDescent="0.3">
      <c r="AO14281" s="9"/>
      <c r="AP14281" s="9"/>
      <c r="AQ14281" s="9"/>
    </row>
    <row r="14282" spans="41:43" x14ac:dyDescent="0.3">
      <c r="AO14282" s="9"/>
      <c r="AP14282" s="9"/>
      <c r="AQ14282" s="9"/>
    </row>
    <row r="14283" spans="41:43" x14ac:dyDescent="0.3">
      <c r="AO14283" s="9"/>
      <c r="AP14283" s="9"/>
      <c r="AQ14283" s="9"/>
    </row>
    <row r="14284" spans="41:43" x14ac:dyDescent="0.3">
      <c r="AO14284" s="9"/>
      <c r="AP14284" s="9"/>
      <c r="AQ14284" s="9"/>
    </row>
    <row r="14285" spans="41:43" x14ac:dyDescent="0.3">
      <c r="AO14285" s="9"/>
      <c r="AP14285" s="9"/>
      <c r="AQ14285" s="9"/>
    </row>
    <row r="14286" spans="41:43" x14ac:dyDescent="0.3">
      <c r="AO14286" s="9"/>
      <c r="AP14286" s="9"/>
      <c r="AQ14286" s="9"/>
    </row>
    <row r="14287" spans="41:43" x14ac:dyDescent="0.3">
      <c r="AO14287" s="9"/>
      <c r="AP14287" s="9"/>
      <c r="AQ14287" s="9"/>
    </row>
    <row r="14288" spans="41:43" x14ac:dyDescent="0.3">
      <c r="AO14288" s="9"/>
      <c r="AP14288" s="9"/>
      <c r="AQ14288" s="9"/>
    </row>
    <row r="14289" spans="41:43" x14ac:dyDescent="0.3">
      <c r="AO14289" s="9"/>
      <c r="AP14289" s="9"/>
      <c r="AQ14289" s="9"/>
    </row>
    <row r="14290" spans="41:43" x14ac:dyDescent="0.3">
      <c r="AO14290" s="9"/>
      <c r="AP14290" s="9"/>
      <c r="AQ14290" s="9"/>
    </row>
    <row r="14291" spans="41:43" x14ac:dyDescent="0.3">
      <c r="AO14291" s="9"/>
      <c r="AP14291" s="9"/>
      <c r="AQ14291" s="9"/>
    </row>
    <row r="14292" spans="41:43" x14ac:dyDescent="0.3">
      <c r="AO14292" s="9"/>
      <c r="AP14292" s="9"/>
      <c r="AQ14292" s="9"/>
    </row>
    <row r="14293" spans="41:43" x14ac:dyDescent="0.3">
      <c r="AO14293" s="9"/>
      <c r="AP14293" s="9"/>
      <c r="AQ14293" s="9"/>
    </row>
    <row r="14294" spans="41:43" x14ac:dyDescent="0.3">
      <c r="AO14294" s="9"/>
      <c r="AP14294" s="9"/>
      <c r="AQ14294" s="9"/>
    </row>
    <row r="14295" spans="41:43" x14ac:dyDescent="0.3">
      <c r="AO14295" s="9"/>
      <c r="AP14295" s="9"/>
      <c r="AQ14295" s="9"/>
    </row>
    <row r="14296" spans="41:43" x14ac:dyDescent="0.3">
      <c r="AO14296" s="9"/>
      <c r="AP14296" s="9"/>
      <c r="AQ14296" s="9"/>
    </row>
    <row r="14297" spans="41:43" x14ac:dyDescent="0.3">
      <c r="AO14297" s="9"/>
      <c r="AP14297" s="9"/>
      <c r="AQ14297" s="9"/>
    </row>
    <row r="14298" spans="41:43" x14ac:dyDescent="0.3">
      <c r="AO14298" s="9"/>
      <c r="AP14298" s="9"/>
      <c r="AQ14298" s="9"/>
    </row>
    <row r="14299" spans="41:43" x14ac:dyDescent="0.3">
      <c r="AO14299" s="9"/>
      <c r="AP14299" s="9"/>
      <c r="AQ14299" s="9"/>
    </row>
    <row r="14300" spans="41:43" x14ac:dyDescent="0.3">
      <c r="AO14300" s="9"/>
      <c r="AP14300" s="9"/>
      <c r="AQ14300" s="9"/>
    </row>
    <row r="14301" spans="41:43" x14ac:dyDescent="0.3">
      <c r="AO14301" s="9"/>
      <c r="AP14301" s="9"/>
      <c r="AQ14301" s="9"/>
    </row>
    <row r="14302" spans="41:43" x14ac:dyDescent="0.3">
      <c r="AO14302" s="9"/>
      <c r="AP14302" s="9"/>
      <c r="AQ14302" s="9"/>
    </row>
    <row r="14303" spans="41:43" x14ac:dyDescent="0.3">
      <c r="AO14303" s="9"/>
      <c r="AP14303" s="9"/>
      <c r="AQ14303" s="9"/>
    </row>
    <row r="14304" spans="41:43" x14ac:dyDescent="0.3">
      <c r="AO14304" s="9"/>
      <c r="AP14304" s="9"/>
      <c r="AQ14304" s="9"/>
    </row>
    <row r="14305" spans="41:43" x14ac:dyDescent="0.3">
      <c r="AO14305" s="9"/>
      <c r="AP14305" s="9"/>
      <c r="AQ14305" s="9"/>
    </row>
    <row r="14306" spans="41:43" x14ac:dyDescent="0.3">
      <c r="AO14306" s="9"/>
      <c r="AP14306" s="9"/>
      <c r="AQ14306" s="9"/>
    </row>
    <row r="14307" spans="41:43" x14ac:dyDescent="0.3">
      <c r="AO14307" s="9"/>
      <c r="AP14307" s="9"/>
      <c r="AQ14307" s="9"/>
    </row>
    <row r="14308" spans="41:43" x14ac:dyDescent="0.3">
      <c r="AO14308" s="9"/>
      <c r="AP14308" s="9"/>
      <c r="AQ14308" s="9"/>
    </row>
    <row r="14309" spans="41:43" x14ac:dyDescent="0.3">
      <c r="AO14309" s="9"/>
      <c r="AP14309" s="9"/>
      <c r="AQ14309" s="9"/>
    </row>
    <row r="14310" spans="41:43" x14ac:dyDescent="0.3">
      <c r="AO14310" s="9"/>
      <c r="AP14310" s="9"/>
      <c r="AQ14310" s="9"/>
    </row>
    <row r="14311" spans="41:43" x14ac:dyDescent="0.3">
      <c r="AO14311" s="9"/>
      <c r="AP14311" s="9"/>
      <c r="AQ14311" s="9"/>
    </row>
    <row r="14312" spans="41:43" x14ac:dyDescent="0.3">
      <c r="AO14312" s="9"/>
      <c r="AP14312" s="9"/>
      <c r="AQ14312" s="9"/>
    </row>
    <row r="14313" spans="41:43" x14ac:dyDescent="0.3">
      <c r="AO14313" s="9"/>
      <c r="AP14313" s="9"/>
      <c r="AQ14313" s="9"/>
    </row>
    <row r="14314" spans="41:43" x14ac:dyDescent="0.3">
      <c r="AO14314" s="9"/>
      <c r="AP14314" s="9"/>
      <c r="AQ14314" s="9"/>
    </row>
    <row r="14315" spans="41:43" x14ac:dyDescent="0.3">
      <c r="AO14315" s="9"/>
      <c r="AP14315" s="9"/>
      <c r="AQ14315" s="9"/>
    </row>
    <row r="14316" spans="41:43" x14ac:dyDescent="0.3">
      <c r="AO14316" s="9"/>
      <c r="AP14316" s="9"/>
      <c r="AQ14316" s="9"/>
    </row>
    <row r="14317" spans="41:43" x14ac:dyDescent="0.3">
      <c r="AO14317" s="9"/>
      <c r="AP14317" s="9"/>
      <c r="AQ14317" s="9"/>
    </row>
    <row r="14318" spans="41:43" x14ac:dyDescent="0.3">
      <c r="AO14318" s="9"/>
      <c r="AP14318" s="9"/>
      <c r="AQ14318" s="9"/>
    </row>
    <row r="14319" spans="41:43" x14ac:dyDescent="0.3">
      <c r="AO14319" s="9"/>
      <c r="AP14319" s="9"/>
      <c r="AQ14319" s="9"/>
    </row>
    <row r="14320" spans="41:43" x14ac:dyDescent="0.3">
      <c r="AO14320" s="9"/>
      <c r="AP14320" s="9"/>
      <c r="AQ14320" s="9"/>
    </row>
    <row r="14321" spans="41:43" x14ac:dyDescent="0.3">
      <c r="AO14321" s="9"/>
      <c r="AP14321" s="9"/>
      <c r="AQ14321" s="9"/>
    </row>
    <row r="14322" spans="41:43" x14ac:dyDescent="0.3">
      <c r="AO14322" s="9"/>
      <c r="AP14322" s="9"/>
      <c r="AQ14322" s="9"/>
    </row>
    <row r="14323" spans="41:43" x14ac:dyDescent="0.3">
      <c r="AO14323" s="9"/>
      <c r="AP14323" s="9"/>
      <c r="AQ14323" s="9"/>
    </row>
    <row r="14324" spans="41:43" x14ac:dyDescent="0.3">
      <c r="AO14324" s="9"/>
      <c r="AP14324" s="9"/>
      <c r="AQ14324" s="9"/>
    </row>
    <row r="14325" spans="41:43" x14ac:dyDescent="0.3">
      <c r="AO14325" s="9"/>
      <c r="AP14325" s="9"/>
      <c r="AQ14325" s="9"/>
    </row>
    <row r="14326" spans="41:43" x14ac:dyDescent="0.3">
      <c r="AO14326" s="9"/>
      <c r="AP14326" s="9"/>
      <c r="AQ14326" s="9"/>
    </row>
    <row r="14327" spans="41:43" x14ac:dyDescent="0.3">
      <c r="AO14327" s="9"/>
      <c r="AP14327" s="9"/>
      <c r="AQ14327" s="9"/>
    </row>
    <row r="14328" spans="41:43" x14ac:dyDescent="0.3">
      <c r="AO14328" s="9"/>
      <c r="AP14328" s="9"/>
      <c r="AQ14328" s="9"/>
    </row>
    <row r="14329" spans="41:43" x14ac:dyDescent="0.3">
      <c r="AO14329" s="9"/>
      <c r="AP14329" s="9"/>
      <c r="AQ14329" s="9"/>
    </row>
    <row r="14330" spans="41:43" x14ac:dyDescent="0.3">
      <c r="AO14330" s="9"/>
      <c r="AP14330" s="9"/>
      <c r="AQ14330" s="9"/>
    </row>
    <row r="14331" spans="41:43" x14ac:dyDescent="0.3">
      <c r="AO14331" s="9"/>
      <c r="AP14331" s="9"/>
      <c r="AQ14331" s="9"/>
    </row>
    <row r="14332" spans="41:43" x14ac:dyDescent="0.3">
      <c r="AO14332" s="9"/>
      <c r="AP14332" s="9"/>
      <c r="AQ14332" s="9"/>
    </row>
    <row r="14333" spans="41:43" x14ac:dyDescent="0.3">
      <c r="AO14333" s="9"/>
      <c r="AP14333" s="9"/>
      <c r="AQ14333" s="9"/>
    </row>
    <row r="14334" spans="41:43" x14ac:dyDescent="0.3">
      <c r="AO14334" s="9"/>
      <c r="AP14334" s="9"/>
      <c r="AQ14334" s="9"/>
    </row>
    <row r="14335" spans="41:43" x14ac:dyDescent="0.3">
      <c r="AO14335" s="9"/>
      <c r="AP14335" s="9"/>
      <c r="AQ14335" s="9"/>
    </row>
    <row r="14336" spans="41:43" x14ac:dyDescent="0.3">
      <c r="AO14336" s="9"/>
      <c r="AP14336" s="9"/>
      <c r="AQ14336" s="9"/>
    </row>
    <row r="14337" spans="41:43" x14ac:dyDescent="0.3">
      <c r="AO14337" s="9"/>
      <c r="AP14337" s="9"/>
      <c r="AQ14337" s="9"/>
    </row>
    <row r="14338" spans="41:43" x14ac:dyDescent="0.3">
      <c r="AO14338" s="9"/>
      <c r="AP14338" s="9"/>
      <c r="AQ14338" s="9"/>
    </row>
    <row r="14339" spans="41:43" x14ac:dyDescent="0.3">
      <c r="AO14339" s="9"/>
      <c r="AP14339" s="9"/>
      <c r="AQ14339" s="9"/>
    </row>
    <row r="14340" spans="41:43" x14ac:dyDescent="0.3">
      <c r="AO14340" s="9"/>
      <c r="AP14340" s="9"/>
      <c r="AQ14340" s="9"/>
    </row>
    <row r="14341" spans="41:43" x14ac:dyDescent="0.3">
      <c r="AO14341" s="9"/>
      <c r="AP14341" s="9"/>
      <c r="AQ14341" s="9"/>
    </row>
    <row r="14342" spans="41:43" x14ac:dyDescent="0.3">
      <c r="AO14342" s="9"/>
      <c r="AP14342" s="9"/>
      <c r="AQ14342" s="9"/>
    </row>
    <row r="14343" spans="41:43" x14ac:dyDescent="0.3">
      <c r="AO14343" s="9"/>
      <c r="AP14343" s="9"/>
      <c r="AQ14343" s="9"/>
    </row>
    <row r="14344" spans="41:43" x14ac:dyDescent="0.3">
      <c r="AO14344" s="9"/>
      <c r="AP14344" s="9"/>
      <c r="AQ14344" s="9"/>
    </row>
    <row r="14345" spans="41:43" x14ac:dyDescent="0.3">
      <c r="AO14345" s="9"/>
      <c r="AP14345" s="9"/>
      <c r="AQ14345" s="9"/>
    </row>
    <row r="14346" spans="41:43" x14ac:dyDescent="0.3">
      <c r="AO14346" s="9"/>
      <c r="AP14346" s="9"/>
      <c r="AQ14346" s="9"/>
    </row>
    <row r="14347" spans="41:43" x14ac:dyDescent="0.3">
      <c r="AO14347" s="9"/>
      <c r="AP14347" s="9"/>
      <c r="AQ14347" s="9"/>
    </row>
    <row r="14348" spans="41:43" x14ac:dyDescent="0.3">
      <c r="AO14348" s="9"/>
      <c r="AP14348" s="9"/>
      <c r="AQ14348" s="9"/>
    </row>
    <row r="14349" spans="41:43" x14ac:dyDescent="0.3">
      <c r="AO14349" s="9"/>
      <c r="AP14349" s="9"/>
      <c r="AQ14349" s="9"/>
    </row>
    <row r="14350" spans="41:43" x14ac:dyDescent="0.3">
      <c r="AO14350" s="9"/>
      <c r="AP14350" s="9"/>
      <c r="AQ14350" s="9"/>
    </row>
    <row r="14351" spans="41:43" x14ac:dyDescent="0.3">
      <c r="AO14351" s="9"/>
      <c r="AP14351" s="9"/>
      <c r="AQ14351" s="9"/>
    </row>
    <row r="14352" spans="41:43" x14ac:dyDescent="0.3">
      <c r="AO14352" s="9"/>
      <c r="AP14352" s="9"/>
      <c r="AQ14352" s="9"/>
    </row>
    <row r="14353" spans="41:43" x14ac:dyDescent="0.3">
      <c r="AO14353" s="9"/>
      <c r="AP14353" s="9"/>
      <c r="AQ14353" s="9"/>
    </row>
    <row r="14354" spans="41:43" x14ac:dyDescent="0.3">
      <c r="AO14354" s="9"/>
      <c r="AP14354" s="9"/>
      <c r="AQ14354" s="9"/>
    </row>
    <row r="14355" spans="41:43" x14ac:dyDescent="0.3">
      <c r="AO14355" s="9"/>
      <c r="AP14355" s="9"/>
      <c r="AQ14355" s="9"/>
    </row>
    <row r="14356" spans="41:43" x14ac:dyDescent="0.3">
      <c r="AO14356" s="9"/>
      <c r="AP14356" s="9"/>
      <c r="AQ14356" s="9"/>
    </row>
    <row r="14357" spans="41:43" x14ac:dyDescent="0.3">
      <c r="AO14357" s="9"/>
      <c r="AP14357" s="9"/>
      <c r="AQ14357" s="9"/>
    </row>
    <row r="14358" spans="41:43" x14ac:dyDescent="0.3">
      <c r="AO14358" s="9"/>
      <c r="AP14358" s="9"/>
      <c r="AQ14358" s="9"/>
    </row>
    <row r="14359" spans="41:43" x14ac:dyDescent="0.3">
      <c r="AO14359" s="9"/>
      <c r="AP14359" s="9"/>
      <c r="AQ14359" s="9"/>
    </row>
    <row r="14360" spans="41:43" x14ac:dyDescent="0.3">
      <c r="AO14360" s="9"/>
      <c r="AP14360" s="9"/>
      <c r="AQ14360" s="9"/>
    </row>
    <row r="14361" spans="41:43" x14ac:dyDescent="0.3">
      <c r="AO14361" s="9"/>
      <c r="AP14361" s="9"/>
      <c r="AQ14361" s="9"/>
    </row>
    <row r="14362" spans="41:43" x14ac:dyDescent="0.3">
      <c r="AO14362" s="9"/>
      <c r="AP14362" s="9"/>
      <c r="AQ14362" s="9"/>
    </row>
    <row r="14363" spans="41:43" x14ac:dyDescent="0.3">
      <c r="AO14363" s="9"/>
      <c r="AP14363" s="9"/>
      <c r="AQ14363" s="9"/>
    </row>
    <row r="14364" spans="41:43" x14ac:dyDescent="0.3">
      <c r="AO14364" s="9"/>
      <c r="AP14364" s="9"/>
      <c r="AQ14364" s="9"/>
    </row>
    <row r="14365" spans="41:43" x14ac:dyDescent="0.3">
      <c r="AO14365" s="9"/>
      <c r="AP14365" s="9"/>
      <c r="AQ14365" s="9"/>
    </row>
    <row r="14366" spans="41:43" x14ac:dyDescent="0.3">
      <c r="AO14366" s="9"/>
      <c r="AP14366" s="9"/>
      <c r="AQ14366" s="9"/>
    </row>
    <row r="14367" spans="41:43" x14ac:dyDescent="0.3">
      <c r="AO14367" s="9"/>
      <c r="AP14367" s="9"/>
      <c r="AQ14367" s="9"/>
    </row>
    <row r="14368" spans="41:43" x14ac:dyDescent="0.3">
      <c r="AO14368" s="9"/>
      <c r="AP14368" s="9"/>
      <c r="AQ14368" s="9"/>
    </row>
    <row r="14369" spans="41:43" x14ac:dyDescent="0.3">
      <c r="AO14369" s="9"/>
      <c r="AP14369" s="9"/>
      <c r="AQ14369" s="9"/>
    </row>
    <row r="14370" spans="41:43" x14ac:dyDescent="0.3">
      <c r="AO14370" s="9"/>
      <c r="AP14370" s="9"/>
      <c r="AQ14370" s="9"/>
    </row>
    <row r="14371" spans="41:43" x14ac:dyDescent="0.3">
      <c r="AO14371" s="9"/>
      <c r="AP14371" s="9"/>
      <c r="AQ14371" s="9"/>
    </row>
    <row r="14372" spans="41:43" x14ac:dyDescent="0.3">
      <c r="AO14372" s="9"/>
      <c r="AP14372" s="9"/>
      <c r="AQ14372" s="9"/>
    </row>
    <row r="14373" spans="41:43" x14ac:dyDescent="0.3">
      <c r="AO14373" s="9"/>
      <c r="AP14373" s="9"/>
      <c r="AQ14373" s="9"/>
    </row>
    <row r="14374" spans="41:43" x14ac:dyDescent="0.3">
      <c r="AO14374" s="9"/>
      <c r="AP14374" s="9"/>
      <c r="AQ14374" s="9"/>
    </row>
    <row r="14375" spans="41:43" x14ac:dyDescent="0.3">
      <c r="AO14375" s="9"/>
      <c r="AP14375" s="9"/>
      <c r="AQ14375" s="9"/>
    </row>
    <row r="14376" spans="41:43" x14ac:dyDescent="0.3">
      <c r="AO14376" s="9"/>
      <c r="AP14376" s="9"/>
      <c r="AQ14376" s="9"/>
    </row>
    <row r="14377" spans="41:43" x14ac:dyDescent="0.3">
      <c r="AO14377" s="9"/>
      <c r="AP14377" s="9"/>
      <c r="AQ14377" s="9"/>
    </row>
    <row r="14378" spans="41:43" x14ac:dyDescent="0.3">
      <c r="AO14378" s="9"/>
      <c r="AP14378" s="9"/>
      <c r="AQ14378" s="9"/>
    </row>
    <row r="14379" spans="41:43" x14ac:dyDescent="0.3">
      <c r="AO14379" s="9"/>
      <c r="AP14379" s="9"/>
      <c r="AQ14379" s="9"/>
    </row>
    <row r="14380" spans="41:43" x14ac:dyDescent="0.3">
      <c r="AO14380" s="9"/>
      <c r="AP14380" s="9"/>
      <c r="AQ14380" s="9"/>
    </row>
    <row r="14381" spans="41:43" x14ac:dyDescent="0.3">
      <c r="AO14381" s="9"/>
      <c r="AP14381" s="9"/>
      <c r="AQ14381" s="9"/>
    </row>
    <row r="14382" spans="41:43" x14ac:dyDescent="0.3">
      <c r="AO14382" s="9"/>
      <c r="AP14382" s="9"/>
      <c r="AQ14382" s="9"/>
    </row>
    <row r="14383" spans="41:43" x14ac:dyDescent="0.3">
      <c r="AO14383" s="9"/>
      <c r="AP14383" s="9"/>
      <c r="AQ14383" s="9"/>
    </row>
    <row r="14384" spans="41:43" x14ac:dyDescent="0.3">
      <c r="AO14384" s="9"/>
      <c r="AP14384" s="9"/>
      <c r="AQ14384" s="9"/>
    </row>
    <row r="14385" spans="41:43" x14ac:dyDescent="0.3">
      <c r="AO14385" s="9"/>
      <c r="AP14385" s="9"/>
      <c r="AQ14385" s="9"/>
    </row>
    <row r="14386" spans="41:43" x14ac:dyDescent="0.3">
      <c r="AO14386" s="9"/>
      <c r="AP14386" s="9"/>
      <c r="AQ14386" s="9"/>
    </row>
    <row r="14387" spans="41:43" x14ac:dyDescent="0.3">
      <c r="AO14387" s="9"/>
      <c r="AP14387" s="9"/>
      <c r="AQ14387" s="9"/>
    </row>
    <row r="14388" spans="41:43" x14ac:dyDescent="0.3">
      <c r="AO14388" s="9"/>
      <c r="AP14388" s="9"/>
      <c r="AQ14388" s="9"/>
    </row>
    <row r="14389" spans="41:43" x14ac:dyDescent="0.3">
      <c r="AO14389" s="9"/>
      <c r="AP14389" s="9"/>
      <c r="AQ14389" s="9"/>
    </row>
    <row r="14390" spans="41:43" x14ac:dyDescent="0.3">
      <c r="AO14390" s="9"/>
      <c r="AP14390" s="9"/>
      <c r="AQ14390" s="9"/>
    </row>
    <row r="14391" spans="41:43" x14ac:dyDescent="0.3">
      <c r="AO14391" s="9"/>
      <c r="AP14391" s="9"/>
      <c r="AQ14391" s="9"/>
    </row>
    <row r="14392" spans="41:43" x14ac:dyDescent="0.3">
      <c r="AO14392" s="9"/>
      <c r="AP14392" s="9"/>
      <c r="AQ14392" s="9"/>
    </row>
    <row r="14393" spans="41:43" x14ac:dyDescent="0.3">
      <c r="AO14393" s="9"/>
      <c r="AP14393" s="9"/>
      <c r="AQ14393" s="9"/>
    </row>
    <row r="14394" spans="41:43" x14ac:dyDescent="0.3">
      <c r="AO14394" s="9"/>
      <c r="AP14394" s="9"/>
      <c r="AQ14394" s="9"/>
    </row>
    <row r="14395" spans="41:43" x14ac:dyDescent="0.3">
      <c r="AO14395" s="9"/>
      <c r="AP14395" s="9"/>
      <c r="AQ14395" s="9"/>
    </row>
    <row r="14396" spans="41:43" x14ac:dyDescent="0.3">
      <c r="AO14396" s="9"/>
      <c r="AP14396" s="9"/>
      <c r="AQ14396" s="9"/>
    </row>
    <row r="14397" spans="41:43" x14ac:dyDescent="0.3">
      <c r="AO14397" s="9"/>
      <c r="AP14397" s="9"/>
      <c r="AQ14397" s="9"/>
    </row>
    <row r="14398" spans="41:43" x14ac:dyDescent="0.3">
      <c r="AO14398" s="9"/>
      <c r="AP14398" s="9"/>
      <c r="AQ14398" s="9"/>
    </row>
    <row r="14399" spans="41:43" x14ac:dyDescent="0.3">
      <c r="AO14399" s="9"/>
      <c r="AP14399" s="9"/>
      <c r="AQ14399" s="9"/>
    </row>
    <row r="14400" spans="41:43" x14ac:dyDescent="0.3">
      <c r="AO14400" s="9"/>
      <c r="AP14400" s="9"/>
      <c r="AQ14400" s="9"/>
    </row>
    <row r="14401" spans="41:43" x14ac:dyDescent="0.3">
      <c r="AO14401" s="9"/>
      <c r="AP14401" s="9"/>
      <c r="AQ14401" s="9"/>
    </row>
    <row r="14402" spans="41:43" x14ac:dyDescent="0.3">
      <c r="AO14402" s="9"/>
      <c r="AP14402" s="9"/>
      <c r="AQ14402" s="9"/>
    </row>
    <row r="14403" spans="41:43" x14ac:dyDescent="0.3">
      <c r="AO14403" s="9"/>
      <c r="AP14403" s="9"/>
      <c r="AQ14403" s="9"/>
    </row>
    <row r="14404" spans="41:43" x14ac:dyDescent="0.3">
      <c r="AO14404" s="9"/>
      <c r="AP14404" s="9"/>
      <c r="AQ14404" s="9"/>
    </row>
    <row r="14405" spans="41:43" x14ac:dyDescent="0.3">
      <c r="AO14405" s="9"/>
      <c r="AP14405" s="9"/>
      <c r="AQ14405" s="9"/>
    </row>
    <row r="14406" spans="41:43" x14ac:dyDescent="0.3">
      <c r="AO14406" s="9"/>
      <c r="AP14406" s="9"/>
      <c r="AQ14406" s="9"/>
    </row>
    <row r="14407" spans="41:43" x14ac:dyDescent="0.3">
      <c r="AO14407" s="9"/>
      <c r="AP14407" s="9"/>
      <c r="AQ14407" s="9"/>
    </row>
    <row r="14408" spans="41:43" x14ac:dyDescent="0.3">
      <c r="AO14408" s="9"/>
      <c r="AP14408" s="9"/>
      <c r="AQ14408" s="9"/>
    </row>
    <row r="14409" spans="41:43" x14ac:dyDescent="0.3">
      <c r="AO14409" s="9"/>
      <c r="AP14409" s="9"/>
      <c r="AQ14409" s="9"/>
    </row>
    <row r="14410" spans="41:43" x14ac:dyDescent="0.3">
      <c r="AO14410" s="9"/>
      <c r="AP14410" s="9"/>
      <c r="AQ14410" s="9"/>
    </row>
    <row r="14411" spans="41:43" x14ac:dyDescent="0.3">
      <c r="AO14411" s="9"/>
      <c r="AP14411" s="9"/>
      <c r="AQ14411" s="9"/>
    </row>
    <row r="14412" spans="41:43" x14ac:dyDescent="0.3">
      <c r="AO14412" s="9"/>
      <c r="AP14412" s="9"/>
      <c r="AQ14412" s="9"/>
    </row>
    <row r="14413" spans="41:43" x14ac:dyDescent="0.3">
      <c r="AO14413" s="9"/>
      <c r="AP14413" s="9"/>
      <c r="AQ14413" s="9"/>
    </row>
    <row r="14414" spans="41:43" x14ac:dyDescent="0.3">
      <c r="AO14414" s="9"/>
      <c r="AP14414" s="9"/>
      <c r="AQ14414" s="9"/>
    </row>
    <row r="14415" spans="41:43" x14ac:dyDescent="0.3">
      <c r="AO14415" s="9"/>
      <c r="AP14415" s="9"/>
      <c r="AQ14415" s="9"/>
    </row>
    <row r="14416" spans="41:43" x14ac:dyDescent="0.3">
      <c r="AO14416" s="9"/>
      <c r="AP14416" s="9"/>
      <c r="AQ14416" s="9"/>
    </row>
    <row r="14417" spans="41:43" x14ac:dyDescent="0.3">
      <c r="AO14417" s="9"/>
      <c r="AP14417" s="9"/>
      <c r="AQ14417" s="9"/>
    </row>
    <row r="14418" spans="41:43" x14ac:dyDescent="0.3">
      <c r="AO14418" s="9"/>
      <c r="AP14418" s="9"/>
      <c r="AQ14418" s="9"/>
    </row>
    <row r="14419" spans="41:43" x14ac:dyDescent="0.3">
      <c r="AO14419" s="9"/>
      <c r="AP14419" s="9"/>
      <c r="AQ14419" s="9"/>
    </row>
    <row r="14420" spans="41:43" x14ac:dyDescent="0.3">
      <c r="AO14420" s="9"/>
      <c r="AP14420" s="9"/>
      <c r="AQ14420" s="9"/>
    </row>
    <row r="14421" spans="41:43" x14ac:dyDescent="0.3">
      <c r="AO14421" s="9"/>
      <c r="AP14421" s="9"/>
      <c r="AQ14421" s="9"/>
    </row>
    <row r="14422" spans="41:43" x14ac:dyDescent="0.3">
      <c r="AO14422" s="9"/>
      <c r="AP14422" s="9"/>
      <c r="AQ14422" s="9"/>
    </row>
    <row r="14423" spans="41:43" x14ac:dyDescent="0.3">
      <c r="AO14423" s="9"/>
      <c r="AP14423" s="9"/>
      <c r="AQ14423" s="9"/>
    </row>
    <row r="14424" spans="41:43" x14ac:dyDescent="0.3">
      <c r="AO14424" s="9"/>
      <c r="AP14424" s="9"/>
      <c r="AQ14424" s="9"/>
    </row>
    <row r="14425" spans="41:43" x14ac:dyDescent="0.3">
      <c r="AO14425" s="9"/>
      <c r="AP14425" s="9"/>
      <c r="AQ14425" s="9"/>
    </row>
    <row r="14426" spans="41:43" x14ac:dyDescent="0.3">
      <c r="AO14426" s="9"/>
      <c r="AP14426" s="9"/>
      <c r="AQ14426" s="9"/>
    </row>
    <row r="14427" spans="41:43" x14ac:dyDescent="0.3">
      <c r="AO14427" s="9"/>
      <c r="AP14427" s="9"/>
      <c r="AQ14427" s="9"/>
    </row>
    <row r="14428" spans="41:43" x14ac:dyDescent="0.3">
      <c r="AO14428" s="9"/>
      <c r="AP14428" s="9"/>
      <c r="AQ14428" s="9"/>
    </row>
    <row r="14429" spans="41:43" x14ac:dyDescent="0.3">
      <c r="AO14429" s="9"/>
      <c r="AP14429" s="9"/>
      <c r="AQ14429" s="9"/>
    </row>
    <row r="14430" spans="41:43" x14ac:dyDescent="0.3">
      <c r="AO14430" s="9"/>
      <c r="AP14430" s="9"/>
      <c r="AQ14430" s="9"/>
    </row>
    <row r="14431" spans="41:43" x14ac:dyDescent="0.3">
      <c r="AO14431" s="9"/>
      <c r="AP14431" s="9"/>
      <c r="AQ14431" s="9"/>
    </row>
    <row r="14432" spans="41:43" x14ac:dyDescent="0.3">
      <c r="AO14432" s="9"/>
      <c r="AP14432" s="9"/>
      <c r="AQ14432" s="9"/>
    </row>
    <row r="14433" spans="41:43" x14ac:dyDescent="0.3">
      <c r="AO14433" s="9"/>
      <c r="AP14433" s="9"/>
      <c r="AQ14433" s="9"/>
    </row>
    <row r="14434" spans="41:43" x14ac:dyDescent="0.3">
      <c r="AO14434" s="9"/>
      <c r="AP14434" s="9"/>
      <c r="AQ14434" s="9"/>
    </row>
    <row r="14435" spans="41:43" x14ac:dyDescent="0.3">
      <c r="AO14435" s="9"/>
      <c r="AP14435" s="9"/>
      <c r="AQ14435" s="9"/>
    </row>
    <row r="14436" spans="41:43" x14ac:dyDescent="0.3">
      <c r="AO14436" s="9"/>
      <c r="AP14436" s="9"/>
      <c r="AQ14436" s="9"/>
    </row>
    <row r="14437" spans="41:43" x14ac:dyDescent="0.3">
      <c r="AO14437" s="9"/>
      <c r="AP14437" s="9"/>
      <c r="AQ14437" s="9"/>
    </row>
    <row r="14438" spans="41:43" x14ac:dyDescent="0.3">
      <c r="AO14438" s="9"/>
      <c r="AP14438" s="9"/>
      <c r="AQ14438" s="9"/>
    </row>
    <row r="14439" spans="41:43" x14ac:dyDescent="0.3">
      <c r="AO14439" s="9"/>
      <c r="AP14439" s="9"/>
      <c r="AQ14439" s="9"/>
    </row>
    <row r="14440" spans="41:43" x14ac:dyDescent="0.3">
      <c r="AO14440" s="9"/>
      <c r="AP14440" s="9"/>
      <c r="AQ14440" s="9"/>
    </row>
    <row r="14441" spans="41:43" x14ac:dyDescent="0.3">
      <c r="AO14441" s="9"/>
      <c r="AP14441" s="9"/>
      <c r="AQ14441" s="9"/>
    </row>
    <row r="14442" spans="41:43" x14ac:dyDescent="0.3">
      <c r="AO14442" s="9"/>
      <c r="AP14442" s="9"/>
      <c r="AQ14442" s="9"/>
    </row>
    <row r="14443" spans="41:43" x14ac:dyDescent="0.3">
      <c r="AO14443" s="9"/>
      <c r="AP14443" s="9"/>
      <c r="AQ14443" s="9"/>
    </row>
    <row r="14444" spans="41:43" x14ac:dyDescent="0.3">
      <c r="AO14444" s="9"/>
      <c r="AP14444" s="9"/>
      <c r="AQ14444" s="9"/>
    </row>
    <row r="14445" spans="41:43" x14ac:dyDescent="0.3">
      <c r="AO14445" s="9"/>
      <c r="AP14445" s="9"/>
      <c r="AQ14445" s="9"/>
    </row>
    <row r="14446" spans="41:43" x14ac:dyDescent="0.3">
      <c r="AO14446" s="9"/>
      <c r="AP14446" s="9"/>
      <c r="AQ14446" s="9"/>
    </row>
    <row r="14447" spans="41:43" x14ac:dyDescent="0.3">
      <c r="AO14447" s="9"/>
      <c r="AP14447" s="9"/>
      <c r="AQ14447" s="9"/>
    </row>
    <row r="14448" spans="41:43" x14ac:dyDescent="0.3">
      <c r="AO14448" s="9"/>
      <c r="AP14448" s="9"/>
      <c r="AQ14448" s="9"/>
    </row>
    <row r="14449" spans="41:43" x14ac:dyDescent="0.3">
      <c r="AO14449" s="9"/>
      <c r="AP14449" s="9"/>
      <c r="AQ14449" s="9"/>
    </row>
    <row r="14450" spans="41:43" x14ac:dyDescent="0.3">
      <c r="AO14450" s="9"/>
      <c r="AP14450" s="9"/>
      <c r="AQ14450" s="9"/>
    </row>
    <row r="14451" spans="41:43" x14ac:dyDescent="0.3">
      <c r="AO14451" s="9"/>
      <c r="AP14451" s="9"/>
      <c r="AQ14451" s="9"/>
    </row>
    <row r="14452" spans="41:43" x14ac:dyDescent="0.3">
      <c r="AO14452" s="9"/>
      <c r="AP14452" s="9"/>
      <c r="AQ14452" s="9"/>
    </row>
    <row r="14453" spans="41:43" x14ac:dyDescent="0.3">
      <c r="AO14453" s="9"/>
      <c r="AP14453" s="9"/>
      <c r="AQ14453" s="9"/>
    </row>
    <row r="14454" spans="41:43" x14ac:dyDescent="0.3">
      <c r="AO14454" s="9"/>
      <c r="AP14454" s="9"/>
      <c r="AQ14454" s="9"/>
    </row>
    <row r="14455" spans="41:43" x14ac:dyDescent="0.3">
      <c r="AO14455" s="9"/>
      <c r="AP14455" s="9"/>
      <c r="AQ14455" s="9"/>
    </row>
    <row r="14456" spans="41:43" x14ac:dyDescent="0.3">
      <c r="AO14456" s="9"/>
      <c r="AP14456" s="9"/>
      <c r="AQ14456" s="9"/>
    </row>
    <row r="14457" spans="41:43" x14ac:dyDescent="0.3">
      <c r="AO14457" s="9"/>
      <c r="AP14457" s="9"/>
      <c r="AQ14457" s="9"/>
    </row>
    <row r="14458" spans="41:43" x14ac:dyDescent="0.3">
      <c r="AO14458" s="9"/>
      <c r="AP14458" s="9"/>
      <c r="AQ14458" s="9"/>
    </row>
    <row r="14459" spans="41:43" x14ac:dyDescent="0.3">
      <c r="AO14459" s="9"/>
      <c r="AP14459" s="9"/>
      <c r="AQ14459" s="9"/>
    </row>
    <row r="14460" spans="41:43" x14ac:dyDescent="0.3">
      <c r="AO14460" s="9"/>
      <c r="AP14460" s="9"/>
      <c r="AQ14460" s="9"/>
    </row>
    <row r="14461" spans="41:43" x14ac:dyDescent="0.3">
      <c r="AO14461" s="9"/>
      <c r="AP14461" s="9"/>
      <c r="AQ14461" s="9"/>
    </row>
    <row r="14462" spans="41:43" x14ac:dyDescent="0.3">
      <c r="AO14462" s="9"/>
      <c r="AP14462" s="9"/>
      <c r="AQ14462" s="9"/>
    </row>
    <row r="14463" spans="41:43" x14ac:dyDescent="0.3">
      <c r="AO14463" s="9"/>
      <c r="AP14463" s="9"/>
      <c r="AQ14463" s="9"/>
    </row>
    <row r="14464" spans="41:43" x14ac:dyDescent="0.3">
      <c r="AO14464" s="9"/>
      <c r="AP14464" s="9"/>
      <c r="AQ14464" s="9"/>
    </row>
    <row r="14465" spans="41:43" x14ac:dyDescent="0.3">
      <c r="AO14465" s="9"/>
      <c r="AP14465" s="9"/>
      <c r="AQ14465" s="9"/>
    </row>
    <row r="14466" spans="41:43" x14ac:dyDescent="0.3">
      <c r="AO14466" s="9"/>
      <c r="AP14466" s="9"/>
      <c r="AQ14466" s="9"/>
    </row>
    <row r="14467" spans="41:43" x14ac:dyDescent="0.3">
      <c r="AO14467" s="9"/>
      <c r="AP14467" s="9"/>
      <c r="AQ14467" s="9"/>
    </row>
    <row r="14468" spans="41:43" x14ac:dyDescent="0.3">
      <c r="AO14468" s="9"/>
      <c r="AP14468" s="9"/>
      <c r="AQ14468" s="9"/>
    </row>
    <row r="14469" spans="41:43" x14ac:dyDescent="0.3">
      <c r="AO14469" s="9"/>
      <c r="AP14469" s="9"/>
      <c r="AQ14469" s="9"/>
    </row>
    <row r="14470" spans="41:43" x14ac:dyDescent="0.3">
      <c r="AO14470" s="9"/>
      <c r="AP14470" s="9"/>
      <c r="AQ14470" s="9"/>
    </row>
    <row r="14471" spans="41:43" x14ac:dyDescent="0.3">
      <c r="AO14471" s="9"/>
      <c r="AP14471" s="9"/>
      <c r="AQ14471" s="9"/>
    </row>
    <row r="14472" spans="41:43" x14ac:dyDescent="0.3">
      <c r="AO14472" s="9"/>
      <c r="AP14472" s="9"/>
      <c r="AQ14472" s="9"/>
    </row>
    <row r="14473" spans="41:43" x14ac:dyDescent="0.3">
      <c r="AO14473" s="9"/>
      <c r="AP14473" s="9"/>
      <c r="AQ14473" s="9"/>
    </row>
    <row r="14474" spans="41:43" x14ac:dyDescent="0.3">
      <c r="AO14474" s="9"/>
      <c r="AP14474" s="9"/>
      <c r="AQ14474" s="9"/>
    </row>
    <row r="14475" spans="41:43" x14ac:dyDescent="0.3">
      <c r="AO14475" s="9"/>
      <c r="AP14475" s="9"/>
      <c r="AQ14475" s="9"/>
    </row>
    <row r="14476" spans="41:43" x14ac:dyDescent="0.3">
      <c r="AO14476" s="9"/>
      <c r="AP14476" s="9"/>
      <c r="AQ14476" s="9"/>
    </row>
    <row r="14477" spans="41:43" x14ac:dyDescent="0.3">
      <c r="AO14477" s="9"/>
      <c r="AP14477" s="9"/>
      <c r="AQ14477" s="9"/>
    </row>
    <row r="14478" spans="41:43" x14ac:dyDescent="0.3">
      <c r="AO14478" s="9"/>
      <c r="AP14478" s="9"/>
      <c r="AQ14478" s="9"/>
    </row>
    <row r="14479" spans="41:43" x14ac:dyDescent="0.3">
      <c r="AO14479" s="9"/>
      <c r="AP14479" s="9"/>
      <c r="AQ14479" s="9"/>
    </row>
    <row r="14480" spans="41:43" x14ac:dyDescent="0.3">
      <c r="AO14480" s="9"/>
      <c r="AP14480" s="9"/>
      <c r="AQ14480" s="9"/>
    </row>
    <row r="14481" spans="41:43" x14ac:dyDescent="0.3">
      <c r="AO14481" s="9"/>
      <c r="AP14481" s="9"/>
      <c r="AQ14481" s="9"/>
    </row>
    <row r="14482" spans="41:43" x14ac:dyDescent="0.3">
      <c r="AO14482" s="9"/>
      <c r="AP14482" s="9"/>
      <c r="AQ14482" s="9"/>
    </row>
    <row r="14483" spans="41:43" x14ac:dyDescent="0.3">
      <c r="AO14483" s="9"/>
      <c r="AP14483" s="9"/>
      <c r="AQ14483" s="9"/>
    </row>
    <row r="14484" spans="41:43" x14ac:dyDescent="0.3">
      <c r="AO14484" s="9"/>
      <c r="AP14484" s="9"/>
      <c r="AQ14484" s="9"/>
    </row>
    <row r="14485" spans="41:43" x14ac:dyDescent="0.3">
      <c r="AO14485" s="9"/>
      <c r="AP14485" s="9"/>
      <c r="AQ14485" s="9"/>
    </row>
    <row r="14486" spans="41:43" x14ac:dyDescent="0.3">
      <c r="AO14486" s="9"/>
      <c r="AP14486" s="9"/>
      <c r="AQ14486" s="9"/>
    </row>
    <row r="14487" spans="41:43" x14ac:dyDescent="0.3">
      <c r="AO14487" s="9"/>
      <c r="AP14487" s="9"/>
      <c r="AQ14487" s="9"/>
    </row>
    <row r="14488" spans="41:43" x14ac:dyDescent="0.3">
      <c r="AO14488" s="9"/>
      <c r="AP14488" s="9"/>
      <c r="AQ14488" s="9"/>
    </row>
    <row r="14489" spans="41:43" x14ac:dyDescent="0.3">
      <c r="AO14489" s="9"/>
      <c r="AP14489" s="9"/>
      <c r="AQ14489" s="9"/>
    </row>
    <row r="14490" spans="41:43" x14ac:dyDescent="0.3">
      <c r="AO14490" s="9"/>
      <c r="AP14490" s="9"/>
      <c r="AQ14490" s="9"/>
    </row>
    <row r="14491" spans="41:43" x14ac:dyDescent="0.3">
      <c r="AO14491" s="9"/>
      <c r="AP14491" s="9"/>
      <c r="AQ14491" s="9"/>
    </row>
    <row r="14492" spans="41:43" x14ac:dyDescent="0.3">
      <c r="AO14492" s="9"/>
      <c r="AP14492" s="9"/>
      <c r="AQ14492" s="9"/>
    </row>
    <row r="14493" spans="41:43" x14ac:dyDescent="0.3">
      <c r="AO14493" s="9"/>
      <c r="AP14493" s="9"/>
      <c r="AQ14493" s="9"/>
    </row>
    <row r="14494" spans="41:43" x14ac:dyDescent="0.3">
      <c r="AO14494" s="9"/>
      <c r="AP14494" s="9"/>
      <c r="AQ14494" s="9"/>
    </row>
    <row r="14495" spans="41:43" x14ac:dyDescent="0.3">
      <c r="AO14495" s="9"/>
      <c r="AP14495" s="9"/>
      <c r="AQ14495" s="9"/>
    </row>
    <row r="14496" spans="41:43" x14ac:dyDescent="0.3">
      <c r="AO14496" s="9"/>
      <c r="AP14496" s="9"/>
      <c r="AQ14496" s="9"/>
    </row>
    <row r="14497" spans="41:43" x14ac:dyDescent="0.3">
      <c r="AO14497" s="9"/>
      <c r="AP14497" s="9"/>
      <c r="AQ14497" s="9"/>
    </row>
    <row r="14498" spans="41:43" x14ac:dyDescent="0.3">
      <c r="AO14498" s="9"/>
      <c r="AP14498" s="9"/>
      <c r="AQ14498" s="9"/>
    </row>
    <row r="14499" spans="41:43" x14ac:dyDescent="0.3">
      <c r="AO14499" s="9"/>
      <c r="AP14499" s="9"/>
      <c r="AQ14499" s="9"/>
    </row>
    <row r="14500" spans="41:43" x14ac:dyDescent="0.3">
      <c r="AO14500" s="9"/>
      <c r="AP14500" s="9"/>
      <c r="AQ14500" s="9"/>
    </row>
    <row r="14501" spans="41:43" x14ac:dyDescent="0.3">
      <c r="AO14501" s="9"/>
      <c r="AP14501" s="9"/>
      <c r="AQ14501" s="9"/>
    </row>
    <row r="14502" spans="41:43" x14ac:dyDescent="0.3">
      <c r="AO14502" s="9"/>
      <c r="AP14502" s="9"/>
      <c r="AQ14502" s="9"/>
    </row>
    <row r="14503" spans="41:43" x14ac:dyDescent="0.3">
      <c r="AO14503" s="9"/>
      <c r="AP14503" s="9"/>
      <c r="AQ14503" s="9"/>
    </row>
    <row r="14504" spans="41:43" x14ac:dyDescent="0.3">
      <c r="AO14504" s="9"/>
      <c r="AP14504" s="9"/>
      <c r="AQ14504" s="9"/>
    </row>
    <row r="14505" spans="41:43" x14ac:dyDescent="0.3">
      <c r="AO14505" s="9"/>
      <c r="AP14505" s="9"/>
      <c r="AQ14505" s="9"/>
    </row>
    <row r="14506" spans="41:43" x14ac:dyDescent="0.3">
      <c r="AO14506" s="9"/>
      <c r="AP14506" s="9"/>
      <c r="AQ14506" s="9"/>
    </row>
    <row r="14507" spans="41:43" x14ac:dyDescent="0.3">
      <c r="AO14507" s="9"/>
      <c r="AP14507" s="9"/>
      <c r="AQ14507" s="9"/>
    </row>
    <row r="14508" spans="41:43" x14ac:dyDescent="0.3">
      <c r="AO14508" s="9"/>
      <c r="AP14508" s="9"/>
      <c r="AQ14508" s="9"/>
    </row>
    <row r="14509" spans="41:43" x14ac:dyDescent="0.3">
      <c r="AO14509" s="9"/>
      <c r="AP14509" s="9"/>
      <c r="AQ14509" s="9"/>
    </row>
    <row r="14510" spans="41:43" x14ac:dyDescent="0.3">
      <c r="AO14510" s="9"/>
      <c r="AP14510" s="9"/>
      <c r="AQ14510" s="9"/>
    </row>
    <row r="14511" spans="41:43" x14ac:dyDescent="0.3">
      <c r="AO14511" s="9"/>
      <c r="AP14511" s="9"/>
      <c r="AQ14511" s="9"/>
    </row>
    <row r="14512" spans="41:43" x14ac:dyDescent="0.3">
      <c r="AO14512" s="9"/>
      <c r="AP14512" s="9"/>
      <c r="AQ14512" s="9"/>
    </row>
    <row r="14513" spans="41:43" x14ac:dyDescent="0.3">
      <c r="AO14513" s="9"/>
      <c r="AP14513" s="9"/>
      <c r="AQ14513" s="9"/>
    </row>
    <row r="14514" spans="41:43" x14ac:dyDescent="0.3">
      <c r="AO14514" s="9"/>
      <c r="AP14514" s="9"/>
      <c r="AQ14514" s="9"/>
    </row>
    <row r="14515" spans="41:43" x14ac:dyDescent="0.3">
      <c r="AO14515" s="9"/>
      <c r="AP14515" s="9"/>
      <c r="AQ14515" s="9"/>
    </row>
    <row r="14516" spans="41:43" x14ac:dyDescent="0.3">
      <c r="AO14516" s="9"/>
      <c r="AP14516" s="9"/>
      <c r="AQ14516" s="9"/>
    </row>
    <row r="14517" spans="41:43" x14ac:dyDescent="0.3">
      <c r="AO14517" s="9"/>
      <c r="AP14517" s="9"/>
      <c r="AQ14517" s="9"/>
    </row>
    <row r="14518" spans="41:43" x14ac:dyDescent="0.3">
      <c r="AO14518" s="9"/>
      <c r="AP14518" s="9"/>
      <c r="AQ14518" s="9"/>
    </row>
    <row r="14519" spans="41:43" x14ac:dyDescent="0.3">
      <c r="AO14519" s="9"/>
      <c r="AP14519" s="9"/>
      <c r="AQ14519" s="9"/>
    </row>
    <row r="14520" spans="41:43" x14ac:dyDescent="0.3">
      <c r="AO14520" s="9"/>
      <c r="AP14520" s="9"/>
      <c r="AQ14520" s="9"/>
    </row>
    <row r="14521" spans="41:43" x14ac:dyDescent="0.3">
      <c r="AO14521" s="9"/>
      <c r="AP14521" s="9"/>
      <c r="AQ14521" s="9"/>
    </row>
    <row r="14522" spans="41:43" x14ac:dyDescent="0.3">
      <c r="AO14522" s="9"/>
      <c r="AP14522" s="9"/>
      <c r="AQ14522" s="9"/>
    </row>
    <row r="14523" spans="41:43" x14ac:dyDescent="0.3">
      <c r="AO14523" s="9"/>
      <c r="AP14523" s="9"/>
      <c r="AQ14523" s="9"/>
    </row>
    <row r="14524" spans="41:43" x14ac:dyDescent="0.3">
      <c r="AO14524" s="9"/>
      <c r="AP14524" s="9"/>
      <c r="AQ14524" s="9"/>
    </row>
    <row r="14525" spans="41:43" x14ac:dyDescent="0.3">
      <c r="AO14525" s="9"/>
      <c r="AP14525" s="9"/>
      <c r="AQ14525" s="9"/>
    </row>
    <row r="14526" spans="41:43" x14ac:dyDescent="0.3">
      <c r="AO14526" s="9"/>
      <c r="AP14526" s="9"/>
      <c r="AQ14526" s="9"/>
    </row>
    <row r="14527" spans="41:43" x14ac:dyDescent="0.3">
      <c r="AO14527" s="9"/>
      <c r="AP14527" s="9"/>
      <c r="AQ14527" s="9"/>
    </row>
    <row r="14528" spans="41:43" x14ac:dyDescent="0.3">
      <c r="AO14528" s="9"/>
      <c r="AP14528" s="9"/>
      <c r="AQ14528" s="9"/>
    </row>
    <row r="14529" spans="41:43" x14ac:dyDescent="0.3">
      <c r="AO14529" s="9"/>
      <c r="AP14529" s="9"/>
      <c r="AQ14529" s="9"/>
    </row>
    <row r="14530" spans="41:43" x14ac:dyDescent="0.3">
      <c r="AO14530" s="9"/>
      <c r="AP14530" s="9"/>
      <c r="AQ14530" s="9"/>
    </row>
    <row r="14531" spans="41:43" x14ac:dyDescent="0.3">
      <c r="AO14531" s="9"/>
      <c r="AP14531" s="9"/>
      <c r="AQ14531" s="9"/>
    </row>
    <row r="14532" spans="41:43" x14ac:dyDescent="0.3">
      <c r="AO14532" s="9"/>
      <c r="AP14532" s="9"/>
      <c r="AQ14532" s="9"/>
    </row>
    <row r="14533" spans="41:43" x14ac:dyDescent="0.3">
      <c r="AO14533" s="9"/>
      <c r="AP14533" s="9"/>
      <c r="AQ14533" s="9"/>
    </row>
    <row r="14534" spans="41:43" x14ac:dyDescent="0.3">
      <c r="AO14534" s="9"/>
      <c r="AP14534" s="9"/>
      <c r="AQ14534" s="9"/>
    </row>
    <row r="14535" spans="41:43" x14ac:dyDescent="0.3">
      <c r="AO14535" s="9"/>
      <c r="AP14535" s="9"/>
      <c r="AQ14535" s="9"/>
    </row>
    <row r="14536" spans="41:43" x14ac:dyDescent="0.3">
      <c r="AO14536" s="9"/>
      <c r="AP14536" s="9"/>
      <c r="AQ14536" s="9"/>
    </row>
    <row r="14537" spans="41:43" x14ac:dyDescent="0.3">
      <c r="AO14537" s="9"/>
      <c r="AP14537" s="9"/>
      <c r="AQ14537" s="9"/>
    </row>
    <row r="14538" spans="41:43" x14ac:dyDescent="0.3">
      <c r="AO14538" s="9"/>
      <c r="AP14538" s="9"/>
      <c r="AQ14538" s="9"/>
    </row>
    <row r="14539" spans="41:43" x14ac:dyDescent="0.3">
      <c r="AO14539" s="9"/>
      <c r="AP14539" s="9"/>
      <c r="AQ14539" s="9"/>
    </row>
    <row r="14540" spans="41:43" x14ac:dyDescent="0.3">
      <c r="AO14540" s="9"/>
      <c r="AP14540" s="9"/>
      <c r="AQ14540" s="9"/>
    </row>
    <row r="14541" spans="41:43" x14ac:dyDescent="0.3">
      <c r="AO14541" s="9"/>
      <c r="AP14541" s="9"/>
      <c r="AQ14541" s="9"/>
    </row>
    <row r="14542" spans="41:43" x14ac:dyDescent="0.3">
      <c r="AO14542" s="9"/>
      <c r="AP14542" s="9"/>
      <c r="AQ14542" s="9"/>
    </row>
    <row r="14543" spans="41:43" x14ac:dyDescent="0.3">
      <c r="AO14543" s="9"/>
      <c r="AP14543" s="9"/>
      <c r="AQ14543" s="9"/>
    </row>
    <row r="14544" spans="41:43" x14ac:dyDescent="0.3">
      <c r="AO14544" s="9"/>
      <c r="AP14544" s="9"/>
      <c r="AQ14544" s="9"/>
    </row>
    <row r="14545" spans="41:43" x14ac:dyDescent="0.3">
      <c r="AO14545" s="9"/>
      <c r="AP14545" s="9"/>
      <c r="AQ14545" s="9"/>
    </row>
    <row r="14546" spans="41:43" x14ac:dyDescent="0.3">
      <c r="AO14546" s="9"/>
      <c r="AP14546" s="9"/>
      <c r="AQ14546" s="9"/>
    </row>
    <row r="14547" spans="41:43" x14ac:dyDescent="0.3">
      <c r="AO14547" s="9"/>
      <c r="AP14547" s="9"/>
      <c r="AQ14547" s="9"/>
    </row>
    <row r="14548" spans="41:43" x14ac:dyDescent="0.3">
      <c r="AO14548" s="9"/>
      <c r="AP14548" s="9"/>
      <c r="AQ14548" s="9"/>
    </row>
    <row r="14549" spans="41:43" x14ac:dyDescent="0.3">
      <c r="AO14549" s="9"/>
      <c r="AP14549" s="9"/>
      <c r="AQ14549" s="9"/>
    </row>
    <row r="14550" spans="41:43" x14ac:dyDescent="0.3">
      <c r="AO14550" s="9"/>
      <c r="AP14550" s="9"/>
      <c r="AQ14550" s="9"/>
    </row>
    <row r="14551" spans="41:43" x14ac:dyDescent="0.3">
      <c r="AO14551" s="9"/>
      <c r="AP14551" s="9"/>
      <c r="AQ14551" s="9"/>
    </row>
    <row r="14552" spans="41:43" x14ac:dyDescent="0.3">
      <c r="AO14552" s="9"/>
      <c r="AP14552" s="9"/>
      <c r="AQ14552" s="9"/>
    </row>
    <row r="14553" spans="41:43" x14ac:dyDescent="0.3">
      <c r="AO14553" s="9"/>
      <c r="AP14553" s="9"/>
      <c r="AQ14553" s="9"/>
    </row>
    <row r="14554" spans="41:43" x14ac:dyDescent="0.3">
      <c r="AO14554" s="9"/>
      <c r="AP14554" s="9"/>
      <c r="AQ14554" s="9"/>
    </row>
    <row r="14555" spans="41:43" x14ac:dyDescent="0.3">
      <c r="AO14555" s="9"/>
      <c r="AP14555" s="9"/>
      <c r="AQ14555" s="9"/>
    </row>
    <row r="14556" spans="41:43" x14ac:dyDescent="0.3">
      <c r="AO14556" s="9"/>
      <c r="AP14556" s="9"/>
      <c r="AQ14556" s="9"/>
    </row>
    <row r="14557" spans="41:43" x14ac:dyDescent="0.3">
      <c r="AO14557" s="9"/>
      <c r="AP14557" s="9"/>
      <c r="AQ14557" s="9"/>
    </row>
    <row r="14558" spans="41:43" x14ac:dyDescent="0.3">
      <c r="AO14558" s="9"/>
      <c r="AP14558" s="9"/>
      <c r="AQ14558" s="9"/>
    </row>
    <row r="14559" spans="41:43" x14ac:dyDescent="0.3">
      <c r="AO14559" s="9"/>
      <c r="AP14559" s="9"/>
      <c r="AQ14559" s="9"/>
    </row>
    <row r="14560" spans="41:43" x14ac:dyDescent="0.3">
      <c r="AO14560" s="9"/>
      <c r="AP14560" s="9"/>
      <c r="AQ14560" s="9"/>
    </row>
    <row r="14561" spans="41:43" x14ac:dyDescent="0.3">
      <c r="AO14561" s="9"/>
      <c r="AP14561" s="9"/>
      <c r="AQ14561" s="9"/>
    </row>
    <row r="14562" spans="41:43" x14ac:dyDescent="0.3">
      <c r="AO14562" s="9"/>
      <c r="AP14562" s="9"/>
      <c r="AQ14562" s="9"/>
    </row>
    <row r="14563" spans="41:43" x14ac:dyDescent="0.3">
      <c r="AO14563" s="9"/>
      <c r="AP14563" s="9"/>
      <c r="AQ14563" s="9"/>
    </row>
    <row r="14564" spans="41:43" x14ac:dyDescent="0.3">
      <c r="AO14564" s="9"/>
      <c r="AP14564" s="9"/>
      <c r="AQ14564" s="9"/>
    </row>
    <row r="14565" spans="41:43" x14ac:dyDescent="0.3">
      <c r="AO14565" s="9"/>
      <c r="AP14565" s="9"/>
      <c r="AQ14565" s="9"/>
    </row>
    <row r="14566" spans="41:43" x14ac:dyDescent="0.3">
      <c r="AO14566" s="9"/>
      <c r="AP14566" s="9"/>
      <c r="AQ14566" s="9"/>
    </row>
    <row r="14567" spans="41:43" x14ac:dyDescent="0.3">
      <c r="AO14567" s="9"/>
      <c r="AP14567" s="9"/>
      <c r="AQ14567" s="9"/>
    </row>
    <row r="14568" spans="41:43" x14ac:dyDescent="0.3">
      <c r="AO14568" s="9"/>
      <c r="AP14568" s="9"/>
      <c r="AQ14568" s="9"/>
    </row>
    <row r="14569" spans="41:43" x14ac:dyDescent="0.3">
      <c r="AO14569" s="9"/>
      <c r="AP14569" s="9"/>
      <c r="AQ14569" s="9"/>
    </row>
    <row r="14570" spans="41:43" x14ac:dyDescent="0.3">
      <c r="AO14570" s="9"/>
      <c r="AP14570" s="9"/>
      <c r="AQ14570" s="9"/>
    </row>
    <row r="14571" spans="41:43" x14ac:dyDescent="0.3">
      <c r="AO14571" s="9"/>
      <c r="AP14571" s="9"/>
      <c r="AQ14571" s="9"/>
    </row>
    <row r="14572" spans="41:43" x14ac:dyDescent="0.3">
      <c r="AO14572" s="9"/>
      <c r="AP14572" s="9"/>
      <c r="AQ14572" s="9"/>
    </row>
    <row r="14573" spans="41:43" x14ac:dyDescent="0.3">
      <c r="AO14573" s="9"/>
      <c r="AP14573" s="9"/>
      <c r="AQ14573" s="9"/>
    </row>
    <row r="14574" spans="41:43" x14ac:dyDescent="0.3">
      <c r="AO14574" s="9"/>
      <c r="AP14574" s="9"/>
      <c r="AQ14574" s="9"/>
    </row>
    <row r="14575" spans="41:43" x14ac:dyDescent="0.3">
      <c r="AO14575" s="9"/>
      <c r="AP14575" s="9"/>
      <c r="AQ14575" s="9"/>
    </row>
    <row r="14576" spans="41:43" x14ac:dyDescent="0.3">
      <c r="AO14576" s="9"/>
      <c r="AP14576" s="9"/>
      <c r="AQ14576" s="9"/>
    </row>
    <row r="14577" spans="41:43" x14ac:dyDescent="0.3">
      <c r="AO14577" s="9"/>
      <c r="AP14577" s="9"/>
      <c r="AQ14577" s="9"/>
    </row>
    <row r="14578" spans="41:43" x14ac:dyDescent="0.3">
      <c r="AO14578" s="9"/>
      <c r="AP14578" s="9"/>
      <c r="AQ14578" s="9"/>
    </row>
    <row r="14579" spans="41:43" x14ac:dyDescent="0.3">
      <c r="AO14579" s="9"/>
      <c r="AP14579" s="9"/>
      <c r="AQ14579" s="9"/>
    </row>
    <row r="14580" spans="41:43" x14ac:dyDescent="0.3">
      <c r="AO14580" s="9"/>
      <c r="AP14580" s="9"/>
      <c r="AQ14580" s="9"/>
    </row>
    <row r="14581" spans="41:43" x14ac:dyDescent="0.3">
      <c r="AO14581" s="9"/>
      <c r="AP14581" s="9"/>
      <c r="AQ14581" s="9"/>
    </row>
    <row r="14582" spans="41:43" x14ac:dyDescent="0.3">
      <c r="AO14582" s="9"/>
      <c r="AP14582" s="9"/>
      <c r="AQ14582" s="9"/>
    </row>
    <row r="14583" spans="41:43" x14ac:dyDescent="0.3">
      <c r="AO14583" s="9"/>
      <c r="AP14583" s="9"/>
      <c r="AQ14583" s="9"/>
    </row>
    <row r="14584" spans="41:43" x14ac:dyDescent="0.3">
      <c r="AO14584" s="9"/>
      <c r="AP14584" s="9"/>
      <c r="AQ14584" s="9"/>
    </row>
    <row r="14585" spans="41:43" x14ac:dyDescent="0.3">
      <c r="AO14585" s="9"/>
      <c r="AP14585" s="9"/>
      <c r="AQ14585" s="9"/>
    </row>
    <row r="14586" spans="41:43" x14ac:dyDescent="0.3">
      <c r="AO14586" s="9"/>
      <c r="AP14586" s="9"/>
      <c r="AQ14586" s="9"/>
    </row>
    <row r="14587" spans="41:43" x14ac:dyDescent="0.3">
      <c r="AO14587" s="9"/>
      <c r="AP14587" s="9"/>
      <c r="AQ14587" s="9"/>
    </row>
    <row r="14588" spans="41:43" x14ac:dyDescent="0.3">
      <c r="AO14588" s="9"/>
      <c r="AP14588" s="9"/>
      <c r="AQ14588" s="9"/>
    </row>
    <row r="14589" spans="41:43" x14ac:dyDescent="0.3">
      <c r="AO14589" s="9"/>
      <c r="AP14589" s="9"/>
      <c r="AQ14589" s="9"/>
    </row>
    <row r="14590" spans="41:43" x14ac:dyDescent="0.3">
      <c r="AO14590" s="9"/>
      <c r="AP14590" s="9"/>
      <c r="AQ14590" s="9"/>
    </row>
    <row r="14591" spans="41:43" x14ac:dyDescent="0.3">
      <c r="AO14591" s="9"/>
      <c r="AP14591" s="9"/>
      <c r="AQ14591" s="9"/>
    </row>
    <row r="14592" spans="41:43" x14ac:dyDescent="0.3">
      <c r="AO14592" s="9"/>
      <c r="AP14592" s="9"/>
      <c r="AQ14592" s="9"/>
    </row>
    <row r="14593" spans="41:43" x14ac:dyDescent="0.3">
      <c r="AO14593" s="9"/>
      <c r="AP14593" s="9"/>
      <c r="AQ14593" s="9"/>
    </row>
    <row r="14594" spans="41:43" x14ac:dyDescent="0.3">
      <c r="AO14594" s="9"/>
      <c r="AP14594" s="9"/>
      <c r="AQ14594" s="9"/>
    </row>
    <row r="14595" spans="41:43" x14ac:dyDescent="0.3">
      <c r="AO14595" s="9"/>
      <c r="AP14595" s="9"/>
      <c r="AQ14595" s="9"/>
    </row>
    <row r="14596" spans="41:43" x14ac:dyDescent="0.3">
      <c r="AO14596" s="9"/>
      <c r="AP14596" s="9"/>
      <c r="AQ14596" s="9"/>
    </row>
    <row r="14597" spans="41:43" x14ac:dyDescent="0.3">
      <c r="AO14597" s="9"/>
      <c r="AP14597" s="9"/>
      <c r="AQ14597" s="9"/>
    </row>
    <row r="14598" spans="41:43" x14ac:dyDescent="0.3">
      <c r="AO14598" s="9"/>
      <c r="AP14598" s="9"/>
      <c r="AQ14598" s="9"/>
    </row>
    <row r="14599" spans="41:43" x14ac:dyDescent="0.3">
      <c r="AO14599" s="9"/>
      <c r="AP14599" s="9"/>
      <c r="AQ14599" s="9"/>
    </row>
    <row r="14600" spans="41:43" x14ac:dyDescent="0.3">
      <c r="AO14600" s="9"/>
      <c r="AP14600" s="9"/>
      <c r="AQ14600" s="9"/>
    </row>
    <row r="14601" spans="41:43" x14ac:dyDescent="0.3">
      <c r="AO14601" s="9"/>
      <c r="AP14601" s="9"/>
      <c r="AQ14601" s="9"/>
    </row>
    <row r="14602" spans="41:43" x14ac:dyDescent="0.3">
      <c r="AO14602" s="9"/>
      <c r="AP14602" s="9"/>
      <c r="AQ14602" s="9"/>
    </row>
    <row r="14603" spans="41:43" x14ac:dyDescent="0.3">
      <c r="AO14603" s="9"/>
      <c r="AP14603" s="9"/>
      <c r="AQ14603" s="9"/>
    </row>
    <row r="14604" spans="41:43" x14ac:dyDescent="0.3">
      <c r="AO14604" s="9"/>
      <c r="AP14604" s="9"/>
      <c r="AQ14604" s="9"/>
    </row>
    <row r="14605" spans="41:43" x14ac:dyDescent="0.3">
      <c r="AO14605" s="9"/>
      <c r="AP14605" s="9"/>
      <c r="AQ14605" s="9"/>
    </row>
    <row r="14606" spans="41:43" x14ac:dyDescent="0.3">
      <c r="AO14606" s="9"/>
      <c r="AP14606" s="9"/>
      <c r="AQ14606" s="9"/>
    </row>
    <row r="14607" spans="41:43" x14ac:dyDescent="0.3">
      <c r="AO14607" s="9"/>
      <c r="AP14607" s="9"/>
      <c r="AQ14607" s="9"/>
    </row>
    <row r="14608" spans="41:43" x14ac:dyDescent="0.3">
      <c r="AO14608" s="9"/>
      <c r="AP14608" s="9"/>
      <c r="AQ14608" s="9"/>
    </row>
    <row r="14609" spans="41:43" x14ac:dyDescent="0.3">
      <c r="AO14609" s="9"/>
      <c r="AP14609" s="9"/>
      <c r="AQ14609" s="9"/>
    </row>
    <row r="14610" spans="41:43" x14ac:dyDescent="0.3">
      <c r="AO14610" s="9"/>
      <c r="AP14610" s="9"/>
      <c r="AQ14610" s="9"/>
    </row>
    <row r="14611" spans="41:43" x14ac:dyDescent="0.3">
      <c r="AO14611" s="9"/>
      <c r="AP14611" s="9"/>
      <c r="AQ14611" s="9"/>
    </row>
    <row r="14612" spans="41:43" x14ac:dyDescent="0.3">
      <c r="AO14612" s="9"/>
      <c r="AP14612" s="9"/>
      <c r="AQ14612" s="9"/>
    </row>
    <row r="14613" spans="41:43" x14ac:dyDescent="0.3">
      <c r="AO14613" s="9"/>
      <c r="AP14613" s="9"/>
      <c r="AQ14613" s="9"/>
    </row>
    <row r="14614" spans="41:43" x14ac:dyDescent="0.3">
      <c r="AO14614" s="9"/>
      <c r="AP14614" s="9"/>
      <c r="AQ14614" s="9"/>
    </row>
    <row r="14615" spans="41:43" x14ac:dyDescent="0.3">
      <c r="AO14615" s="9"/>
      <c r="AP14615" s="9"/>
      <c r="AQ14615" s="9"/>
    </row>
    <row r="14616" spans="41:43" x14ac:dyDescent="0.3">
      <c r="AO14616" s="9"/>
      <c r="AP14616" s="9"/>
      <c r="AQ14616" s="9"/>
    </row>
    <row r="14617" spans="41:43" x14ac:dyDescent="0.3">
      <c r="AO14617" s="9"/>
      <c r="AP14617" s="9"/>
      <c r="AQ14617" s="9"/>
    </row>
    <row r="14618" spans="41:43" x14ac:dyDescent="0.3">
      <c r="AO14618" s="9"/>
      <c r="AP14618" s="9"/>
      <c r="AQ14618" s="9"/>
    </row>
    <row r="14619" spans="41:43" x14ac:dyDescent="0.3">
      <c r="AO14619" s="9"/>
      <c r="AP14619" s="9"/>
      <c r="AQ14619" s="9"/>
    </row>
    <row r="14620" spans="41:43" x14ac:dyDescent="0.3">
      <c r="AO14620" s="9"/>
      <c r="AP14620" s="9"/>
      <c r="AQ14620" s="9"/>
    </row>
    <row r="14621" spans="41:43" x14ac:dyDescent="0.3">
      <c r="AO14621" s="9"/>
      <c r="AP14621" s="9"/>
      <c r="AQ14621" s="9"/>
    </row>
    <row r="14622" spans="41:43" x14ac:dyDescent="0.3">
      <c r="AO14622" s="9"/>
      <c r="AP14622" s="9"/>
      <c r="AQ14622" s="9"/>
    </row>
    <row r="14623" spans="41:43" x14ac:dyDescent="0.3">
      <c r="AO14623" s="9"/>
      <c r="AP14623" s="9"/>
      <c r="AQ14623" s="9"/>
    </row>
    <row r="14624" spans="41:43" x14ac:dyDescent="0.3">
      <c r="AO14624" s="9"/>
      <c r="AP14624" s="9"/>
      <c r="AQ14624" s="9"/>
    </row>
    <row r="14625" spans="41:43" x14ac:dyDescent="0.3">
      <c r="AO14625" s="9"/>
      <c r="AP14625" s="9"/>
      <c r="AQ14625" s="9"/>
    </row>
    <row r="14626" spans="41:43" x14ac:dyDescent="0.3">
      <c r="AO14626" s="9"/>
      <c r="AP14626" s="9"/>
      <c r="AQ14626" s="9"/>
    </row>
    <row r="14627" spans="41:43" x14ac:dyDescent="0.3">
      <c r="AO14627" s="9"/>
      <c r="AP14627" s="9"/>
      <c r="AQ14627" s="9"/>
    </row>
    <row r="14628" spans="41:43" x14ac:dyDescent="0.3">
      <c r="AO14628" s="9"/>
      <c r="AP14628" s="9"/>
      <c r="AQ14628" s="9"/>
    </row>
    <row r="14629" spans="41:43" x14ac:dyDescent="0.3">
      <c r="AO14629" s="9"/>
      <c r="AP14629" s="9"/>
      <c r="AQ14629" s="9"/>
    </row>
    <row r="14630" spans="41:43" x14ac:dyDescent="0.3">
      <c r="AO14630" s="9"/>
      <c r="AP14630" s="9"/>
      <c r="AQ14630" s="9"/>
    </row>
    <row r="14631" spans="41:43" x14ac:dyDescent="0.3">
      <c r="AO14631" s="9"/>
      <c r="AP14631" s="9"/>
      <c r="AQ14631" s="9"/>
    </row>
    <row r="14632" spans="41:43" x14ac:dyDescent="0.3">
      <c r="AO14632" s="9"/>
      <c r="AP14632" s="9"/>
      <c r="AQ14632" s="9"/>
    </row>
    <row r="14633" spans="41:43" x14ac:dyDescent="0.3">
      <c r="AO14633" s="9"/>
      <c r="AP14633" s="9"/>
      <c r="AQ14633" s="9"/>
    </row>
    <row r="14634" spans="41:43" x14ac:dyDescent="0.3">
      <c r="AO14634" s="9"/>
      <c r="AP14634" s="9"/>
      <c r="AQ14634" s="9"/>
    </row>
    <row r="14635" spans="41:43" x14ac:dyDescent="0.3">
      <c r="AO14635" s="9"/>
      <c r="AP14635" s="9"/>
      <c r="AQ14635" s="9"/>
    </row>
    <row r="14636" spans="41:43" x14ac:dyDescent="0.3">
      <c r="AO14636" s="9"/>
      <c r="AP14636" s="9"/>
      <c r="AQ14636" s="9"/>
    </row>
    <row r="14637" spans="41:43" x14ac:dyDescent="0.3">
      <c r="AO14637" s="9"/>
      <c r="AP14637" s="9"/>
      <c r="AQ14637" s="9"/>
    </row>
    <row r="14638" spans="41:43" x14ac:dyDescent="0.3">
      <c r="AO14638" s="9"/>
      <c r="AP14638" s="9"/>
      <c r="AQ14638" s="9"/>
    </row>
    <row r="14639" spans="41:43" x14ac:dyDescent="0.3">
      <c r="AO14639" s="9"/>
      <c r="AP14639" s="9"/>
      <c r="AQ14639" s="9"/>
    </row>
    <row r="14640" spans="41:43" x14ac:dyDescent="0.3">
      <c r="AO14640" s="9"/>
      <c r="AP14640" s="9"/>
      <c r="AQ14640" s="9"/>
    </row>
    <row r="14641" spans="41:43" x14ac:dyDescent="0.3">
      <c r="AO14641" s="9"/>
      <c r="AP14641" s="9"/>
      <c r="AQ14641" s="9"/>
    </row>
    <row r="14642" spans="41:43" x14ac:dyDescent="0.3">
      <c r="AO14642" s="9"/>
      <c r="AP14642" s="9"/>
      <c r="AQ14642" s="9"/>
    </row>
    <row r="14643" spans="41:43" x14ac:dyDescent="0.3">
      <c r="AO14643" s="9"/>
      <c r="AP14643" s="9"/>
      <c r="AQ14643" s="9"/>
    </row>
    <row r="14644" spans="41:43" x14ac:dyDescent="0.3">
      <c r="AO14644" s="9"/>
      <c r="AP14644" s="9"/>
      <c r="AQ14644" s="9"/>
    </row>
    <row r="14645" spans="41:43" x14ac:dyDescent="0.3">
      <c r="AO14645" s="9"/>
      <c r="AP14645" s="9"/>
      <c r="AQ14645" s="9"/>
    </row>
    <row r="14646" spans="41:43" x14ac:dyDescent="0.3">
      <c r="AO14646" s="9"/>
      <c r="AP14646" s="9"/>
      <c r="AQ14646" s="9"/>
    </row>
    <row r="14647" spans="41:43" x14ac:dyDescent="0.3">
      <c r="AO14647" s="9"/>
      <c r="AP14647" s="9"/>
      <c r="AQ14647" s="9"/>
    </row>
    <row r="14648" spans="41:43" x14ac:dyDescent="0.3">
      <c r="AO14648" s="9"/>
      <c r="AP14648" s="9"/>
      <c r="AQ14648" s="9"/>
    </row>
    <row r="14649" spans="41:43" x14ac:dyDescent="0.3">
      <c r="AO14649" s="9"/>
      <c r="AP14649" s="9"/>
      <c r="AQ14649" s="9"/>
    </row>
    <row r="14650" spans="41:43" x14ac:dyDescent="0.3">
      <c r="AO14650" s="9"/>
      <c r="AP14650" s="9"/>
      <c r="AQ14650" s="9"/>
    </row>
    <row r="14651" spans="41:43" x14ac:dyDescent="0.3">
      <c r="AO14651" s="9"/>
      <c r="AP14651" s="9"/>
      <c r="AQ14651" s="9"/>
    </row>
    <row r="14652" spans="41:43" x14ac:dyDescent="0.3">
      <c r="AO14652" s="9"/>
      <c r="AP14652" s="9"/>
      <c r="AQ14652" s="9"/>
    </row>
    <row r="14653" spans="41:43" x14ac:dyDescent="0.3">
      <c r="AO14653" s="9"/>
      <c r="AP14653" s="9"/>
      <c r="AQ14653" s="9"/>
    </row>
    <row r="14654" spans="41:43" x14ac:dyDescent="0.3">
      <c r="AO14654" s="9"/>
      <c r="AP14654" s="9"/>
      <c r="AQ14654" s="9"/>
    </row>
    <row r="14655" spans="41:43" x14ac:dyDescent="0.3">
      <c r="AO14655" s="9"/>
      <c r="AP14655" s="9"/>
      <c r="AQ14655" s="9"/>
    </row>
    <row r="14656" spans="41:43" x14ac:dyDescent="0.3">
      <c r="AO14656" s="9"/>
      <c r="AP14656" s="9"/>
      <c r="AQ14656" s="9"/>
    </row>
    <row r="14657" spans="41:43" x14ac:dyDescent="0.3">
      <c r="AO14657" s="9"/>
      <c r="AP14657" s="9"/>
      <c r="AQ14657" s="9"/>
    </row>
    <row r="14658" spans="41:43" x14ac:dyDescent="0.3">
      <c r="AO14658" s="9"/>
      <c r="AP14658" s="9"/>
      <c r="AQ14658" s="9"/>
    </row>
    <row r="14659" spans="41:43" x14ac:dyDescent="0.3">
      <c r="AO14659" s="9"/>
      <c r="AP14659" s="9"/>
      <c r="AQ14659" s="9"/>
    </row>
    <row r="14660" spans="41:43" x14ac:dyDescent="0.3">
      <c r="AO14660" s="9"/>
      <c r="AP14660" s="9"/>
      <c r="AQ14660" s="9"/>
    </row>
    <row r="14661" spans="41:43" x14ac:dyDescent="0.3">
      <c r="AO14661" s="9"/>
      <c r="AP14661" s="9"/>
      <c r="AQ14661" s="9"/>
    </row>
    <row r="14662" spans="41:43" x14ac:dyDescent="0.3">
      <c r="AO14662" s="9"/>
      <c r="AP14662" s="9"/>
      <c r="AQ14662" s="9"/>
    </row>
    <row r="14663" spans="41:43" x14ac:dyDescent="0.3">
      <c r="AO14663" s="9"/>
      <c r="AP14663" s="9"/>
      <c r="AQ14663" s="9"/>
    </row>
    <row r="14664" spans="41:43" x14ac:dyDescent="0.3">
      <c r="AO14664" s="9"/>
      <c r="AP14664" s="9"/>
      <c r="AQ14664" s="9"/>
    </row>
    <row r="14665" spans="41:43" x14ac:dyDescent="0.3">
      <c r="AO14665" s="9"/>
      <c r="AP14665" s="9"/>
      <c r="AQ14665" s="9"/>
    </row>
    <row r="14666" spans="41:43" x14ac:dyDescent="0.3">
      <c r="AO14666" s="9"/>
      <c r="AP14666" s="9"/>
      <c r="AQ14666" s="9"/>
    </row>
    <row r="14667" spans="41:43" x14ac:dyDescent="0.3">
      <c r="AO14667" s="9"/>
      <c r="AP14667" s="9"/>
      <c r="AQ14667" s="9"/>
    </row>
    <row r="14668" spans="41:43" x14ac:dyDescent="0.3">
      <c r="AO14668" s="9"/>
      <c r="AP14668" s="9"/>
      <c r="AQ14668" s="9"/>
    </row>
    <row r="14669" spans="41:43" x14ac:dyDescent="0.3">
      <c r="AO14669" s="9"/>
      <c r="AP14669" s="9"/>
      <c r="AQ14669" s="9"/>
    </row>
    <row r="14670" spans="41:43" x14ac:dyDescent="0.3">
      <c r="AO14670" s="9"/>
      <c r="AP14670" s="9"/>
      <c r="AQ14670" s="9"/>
    </row>
    <row r="14671" spans="41:43" x14ac:dyDescent="0.3">
      <c r="AO14671" s="9"/>
      <c r="AP14671" s="9"/>
      <c r="AQ14671" s="9"/>
    </row>
    <row r="14672" spans="41:43" x14ac:dyDescent="0.3">
      <c r="AO14672" s="9"/>
      <c r="AP14672" s="9"/>
      <c r="AQ14672" s="9"/>
    </row>
    <row r="14673" spans="41:43" x14ac:dyDescent="0.3">
      <c r="AO14673" s="9"/>
      <c r="AP14673" s="9"/>
      <c r="AQ14673" s="9"/>
    </row>
    <row r="14674" spans="41:43" x14ac:dyDescent="0.3">
      <c r="AO14674" s="9"/>
      <c r="AP14674" s="9"/>
      <c r="AQ14674" s="9"/>
    </row>
    <row r="14675" spans="41:43" x14ac:dyDescent="0.3">
      <c r="AO14675" s="9"/>
      <c r="AP14675" s="9"/>
      <c r="AQ14675" s="9"/>
    </row>
    <row r="14676" spans="41:43" x14ac:dyDescent="0.3">
      <c r="AO14676" s="9"/>
      <c r="AP14676" s="9"/>
      <c r="AQ14676" s="9"/>
    </row>
    <row r="14677" spans="41:43" x14ac:dyDescent="0.3">
      <c r="AO14677" s="9"/>
      <c r="AP14677" s="9"/>
      <c r="AQ14677" s="9"/>
    </row>
    <row r="14678" spans="41:43" x14ac:dyDescent="0.3">
      <c r="AO14678" s="9"/>
      <c r="AP14678" s="9"/>
      <c r="AQ14678" s="9"/>
    </row>
    <row r="14679" spans="41:43" x14ac:dyDescent="0.3">
      <c r="AO14679" s="9"/>
      <c r="AP14679" s="9"/>
      <c r="AQ14679" s="9"/>
    </row>
    <row r="14680" spans="41:43" x14ac:dyDescent="0.3">
      <c r="AO14680" s="9"/>
      <c r="AP14680" s="9"/>
      <c r="AQ14680" s="9"/>
    </row>
    <row r="14681" spans="41:43" x14ac:dyDescent="0.3">
      <c r="AO14681" s="9"/>
      <c r="AP14681" s="9"/>
      <c r="AQ14681" s="9"/>
    </row>
    <row r="14682" spans="41:43" x14ac:dyDescent="0.3">
      <c r="AO14682" s="9"/>
      <c r="AP14682" s="9"/>
      <c r="AQ14682" s="9"/>
    </row>
    <row r="14683" spans="41:43" x14ac:dyDescent="0.3">
      <c r="AO14683" s="9"/>
      <c r="AP14683" s="9"/>
      <c r="AQ14683" s="9"/>
    </row>
    <row r="14684" spans="41:43" x14ac:dyDescent="0.3">
      <c r="AO14684" s="9"/>
      <c r="AP14684" s="9"/>
      <c r="AQ14684" s="9"/>
    </row>
    <row r="14685" spans="41:43" x14ac:dyDescent="0.3">
      <c r="AO14685" s="9"/>
      <c r="AP14685" s="9"/>
      <c r="AQ14685" s="9"/>
    </row>
    <row r="14686" spans="41:43" x14ac:dyDescent="0.3">
      <c r="AO14686" s="9"/>
      <c r="AP14686" s="9"/>
      <c r="AQ14686" s="9"/>
    </row>
    <row r="14687" spans="41:43" x14ac:dyDescent="0.3">
      <c r="AO14687" s="9"/>
      <c r="AP14687" s="9"/>
      <c r="AQ14687" s="9"/>
    </row>
    <row r="14688" spans="41:43" x14ac:dyDescent="0.3">
      <c r="AO14688" s="9"/>
      <c r="AP14688" s="9"/>
      <c r="AQ14688" s="9"/>
    </row>
    <row r="14689" spans="41:43" x14ac:dyDescent="0.3">
      <c r="AO14689" s="9"/>
      <c r="AP14689" s="9"/>
      <c r="AQ14689" s="9"/>
    </row>
    <row r="14690" spans="41:43" x14ac:dyDescent="0.3">
      <c r="AO14690" s="9"/>
      <c r="AP14690" s="9"/>
      <c r="AQ14690" s="9"/>
    </row>
    <row r="14691" spans="41:43" x14ac:dyDescent="0.3">
      <c r="AO14691" s="9"/>
      <c r="AP14691" s="9"/>
      <c r="AQ14691" s="9"/>
    </row>
    <row r="14692" spans="41:43" x14ac:dyDescent="0.3">
      <c r="AO14692" s="9"/>
      <c r="AP14692" s="9"/>
      <c r="AQ14692" s="9"/>
    </row>
    <row r="14693" spans="41:43" x14ac:dyDescent="0.3">
      <c r="AO14693" s="9"/>
      <c r="AP14693" s="9"/>
      <c r="AQ14693" s="9"/>
    </row>
    <row r="14694" spans="41:43" x14ac:dyDescent="0.3">
      <c r="AO14694" s="9"/>
      <c r="AP14694" s="9"/>
      <c r="AQ14694" s="9"/>
    </row>
    <row r="14695" spans="41:43" x14ac:dyDescent="0.3">
      <c r="AO14695" s="9"/>
      <c r="AP14695" s="9"/>
      <c r="AQ14695" s="9"/>
    </row>
    <row r="14696" spans="41:43" x14ac:dyDescent="0.3">
      <c r="AO14696" s="9"/>
      <c r="AP14696" s="9"/>
      <c r="AQ14696" s="9"/>
    </row>
    <row r="14697" spans="41:43" x14ac:dyDescent="0.3">
      <c r="AO14697" s="9"/>
      <c r="AP14697" s="9"/>
      <c r="AQ14697" s="9"/>
    </row>
    <row r="14698" spans="41:43" x14ac:dyDescent="0.3">
      <c r="AO14698" s="9"/>
      <c r="AP14698" s="9"/>
      <c r="AQ14698" s="9"/>
    </row>
    <row r="14699" spans="41:43" x14ac:dyDescent="0.3">
      <c r="AO14699" s="9"/>
      <c r="AP14699" s="9"/>
      <c r="AQ14699" s="9"/>
    </row>
    <row r="14700" spans="41:43" x14ac:dyDescent="0.3">
      <c r="AO14700" s="9"/>
      <c r="AP14700" s="9"/>
      <c r="AQ14700" s="9"/>
    </row>
    <row r="14701" spans="41:43" x14ac:dyDescent="0.3">
      <c r="AO14701" s="9"/>
      <c r="AP14701" s="9"/>
      <c r="AQ14701" s="9"/>
    </row>
    <row r="14702" spans="41:43" x14ac:dyDescent="0.3">
      <c r="AO14702" s="9"/>
      <c r="AP14702" s="9"/>
      <c r="AQ14702" s="9"/>
    </row>
    <row r="14703" spans="41:43" x14ac:dyDescent="0.3">
      <c r="AO14703" s="9"/>
      <c r="AP14703" s="9"/>
      <c r="AQ14703" s="9"/>
    </row>
    <row r="14704" spans="41:43" x14ac:dyDescent="0.3">
      <c r="AO14704" s="9"/>
      <c r="AP14704" s="9"/>
      <c r="AQ14704" s="9"/>
    </row>
    <row r="14705" spans="41:43" x14ac:dyDescent="0.3">
      <c r="AO14705" s="9"/>
      <c r="AP14705" s="9"/>
      <c r="AQ14705" s="9"/>
    </row>
    <row r="14706" spans="41:43" x14ac:dyDescent="0.3">
      <c r="AO14706" s="9"/>
      <c r="AP14706" s="9"/>
      <c r="AQ14706" s="9"/>
    </row>
    <row r="14707" spans="41:43" x14ac:dyDescent="0.3">
      <c r="AO14707" s="9"/>
      <c r="AP14707" s="9"/>
      <c r="AQ14707" s="9"/>
    </row>
    <row r="14708" spans="41:43" x14ac:dyDescent="0.3">
      <c r="AO14708" s="9"/>
      <c r="AP14708" s="9"/>
      <c r="AQ14708" s="9"/>
    </row>
    <row r="14709" spans="41:43" x14ac:dyDescent="0.3">
      <c r="AO14709" s="9"/>
      <c r="AP14709" s="9"/>
      <c r="AQ14709" s="9"/>
    </row>
    <row r="14710" spans="41:43" x14ac:dyDescent="0.3">
      <c r="AO14710" s="9"/>
      <c r="AP14710" s="9"/>
      <c r="AQ14710" s="9"/>
    </row>
    <row r="14711" spans="41:43" x14ac:dyDescent="0.3">
      <c r="AO14711" s="9"/>
      <c r="AP14711" s="9"/>
      <c r="AQ14711" s="9"/>
    </row>
    <row r="14712" spans="41:43" x14ac:dyDescent="0.3">
      <c r="AO14712" s="9"/>
      <c r="AP14712" s="9"/>
      <c r="AQ14712" s="9"/>
    </row>
    <row r="14713" spans="41:43" x14ac:dyDescent="0.3">
      <c r="AO14713" s="9"/>
      <c r="AP14713" s="9"/>
      <c r="AQ14713" s="9"/>
    </row>
    <row r="14714" spans="41:43" x14ac:dyDescent="0.3">
      <c r="AO14714" s="9"/>
      <c r="AP14714" s="9"/>
      <c r="AQ14714" s="9"/>
    </row>
    <row r="14715" spans="41:43" x14ac:dyDescent="0.3">
      <c r="AO14715" s="9"/>
      <c r="AP14715" s="9"/>
      <c r="AQ14715" s="9"/>
    </row>
    <row r="14716" spans="41:43" x14ac:dyDescent="0.3">
      <c r="AO14716" s="9"/>
      <c r="AP14716" s="9"/>
      <c r="AQ14716" s="9"/>
    </row>
    <row r="14717" spans="41:43" x14ac:dyDescent="0.3">
      <c r="AO14717" s="9"/>
      <c r="AP14717" s="9"/>
      <c r="AQ14717" s="9"/>
    </row>
    <row r="14718" spans="41:43" x14ac:dyDescent="0.3">
      <c r="AO14718" s="9"/>
      <c r="AP14718" s="9"/>
      <c r="AQ14718" s="9"/>
    </row>
    <row r="14719" spans="41:43" x14ac:dyDescent="0.3">
      <c r="AO14719" s="9"/>
      <c r="AP14719" s="9"/>
      <c r="AQ14719" s="9"/>
    </row>
    <row r="14720" spans="41:43" x14ac:dyDescent="0.3">
      <c r="AO14720" s="9"/>
      <c r="AP14720" s="9"/>
      <c r="AQ14720" s="9"/>
    </row>
    <row r="14721" spans="41:43" x14ac:dyDescent="0.3">
      <c r="AO14721" s="9"/>
      <c r="AP14721" s="9"/>
      <c r="AQ14721" s="9"/>
    </row>
    <row r="14722" spans="41:43" x14ac:dyDescent="0.3">
      <c r="AO14722" s="9"/>
      <c r="AP14722" s="9"/>
      <c r="AQ14722" s="9"/>
    </row>
    <row r="14723" spans="41:43" x14ac:dyDescent="0.3">
      <c r="AO14723" s="9"/>
      <c r="AP14723" s="9"/>
      <c r="AQ14723" s="9"/>
    </row>
    <row r="14724" spans="41:43" x14ac:dyDescent="0.3">
      <c r="AO14724" s="9"/>
      <c r="AP14724" s="9"/>
      <c r="AQ14724" s="9"/>
    </row>
    <row r="14725" spans="41:43" x14ac:dyDescent="0.3">
      <c r="AO14725" s="9"/>
      <c r="AP14725" s="9"/>
      <c r="AQ14725" s="9"/>
    </row>
    <row r="14726" spans="41:43" x14ac:dyDescent="0.3">
      <c r="AO14726" s="9"/>
      <c r="AP14726" s="9"/>
      <c r="AQ14726" s="9"/>
    </row>
    <row r="14727" spans="41:43" x14ac:dyDescent="0.3">
      <c r="AO14727" s="9"/>
      <c r="AP14727" s="9"/>
      <c r="AQ14727" s="9"/>
    </row>
    <row r="14728" spans="41:43" x14ac:dyDescent="0.3">
      <c r="AO14728" s="9"/>
      <c r="AP14728" s="9"/>
      <c r="AQ14728" s="9"/>
    </row>
    <row r="14729" spans="41:43" x14ac:dyDescent="0.3">
      <c r="AO14729" s="9"/>
      <c r="AP14729" s="9"/>
      <c r="AQ14729" s="9"/>
    </row>
    <row r="14730" spans="41:43" x14ac:dyDescent="0.3">
      <c r="AO14730" s="9"/>
      <c r="AP14730" s="9"/>
      <c r="AQ14730" s="9"/>
    </row>
    <row r="14731" spans="41:43" x14ac:dyDescent="0.3">
      <c r="AO14731" s="9"/>
      <c r="AP14731" s="9"/>
      <c r="AQ14731" s="9"/>
    </row>
    <row r="14732" spans="41:43" x14ac:dyDescent="0.3">
      <c r="AO14732" s="9"/>
      <c r="AP14732" s="9"/>
      <c r="AQ14732" s="9"/>
    </row>
    <row r="14733" spans="41:43" x14ac:dyDescent="0.3">
      <c r="AO14733" s="9"/>
      <c r="AP14733" s="9"/>
      <c r="AQ14733" s="9"/>
    </row>
    <row r="14734" spans="41:43" x14ac:dyDescent="0.3">
      <c r="AO14734" s="9"/>
      <c r="AP14734" s="9"/>
      <c r="AQ14734" s="9"/>
    </row>
    <row r="14735" spans="41:43" x14ac:dyDescent="0.3">
      <c r="AO14735" s="9"/>
      <c r="AP14735" s="9"/>
      <c r="AQ14735" s="9"/>
    </row>
    <row r="14736" spans="41:43" x14ac:dyDescent="0.3">
      <c r="AO14736" s="9"/>
      <c r="AP14736" s="9"/>
      <c r="AQ14736" s="9"/>
    </row>
    <row r="14737" spans="41:43" x14ac:dyDescent="0.3">
      <c r="AO14737" s="9"/>
      <c r="AP14737" s="9"/>
      <c r="AQ14737" s="9"/>
    </row>
    <row r="14738" spans="41:43" x14ac:dyDescent="0.3">
      <c r="AO14738" s="9"/>
      <c r="AP14738" s="9"/>
      <c r="AQ14738" s="9"/>
    </row>
    <row r="14739" spans="41:43" x14ac:dyDescent="0.3">
      <c r="AO14739" s="9"/>
      <c r="AP14739" s="9"/>
      <c r="AQ14739" s="9"/>
    </row>
    <row r="14740" spans="41:43" x14ac:dyDescent="0.3">
      <c r="AO14740" s="9"/>
      <c r="AP14740" s="9"/>
      <c r="AQ14740" s="9"/>
    </row>
    <row r="14741" spans="41:43" x14ac:dyDescent="0.3">
      <c r="AO14741" s="9"/>
      <c r="AP14741" s="9"/>
      <c r="AQ14741" s="9"/>
    </row>
    <row r="14742" spans="41:43" x14ac:dyDescent="0.3">
      <c r="AO14742" s="9"/>
      <c r="AP14742" s="9"/>
      <c r="AQ14742" s="9"/>
    </row>
    <row r="14743" spans="41:43" x14ac:dyDescent="0.3">
      <c r="AO14743" s="9"/>
      <c r="AP14743" s="9"/>
      <c r="AQ14743" s="9"/>
    </row>
    <row r="14744" spans="41:43" x14ac:dyDescent="0.3">
      <c r="AO14744" s="9"/>
      <c r="AP14744" s="9"/>
      <c r="AQ14744" s="9"/>
    </row>
    <row r="14745" spans="41:43" x14ac:dyDescent="0.3">
      <c r="AO14745" s="9"/>
      <c r="AP14745" s="9"/>
      <c r="AQ14745" s="9"/>
    </row>
    <row r="14746" spans="41:43" x14ac:dyDescent="0.3">
      <c r="AO14746" s="9"/>
      <c r="AP14746" s="9"/>
      <c r="AQ14746" s="9"/>
    </row>
    <row r="14747" spans="41:43" x14ac:dyDescent="0.3">
      <c r="AO14747" s="9"/>
      <c r="AP14747" s="9"/>
      <c r="AQ14747" s="9"/>
    </row>
    <row r="14748" spans="41:43" x14ac:dyDescent="0.3">
      <c r="AO14748" s="9"/>
      <c r="AP14748" s="9"/>
      <c r="AQ14748" s="9"/>
    </row>
    <row r="14749" spans="41:43" x14ac:dyDescent="0.3">
      <c r="AO14749" s="9"/>
      <c r="AP14749" s="9"/>
      <c r="AQ14749" s="9"/>
    </row>
    <row r="14750" spans="41:43" x14ac:dyDescent="0.3">
      <c r="AO14750" s="9"/>
      <c r="AP14750" s="9"/>
      <c r="AQ14750" s="9"/>
    </row>
    <row r="14751" spans="41:43" x14ac:dyDescent="0.3">
      <c r="AO14751" s="9"/>
      <c r="AP14751" s="9"/>
      <c r="AQ14751" s="9"/>
    </row>
    <row r="14752" spans="41:43" x14ac:dyDescent="0.3">
      <c r="AO14752" s="9"/>
      <c r="AP14752" s="9"/>
      <c r="AQ14752" s="9"/>
    </row>
    <row r="14753" spans="41:43" x14ac:dyDescent="0.3">
      <c r="AO14753" s="9"/>
      <c r="AP14753" s="9"/>
      <c r="AQ14753" s="9"/>
    </row>
    <row r="14754" spans="41:43" x14ac:dyDescent="0.3">
      <c r="AO14754" s="9"/>
      <c r="AP14754" s="9"/>
      <c r="AQ14754" s="9"/>
    </row>
    <row r="14755" spans="41:43" x14ac:dyDescent="0.3">
      <c r="AO14755" s="9"/>
      <c r="AP14755" s="9"/>
      <c r="AQ14755" s="9"/>
    </row>
    <row r="14756" spans="41:43" x14ac:dyDescent="0.3">
      <c r="AO14756" s="9"/>
      <c r="AP14756" s="9"/>
      <c r="AQ14756" s="9"/>
    </row>
    <row r="14757" spans="41:43" x14ac:dyDescent="0.3">
      <c r="AO14757" s="9"/>
      <c r="AP14757" s="9"/>
      <c r="AQ14757" s="9"/>
    </row>
    <row r="14758" spans="41:43" x14ac:dyDescent="0.3">
      <c r="AO14758" s="9"/>
      <c r="AP14758" s="9"/>
      <c r="AQ14758" s="9"/>
    </row>
    <row r="14759" spans="41:43" x14ac:dyDescent="0.3">
      <c r="AO14759" s="9"/>
      <c r="AP14759" s="9"/>
      <c r="AQ14759" s="9"/>
    </row>
    <row r="14760" spans="41:43" x14ac:dyDescent="0.3">
      <c r="AO14760" s="9"/>
      <c r="AP14760" s="9"/>
      <c r="AQ14760" s="9"/>
    </row>
    <row r="14761" spans="41:43" x14ac:dyDescent="0.3">
      <c r="AO14761" s="9"/>
      <c r="AP14761" s="9"/>
      <c r="AQ14761" s="9"/>
    </row>
    <row r="14762" spans="41:43" x14ac:dyDescent="0.3">
      <c r="AO14762" s="9"/>
      <c r="AP14762" s="9"/>
      <c r="AQ14762" s="9"/>
    </row>
    <row r="14763" spans="41:43" x14ac:dyDescent="0.3">
      <c r="AO14763" s="9"/>
      <c r="AP14763" s="9"/>
      <c r="AQ14763" s="9"/>
    </row>
    <row r="14764" spans="41:43" x14ac:dyDescent="0.3">
      <c r="AO14764" s="9"/>
      <c r="AP14764" s="9"/>
      <c r="AQ14764" s="9"/>
    </row>
    <row r="14765" spans="41:43" x14ac:dyDescent="0.3">
      <c r="AO14765" s="9"/>
      <c r="AP14765" s="9"/>
      <c r="AQ14765" s="9"/>
    </row>
    <row r="14766" spans="41:43" x14ac:dyDescent="0.3">
      <c r="AO14766" s="9"/>
      <c r="AP14766" s="9"/>
      <c r="AQ14766" s="9"/>
    </row>
    <row r="14767" spans="41:43" x14ac:dyDescent="0.3">
      <c r="AO14767" s="9"/>
      <c r="AP14767" s="9"/>
      <c r="AQ14767" s="9"/>
    </row>
    <row r="14768" spans="41:43" x14ac:dyDescent="0.3">
      <c r="AO14768" s="9"/>
      <c r="AP14768" s="9"/>
      <c r="AQ14768" s="9"/>
    </row>
    <row r="14769" spans="41:43" x14ac:dyDescent="0.3">
      <c r="AO14769" s="9"/>
      <c r="AP14769" s="9"/>
      <c r="AQ14769" s="9"/>
    </row>
    <row r="14770" spans="41:43" x14ac:dyDescent="0.3">
      <c r="AO14770" s="9"/>
      <c r="AP14770" s="9"/>
      <c r="AQ14770" s="9"/>
    </row>
    <row r="14771" spans="41:43" x14ac:dyDescent="0.3">
      <c r="AO14771" s="9"/>
      <c r="AP14771" s="9"/>
      <c r="AQ14771" s="9"/>
    </row>
    <row r="14772" spans="41:43" x14ac:dyDescent="0.3">
      <c r="AO14772" s="9"/>
      <c r="AP14772" s="9"/>
      <c r="AQ14772" s="9"/>
    </row>
    <row r="14773" spans="41:43" x14ac:dyDescent="0.3">
      <c r="AO14773" s="9"/>
      <c r="AP14773" s="9"/>
      <c r="AQ14773" s="9"/>
    </row>
    <row r="14774" spans="41:43" x14ac:dyDescent="0.3">
      <c r="AO14774" s="9"/>
      <c r="AP14774" s="9"/>
      <c r="AQ14774" s="9"/>
    </row>
    <row r="14775" spans="41:43" x14ac:dyDescent="0.3">
      <c r="AO14775" s="9"/>
      <c r="AP14775" s="9"/>
      <c r="AQ14775" s="9"/>
    </row>
    <row r="14776" spans="41:43" x14ac:dyDescent="0.3">
      <c r="AO14776" s="9"/>
      <c r="AP14776" s="9"/>
      <c r="AQ14776" s="9"/>
    </row>
    <row r="14777" spans="41:43" x14ac:dyDescent="0.3">
      <c r="AO14777" s="9"/>
      <c r="AP14777" s="9"/>
      <c r="AQ14777" s="9"/>
    </row>
    <row r="14778" spans="41:43" x14ac:dyDescent="0.3">
      <c r="AO14778" s="9"/>
      <c r="AP14778" s="9"/>
      <c r="AQ14778" s="9"/>
    </row>
    <row r="14779" spans="41:43" x14ac:dyDescent="0.3">
      <c r="AO14779" s="9"/>
      <c r="AP14779" s="9"/>
      <c r="AQ14779" s="9"/>
    </row>
    <row r="14780" spans="41:43" x14ac:dyDescent="0.3">
      <c r="AO14780" s="9"/>
      <c r="AP14780" s="9"/>
      <c r="AQ14780" s="9"/>
    </row>
    <row r="14781" spans="41:43" x14ac:dyDescent="0.3">
      <c r="AO14781" s="9"/>
      <c r="AP14781" s="9"/>
      <c r="AQ14781" s="9"/>
    </row>
    <row r="14782" spans="41:43" x14ac:dyDescent="0.3">
      <c r="AO14782" s="9"/>
      <c r="AP14782" s="9"/>
      <c r="AQ14782" s="9"/>
    </row>
    <row r="14783" spans="41:43" x14ac:dyDescent="0.3">
      <c r="AO14783" s="9"/>
      <c r="AP14783" s="9"/>
      <c r="AQ14783" s="9"/>
    </row>
    <row r="14784" spans="41:43" x14ac:dyDescent="0.3">
      <c r="AO14784" s="9"/>
      <c r="AP14784" s="9"/>
      <c r="AQ14784" s="9"/>
    </row>
    <row r="14785" spans="41:43" x14ac:dyDescent="0.3">
      <c r="AO14785" s="9"/>
      <c r="AP14785" s="9"/>
      <c r="AQ14785" s="9"/>
    </row>
    <row r="14786" spans="41:43" x14ac:dyDescent="0.3">
      <c r="AO14786" s="9"/>
      <c r="AP14786" s="9"/>
      <c r="AQ14786" s="9"/>
    </row>
    <row r="14787" spans="41:43" x14ac:dyDescent="0.3">
      <c r="AO14787" s="9"/>
      <c r="AP14787" s="9"/>
      <c r="AQ14787" s="9"/>
    </row>
    <row r="14788" spans="41:43" x14ac:dyDescent="0.3">
      <c r="AO14788" s="9"/>
      <c r="AP14788" s="9"/>
      <c r="AQ14788" s="9"/>
    </row>
    <row r="14789" spans="41:43" x14ac:dyDescent="0.3">
      <c r="AO14789" s="9"/>
      <c r="AP14789" s="9"/>
      <c r="AQ14789" s="9"/>
    </row>
    <row r="14790" spans="41:43" x14ac:dyDescent="0.3">
      <c r="AO14790" s="9"/>
      <c r="AP14790" s="9"/>
      <c r="AQ14790" s="9"/>
    </row>
    <row r="14791" spans="41:43" x14ac:dyDescent="0.3">
      <c r="AO14791" s="9"/>
      <c r="AP14791" s="9"/>
      <c r="AQ14791" s="9"/>
    </row>
    <row r="14792" spans="41:43" x14ac:dyDescent="0.3">
      <c r="AO14792" s="9"/>
      <c r="AP14792" s="9"/>
      <c r="AQ14792" s="9"/>
    </row>
    <row r="14793" spans="41:43" x14ac:dyDescent="0.3">
      <c r="AO14793" s="9"/>
      <c r="AP14793" s="9"/>
      <c r="AQ14793" s="9"/>
    </row>
    <row r="14794" spans="41:43" x14ac:dyDescent="0.3">
      <c r="AO14794" s="9"/>
      <c r="AP14794" s="9"/>
      <c r="AQ14794" s="9"/>
    </row>
    <row r="14795" spans="41:43" x14ac:dyDescent="0.3">
      <c r="AO14795" s="9"/>
      <c r="AP14795" s="9"/>
      <c r="AQ14795" s="9"/>
    </row>
    <row r="14796" spans="41:43" x14ac:dyDescent="0.3">
      <c r="AO14796" s="9"/>
      <c r="AP14796" s="9"/>
      <c r="AQ14796" s="9"/>
    </row>
    <row r="14797" spans="41:43" x14ac:dyDescent="0.3">
      <c r="AO14797" s="9"/>
      <c r="AP14797" s="9"/>
      <c r="AQ14797" s="9"/>
    </row>
    <row r="14798" spans="41:43" x14ac:dyDescent="0.3">
      <c r="AO14798" s="9"/>
      <c r="AP14798" s="9"/>
      <c r="AQ14798" s="9"/>
    </row>
    <row r="14799" spans="41:43" x14ac:dyDescent="0.3">
      <c r="AO14799" s="9"/>
      <c r="AP14799" s="9"/>
      <c r="AQ14799" s="9"/>
    </row>
    <row r="14800" spans="41:43" x14ac:dyDescent="0.3">
      <c r="AO14800" s="9"/>
      <c r="AP14800" s="9"/>
      <c r="AQ14800" s="9"/>
    </row>
    <row r="14801" spans="41:43" x14ac:dyDescent="0.3">
      <c r="AO14801" s="9"/>
      <c r="AP14801" s="9"/>
      <c r="AQ14801" s="9"/>
    </row>
    <row r="14802" spans="41:43" x14ac:dyDescent="0.3">
      <c r="AO14802" s="9"/>
      <c r="AP14802" s="9"/>
      <c r="AQ14802" s="9"/>
    </row>
    <row r="14803" spans="41:43" x14ac:dyDescent="0.3">
      <c r="AO14803" s="9"/>
      <c r="AP14803" s="9"/>
      <c r="AQ14803" s="9"/>
    </row>
    <row r="14804" spans="41:43" x14ac:dyDescent="0.3">
      <c r="AO14804" s="9"/>
      <c r="AP14804" s="9"/>
      <c r="AQ14804" s="9"/>
    </row>
    <row r="14805" spans="41:43" x14ac:dyDescent="0.3">
      <c r="AO14805" s="9"/>
      <c r="AP14805" s="9"/>
      <c r="AQ14805" s="9"/>
    </row>
    <row r="14806" spans="41:43" x14ac:dyDescent="0.3">
      <c r="AO14806" s="9"/>
      <c r="AP14806" s="9"/>
      <c r="AQ14806" s="9"/>
    </row>
    <row r="14807" spans="41:43" x14ac:dyDescent="0.3">
      <c r="AO14807" s="9"/>
      <c r="AP14807" s="9"/>
      <c r="AQ14807" s="9"/>
    </row>
    <row r="14808" spans="41:43" x14ac:dyDescent="0.3">
      <c r="AO14808" s="9"/>
      <c r="AP14808" s="9"/>
      <c r="AQ14808" s="9"/>
    </row>
    <row r="14809" spans="41:43" x14ac:dyDescent="0.3">
      <c r="AO14809" s="9"/>
      <c r="AP14809" s="9"/>
      <c r="AQ14809" s="9"/>
    </row>
    <row r="14810" spans="41:43" x14ac:dyDescent="0.3">
      <c r="AO14810" s="9"/>
      <c r="AP14810" s="9"/>
      <c r="AQ14810" s="9"/>
    </row>
    <row r="14811" spans="41:43" x14ac:dyDescent="0.3">
      <c r="AO14811" s="9"/>
      <c r="AP14811" s="9"/>
      <c r="AQ14811" s="9"/>
    </row>
    <row r="14812" spans="41:43" x14ac:dyDescent="0.3">
      <c r="AO14812" s="9"/>
      <c r="AP14812" s="9"/>
      <c r="AQ14812" s="9"/>
    </row>
    <row r="14813" spans="41:43" x14ac:dyDescent="0.3">
      <c r="AO14813" s="9"/>
      <c r="AP14813" s="9"/>
      <c r="AQ14813" s="9"/>
    </row>
    <row r="14814" spans="41:43" x14ac:dyDescent="0.3">
      <c r="AO14814" s="9"/>
      <c r="AP14814" s="9"/>
      <c r="AQ14814" s="9"/>
    </row>
    <row r="14815" spans="41:43" x14ac:dyDescent="0.3">
      <c r="AO14815" s="9"/>
      <c r="AP14815" s="9"/>
      <c r="AQ14815" s="9"/>
    </row>
    <row r="14816" spans="41:43" x14ac:dyDescent="0.3">
      <c r="AO14816" s="9"/>
      <c r="AP14816" s="9"/>
      <c r="AQ14816" s="9"/>
    </row>
    <row r="14817" spans="41:43" x14ac:dyDescent="0.3">
      <c r="AO14817" s="9"/>
      <c r="AP14817" s="9"/>
      <c r="AQ14817" s="9"/>
    </row>
    <row r="14818" spans="41:43" x14ac:dyDescent="0.3">
      <c r="AO14818" s="9"/>
      <c r="AP14818" s="9"/>
      <c r="AQ14818" s="9"/>
    </row>
    <row r="14819" spans="41:43" x14ac:dyDescent="0.3">
      <c r="AO14819" s="9"/>
      <c r="AP14819" s="9"/>
      <c r="AQ14819" s="9"/>
    </row>
    <row r="14820" spans="41:43" x14ac:dyDescent="0.3">
      <c r="AO14820" s="9"/>
      <c r="AP14820" s="9"/>
      <c r="AQ14820" s="9"/>
    </row>
    <row r="14821" spans="41:43" x14ac:dyDescent="0.3">
      <c r="AO14821" s="9"/>
      <c r="AP14821" s="9"/>
      <c r="AQ14821" s="9"/>
    </row>
    <row r="14822" spans="41:43" x14ac:dyDescent="0.3">
      <c r="AO14822" s="9"/>
      <c r="AP14822" s="9"/>
      <c r="AQ14822" s="9"/>
    </row>
    <row r="14823" spans="41:43" x14ac:dyDescent="0.3">
      <c r="AO14823" s="9"/>
      <c r="AP14823" s="9"/>
      <c r="AQ14823" s="9"/>
    </row>
    <row r="14824" spans="41:43" x14ac:dyDescent="0.3">
      <c r="AO14824" s="9"/>
      <c r="AP14824" s="9"/>
      <c r="AQ14824" s="9"/>
    </row>
    <row r="14825" spans="41:43" x14ac:dyDescent="0.3">
      <c r="AO14825" s="9"/>
      <c r="AP14825" s="9"/>
      <c r="AQ14825" s="9"/>
    </row>
    <row r="14826" spans="41:43" x14ac:dyDescent="0.3">
      <c r="AO14826" s="9"/>
      <c r="AP14826" s="9"/>
      <c r="AQ14826" s="9"/>
    </row>
    <row r="14827" spans="41:43" x14ac:dyDescent="0.3">
      <c r="AO14827" s="9"/>
      <c r="AP14827" s="9"/>
      <c r="AQ14827" s="9"/>
    </row>
    <row r="14828" spans="41:43" x14ac:dyDescent="0.3">
      <c r="AO14828" s="9"/>
      <c r="AP14828" s="9"/>
      <c r="AQ14828" s="9"/>
    </row>
    <row r="14829" spans="41:43" x14ac:dyDescent="0.3">
      <c r="AO14829" s="9"/>
      <c r="AP14829" s="9"/>
      <c r="AQ14829" s="9"/>
    </row>
    <row r="14830" spans="41:43" x14ac:dyDescent="0.3">
      <c r="AO14830" s="9"/>
      <c r="AP14830" s="9"/>
      <c r="AQ14830" s="9"/>
    </row>
    <row r="14831" spans="41:43" x14ac:dyDescent="0.3">
      <c r="AO14831" s="9"/>
      <c r="AP14831" s="9"/>
      <c r="AQ14831" s="9"/>
    </row>
    <row r="14832" spans="41:43" x14ac:dyDescent="0.3">
      <c r="AO14832" s="9"/>
      <c r="AP14832" s="9"/>
      <c r="AQ14832" s="9"/>
    </row>
    <row r="14833" spans="41:43" x14ac:dyDescent="0.3">
      <c r="AO14833" s="9"/>
      <c r="AP14833" s="9"/>
      <c r="AQ14833" s="9"/>
    </row>
    <row r="14834" spans="41:43" x14ac:dyDescent="0.3">
      <c r="AO14834" s="9"/>
      <c r="AP14834" s="9"/>
      <c r="AQ14834" s="9"/>
    </row>
    <row r="14835" spans="41:43" x14ac:dyDescent="0.3">
      <c r="AO14835" s="9"/>
      <c r="AP14835" s="9"/>
      <c r="AQ14835" s="9"/>
    </row>
    <row r="14836" spans="41:43" x14ac:dyDescent="0.3">
      <c r="AO14836" s="9"/>
      <c r="AP14836" s="9"/>
      <c r="AQ14836" s="9"/>
    </row>
    <row r="14837" spans="41:43" x14ac:dyDescent="0.3">
      <c r="AO14837" s="9"/>
      <c r="AP14837" s="9"/>
      <c r="AQ14837" s="9"/>
    </row>
    <row r="14838" spans="41:43" x14ac:dyDescent="0.3">
      <c r="AO14838" s="9"/>
      <c r="AP14838" s="9"/>
      <c r="AQ14838" s="9"/>
    </row>
    <row r="14839" spans="41:43" x14ac:dyDescent="0.3">
      <c r="AO14839" s="9"/>
      <c r="AP14839" s="9"/>
      <c r="AQ14839" s="9"/>
    </row>
    <row r="14840" spans="41:43" x14ac:dyDescent="0.3">
      <c r="AO14840" s="9"/>
      <c r="AP14840" s="9"/>
      <c r="AQ14840" s="9"/>
    </row>
    <row r="14841" spans="41:43" x14ac:dyDescent="0.3">
      <c r="AO14841" s="9"/>
      <c r="AP14841" s="9"/>
      <c r="AQ14841" s="9"/>
    </row>
    <row r="14842" spans="41:43" x14ac:dyDescent="0.3">
      <c r="AO14842" s="9"/>
      <c r="AP14842" s="9"/>
      <c r="AQ14842" s="9"/>
    </row>
    <row r="14843" spans="41:43" x14ac:dyDescent="0.3">
      <c r="AO14843" s="9"/>
      <c r="AP14843" s="9"/>
      <c r="AQ14843" s="9"/>
    </row>
    <row r="14844" spans="41:43" x14ac:dyDescent="0.3">
      <c r="AO14844" s="9"/>
      <c r="AP14844" s="9"/>
      <c r="AQ14844" s="9"/>
    </row>
    <row r="14845" spans="41:43" x14ac:dyDescent="0.3">
      <c r="AO14845" s="9"/>
      <c r="AP14845" s="9"/>
      <c r="AQ14845" s="9"/>
    </row>
    <row r="14846" spans="41:43" x14ac:dyDescent="0.3">
      <c r="AO14846" s="9"/>
      <c r="AP14846" s="9"/>
      <c r="AQ14846" s="9"/>
    </row>
    <row r="14847" spans="41:43" x14ac:dyDescent="0.3">
      <c r="AO14847" s="9"/>
      <c r="AP14847" s="9"/>
      <c r="AQ14847" s="9"/>
    </row>
    <row r="14848" spans="41:43" x14ac:dyDescent="0.3">
      <c r="AO14848" s="9"/>
      <c r="AP14848" s="9"/>
      <c r="AQ14848" s="9"/>
    </row>
    <row r="14849" spans="41:43" x14ac:dyDescent="0.3">
      <c r="AO14849" s="9"/>
      <c r="AP14849" s="9"/>
      <c r="AQ14849" s="9"/>
    </row>
    <row r="14850" spans="41:43" x14ac:dyDescent="0.3">
      <c r="AO14850" s="9"/>
      <c r="AP14850" s="9"/>
      <c r="AQ14850" s="9"/>
    </row>
    <row r="14851" spans="41:43" x14ac:dyDescent="0.3">
      <c r="AO14851" s="9"/>
      <c r="AP14851" s="9"/>
      <c r="AQ14851" s="9"/>
    </row>
    <row r="14852" spans="41:43" x14ac:dyDescent="0.3">
      <c r="AO14852" s="9"/>
      <c r="AP14852" s="9"/>
      <c r="AQ14852" s="9"/>
    </row>
    <row r="14853" spans="41:43" x14ac:dyDescent="0.3">
      <c r="AO14853" s="9"/>
      <c r="AP14853" s="9"/>
      <c r="AQ14853" s="9"/>
    </row>
    <row r="14854" spans="41:43" x14ac:dyDescent="0.3">
      <c r="AO14854" s="9"/>
      <c r="AP14854" s="9"/>
      <c r="AQ14854" s="9"/>
    </row>
    <row r="14855" spans="41:43" x14ac:dyDescent="0.3">
      <c r="AO14855" s="9"/>
      <c r="AP14855" s="9"/>
      <c r="AQ14855" s="9"/>
    </row>
    <row r="14856" spans="41:43" x14ac:dyDescent="0.3">
      <c r="AO14856" s="9"/>
      <c r="AP14856" s="9"/>
      <c r="AQ14856" s="9"/>
    </row>
    <row r="14857" spans="41:43" x14ac:dyDescent="0.3">
      <c r="AO14857" s="9"/>
      <c r="AP14857" s="9"/>
      <c r="AQ14857" s="9"/>
    </row>
    <row r="14858" spans="41:43" x14ac:dyDescent="0.3">
      <c r="AO14858" s="9"/>
      <c r="AP14858" s="9"/>
      <c r="AQ14858" s="9"/>
    </row>
    <row r="14859" spans="41:43" x14ac:dyDescent="0.3">
      <c r="AO14859" s="9"/>
      <c r="AP14859" s="9"/>
      <c r="AQ14859" s="9"/>
    </row>
    <row r="14860" spans="41:43" x14ac:dyDescent="0.3">
      <c r="AO14860" s="9"/>
      <c r="AP14860" s="9"/>
      <c r="AQ14860" s="9"/>
    </row>
    <row r="14861" spans="41:43" x14ac:dyDescent="0.3">
      <c r="AO14861" s="9"/>
      <c r="AP14861" s="9"/>
      <c r="AQ14861" s="9"/>
    </row>
    <row r="14862" spans="41:43" x14ac:dyDescent="0.3">
      <c r="AO14862" s="9"/>
      <c r="AP14862" s="9"/>
      <c r="AQ14862" s="9"/>
    </row>
    <row r="14863" spans="41:43" x14ac:dyDescent="0.3">
      <c r="AO14863" s="9"/>
      <c r="AP14863" s="9"/>
      <c r="AQ14863" s="9"/>
    </row>
    <row r="14864" spans="41:43" x14ac:dyDescent="0.3">
      <c r="AO14864" s="9"/>
      <c r="AP14864" s="9"/>
      <c r="AQ14864" s="9"/>
    </row>
    <row r="14865" spans="41:43" x14ac:dyDescent="0.3">
      <c r="AO14865" s="9"/>
      <c r="AP14865" s="9"/>
      <c r="AQ14865" s="9"/>
    </row>
    <row r="14866" spans="41:43" x14ac:dyDescent="0.3">
      <c r="AO14866" s="9"/>
      <c r="AP14866" s="9"/>
      <c r="AQ14866" s="9"/>
    </row>
    <row r="14867" spans="41:43" x14ac:dyDescent="0.3">
      <c r="AO14867" s="9"/>
      <c r="AP14867" s="9"/>
      <c r="AQ14867" s="9"/>
    </row>
    <row r="14868" spans="41:43" x14ac:dyDescent="0.3">
      <c r="AO14868" s="9"/>
      <c r="AP14868" s="9"/>
      <c r="AQ14868" s="9"/>
    </row>
    <row r="14869" spans="41:43" x14ac:dyDescent="0.3">
      <c r="AO14869" s="9"/>
      <c r="AP14869" s="9"/>
      <c r="AQ14869" s="9"/>
    </row>
    <row r="14870" spans="41:43" x14ac:dyDescent="0.3">
      <c r="AO14870" s="9"/>
      <c r="AP14870" s="9"/>
      <c r="AQ14870" s="9"/>
    </row>
    <row r="14871" spans="41:43" x14ac:dyDescent="0.3">
      <c r="AO14871" s="9"/>
      <c r="AP14871" s="9"/>
      <c r="AQ14871" s="9"/>
    </row>
    <row r="14872" spans="41:43" x14ac:dyDescent="0.3">
      <c r="AO14872" s="9"/>
      <c r="AP14872" s="9"/>
      <c r="AQ14872" s="9"/>
    </row>
    <row r="14873" spans="41:43" x14ac:dyDescent="0.3">
      <c r="AO14873" s="9"/>
      <c r="AP14873" s="9"/>
      <c r="AQ14873" s="9"/>
    </row>
    <row r="14874" spans="41:43" x14ac:dyDescent="0.3">
      <c r="AO14874" s="9"/>
      <c r="AP14874" s="9"/>
      <c r="AQ14874" s="9"/>
    </row>
    <row r="14875" spans="41:43" x14ac:dyDescent="0.3">
      <c r="AO14875" s="9"/>
      <c r="AP14875" s="9"/>
      <c r="AQ14875" s="9"/>
    </row>
    <row r="14876" spans="41:43" x14ac:dyDescent="0.3">
      <c r="AO14876" s="9"/>
      <c r="AP14876" s="9"/>
      <c r="AQ14876" s="9"/>
    </row>
    <row r="14877" spans="41:43" x14ac:dyDescent="0.3">
      <c r="AO14877" s="9"/>
      <c r="AP14877" s="9"/>
      <c r="AQ14877" s="9"/>
    </row>
    <row r="14878" spans="41:43" x14ac:dyDescent="0.3">
      <c r="AO14878" s="9"/>
      <c r="AP14878" s="9"/>
      <c r="AQ14878" s="9"/>
    </row>
    <row r="14879" spans="41:43" x14ac:dyDescent="0.3">
      <c r="AO14879" s="9"/>
      <c r="AP14879" s="9"/>
      <c r="AQ14879" s="9"/>
    </row>
    <row r="14880" spans="41:43" x14ac:dyDescent="0.3">
      <c r="AO14880" s="9"/>
      <c r="AP14880" s="9"/>
      <c r="AQ14880" s="9"/>
    </row>
    <row r="14881" spans="41:43" x14ac:dyDescent="0.3">
      <c r="AO14881" s="9"/>
      <c r="AP14881" s="9"/>
      <c r="AQ14881" s="9"/>
    </row>
    <row r="14882" spans="41:43" x14ac:dyDescent="0.3">
      <c r="AO14882" s="9"/>
      <c r="AP14882" s="9"/>
      <c r="AQ14882" s="9"/>
    </row>
    <row r="14883" spans="41:43" x14ac:dyDescent="0.3">
      <c r="AO14883" s="9"/>
      <c r="AP14883" s="9"/>
      <c r="AQ14883" s="9"/>
    </row>
    <row r="14884" spans="41:43" x14ac:dyDescent="0.3">
      <c r="AO14884" s="9"/>
      <c r="AP14884" s="9"/>
      <c r="AQ14884" s="9"/>
    </row>
    <row r="14885" spans="41:43" x14ac:dyDescent="0.3">
      <c r="AO14885" s="9"/>
      <c r="AP14885" s="9"/>
      <c r="AQ14885" s="9"/>
    </row>
    <row r="14886" spans="41:43" x14ac:dyDescent="0.3">
      <c r="AO14886" s="9"/>
      <c r="AP14886" s="9"/>
      <c r="AQ14886" s="9"/>
    </row>
    <row r="14887" spans="41:43" x14ac:dyDescent="0.3">
      <c r="AO14887" s="9"/>
      <c r="AP14887" s="9"/>
      <c r="AQ14887" s="9"/>
    </row>
    <row r="14888" spans="41:43" x14ac:dyDescent="0.3">
      <c r="AO14888" s="9"/>
      <c r="AP14888" s="9"/>
      <c r="AQ14888" s="9"/>
    </row>
    <row r="14889" spans="41:43" x14ac:dyDescent="0.3">
      <c r="AO14889" s="9"/>
      <c r="AP14889" s="9"/>
      <c r="AQ14889" s="9"/>
    </row>
    <row r="14890" spans="41:43" x14ac:dyDescent="0.3">
      <c r="AO14890" s="9"/>
      <c r="AP14890" s="9"/>
      <c r="AQ14890" s="9"/>
    </row>
    <row r="14891" spans="41:43" x14ac:dyDescent="0.3">
      <c r="AO14891" s="9"/>
      <c r="AP14891" s="9"/>
      <c r="AQ14891" s="9"/>
    </row>
    <row r="14892" spans="41:43" x14ac:dyDescent="0.3">
      <c r="AO14892" s="9"/>
      <c r="AP14892" s="9"/>
      <c r="AQ14892" s="9"/>
    </row>
    <row r="14893" spans="41:43" x14ac:dyDescent="0.3">
      <c r="AO14893" s="9"/>
      <c r="AP14893" s="9"/>
      <c r="AQ14893" s="9"/>
    </row>
    <row r="14894" spans="41:43" x14ac:dyDescent="0.3">
      <c r="AO14894" s="9"/>
      <c r="AP14894" s="9"/>
      <c r="AQ14894" s="9"/>
    </row>
    <row r="14895" spans="41:43" x14ac:dyDescent="0.3">
      <c r="AO14895" s="9"/>
      <c r="AP14895" s="9"/>
      <c r="AQ14895" s="9"/>
    </row>
    <row r="14896" spans="41:43" x14ac:dyDescent="0.3">
      <c r="AO14896" s="9"/>
      <c r="AP14896" s="9"/>
      <c r="AQ14896" s="9"/>
    </row>
    <row r="14897" spans="41:43" x14ac:dyDescent="0.3">
      <c r="AO14897" s="9"/>
      <c r="AP14897" s="9"/>
      <c r="AQ14897" s="9"/>
    </row>
    <row r="14898" spans="41:43" x14ac:dyDescent="0.3">
      <c r="AO14898" s="9"/>
      <c r="AP14898" s="9"/>
      <c r="AQ14898" s="9"/>
    </row>
    <row r="14899" spans="41:43" x14ac:dyDescent="0.3">
      <c r="AO14899" s="9"/>
      <c r="AP14899" s="9"/>
      <c r="AQ14899" s="9"/>
    </row>
    <row r="14900" spans="41:43" x14ac:dyDescent="0.3">
      <c r="AO14900" s="9"/>
      <c r="AP14900" s="9"/>
      <c r="AQ14900" s="9"/>
    </row>
    <row r="14901" spans="41:43" x14ac:dyDescent="0.3">
      <c r="AO14901" s="9"/>
      <c r="AP14901" s="9"/>
      <c r="AQ14901" s="9"/>
    </row>
    <row r="14902" spans="41:43" x14ac:dyDescent="0.3">
      <c r="AO14902" s="9"/>
      <c r="AP14902" s="9"/>
      <c r="AQ14902" s="9"/>
    </row>
    <row r="14903" spans="41:43" x14ac:dyDescent="0.3">
      <c r="AO14903" s="9"/>
      <c r="AP14903" s="9"/>
      <c r="AQ14903" s="9"/>
    </row>
    <row r="14904" spans="41:43" x14ac:dyDescent="0.3">
      <c r="AO14904" s="9"/>
      <c r="AP14904" s="9"/>
      <c r="AQ14904" s="9"/>
    </row>
    <row r="14905" spans="41:43" x14ac:dyDescent="0.3">
      <c r="AO14905" s="9"/>
      <c r="AP14905" s="9"/>
      <c r="AQ14905" s="9"/>
    </row>
    <row r="14906" spans="41:43" x14ac:dyDescent="0.3">
      <c r="AO14906" s="9"/>
      <c r="AP14906" s="9"/>
      <c r="AQ14906" s="9"/>
    </row>
    <row r="14907" spans="41:43" x14ac:dyDescent="0.3">
      <c r="AO14907" s="9"/>
      <c r="AP14907" s="9"/>
      <c r="AQ14907" s="9"/>
    </row>
    <row r="14908" spans="41:43" x14ac:dyDescent="0.3">
      <c r="AO14908" s="9"/>
      <c r="AP14908" s="9"/>
      <c r="AQ14908" s="9"/>
    </row>
    <row r="14909" spans="41:43" x14ac:dyDescent="0.3">
      <c r="AO14909" s="9"/>
      <c r="AP14909" s="9"/>
      <c r="AQ14909" s="9"/>
    </row>
    <row r="14910" spans="41:43" x14ac:dyDescent="0.3">
      <c r="AO14910" s="9"/>
      <c r="AP14910" s="9"/>
      <c r="AQ14910" s="9"/>
    </row>
    <row r="14911" spans="41:43" x14ac:dyDescent="0.3">
      <c r="AO14911" s="9"/>
      <c r="AP14911" s="9"/>
      <c r="AQ14911" s="9"/>
    </row>
    <row r="14912" spans="41:43" x14ac:dyDescent="0.3">
      <c r="AO14912" s="9"/>
      <c r="AP14912" s="9"/>
      <c r="AQ14912" s="9"/>
    </row>
    <row r="14913" spans="41:43" x14ac:dyDescent="0.3">
      <c r="AO14913" s="9"/>
      <c r="AP14913" s="9"/>
      <c r="AQ14913" s="9"/>
    </row>
    <row r="14914" spans="41:43" x14ac:dyDescent="0.3">
      <c r="AO14914" s="9"/>
      <c r="AP14914" s="9"/>
      <c r="AQ14914" s="9"/>
    </row>
    <row r="14915" spans="41:43" x14ac:dyDescent="0.3">
      <c r="AO14915" s="9"/>
      <c r="AP14915" s="9"/>
      <c r="AQ14915" s="9"/>
    </row>
    <row r="14916" spans="41:43" x14ac:dyDescent="0.3">
      <c r="AO14916" s="9"/>
      <c r="AP14916" s="9"/>
      <c r="AQ14916" s="9"/>
    </row>
    <row r="14917" spans="41:43" x14ac:dyDescent="0.3">
      <c r="AO14917" s="9"/>
      <c r="AP14917" s="9"/>
      <c r="AQ14917" s="9"/>
    </row>
    <row r="14918" spans="41:43" x14ac:dyDescent="0.3">
      <c r="AO14918" s="9"/>
      <c r="AP14918" s="9"/>
      <c r="AQ14918" s="9"/>
    </row>
    <row r="14919" spans="41:43" x14ac:dyDescent="0.3">
      <c r="AO14919" s="9"/>
      <c r="AP14919" s="9"/>
      <c r="AQ14919" s="9"/>
    </row>
    <row r="14920" spans="41:43" x14ac:dyDescent="0.3">
      <c r="AO14920" s="9"/>
      <c r="AP14920" s="9"/>
      <c r="AQ14920" s="9"/>
    </row>
    <row r="14921" spans="41:43" x14ac:dyDescent="0.3">
      <c r="AO14921" s="9"/>
      <c r="AP14921" s="9"/>
      <c r="AQ14921" s="9"/>
    </row>
    <row r="14922" spans="41:43" x14ac:dyDescent="0.3">
      <c r="AO14922" s="9"/>
      <c r="AP14922" s="9"/>
      <c r="AQ14922" s="9"/>
    </row>
    <row r="14923" spans="41:43" x14ac:dyDescent="0.3">
      <c r="AO14923" s="9"/>
      <c r="AP14923" s="9"/>
      <c r="AQ14923" s="9"/>
    </row>
    <row r="14924" spans="41:43" x14ac:dyDescent="0.3">
      <c r="AO14924" s="9"/>
      <c r="AP14924" s="9"/>
      <c r="AQ14924" s="9"/>
    </row>
    <row r="14925" spans="41:43" x14ac:dyDescent="0.3">
      <c r="AO14925" s="9"/>
      <c r="AP14925" s="9"/>
      <c r="AQ14925" s="9"/>
    </row>
    <row r="14926" spans="41:43" x14ac:dyDescent="0.3">
      <c r="AO14926" s="9"/>
      <c r="AP14926" s="9"/>
      <c r="AQ14926" s="9"/>
    </row>
    <row r="14927" spans="41:43" x14ac:dyDescent="0.3">
      <c r="AO14927" s="9"/>
      <c r="AP14927" s="9"/>
      <c r="AQ14927" s="9"/>
    </row>
    <row r="14928" spans="41:43" x14ac:dyDescent="0.3">
      <c r="AO14928" s="9"/>
      <c r="AP14928" s="9"/>
      <c r="AQ14928" s="9"/>
    </row>
    <row r="14929" spans="41:43" x14ac:dyDescent="0.3">
      <c r="AO14929" s="9"/>
      <c r="AP14929" s="9"/>
      <c r="AQ14929" s="9"/>
    </row>
    <row r="14930" spans="41:43" x14ac:dyDescent="0.3">
      <c r="AO14930" s="9"/>
      <c r="AP14930" s="9"/>
      <c r="AQ14930" s="9"/>
    </row>
    <row r="14931" spans="41:43" x14ac:dyDescent="0.3">
      <c r="AO14931" s="9"/>
      <c r="AP14931" s="9"/>
      <c r="AQ14931" s="9"/>
    </row>
    <row r="14932" spans="41:43" x14ac:dyDescent="0.3">
      <c r="AO14932" s="9"/>
      <c r="AP14932" s="9"/>
      <c r="AQ14932" s="9"/>
    </row>
    <row r="14933" spans="41:43" x14ac:dyDescent="0.3">
      <c r="AO14933" s="9"/>
      <c r="AP14933" s="9"/>
      <c r="AQ14933" s="9"/>
    </row>
    <row r="14934" spans="41:43" x14ac:dyDescent="0.3">
      <c r="AO14934" s="9"/>
      <c r="AP14934" s="9"/>
      <c r="AQ14934" s="9"/>
    </row>
    <row r="14935" spans="41:43" x14ac:dyDescent="0.3">
      <c r="AO14935" s="9"/>
      <c r="AP14935" s="9"/>
      <c r="AQ14935" s="9"/>
    </row>
    <row r="14936" spans="41:43" x14ac:dyDescent="0.3">
      <c r="AO14936" s="9"/>
      <c r="AP14936" s="9"/>
      <c r="AQ14936" s="9"/>
    </row>
    <row r="14937" spans="41:43" x14ac:dyDescent="0.3">
      <c r="AO14937" s="9"/>
      <c r="AP14937" s="9"/>
      <c r="AQ14937" s="9"/>
    </row>
    <row r="14938" spans="41:43" x14ac:dyDescent="0.3">
      <c r="AO14938" s="9"/>
      <c r="AP14938" s="9"/>
      <c r="AQ14938" s="9"/>
    </row>
    <row r="14939" spans="41:43" x14ac:dyDescent="0.3">
      <c r="AO14939" s="9"/>
      <c r="AP14939" s="9"/>
      <c r="AQ14939" s="9"/>
    </row>
    <row r="14940" spans="41:43" x14ac:dyDescent="0.3">
      <c r="AO14940" s="9"/>
      <c r="AP14940" s="9"/>
      <c r="AQ14940" s="9"/>
    </row>
    <row r="14941" spans="41:43" x14ac:dyDescent="0.3">
      <c r="AO14941" s="9"/>
      <c r="AP14941" s="9"/>
      <c r="AQ14941" s="9"/>
    </row>
    <row r="14942" spans="41:43" x14ac:dyDescent="0.3">
      <c r="AO14942" s="9"/>
      <c r="AP14942" s="9"/>
      <c r="AQ14942" s="9"/>
    </row>
    <row r="14943" spans="41:43" x14ac:dyDescent="0.3">
      <c r="AO14943" s="9"/>
      <c r="AP14943" s="9"/>
      <c r="AQ14943" s="9"/>
    </row>
    <row r="14944" spans="41:43" x14ac:dyDescent="0.3">
      <c r="AO14944" s="9"/>
      <c r="AP14944" s="9"/>
      <c r="AQ14944" s="9"/>
    </row>
    <row r="14945" spans="41:43" x14ac:dyDescent="0.3">
      <c r="AO14945" s="9"/>
      <c r="AP14945" s="9"/>
      <c r="AQ14945" s="9"/>
    </row>
    <row r="14946" spans="41:43" x14ac:dyDescent="0.3">
      <c r="AO14946" s="9"/>
      <c r="AP14946" s="9"/>
      <c r="AQ14946" s="9"/>
    </row>
    <row r="14947" spans="41:43" x14ac:dyDescent="0.3">
      <c r="AO14947" s="9"/>
      <c r="AP14947" s="9"/>
      <c r="AQ14947" s="9"/>
    </row>
    <row r="14948" spans="41:43" x14ac:dyDescent="0.3">
      <c r="AO14948" s="9"/>
      <c r="AP14948" s="9"/>
      <c r="AQ14948" s="9"/>
    </row>
    <row r="14949" spans="41:43" x14ac:dyDescent="0.3">
      <c r="AO14949" s="9"/>
      <c r="AP14949" s="9"/>
      <c r="AQ14949" s="9"/>
    </row>
    <row r="14950" spans="41:43" x14ac:dyDescent="0.3">
      <c r="AO14950" s="9"/>
      <c r="AP14950" s="9"/>
      <c r="AQ14950" s="9"/>
    </row>
    <row r="14951" spans="41:43" x14ac:dyDescent="0.3">
      <c r="AO14951" s="9"/>
      <c r="AP14951" s="9"/>
      <c r="AQ14951" s="9"/>
    </row>
    <row r="14952" spans="41:43" x14ac:dyDescent="0.3">
      <c r="AO14952" s="9"/>
      <c r="AP14952" s="9"/>
      <c r="AQ14952" s="9"/>
    </row>
    <row r="14953" spans="41:43" x14ac:dyDescent="0.3">
      <c r="AO14953" s="9"/>
      <c r="AP14953" s="9"/>
      <c r="AQ14953" s="9"/>
    </row>
    <row r="14954" spans="41:43" x14ac:dyDescent="0.3">
      <c r="AO14954" s="9"/>
      <c r="AP14954" s="9"/>
      <c r="AQ14954" s="9"/>
    </row>
    <row r="14955" spans="41:43" x14ac:dyDescent="0.3">
      <c r="AO14955" s="9"/>
      <c r="AP14955" s="9"/>
      <c r="AQ14955" s="9"/>
    </row>
    <row r="14956" spans="41:43" x14ac:dyDescent="0.3">
      <c r="AO14956" s="9"/>
      <c r="AP14956" s="9"/>
      <c r="AQ14956" s="9"/>
    </row>
    <row r="14957" spans="41:43" x14ac:dyDescent="0.3">
      <c r="AO14957" s="9"/>
      <c r="AP14957" s="9"/>
      <c r="AQ14957" s="9"/>
    </row>
    <row r="14958" spans="41:43" x14ac:dyDescent="0.3">
      <c r="AO14958" s="9"/>
      <c r="AP14958" s="9"/>
      <c r="AQ14958" s="9"/>
    </row>
    <row r="14959" spans="41:43" x14ac:dyDescent="0.3">
      <c r="AO14959" s="9"/>
      <c r="AP14959" s="9"/>
      <c r="AQ14959" s="9"/>
    </row>
    <row r="14960" spans="41:43" x14ac:dyDescent="0.3">
      <c r="AO14960" s="9"/>
      <c r="AP14960" s="9"/>
      <c r="AQ14960" s="9"/>
    </row>
    <row r="14961" spans="41:43" x14ac:dyDescent="0.3">
      <c r="AO14961" s="9"/>
      <c r="AP14961" s="9"/>
      <c r="AQ14961" s="9"/>
    </row>
    <row r="14962" spans="41:43" x14ac:dyDescent="0.3">
      <c r="AO14962" s="9"/>
      <c r="AP14962" s="9"/>
      <c r="AQ14962" s="9"/>
    </row>
    <row r="14963" spans="41:43" x14ac:dyDescent="0.3">
      <c r="AO14963" s="9"/>
      <c r="AP14963" s="9"/>
      <c r="AQ14963" s="9"/>
    </row>
    <row r="14964" spans="41:43" x14ac:dyDescent="0.3">
      <c r="AO14964" s="9"/>
      <c r="AP14964" s="9"/>
      <c r="AQ14964" s="9"/>
    </row>
    <row r="14965" spans="41:43" x14ac:dyDescent="0.3">
      <c r="AO14965" s="9"/>
      <c r="AP14965" s="9"/>
      <c r="AQ14965" s="9"/>
    </row>
    <row r="14966" spans="41:43" x14ac:dyDescent="0.3">
      <c r="AO14966" s="9"/>
      <c r="AP14966" s="9"/>
      <c r="AQ14966" s="9"/>
    </row>
    <row r="14967" spans="41:43" x14ac:dyDescent="0.3">
      <c r="AO14967" s="9"/>
      <c r="AP14967" s="9"/>
      <c r="AQ14967" s="9"/>
    </row>
    <row r="14968" spans="41:43" x14ac:dyDescent="0.3">
      <c r="AO14968" s="9"/>
      <c r="AP14968" s="9"/>
      <c r="AQ14968" s="9"/>
    </row>
    <row r="14969" spans="41:43" x14ac:dyDescent="0.3">
      <c r="AO14969" s="9"/>
      <c r="AP14969" s="9"/>
      <c r="AQ14969" s="9"/>
    </row>
    <row r="14970" spans="41:43" x14ac:dyDescent="0.3">
      <c r="AO14970" s="9"/>
      <c r="AP14970" s="9"/>
      <c r="AQ14970" s="9"/>
    </row>
    <row r="14971" spans="41:43" x14ac:dyDescent="0.3">
      <c r="AO14971" s="9"/>
      <c r="AP14971" s="9"/>
      <c r="AQ14971" s="9"/>
    </row>
    <row r="14972" spans="41:43" x14ac:dyDescent="0.3">
      <c r="AO14972" s="9"/>
      <c r="AP14972" s="9"/>
      <c r="AQ14972" s="9"/>
    </row>
    <row r="14973" spans="41:43" x14ac:dyDescent="0.3">
      <c r="AO14973" s="9"/>
      <c r="AP14973" s="9"/>
      <c r="AQ14973" s="9"/>
    </row>
    <row r="14974" spans="41:43" x14ac:dyDescent="0.3">
      <c r="AO14974" s="9"/>
      <c r="AP14974" s="9"/>
      <c r="AQ14974" s="9"/>
    </row>
    <row r="14975" spans="41:43" x14ac:dyDescent="0.3">
      <c r="AO14975" s="9"/>
      <c r="AP14975" s="9"/>
      <c r="AQ14975" s="9"/>
    </row>
    <row r="14976" spans="41:43" x14ac:dyDescent="0.3">
      <c r="AO14976" s="9"/>
      <c r="AP14976" s="9"/>
      <c r="AQ14976" s="9"/>
    </row>
    <row r="14977" spans="41:43" x14ac:dyDescent="0.3">
      <c r="AO14977" s="9"/>
      <c r="AP14977" s="9"/>
      <c r="AQ14977" s="9"/>
    </row>
    <row r="14978" spans="41:43" x14ac:dyDescent="0.3">
      <c r="AO14978" s="9"/>
      <c r="AP14978" s="9"/>
      <c r="AQ14978" s="9"/>
    </row>
    <row r="14979" spans="41:43" x14ac:dyDescent="0.3">
      <c r="AO14979" s="9"/>
      <c r="AP14979" s="9"/>
      <c r="AQ14979" s="9"/>
    </row>
    <row r="14980" spans="41:43" x14ac:dyDescent="0.3">
      <c r="AO14980" s="9"/>
      <c r="AP14980" s="9"/>
      <c r="AQ14980" s="9"/>
    </row>
    <row r="14981" spans="41:43" x14ac:dyDescent="0.3">
      <c r="AO14981" s="9"/>
      <c r="AP14981" s="9"/>
      <c r="AQ14981" s="9"/>
    </row>
    <row r="14982" spans="41:43" x14ac:dyDescent="0.3">
      <c r="AO14982" s="9"/>
      <c r="AP14982" s="9"/>
      <c r="AQ14982" s="9"/>
    </row>
    <row r="14983" spans="41:43" x14ac:dyDescent="0.3">
      <c r="AO14983" s="9"/>
      <c r="AP14983" s="9"/>
      <c r="AQ14983" s="9"/>
    </row>
    <row r="14984" spans="41:43" x14ac:dyDescent="0.3">
      <c r="AO14984" s="9"/>
      <c r="AP14984" s="9"/>
      <c r="AQ14984" s="9"/>
    </row>
    <row r="14985" spans="41:43" x14ac:dyDescent="0.3">
      <c r="AO14985" s="9"/>
      <c r="AP14985" s="9"/>
      <c r="AQ14985" s="9"/>
    </row>
    <row r="14986" spans="41:43" x14ac:dyDescent="0.3">
      <c r="AO14986" s="9"/>
      <c r="AP14986" s="9"/>
      <c r="AQ14986" s="9"/>
    </row>
    <row r="14987" spans="41:43" x14ac:dyDescent="0.3">
      <c r="AO14987" s="9"/>
      <c r="AP14987" s="9"/>
      <c r="AQ14987" s="9"/>
    </row>
    <row r="14988" spans="41:43" x14ac:dyDescent="0.3">
      <c r="AO14988" s="9"/>
      <c r="AP14988" s="9"/>
      <c r="AQ14988" s="9"/>
    </row>
    <row r="14989" spans="41:43" x14ac:dyDescent="0.3">
      <c r="AO14989" s="9"/>
      <c r="AP14989" s="9"/>
      <c r="AQ14989" s="9"/>
    </row>
    <row r="14990" spans="41:43" x14ac:dyDescent="0.3">
      <c r="AO14990" s="9"/>
      <c r="AP14990" s="9"/>
      <c r="AQ14990" s="9"/>
    </row>
    <row r="14991" spans="41:43" x14ac:dyDescent="0.3">
      <c r="AO14991" s="9"/>
      <c r="AP14991" s="9"/>
      <c r="AQ14991" s="9"/>
    </row>
    <row r="14992" spans="41:43" x14ac:dyDescent="0.3">
      <c r="AO14992" s="9"/>
      <c r="AP14992" s="9"/>
      <c r="AQ14992" s="9"/>
    </row>
    <row r="14993" spans="41:43" x14ac:dyDescent="0.3">
      <c r="AO14993" s="9"/>
      <c r="AP14993" s="9"/>
      <c r="AQ14993" s="9"/>
    </row>
    <row r="14994" spans="41:43" x14ac:dyDescent="0.3">
      <c r="AO14994" s="9"/>
      <c r="AP14994" s="9"/>
      <c r="AQ14994" s="9"/>
    </row>
    <row r="14995" spans="41:43" x14ac:dyDescent="0.3">
      <c r="AO14995" s="9"/>
      <c r="AP14995" s="9"/>
      <c r="AQ14995" s="9"/>
    </row>
    <row r="14996" spans="41:43" x14ac:dyDescent="0.3">
      <c r="AO14996" s="9"/>
      <c r="AP14996" s="9"/>
      <c r="AQ14996" s="9"/>
    </row>
    <row r="14997" spans="41:43" x14ac:dyDescent="0.3">
      <c r="AO14997" s="9"/>
      <c r="AP14997" s="9"/>
      <c r="AQ14997" s="9"/>
    </row>
    <row r="14998" spans="41:43" x14ac:dyDescent="0.3">
      <c r="AO14998" s="9"/>
      <c r="AP14998" s="9"/>
      <c r="AQ14998" s="9"/>
    </row>
    <row r="14999" spans="41:43" x14ac:dyDescent="0.3">
      <c r="AO14999" s="9"/>
      <c r="AP14999" s="9"/>
      <c r="AQ14999" s="9"/>
    </row>
    <row r="15000" spans="41:43" x14ac:dyDescent="0.3">
      <c r="AO15000" s="9"/>
      <c r="AP15000" s="9"/>
      <c r="AQ15000" s="9"/>
    </row>
    <row r="15001" spans="41:43" x14ac:dyDescent="0.3">
      <c r="AO15001" s="9"/>
      <c r="AP15001" s="9"/>
      <c r="AQ15001" s="9"/>
    </row>
    <row r="15002" spans="41:43" x14ac:dyDescent="0.3">
      <c r="AO15002" s="9"/>
      <c r="AP15002" s="9"/>
      <c r="AQ15002" s="9"/>
    </row>
    <row r="15003" spans="41:43" x14ac:dyDescent="0.3">
      <c r="AO15003" s="9"/>
      <c r="AP15003" s="9"/>
      <c r="AQ15003" s="9"/>
    </row>
    <row r="15004" spans="41:43" x14ac:dyDescent="0.3">
      <c r="AO15004" s="9"/>
      <c r="AP15004" s="9"/>
      <c r="AQ15004" s="9"/>
    </row>
    <row r="15005" spans="41:43" x14ac:dyDescent="0.3">
      <c r="AO15005" s="9"/>
      <c r="AP15005" s="9"/>
      <c r="AQ15005" s="9"/>
    </row>
    <row r="15006" spans="41:43" x14ac:dyDescent="0.3">
      <c r="AO15006" s="9"/>
      <c r="AP15006" s="9"/>
      <c r="AQ15006" s="9"/>
    </row>
    <row r="15007" spans="41:43" x14ac:dyDescent="0.3">
      <c r="AO15007" s="9"/>
      <c r="AP15007" s="9"/>
      <c r="AQ15007" s="9"/>
    </row>
    <row r="15008" spans="41:43" x14ac:dyDescent="0.3">
      <c r="AO15008" s="9"/>
      <c r="AP15008" s="9"/>
      <c r="AQ15008" s="9"/>
    </row>
    <row r="15009" spans="41:43" x14ac:dyDescent="0.3">
      <c r="AO15009" s="9"/>
      <c r="AP15009" s="9"/>
      <c r="AQ15009" s="9"/>
    </row>
    <row r="15010" spans="41:43" x14ac:dyDescent="0.3">
      <c r="AO15010" s="9"/>
      <c r="AP15010" s="9"/>
      <c r="AQ15010" s="9"/>
    </row>
    <row r="15011" spans="41:43" x14ac:dyDescent="0.3">
      <c r="AO15011" s="9"/>
      <c r="AP15011" s="9"/>
      <c r="AQ15011" s="9"/>
    </row>
    <row r="15012" spans="41:43" x14ac:dyDescent="0.3">
      <c r="AO15012" s="9"/>
      <c r="AP15012" s="9"/>
      <c r="AQ15012" s="9"/>
    </row>
    <row r="15013" spans="41:43" x14ac:dyDescent="0.3">
      <c r="AO15013" s="9"/>
      <c r="AP15013" s="9"/>
      <c r="AQ15013" s="9"/>
    </row>
    <row r="15014" spans="41:43" x14ac:dyDescent="0.3">
      <c r="AO15014" s="9"/>
      <c r="AP15014" s="9"/>
      <c r="AQ15014" s="9"/>
    </row>
    <row r="15015" spans="41:43" x14ac:dyDescent="0.3">
      <c r="AO15015" s="9"/>
      <c r="AP15015" s="9"/>
      <c r="AQ15015" s="9"/>
    </row>
    <row r="15016" spans="41:43" x14ac:dyDescent="0.3">
      <c r="AO15016" s="9"/>
      <c r="AP15016" s="9"/>
      <c r="AQ15016" s="9"/>
    </row>
    <row r="15017" spans="41:43" x14ac:dyDescent="0.3">
      <c r="AO15017" s="9"/>
      <c r="AP15017" s="9"/>
      <c r="AQ15017" s="9"/>
    </row>
    <row r="15018" spans="41:43" x14ac:dyDescent="0.3">
      <c r="AO15018" s="9"/>
      <c r="AP15018" s="9"/>
      <c r="AQ15018" s="9"/>
    </row>
    <row r="15019" spans="41:43" x14ac:dyDescent="0.3">
      <c r="AO15019" s="9"/>
      <c r="AP15019" s="9"/>
      <c r="AQ15019" s="9"/>
    </row>
    <row r="15020" spans="41:43" x14ac:dyDescent="0.3">
      <c r="AO15020" s="9"/>
      <c r="AP15020" s="9"/>
      <c r="AQ15020" s="9"/>
    </row>
    <row r="15021" spans="41:43" x14ac:dyDescent="0.3">
      <c r="AO15021" s="9"/>
      <c r="AP15021" s="9"/>
      <c r="AQ15021" s="9"/>
    </row>
    <row r="15022" spans="41:43" x14ac:dyDescent="0.3">
      <c r="AO15022" s="9"/>
      <c r="AP15022" s="9"/>
      <c r="AQ15022" s="9"/>
    </row>
    <row r="15023" spans="41:43" x14ac:dyDescent="0.3">
      <c r="AO15023" s="9"/>
      <c r="AP15023" s="9"/>
      <c r="AQ15023" s="9"/>
    </row>
    <row r="15024" spans="41:43" x14ac:dyDescent="0.3">
      <c r="AO15024" s="9"/>
      <c r="AP15024" s="9"/>
      <c r="AQ15024" s="9"/>
    </row>
    <row r="15025" spans="41:43" x14ac:dyDescent="0.3">
      <c r="AO15025" s="9"/>
      <c r="AP15025" s="9"/>
      <c r="AQ15025" s="9"/>
    </row>
    <row r="15026" spans="41:43" x14ac:dyDescent="0.3">
      <c r="AO15026" s="9"/>
      <c r="AP15026" s="9"/>
      <c r="AQ15026" s="9"/>
    </row>
    <row r="15027" spans="41:43" x14ac:dyDescent="0.3">
      <c r="AO15027" s="9"/>
      <c r="AP15027" s="9"/>
      <c r="AQ15027" s="9"/>
    </row>
    <row r="15028" spans="41:43" x14ac:dyDescent="0.3">
      <c r="AO15028" s="9"/>
      <c r="AP15028" s="9"/>
      <c r="AQ15028" s="9"/>
    </row>
    <row r="15029" spans="41:43" x14ac:dyDescent="0.3">
      <c r="AO15029" s="9"/>
      <c r="AP15029" s="9"/>
      <c r="AQ15029" s="9"/>
    </row>
    <row r="15030" spans="41:43" x14ac:dyDescent="0.3">
      <c r="AO15030" s="9"/>
      <c r="AP15030" s="9"/>
      <c r="AQ15030" s="9"/>
    </row>
    <row r="15031" spans="41:43" x14ac:dyDescent="0.3">
      <c r="AO15031" s="9"/>
      <c r="AP15031" s="9"/>
      <c r="AQ15031" s="9"/>
    </row>
    <row r="15032" spans="41:43" x14ac:dyDescent="0.3">
      <c r="AO15032" s="9"/>
      <c r="AP15032" s="9"/>
      <c r="AQ15032" s="9"/>
    </row>
    <row r="15033" spans="41:43" x14ac:dyDescent="0.3">
      <c r="AO15033" s="9"/>
      <c r="AP15033" s="9"/>
      <c r="AQ15033" s="9"/>
    </row>
    <row r="15034" spans="41:43" x14ac:dyDescent="0.3">
      <c r="AO15034" s="9"/>
      <c r="AP15034" s="9"/>
      <c r="AQ15034" s="9"/>
    </row>
    <row r="15035" spans="41:43" x14ac:dyDescent="0.3">
      <c r="AO15035" s="9"/>
      <c r="AP15035" s="9"/>
      <c r="AQ15035" s="9"/>
    </row>
    <row r="15036" spans="41:43" x14ac:dyDescent="0.3">
      <c r="AO15036" s="9"/>
      <c r="AP15036" s="9"/>
      <c r="AQ15036" s="9"/>
    </row>
    <row r="15037" spans="41:43" x14ac:dyDescent="0.3">
      <c r="AO15037" s="9"/>
      <c r="AP15037" s="9"/>
      <c r="AQ15037" s="9"/>
    </row>
    <row r="15038" spans="41:43" x14ac:dyDescent="0.3">
      <c r="AO15038" s="9"/>
      <c r="AP15038" s="9"/>
      <c r="AQ15038" s="9"/>
    </row>
    <row r="15039" spans="41:43" x14ac:dyDescent="0.3">
      <c r="AO15039" s="9"/>
      <c r="AP15039" s="9"/>
      <c r="AQ15039" s="9"/>
    </row>
    <row r="15040" spans="41:43" x14ac:dyDescent="0.3">
      <c r="AO15040" s="9"/>
      <c r="AP15040" s="9"/>
      <c r="AQ15040" s="9"/>
    </row>
    <row r="15041" spans="41:43" x14ac:dyDescent="0.3">
      <c r="AO15041" s="9"/>
      <c r="AP15041" s="9"/>
      <c r="AQ15041" s="9"/>
    </row>
    <row r="15042" spans="41:43" x14ac:dyDescent="0.3">
      <c r="AO15042" s="9"/>
      <c r="AP15042" s="9"/>
      <c r="AQ15042" s="9"/>
    </row>
    <row r="15043" spans="41:43" x14ac:dyDescent="0.3">
      <c r="AO15043" s="9"/>
      <c r="AP15043" s="9"/>
      <c r="AQ15043" s="9"/>
    </row>
    <row r="15044" spans="41:43" x14ac:dyDescent="0.3">
      <c r="AO15044" s="9"/>
      <c r="AP15044" s="9"/>
      <c r="AQ15044" s="9"/>
    </row>
    <row r="15045" spans="41:43" x14ac:dyDescent="0.3">
      <c r="AO15045" s="9"/>
      <c r="AP15045" s="9"/>
      <c r="AQ15045" s="9"/>
    </row>
    <row r="15046" spans="41:43" x14ac:dyDescent="0.3">
      <c r="AO15046" s="9"/>
      <c r="AP15046" s="9"/>
      <c r="AQ15046" s="9"/>
    </row>
    <row r="15047" spans="41:43" x14ac:dyDescent="0.3">
      <c r="AO15047" s="9"/>
      <c r="AP15047" s="9"/>
      <c r="AQ15047" s="9"/>
    </row>
    <row r="15048" spans="41:43" x14ac:dyDescent="0.3">
      <c r="AO15048" s="9"/>
      <c r="AP15048" s="9"/>
      <c r="AQ15048" s="9"/>
    </row>
    <row r="15049" spans="41:43" x14ac:dyDescent="0.3">
      <c r="AO15049" s="9"/>
      <c r="AP15049" s="9"/>
      <c r="AQ15049" s="9"/>
    </row>
    <row r="15050" spans="41:43" x14ac:dyDescent="0.3">
      <c r="AO15050" s="9"/>
      <c r="AP15050" s="9"/>
      <c r="AQ15050" s="9"/>
    </row>
    <row r="15051" spans="41:43" x14ac:dyDescent="0.3">
      <c r="AO15051" s="9"/>
      <c r="AP15051" s="9"/>
      <c r="AQ15051" s="9"/>
    </row>
    <row r="15052" spans="41:43" x14ac:dyDescent="0.3">
      <c r="AO15052" s="9"/>
      <c r="AP15052" s="9"/>
      <c r="AQ15052" s="9"/>
    </row>
    <row r="15053" spans="41:43" x14ac:dyDescent="0.3">
      <c r="AO15053" s="9"/>
      <c r="AP15053" s="9"/>
      <c r="AQ15053" s="9"/>
    </row>
    <row r="15054" spans="41:43" x14ac:dyDescent="0.3">
      <c r="AO15054" s="9"/>
      <c r="AP15054" s="9"/>
      <c r="AQ15054" s="9"/>
    </row>
    <row r="15055" spans="41:43" x14ac:dyDescent="0.3">
      <c r="AO15055" s="9"/>
      <c r="AP15055" s="9"/>
      <c r="AQ15055" s="9"/>
    </row>
    <row r="15056" spans="41:43" x14ac:dyDescent="0.3">
      <c r="AO15056" s="9"/>
      <c r="AP15056" s="9"/>
      <c r="AQ15056" s="9"/>
    </row>
    <row r="15057" spans="41:43" x14ac:dyDescent="0.3">
      <c r="AO15057" s="9"/>
      <c r="AP15057" s="9"/>
      <c r="AQ15057" s="9"/>
    </row>
    <row r="15058" spans="41:43" x14ac:dyDescent="0.3">
      <c r="AO15058" s="9"/>
      <c r="AP15058" s="9"/>
      <c r="AQ15058" s="9"/>
    </row>
    <row r="15059" spans="41:43" x14ac:dyDescent="0.3">
      <c r="AO15059" s="9"/>
      <c r="AP15059" s="9"/>
      <c r="AQ15059" s="9"/>
    </row>
    <row r="15060" spans="41:43" x14ac:dyDescent="0.3">
      <c r="AO15060" s="9"/>
      <c r="AP15060" s="9"/>
      <c r="AQ15060" s="9"/>
    </row>
    <row r="15061" spans="41:43" x14ac:dyDescent="0.3">
      <c r="AO15061" s="9"/>
      <c r="AP15061" s="9"/>
      <c r="AQ15061" s="9"/>
    </row>
    <row r="15062" spans="41:43" x14ac:dyDescent="0.3">
      <c r="AO15062" s="9"/>
      <c r="AP15062" s="9"/>
      <c r="AQ15062" s="9"/>
    </row>
    <row r="15063" spans="41:43" x14ac:dyDescent="0.3">
      <c r="AO15063" s="9"/>
      <c r="AP15063" s="9"/>
      <c r="AQ15063" s="9"/>
    </row>
    <row r="15064" spans="41:43" x14ac:dyDescent="0.3">
      <c r="AO15064" s="9"/>
      <c r="AP15064" s="9"/>
      <c r="AQ15064" s="9"/>
    </row>
    <row r="15065" spans="41:43" x14ac:dyDescent="0.3">
      <c r="AO15065" s="9"/>
      <c r="AP15065" s="9"/>
      <c r="AQ15065" s="9"/>
    </row>
    <row r="15066" spans="41:43" x14ac:dyDescent="0.3">
      <c r="AO15066" s="9"/>
      <c r="AP15066" s="9"/>
      <c r="AQ15066" s="9"/>
    </row>
    <row r="15067" spans="41:43" x14ac:dyDescent="0.3">
      <c r="AO15067" s="9"/>
      <c r="AP15067" s="9"/>
      <c r="AQ15067" s="9"/>
    </row>
    <row r="15068" spans="41:43" x14ac:dyDescent="0.3">
      <c r="AO15068" s="9"/>
      <c r="AP15068" s="9"/>
      <c r="AQ15068" s="9"/>
    </row>
    <row r="15069" spans="41:43" x14ac:dyDescent="0.3">
      <c r="AO15069" s="9"/>
      <c r="AP15069" s="9"/>
      <c r="AQ15069" s="9"/>
    </row>
    <row r="15070" spans="41:43" x14ac:dyDescent="0.3">
      <c r="AO15070" s="9"/>
      <c r="AP15070" s="9"/>
      <c r="AQ15070" s="9"/>
    </row>
    <row r="15071" spans="41:43" x14ac:dyDescent="0.3">
      <c r="AO15071" s="9"/>
      <c r="AP15071" s="9"/>
      <c r="AQ15071" s="9"/>
    </row>
    <row r="15072" spans="41:43" x14ac:dyDescent="0.3">
      <c r="AO15072" s="9"/>
      <c r="AP15072" s="9"/>
      <c r="AQ15072" s="9"/>
    </row>
    <row r="15073" spans="41:43" x14ac:dyDescent="0.3">
      <c r="AO15073" s="9"/>
      <c r="AP15073" s="9"/>
      <c r="AQ15073" s="9"/>
    </row>
    <row r="15074" spans="41:43" x14ac:dyDescent="0.3">
      <c r="AO15074" s="9"/>
      <c r="AP15074" s="9"/>
      <c r="AQ15074" s="9"/>
    </row>
    <row r="15075" spans="41:43" x14ac:dyDescent="0.3">
      <c r="AO15075" s="9"/>
      <c r="AP15075" s="9"/>
      <c r="AQ15075" s="9"/>
    </row>
    <row r="15076" spans="41:43" x14ac:dyDescent="0.3">
      <c r="AO15076" s="9"/>
      <c r="AP15076" s="9"/>
      <c r="AQ15076" s="9"/>
    </row>
    <row r="15077" spans="41:43" x14ac:dyDescent="0.3">
      <c r="AO15077" s="9"/>
      <c r="AP15077" s="9"/>
      <c r="AQ15077" s="9"/>
    </row>
    <row r="15078" spans="41:43" x14ac:dyDescent="0.3">
      <c r="AO15078" s="9"/>
      <c r="AP15078" s="9"/>
      <c r="AQ15078" s="9"/>
    </row>
    <row r="15079" spans="41:43" x14ac:dyDescent="0.3">
      <c r="AO15079" s="9"/>
      <c r="AP15079" s="9"/>
      <c r="AQ15079" s="9"/>
    </row>
    <row r="15080" spans="41:43" x14ac:dyDescent="0.3">
      <c r="AO15080" s="9"/>
      <c r="AP15080" s="9"/>
      <c r="AQ15080" s="9"/>
    </row>
    <row r="15081" spans="41:43" x14ac:dyDescent="0.3">
      <c r="AO15081" s="9"/>
      <c r="AP15081" s="9"/>
      <c r="AQ15081" s="9"/>
    </row>
    <row r="15082" spans="41:43" x14ac:dyDescent="0.3">
      <c r="AO15082" s="9"/>
      <c r="AP15082" s="9"/>
      <c r="AQ15082" s="9"/>
    </row>
    <row r="15083" spans="41:43" x14ac:dyDescent="0.3">
      <c r="AO15083" s="9"/>
      <c r="AP15083" s="9"/>
      <c r="AQ15083" s="9"/>
    </row>
    <row r="15084" spans="41:43" x14ac:dyDescent="0.3">
      <c r="AO15084" s="9"/>
      <c r="AP15084" s="9"/>
      <c r="AQ15084" s="9"/>
    </row>
    <row r="15085" spans="41:43" x14ac:dyDescent="0.3">
      <c r="AO15085" s="9"/>
      <c r="AP15085" s="9"/>
      <c r="AQ15085" s="9"/>
    </row>
    <row r="15086" spans="41:43" x14ac:dyDescent="0.3">
      <c r="AO15086" s="9"/>
      <c r="AP15086" s="9"/>
      <c r="AQ15086" s="9"/>
    </row>
    <row r="15087" spans="41:43" x14ac:dyDescent="0.3">
      <c r="AO15087" s="9"/>
      <c r="AP15087" s="9"/>
      <c r="AQ15087" s="9"/>
    </row>
    <row r="15088" spans="41:43" x14ac:dyDescent="0.3">
      <c r="AO15088" s="9"/>
      <c r="AP15088" s="9"/>
      <c r="AQ15088" s="9"/>
    </row>
    <row r="15089" spans="41:43" x14ac:dyDescent="0.3">
      <c r="AO15089" s="9"/>
      <c r="AP15089" s="9"/>
      <c r="AQ15089" s="9"/>
    </row>
    <row r="15090" spans="41:43" x14ac:dyDescent="0.3">
      <c r="AO15090" s="9"/>
      <c r="AP15090" s="9"/>
      <c r="AQ15090" s="9"/>
    </row>
    <row r="15091" spans="41:43" x14ac:dyDescent="0.3">
      <c r="AO15091" s="9"/>
      <c r="AP15091" s="9"/>
      <c r="AQ15091" s="9"/>
    </row>
    <row r="15092" spans="41:43" x14ac:dyDescent="0.3">
      <c r="AO15092" s="9"/>
      <c r="AP15092" s="9"/>
      <c r="AQ15092" s="9"/>
    </row>
    <row r="15093" spans="41:43" x14ac:dyDescent="0.3">
      <c r="AO15093" s="9"/>
      <c r="AP15093" s="9"/>
      <c r="AQ15093" s="9"/>
    </row>
    <row r="15094" spans="41:43" x14ac:dyDescent="0.3">
      <c r="AO15094" s="9"/>
      <c r="AP15094" s="9"/>
      <c r="AQ15094" s="9"/>
    </row>
    <row r="15095" spans="41:43" x14ac:dyDescent="0.3">
      <c r="AO15095" s="9"/>
      <c r="AP15095" s="9"/>
      <c r="AQ15095" s="9"/>
    </row>
    <row r="15096" spans="41:43" x14ac:dyDescent="0.3">
      <c r="AO15096" s="9"/>
      <c r="AP15096" s="9"/>
      <c r="AQ15096" s="9"/>
    </row>
    <row r="15097" spans="41:43" x14ac:dyDescent="0.3">
      <c r="AO15097" s="9"/>
      <c r="AP15097" s="9"/>
      <c r="AQ15097" s="9"/>
    </row>
    <row r="15098" spans="41:43" x14ac:dyDescent="0.3">
      <c r="AO15098" s="9"/>
      <c r="AP15098" s="9"/>
      <c r="AQ15098" s="9"/>
    </row>
    <row r="15099" spans="41:43" x14ac:dyDescent="0.3">
      <c r="AO15099" s="9"/>
      <c r="AP15099" s="9"/>
      <c r="AQ15099" s="9"/>
    </row>
    <row r="15100" spans="41:43" x14ac:dyDescent="0.3">
      <c r="AO15100" s="9"/>
      <c r="AP15100" s="9"/>
      <c r="AQ15100" s="9"/>
    </row>
    <row r="15101" spans="41:43" x14ac:dyDescent="0.3">
      <c r="AO15101" s="9"/>
      <c r="AP15101" s="9"/>
      <c r="AQ15101" s="9"/>
    </row>
    <row r="15102" spans="41:43" x14ac:dyDescent="0.3">
      <c r="AO15102" s="9"/>
      <c r="AP15102" s="9"/>
      <c r="AQ15102" s="9"/>
    </row>
    <row r="15103" spans="41:43" x14ac:dyDescent="0.3">
      <c r="AO15103" s="9"/>
      <c r="AP15103" s="9"/>
      <c r="AQ15103" s="9"/>
    </row>
    <row r="15104" spans="41:43" x14ac:dyDescent="0.3">
      <c r="AO15104" s="9"/>
      <c r="AP15104" s="9"/>
      <c r="AQ15104" s="9"/>
    </row>
    <row r="15105" spans="41:43" x14ac:dyDescent="0.3">
      <c r="AO15105" s="9"/>
      <c r="AP15105" s="9"/>
      <c r="AQ15105" s="9"/>
    </row>
    <row r="15106" spans="41:43" x14ac:dyDescent="0.3">
      <c r="AO15106" s="9"/>
      <c r="AP15106" s="9"/>
      <c r="AQ15106" s="9"/>
    </row>
    <row r="15107" spans="41:43" x14ac:dyDescent="0.3">
      <c r="AO15107" s="9"/>
      <c r="AP15107" s="9"/>
      <c r="AQ15107" s="9"/>
    </row>
    <row r="15108" spans="41:43" x14ac:dyDescent="0.3">
      <c r="AO15108" s="9"/>
      <c r="AP15108" s="9"/>
      <c r="AQ15108" s="9"/>
    </row>
    <row r="15109" spans="41:43" x14ac:dyDescent="0.3">
      <c r="AO15109" s="9"/>
      <c r="AP15109" s="9"/>
      <c r="AQ15109" s="9"/>
    </row>
    <row r="15110" spans="41:43" x14ac:dyDescent="0.3">
      <c r="AO15110" s="9"/>
      <c r="AP15110" s="9"/>
      <c r="AQ15110" s="9"/>
    </row>
    <row r="15111" spans="41:43" x14ac:dyDescent="0.3">
      <c r="AO15111" s="9"/>
      <c r="AP15111" s="9"/>
      <c r="AQ15111" s="9"/>
    </row>
    <row r="15112" spans="41:43" x14ac:dyDescent="0.3">
      <c r="AO15112" s="9"/>
      <c r="AP15112" s="9"/>
      <c r="AQ15112" s="9"/>
    </row>
    <row r="15113" spans="41:43" x14ac:dyDescent="0.3">
      <c r="AO15113" s="9"/>
      <c r="AP15113" s="9"/>
      <c r="AQ15113" s="9"/>
    </row>
    <row r="15114" spans="41:43" x14ac:dyDescent="0.3">
      <c r="AO15114" s="9"/>
      <c r="AP15114" s="9"/>
      <c r="AQ15114" s="9"/>
    </row>
    <row r="15115" spans="41:43" x14ac:dyDescent="0.3">
      <c r="AO15115" s="9"/>
      <c r="AP15115" s="9"/>
      <c r="AQ15115" s="9"/>
    </row>
    <row r="15116" spans="41:43" x14ac:dyDescent="0.3">
      <c r="AO15116" s="9"/>
      <c r="AP15116" s="9"/>
      <c r="AQ15116" s="9"/>
    </row>
    <row r="15117" spans="41:43" x14ac:dyDescent="0.3">
      <c r="AO15117" s="9"/>
      <c r="AP15117" s="9"/>
      <c r="AQ15117" s="9"/>
    </row>
    <row r="15118" spans="41:43" x14ac:dyDescent="0.3">
      <c r="AO15118" s="9"/>
      <c r="AP15118" s="9"/>
      <c r="AQ15118" s="9"/>
    </row>
    <row r="15119" spans="41:43" x14ac:dyDescent="0.3">
      <c r="AO15119" s="9"/>
      <c r="AP15119" s="9"/>
      <c r="AQ15119" s="9"/>
    </row>
    <row r="15120" spans="41:43" x14ac:dyDescent="0.3">
      <c r="AO15120" s="9"/>
      <c r="AP15120" s="9"/>
      <c r="AQ15120" s="9"/>
    </row>
    <row r="15121" spans="41:43" x14ac:dyDescent="0.3">
      <c r="AO15121" s="9"/>
      <c r="AP15121" s="9"/>
      <c r="AQ15121" s="9"/>
    </row>
    <row r="15122" spans="41:43" x14ac:dyDescent="0.3">
      <c r="AO15122" s="9"/>
      <c r="AP15122" s="9"/>
      <c r="AQ15122" s="9"/>
    </row>
    <row r="15123" spans="41:43" x14ac:dyDescent="0.3">
      <c r="AO15123" s="9"/>
      <c r="AP15123" s="9"/>
      <c r="AQ15123" s="9"/>
    </row>
    <row r="15124" spans="41:43" x14ac:dyDescent="0.3">
      <c r="AO15124" s="9"/>
      <c r="AP15124" s="9"/>
      <c r="AQ15124" s="9"/>
    </row>
    <row r="15125" spans="41:43" x14ac:dyDescent="0.3">
      <c r="AO15125" s="9"/>
      <c r="AP15125" s="9"/>
      <c r="AQ15125" s="9"/>
    </row>
    <row r="15126" spans="41:43" x14ac:dyDescent="0.3">
      <c r="AO15126" s="9"/>
      <c r="AP15126" s="9"/>
      <c r="AQ15126" s="9"/>
    </row>
    <row r="15127" spans="41:43" x14ac:dyDescent="0.3">
      <c r="AO15127" s="9"/>
      <c r="AP15127" s="9"/>
      <c r="AQ15127" s="9"/>
    </row>
    <row r="15128" spans="41:43" x14ac:dyDescent="0.3">
      <c r="AO15128" s="9"/>
      <c r="AP15128" s="9"/>
      <c r="AQ15128" s="9"/>
    </row>
    <row r="15129" spans="41:43" x14ac:dyDescent="0.3">
      <c r="AO15129" s="9"/>
      <c r="AP15129" s="9"/>
      <c r="AQ15129" s="9"/>
    </row>
    <row r="15130" spans="41:43" x14ac:dyDescent="0.3">
      <c r="AO15130" s="9"/>
      <c r="AP15130" s="9"/>
      <c r="AQ15130" s="9"/>
    </row>
    <row r="15131" spans="41:43" x14ac:dyDescent="0.3">
      <c r="AO15131" s="9"/>
      <c r="AP15131" s="9"/>
      <c r="AQ15131" s="9"/>
    </row>
    <row r="15132" spans="41:43" x14ac:dyDescent="0.3">
      <c r="AO15132" s="9"/>
      <c r="AP15132" s="9"/>
      <c r="AQ15132" s="9"/>
    </row>
    <row r="15133" spans="41:43" x14ac:dyDescent="0.3">
      <c r="AO15133" s="9"/>
      <c r="AP15133" s="9"/>
      <c r="AQ15133" s="9"/>
    </row>
    <row r="15134" spans="41:43" x14ac:dyDescent="0.3">
      <c r="AO15134" s="9"/>
      <c r="AP15134" s="9"/>
      <c r="AQ15134" s="9"/>
    </row>
    <row r="15135" spans="41:43" x14ac:dyDescent="0.3">
      <c r="AO15135" s="9"/>
      <c r="AP15135" s="9"/>
      <c r="AQ15135" s="9"/>
    </row>
    <row r="15136" spans="41:43" x14ac:dyDescent="0.3">
      <c r="AO15136" s="9"/>
      <c r="AP15136" s="9"/>
      <c r="AQ15136" s="9"/>
    </row>
    <row r="15137" spans="41:43" x14ac:dyDescent="0.3">
      <c r="AO15137" s="9"/>
      <c r="AP15137" s="9"/>
      <c r="AQ15137" s="9"/>
    </row>
    <row r="15138" spans="41:43" x14ac:dyDescent="0.3">
      <c r="AO15138" s="9"/>
      <c r="AP15138" s="9"/>
      <c r="AQ15138" s="9"/>
    </row>
    <row r="15139" spans="41:43" x14ac:dyDescent="0.3">
      <c r="AO15139" s="9"/>
      <c r="AP15139" s="9"/>
      <c r="AQ15139" s="9"/>
    </row>
    <row r="15140" spans="41:43" x14ac:dyDescent="0.3">
      <c r="AO15140" s="9"/>
      <c r="AP15140" s="9"/>
      <c r="AQ15140" s="9"/>
    </row>
    <row r="15141" spans="41:43" x14ac:dyDescent="0.3">
      <c r="AO15141" s="9"/>
      <c r="AP15141" s="9"/>
      <c r="AQ15141" s="9"/>
    </row>
    <row r="15142" spans="41:43" x14ac:dyDescent="0.3">
      <c r="AO15142" s="9"/>
      <c r="AP15142" s="9"/>
      <c r="AQ15142" s="9"/>
    </row>
    <row r="15143" spans="41:43" x14ac:dyDescent="0.3">
      <c r="AO15143" s="9"/>
      <c r="AP15143" s="9"/>
      <c r="AQ15143" s="9"/>
    </row>
    <row r="15144" spans="41:43" x14ac:dyDescent="0.3">
      <c r="AO15144" s="9"/>
      <c r="AP15144" s="9"/>
      <c r="AQ15144" s="9"/>
    </row>
    <row r="15145" spans="41:43" x14ac:dyDescent="0.3">
      <c r="AO15145" s="9"/>
      <c r="AP15145" s="9"/>
      <c r="AQ15145" s="9"/>
    </row>
    <row r="15146" spans="41:43" x14ac:dyDescent="0.3">
      <c r="AO15146" s="9"/>
      <c r="AP15146" s="9"/>
      <c r="AQ15146" s="9"/>
    </row>
    <row r="15147" spans="41:43" x14ac:dyDescent="0.3">
      <c r="AO15147" s="9"/>
      <c r="AP15147" s="9"/>
      <c r="AQ15147" s="9"/>
    </row>
    <row r="15148" spans="41:43" x14ac:dyDescent="0.3">
      <c r="AO15148" s="9"/>
      <c r="AP15148" s="9"/>
      <c r="AQ15148" s="9"/>
    </row>
    <row r="15149" spans="41:43" x14ac:dyDescent="0.3">
      <c r="AO15149" s="9"/>
      <c r="AP15149" s="9"/>
      <c r="AQ15149" s="9"/>
    </row>
    <row r="15150" spans="41:43" x14ac:dyDescent="0.3">
      <c r="AO15150" s="9"/>
      <c r="AP15150" s="9"/>
      <c r="AQ15150" s="9"/>
    </row>
    <row r="15151" spans="41:43" x14ac:dyDescent="0.3">
      <c r="AO15151" s="9"/>
      <c r="AP15151" s="9"/>
      <c r="AQ15151" s="9"/>
    </row>
    <row r="15152" spans="41:43" x14ac:dyDescent="0.3">
      <c r="AO15152" s="9"/>
      <c r="AP15152" s="9"/>
      <c r="AQ15152" s="9"/>
    </row>
    <row r="15153" spans="41:43" x14ac:dyDescent="0.3">
      <c r="AO15153" s="9"/>
      <c r="AP15153" s="9"/>
      <c r="AQ15153" s="9"/>
    </row>
    <row r="15154" spans="41:43" x14ac:dyDescent="0.3">
      <c r="AO15154" s="9"/>
      <c r="AP15154" s="9"/>
      <c r="AQ15154" s="9"/>
    </row>
    <row r="15155" spans="41:43" x14ac:dyDescent="0.3">
      <c r="AO15155" s="9"/>
      <c r="AP15155" s="9"/>
      <c r="AQ15155" s="9"/>
    </row>
    <row r="15156" spans="41:43" x14ac:dyDescent="0.3">
      <c r="AO15156" s="9"/>
      <c r="AP15156" s="9"/>
      <c r="AQ15156" s="9"/>
    </row>
    <row r="15157" spans="41:43" x14ac:dyDescent="0.3">
      <c r="AO15157" s="9"/>
      <c r="AP15157" s="9"/>
      <c r="AQ15157" s="9"/>
    </row>
    <row r="15158" spans="41:43" x14ac:dyDescent="0.3">
      <c r="AO15158" s="9"/>
      <c r="AP15158" s="9"/>
      <c r="AQ15158" s="9"/>
    </row>
    <row r="15159" spans="41:43" x14ac:dyDescent="0.3">
      <c r="AO15159" s="9"/>
      <c r="AP15159" s="9"/>
      <c r="AQ15159" s="9"/>
    </row>
    <row r="15160" spans="41:43" x14ac:dyDescent="0.3">
      <c r="AO15160" s="9"/>
      <c r="AP15160" s="9"/>
      <c r="AQ15160" s="9"/>
    </row>
    <row r="15161" spans="41:43" x14ac:dyDescent="0.3">
      <c r="AO15161" s="9"/>
      <c r="AP15161" s="9"/>
      <c r="AQ15161" s="9"/>
    </row>
    <row r="15162" spans="41:43" x14ac:dyDescent="0.3">
      <c r="AO15162" s="9"/>
      <c r="AP15162" s="9"/>
      <c r="AQ15162" s="9"/>
    </row>
    <row r="15163" spans="41:43" x14ac:dyDescent="0.3">
      <c r="AO15163" s="9"/>
      <c r="AP15163" s="9"/>
      <c r="AQ15163" s="9"/>
    </row>
    <row r="15164" spans="41:43" x14ac:dyDescent="0.3">
      <c r="AO15164" s="9"/>
      <c r="AP15164" s="9"/>
      <c r="AQ15164" s="9"/>
    </row>
    <row r="15165" spans="41:43" x14ac:dyDescent="0.3">
      <c r="AO15165" s="9"/>
      <c r="AP15165" s="9"/>
      <c r="AQ15165" s="9"/>
    </row>
    <row r="15166" spans="41:43" x14ac:dyDescent="0.3">
      <c r="AO15166" s="9"/>
      <c r="AP15166" s="9"/>
      <c r="AQ15166" s="9"/>
    </row>
    <row r="15167" spans="41:43" x14ac:dyDescent="0.3">
      <c r="AO15167" s="9"/>
      <c r="AP15167" s="9"/>
      <c r="AQ15167" s="9"/>
    </row>
    <row r="15168" spans="41:43" x14ac:dyDescent="0.3">
      <c r="AO15168" s="9"/>
      <c r="AP15168" s="9"/>
      <c r="AQ15168" s="9"/>
    </row>
    <row r="15169" spans="41:43" x14ac:dyDescent="0.3">
      <c r="AO15169" s="9"/>
      <c r="AP15169" s="9"/>
      <c r="AQ15169" s="9"/>
    </row>
    <row r="15170" spans="41:43" x14ac:dyDescent="0.3">
      <c r="AO15170" s="9"/>
      <c r="AP15170" s="9"/>
      <c r="AQ15170" s="9"/>
    </row>
    <row r="15171" spans="41:43" x14ac:dyDescent="0.3">
      <c r="AO15171" s="9"/>
      <c r="AP15171" s="9"/>
      <c r="AQ15171" s="9"/>
    </row>
    <row r="15172" spans="41:43" x14ac:dyDescent="0.3">
      <c r="AO15172" s="9"/>
      <c r="AP15172" s="9"/>
      <c r="AQ15172" s="9"/>
    </row>
    <row r="15173" spans="41:43" x14ac:dyDescent="0.3">
      <c r="AO15173" s="9"/>
      <c r="AP15173" s="9"/>
      <c r="AQ15173" s="9"/>
    </row>
    <row r="15174" spans="41:43" x14ac:dyDescent="0.3">
      <c r="AO15174" s="9"/>
      <c r="AP15174" s="9"/>
      <c r="AQ15174" s="9"/>
    </row>
    <row r="15175" spans="41:43" x14ac:dyDescent="0.3">
      <c r="AO15175" s="9"/>
      <c r="AP15175" s="9"/>
      <c r="AQ15175" s="9"/>
    </row>
    <row r="15176" spans="41:43" x14ac:dyDescent="0.3">
      <c r="AO15176" s="9"/>
      <c r="AP15176" s="9"/>
      <c r="AQ15176" s="9"/>
    </row>
    <row r="15177" spans="41:43" x14ac:dyDescent="0.3">
      <c r="AO15177" s="9"/>
      <c r="AP15177" s="9"/>
      <c r="AQ15177" s="9"/>
    </row>
    <row r="15178" spans="41:43" x14ac:dyDescent="0.3">
      <c r="AO15178" s="9"/>
      <c r="AP15178" s="9"/>
      <c r="AQ15178" s="9"/>
    </row>
    <row r="15179" spans="41:43" x14ac:dyDescent="0.3">
      <c r="AO15179" s="9"/>
      <c r="AP15179" s="9"/>
      <c r="AQ15179" s="9"/>
    </row>
    <row r="15180" spans="41:43" x14ac:dyDescent="0.3">
      <c r="AO15180" s="9"/>
      <c r="AP15180" s="9"/>
      <c r="AQ15180" s="9"/>
    </row>
    <row r="15181" spans="41:43" x14ac:dyDescent="0.3">
      <c r="AO15181" s="9"/>
      <c r="AP15181" s="9"/>
      <c r="AQ15181" s="9"/>
    </row>
    <row r="15182" spans="41:43" x14ac:dyDescent="0.3">
      <c r="AO15182" s="9"/>
      <c r="AP15182" s="9"/>
      <c r="AQ15182" s="9"/>
    </row>
    <row r="15183" spans="41:43" x14ac:dyDescent="0.3">
      <c r="AO15183" s="9"/>
      <c r="AP15183" s="9"/>
      <c r="AQ15183" s="9"/>
    </row>
    <row r="15184" spans="41:43" x14ac:dyDescent="0.3">
      <c r="AO15184" s="9"/>
      <c r="AP15184" s="9"/>
      <c r="AQ15184" s="9"/>
    </row>
    <row r="15185" spans="41:43" x14ac:dyDescent="0.3">
      <c r="AO15185" s="9"/>
      <c r="AP15185" s="9"/>
      <c r="AQ15185" s="9"/>
    </row>
    <row r="15186" spans="41:43" x14ac:dyDescent="0.3">
      <c r="AO15186" s="9"/>
      <c r="AP15186" s="9"/>
      <c r="AQ15186" s="9"/>
    </row>
    <row r="15187" spans="41:43" x14ac:dyDescent="0.3">
      <c r="AO15187" s="9"/>
      <c r="AP15187" s="9"/>
      <c r="AQ15187" s="9"/>
    </row>
    <row r="15188" spans="41:43" x14ac:dyDescent="0.3">
      <c r="AO15188" s="9"/>
      <c r="AP15188" s="9"/>
      <c r="AQ15188" s="9"/>
    </row>
    <row r="15189" spans="41:43" x14ac:dyDescent="0.3">
      <c r="AO15189" s="9"/>
      <c r="AP15189" s="9"/>
      <c r="AQ15189" s="9"/>
    </row>
    <row r="15190" spans="41:43" x14ac:dyDescent="0.3">
      <c r="AO15190" s="9"/>
      <c r="AP15190" s="9"/>
      <c r="AQ15190" s="9"/>
    </row>
    <row r="15191" spans="41:43" x14ac:dyDescent="0.3">
      <c r="AO15191" s="9"/>
      <c r="AP15191" s="9"/>
      <c r="AQ15191" s="9"/>
    </row>
    <row r="15192" spans="41:43" x14ac:dyDescent="0.3">
      <c r="AO15192" s="9"/>
      <c r="AP15192" s="9"/>
      <c r="AQ15192" s="9"/>
    </row>
    <row r="15193" spans="41:43" x14ac:dyDescent="0.3">
      <c r="AO15193" s="9"/>
      <c r="AP15193" s="9"/>
      <c r="AQ15193" s="9"/>
    </row>
    <row r="15194" spans="41:43" x14ac:dyDescent="0.3">
      <c r="AO15194" s="9"/>
      <c r="AP15194" s="9"/>
      <c r="AQ15194" s="9"/>
    </row>
    <row r="15195" spans="41:43" x14ac:dyDescent="0.3">
      <c r="AO15195" s="9"/>
      <c r="AP15195" s="9"/>
      <c r="AQ15195" s="9"/>
    </row>
    <row r="15196" spans="41:43" x14ac:dyDescent="0.3">
      <c r="AO15196" s="9"/>
      <c r="AP15196" s="9"/>
      <c r="AQ15196" s="9"/>
    </row>
    <row r="15197" spans="41:43" x14ac:dyDescent="0.3">
      <c r="AO15197" s="9"/>
      <c r="AP15197" s="9"/>
      <c r="AQ15197" s="9"/>
    </row>
    <row r="15198" spans="41:43" x14ac:dyDescent="0.3">
      <c r="AO15198" s="9"/>
      <c r="AP15198" s="9"/>
      <c r="AQ15198" s="9"/>
    </row>
    <row r="15199" spans="41:43" x14ac:dyDescent="0.3">
      <c r="AO15199" s="9"/>
      <c r="AP15199" s="9"/>
      <c r="AQ15199" s="9"/>
    </row>
    <row r="15200" spans="41:43" x14ac:dyDescent="0.3">
      <c r="AO15200" s="9"/>
      <c r="AP15200" s="9"/>
      <c r="AQ15200" s="9"/>
    </row>
    <row r="15201" spans="41:43" x14ac:dyDescent="0.3">
      <c r="AO15201" s="9"/>
      <c r="AP15201" s="9"/>
      <c r="AQ15201" s="9"/>
    </row>
    <row r="15202" spans="41:43" x14ac:dyDescent="0.3">
      <c r="AO15202" s="9"/>
      <c r="AP15202" s="9"/>
      <c r="AQ15202" s="9"/>
    </row>
    <row r="15203" spans="41:43" x14ac:dyDescent="0.3">
      <c r="AO15203" s="9"/>
      <c r="AP15203" s="9"/>
      <c r="AQ15203" s="9"/>
    </row>
    <row r="15204" spans="41:43" x14ac:dyDescent="0.3">
      <c r="AO15204" s="9"/>
      <c r="AP15204" s="9"/>
      <c r="AQ15204" s="9"/>
    </row>
    <row r="15205" spans="41:43" x14ac:dyDescent="0.3">
      <c r="AO15205" s="9"/>
      <c r="AP15205" s="9"/>
      <c r="AQ15205" s="9"/>
    </row>
    <row r="15206" spans="41:43" x14ac:dyDescent="0.3">
      <c r="AO15206" s="9"/>
      <c r="AP15206" s="9"/>
      <c r="AQ15206" s="9"/>
    </row>
    <row r="15207" spans="41:43" x14ac:dyDescent="0.3">
      <c r="AO15207" s="9"/>
      <c r="AP15207" s="9"/>
      <c r="AQ15207" s="9"/>
    </row>
    <row r="15208" spans="41:43" x14ac:dyDescent="0.3">
      <c r="AO15208" s="9"/>
      <c r="AP15208" s="9"/>
      <c r="AQ15208" s="9"/>
    </row>
    <row r="15209" spans="41:43" x14ac:dyDescent="0.3">
      <c r="AO15209" s="9"/>
      <c r="AP15209" s="9"/>
      <c r="AQ15209" s="9"/>
    </row>
    <row r="15210" spans="41:43" x14ac:dyDescent="0.3">
      <c r="AO15210" s="9"/>
      <c r="AP15210" s="9"/>
      <c r="AQ15210" s="9"/>
    </row>
    <row r="15211" spans="41:43" x14ac:dyDescent="0.3">
      <c r="AO15211" s="9"/>
      <c r="AP15211" s="9"/>
      <c r="AQ15211" s="9"/>
    </row>
    <row r="15212" spans="41:43" x14ac:dyDescent="0.3">
      <c r="AO15212" s="9"/>
      <c r="AP15212" s="9"/>
      <c r="AQ15212" s="9"/>
    </row>
    <row r="15213" spans="41:43" x14ac:dyDescent="0.3">
      <c r="AO15213" s="9"/>
      <c r="AP15213" s="9"/>
      <c r="AQ15213" s="9"/>
    </row>
    <row r="15214" spans="41:43" x14ac:dyDescent="0.3">
      <c r="AO15214" s="9"/>
      <c r="AP15214" s="9"/>
      <c r="AQ15214" s="9"/>
    </row>
    <row r="15215" spans="41:43" x14ac:dyDescent="0.3">
      <c r="AO15215" s="9"/>
      <c r="AP15215" s="9"/>
      <c r="AQ15215" s="9"/>
    </row>
    <row r="15216" spans="41:43" x14ac:dyDescent="0.3">
      <c r="AO15216" s="9"/>
      <c r="AP15216" s="9"/>
      <c r="AQ15216" s="9"/>
    </row>
    <row r="15217" spans="41:43" x14ac:dyDescent="0.3">
      <c r="AO15217" s="9"/>
      <c r="AP15217" s="9"/>
      <c r="AQ15217" s="9"/>
    </row>
    <row r="15218" spans="41:43" x14ac:dyDescent="0.3">
      <c r="AO15218" s="9"/>
      <c r="AP15218" s="9"/>
      <c r="AQ15218" s="9"/>
    </row>
    <row r="15219" spans="41:43" x14ac:dyDescent="0.3">
      <c r="AO15219" s="9"/>
      <c r="AP15219" s="9"/>
      <c r="AQ15219" s="9"/>
    </row>
    <row r="15220" spans="41:43" x14ac:dyDescent="0.3">
      <c r="AO15220" s="9"/>
      <c r="AP15220" s="9"/>
      <c r="AQ15220" s="9"/>
    </row>
    <row r="15221" spans="41:43" x14ac:dyDescent="0.3">
      <c r="AO15221" s="9"/>
      <c r="AP15221" s="9"/>
      <c r="AQ15221" s="9"/>
    </row>
    <row r="15222" spans="41:43" x14ac:dyDescent="0.3">
      <c r="AO15222" s="9"/>
      <c r="AP15222" s="9"/>
      <c r="AQ15222" s="9"/>
    </row>
    <row r="15223" spans="41:43" x14ac:dyDescent="0.3">
      <c r="AO15223" s="9"/>
      <c r="AP15223" s="9"/>
      <c r="AQ15223" s="9"/>
    </row>
    <row r="15224" spans="41:43" x14ac:dyDescent="0.3">
      <c r="AO15224" s="9"/>
      <c r="AP15224" s="9"/>
      <c r="AQ15224" s="9"/>
    </row>
    <row r="15225" spans="41:43" x14ac:dyDescent="0.3">
      <c r="AO15225" s="9"/>
      <c r="AP15225" s="9"/>
      <c r="AQ15225" s="9"/>
    </row>
    <row r="15226" spans="41:43" x14ac:dyDescent="0.3">
      <c r="AO15226" s="9"/>
      <c r="AP15226" s="9"/>
      <c r="AQ15226" s="9"/>
    </row>
    <row r="15227" spans="41:43" x14ac:dyDescent="0.3">
      <c r="AO15227" s="9"/>
      <c r="AP15227" s="9"/>
      <c r="AQ15227" s="9"/>
    </row>
    <row r="15228" spans="41:43" x14ac:dyDescent="0.3">
      <c r="AO15228" s="9"/>
      <c r="AP15228" s="9"/>
      <c r="AQ15228" s="9"/>
    </row>
    <row r="15229" spans="41:43" x14ac:dyDescent="0.3">
      <c r="AO15229" s="9"/>
      <c r="AP15229" s="9"/>
      <c r="AQ15229" s="9"/>
    </row>
    <row r="15230" spans="41:43" x14ac:dyDescent="0.3">
      <c r="AO15230" s="9"/>
      <c r="AP15230" s="9"/>
      <c r="AQ15230" s="9"/>
    </row>
    <row r="15231" spans="41:43" x14ac:dyDescent="0.3">
      <c r="AO15231" s="9"/>
      <c r="AP15231" s="9"/>
      <c r="AQ15231" s="9"/>
    </row>
    <row r="15232" spans="41:43" x14ac:dyDescent="0.3">
      <c r="AO15232" s="9"/>
      <c r="AP15232" s="9"/>
      <c r="AQ15232" s="9"/>
    </row>
    <row r="15233" spans="41:43" x14ac:dyDescent="0.3">
      <c r="AO15233" s="9"/>
      <c r="AP15233" s="9"/>
      <c r="AQ15233" s="9"/>
    </row>
    <row r="15234" spans="41:43" x14ac:dyDescent="0.3">
      <c r="AO15234" s="9"/>
      <c r="AP15234" s="9"/>
      <c r="AQ15234" s="9"/>
    </row>
    <row r="15235" spans="41:43" x14ac:dyDescent="0.3">
      <c r="AO15235" s="9"/>
      <c r="AP15235" s="9"/>
      <c r="AQ15235" s="9"/>
    </row>
    <row r="15236" spans="41:43" x14ac:dyDescent="0.3">
      <c r="AO15236" s="9"/>
      <c r="AP15236" s="9"/>
      <c r="AQ15236" s="9"/>
    </row>
    <row r="15237" spans="41:43" x14ac:dyDescent="0.3">
      <c r="AO15237" s="9"/>
      <c r="AP15237" s="9"/>
      <c r="AQ15237" s="9"/>
    </row>
    <row r="15238" spans="41:43" x14ac:dyDescent="0.3">
      <c r="AO15238" s="9"/>
      <c r="AP15238" s="9"/>
      <c r="AQ15238" s="9"/>
    </row>
    <row r="15239" spans="41:43" x14ac:dyDescent="0.3">
      <c r="AO15239" s="9"/>
      <c r="AP15239" s="9"/>
      <c r="AQ15239" s="9"/>
    </row>
    <row r="15240" spans="41:43" x14ac:dyDescent="0.3">
      <c r="AO15240" s="9"/>
      <c r="AP15240" s="9"/>
      <c r="AQ15240" s="9"/>
    </row>
    <row r="15241" spans="41:43" x14ac:dyDescent="0.3">
      <c r="AO15241" s="9"/>
      <c r="AP15241" s="9"/>
      <c r="AQ15241" s="9"/>
    </row>
    <row r="15242" spans="41:43" x14ac:dyDescent="0.3">
      <c r="AO15242" s="9"/>
      <c r="AP15242" s="9"/>
      <c r="AQ15242" s="9"/>
    </row>
    <row r="15243" spans="41:43" x14ac:dyDescent="0.3">
      <c r="AO15243" s="9"/>
      <c r="AP15243" s="9"/>
      <c r="AQ15243" s="9"/>
    </row>
    <row r="15244" spans="41:43" x14ac:dyDescent="0.3">
      <c r="AO15244" s="9"/>
      <c r="AP15244" s="9"/>
      <c r="AQ15244" s="9"/>
    </row>
    <row r="15245" spans="41:43" x14ac:dyDescent="0.3">
      <c r="AO15245" s="9"/>
      <c r="AP15245" s="9"/>
      <c r="AQ15245" s="9"/>
    </row>
    <row r="15246" spans="41:43" x14ac:dyDescent="0.3">
      <c r="AO15246" s="9"/>
      <c r="AP15246" s="9"/>
      <c r="AQ15246" s="9"/>
    </row>
    <row r="15247" spans="41:43" x14ac:dyDescent="0.3">
      <c r="AO15247" s="9"/>
      <c r="AP15247" s="9"/>
      <c r="AQ15247" s="9"/>
    </row>
    <row r="15248" spans="41:43" x14ac:dyDescent="0.3">
      <c r="AO15248" s="9"/>
      <c r="AP15248" s="9"/>
      <c r="AQ15248" s="9"/>
    </row>
    <row r="15249" spans="41:43" x14ac:dyDescent="0.3">
      <c r="AO15249" s="9"/>
      <c r="AP15249" s="9"/>
      <c r="AQ15249" s="9"/>
    </row>
    <row r="15250" spans="41:43" x14ac:dyDescent="0.3">
      <c r="AO15250" s="9"/>
      <c r="AP15250" s="9"/>
      <c r="AQ15250" s="9"/>
    </row>
    <row r="15251" spans="41:43" x14ac:dyDescent="0.3">
      <c r="AO15251" s="9"/>
      <c r="AP15251" s="9"/>
      <c r="AQ15251" s="9"/>
    </row>
    <row r="15252" spans="41:43" x14ac:dyDescent="0.3">
      <c r="AO15252" s="9"/>
      <c r="AP15252" s="9"/>
      <c r="AQ15252" s="9"/>
    </row>
    <row r="15253" spans="41:43" x14ac:dyDescent="0.3">
      <c r="AO15253" s="9"/>
      <c r="AP15253" s="9"/>
      <c r="AQ15253" s="9"/>
    </row>
    <row r="15254" spans="41:43" x14ac:dyDescent="0.3">
      <c r="AO15254" s="9"/>
      <c r="AP15254" s="9"/>
      <c r="AQ15254" s="9"/>
    </row>
    <row r="15255" spans="41:43" x14ac:dyDescent="0.3">
      <c r="AO15255" s="9"/>
      <c r="AP15255" s="9"/>
      <c r="AQ15255" s="9"/>
    </row>
    <row r="15256" spans="41:43" x14ac:dyDescent="0.3">
      <c r="AO15256" s="9"/>
      <c r="AP15256" s="9"/>
      <c r="AQ15256" s="9"/>
    </row>
    <row r="15257" spans="41:43" x14ac:dyDescent="0.3">
      <c r="AO15257" s="9"/>
      <c r="AP15257" s="9"/>
      <c r="AQ15257" s="9"/>
    </row>
    <row r="15258" spans="41:43" x14ac:dyDescent="0.3">
      <c r="AO15258" s="9"/>
      <c r="AP15258" s="9"/>
      <c r="AQ15258" s="9"/>
    </row>
    <row r="15259" spans="41:43" x14ac:dyDescent="0.3">
      <c r="AO15259" s="9"/>
      <c r="AP15259" s="9"/>
      <c r="AQ15259" s="9"/>
    </row>
    <row r="15260" spans="41:43" x14ac:dyDescent="0.3">
      <c r="AO15260" s="9"/>
      <c r="AP15260" s="9"/>
      <c r="AQ15260" s="9"/>
    </row>
    <row r="15261" spans="41:43" x14ac:dyDescent="0.3">
      <c r="AO15261" s="9"/>
      <c r="AP15261" s="9"/>
      <c r="AQ15261" s="9"/>
    </row>
    <row r="15262" spans="41:43" x14ac:dyDescent="0.3">
      <c r="AO15262" s="9"/>
      <c r="AP15262" s="9"/>
      <c r="AQ15262" s="9"/>
    </row>
    <row r="15263" spans="41:43" x14ac:dyDescent="0.3">
      <c r="AO15263" s="9"/>
      <c r="AP15263" s="9"/>
      <c r="AQ15263" s="9"/>
    </row>
    <row r="15264" spans="41:43" x14ac:dyDescent="0.3">
      <c r="AO15264" s="9"/>
      <c r="AP15264" s="9"/>
      <c r="AQ15264" s="9"/>
    </row>
    <row r="15265" spans="41:43" x14ac:dyDescent="0.3">
      <c r="AO15265" s="9"/>
      <c r="AP15265" s="9"/>
      <c r="AQ15265" s="9"/>
    </row>
    <row r="15266" spans="41:43" x14ac:dyDescent="0.3">
      <c r="AO15266" s="9"/>
      <c r="AP15266" s="9"/>
      <c r="AQ15266" s="9"/>
    </row>
    <row r="15267" spans="41:43" x14ac:dyDescent="0.3">
      <c r="AO15267" s="9"/>
      <c r="AP15267" s="9"/>
      <c r="AQ15267" s="9"/>
    </row>
    <row r="15268" spans="41:43" x14ac:dyDescent="0.3">
      <c r="AO15268" s="9"/>
      <c r="AP15268" s="9"/>
      <c r="AQ15268" s="9"/>
    </row>
    <row r="15269" spans="41:43" x14ac:dyDescent="0.3">
      <c r="AO15269" s="9"/>
      <c r="AP15269" s="9"/>
      <c r="AQ15269" s="9"/>
    </row>
    <row r="15270" spans="41:43" x14ac:dyDescent="0.3">
      <c r="AO15270" s="9"/>
      <c r="AP15270" s="9"/>
      <c r="AQ15270" s="9"/>
    </row>
    <row r="15271" spans="41:43" x14ac:dyDescent="0.3">
      <c r="AO15271" s="9"/>
      <c r="AP15271" s="9"/>
      <c r="AQ15271" s="9"/>
    </row>
    <row r="15272" spans="41:43" x14ac:dyDescent="0.3">
      <c r="AO15272" s="9"/>
      <c r="AP15272" s="9"/>
      <c r="AQ15272" s="9"/>
    </row>
    <row r="15273" spans="41:43" x14ac:dyDescent="0.3">
      <c r="AO15273" s="9"/>
      <c r="AP15273" s="9"/>
      <c r="AQ15273" s="9"/>
    </row>
    <row r="15274" spans="41:43" x14ac:dyDescent="0.3">
      <c r="AO15274" s="9"/>
      <c r="AP15274" s="9"/>
      <c r="AQ15274" s="9"/>
    </row>
    <row r="15275" spans="41:43" x14ac:dyDescent="0.3">
      <c r="AO15275" s="9"/>
      <c r="AP15275" s="9"/>
      <c r="AQ15275" s="9"/>
    </row>
    <row r="15276" spans="41:43" x14ac:dyDescent="0.3">
      <c r="AO15276" s="9"/>
      <c r="AP15276" s="9"/>
      <c r="AQ15276" s="9"/>
    </row>
    <row r="15277" spans="41:43" x14ac:dyDescent="0.3">
      <c r="AO15277" s="9"/>
      <c r="AP15277" s="9"/>
      <c r="AQ15277" s="9"/>
    </row>
    <row r="15278" spans="41:43" x14ac:dyDescent="0.3">
      <c r="AO15278" s="9"/>
      <c r="AP15278" s="9"/>
      <c r="AQ15278" s="9"/>
    </row>
    <row r="15279" spans="41:43" x14ac:dyDescent="0.3">
      <c r="AO15279" s="9"/>
      <c r="AP15279" s="9"/>
      <c r="AQ15279" s="9"/>
    </row>
    <row r="15280" spans="41:43" x14ac:dyDescent="0.3">
      <c r="AO15280" s="9"/>
      <c r="AP15280" s="9"/>
      <c r="AQ15280" s="9"/>
    </row>
    <row r="15281" spans="41:43" x14ac:dyDescent="0.3">
      <c r="AO15281" s="9"/>
      <c r="AP15281" s="9"/>
      <c r="AQ15281" s="9"/>
    </row>
    <row r="15282" spans="41:43" x14ac:dyDescent="0.3">
      <c r="AO15282" s="9"/>
      <c r="AP15282" s="9"/>
      <c r="AQ15282" s="9"/>
    </row>
    <row r="15283" spans="41:43" x14ac:dyDescent="0.3">
      <c r="AO15283" s="9"/>
      <c r="AP15283" s="9"/>
      <c r="AQ15283" s="9"/>
    </row>
    <row r="15284" spans="41:43" x14ac:dyDescent="0.3">
      <c r="AO15284" s="9"/>
      <c r="AP15284" s="9"/>
      <c r="AQ15284" s="9"/>
    </row>
    <row r="15285" spans="41:43" x14ac:dyDescent="0.3">
      <c r="AO15285" s="9"/>
      <c r="AP15285" s="9"/>
      <c r="AQ15285" s="9"/>
    </row>
    <row r="15286" spans="41:43" x14ac:dyDescent="0.3">
      <c r="AO15286" s="9"/>
      <c r="AP15286" s="9"/>
      <c r="AQ15286" s="9"/>
    </row>
    <row r="15287" spans="41:43" x14ac:dyDescent="0.3">
      <c r="AO15287" s="9"/>
      <c r="AP15287" s="9"/>
      <c r="AQ15287" s="9"/>
    </row>
    <row r="15288" spans="41:43" x14ac:dyDescent="0.3">
      <c r="AO15288" s="9"/>
      <c r="AP15288" s="9"/>
      <c r="AQ15288" s="9"/>
    </row>
    <row r="15289" spans="41:43" x14ac:dyDescent="0.3">
      <c r="AO15289" s="9"/>
      <c r="AP15289" s="9"/>
      <c r="AQ15289" s="9"/>
    </row>
    <row r="15290" spans="41:43" x14ac:dyDescent="0.3">
      <c r="AO15290" s="9"/>
      <c r="AP15290" s="9"/>
      <c r="AQ15290" s="9"/>
    </row>
    <row r="15291" spans="41:43" x14ac:dyDescent="0.3">
      <c r="AO15291" s="9"/>
      <c r="AP15291" s="9"/>
      <c r="AQ15291" s="9"/>
    </row>
    <row r="15292" spans="41:43" x14ac:dyDescent="0.3">
      <c r="AO15292" s="9"/>
      <c r="AP15292" s="9"/>
      <c r="AQ15292" s="9"/>
    </row>
    <row r="15293" spans="41:43" x14ac:dyDescent="0.3">
      <c r="AO15293" s="9"/>
      <c r="AP15293" s="9"/>
      <c r="AQ15293" s="9"/>
    </row>
    <row r="15294" spans="41:43" x14ac:dyDescent="0.3">
      <c r="AO15294" s="9"/>
      <c r="AP15294" s="9"/>
      <c r="AQ15294" s="9"/>
    </row>
    <row r="15295" spans="41:43" x14ac:dyDescent="0.3">
      <c r="AO15295" s="9"/>
      <c r="AP15295" s="9"/>
      <c r="AQ15295" s="9"/>
    </row>
    <row r="15296" spans="41:43" x14ac:dyDescent="0.3">
      <c r="AO15296" s="9"/>
      <c r="AP15296" s="9"/>
      <c r="AQ15296" s="9"/>
    </row>
    <row r="15297" spans="41:43" x14ac:dyDescent="0.3">
      <c r="AO15297" s="9"/>
      <c r="AP15297" s="9"/>
      <c r="AQ15297" s="9"/>
    </row>
    <row r="15298" spans="41:43" x14ac:dyDescent="0.3">
      <c r="AO15298" s="9"/>
      <c r="AP15298" s="9"/>
      <c r="AQ15298" s="9"/>
    </row>
    <row r="15299" spans="41:43" x14ac:dyDescent="0.3">
      <c r="AO15299" s="9"/>
      <c r="AP15299" s="9"/>
      <c r="AQ15299" s="9"/>
    </row>
    <row r="15300" spans="41:43" x14ac:dyDescent="0.3">
      <c r="AO15300" s="9"/>
      <c r="AP15300" s="9"/>
      <c r="AQ15300" s="9"/>
    </row>
    <row r="15301" spans="41:43" x14ac:dyDescent="0.3">
      <c r="AO15301" s="9"/>
      <c r="AP15301" s="9"/>
      <c r="AQ15301" s="9"/>
    </row>
    <row r="15302" spans="41:43" x14ac:dyDescent="0.3">
      <c r="AO15302" s="9"/>
      <c r="AP15302" s="9"/>
      <c r="AQ15302" s="9"/>
    </row>
    <row r="15303" spans="41:43" x14ac:dyDescent="0.3">
      <c r="AO15303" s="9"/>
      <c r="AP15303" s="9"/>
      <c r="AQ15303" s="9"/>
    </row>
    <row r="15304" spans="41:43" x14ac:dyDescent="0.3">
      <c r="AO15304" s="9"/>
      <c r="AP15304" s="9"/>
      <c r="AQ15304" s="9"/>
    </row>
    <row r="15305" spans="41:43" x14ac:dyDescent="0.3">
      <c r="AO15305" s="9"/>
      <c r="AP15305" s="9"/>
      <c r="AQ15305" s="9"/>
    </row>
    <row r="15306" spans="41:43" x14ac:dyDescent="0.3">
      <c r="AO15306" s="9"/>
      <c r="AP15306" s="9"/>
      <c r="AQ15306" s="9"/>
    </row>
    <row r="15307" spans="41:43" x14ac:dyDescent="0.3">
      <c r="AO15307" s="9"/>
      <c r="AP15307" s="9"/>
      <c r="AQ15307" s="9"/>
    </row>
    <row r="15308" spans="41:43" x14ac:dyDescent="0.3">
      <c r="AO15308" s="9"/>
      <c r="AP15308" s="9"/>
      <c r="AQ15308" s="9"/>
    </row>
    <row r="15309" spans="41:43" x14ac:dyDescent="0.3">
      <c r="AO15309" s="9"/>
      <c r="AP15309" s="9"/>
      <c r="AQ15309" s="9"/>
    </row>
    <row r="15310" spans="41:43" x14ac:dyDescent="0.3">
      <c r="AO15310" s="9"/>
      <c r="AP15310" s="9"/>
      <c r="AQ15310" s="9"/>
    </row>
    <row r="15311" spans="41:43" x14ac:dyDescent="0.3">
      <c r="AO15311" s="9"/>
      <c r="AP15311" s="9"/>
      <c r="AQ15311" s="9"/>
    </row>
    <row r="15312" spans="41:43" x14ac:dyDescent="0.3">
      <c r="AO15312" s="9"/>
      <c r="AP15312" s="9"/>
      <c r="AQ15312" s="9"/>
    </row>
    <row r="15313" spans="41:43" x14ac:dyDescent="0.3">
      <c r="AO15313" s="9"/>
      <c r="AP15313" s="9"/>
      <c r="AQ15313" s="9"/>
    </row>
    <row r="15314" spans="41:43" x14ac:dyDescent="0.3">
      <c r="AO15314" s="9"/>
      <c r="AP15314" s="9"/>
      <c r="AQ15314" s="9"/>
    </row>
    <row r="15315" spans="41:43" x14ac:dyDescent="0.3">
      <c r="AO15315" s="9"/>
      <c r="AP15315" s="9"/>
      <c r="AQ15315" s="9"/>
    </row>
    <row r="15316" spans="41:43" x14ac:dyDescent="0.3">
      <c r="AO15316" s="9"/>
      <c r="AP15316" s="9"/>
      <c r="AQ15316" s="9"/>
    </row>
    <row r="15317" spans="41:43" x14ac:dyDescent="0.3">
      <c r="AO15317" s="9"/>
      <c r="AP15317" s="9"/>
      <c r="AQ15317" s="9"/>
    </row>
    <row r="15318" spans="41:43" x14ac:dyDescent="0.3">
      <c r="AO15318" s="9"/>
      <c r="AP15318" s="9"/>
      <c r="AQ15318" s="9"/>
    </row>
    <row r="15319" spans="41:43" x14ac:dyDescent="0.3">
      <c r="AO15319" s="9"/>
      <c r="AP15319" s="9"/>
      <c r="AQ15319" s="9"/>
    </row>
    <row r="15320" spans="41:43" x14ac:dyDescent="0.3">
      <c r="AO15320" s="9"/>
      <c r="AP15320" s="9"/>
      <c r="AQ15320" s="9"/>
    </row>
    <row r="15321" spans="41:43" x14ac:dyDescent="0.3">
      <c r="AO15321" s="9"/>
      <c r="AP15321" s="9"/>
      <c r="AQ15321" s="9"/>
    </row>
    <row r="15322" spans="41:43" x14ac:dyDescent="0.3">
      <c r="AO15322" s="9"/>
      <c r="AP15322" s="9"/>
      <c r="AQ15322" s="9"/>
    </row>
    <row r="15323" spans="41:43" x14ac:dyDescent="0.3">
      <c r="AO15323" s="9"/>
      <c r="AP15323" s="9"/>
      <c r="AQ15323" s="9"/>
    </row>
    <row r="15324" spans="41:43" x14ac:dyDescent="0.3">
      <c r="AO15324" s="9"/>
      <c r="AP15324" s="9"/>
      <c r="AQ15324" s="9"/>
    </row>
    <row r="15325" spans="41:43" x14ac:dyDescent="0.3">
      <c r="AO15325" s="9"/>
      <c r="AP15325" s="9"/>
      <c r="AQ15325" s="9"/>
    </row>
    <row r="15326" spans="41:43" x14ac:dyDescent="0.3">
      <c r="AO15326" s="9"/>
      <c r="AP15326" s="9"/>
      <c r="AQ15326" s="9"/>
    </row>
    <row r="15327" spans="41:43" x14ac:dyDescent="0.3">
      <c r="AO15327" s="9"/>
      <c r="AP15327" s="9"/>
      <c r="AQ15327" s="9"/>
    </row>
    <row r="15328" spans="41:43" x14ac:dyDescent="0.3">
      <c r="AO15328" s="9"/>
      <c r="AP15328" s="9"/>
      <c r="AQ15328" s="9"/>
    </row>
    <row r="15329" spans="41:43" x14ac:dyDescent="0.3">
      <c r="AO15329" s="9"/>
      <c r="AP15329" s="9"/>
      <c r="AQ15329" s="9"/>
    </row>
    <row r="15330" spans="41:43" x14ac:dyDescent="0.3">
      <c r="AO15330" s="9"/>
      <c r="AP15330" s="9"/>
      <c r="AQ15330" s="9"/>
    </row>
    <row r="15331" spans="41:43" x14ac:dyDescent="0.3">
      <c r="AO15331" s="9"/>
      <c r="AP15331" s="9"/>
      <c r="AQ15331" s="9"/>
    </row>
    <row r="15332" spans="41:43" x14ac:dyDescent="0.3">
      <c r="AO15332" s="9"/>
      <c r="AP15332" s="9"/>
      <c r="AQ15332" s="9"/>
    </row>
    <row r="15333" spans="41:43" x14ac:dyDescent="0.3">
      <c r="AO15333" s="9"/>
      <c r="AP15333" s="9"/>
      <c r="AQ15333" s="9"/>
    </row>
    <row r="15334" spans="41:43" x14ac:dyDescent="0.3">
      <c r="AO15334" s="9"/>
      <c r="AP15334" s="9"/>
      <c r="AQ15334" s="9"/>
    </row>
    <row r="15335" spans="41:43" x14ac:dyDescent="0.3">
      <c r="AO15335" s="9"/>
      <c r="AP15335" s="9"/>
      <c r="AQ15335" s="9"/>
    </row>
    <row r="15336" spans="41:43" x14ac:dyDescent="0.3">
      <c r="AO15336" s="9"/>
      <c r="AP15336" s="9"/>
      <c r="AQ15336" s="9"/>
    </row>
    <row r="15337" spans="41:43" x14ac:dyDescent="0.3">
      <c r="AO15337" s="9"/>
      <c r="AP15337" s="9"/>
      <c r="AQ15337" s="9"/>
    </row>
    <row r="15338" spans="41:43" x14ac:dyDescent="0.3">
      <c r="AO15338" s="9"/>
      <c r="AP15338" s="9"/>
      <c r="AQ15338" s="9"/>
    </row>
    <row r="15339" spans="41:43" x14ac:dyDescent="0.3">
      <c r="AO15339" s="9"/>
      <c r="AP15339" s="9"/>
      <c r="AQ15339" s="9"/>
    </row>
    <row r="15340" spans="41:43" x14ac:dyDescent="0.3">
      <c r="AO15340" s="9"/>
      <c r="AP15340" s="9"/>
      <c r="AQ15340" s="9"/>
    </row>
    <row r="15341" spans="41:43" x14ac:dyDescent="0.3">
      <c r="AO15341" s="9"/>
      <c r="AP15341" s="9"/>
      <c r="AQ15341" s="9"/>
    </row>
    <row r="15342" spans="41:43" x14ac:dyDescent="0.3">
      <c r="AO15342" s="9"/>
      <c r="AP15342" s="9"/>
      <c r="AQ15342" s="9"/>
    </row>
    <row r="15343" spans="41:43" x14ac:dyDescent="0.3">
      <c r="AO15343" s="9"/>
      <c r="AP15343" s="9"/>
      <c r="AQ15343" s="9"/>
    </row>
    <row r="15344" spans="41:43" x14ac:dyDescent="0.3">
      <c r="AO15344" s="9"/>
      <c r="AP15344" s="9"/>
      <c r="AQ15344" s="9"/>
    </row>
    <row r="15345" spans="41:43" x14ac:dyDescent="0.3">
      <c r="AO15345" s="9"/>
      <c r="AP15345" s="9"/>
      <c r="AQ15345" s="9"/>
    </row>
    <row r="15346" spans="41:43" x14ac:dyDescent="0.3">
      <c r="AO15346" s="9"/>
      <c r="AP15346" s="9"/>
      <c r="AQ15346" s="9"/>
    </row>
    <row r="15347" spans="41:43" x14ac:dyDescent="0.3">
      <c r="AO15347" s="9"/>
      <c r="AP15347" s="9"/>
      <c r="AQ15347" s="9"/>
    </row>
    <row r="15348" spans="41:43" x14ac:dyDescent="0.3">
      <c r="AO15348" s="9"/>
      <c r="AP15348" s="9"/>
      <c r="AQ15348" s="9"/>
    </row>
    <row r="15349" spans="41:43" x14ac:dyDescent="0.3">
      <c r="AO15349" s="9"/>
      <c r="AP15349" s="9"/>
      <c r="AQ15349" s="9"/>
    </row>
    <row r="15350" spans="41:43" x14ac:dyDescent="0.3">
      <c r="AO15350" s="9"/>
      <c r="AP15350" s="9"/>
      <c r="AQ15350" s="9"/>
    </row>
    <row r="15351" spans="41:43" x14ac:dyDescent="0.3">
      <c r="AO15351" s="9"/>
      <c r="AP15351" s="9"/>
      <c r="AQ15351" s="9"/>
    </row>
    <row r="15352" spans="41:43" x14ac:dyDescent="0.3">
      <c r="AO15352" s="9"/>
      <c r="AP15352" s="9"/>
      <c r="AQ15352" s="9"/>
    </row>
    <row r="15353" spans="41:43" x14ac:dyDescent="0.3">
      <c r="AO15353" s="9"/>
      <c r="AP15353" s="9"/>
      <c r="AQ15353" s="9"/>
    </row>
    <row r="15354" spans="41:43" x14ac:dyDescent="0.3">
      <c r="AO15354" s="9"/>
      <c r="AP15354" s="9"/>
      <c r="AQ15354" s="9"/>
    </row>
    <row r="15355" spans="41:43" x14ac:dyDescent="0.3">
      <c r="AO15355" s="9"/>
      <c r="AP15355" s="9"/>
      <c r="AQ15355" s="9"/>
    </row>
    <row r="15356" spans="41:43" x14ac:dyDescent="0.3">
      <c r="AO15356" s="9"/>
      <c r="AP15356" s="9"/>
      <c r="AQ15356" s="9"/>
    </row>
    <row r="15357" spans="41:43" x14ac:dyDescent="0.3">
      <c r="AO15357" s="9"/>
      <c r="AP15357" s="9"/>
      <c r="AQ15357" s="9"/>
    </row>
    <row r="15358" spans="41:43" x14ac:dyDescent="0.3">
      <c r="AO15358" s="9"/>
      <c r="AP15358" s="9"/>
      <c r="AQ15358" s="9"/>
    </row>
    <row r="15359" spans="41:43" x14ac:dyDescent="0.3">
      <c r="AO15359" s="9"/>
      <c r="AP15359" s="9"/>
      <c r="AQ15359" s="9"/>
    </row>
    <row r="15360" spans="41:43" x14ac:dyDescent="0.3">
      <c r="AO15360" s="9"/>
      <c r="AP15360" s="9"/>
      <c r="AQ15360" s="9"/>
    </row>
    <row r="15361" spans="41:43" x14ac:dyDescent="0.3">
      <c r="AO15361" s="9"/>
      <c r="AP15361" s="9"/>
      <c r="AQ15361" s="9"/>
    </row>
    <row r="15362" spans="41:43" x14ac:dyDescent="0.3">
      <c r="AO15362" s="9"/>
      <c r="AP15362" s="9"/>
      <c r="AQ15362" s="9"/>
    </row>
    <row r="15363" spans="41:43" x14ac:dyDescent="0.3">
      <c r="AO15363" s="9"/>
      <c r="AP15363" s="9"/>
      <c r="AQ15363" s="9"/>
    </row>
    <row r="15364" spans="41:43" x14ac:dyDescent="0.3">
      <c r="AO15364" s="9"/>
      <c r="AP15364" s="9"/>
      <c r="AQ15364" s="9"/>
    </row>
    <row r="15365" spans="41:43" x14ac:dyDescent="0.3">
      <c r="AO15365" s="9"/>
      <c r="AP15365" s="9"/>
      <c r="AQ15365" s="9"/>
    </row>
    <row r="15366" spans="41:43" x14ac:dyDescent="0.3">
      <c r="AO15366" s="9"/>
      <c r="AP15366" s="9"/>
      <c r="AQ15366" s="9"/>
    </row>
    <row r="15367" spans="41:43" x14ac:dyDescent="0.3">
      <c r="AO15367" s="9"/>
      <c r="AP15367" s="9"/>
      <c r="AQ15367" s="9"/>
    </row>
    <row r="15368" spans="41:43" x14ac:dyDescent="0.3">
      <c r="AO15368" s="9"/>
      <c r="AP15368" s="9"/>
      <c r="AQ15368" s="9"/>
    </row>
    <row r="15369" spans="41:43" x14ac:dyDescent="0.3">
      <c r="AO15369" s="9"/>
      <c r="AP15369" s="9"/>
      <c r="AQ15369" s="9"/>
    </row>
    <row r="15370" spans="41:43" x14ac:dyDescent="0.3">
      <c r="AO15370" s="9"/>
      <c r="AP15370" s="9"/>
      <c r="AQ15370" s="9"/>
    </row>
    <row r="15371" spans="41:43" x14ac:dyDescent="0.3">
      <c r="AO15371" s="9"/>
      <c r="AP15371" s="9"/>
      <c r="AQ15371" s="9"/>
    </row>
    <row r="15372" spans="41:43" x14ac:dyDescent="0.3">
      <c r="AO15372" s="9"/>
      <c r="AP15372" s="9"/>
      <c r="AQ15372" s="9"/>
    </row>
    <row r="15373" spans="41:43" x14ac:dyDescent="0.3">
      <c r="AO15373" s="9"/>
      <c r="AP15373" s="9"/>
      <c r="AQ15373" s="9"/>
    </row>
    <row r="15374" spans="41:43" x14ac:dyDescent="0.3">
      <c r="AO15374" s="9"/>
      <c r="AP15374" s="9"/>
      <c r="AQ15374" s="9"/>
    </row>
    <row r="15375" spans="41:43" x14ac:dyDescent="0.3">
      <c r="AO15375" s="9"/>
      <c r="AP15375" s="9"/>
      <c r="AQ15375" s="9"/>
    </row>
    <row r="15376" spans="41:43" x14ac:dyDescent="0.3">
      <c r="AO15376" s="9"/>
      <c r="AP15376" s="9"/>
      <c r="AQ15376" s="9"/>
    </row>
    <row r="15377" spans="41:43" x14ac:dyDescent="0.3">
      <c r="AO15377" s="9"/>
      <c r="AP15377" s="9"/>
      <c r="AQ15377" s="9"/>
    </row>
    <row r="15378" spans="41:43" x14ac:dyDescent="0.3">
      <c r="AO15378" s="9"/>
      <c r="AP15378" s="9"/>
      <c r="AQ15378" s="9"/>
    </row>
    <row r="15379" spans="41:43" x14ac:dyDescent="0.3">
      <c r="AO15379" s="9"/>
      <c r="AP15379" s="9"/>
      <c r="AQ15379" s="9"/>
    </row>
    <row r="15380" spans="41:43" x14ac:dyDescent="0.3">
      <c r="AO15380" s="9"/>
      <c r="AP15380" s="9"/>
      <c r="AQ15380" s="9"/>
    </row>
    <row r="15381" spans="41:43" x14ac:dyDescent="0.3">
      <c r="AO15381" s="9"/>
      <c r="AP15381" s="9"/>
      <c r="AQ15381" s="9"/>
    </row>
    <row r="15382" spans="41:43" x14ac:dyDescent="0.3">
      <c r="AO15382" s="9"/>
      <c r="AP15382" s="9"/>
      <c r="AQ15382" s="9"/>
    </row>
    <row r="15383" spans="41:43" x14ac:dyDescent="0.3">
      <c r="AO15383" s="9"/>
      <c r="AP15383" s="9"/>
      <c r="AQ15383" s="9"/>
    </row>
    <row r="15384" spans="41:43" x14ac:dyDescent="0.3">
      <c r="AO15384" s="9"/>
      <c r="AP15384" s="9"/>
      <c r="AQ15384" s="9"/>
    </row>
    <row r="15385" spans="41:43" x14ac:dyDescent="0.3">
      <c r="AO15385" s="9"/>
      <c r="AP15385" s="9"/>
      <c r="AQ15385" s="9"/>
    </row>
    <row r="15386" spans="41:43" x14ac:dyDescent="0.3">
      <c r="AO15386" s="9"/>
      <c r="AP15386" s="9"/>
      <c r="AQ15386" s="9"/>
    </row>
    <row r="15387" spans="41:43" x14ac:dyDescent="0.3">
      <c r="AO15387" s="9"/>
      <c r="AP15387" s="9"/>
      <c r="AQ15387" s="9"/>
    </row>
    <row r="15388" spans="41:43" x14ac:dyDescent="0.3">
      <c r="AO15388" s="9"/>
      <c r="AP15388" s="9"/>
      <c r="AQ15388" s="9"/>
    </row>
    <row r="15389" spans="41:43" x14ac:dyDescent="0.3">
      <c r="AO15389" s="9"/>
      <c r="AP15389" s="9"/>
      <c r="AQ15389" s="9"/>
    </row>
    <row r="15390" spans="41:43" x14ac:dyDescent="0.3">
      <c r="AO15390" s="9"/>
      <c r="AP15390" s="9"/>
      <c r="AQ15390" s="9"/>
    </row>
    <row r="15391" spans="41:43" x14ac:dyDescent="0.3">
      <c r="AO15391" s="9"/>
      <c r="AP15391" s="9"/>
      <c r="AQ15391" s="9"/>
    </row>
    <row r="15392" spans="41:43" x14ac:dyDescent="0.3">
      <c r="AO15392" s="9"/>
      <c r="AP15392" s="9"/>
      <c r="AQ15392" s="9"/>
    </row>
    <row r="15393" spans="41:43" x14ac:dyDescent="0.3">
      <c r="AO15393" s="9"/>
      <c r="AP15393" s="9"/>
      <c r="AQ15393" s="9"/>
    </row>
    <row r="15394" spans="41:43" x14ac:dyDescent="0.3">
      <c r="AO15394" s="9"/>
      <c r="AP15394" s="9"/>
      <c r="AQ15394" s="9"/>
    </row>
    <row r="15395" spans="41:43" x14ac:dyDescent="0.3">
      <c r="AO15395" s="9"/>
      <c r="AP15395" s="9"/>
      <c r="AQ15395" s="9"/>
    </row>
    <row r="15396" spans="41:43" x14ac:dyDescent="0.3">
      <c r="AO15396" s="9"/>
      <c r="AP15396" s="9"/>
      <c r="AQ15396" s="9"/>
    </row>
    <row r="15397" spans="41:43" x14ac:dyDescent="0.3">
      <c r="AO15397" s="9"/>
      <c r="AP15397" s="9"/>
      <c r="AQ15397" s="9"/>
    </row>
    <row r="15398" spans="41:43" x14ac:dyDescent="0.3">
      <c r="AO15398" s="9"/>
      <c r="AP15398" s="9"/>
      <c r="AQ15398" s="9"/>
    </row>
    <row r="15399" spans="41:43" x14ac:dyDescent="0.3">
      <c r="AO15399" s="9"/>
      <c r="AP15399" s="9"/>
      <c r="AQ15399" s="9"/>
    </row>
    <row r="15400" spans="41:43" x14ac:dyDescent="0.3">
      <c r="AO15400" s="9"/>
      <c r="AP15400" s="9"/>
      <c r="AQ15400" s="9"/>
    </row>
    <row r="15401" spans="41:43" x14ac:dyDescent="0.3">
      <c r="AO15401" s="9"/>
      <c r="AP15401" s="9"/>
      <c r="AQ15401" s="9"/>
    </row>
    <row r="15402" spans="41:43" x14ac:dyDescent="0.3">
      <c r="AO15402" s="9"/>
      <c r="AP15402" s="9"/>
      <c r="AQ15402" s="9"/>
    </row>
    <row r="15403" spans="41:43" x14ac:dyDescent="0.3">
      <c r="AO15403" s="9"/>
      <c r="AP15403" s="9"/>
      <c r="AQ15403" s="9"/>
    </row>
    <row r="15404" spans="41:43" x14ac:dyDescent="0.3">
      <c r="AO15404" s="9"/>
      <c r="AP15404" s="9"/>
      <c r="AQ15404" s="9"/>
    </row>
    <row r="15405" spans="41:43" x14ac:dyDescent="0.3">
      <c r="AO15405" s="9"/>
      <c r="AP15405" s="9"/>
      <c r="AQ15405" s="9"/>
    </row>
    <row r="15406" spans="41:43" x14ac:dyDescent="0.3">
      <c r="AO15406" s="9"/>
      <c r="AP15406" s="9"/>
      <c r="AQ15406" s="9"/>
    </row>
    <row r="15407" spans="41:43" x14ac:dyDescent="0.3">
      <c r="AO15407" s="9"/>
      <c r="AP15407" s="9"/>
      <c r="AQ15407" s="9"/>
    </row>
    <row r="15408" spans="41:43" x14ac:dyDescent="0.3">
      <c r="AO15408" s="9"/>
      <c r="AP15408" s="9"/>
      <c r="AQ15408" s="9"/>
    </row>
    <row r="15409" spans="41:43" x14ac:dyDescent="0.3">
      <c r="AO15409" s="9"/>
      <c r="AP15409" s="9"/>
      <c r="AQ15409" s="9"/>
    </row>
    <row r="15410" spans="41:43" x14ac:dyDescent="0.3">
      <c r="AO15410" s="9"/>
      <c r="AP15410" s="9"/>
      <c r="AQ15410" s="9"/>
    </row>
    <row r="15411" spans="41:43" x14ac:dyDescent="0.3">
      <c r="AO15411" s="9"/>
      <c r="AP15411" s="9"/>
      <c r="AQ15411" s="9"/>
    </row>
    <row r="15412" spans="41:43" x14ac:dyDescent="0.3">
      <c r="AO15412" s="9"/>
      <c r="AP15412" s="9"/>
      <c r="AQ15412" s="9"/>
    </row>
    <row r="15413" spans="41:43" x14ac:dyDescent="0.3">
      <c r="AO15413" s="9"/>
      <c r="AP15413" s="9"/>
      <c r="AQ15413" s="9"/>
    </row>
    <row r="15414" spans="41:43" x14ac:dyDescent="0.3">
      <c r="AO15414" s="9"/>
      <c r="AP15414" s="9"/>
      <c r="AQ15414" s="9"/>
    </row>
    <row r="15415" spans="41:43" x14ac:dyDescent="0.3">
      <c r="AO15415" s="9"/>
      <c r="AP15415" s="9"/>
      <c r="AQ15415" s="9"/>
    </row>
    <row r="15416" spans="41:43" x14ac:dyDescent="0.3">
      <c r="AO15416" s="9"/>
      <c r="AP15416" s="9"/>
      <c r="AQ15416" s="9"/>
    </row>
    <row r="15417" spans="41:43" x14ac:dyDescent="0.3">
      <c r="AO15417" s="9"/>
      <c r="AP15417" s="9"/>
      <c r="AQ15417" s="9"/>
    </row>
    <row r="15418" spans="41:43" x14ac:dyDescent="0.3">
      <c r="AO15418" s="9"/>
      <c r="AP15418" s="9"/>
      <c r="AQ15418" s="9"/>
    </row>
    <row r="15419" spans="41:43" x14ac:dyDescent="0.3">
      <c r="AO15419" s="9"/>
      <c r="AP15419" s="9"/>
      <c r="AQ15419" s="9"/>
    </row>
    <row r="15420" spans="41:43" x14ac:dyDescent="0.3">
      <c r="AO15420" s="9"/>
      <c r="AP15420" s="9"/>
      <c r="AQ15420" s="9"/>
    </row>
    <row r="15421" spans="41:43" x14ac:dyDescent="0.3">
      <c r="AO15421" s="9"/>
      <c r="AP15421" s="9"/>
      <c r="AQ15421" s="9"/>
    </row>
    <row r="15422" spans="41:43" x14ac:dyDescent="0.3">
      <c r="AO15422" s="9"/>
      <c r="AP15422" s="9"/>
      <c r="AQ15422" s="9"/>
    </row>
    <row r="15423" spans="41:43" x14ac:dyDescent="0.3">
      <c r="AO15423" s="9"/>
      <c r="AP15423" s="9"/>
      <c r="AQ15423" s="9"/>
    </row>
    <row r="15424" spans="41:43" x14ac:dyDescent="0.3">
      <c r="AO15424" s="9"/>
      <c r="AP15424" s="9"/>
      <c r="AQ15424" s="9"/>
    </row>
    <row r="15425" spans="41:43" x14ac:dyDescent="0.3">
      <c r="AO15425" s="9"/>
      <c r="AP15425" s="9"/>
      <c r="AQ15425" s="9"/>
    </row>
    <row r="15426" spans="41:43" x14ac:dyDescent="0.3">
      <c r="AO15426" s="9"/>
      <c r="AP15426" s="9"/>
      <c r="AQ15426" s="9"/>
    </row>
    <row r="15427" spans="41:43" x14ac:dyDescent="0.3">
      <c r="AO15427" s="9"/>
      <c r="AP15427" s="9"/>
      <c r="AQ15427" s="9"/>
    </row>
    <row r="15428" spans="41:43" x14ac:dyDescent="0.3">
      <c r="AO15428" s="9"/>
      <c r="AP15428" s="9"/>
      <c r="AQ15428" s="9"/>
    </row>
    <row r="15429" spans="41:43" x14ac:dyDescent="0.3">
      <c r="AO15429" s="9"/>
      <c r="AP15429" s="9"/>
      <c r="AQ15429" s="9"/>
    </row>
    <row r="15430" spans="41:43" x14ac:dyDescent="0.3">
      <c r="AO15430" s="9"/>
      <c r="AP15430" s="9"/>
      <c r="AQ15430" s="9"/>
    </row>
    <row r="15431" spans="41:43" x14ac:dyDescent="0.3">
      <c r="AO15431" s="9"/>
      <c r="AP15431" s="9"/>
      <c r="AQ15431" s="9"/>
    </row>
    <row r="15432" spans="41:43" x14ac:dyDescent="0.3">
      <c r="AO15432" s="9"/>
      <c r="AP15432" s="9"/>
      <c r="AQ15432" s="9"/>
    </row>
    <row r="15433" spans="41:43" x14ac:dyDescent="0.3">
      <c r="AO15433" s="9"/>
      <c r="AP15433" s="9"/>
      <c r="AQ15433" s="9"/>
    </row>
    <row r="15434" spans="41:43" x14ac:dyDescent="0.3">
      <c r="AO15434" s="9"/>
      <c r="AP15434" s="9"/>
      <c r="AQ15434" s="9"/>
    </row>
    <row r="15435" spans="41:43" x14ac:dyDescent="0.3">
      <c r="AO15435" s="9"/>
      <c r="AP15435" s="9"/>
      <c r="AQ15435" s="9"/>
    </row>
    <row r="15436" spans="41:43" x14ac:dyDescent="0.3">
      <c r="AO15436" s="9"/>
      <c r="AP15436" s="9"/>
      <c r="AQ15436" s="9"/>
    </row>
    <row r="15437" spans="41:43" x14ac:dyDescent="0.3">
      <c r="AO15437" s="9"/>
      <c r="AP15437" s="9"/>
      <c r="AQ15437" s="9"/>
    </row>
    <row r="15438" spans="41:43" x14ac:dyDescent="0.3">
      <c r="AO15438" s="9"/>
      <c r="AP15438" s="9"/>
      <c r="AQ15438" s="9"/>
    </row>
    <row r="15439" spans="41:43" x14ac:dyDescent="0.3">
      <c r="AO15439" s="9"/>
      <c r="AP15439" s="9"/>
      <c r="AQ15439" s="9"/>
    </row>
    <row r="15440" spans="41:43" x14ac:dyDescent="0.3">
      <c r="AO15440" s="9"/>
      <c r="AP15440" s="9"/>
      <c r="AQ15440" s="9"/>
    </row>
    <row r="15441" spans="41:43" x14ac:dyDescent="0.3">
      <c r="AO15441" s="9"/>
      <c r="AP15441" s="9"/>
      <c r="AQ15441" s="9"/>
    </row>
    <row r="15442" spans="41:43" x14ac:dyDescent="0.3">
      <c r="AO15442" s="9"/>
      <c r="AP15442" s="9"/>
      <c r="AQ15442" s="9"/>
    </row>
    <row r="15443" spans="41:43" x14ac:dyDescent="0.3">
      <c r="AO15443" s="9"/>
      <c r="AP15443" s="9"/>
      <c r="AQ15443" s="9"/>
    </row>
    <row r="15444" spans="41:43" x14ac:dyDescent="0.3">
      <c r="AO15444" s="9"/>
      <c r="AP15444" s="9"/>
      <c r="AQ15444" s="9"/>
    </row>
    <row r="15445" spans="41:43" x14ac:dyDescent="0.3">
      <c r="AO15445" s="9"/>
      <c r="AP15445" s="9"/>
      <c r="AQ15445" s="9"/>
    </row>
    <row r="15446" spans="41:43" x14ac:dyDescent="0.3">
      <c r="AO15446" s="9"/>
      <c r="AP15446" s="9"/>
      <c r="AQ15446" s="9"/>
    </row>
    <row r="15447" spans="41:43" x14ac:dyDescent="0.3">
      <c r="AO15447" s="9"/>
      <c r="AP15447" s="9"/>
      <c r="AQ15447" s="9"/>
    </row>
    <row r="15448" spans="41:43" x14ac:dyDescent="0.3">
      <c r="AO15448" s="9"/>
      <c r="AP15448" s="9"/>
      <c r="AQ15448" s="9"/>
    </row>
    <row r="15449" spans="41:43" x14ac:dyDescent="0.3">
      <c r="AO15449" s="9"/>
      <c r="AP15449" s="9"/>
      <c r="AQ15449" s="9"/>
    </row>
    <row r="15450" spans="41:43" x14ac:dyDescent="0.3">
      <c r="AO15450" s="9"/>
      <c r="AP15450" s="9"/>
      <c r="AQ15450" s="9"/>
    </row>
    <row r="15451" spans="41:43" x14ac:dyDescent="0.3">
      <c r="AO15451" s="9"/>
      <c r="AP15451" s="9"/>
      <c r="AQ15451" s="9"/>
    </row>
    <row r="15452" spans="41:43" x14ac:dyDescent="0.3">
      <c r="AO15452" s="9"/>
      <c r="AP15452" s="9"/>
      <c r="AQ15452" s="9"/>
    </row>
    <row r="15453" spans="41:43" x14ac:dyDescent="0.3">
      <c r="AO15453" s="9"/>
      <c r="AP15453" s="9"/>
      <c r="AQ15453" s="9"/>
    </row>
    <row r="15454" spans="41:43" x14ac:dyDescent="0.3">
      <c r="AO15454" s="9"/>
      <c r="AP15454" s="9"/>
      <c r="AQ15454" s="9"/>
    </row>
    <row r="15455" spans="41:43" x14ac:dyDescent="0.3">
      <c r="AO15455" s="9"/>
      <c r="AP15455" s="9"/>
      <c r="AQ15455" s="9"/>
    </row>
    <row r="15456" spans="41:43" x14ac:dyDescent="0.3">
      <c r="AO15456" s="9"/>
      <c r="AP15456" s="9"/>
      <c r="AQ15456" s="9"/>
    </row>
    <row r="15457" spans="41:43" x14ac:dyDescent="0.3">
      <c r="AO15457" s="9"/>
      <c r="AP15457" s="9"/>
      <c r="AQ15457" s="9"/>
    </row>
    <row r="15458" spans="41:43" x14ac:dyDescent="0.3">
      <c r="AO15458" s="9"/>
      <c r="AP15458" s="9"/>
      <c r="AQ15458" s="9"/>
    </row>
    <row r="15459" spans="41:43" x14ac:dyDescent="0.3">
      <c r="AO15459" s="9"/>
      <c r="AP15459" s="9"/>
      <c r="AQ15459" s="9"/>
    </row>
    <row r="15460" spans="41:43" x14ac:dyDescent="0.3">
      <c r="AO15460" s="9"/>
      <c r="AP15460" s="9"/>
      <c r="AQ15460" s="9"/>
    </row>
    <row r="15461" spans="41:43" x14ac:dyDescent="0.3">
      <c r="AO15461" s="9"/>
      <c r="AP15461" s="9"/>
      <c r="AQ15461" s="9"/>
    </row>
    <row r="15462" spans="41:43" x14ac:dyDescent="0.3">
      <c r="AO15462" s="9"/>
      <c r="AP15462" s="9"/>
      <c r="AQ15462" s="9"/>
    </row>
    <row r="15463" spans="41:43" x14ac:dyDescent="0.3">
      <c r="AO15463" s="9"/>
      <c r="AP15463" s="9"/>
      <c r="AQ15463" s="9"/>
    </row>
    <row r="15464" spans="41:43" x14ac:dyDescent="0.3">
      <c r="AO15464" s="9"/>
      <c r="AP15464" s="9"/>
      <c r="AQ15464" s="9"/>
    </row>
    <row r="15465" spans="41:43" x14ac:dyDescent="0.3">
      <c r="AO15465" s="9"/>
      <c r="AP15465" s="9"/>
      <c r="AQ15465" s="9"/>
    </row>
    <row r="15466" spans="41:43" x14ac:dyDescent="0.3">
      <c r="AO15466" s="9"/>
      <c r="AP15466" s="9"/>
      <c r="AQ15466" s="9"/>
    </row>
    <row r="15467" spans="41:43" x14ac:dyDescent="0.3">
      <c r="AO15467" s="9"/>
      <c r="AP15467" s="9"/>
      <c r="AQ15467" s="9"/>
    </row>
    <row r="15468" spans="41:43" x14ac:dyDescent="0.3">
      <c r="AO15468" s="9"/>
      <c r="AP15468" s="9"/>
      <c r="AQ15468" s="9"/>
    </row>
    <row r="15469" spans="41:43" x14ac:dyDescent="0.3">
      <c r="AO15469" s="9"/>
      <c r="AP15469" s="9"/>
      <c r="AQ15469" s="9"/>
    </row>
    <row r="15470" spans="41:43" x14ac:dyDescent="0.3">
      <c r="AO15470" s="9"/>
      <c r="AP15470" s="9"/>
      <c r="AQ15470" s="9"/>
    </row>
    <row r="15471" spans="41:43" x14ac:dyDescent="0.3">
      <c r="AO15471" s="9"/>
      <c r="AP15471" s="9"/>
      <c r="AQ15471" s="9"/>
    </row>
    <row r="15472" spans="41:43" x14ac:dyDescent="0.3">
      <c r="AO15472" s="9"/>
      <c r="AP15472" s="9"/>
      <c r="AQ15472" s="9"/>
    </row>
    <row r="15473" spans="41:43" x14ac:dyDescent="0.3">
      <c r="AO15473" s="9"/>
      <c r="AP15473" s="9"/>
      <c r="AQ15473" s="9"/>
    </row>
    <row r="15474" spans="41:43" x14ac:dyDescent="0.3">
      <c r="AO15474" s="9"/>
      <c r="AP15474" s="9"/>
      <c r="AQ15474" s="9"/>
    </row>
    <row r="15475" spans="41:43" x14ac:dyDescent="0.3">
      <c r="AO15475" s="9"/>
      <c r="AP15475" s="9"/>
      <c r="AQ15475" s="9"/>
    </row>
    <row r="15476" spans="41:43" x14ac:dyDescent="0.3">
      <c r="AO15476" s="9"/>
      <c r="AP15476" s="9"/>
      <c r="AQ15476" s="9"/>
    </row>
    <row r="15477" spans="41:43" x14ac:dyDescent="0.3">
      <c r="AO15477" s="9"/>
      <c r="AP15477" s="9"/>
      <c r="AQ15477" s="9"/>
    </row>
    <row r="15478" spans="41:43" x14ac:dyDescent="0.3">
      <c r="AO15478" s="9"/>
      <c r="AP15478" s="9"/>
      <c r="AQ15478" s="9"/>
    </row>
    <row r="15479" spans="41:43" x14ac:dyDescent="0.3">
      <c r="AO15479" s="9"/>
      <c r="AP15479" s="9"/>
      <c r="AQ15479" s="9"/>
    </row>
    <row r="15480" spans="41:43" x14ac:dyDescent="0.3">
      <c r="AO15480" s="9"/>
      <c r="AP15480" s="9"/>
      <c r="AQ15480" s="9"/>
    </row>
    <row r="15481" spans="41:43" x14ac:dyDescent="0.3">
      <c r="AO15481" s="9"/>
      <c r="AP15481" s="9"/>
      <c r="AQ15481" s="9"/>
    </row>
    <row r="15482" spans="41:43" x14ac:dyDescent="0.3">
      <c r="AO15482" s="9"/>
      <c r="AP15482" s="9"/>
      <c r="AQ15482" s="9"/>
    </row>
    <row r="15483" spans="41:43" x14ac:dyDescent="0.3">
      <c r="AO15483" s="9"/>
      <c r="AP15483" s="9"/>
      <c r="AQ15483" s="9"/>
    </row>
    <row r="15484" spans="41:43" x14ac:dyDescent="0.3">
      <c r="AO15484" s="9"/>
      <c r="AP15484" s="9"/>
      <c r="AQ15484" s="9"/>
    </row>
    <row r="15485" spans="41:43" x14ac:dyDescent="0.3">
      <c r="AO15485" s="9"/>
      <c r="AP15485" s="9"/>
      <c r="AQ15485" s="9"/>
    </row>
    <row r="15486" spans="41:43" x14ac:dyDescent="0.3">
      <c r="AO15486" s="9"/>
      <c r="AP15486" s="9"/>
      <c r="AQ15486" s="9"/>
    </row>
    <row r="15487" spans="41:43" x14ac:dyDescent="0.3">
      <c r="AO15487" s="9"/>
      <c r="AP15487" s="9"/>
      <c r="AQ15487" s="9"/>
    </row>
    <row r="15488" spans="41:43" x14ac:dyDescent="0.3">
      <c r="AO15488" s="9"/>
      <c r="AP15488" s="9"/>
      <c r="AQ15488" s="9"/>
    </row>
    <row r="15489" spans="41:43" x14ac:dyDescent="0.3">
      <c r="AO15489" s="9"/>
      <c r="AP15489" s="9"/>
      <c r="AQ15489" s="9"/>
    </row>
    <row r="15490" spans="41:43" x14ac:dyDescent="0.3">
      <c r="AO15490" s="9"/>
      <c r="AP15490" s="9"/>
      <c r="AQ15490" s="9"/>
    </row>
    <row r="15491" spans="41:43" x14ac:dyDescent="0.3">
      <c r="AO15491" s="9"/>
      <c r="AP15491" s="9"/>
      <c r="AQ15491" s="9"/>
    </row>
    <row r="15492" spans="41:43" x14ac:dyDescent="0.3">
      <c r="AO15492" s="9"/>
      <c r="AP15492" s="9"/>
      <c r="AQ15492" s="9"/>
    </row>
    <row r="15493" spans="41:43" x14ac:dyDescent="0.3">
      <c r="AO15493" s="9"/>
      <c r="AP15493" s="9"/>
      <c r="AQ15493" s="9"/>
    </row>
    <row r="15494" spans="41:43" x14ac:dyDescent="0.3">
      <c r="AO15494" s="9"/>
      <c r="AP15494" s="9"/>
      <c r="AQ15494" s="9"/>
    </row>
    <row r="15495" spans="41:43" x14ac:dyDescent="0.3">
      <c r="AO15495" s="9"/>
      <c r="AP15495" s="9"/>
      <c r="AQ15495" s="9"/>
    </row>
    <row r="15496" spans="41:43" x14ac:dyDescent="0.3">
      <c r="AO15496" s="9"/>
      <c r="AP15496" s="9"/>
      <c r="AQ15496" s="9"/>
    </row>
    <row r="15497" spans="41:43" x14ac:dyDescent="0.3">
      <c r="AO15497" s="9"/>
      <c r="AP15497" s="9"/>
      <c r="AQ15497" s="9"/>
    </row>
    <row r="15498" spans="41:43" x14ac:dyDescent="0.3">
      <c r="AO15498" s="9"/>
      <c r="AP15498" s="9"/>
      <c r="AQ15498" s="9"/>
    </row>
    <row r="15499" spans="41:43" x14ac:dyDescent="0.3">
      <c r="AO15499" s="9"/>
      <c r="AP15499" s="9"/>
      <c r="AQ15499" s="9"/>
    </row>
    <row r="15500" spans="41:43" x14ac:dyDescent="0.3">
      <c r="AO15500" s="9"/>
      <c r="AP15500" s="9"/>
      <c r="AQ15500" s="9"/>
    </row>
    <row r="15501" spans="41:43" x14ac:dyDescent="0.3">
      <c r="AO15501" s="9"/>
      <c r="AP15501" s="9"/>
      <c r="AQ15501" s="9"/>
    </row>
    <row r="15502" spans="41:43" x14ac:dyDescent="0.3">
      <c r="AO15502" s="9"/>
      <c r="AP15502" s="9"/>
      <c r="AQ15502" s="9"/>
    </row>
    <row r="15503" spans="41:43" x14ac:dyDescent="0.3">
      <c r="AO15503" s="9"/>
      <c r="AP15503" s="9"/>
      <c r="AQ15503" s="9"/>
    </row>
    <row r="15504" spans="41:43" x14ac:dyDescent="0.3">
      <c r="AO15504" s="9"/>
      <c r="AP15504" s="9"/>
      <c r="AQ15504" s="9"/>
    </row>
    <row r="15505" spans="41:43" x14ac:dyDescent="0.3">
      <c r="AO15505" s="9"/>
      <c r="AP15505" s="9"/>
      <c r="AQ15505" s="9"/>
    </row>
    <row r="15506" spans="41:43" x14ac:dyDescent="0.3">
      <c r="AO15506" s="9"/>
      <c r="AP15506" s="9"/>
      <c r="AQ15506" s="9"/>
    </row>
    <row r="15507" spans="41:43" x14ac:dyDescent="0.3">
      <c r="AO15507" s="9"/>
      <c r="AP15507" s="9"/>
      <c r="AQ15507" s="9"/>
    </row>
    <row r="15508" spans="41:43" x14ac:dyDescent="0.3">
      <c r="AO15508" s="9"/>
      <c r="AP15508" s="9"/>
      <c r="AQ15508" s="9"/>
    </row>
    <row r="15509" spans="41:43" x14ac:dyDescent="0.3">
      <c r="AO15509" s="9"/>
      <c r="AP15509" s="9"/>
      <c r="AQ15509" s="9"/>
    </row>
    <row r="15510" spans="41:43" x14ac:dyDescent="0.3">
      <c r="AO15510" s="9"/>
      <c r="AP15510" s="9"/>
      <c r="AQ15510" s="9"/>
    </row>
    <row r="15511" spans="41:43" x14ac:dyDescent="0.3">
      <c r="AO15511" s="9"/>
      <c r="AP15511" s="9"/>
      <c r="AQ15511" s="9"/>
    </row>
    <row r="15512" spans="41:43" x14ac:dyDescent="0.3">
      <c r="AO15512" s="9"/>
      <c r="AP15512" s="9"/>
      <c r="AQ15512" s="9"/>
    </row>
    <row r="15513" spans="41:43" x14ac:dyDescent="0.3">
      <c r="AO15513" s="9"/>
      <c r="AP15513" s="9"/>
      <c r="AQ15513" s="9"/>
    </row>
    <row r="15514" spans="41:43" x14ac:dyDescent="0.3">
      <c r="AO15514" s="9"/>
      <c r="AP15514" s="9"/>
      <c r="AQ15514" s="9"/>
    </row>
    <row r="15515" spans="41:43" x14ac:dyDescent="0.3">
      <c r="AO15515" s="9"/>
      <c r="AP15515" s="9"/>
      <c r="AQ15515" s="9"/>
    </row>
    <row r="15516" spans="41:43" x14ac:dyDescent="0.3">
      <c r="AO15516" s="9"/>
      <c r="AP15516" s="9"/>
      <c r="AQ15516" s="9"/>
    </row>
    <row r="15517" spans="41:43" x14ac:dyDescent="0.3">
      <c r="AO15517" s="9"/>
      <c r="AP15517" s="9"/>
      <c r="AQ15517" s="9"/>
    </row>
    <row r="15518" spans="41:43" x14ac:dyDescent="0.3">
      <c r="AO15518" s="9"/>
      <c r="AP15518" s="9"/>
      <c r="AQ15518" s="9"/>
    </row>
    <row r="15519" spans="41:43" x14ac:dyDescent="0.3">
      <c r="AO15519" s="9"/>
      <c r="AP15519" s="9"/>
      <c r="AQ15519" s="9"/>
    </row>
    <row r="15520" spans="41:43" x14ac:dyDescent="0.3">
      <c r="AO15520" s="9"/>
      <c r="AP15520" s="9"/>
      <c r="AQ15520" s="9"/>
    </row>
    <row r="15521" spans="41:43" x14ac:dyDescent="0.3">
      <c r="AO15521" s="9"/>
      <c r="AP15521" s="9"/>
      <c r="AQ15521" s="9"/>
    </row>
    <row r="15522" spans="41:43" x14ac:dyDescent="0.3">
      <c r="AO15522" s="9"/>
      <c r="AP15522" s="9"/>
      <c r="AQ15522" s="9"/>
    </row>
    <row r="15523" spans="41:43" x14ac:dyDescent="0.3">
      <c r="AO15523" s="9"/>
      <c r="AP15523" s="9"/>
      <c r="AQ15523" s="9"/>
    </row>
    <row r="15524" spans="41:43" x14ac:dyDescent="0.3">
      <c r="AO15524" s="9"/>
      <c r="AP15524" s="9"/>
      <c r="AQ15524" s="9"/>
    </row>
    <row r="15525" spans="41:43" x14ac:dyDescent="0.3">
      <c r="AO15525" s="9"/>
      <c r="AP15525" s="9"/>
      <c r="AQ15525" s="9"/>
    </row>
    <row r="15526" spans="41:43" x14ac:dyDescent="0.3">
      <c r="AO15526" s="9"/>
      <c r="AP15526" s="9"/>
      <c r="AQ15526" s="9"/>
    </row>
    <row r="15527" spans="41:43" x14ac:dyDescent="0.3">
      <c r="AO15527" s="9"/>
      <c r="AP15527" s="9"/>
      <c r="AQ15527" s="9"/>
    </row>
    <row r="15528" spans="41:43" x14ac:dyDescent="0.3">
      <c r="AO15528" s="9"/>
      <c r="AP15528" s="9"/>
      <c r="AQ15528" s="9"/>
    </row>
    <row r="15529" spans="41:43" x14ac:dyDescent="0.3">
      <c r="AO15529" s="9"/>
      <c r="AP15529" s="9"/>
      <c r="AQ15529" s="9"/>
    </row>
    <row r="15530" spans="41:43" x14ac:dyDescent="0.3">
      <c r="AO15530" s="9"/>
      <c r="AP15530" s="9"/>
      <c r="AQ15530" s="9"/>
    </row>
    <row r="15531" spans="41:43" x14ac:dyDescent="0.3">
      <c r="AO15531" s="9"/>
      <c r="AP15531" s="9"/>
      <c r="AQ15531" s="9"/>
    </row>
    <row r="15532" spans="41:43" x14ac:dyDescent="0.3">
      <c r="AO15532" s="9"/>
      <c r="AP15532" s="9"/>
      <c r="AQ15532" s="9"/>
    </row>
    <row r="15533" spans="41:43" x14ac:dyDescent="0.3">
      <c r="AO15533" s="9"/>
      <c r="AP15533" s="9"/>
      <c r="AQ15533" s="9"/>
    </row>
    <row r="15534" spans="41:43" x14ac:dyDescent="0.3">
      <c r="AO15534" s="9"/>
      <c r="AP15534" s="9"/>
      <c r="AQ15534" s="9"/>
    </row>
    <row r="15535" spans="41:43" x14ac:dyDescent="0.3">
      <c r="AO15535" s="9"/>
      <c r="AP15535" s="9"/>
      <c r="AQ15535" s="9"/>
    </row>
    <row r="15536" spans="41:43" x14ac:dyDescent="0.3">
      <c r="AO15536" s="9"/>
      <c r="AP15536" s="9"/>
      <c r="AQ15536" s="9"/>
    </row>
    <row r="15537" spans="41:43" x14ac:dyDescent="0.3">
      <c r="AO15537" s="9"/>
      <c r="AP15537" s="9"/>
      <c r="AQ15537" s="9"/>
    </row>
    <row r="15538" spans="41:43" x14ac:dyDescent="0.3">
      <c r="AO15538" s="9"/>
      <c r="AP15538" s="9"/>
      <c r="AQ15538" s="9"/>
    </row>
    <row r="15539" spans="41:43" x14ac:dyDescent="0.3">
      <c r="AO15539" s="9"/>
      <c r="AP15539" s="9"/>
      <c r="AQ15539" s="9"/>
    </row>
    <row r="15540" spans="41:43" x14ac:dyDescent="0.3">
      <c r="AO15540" s="9"/>
      <c r="AP15540" s="9"/>
      <c r="AQ15540" s="9"/>
    </row>
    <row r="15541" spans="41:43" x14ac:dyDescent="0.3">
      <c r="AO15541" s="9"/>
      <c r="AP15541" s="9"/>
      <c r="AQ15541" s="9"/>
    </row>
    <row r="15542" spans="41:43" x14ac:dyDescent="0.3">
      <c r="AO15542" s="9"/>
      <c r="AP15542" s="9"/>
      <c r="AQ15542" s="9"/>
    </row>
    <row r="15543" spans="41:43" x14ac:dyDescent="0.3">
      <c r="AO15543" s="9"/>
      <c r="AP15543" s="9"/>
      <c r="AQ15543" s="9"/>
    </row>
    <row r="15544" spans="41:43" x14ac:dyDescent="0.3">
      <c r="AO15544" s="9"/>
      <c r="AP15544" s="9"/>
      <c r="AQ15544" s="9"/>
    </row>
    <row r="15545" spans="41:43" x14ac:dyDescent="0.3">
      <c r="AO15545" s="9"/>
      <c r="AP15545" s="9"/>
      <c r="AQ15545" s="9"/>
    </row>
    <row r="15546" spans="41:43" x14ac:dyDescent="0.3">
      <c r="AO15546" s="9"/>
      <c r="AP15546" s="9"/>
      <c r="AQ15546" s="9"/>
    </row>
    <row r="15547" spans="41:43" x14ac:dyDescent="0.3">
      <c r="AO15547" s="9"/>
      <c r="AP15547" s="9"/>
      <c r="AQ15547" s="9"/>
    </row>
    <row r="15548" spans="41:43" x14ac:dyDescent="0.3">
      <c r="AO15548" s="9"/>
      <c r="AP15548" s="9"/>
      <c r="AQ15548" s="9"/>
    </row>
    <row r="15549" spans="41:43" x14ac:dyDescent="0.3">
      <c r="AO15549" s="9"/>
      <c r="AP15549" s="9"/>
      <c r="AQ15549" s="9"/>
    </row>
    <row r="15550" spans="41:43" x14ac:dyDescent="0.3">
      <c r="AO15550" s="9"/>
      <c r="AP15550" s="9"/>
      <c r="AQ15550" s="9"/>
    </row>
    <row r="15551" spans="41:43" x14ac:dyDescent="0.3">
      <c r="AO15551" s="9"/>
      <c r="AP15551" s="9"/>
      <c r="AQ15551" s="9"/>
    </row>
    <row r="15552" spans="41:43" x14ac:dyDescent="0.3">
      <c r="AO15552" s="9"/>
      <c r="AP15552" s="9"/>
      <c r="AQ15552" s="9"/>
    </row>
    <row r="15553" spans="41:43" x14ac:dyDescent="0.3">
      <c r="AO15553" s="9"/>
      <c r="AP15553" s="9"/>
      <c r="AQ15553" s="9"/>
    </row>
    <row r="15554" spans="41:43" x14ac:dyDescent="0.3">
      <c r="AO15554" s="9"/>
      <c r="AP15554" s="9"/>
      <c r="AQ15554" s="9"/>
    </row>
    <row r="15555" spans="41:43" x14ac:dyDescent="0.3">
      <c r="AO15555" s="9"/>
      <c r="AP15555" s="9"/>
      <c r="AQ15555" s="9"/>
    </row>
    <row r="15556" spans="41:43" x14ac:dyDescent="0.3">
      <c r="AO15556" s="9"/>
      <c r="AP15556" s="9"/>
      <c r="AQ15556" s="9"/>
    </row>
    <row r="15557" spans="41:43" x14ac:dyDescent="0.3">
      <c r="AO15557" s="9"/>
      <c r="AP15557" s="9"/>
      <c r="AQ15557" s="9"/>
    </row>
    <row r="15558" spans="41:43" x14ac:dyDescent="0.3">
      <c r="AO15558" s="9"/>
      <c r="AP15558" s="9"/>
      <c r="AQ15558" s="9"/>
    </row>
    <row r="15559" spans="41:43" x14ac:dyDescent="0.3">
      <c r="AO15559" s="9"/>
      <c r="AP15559" s="9"/>
      <c r="AQ15559" s="9"/>
    </row>
    <row r="15560" spans="41:43" x14ac:dyDescent="0.3">
      <c r="AO15560" s="9"/>
      <c r="AP15560" s="9"/>
      <c r="AQ15560" s="9"/>
    </row>
    <row r="15561" spans="41:43" x14ac:dyDescent="0.3">
      <c r="AO15561" s="9"/>
      <c r="AP15561" s="9"/>
      <c r="AQ15561" s="9"/>
    </row>
    <row r="15562" spans="41:43" x14ac:dyDescent="0.3">
      <c r="AO15562" s="9"/>
      <c r="AP15562" s="9"/>
      <c r="AQ15562" s="9"/>
    </row>
    <row r="15563" spans="41:43" x14ac:dyDescent="0.3">
      <c r="AO15563" s="9"/>
      <c r="AP15563" s="9"/>
      <c r="AQ15563" s="9"/>
    </row>
    <row r="15564" spans="41:43" x14ac:dyDescent="0.3">
      <c r="AO15564" s="9"/>
      <c r="AP15564" s="9"/>
      <c r="AQ15564" s="9"/>
    </row>
    <row r="15565" spans="41:43" x14ac:dyDescent="0.3">
      <c r="AO15565" s="9"/>
      <c r="AP15565" s="9"/>
      <c r="AQ15565" s="9"/>
    </row>
    <row r="15566" spans="41:43" x14ac:dyDescent="0.3">
      <c r="AO15566" s="9"/>
      <c r="AP15566" s="9"/>
      <c r="AQ15566" s="9"/>
    </row>
    <row r="15567" spans="41:43" x14ac:dyDescent="0.3">
      <c r="AO15567" s="9"/>
      <c r="AP15567" s="9"/>
      <c r="AQ15567" s="9"/>
    </row>
    <row r="15568" spans="41:43" x14ac:dyDescent="0.3">
      <c r="AO15568" s="9"/>
      <c r="AP15568" s="9"/>
      <c r="AQ15568" s="9"/>
    </row>
    <row r="15569" spans="41:43" x14ac:dyDescent="0.3">
      <c r="AO15569" s="9"/>
      <c r="AP15569" s="9"/>
      <c r="AQ15569" s="9"/>
    </row>
    <row r="15570" spans="41:43" x14ac:dyDescent="0.3">
      <c r="AO15570" s="9"/>
      <c r="AP15570" s="9"/>
      <c r="AQ15570" s="9"/>
    </row>
    <row r="15571" spans="41:43" x14ac:dyDescent="0.3">
      <c r="AO15571" s="9"/>
      <c r="AP15571" s="9"/>
      <c r="AQ15571" s="9"/>
    </row>
    <row r="15572" spans="41:43" x14ac:dyDescent="0.3">
      <c r="AO15572" s="9"/>
      <c r="AP15572" s="9"/>
      <c r="AQ15572" s="9"/>
    </row>
    <row r="15573" spans="41:43" x14ac:dyDescent="0.3">
      <c r="AO15573" s="9"/>
      <c r="AP15573" s="9"/>
      <c r="AQ15573" s="9"/>
    </row>
    <row r="15574" spans="41:43" x14ac:dyDescent="0.3">
      <c r="AO15574" s="9"/>
      <c r="AP15574" s="9"/>
      <c r="AQ15574" s="9"/>
    </row>
    <row r="15575" spans="41:43" x14ac:dyDescent="0.3">
      <c r="AO15575" s="9"/>
      <c r="AP15575" s="9"/>
      <c r="AQ15575" s="9"/>
    </row>
    <row r="15576" spans="41:43" x14ac:dyDescent="0.3">
      <c r="AO15576" s="9"/>
      <c r="AP15576" s="9"/>
      <c r="AQ15576" s="9"/>
    </row>
    <row r="15577" spans="41:43" x14ac:dyDescent="0.3">
      <c r="AO15577" s="9"/>
      <c r="AP15577" s="9"/>
      <c r="AQ15577" s="9"/>
    </row>
    <row r="15578" spans="41:43" x14ac:dyDescent="0.3">
      <c r="AO15578" s="9"/>
      <c r="AP15578" s="9"/>
      <c r="AQ15578" s="9"/>
    </row>
    <row r="15579" spans="41:43" x14ac:dyDescent="0.3">
      <c r="AO15579" s="9"/>
      <c r="AP15579" s="9"/>
      <c r="AQ15579" s="9"/>
    </row>
    <row r="15580" spans="41:43" x14ac:dyDescent="0.3">
      <c r="AO15580" s="9"/>
      <c r="AP15580" s="9"/>
      <c r="AQ15580" s="9"/>
    </row>
    <row r="15581" spans="41:43" x14ac:dyDescent="0.3">
      <c r="AO15581" s="9"/>
      <c r="AP15581" s="9"/>
      <c r="AQ15581" s="9"/>
    </row>
    <row r="15582" spans="41:43" x14ac:dyDescent="0.3">
      <c r="AO15582" s="9"/>
      <c r="AP15582" s="9"/>
      <c r="AQ15582" s="9"/>
    </row>
    <row r="15583" spans="41:43" x14ac:dyDescent="0.3">
      <c r="AO15583" s="9"/>
      <c r="AP15583" s="9"/>
      <c r="AQ15583" s="9"/>
    </row>
    <row r="15584" spans="41:43" x14ac:dyDescent="0.3">
      <c r="AO15584" s="9"/>
      <c r="AP15584" s="9"/>
      <c r="AQ15584" s="9"/>
    </row>
    <row r="15585" spans="41:43" x14ac:dyDescent="0.3">
      <c r="AO15585" s="9"/>
      <c r="AP15585" s="9"/>
      <c r="AQ15585" s="9"/>
    </row>
    <row r="15586" spans="41:43" x14ac:dyDescent="0.3">
      <c r="AO15586" s="9"/>
      <c r="AP15586" s="9"/>
      <c r="AQ15586" s="9"/>
    </row>
    <row r="15587" spans="41:43" x14ac:dyDescent="0.3">
      <c r="AO15587" s="9"/>
      <c r="AP15587" s="9"/>
      <c r="AQ15587" s="9"/>
    </row>
    <row r="15588" spans="41:43" x14ac:dyDescent="0.3">
      <c r="AO15588" s="9"/>
      <c r="AP15588" s="9"/>
      <c r="AQ15588" s="9"/>
    </row>
    <row r="15589" spans="41:43" x14ac:dyDescent="0.3">
      <c r="AO15589" s="9"/>
      <c r="AP15589" s="9"/>
      <c r="AQ15589" s="9"/>
    </row>
    <row r="15590" spans="41:43" x14ac:dyDescent="0.3">
      <c r="AO15590" s="9"/>
      <c r="AP15590" s="9"/>
      <c r="AQ15590" s="9"/>
    </row>
    <row r="15591" spans="41:43" x14ac:dyDescent="0.3">
      <c r="AO15591" s="9"/>
      <c r="AP15591" s="9"/>
      <c r="AQ15591" s="9"/>
    </row>
    <row r="15592" spans="41:43" x14ac:dyDescent="0.3">
      <c r="AO15592" s="9"/>
      <c r="AP15592" s="9"/>
      <c r="AQ15592" s="9"/>
    </row>
    <row r="15593" spans="41:43" x14ac:dyDescent="0.3">
      <c r="AO15593" s="9"/>
      <c r="AP15593" s="9"/>
      <c r="AQ15593" s="9"/>
    </row>
    <row r="15594" spans="41:43" x14ac:dyDescent="0.3">
      <c r="AO15594" s="9"/>
      <c r="AP15594" s="9"/>
      <c r="AQ15594" s="9"/>
    </row>
    <row r="15595" spans="41:43" x14ac:dyDescent="0.3">
      <c r="AO15595" s="9"/>
      <c r="AP15595" s="9"/>
      <c r="AQ15595" s="9"/>
    </row>
    <row r="15596" spans="41:43" x14ac:dyDescent="0.3">
      <c r="AO15596" s="9"/>
      <c r="AP15596" s="9"/>
      <c r="AQ15596" s="9"/>
    </row>
    <row r="15597" spans="41:43" x14ac:dyDescent="0.3">
      <c r="AO15597" s="9"/>
      <c r="AP15597" s="9"/>
      <c r="AQ15597" s="9"/>
    </row>
    <row r="15598" spans="41:43" x14ac:dyDescent="0.3">
      <c r="AO15598" s="9"/>
      <c r="AP15598" s="9"/>
      <c r="AQ15598" s="9"/>
    </row>
    <row r="15599" spans="41:43" x14ac:dyDescent="0.3">
      <c r="AO15599" s="9"/>
      <c r="AP15599" s="9"/>
      <c r="AQ15599" s="9"/>
    </row>
    <row r="15600" spans="41:43" x14ac:dyDescent="0.3">
      <c r="AO15600" s="9"/>
      <c r="AP15600" s="9"/>
      <c r="AQ15600" s="9"/>
    </row>
    <row r="15601" spans="41:43" x14ac:dyDescent="0.3">
      <c r="AO15601" s="9"/>
      <c r="AP15601" s="9"/>
      <c r="AQ15601" s="9"/>
    </row>
    <row r="15602" spans="41:43" x14ac:dyDescent="0.3">
      <c r="AO15602" s="9"/>
      <c r="AP15602" s="9"/>
      <c r="AQ15602" s="9"/>
    </row>
    <row r="15603" spans="41:43" x14ac:dyDescent="0.3">
      <c r="AO15603" s="9"/>
      <c r="AP15603" s="9"/>
      <c r="AQ15603" s="9"/>
    </row>
    <row r="15604" spans="41:43" x14ac:dyDescent="0.3">
      <c r="AO15604" s="9"/>
      <c r="AP15604" s="9"/>
      <c r="AQ15604" s="9"/>
    </row>
    <row r="15605" spans="41:43" x14ac:dyDescent="0.3">
      <c r="AO15605" s="9"/>
      <c r="AP15605" s="9"/>
      <c r="AQ15605" s="9"/>
    </row>
    <row r="15606" spans="41:43" x14ac:dyDescent="0.3">
      <c r="AO15606" s="9"/>
      <c r="AP15606" s="9"/>
      <c r="AQ15606" s="9"/>
    </row>
    <row r="15607" spans="41:43" x14ac:dyDescent="0.3">
      <c r="AO15607" s="9"/>
      <c r="AP15607" s="9"/>
      <c r="AQ15607" s="9"/>
    </row>
    <row r="15608" spans="41:43" x14ac:dyDescent="0.3">
      <c r="AO15608" s="9"/>
      <c r="AP15608" s="9"/>
      <c r="AQ15608" s="9"/>
    </row>
    <row r="15609" spans="41:43" x14ac:dyDescent="0.3">
      <c r="AO15609" s="9"/>
      <c r="AP15609" s="9"/>
      <c r="AQ15609" s="9"/>
    </row>
    <row r="15610" spans="41:43" x14ac:dyDescent="0.3">
      <c r="AO15610" s="9"/>
      <c r="AP15610" s="9"/>
      <c r="AQ15610" s="9"/>
    </row>
    <row r="15611" spans="41:43" x14ac:dyDescent="0.3">
      <c r="AO15611" s="9"/>
      <c r="AP15611" s="9"/>
      <c r="AQ15611" s="9"/>
    </row>
    <row r="15612" spans="41:43" x14ac:dyDescent="0.3">
      <c r="AO15612" s="9"/>
      <c r="AP15612" s="9"/>
      <c r="AQ15612" s="9"/>
    </row>
    <row r="15613" spans="41:43" x14ac:dyDescent="0.3">
      <c r="AO15613" s="9"/>
      <c r="AP15613" s="9"/>
      <c r="AQ15613" s="9"/>
    </row>
    <row r="15614" spans="41:43" x14ac:dyDescent="0.3">
      <c r="AO15614" s="9"/>
      <c r="AP15614" s="9"/>
      <c r="AQ15614" s="9"/>
    </row>
    <row r="15615" spans="41:43" x14ac:dyDescent="0.3">
      <c r="AO15615" s="9"/>
      <c r="AP15615" s="9"/>
      <c r="AQ15615" s="9"/>
    </row>
    <row r="15616" spans="41:43" x14ac:dyDescent="0.3">
      <c r="AO15616" s="9"/>
      <c r="AP15616" s="9"/>
      <c r="AQ15616" s="9"/>
    </row>
    <row r="15617" spans="41:43" x14ac:dyDescent="0.3">
      <c r="AO15617" s="9"/>
      <c r="AP15617" s="9"/>
      <c r="AQ15617" s="9"/>
    </row>
    <row r="15618" spans="41:43" x14ac:dyDescent="0.3">
      <c r="AO15618" s="9"/>
      <c r="AP15618" s="9"/>
      <c r="AQ15618" s="9"/>
    </row>
    <row r="15619" spans="41:43" x14ac:dyDescent="0.3">
      <c r="AO15619" s="9"/>
      <c r="AP15619" s="9"/>
      <c r="AQ15619" s="9"/>
    </row>
    <row r="15620" spans="41:43" x14ac:dyDescent="0.3">
      <c r="AO15620" s="9"/>
      <c r="AP15620" s="9"/>
      <c r="AQ15620" s="9"/>
    </row>
    <row r="15621" spans="41:43" x14ac:dyDescent="0.3">
      <c r="AO15621" s="9"/>
      <c r="AP15621" s="9"/>
      <c r="AQ15621" s="9"/>
    </row>
    <row r="15622" spans="41:43" x14ac:dyDescent="0.3">
      <c r="AO15622" s="9"/>
      <c r="AP15622" s="9"/>
      <c r="AQ15622" s="9"/>
    </row>
    <row r="15623" spans="41:43" x14ac:dyDescent="0.3">
      <c r="AO15623" s="9"/>
      <c r="AP15623" s="9"/>
      <c r="AQ15623" s="9"/>
    </row>
    <row r="15624" spans="41:43" x14ac:dyDescent="0.3">
      <c r="AO15624" s="9"/>
      <c r="AP15624" s="9"/>
      <c r="AQ15624" s="9"/>
    </row>
    <row r="15625" spans="41:43" x14ac:dyDescent="0.3">
      <c r="AO15625" s="9"/>
      <c r="AP15625" s="9"/>
      <c r="AQ15625" s="9"/>
    </row>
    <row r="15626" spans="41:43" x14ac:dyDescent="0.3">
      <c r="AO15626" s="9"/>
      <c r="AP15626" s="9"/>
      <c r="AQ15626" s="9"/>
    </row>
    <row r="15627" spans="41:43" x14ac:dyDescent="0.3">
      <c r="AO15627" s="9"/>
      <c r="AP15627" s="9"/>
      <c r="AQ15627" s="9"/>
    </row>
    <row r="15628" spans="41:43" x14ac:dyDescent="0.3">
      <c r="AO15628" s="9"/>
      <c r="AP15628" s="9"/>
      <c r="AQ15628" s="9"/>
    </row>
    <row r="15629" spans="41:43" x14ac:dyDescent="0.3">
      <c r="AO15629" s="9"/>
      <c r="AP15629" s="9"/>
      <c r="AQ15629" s="9"/>
    </row>
    <row r="15630" spans="41:43" x14ac:dyDescent="0.3">
      <c r="AO15630" s="9"/>
      <c r="AP15630" s="9"/>
      <c r="AQ15630" s="9"/>
    </row>
    <row r="15631" spans="41:43" x14ac:dyDescent="0.3">
      <c r="AO15631" s="9"/>
      <c r="AP15631" s="9"/>
      <c r="AQ15631" s="9"/>
    </row>
    <row r="15632" spans="41:43" x14ac:dyDescent="0.3">
      <c r="AO15632" s="9"/>
      <c r="AP15632" s="9"/>
      <c r="AQ15632" s="9"/>
    </row>
    <row r="15633" spans="41:43" x14ac:dyDescent="0.3">
      <c r="AO15633" s="9"/>
      <c r="AP15633" s="9"/>
      <c r="AQ15633" s="9"/>
    </row>
    <row r="15634" spans="41:43" x14ac:dyDescent="0.3">
      <c r="AO15634" s="9"/>
      <c r="AP15634" s="9"/>
      <c r="AQ15634" s="9"/>
    </row>
    <row r="15635" spans="41:43" x14ac:dyDescent="0.3">
      <c r="AO15635" s="9"/>
      <c r="AP15635" s="9"/>
      <c r="AQ15635" s="9"/>
    </row>
    <row r="15636" spans="41:43" x14ac:dyDescent="0.3">
      <c r="AO15636" s="9"/>
      <c r="AP15636" s="9"/>
      <c r="AQ15636" s="9"/>
    </row>
    <row r="15637" spans="41:43" x14ac:dyDescent="0.3">
      <c r="AO15637" s="9"/>
      <c r="AP15637" s="9"/>
      <c r="AQ15637" s="9"/>
    </row>
    <row r="15638" spans="41:43" x14ac:dyDescent="0.3">
      <c r="AO15638" s="9"/>
      <c r="AP15638" s="9"/>
      <c r="AQ15638" s="9"/>
    </row>
    <row r="15639" spans="41:43" x14ac:dyDescent="0.3">
      <c r="AO15639" s="9"/>
      <c r="AP15639" s="9"/>
      <c r="AQ15639" s="9"/>
    </row>
    <row r="15640" spans="41:43" x14ac:dyDescent="0.3">
      <c r="AO15640" s="9"/>
      <c r="AP15640" s="9"/>
      <c r="AQ15640" s="9"/>
    </row>
    <row r="15641" spans="41:43" x14ac:dyDescent="0.3">
      <c r="AO15641" s="9"/>
      <c r="AP15641" s="9"/>
      <c r="AQ15641" s="9"/>
    </row>
    <row r="15642" spans="41:43" x14ac:dyDescent="0.3">
      <c r="AO15642" s="9"/>
      <c r="AP15642" s="9"/>
      <c r="AQ15642" s="9"/>
    </row>
    <row r="15643" spans="41:43" x14ac:dyDescent="0.3">
      <c r="AO15643" s="9"/>
      <c r="AP15643" s="9"/>
      <c r="AQ15643" s="9"/>
    </row>
    <row r="15644" spans="41:43" x14ac:dyDescent="0.3">
      <c r="AO15644" s="9"/>
      <c r="AP15644" s="9"/>
      <c r="AQ15644" s="9"/>
    </row>
    <row r="15645" spans="41:43" x14ac:dyDescent="0.3">
      <c r="AO15645" s="9"/>
      <c r="AP15645" s="9"/>
      <c r="AQ15645" s="9"/>
    </row>
    <row r="15646" spans="41:43" x14ac:dyDescent="0.3">
      <c r="AO15646" s="9"/>
      <c r="AP15646" s="9"/>
      <c r="AQ15646" s="9"/>
    </row>
    <row r="15647" spans="41:43" x14ac:dyDescent="0.3">
      <c r="AO15647" s="9"/>
      <c r="AP15647" s="9"/>
      <c r="AQ15647" s="9"/>
    </row>
    <row r="15648" spans="41:43" x14ac:dyDescent="0.3">
      <c r="AO15648" s="9"/>
      <c r="AP15648" s="9"/>
      <c r="AQ15648" s="9"/>
    </row>
    <row r="15649" spans="41:43" x14ac:dyDescent="0.3">
      <c r="AO15649" s="9"/>
      <c r="AP15649" s="9"/>
      <c r="AQ15649" s="9"/>
    </row>
    <row r="15650" spans="41:43" x14ac:dyDescent="0.3">
      <c r="AO15650" s="9"/>
      <c r="AP15650" s="9"/>
      <c r="AQ15650" s="9"/>
    </row>
    <row r="15651" spans="41:43" x14ac:dyDescent="0.3">
      <c r="AO15651" s="9"/>
      <c r="AP15651" s="9"/>
      <c r="AQ15651" s="9"/>
    </row>
    <row r="15652" spans="41:43" x14ac:dyDescent="0.3">
      <c r="AO15652" s="9"/>
      <c r="AP15652" s="9"/>
      <c r="AQ15652" s="9"/>
    </row>
    <row r="15653" spans="41:43" x14ac:dyDescent="0.3">
      <c r="AO15653" s="9"/>
      <c r="AP15653" s="9"/>
      <c r="AQ15653" s="9"/>
    </row>
    <row r="15654" spans="41:43" x14ac:dyDescent="0.3">
      <c r="AO15654" s="9"/>
      <c r="AP15654" s="9"/>
      <c r="AQ15654" s="9"/>
    </row>
    <row r="15655" spans="41:43" x14ac:dyDescent="0.3">
      <c r="AO15655" s="9"/>
      <c r="AP15655" s="9"/>
      <c r="AQ15655" s="9"/>
    </row>
    <row r="15656" spans="41:43" x14ac:dyDescent="0.3">
      <c r="AO15656" s="9"/>
      <c r="AP15656" s="9"/>
      <c r="AQ15656" s="9"/>
    </row>
    <row r="15657" spans="41:43" x14ac:dyDescent="0.3">
      <c r="AO15657" s="9"/>
      <c r="AP15657" s="9"/>
      <c r="AQ15657" s="9"/>
    </row>
    <row r="15658" spans="41:43" x14ac:dyDescent="0.3">
      <c r="AO15658" s="9"/>
      <c r="AP15658" s="9"/>
      <c r="AQ15658" s="9"/>
    </row>
    <row r="15659" spans="41:43" x14ac:dyDescent="0.3">
      <c r="AO15659" s="9"/>
      <c r="AP15659" s="9"/>
      <c r="AQ15659" s="9"/>
    </row>
    <row r="15660" spans="41:43" x14ac:dyDescent="0.3">
      <c r="AO15660" s="9"/>
      <c r="AP15660" s="9"/>
      <c r="AQ15660" s="9"/>
    </row>
    <row r="15661" spans="41:43" x14ac:dyDescent="0.3">
      <c r="AO15661" s="9"/>
      <c r="AP15661" s="9"/>
      <c r="AQ15661" s="9"/>
    </row>
    <row r="15662" spans="41:43" x14ac:dyDescent="0.3">
      <c r="AO15662" s="9"/>
      <c r="AP15662" s="9"/>
      <c r="AQ15662" s="9"/>
    </row>
    <row r="15663" spans="41:43" x14ac:dyDescent="0.3">
      <c r="AO15663" s="9"/>
      <c r="AP15663" s="9"/>
      <c r="AQ15663" s="9"/>
    </row>
    <row r="15664" spans="41:43" x14ac:dyDescent="0.3">
      <c r="AO15664" s="9"/>
      <c r="AP15664" s="9"/>
      <c r="AQ15664" s="9"/>
    </row>
    <row r="15665" spans="41:43" x14ac:dyDescent="0.3">
      <c r="AO15665" s="9"/>
      <c r="AP15665" s="9"/>
      <c r="AQ15665" s="9"/>
    </row>
    <row r="15666" spans="41:43" x14ac:dyDescent="0.3">
      <c r="AO15666" s="9"/>
      <c r="AP15666" s="9"/>
      <c r="AQ15666" s="9"/>
    </row>
    <row r="15667" spans="41:43" x14ac:dyDescent="0.3">
      <c r="AO15667" s="9"/>
      <c r="AP15667" s="9"/>
      <c r="AQ15667" s="9"/>
    </row>
    <row r="15668" spans="41:43" x14ac:dyDescent="0.3">
      <c r="AO15668" s="9"/>
      <c r="AP15668" s="9"/>
      <c r="AQ15668" s="9"/>
    </row>
    <row r="15669" spans="41:43" x14ac:dyDescent="0.3">
      <c r="AO15669" s="9"/>
      <c r="AP15669" s="9"/>
      <c r="AQ15669" s="9"/>
    </row>
    <row r="15670" spans="41:43" x14ac:dyDescent="0.3">
      <c r="AO15670" s="9"/>
      <c r="AP15670" s="9"/>
      <c r="AQ15670" s="9"/>
    </row>
    <row r="15671" spans="41:43" x14ac:dyDescent="0.3">
      <c r="AO15671" s="9"/>
      <c r="AP15671" s="9"/>
      <c r="AQ15671" s="9"/>
    </row>
    <row r="15672" spans="41:43" x14ac:dyDescent="0.3">
      <c r="AO15672" s="9"/>
      <c r="AP15672" s="9"/>
      <c r="AQ15672" s="9"/>
    </row>
    <row r="15673" spans="41:43" x14ac:dyDescent="0.3">
      <c r="AO15673" s="9"/>
      <c r="AP15673" s="9"/>
      <c r="AQ15673" s="9"/>
    </row>
    <row r="15674" spans="41:43" x14ac:dyDescent="0.3">
      <c r="AO15674" s="9"/>
      <c r="AP15674" s="9"/>
      <c r="AQ15674" s="9"/>
    </row>
    <row r="15675" spans="41:43" x14ac:dyDescent="0.3">
      <c r="AO15675" s="9"/>
      <c r="AP15675" s="9"/>
      <c r="AQ15675" s="9"/>
    </row>
    <row r="15676" spans="41:43" x14ac:dyDescent="0.3">
      <c r="AO15676" s="9"/>
      <c r="AP15676" s="9"/>
      <c r="AQ15676" s="9"/>
    </row>
    <row r="15677" spans="41:43" x14ac:dyDescent="0.3">
      <c r="AO15677" s="9"/>
      <c r="AP15677" s="9"/>
      <c r="AQ15677" s="9"/>
    </row>
    <row r="15678" spans="41:43" x14ac:dyDescent="0.3">
      <c r="AO15678" s="9"/>
      <c r="AP15678" s="9"/>
      <c r="AQ15678" s="9"/>
    </row>
    <row r="15679" spans="41:43" x14ac:dyDescent="0.3">
      <c r="AO15679" s="9"/>
      <c r="AP15679" s="9"/>
      <c r="AQ15679" s="9"/>
    </row>
    <row r="15680" spans="41:43" x14ac:dyDescent="0.3">
      <c r="AO15680" s="9"/>
      <c r="AP15680" s="9"/>
      <c r="AQ15680" s="9"/>
    </row>
    <row r="15681" spans="41:43" x14ac:dyDescent="0.3">
      <c r="AO15681" s="9"/>
      <c r="AP15681" s="9"/>
      <c r="AQ15681" s="9"/>
    </row>
    <row r="15682" spans="41:43" x14ac:dyDescent="0.3">
      <c r="AO15682" s="9"/>
      <c r="AP15682" s="9"/>
      <c r="AQ15682" s="9"/>
    </row>
    <row r="15683" spans="41:43" x14ac:dyDescent="0.3">
      <c r="AO15683" s="9"/>
      <c r="AP15683" s="9"/>
      <c r="AQ15683" s="9"/>
    </row>
    <row r="15684" spans="41:43" x14ac:dyDescent="0.3">
      <c r="AO15684" s="9"/>
      <c r="AP15684" s="9"/>
      <c r="AQ15684" s="9"/>
    </row>
    <row r="15685" spans="41:43" x14ac:dyDescent="0.3">
      <c r="AO15685" s="9"/>
      <c r="AP15685" s="9"/>
      <c r="AQ15685" s="9"/>
    </row>
    <row r="15686" spans="41:43" x14ac:dyDescent="0.3">
      <c r="AO15686" s="9"/>
      <c r="AP15686" s="9"/>
      <c r="AQ15686" s="9"/>
    </row>
    <row r="15687" spans="41:43" x14ac:dyDescent="0.3">
      <c r="AO15687" s="9"/>
      <c r="AP15687" s="9"/>
      <c r="AQ15687" s="9"/>
    </row>
    <row r="15688" spans="41:43" x14ac:dyDescent="0.3">
      <c r="AO15688" s="9"/>
      <c r="AP15688" s="9"/>
      <c r="AQ15688" s="9"/>
    </row>
    <row r="15689" spans="41:43" x14ac:dyDescent="0.3">
      <c r="AO15689" s="9"/>
      <c r="AP15689" s="9"/>
      <c r="AQ15689" s="9"/>
    </row>
    <row r="15690" spans="41:43" x14ac:dyDescent="0.3">
      <c r="AO15690" s="9"/>
      <c r="AP15690" s="9"/>
      <c r="AQ15690" s="9"/>
    </row>
    <row r="15691" spans="41:43" x14ac:dyDescent="0.3">
      <c r="AO15691" s="9"/>
      <c r="AP15691" s="9"/>
      <c r="AQ15691" s="9"/>
    </row>
    <row r="15692" spans="41:43" x14ac:dyDescent="0.3">
      <c r="AO15692" s="9"/>
      <c r="AP15692" s="9"/>
      <c r="AQ15692" s="9"/>
    </row>
    <row r="15693" spans="41:43" x14ac:dyDescent="0.3">
      <c r="AO15693" s="9"/>
      <c r="AP15693" s="9"/>
      <c r="AQ15693" s="9"/>
    </row>
    <row r="15694" spans="41:43" x14ac:dyDescent="0.3">
      <c r="AO15694" s="9"/>
      <c r="AP15694" s="9"/>
      <c r="AQ15694" s="9"/>
    </row>
    <row r="15695" spans="41:43" x14ac:dyDescent="0.3">
      <c r="AO15695" s="9"/>
      <c r="AP15695" s="9"/>
      <c r="AQ15695" s="9"/>
    </row>
    <row r="15696" spans="41:43" x14ac:dyDescent="0.3">
      <c r="AO15696" s="9"/>
      <c r="AP15696" s="9"/>
      <c r="AQ15696" s="9"/>
    </row>
    <row r="15697" spans="41:43" x14ac:dyDescent="0.3">
      <c r="AO15697" s="9"/>
      <c r="AP15697" s="9"/>
      <c r="AQ15697" s="9"/>
    </row>
    <row r="15698" spans="41:43" x14ac:dyDescent="0.3">
      <c r="AO15698" s="9"/>
      <c r="AP15698" s="9"/>
      <c r="AQ15698" s="9"/>
    </row>
    <row r="15699" spans="41:43" x14ac:dyDescent="0.3">
      <c r="AO15699" s="9"/>
      <c r="AP15699" s="9"/>
      <c r="AQ15699" s="9"/>
    </row>
    <row r="15700" spans="41:43" x14ac:dyDescent="0.3">
      <c r="AO15700" s="9"/>
      <c r="AP15700" s="9"/>
      <c r="AQ15700" s="9"/>
    </row>
    <row r="15701" spans="41:43" x14ac:dyDescent="0.3">
      <c r="AO15701" s="9"/>
      <c r="AP15701" s="9"/>
      <c r="AQ15701" s="9"/>
    </row>
    <row r="15702" spans="41:43" x14ac:dyDescent="0.3">
      <c r="AO15702" s="9"/>
      <c r="AP15702" s="9"/>
      <c r="AQ15702" s="9"/>
    </row>
    <row r="15703" spans="41:43" x14ac:dyDescent="0.3">
      <c r="AO15703" s="9"/>
      <c r="AP15703" s="9"/>
      <c r="AQ15703" s="9"/>
    </row>
    <row r="15704" spans="41:43" x14ac:dyDescent="0.3">
      <c r="AO15704" s="9"/>
      <c r="AP15704" s="9"/>
      <c r="AQ15704" s="9"/>
    </row>
    <row r="15705" spans="41:43" x14ac:dyDescent="0.3">
      <c r="AO15705" s="9"/>
      <c r="AP15705" s="9"/>
      <c r="AQ15705" s="9"/>
    </row>
    <row r="15706" spans="41:43" x14ac:dyDescent="0.3">
      <c r="AO15706" s="9"/>
      <c r="AP15706" s="9"/>
      <c r="AQ15706" s="9"/>
    </row>
    <row r="15707" spans="41:43" x14ac:dyDescent="0.3">
      <c r="AO15707" s="9"/>
      <c r="AP15707" s="9"/>
      <c r="AQ15707" s="9"/>
    </row>
    <row r="15708" spans="41:43" x14ac:dyDescent="0.3">
      <c r="AO15708" s="9"/>
      <c r="AP15708" s="9"/>
      <c r="AQ15708" s="9"/>
    </row>
    <row r="15709" spans="41:43" x14ac:dyDescent="0.3">
      <c r="AO15709" s="9"/>
      <c r="AP15709" s="9"/>
      <c r="AQ15709" s="9"/>
    </row>
    <row r="15710" spans="41:43" x14ac:dyDescent="0.3">
      <c r="AO15710" s="9"/>
      <c r="AP15710" s="9"/>
      <c r="AQ15710" s="9"/>
    </row>
    <row r="15711" spans="41:43" x14ac:dyDescent="0.3">
      <c r="AO15711" s="9"/>
      <c r="AP15711" s="9"/>
      <c r="AQ15711" s="9"/>
    </row>
    <row r="15712" spans="41:43" x14ac:dyDescent="0.3">
      <c r="AO15712" s="9"/>
      <c r="AP15712" s="9"/>
      <c r="AQ15712" s="9"/>
    </row>
    <row r="15713" spans="41:43" x14ac:dyDescent="0.3">
      <c r="AO15713" s="9"/>
      <c r="AP15713" s="9"/>
      <c r="AQ15713" s="9"/>
    </row>
    <row r="15714" spans="41:43" x14ac:dyDescent="0.3">
      <c r="AO15714" s="9"/>
      <c r="AP15714" s="9"/>
      <c r="AQ15714" s="9"/>
    </row>
    <row r="15715" spans="41:43" x14ac:dyDescent="0.3">
      <c r="AO15715" s="9"/>
      <c r="AP15715" s="9"/>
      <c r="AQ15715" s="9"/>
    </row>
    <row r="15716" spans="41:43" x14ac:dyDescent="0.3">
      <c r="AO15716" s="9"/>
      <c r="AP15716" s="9"/>
      <c r="AQ15716" s="9"/>
    </row>
    <row r="15717" spans="41:43" x14ac:dyDescent="0.3">
      <c r="AO15717" s="9"/>
      <c r="AP15717" s="9"/>
      <c r="AQ15717" s="9"/>
    </row>
    <row r="15718" spans="41:43" x14ac:dyDescent="0.3">
      <c r="AO15718" s="9"/>
      <c r="AP15718" s="9"/>
      <c r="AQ15718" s="9"/>
    </row>
    <row r="15719" spans="41:43" x14ac:dyDescent="0.3">
      <c r="AO15719" s="9"/>
      <c r="AP15719" s="9"/>
      <c r="AQ15719" s="9"/>
    </row>
    <row r="15720" spans="41:43" x14ac:dyDescent="0.3">
      <c r="AO15720" s="9"/>
      <c r="AP15720" s="9"/>
      <c r="AQ15720" s="9"/>
    </row>
    <row r="15721" spans="41:43" x14ac:dyDescent="0.3">
      <c r="AO15721" s="9"/>
      <c r="AP15721" s="9"/>
      <c r="AQ15721" s="9"/>
    </row>
    <row r="15722" spans="41:43" x14ac:dyDescent="0.3">
      <c r="AO15722" s="9"/>
      <c r="AP15722" s="9"/>
      <c r="AQ15722" s="9"/>
    </row>
    <row r="15723" spans="41:43" x14ac:dyDescent="0.3">
      <c r="AO15723" s="9"/>
      <c r="AP15723" s="9"/>
      <c r="AQ15723" s="9"/>
    </row>
    <row r="15724" spans="41:43" x14ac:dyDescent="0.3">
      <c r="AO15724" s="9"/>
      <c r="AP15724" s="9"/>
      <c r="AQ15724" s="9"/>
    </row>
    <row r="15725" spans="41:43" x14ac:dyDescent="0.3">
      <c r="AO15725" s="9"/>
      <c r="AP15725" s="9"/>
      <c r="AQ15725" s="9"/>
    </row>
    <row r="15726" spans="41:43" x14ac:dyDescent="0.3">
      <c r="AO15726" s="9"/>
      <c r="AP15726" s="9"/>
      <c r="AQ15726" s="9"/>
    </row>
    <row r="15727" spans="41:43" x14ac:dyDescent="0.3">
      <c r="AO15727" s="9"/>
      <c r="AP15727" s="9"/>
      <c r="AQ15727" s="9"/>
    </row>
    <row r="15728" spans="41:43" x14ac:dyDescent="0.3">
      <c r="AO15728" s="9"/>
      <c r="AP15728" s="9"/>
      <c r="AQ15728" s="9"/>
    </row>
    <row r="15729" spans="41:43" x14ac:dyDescent="0.3">
      <c r="AO15729" s="9"/>
      <c r="AP15729" s="9"/>
      <c r="AQ15729" s="9"/>
    </row>
    <row r="15730" spans="41:43" x14ac:dyDescent="0.3">
      <c r="AO15730" s="9"/>
      <c r="AP15730" s="9"/>
      <c r="AQ15730" s="9"/>
    </row>
    <row r="15731" spans="41:43" x14ac:dyDescent="0.3">
      <c r="AO15731" s="9"/>
      <c r="AP15731" s="9"/>
      <c r="AQ15731" s="9"/>
    </row>
    <row r="15732" spans="41:43" x14ac:dyDescent="0.3">
      <c r="AO15732" s="9"/>
      <c r="AP15732" s="9"/>
      <c r="AQ15732" s="9"/>
    </row>
    <row r="15733" spans="41:43" x14ac:dyDescent="0.3">
      <c r="AO15733" s="9"/>
      <c r="AP15733" s="9"/>
      <c r="AQ15733" s="9"/>
    </row>
    <row r="15734" spans="41:43" x14ac:dyDescent="0.3">
      <c r="AO15734" s="9"/>
      <c r="AP15734" s="9"/>
      <c r="AQ15734" s="9"/>
    </row>
    <row r="15735" spans="41:43" x14ac:dyDescent="0.3">
      <c r="AO15735" s="9"/>
      <c r="AP15735" s="9"/>
      <c r="AQ15735" s="9"/>
    </row>
    <row r="15736" spans="41:43" x14ac:dyDescent="0.3">
      <c r="AO15736" s="9"/>
      <c r="AP15736" s="9"/>
      <c r="AQ15736" s="9"/>
    </row>
    <row r="15737" spans="41:43" x14ac:dyDescent="0.3">
      <c r="AO15737" s="9"/>
      <c r="AP15737" s="9"/>
      <c r="AQ15737" s="9"/>
    </row>
    <row r="15738" spans="41:43" x14ac:dyDescent="0.3">
      <c r="AO15738" s="9"/>
      <c r="AP15738" s="9"/>
      <c r="AQ15738" s="9"/>
    </row>
    <row r="15739" spans="41:43" x14ac:dyDescent="0.3">
      <c r="AO15739" s="9"/>
      <c r="AP15739" s="9"/>
      <c r="AQ15739" s="9"/>
    </row>
    <row r="15740" spans="41:43" x14ac:dyDescent="0.3">
      <c r="AO15740" s="9"/>
      <c r="AP15740" s="9"/>
      <c r="AQ15740" s="9"/>
    </row>
    <row r="15741" spans="41:43" x14ac:dyDescent="0.3">
      <c r="AO15741" s="9"/>
      <c r="AP15741" s="9"/>
      <c r="AQ15741" s="9"/>
    </row>
    <row r="15742" spans="41:43" x14ac:dyDescent="0.3">
      <c r="AO15742" s="9"/>
      <c r="AP15742" s="9"/>
      <c r="AQ15742" s="9"/>
    </row>
    <row r="15743" spans="41:43" x14ac:dyDescent="0.3">
      <c r="AO15743" s="9"/>
      <c r="AP15743" s="9"/>
      <c r="AQ15743" s="9"/>
    </row>
    <row r="15744" spans="41:43" x14ac:dyDescent="0.3">
      <c r="AO15744" s="9"/>
      <c r="AP15744" s="9"/>
      <c r="AQ15744" s="9"/>
    </row>
    <row r="15745" spans="41:43" x14ac:dyDescent="0.3">
      <c r="AO15745" s="9"/>
      <c r="AP15745" s="9"/>
      <c r="AQ15745" s="9"/>
    </row>
    <row r="15746" spans="41:43" x14ac:dyDescent="0.3">
      <c r="AO15746" s="9"/>
      <c r="AP15746" s="9"/>
      <c r="AQ15746" s="9"/>
    </row>
    <row r="15747" spans="41:43" x14ac:dyDescent="0.3">
      <c r="AO15747" s="9"/>
      <c r="AP15747" s="9"/>
      <c r="AQ15747" s="9"/>
    </row>
    <row r="15748" spans="41:43" x14ac:dyDescent="0.3">
      <c r="AO15748" s="9"/>
      <c r="AP15748" s="9"/>
      <c r="AQ15748" s="9"/>
    </row>
    <row r="15749" spans="41:43" x14ac:dyDescent="0.3">
      <c r="AO15749" s="9"/>
      <c r="AP15749" s="9"/>
      <c r="AQ15749" s="9"/>
    </row>
    <row r="15750" spans="41:43" x14ac:dyDescent="0.3">
      <c r="AO15750" s="9"/>
      <c r="AP15750" s="9"/>
      <c r="AQ15750" s="9"/>
    </row>
    <row r="15751" spans="41:43" x14ac:dyDescent="0.3">
      <c r="AO15751" s="9"/>
      <c r="AP15751" s="9"/>
      <c r="AQ15751" s="9"/>
    </row>
    <row r="15752" spans="41:43" x14ac:dyDescent="0.3">
      <c r="AO15752" s="9"/>
      <c r="AP15752" s="9"/>
      <c r="AQ15752" s="9"/>
    </row>
    <row r="15753" spans="41:43" x14ac:dyDescent="0.3">
      <c r="AO15753" s="9"/>
      <c r="AP15753" s="9"/>
      <c r="AQ15753" s="9"/>
    </row>
    <row r="15754" spans="41:43" x14ac:dyDescent="0.3">
      <c r="AO15754" s="9"/>
      <c r="AP15754" s="9"/>
      <c r="AQ15754" s="9"/>
    </row>
    <row r="15755" spans="41:43" x14ac:dyDescent="0.3">
      <c r="AO15755" s="9"/>
      <c r="AP15755" s="9"/>
      <c r="AQ15755" s="9"/>
    </row>
    <row r="15756" spans="41:43" x14ac:dyDescent="0.3">
      <c r="AO15756" s="9"/>
      <c r="AP15756" s="9"/>
      <c r="AQ15756" s="9"/>
    </row>
    <row r="15757" spans="41:43" x14ac:dyDescent="0.3">
      <c r="AO15757" s="9"/>
      <c r="AP15757" s="9"/>
      <c r="AQ15757" s="9"/>
    </row>
    <row r="15758" spans="41:43" x14ac:dyDescent="0.3">
      <c r="AO15758" s="9"/>
      <c r="AP15758" s="9"/>
      <c r="AQ15758" s="9"/>
    </row>
    <row r="15759" spans="41:43" x14ac:dyDescent="0.3">
      <c r="AO15759" s="9"/>
      <c r="AP15759" s="9"/>
      <c r="AQ15759" s="9"/>
    </row>
    <row r="15760" spans="41:43" x14ac:dyDescent="0.3">
      <c r="AO15760" s="9"/>
      <c r="AP15760" s="9"/>
      <c r="AQ15760" s="9"/>
    </row>
    <row r="15761" spans="41:43" x14ac:dyDescent="0.3">
      <c r="AO15761" s="9"/>
      <c r="AP15761" s="9"/>
      <c r="AQ15761" s="9"/>
    </row>
    <row r="15762" spans="41:43" x14ac:dyDescent="0.3">
      <c r="AO15762" s="9"/>
      <c r="AP15762" s="9"/>
      <c r="AQ15762" s="9"/>
    </row>
    <row r="15763" spans="41:43" x14ac:dyDescent="0.3">
      <c r="AO15763" s="9"/>
      <c r="AP15763" s="9"/>
      <c r="AQ15763" s="9"/>
    </row>
    <row r="15764" spans="41:43" x14ac:dyDescent="0.3">
      <c r="AO15764" s="9"/>
      <c r="AP15764" s="9"/>
      <c r="AQ15764" s="9"/>
    </row>
    <row r="15765" spans="41:43" x14ac:dyDescent="0.3">
      <c r="AO15765" s="9"/>
      <c r="AP15765" s="9"/>
      <c r="AQ15765" s="9"/>
    </row>
    <row r="15766" spans="41:43" x14ac:dyDescent="0.3">
      <c r="AO15766" s="9"/>
      <c r="AP15766" s="9"/>
      <c r="AQ15766" s="9"/>
    </row>
    <row r="15767" spans="41:43" x14ac:dyDescent="0.3">
      <c r="AO15767" s="9"/>
      <c r="AP15767" s="9"/>
      <c r="AQ15767" s="9"/>
    </row>
    <row r="15768" spans="41:43" x14ac:dyDescent="0.3">
      <c r="AO15768" s="9"/>
      <c r="AP15768" s="9"/>
      <c r="AQ15768" s="9"/>
    </row>
    <row r="15769" spans="41:43" x14ac:dyDescent="0.3">
      <c r="AO15769" s="9"/>
      <c r="AP15769" s="9"/>
      <c r="AQ15769" s="9"/>
    </row>
    <row r="15770" spans="41:43" x14ac:dyDescent="0.3">
      <c r="AO15770" s="9"/>
      <c r="AP15770" s="9"/>
      <c r="AQ15770" s="9"/>
    </row>
    <row r="15771" spans="41:43" x14ac:dyDescent="0.3">
      <c r="AO15771" s="9"/>
      <c r="AP15771" s="9"/>
      <c r="AQ15771" s="9"/>
    </row>
    <row r="15772" spans="41:43" x14ac:dyDescent="0.3">
      <c r="AO15772" s="9"/>
      <c r="AP15772" s="9"/>
      <c r="AQ15772" s="9"/>
    </row>
    <row r="15773" spans="41:43" x14ac:dyDescent="0.3">
      <c r="AO15773" s="9"/>
      <c r="AP15773" s="9"/>
      <c r="AQ15773" s="9"/>
    </row>
    <row r="15774" spans="41:43" x14ac:dyDescent="0.3">
      <c r="AO15774" s="9"/>
      <c r="AP15774" s="9"/>
      <c r="AQ15774" s="9"/>
    </row>
    <row r="15775" spans="41:43" x14ac:dyDescent="0.3">
      <c r="AO15775" s="9"/>
      <c r="AP15775" s="9"/>
      <c r="AQ15775" s="9"/>
    </row>
    <row r="15776" spans="41:43" x14ac:dyDescent="0.3">
      <c r="AO15776" s="9"/>
      <c r="AP15776" s="9"/>
      <c r="AQ15776" s="9"/>
    </row>
    <row r="15777" spans="41:43" x14ac:dyDescent="0.3">
      <c r="AO15777" s="9"/>
      <c r="AP15777" s="9"/>
      <c r="AQ15777" s="9"/>
    </row>
    <row r="15778" spans="41:43" x14ac:dyDescent="0.3">
      <c r="AO15778" s="9"/>
      <c r="AP15778" s="9"/>
      <c r="AQ15778" s="9"/>
    </row>
    <row r="15779" spans="41:43" x14ac:dyDescent="0.3">
      <c r="AO15779" s="9"/>
      <c r="AP15779" s="9"/>
      <c r="AQ15779" s="9"/>
    </row>
    <row r="15780" spans="41:43" x14ac:dyDescent="0.3">
      <c r="AO15780" s="9"/>
      <c r="AP15780" s="9"/>
      <c r="AQ15780" s="9"/>
    </row>
    <row r="15781" spans="41:43" x14ac:dyDescent="0.3">
      <c r="AO15781" s="9"/>
      <c r="AP15781" s="9"/>
      <c r="AQ15781" s="9"/>
    </row>
    <row r="15782" spans="41:43" x14ac:dyDescent="0.3">
      <c r="AO15782" s="9"/>
      <c r="AP15782" s="9"/>
      <c r="AQ15782" s="9"/>
    </row>
    <row r="15783" spans="41:43" x14ac:dyDescent="0.3">
      <c r="AO15783" s="9"/>
      <c r="AP15783" s="9"/>
      <c r="AQ15783" s="9"/>
    </row>
    <row r="15784" spans="41:43" x14ac:dyDescent="0.3">
      <c r="AO15784" s="9"/>
      <c r="AP15784" s="9"/>
      <c r="AQ15784" s="9"/>
    </row>
    <row r="15785" spans="41:43" x14ac:dyDescent="0.3">
      <c r="AO15785" s="9"/>
      <c r="AP15785" s="9"/>
      <c r="AQ15785" s="9"/>
    </row>
    <row r="15786" spans="41:43" x14ac:dyDescent="0.3">
      <c r="AO15786" s="9"/>
      <c r="AP15786" s="9"/>
      <c r="AQ15786" s="9"/>
    </row>
    <row r="15787" spans="41:43" x14ac:dyDescent="0.3">
      <c r="AO15787" s="9"/>
      <c r="AP15787" s="9"/>
      <c r="AQ15787" s="9"/>
    </row>
    <row r="15788" spans="41:43" x14ac:dyDescent="0.3">
      <c r="AO15788" s="9"/>
      <c r="AP15788" s="9"/>
      <c r="AQ15788" s="9"/>
    </row>
    <row r="15789" spans="41:43" x14ac:dyDescent="0.3">
      <c r="AO15789" s="9"/>
      <c r="AP15789" s="9"/>
      <c r="AQ15789" s="9"/>
    </row>
    <row r="15790" spans="41:43" x14ac:dyDescent="0.3">
      <c r="AO15790" s="9"/>
      <c r="AP15790" s="9"/>
      <c r="AQ15790" s="9"/>
    </row>
    <row r="15791" spans="41:43" x14ac:dyDescent="0.3">
      <c r="AO15791" s="9"/>
      <c r="AP15791" s="9"/>
      <c r="AQ15791" s="9"/>
    </row>
    <row r="15792" spans="41:43" x14ac:dyDescent="0.3">
      <c r="AO15792" s="9"/>
      <c r="AP15792" s="9"/>
      <c r="AQ15792" s="9"/>
    </row>
    <row r="15793" spans="41:43" x14ac:dyDescent="0.3">
      <c r="AO15793" s="9"/>
      <c r="AP15793" s="9"/>
      <c r="AQ15793" s="9"/>
    </row>
    <row r="15794" spans="41:43" x14ac:dyDescent="0.3">
      <c r="AO15794" s="9"/>
      <c r="AP15794" s="9"/>
      <c r="AQ15794" s="9"/>
    </row>
    <row r="15795" spans="41:43" x14ac:dyDescent="0.3">
      <c r="AO15795" s="9"/>
      <c r="AP15795" s="9"/>
      <c r="AQ15795" s="9"/>
    </row>
    <row r="15796" spans="41:43" x14ac:dyDescent="0.3">
      <c r="AO15796" s="9"/>
      <c r="AP15796" s="9"/>
      <c r="AQ15796" s="9"/>
    </row>
    <row r="15797" spans="41:43" x14ac:dyDescent="0.3">
      <c r="AO15797" s="9"/>
      <c r="AP15797" s="9"/>
      <c r="AQ15797" s="9"/>
    </row>
    <row r="15798" spans="41:43" x14ac:dyDescent="0.3">
      <c r="AO15798" s="9"/>
      <c r="AP15798" s="9"/>
      <c r="AQ15798" s="9"/>
    </row>
    <row r="15799" spans="41:43" x14ac:dyDescent="0.3">
      <c r="AO15799" s="9"/>
      <c r="AP15799" s="9"/>
      <c r="AQ15799" s="9"/>
    </row>
    <row r="15800" spans="41:43" x14ac:dyDescent="0.3">
      <c r="AO15800" s="9"/>
      <c r="AP15800" s="9"/>
      <c r="AQ15800" s="9"/>
    </row>
    <row r="15801" spans="41:43" x14ac:dyDescent="0.3">
      <c r="AO15801" s="9"/>
      <c r="AP15801" s="9"/>
      <c r="AQ15801" s="9"/>
    </row>
    <row r="15802" spans="41:43" x14ac:dyDescent="0.3">
      <c r="AO15802" s="9"/>
      <c r="AP15802" s="9"/>
      <c r="AQ15802" s="9"/>
    </row>
    <row r="15803" spans="41:43" x14ac:dyDescent="0.3">
      <c r="AO15803" s="9"/>
      <c r="AP15803" s="9"/>
      <c r="AQ15803" s="9"/>
    </row>
    <row r="15804" spans="41:43" x14ac:dyDescent="0.3">
      <c r="AO15804" s="9"/>
      <c r="AP15804" s="9"/>
      <c r="AQ15804" s="9"/>
    </row>
    <row r="15805" spans="41:43" x14ac:dyDescent="0.3">
      <c r="AO15805" s="9"/>
      <c r="AP15805" s="9"/>
      <c r="AQ15805" s="9"/>
    </row>
    <row r="15806" spans="41:43" x14ac:dyDescent="0.3">
      <c r="AO15806" s="9"/>
      <c r="AP15806" s="9"/>
      <c r="AQ15806" s="9"/>
    </row>
    <row r="15807" spans="41:43" x14ac:dyDescent="0.3">
      <c r="AO15807" s="9"/>
      <c r="AP15807" s="9"/>
      <c r="AQ15807" s="9"/>
    </row>
    <row r="15808" spans="41:43" x14ac:dyDescent="0.3">
      <c r="AO15808" s="9"/>
      <c r="AP15808" s="9"/>
      <c r="AQ15808" s="9"/>
    </row>
    <row r="15809" spans="41:43" x14ac:dyDescent="0.3">
      <c r="AO15809" s="9"/>
      <c r="AP15809" s="9"/>
      <c r="AQ15809" s="9"/>
    </row>
    <row r="15810" spans="41:43" x14ac:dyDescent="0.3">
      <c r="AO15810" s="9"/>
      <c r="AP15810" s="9"/>
      <c r="AQ15810" s="9"/>
    </row>
    <row r="15811" spans="41:43" x14ac:dyDescent="0.3">
      <c r="AO15811" s="9"/>
      <c r="AP15811" s="9"/>
      <c r="AQ15811" s="9"/>
    </row>
    <row r="15812" spans="41:43" x14ac:dyDescent="0.3">
      <c r="AO15812" s="9"/>
      <c r="AP15812" s="9"/>
      <c r="AQ15812" s="9"/>
    </row>
    <row r="15813" spans="41:43" x14ac:dyDescent="0.3">
      <c r="AO15813" s="9"/>
      <c r="AP15813" s="9"/>
      <c r="AQ15813" s="9"/>
    </row>
    <row r="15814" spans="41:43" x14ac:dyDescent="0.3">
      <c r="AO15814" s="9"/>
      <c r="AP15814" s="9"/>
      <c r="AQ15814" s="9"/>
    </row>
    <row r="15815" spans="41:43" x14ac:dyDescent="0.3">
      <c r="AO15815" s="9"/>
      <c r="AP15815" s="9"/>
      <c r="AQ15815" s="9"/>
    </row>
    <row r="15816" spans="41:43" x14ac:dyDescent="0.3">
      <c r="AO15816" s="9"/>
      <c r="AP15816" s="9"/>
      <c r="AQ15816" s="9"/>
    </row>
    <row r="15817" spans="41:43" x14ac:dyDescent="0.3">
      <c r="AO15817" s="9"/>
      <c r="AP15817" s="9"/>
      <c r="AQ15817" s="9"/>
    </row>
    <row r="15818" spans="41:43" x14ac:dyDescent="0.3">
      <c r="AO15818" s="9"/>
      <c r="AP15818" s="9"/>
      <c r="AQ15818" s="9"/>
    </row>
    <row r="15819" spans="41:43" x14ac:dyDescent="0.3">
      <c r="AO15819" s="9"/>
      <c r="AP15819" s="9"/>
      <c r="AQ15819" s="9"/>
    </row>
    <row r="15820" spans="41:43" x14ac:dyDescent="0.3">
      <c r="AO15820" s="9"/>
      <c r="AP15820" s="9"/>
      <c r="AQ15820" s="9"/>
    </row>
    <row r="15821" spans="41:43" x14ac:dyDescent="0.3">
      <c r="AO15821" s="9"/>
      <c r="AP15821" s="9"/>
      <c r="AQ15821" s="9"/>
    </row>
    <row r="15822" spans="41:43" x14ac:dyDescent="0.3">
      <c r="AO15822" s="9"/>
      <c r="AP15822" s="9"/>
      <c r="AQ15822" s="9"/>
    </row>
    <row r="15823" spans="41:43" x14ac:dyDescent="0.3">
      <c r="AO15823" s="9"/>
      <c r="AP15823" s="9"/>
      <c r="AQ15823" s="9"/>
    </row>
    <row r="15824" spans="41:43" x14ac:dyDescent="0.3">
      <c r="AO15824" s="9"/>
      <c r="AP15824" s="9"/>
      <c r="AQ15824" s="9"/>
    </row>
    <row r="15825" spans="41:43" x14ac:dyDescent="0.3">
      <c r="AO15825" s="9"/>
      <c r="AP15825" s="9"/>
      <c r="AQ15825" s="9"/>
    </row>
    <row r="15826" spans="41:43" x14ac:dyDescent="0.3">
      <c r="AO15826" s="9"/>
      <c r="AP15826" s="9"/>
      <c r="AQ15826" s="9"/>
    </row>
    <row r="15827" spans="41:43" x14ac:dyDescent="0.3">
      <c r="AO15827" s="9"/>
      <c r="AP15827" s="9"/>
      <c r="AQ15827" s="9"/>
    </row>
    <row r="15828" spans="41:43" x14ac:dyDescent="0.3">
      <c r="AO15828" s="9"/>
      <c r="AP15828" s="9"/>
      <c r="AQ15828" s="9"/>
    </row>
    <row r="15829" spans="41:43" x14ac:dyDescent="0.3">
      <c r="AO15829" s="9"/>
      <c r="AP15829" s="9"/>
      <c r="AQ15829" s="9"/>
    </row>
    <row r="15830" spans="41:43" x14ac:dyDescent="0.3">
      <c r="AO15830" s="9"/>
      <c r="AP15830" s="9"/>
      <c r="AQ15830" s="9"/>
    </row>
    <row r="15831" spans="41:43" x14ac:dyDescent="0.3">
      <c r="AO15831" s="9"/>
      <c r="AP15831" s="9"/>
      <c r="AQ15831" s="9"/>
    </row>
    <row r="15832" spans="41:43" x14ac:dyDescent="0.3">
      <c r="AO15832" s="9"/>
      <c r="AP15832" s="9"/>
      <c r="AQ15832" s="9"/>
    </row>
    <row r="15833" spans="41:43" x14ac:dyDescent="0.3">
      <c r="AO15833" s="9"/>
      <c r="AP15833" s="9"/>
      <c r="AQ15833" s="9"/>
    </row>
    <row r="15834" spans="41:43" x14ac:dyDescent="0.3">
      <c r="AO15834" s="9"/>
      <c r="AP15834" s="9"/>
      <c r="AQ15834" s="9"/>
    </row>
    <row r="15835" spans="41:43" x14ac:dyDescent="0.3">
      <c r="AO15835" s="9"/>
      <c r="AP15835" s="9"/>
      <c r="AQ15835" s="9"/>
    </row>
    <row r="15836" spans="41:43" x14ac:dyDescent="0.3">
      <c r="AO15836" s="9"/>
      <c r="AP15836" s="9"/>
      <c r="AQ15836" s="9"/>
    </row>
    <row r="15837" spans="41:43" x14ac:dyDescent="0.3">
      <c r="AO15837" s="9"/>
      <c r="AP15837" s="9"/>
      <c r="AQ15837" s="9"/>
    </row>
    <row r="15838" spans="41:43" x14ac:dyDescent="0.3">
      <c r="AO15838" s="9"/>
      <c r="AP15838" s="9"/>
      <c r="AQ15838" s="9"/>
    </row>
    <row r="15839" spans="41:43" x14ac:dyDescent="0.3">
      <c r="AO15839" s="9"/>
      <c r="AP15839" s="9"/>
      <c r="AQ15839" s="9"/>
    </row>
    <row r="15840" spans="41:43" x14ac:dyDescent="0.3">
      <c r="AO15840" s="9"/>
      <c r="AP15840" s="9"/>
      <c r="AQ15840" s="9"/>
    </row>
    <row r="15841" spans="41:43" x14ac:dyDescent="0.3">
      <c r="AO15841" s="9"/>
      <c r="AP15841" s="9"/>
      <c r="AQ15841" s="9"/>
    </row>
    <row r="15842" spans="41:43" x14ac:dyDescent="0.3">
      <c r="AO15842" s="9"/>
      <c r="AP15842" s="9"/>
      <c r="AQ15842" s="9"/>
    </row>
    <row r="15843" spans="41:43" x14ac:dyDescent="0.3">
      <c r="AO15843" s="9"/>
      <c r="AP15843" s="9"/>
      <c r="AQ15843" s="9"/>
    </row>
    <row r="15844" spans="41:43" x14ac:dyDescent="0.3">
      <c r="AO15844" s="9"/>
      <c r="AP15844" s="9"/>
      <c r="AQ15844" s="9"/>
    </row>
    <row r="15845" spans="41:43" x14ac:dyDescent="0.3">
      <c r="AO15845" s="9"/>
      <c r="AP15845" s="9"/>
      <c r="AQ15845" s="9"/>
    </row>
    <row r="15846" spans="41:43" x14ac:dyDescent="0.3">
      <c r="AO15846" s="9"/>
      <c r="AP15846" s="9"/>
      <c r="AQ15846" s="9"/>
    </row>
    <row r="15847" spans="41:43" x14ac:dyDescent="0.3">
      <c r="AO15847" s="9"/>
      <c r="AP15847" s="9"/>
      <c r="AQ15847" s="9"/>
    </row>
    <row r="15848" spans="41:43" x14ac:dyDescent="0.3">
      <c r="AO15848" s="9"/>
      <c r="AP15848" s="9"/>
      <c r="AQ15848" s="9"/>
    </row>
    <row r="15849" spans="41:43" x14ac:dyDescent="0.3">
      <c r="AO15849" s="9"/>
      <c r="AP15849" s="9"/>
      <c r="AQ15849" s="9"/>
    </row>
    <row r="15850" spans="41:43" x14ac:dyDescent="0.3">
      <c r="AO15850" s="9"/>
      <c r="AP15850" s="9"/>
      <c r="AQ15850" s="9"/>
    </row>
    <row r="15851" spans="41:43" x14ac:dyDescent="0.3">
      <c r="AO15851" s="9"/>
      <c r="AP15851" s="9"/>
      <c r="AQ15851" s="9"/>
    </row>
    <row r="15852" spans="41:43" x14ac:dyDescent="0.3">
      <c r="AO15852" s="9"/>
      <c r="AP15852" s="9"/>
      <c r="AQ15852" s="9"/>
    </row>
    <row r="15853" spans="41:43" x14ac:dyDescent="0.3">
      <c r="AO15853" s="9"/>
      <c r="AP15853" s="9"/>
      <c r="AQ15853" s="9"/>
    </row>
    <row r="15854" spans="41:43" x14ac:dyDescent="0.3">
      <c r="AO15854" s="9"/>
      <c r="AP15854" s="9"/>
      <c r="AQ15854" s="9"/>
    </row>
    <row r="15855" spans="41:43" x14ac:dyDescent="0.3">
      <c r="AO15855" s="9"/>
      <c r="AP15855" s="9"/>
      <c r="AQ15855" s="9"/>
    </row>
    <row r="15856" spans="41:43" x14ac:dyDescent="0.3">
      <c r="AO15856" s="9"/>
      <c r="AP15856" s="9"/>
      <c r="AQ15856" s="9"/>
    </row>
    <row r="15857" spans="41:43" x14ac:dyDescent="0.3">
      <c r="AO15857" s="9"/>
      <c r="AP15857" s="9"/>
      <c r="AQ15857" s="9"/>
    </row>
    <row r="15858" spans="41:43" x14ac:dyDescent="0.3">
      <c r="AO15858" s="9"/>
      <c r="AP15858" s="9"/>
      <c r="AQ15858" s="9"/>
    </row>
    <row r="15859" spans="41:43" x14ac:dyDescent="0.3">
      <c r="AO15859" s="9"/>
      <c r="AP15859" s="9"/>
      <c r="AQ15859" s="9"/>
    </row>
    <row r="15860" spans="41:43" x14ac:dyDescent="0.3">
      <c r="AO15860" s="9"/>
      <c r="AP15860" s="9"/>
      <c r="AQ15860" s="9"/>
    </row>
    <row r="15861" spans="41:43" x14ac:dyDescent="0.3">
      <c r="AO15861" s="9"/>
      <c r="AP15861" s="9"/>
      <c r="AQ15861" s="9"/>
    </row>
    <row r="15862" spans="41:43" x14ac:dyDescent="0.3">
      <c r="AO15862" s="9"/>
      <c r="AP15862" s="9"/>
      <c r="AQ15862" s="9"/>
    </row>
    <row r="15863" spans="41:43" x14ac:dyDescent="0.3">
      <c r="AO15863" s="9"/>
      <c r="AP15863" s="9"/>
      <c r="AQ15863" s="9"/>
    </row>
    <row r="15864" spans="41:43" x14ac:dyDescent="0.3">
      <c r="AO15864" s="9"/>
      <c r="AP15864" s="9"/>
      <c r="AQ15864" s="9"/>
    </row>
    <row r="15865" spans="41:43" x14ac:dyDescent="0.3">
      <c r="AO15865" s="9"/>
      <c r="AP15865" s="9"/>
      <c r="AQ15865" s="9"/>
    </row>
    <row r="15866" spans="41:43" x14ac:dyDescent="0.3">
      <c r="AO15866" s="9"/>
      <c r="AP15866" s="9"/>
      <c r="AQ15866" s="9"/>
    </row>
    <row r="15867" spans="41:43" x14ac:dyDescent="0.3">
      <c r="AO15867" s="9"/>
      <c r="AP15867" s="9"/>
      <c r="AQ15867" s="9"/>
    </row>
    <row r="15868" spans="41:43" x14ac:dyDescent="0.3">
      <c r="AO15868" s="9"/>
      <c r="AP15868" s="9"/>
      <c r="AQ15868" s="9"/>
    </row>
    <row r="15869" spans="41:43" x14ac:dyDescent="0.3">
      <c r="AO15869" s="9"/>
      <c r="AP15869" s="9"/>
      <c r="AQ15869" s="9"/>
    </row>
    <row r="15870" spans="41:43" x14ac:dyDescent="0.3">
      <c r="AO15870" s="9"/>
      <c r="AP15870" s="9"/>
      <c r="AQ15870" s="9"/>
    </row>
    <row r="15871" spans="41:43" x14ac:dyDescent="0.3">
      <c r="AO15871" s="9"/>
      <c r="AP15871" s="9"/>
      <c r="AQ15871" s="9"/>
    </row>
    <row r="15872" spans="41:43" x14ac:dyDescent="0.3">
      <c r="AO15872" s="9"/>
      <c r="AP15872" s="9"/>
      <c r="AQ15872" s="9"/>
    </row>
    <row r="15873" spans="41:43" x14ac:dyDescent="0.3">
      <c r="AO15873" s="9"/>
      <c r="AP15873" s="9"/>
      <c r="AQ15873" s="9"/>
    </row>
    <row r="15874" spans="41:43" x14ac:dyDescent="0.3">
      <c r="AO15874" s="9"/>
      <c r="AP15874" s="9"/>
      <c r="AQ15874" s="9"/>
    </row>
    <row r="15875" spans="41:43" x14ac:dyDescent="0.3">
      <c r="AO15875" s="9"/>
      <c r="AP15875" s="9"/>
      <c r="AQ15875" s="9"/>
    </row>
    <row r="15876" spans="41:43" x14ac:dyDescent="0.3">
      <c r="AO15876" s="9"/>
      <c r="AP15876" s="9"/>
      <c r="AQ15876" s="9"/>
    </row>
    <row r="15877" spans="41:43" x14ac:dyDescent="0.3">
      <c r="AO15877" s="9"/>
      <c r="AP15877" s="9"/>
      <c r="AQ15877" s="9"/>
    </row>
    <row r="15878" spans="41:43" x14ac:dyDescent="0.3">
      <c r="AO15878" s="9"/>
      <c r="AP15878" s="9"/>
      <c r="AQ15878" s="9"/>
    </row>
    <row r="15879" spans="41:43" x14ac:dyDescent="0.3">
      <c r="AO15879" s="9"/>
      <c r="AP15879" s="9"/>
      <c r="AQ15879" s="9"/>
    </row>
    <row r="15880" spans="41:43" x14ac:dyDescent="0.3">
      <c r="AO15880" s="9"/>
      <c r="AP15880" s="9"/>
      <c r="AQ15880" s="9"/>
    </row>
    <row r="15881" spans="41:43" x14ac:dyDescent="0.3">
      <c r="AO15881" s="9"/>
      <c r="AP15881" s="9"/>
      <c r="AQ15881" s="9"/>
    </row>
    <row r="15882" spans="41:43" x14ac:dyDescent="0.3">
      <c r="AO15882" s="9"/>
      <c r="AP15882" s="9"/>
      <c r="AQ15882" s="9"/>
    </row>
    <row r="15883" spans="41:43" x14ac:dyDescent="0.3">
      <c r="AO15883" s="9"/>
      <c r="AP15883" s="9"/>
      <c r="AQ15883" s="9"/>
    </row>
    <row r="15884" spans="41:43" x14ac:dyDescent="0.3">
      <c r="AO15884" s="9"/>
      <c r="AP15884" s="9"/>
      <c r="AQ15884" s="9"/>
    </row>
    <row r="15885" spans="41:43" x14ac:dyDescent="0.3">
      <c r="AO15885" s="9"/>
      <c r="AP15885" s="9"/>
      <c r="AQ15885" s="9"/>
    </row>
    <row r="15886" spans="41:43" x14ac:dyDescent="0.3">
      <c r="AO15886" s="9"/>
      <c r="AP15886" s="9"/>
      <c r="AQ15886" s="9"/>
    </row>
    <row r="15887" spans="41:43" x14ac:dyDescent="0.3">
      <c r="AO15887" s="9"/>
      <c r="AP15887" s="9"/>
      <c r="AQ15887" s="9"/>
    </row>
    <row r="15888" spans="41:43" x14ac:dyDescent="0.3">
      <c r="AO15888" s="9"/>
      <c r="AP15888" s="9"/>
      <c r="AQ15888" s="9"/>
    </row>
    <row r="15889" spans="41:43" x14ac:dyDescent="0.3">
      <c r="AO15889" s="9"/>
      <c r="AP15889" s="9"/>
      <c r="AQ15889" s="9"/>
    </row>
    <row r="15890" spans="41:43" x14ac:dyDescent="0.3">
      <c r="AO15890" s="9"/>
      <c r="AP15890" s="9"/>
      <c r="AQ15890" s="9"/>
    </row>
    <row r="15891" spans="41:43" x14ac:dyDescent="0.3">
      <c r="AO15891" s="9"/>
      <c r="AP15891" s="9"/>
      <c r="AQ15891" s="9"/>
    </row>
    <row r="15892" spans="41:43" x14ac:dyDescent="0.3">
      <c r="AO15892" s="9"/>
      <c r="AP15892" s="9"/>
      <c r="AQ15892" s="9"/>
    </row>
    <row r="15893" spans="41:43" x14ac:dyDescent="0.3">
      <c r="AO15893" s="9"/>
      <c r="AP15893" s="9"/>
      <c r="AQ15893" s="9"/>
    </row>
    <row r="15894" spans="41:43" x14ac:dyDescent="0.3">
      <c r="AO15894" s="9"/>
      <c r="AP15894" s="9"/>
      <c r="AQ15894" s="9"/>
    </row>
    <row r="15895" spans="41:43" x14ac:dyDescent="0.3">
      <c r="AO15895" s="9"/>
      <c r="AP15895" s="9"/>
      <c r="AQ15895" s="9"/>
    </row>
    <row r="15896" spans="41:43" x14ac:dyDescent="0.3">
      <c r="AO15896" s="9"/>
      <c r="AP15896" s="9"/>
      <c r="AQ15896" s="9"/>
    </row>
    <row r="15897" spans="41:43" x14ac:dyDescent="0.3">
      <c r="AO15897" s="9"/>
      <c r="AP15897" s="9"/>
      <c r="AQ15897" s="9"/>
    </row>
    <row r="15898" spans="41:43" x14ac:dyDescent="0.3">
      <c r="AO15898" s="9"/>
      <c r="AP15898" s="9"/>
      <c r="AQ15898" s="9"/>
    </row>
    <row r="15899" spans="41:43" x14ac:dyDescent="0.3">
      <c r="AO15899" s="9"/>
      <c r="AP15899" s="9"/>
      <c r="AQ15899" s="9"/>
    </row>
    <row r="15900" spans="41:43" x14ac:dyDescent="0.3">
      <c r="AO15900" s="9"/>
      <c r="AP15900" s="9"/>
      <c r="AQ15900" s="9"/>
    </row>
    <row r="15901" spans="41:43" x14ac:dyDescent="0.3">
      <c r="AO15901" s="9"/>
      <c r="AP15901" s="9"/>
      <c r="AQ15901" s="9"/>
    </row>
    <row r="15902" spans="41:43" x14ac:dyDescent="0.3">
      <c r="AO15902" s="9"/>
      <c r="AP15902" s="9"/>
      <c r="AQ15902" s="9"/>
    </row>
    <row r="15903" spans="41:43" x14ac:dyDescent="0.3">
      <c r="AO15903" s="9"/>
      <c r="AP15903" s="9"/>
      <c r="AQ15903" s="9"/>
    </row>
    <row r="15904" spans="41:43" x14ac:dyDescent="0.3">
      <c r="AO15904" s="9"/>
      <c r="AP15904" s="9"/>
      <c r="AQ15904" s="9"/>
    </row>
    <row r="15905" spans="41:43" x14ac:dyDescent="0.3">
      <c r="AO15905" s="9"/>
      <c r="AP15905" s="9"/>
      <c r="AQ15905" s="9"/>
    </row>
    <row r="15906" spans="41:43" x14ac:dyDescent="0.3">
      <c r="AO15906" s="9"/>
      <c r="AP15906" s="9"/>
      <c r="AQ15906" s="9"/>
    </row>
    <row r="15907" spans="41:43" x14ac:dyDescent="0.3">
      <c r="AO15907" s="9"/>
      <c r="AP15907" s="9"/>
      <c r="AQ15907" s="9"/>
    </row>
    <row r="15908" spans="41:43" x14ac:dyDescent="0.3">
      <c r="AO15908" s="9"/>
      <c r="AP15908" s="9"/>
      <c r="AQ15908" s="9"/>
    </row>
    <row r="15909" spans="41:43" x14ac:dyDescent="0.3">
      <c r="AO15909" s="9"/>
      <c r="AP15909" s="9"/>
      <c r="AQ15909" s="9"/>
    </row>
    <row r="15910" spans="41:43" x14ac:dyDescent="0.3">
      <c r="AO15910" s="9"/>
      <c r="AP15910" s="9"/>
      <c r="AQ15910" s="9"/>
    </row>
    <row r="15911" spans="41:43" x14ac:dyDescent="0.3">
      <c r="AO15911" s="9"/>
      <c r="AP15911" s="9"/>
      <c r="AQ15911" s="9"/>
    </row>
    <row r="15912" spans="41:43" x14ac:dyDescent="0.3">
      <c r="AO15912" s="9"/>
      <c r="AP15912" s="9"/>
      <c r="AQ15912" s="9"/>
    </row>
    <row r="15913" spans="41:43" x14ac:dyDescent="0.3">
      <c r="AO15913" s="9"/>
      <c r="AP15913" s="9"/>
      <c r="AQ15913" s="9"/>
    </row>
    <row r="15914" spans="41:43" x14ac:dyDescent="0.3">
      <c r="AO15914" s="9"/>
      <c r="AP15914" s="9"/>
      <c r="AQ15914" s="9"/>
    </row>
    <row r="15915" spans="41:43" x14ac:dyDescent="0.3">
      <c r="AO15915" s="9"/>
      <c r="AP15915" s="9"/>
      <c r="AQ15915" s="9"/>
    </row>
    <row r="15916" spans="41:43" x14ac:dyDescent="0.3">
      <c r="AO15916" s="9"/>
      <c r="AP15916" s="9"/>
      <c r="AQ15916" s="9"/>
    </row>
    <row r="15917" spans="41:43" x14ac:dyDescent="0.3">
      <c r="AO15917" s="9"/>
      <c r="AP15917" s="9"/>
      <c r="AQ15917" s="9"/>
    </row>
    <row r="15918" spans="41:43" x14ac:dyDescent="0.3">
      <c r="AO15918" s="9"/>
      <c r="AP15918" s="9"/>
      <c r="AQ15918" s="9"/>
    </row>
    <row r="15919" spans="41:43" x14ac:dyDescent="0.3">
      <c r="AO15919" s="9"/>
      <c r="AP15919" s="9"/>
      <c r="AQ15919" s="9"/>
    </row>
    <row r="15920" spans="41:43" x14ac:dyDescent="0.3">
      <c r="AO15920" s="9"/>
      <c r="AP15920" s="9"/>
      <c r="AQ15920" s="9"/>
    </row>
    <row r="15921" spans="41:43" x14ac:dyDescent="0.3">
      <c r="AO15921" s="9"/>
      <c r="AP15921" s="9"/>
      <c r="AQ15921" s="9"/>
    </row>
    <row r="15922" spans="41:43" x14ac:dyDescent="0.3">
      <c r="AO15922" s="9"/>
      <c r="AP15922" s="9"/>
      <c r="AQ15922" s="9"/>
    </row>
    <row r="15923" spans="41:43" x14ac:dyDescent="0.3">
      <c r="AO15923" s="9"/>
      <c r="AP15923" s="9"/>
      <c r="AQ15923" s="9"/>
    </row>
    <row r="15924" spans="41:43" x14ac:dyDescent="0.3">
      <c r="AO15924" s="9"/>
      <c r="AP15924" s="9"/>
      <c r="AQ15924" s="9"/>
    </row>
    <row r="15925" spans="41:43" x14ac:dyDescent="0.3">
      <c r="AO15925" s="9"/>
      <c r="AP15925" s="9"/>
      <c r="AQ15925" s="9"/>
    </row>
    <row r="15926" spans="41:43" x14ac:dyDescent="0.3">
      <c r="AO15926" s="9"/>
      <c r="AP15926" s="9"/>
      <c r="AQ15926" s="9"/>
    </row>
    <row r="15927" spans="41:43" x14ac:dyDescent="0.3">
      <c r="AO15927" s="9"/>
      <c r="AP15927" s="9"/>
      <c r="AQ15927" s="9"/>
    </row>
    <row r="15928" spans="41:43" x14ac:dyDescent="0.3">
      <c r="AO15928" s="9"/>
      <c r="AP15928" s="9"/>
      <c r="AQ15928" s="9"/>
    </row>
    <row r="15929" spans="41:43" x14ac:dyDescent="0.3">
      <c r="AO15929" s="9"/>
      <c r="AP15929" s="9"/>
      <c r="AQ15929" s="9"/>
    </row>
    <row r="15930" spans="41:43" x14ac:dyDescent="0.3">
      <c r="AO15930" s="9"/>
      <c r="AP15930" s="9"/>
      <c r="AQ15930" s="9"/>
    </row>
    <row r="15931" spans="41:43" x14ac:dyDescent="0.3">
      <c r="AO15931" s="9"/>
      <c r="AP15931" s="9"/>
      <c r="AQ15931" s="9"/>
    </row>
    <row r="15932" spans="41:43" x14ac:dyDescent="0.3">
      <c r="AO15932" s="9"/>
      <c r="AP15932" s="9"/>
      <c r="AQ15932" s="9"/>
    </row>
    <row r="15933" spans="41:43" x14ac:dyDescent="0.3">
      <c r="AO15933" s="9"/>
      <c r="AP15933" s="9"/>
      <c r="AQ15933" s="9"/>
    </row>
    <row r="15934" spans="41:43" x14ac:dyDescent="0.3">
      <c r="AO15934" s="9"/>
      <c r="AP15934" s="9"/>
      <c r="AQ15934" s="9"/>
    </row>
    <row r="15935" spans="41:43" x14ac:dyDescent="0.3">
      <c r="AO15935" s="9"/>
      <c r="AP15935" s="9"/>
      <c r="AQ15935" s="9"/>
    </row>
    <row r="15936" spans="41:43" x14ac:dyDescent="0.3">
      <c r="AO15936" s="9"/>
      <c r="AP15936" s="9"/>
      <c r="AQ15936" s="9"/>
    </row>
    <row r="15937" spans="41:43" x14ac:dyDescent="0.3">
      <c r="AO15937" s="9"/>
      <c r="AP15937" s="9"/>
      <c r="AQ15937" s="9"/>
    </row>
    <row r="15938" spans="41:43" x14ac:dyDescent="0.3">
      <c r="AO15938" s="9"/>
      <c r="AP15938" s="9"/>
      <c r="AQ15938" s="9"/>
    </row>
    <row r="15939" spans="41:43" x14ac:dyDescent="0.3">
      <c r="AO15939" s="9"/>
      <c r="AP15939" s="9"/>
      <c r="AQ15939" s="9"/>
    </row>
    <row r="15940" spans="41:43" x14ac:dyDescent="0.3">
      <c r="AO15940" s="9"/>
      <c r="AP15940" s="9"/>
      <c r="AQ15940" s="9"/>
    </row>
    <row r="15941" spans="41:43" x14ac:dyDescent="0.3">
      <c r="AO15941" s="9"/>
      <c r="AP15941" s="9"/>
      <c r="AQ15941" s="9"/>
    </row>
    <row r="15942" spans="41:43" x14ac:dyDescent="0.3">
      <c r="AO15942" s="9"/>
      <c r="AP15942" s="9"/>
      <c r="AQ15942" s="9"/>
    </row>
    <row r="15943" spans="41:43" x14ac:dyDescent="0.3">
      <c r="AO15943" s="9"/>
      <c r="AP15943" s="9"/>
      <c r="AQ15943" s="9"/>
    </row>
    <row r="15944" spans="41:43" x14ac:dyDescent="0.3">
      <c r="AO15944" s="9"/>
      <c r="AP15944" s="9"/>
      <c r="AQ15944" s="9"/>
    </row>
    <row r="15945" spans="41:43" x14ac:dyDescent="0.3">
      <c r="AO15945" s="9"/>
      <c r="AP15945" s="9"/>
      <c r="AQ15945" s="9"/>
    </row>
    <row r="15946" spans="41:43" x14ac:dyDescent="0.3">
      <c r="AO15946" s="9"/>
      <c r="AP15946" s="9"/>
      <c r="AQ15946" s="9"/>
    </row>
    <row r="15947" spans="41:43" x14ac:dyDescent="0.3">
      <c r="AO15947" s="9"/>
      <c r="AP15947" s="9"/>
      <c r="AQ15947" s="9"/>
    </row>
    <row r="15948" spans="41:43" x14ac:dyDescent="0.3">
      <c r="AO15948" s="9"/>
      <c r="AP15948" s="9"/>
      <c r="AQ15948" s="9"/>
    </row>
    <row r="15949" spans="41:43" x14ac:dyDescent="0.3">
      <c r="AO15949" s="9"/>
      <c r="AP15949" s="9"/>
      <c r="AQ15949" s="9"/>
    </row>
    <row r="15950" spans="41:43" x14ac:dyDescent="0.3">
      <c r="AO15950" s="9"/>
      <c r="AP15950" s="9"/>
      <c r="AQ15950" s="9"/>
    </row>
    <row r="15951" spans="41:43" x14ac:dyDescent="0.3">
      <c r="AO15951" s="9"/>
      <c r="AP15951" s="9"/>
      <c r="AQ15951" s="9"/>
    </row>
    <row r="15952" spans="41:43" x14ac:dyDescent="0.3">
      <c r="AO15952" s="9"/>
      <c r="AP15952" s="9"/>
      <c r="AQ15952" s="9"/>
    </row>
    <row r="15953" spans="41:43" x14ac:dyDescent="0.3">
      <c r="AO15953" s="9"/>
      <c r="AP15953" s="9"/>
      <c r="AQ15953" s="9"/>
    </row>
    <row r="15954" spans="41:43" x14ac:dyDescent="0.3">
      <c r="AO15954" s="9"/>
      <c r="AP15954" s="9"/>
      <c r="AQ15954" s="9"/>
    </row>
    <row r="15955" spans="41:43" x14ac:dyDescent="0.3">
      <c r="AO15955" s="9"/>
      <c r="AP15955" s="9"/>
      <c r="AQ15955" s="9"/>
    </row>
    <row r="15956" spans="41:43" x14ac:dyDescent="0.3">
      <c r="AO15956" s="9"/>
      <c r="AP15956" s="9"/>
      <c r="AQ15956" s="9"/>
    </row>
    <row r="15957" spans="41:43" x14ac:dyDescent="0.3">
      <c r="AO15957" s="9"/>
      <c r="AP15957" s="9"/>
      <c r="AQ15957" s="9"/>
    </row>
    <row r="15958" spans="41:43" x14ac:dyDescent="0.3">
      <c r="AO15958" s="9"/>
      <c r="AP15958" s="9"/>
      <c r="AQ15958" s="9"/>
    </row>
    <row r="15959" spans="41:43" x14ac:dyDescent="0.3">
      <c r="AO15959" s="9"/>
      <c r="AP15959" s="9"/>
      <c r="AQ15959" s="9"/>
    </row>
    <row r="15960" spans="41:43" x14ac:dyDescent="0.3">
      <c r="AO15960" s="9"/>
      <c r="AP15960" s="9"/>
      <c r="AQ15960" s="9"/>
    </row>
    <row r="15961" spans="41:43" x14ac:dyDescent="0.3">
      <c r="AO15961" s="9"/>
      <c r="AP15961" s="9"/>
      <c r="AQ15961" s="9"/>
    </row>
    <row r="15962" spans="41:43" x14ac:dyDescent="0.3">
      <c r="AO15962" s="9"/>
      <c r="AP15962" s="9"/>
      <c r="AQ15962" s="9"/>
    </row>
    <row r="15963" spans="41:43" x14ac:dyDescent="0.3">
      <c r="AO15963" s="9"/>
      <c r="AP15963" s="9"/>
      <c r="AQ15963" s="9"/>
    </row>
    <row r="15964" spans="41:43" x14ac:dyDescent="0.3">
      <c r="AO15964" s="9"/>
      <c r="AP15964" s="9"/>
      <c r="AQ15964" s="9"/>
    </row>
    <row r="15965" spans="41:43" x14ac:dyDescent="0.3">
      <c r="AO15965" s="9"/>
      <c r="AP15965" s="9"/>
      <c r="AQ15965" s="9"/>
    </row>
    <row r="15966" spans="41:43" x14ac:dyDescent="0.3">
      <c r="AO15966" s="9"/>
      <c r="AP15966" s="9"/>
      <c r="AQ15966" s="9"/>
    </row>
    <row r="15967" spans="41:43" x14ac:dyDescent="0.3">
      <c r="AO15967" s="9"/>
      <c r="AP15967" s="9"/>
      <c r="AQ15967" s="9"/>
    </row>
    <row r="15968" spans="41:43" x14ac:dyDescent="0.3">
      <c r="AO15968" s="9"/>
      <c r="AP15968" s="9"/>
      <c r="AQ15968" s="9"/>
    </row>
    <row r="15969" spans="41:43" x14ac:dyDescent="0.3">
      <c r="AO15969" s="9"/>
      <c r="AP15969" s="9"/>
      <c r="AQ15969" s="9"/>
    </row>
    <row r="15970" spans="41:43" x14ac:dyDescent="0.3">
      <c r="AO15970" s="9"/>
      <c r="AP15970" s="9"/>
      <c r="AQ15970" s="9"/>
    </row>
    <row r="15971" spans="41:43" x14ac:dyDescent="0.3">
      <c r="AO15971" s="9"/>
      <c r="AP15971" s="9"/>
      <c r="AQ15971" s="9"/>
    </row>
    <row r="15972" spans="41:43" x14ac:dyDescent="0.3">
      <c r="AO15972" s="9"/>
      <c r="AP15972" s="9"/>
      <c r="AQ15972" s="9"/>
    </row>
    <row r="15973" spans="41:43" x14ac:dyDescent="0.3">
      <c r="AO15973" s="9"/>
      <c r="AP15973" s="9"/>
      <c r="AQ15973" s="9"/>
    </row>
    <row r="15974" spans="41:43" x14ac:dyDescent="0.3">
      <c r="AO15974" s="9"/>
      <c r="AP15974" s="9"/>
      <c r="AQ15974" s="9"/>
    </row>
    <row r="15975" spans="41:43" x14ac:dyDescent="0.3">
      <c r="AO15975" s="9"/>
      <c r="AP15975" s="9"/>
      <c r="AQ15975" s="9"/>
    </row>
    <row r="15976" spans="41:43" x14ac:dyDescent="0.3">
      <c r="AO15976" s="9"/>
      <c r="AP15976" s="9"/>
      <c r="AQ15976" s="9"/>
    </row>
    <row r="15977" spans="41:43" x14ac:dyDescent="0.3">
      <c r="AO15977" s="9"/>
      <c r="AP15977" s="9"/>
      <c r="AQ15977" s="9"/>
    </row>
    <row r="15978" spans="41:43" x14ac:dyDescent="0.3">
      <c r="AO15978" s="9"/>
      <c r="AP15978" s="9"/>
      <c r="AQ15978" s="9"/>
    </row>
    <row r="15979" spans="41:43" x14ac:dyDescent="0.3">
      <c r="AO15979" s="9"/>
      <c r="AP15979" s="9"/>
      <c r="AQ15979" s="9"/>
    </row>
    <row r="15980" spans="41:43" x14ac:dyDescent="0.3">
      <c r="AO15980" s="9"/>
      <c r="AP15980" s="9"/>
      <c r="AQ15980" s="9"/>
    </row>
    <row r="15981" spans="41:43" x14ac:dyDescent="0.3">
      <c r="AO15981" s="9"/>
      <c r="AP15981" s="9"/>
      <c r="AQ15981" s="9"/>
    </row>
    <row r="15982" spans="41:43" x14ac:dyDescent="0.3">
      <c r="AO15982" s="9"/>
      <c r="AP15982" s="9"/>
      <c r="AQ15982" s="9"/>
    </row>
    <row r="15983" spans="41:43" x14ac:dyDescent="0.3">
      <c r="AO15983" s="9"/>
      <c r="AP15983" s="9"/>
      <c r="AQ15983" s="9"/>
    </row>
    <row r="15984" spans="41:43" x14ac:dyDescent="0.3">
      <c r="AO15984" s="9"/>
      <c r="AP15984" s="9"/>
      <c r="AQ15984" s="9"/>
    </row>
    <row r="15985" spans="41:43" x14ac:dyDescent="0.3">
      <c r="AO15985" s="9"/>
      <c r="AP15985" s="9"/>
      <c r="AQ15985" s="9"/>
    </row>
    <row r="15986" spans="41:43" x14ac:dyDescent="0.3">
      <c r="AO15986" s="9"/>
      <c r="AP15986" s="9"/>
      <c r="AQ15986" s="9"/>
    </row>
    <row r="15987" spans="41:43" x14ac:dyDescent="0.3">
      <c r="AO15987" s="9"/>
      <c r="AP15987" s="9"/>
      <c r="AQ15987" s="9"/>
    </row>
    <row r="15988" spans="41:43" x14ac:dyDescent="0.3">
      <c r="AO15988" s="9"/>
      <c r="AP15988" s="9"/>
      <c r="AQ15988" s="9"/>
    </row>
    <row r="15989" spans="41:43" x14ac:dyDescent="0.3">
      <c r="AO15989" s="9"/>
      <c r="AP15989" s="9"/>
      <c r="AQ15989" s="9"/>
    </row>
    <row r="15990" spans="41:43" x14ac:dyDescent="0.3">
      <c r="AO15990" s="9"/>
      <c r="AP15990" s="9"/>
      <c r="AQ15990" s="9"/>
    </row>
    <row r="15991" spans="41:43" x14ac:dyDescent="0.3">
      <c r="AO15991" s="9"/>
      <c r="AP15991" s="9"/>
      <c r="AQ15991" s="9"/>
    </row>
    <row r="15992" spans="41:43" x14ac:dyDescent="0.3">
      <c r="AO15992" s="9"/>
      <c r="AP15992" s="9"/>
      <c r="AQ15992" s="9"/>
    </row>
    <row r="15993" spans="41:43" x14ac:dyDescent="0.3">
      <c r="AO15993" s="9"/>
      <c r="AP15993" s="9"/>
      <c r="AQ15993" s="9"/>
    </row>
    <row r="15994" spans="41:43" x14ac:dyDescent="0.3">
      <c r="AO15994" s="9"/>
      <c r="AP15994" s="9"/>
      <c r="AQ15994" s="9"/>
    </row>
    <row r="15995" spans="41:43" x14ac:dyDescent="0.3">
      <c r="AO15995" s="9"/>
      <c r="AP15995" s="9"/>
      <c r="AQ15995" s="9"/>
    </row>
    <row r="15996" spans="41:43" x14ac:dyDescent="0.3">
      <c r="AO15996" s="9"/>
      <c r="AP15996" s="9"/>
      <c r="AQ15996" s="9"/>
    </row>
    <row r="15997" spans="41:43" x14ac:dyDescent="0.3">
      <c r="AO15997" s="9"/>
      <c r="AP15997" s="9"/>
      <c r="AQ15997" s="9"/>
    </row>
    <row r="15998" spans="41:43" x14ac:dyDescent="0.3">
      <c r="AO15998" s="9"/>
      <c r="AP15998" s="9"/>
      <c r="AQ15998" s="9"/>
    </row>
    <row r="15999" spans="41:43" x14ac:dyDescent="0.3">
      <c r="AO15999" s="9"/>
      <c r="AP15999" s="9"/>
      <c r="AQ15999" s="9"/>
    </row>
    <row r="16000" spans="41:43" x14ac:dyDescent="0.3">
      <c r="AO16000" s="9"/>
      <c r="AP16000" s="9"/>
      <c r="AQ16000" s="9"/>
    </row>
    <row r="16001" spans="41:43" x14ac:dyDescent="0.3">
      <c r="AO16001" s="9"/>
      <c r="AP16001" s="9"/>
      <c r="AQ16001" s="9"/>
    </row>
    <row r="16002" spans="41:43" x14ac:dyDescent="0.3">
      <c r="AO16002" s="9"/>
      <c r="AP16002" s="9"/>
      <c r="AQ16002" s="9"/>
    </row>
    <row r="16003" spans="41:43" x14ac:dyDescent="0.3">
      <c r="AO16003" s="9"/>
      <c r="AP16003" s="9"/>
      <c r="AQ16003" s="9"/>
    </row>
    <row r="16004" spans="41:43" x14ac:dyDescent="0.3">
      <c r="AO16004" s="9"/>
      <c r="AP16004" s="9"/>
      <c r="AQ16004" s="9"/>
    </row>
    <row r="16005" spans="41:43" x14ac:dyDescent="0.3">
      <c r="AO16005" s="9"/>
      <c r="AP16005" s="9"/>
      <c r="AQ16005" s="9"/>
    </row>
    <row r="16006" spans="41:43" x14ac:dyDescent="0.3">
      <c r="AO16006" s="9"/>
      <c r="AP16006" s="9"/>
      <c r="AQ16006" s="9"/>
    </row>
    <row r="16007" spans="41:43" x14ac:dyDescent="0.3">
      <c r="AO16007" s="9"/>
      <c r="AP16007" s="9"/>
      <c r="AQ16007" s="9"/>
    </row>
    <row r="16008" spans="41:43" x14ac:dyDescent="0.3">
      <c r="AO16008" s="9"/>
      <c r="AP16008" s="9"/>
      <c r="AQ16008" s="9"/>
    </row>
    <row r="16009" spans="41:43" x14ac:dyDescent="0.3">
      <c r="AO16009" s="9"/>
      <c r="AP16009" s="9"/>
      <c r="AQ16009" s="9"/>
    </row>
    <row r="16010" spans="41:43" x14ac:dyDescent="0.3">
      <c r="AO16010" s="9"/>
      <c r="AP16010" s="9"/>
      <c r="AQ16010" s="9"/>
    </row>
    <row r="16011" spans="41:43" x14ac:dyDescent="0.3">
      <c r="AO16011" s="9"/>
      <c r="AP16011" s="9"/>
      <c r="AQ16011" s="9"/>
    </row>
    <row r="16012" spans="41:43" x14ac:dyDescent="0.3">
      <c r="AO16012" s="9"/>
      <c r="AP16012" s="9"/>
      <c r="AQ16012" s="9"/>
    </row>
    <row r="16013" spans="41:43" x14ac:dyDescent="0.3">
      <c r="AO16013" s="9"/>
      <c r="AP16013" s="9"/>
      <c r="AQ16013" s="9"/>
    </row>
    <row r="16014" spans="41:43" x14ac:dyDescent="0.3">
      <c r="AO16014" s="9"/>
      <c r="AP16014" s="9"/>
      <c r="AQ16014" s="9"/>
    </row>
    <row r="16015" spans="41:43" x14ac:dyDescent="0.3">
      <c r="AO16015" s="9"/>
      <c r="AP16015" s="9"/>
      <c r="AQ16015" s="9"/>
    </row>
    <row r="16016" spans="41:43" x14ac:dyDescent="0.3">
      <c r="AO16016" s="9"/>
      <c r="AP16016" s="9"/>
      <c r="AQ16016" s="9"/>
    </row>
    <row r="16017" spans="41:43" x14ac:dyDescent="0.3">
      <c r="AO16017" s="9"/>
      <c r="AP16017" s="9"/>
      <c r="AQ16017" s="9"/>
    </row>
    <row r="16018" spans="41:43" x14ac:dyDescent="0.3">
      <c r="AO16018" s="9"/>
      <c r="AP16018" s="9"/>
      <c r="AQ16018" s="9"/>
    </row>
    <row r="16019" spans="41:43" x14ac:dyDescent="0.3">
      <c r="AO16019" s="9"/>
      <c r="AP16019" s="9"/>
      <c r="AQ16019" s="9"/>
    </row>
    <row r="16020" spans="41:43" x14ac:dyDescent="0.3">
      <c r="AO16020" s="9"/>
      <c r="AP16020" s="9"/>
      <c r="AQ16020" s="9"/>
    </row>
    <row r="16021" spans="41:43" x14ac:dyDescent="0.3">
      <c r="AO16021" s="9"/>
      <c r="AP16021" s="9"/>
      <c r="AQ16021" s="9"/>
    </row>
    <row r="16022" spans="41:43" x14ac:dyDescent="0.3">
      <c r="AO16022" s="9"/>
      <c r="AP16022" s="9"/>
      <c r="AQ16022" s="9"/>
    </row>
    <row r="16023" spans="41:43" x14ac:dyDescent="0.3">
      <c r="AO16023" s="9"/>
      <c r="AP16023" s="9"/>
      <c r="AQ16023" s="9"/>
    </row>
    <row r="16024" spans="41:43" x14ac:dyDescent="0.3">
      <c r="AO16024" s="9"/>
      <c r="AP16024" s="9"/>
      <c r="AQ16024" s="9"/>
    </row>
    <row r="16025" spans="41:43" x14ac:dyDescent="0.3">
      <c r="AO16025" s="9"/>
      <c r="AP16025" s="9"/>
      <c r="AQ16025" s="9"/>
    </row>
    <row r="16026" spans="41:43" x14ac:dyDescent="0.3">
      <c r="AO16026" s="9"/>
      <c r="AP16026" s="9"/>
      <c r="AQ16026" s="9"/>
    </row>
    <row r="16027" spans="41:43" x14ac:dyDescent="0.3">
      <c r="AO16027" s="9"/>
      <c r="AP16027" s="9"/>
      <c r="AQ16027" s="9"/>
    </row>
    <row r="16028" spans="41:43" x14ac:dyDescent="0.3">
      <c r="AO16028" s="9"/>
      <c r="AP16028" s="9"/>
      <c r="AQ16028" s="9"/>
    </row>
    <row r="16029" spans="41:43" x14ac:dyDescent="0.3">
      <c r="AO16029" s="9"/>
      <c r="AP16029" s="9"/>
      <c r="AQ16029" s="9"/>
    </row>
    <row r="16030" spans="41:43" x14ac:dyDescent="0.3">
      <c r="AO16030" s="9"/>
      <c r="AP16030" s="9"/>
      <c r="AQ16030" s="9"/>
    </row>
    <row r="16031" spans="41:43" x14ac:dyDescent="0.3">
      <c r="AO16031" s="9"/>
      <c r="AP16031" s="9"/>
      <c r="AQ16031" s="9"/>
    </row>
    <row r="16032" spans="41:43" x14ac:dyDescent="0.3">
      <c r="AO16032" s="9"/>
      <c r="AP16032" s="9"/>
      <c r="AQ16032" s="9"/>
    </row>
    <row r="16033" spans="41:43" x14ac:dyDescent="0.3">
      <c r="AO16033" s="9"/>
      <c r="AP16033" s="9"/>
      <c r="AQ16033" s="9"/>
    </row>
    <row r="16034" spans="41:43" x14ac:dyDescent="0.3">
      <c r="AO16034" s="9"/>
      <c r="AP16034" s="9"/>
      <c r="AQ16034" s="9"/>
    </row>
    <row r="16035" spans="41:43" x14ac:dyDescent="0.3">
      <c r="AO16035" s="9"/>
      <c r="AP16035" s="9"/>
      <c r="AQ16035" s="9"/>
    </row>
    <row r="16036" spans="41:43" x14ac:dyDescent="0.3">
      <c r="AO16036" s="9"/>
      <c r="AP16036" s="9"/>
      <c r="AQ16036" s="9"/>
    </row>
    <row r="16037" spans="41:43" x14ac:dyDescent="0.3">
      <c r="AO16037" s="9"/>
      <c r="AP16037" s="9"/>
      <c r="AQ16037" s="9"/>
    </row>
    <row r="16038" spans="41:43" x14ac:dyDescent="0.3">
      <c r="AO16038" s="9"/>
      <c r="AP16038" s="9"/>
      <c r="AQ16038" s="9"/>
    </row>
    <row r="16039" spans="41:43" x14ac:dyDescent="0.3">
      <c r="AO16039" s="9"/>
      <c r="AP16039" s="9"/>
      <c r="AQ16039" s="9"/>
    </row>
    <row r="16040" spans="41:43" x14ac:dyDescent="0.3">
      <c r="AO16040" s="9"/>
      <c r="AP16040" s="9"/>
      <c r="AQ16040" s="9"/>
    </row>
    <row r="16041" spans="41:43" x14ac:dyDescent="0.3">
      <c r="AO16041" s="9"/>
      <c r="AP16041" s="9"/>
      <c r="AQ16041" s="9"/>
    </row>
    <row r="16042" spans="41:43" x14ac:dyDescent="0.3">
      <c r="AO16042" s="9"/>
      <c r="AP16042" s="9"/>
      <c r="AQ16042" s="9"/>
    </row>
    <row r="16043" spans="41:43" x14ac:dyDescent="0.3">
      <c r="AO16043" s="9"/>
      <c r="AP16043" s="9"/>
      <c r="AQ16043" s="9"/>
    </row>
    <row r="16044" spans="41:43" x14ac:dyDescent="0.3">
      <c r="AO16044" s="9"/>
      <c r="AP16044" s="9"/>
      <c r="AQ16044" s="9"/>
    </row>
    <row r="16045" spans="41:43" x14ac:dyDescent="0.3">
      <c r="AO16045" s="9"/>
      <c r="AP16045" s="9"/>
      <c r="AQ16045" s="9"/>
    </row>
    <row r="16046" spans="41:43" x14ac:dyDescent="0.3">
      <c r="AO16046" s="9"/>
      <c r="AP16046" s="9"/>
      <c r="AQ16046" s="9"/>
    </row>
    <row r="16047" spans="41:43" x14ac:dyDescent="0.3">
      <c r="AO16047" s="9"/>
      <c r="AP16047" s="9"/>
      <c r="AQ16047" s="9"/>
    </row>
    <row r="16048" spans="41:43" x14ac:dyDescent="0.3">
      <c r="AO16048" s="9"/>
      <c r="AP16048" s="9"/>
      <c r="AQ16048" s="9"/>
    </row>
    <row r="16049" spans="41:43" x14ac:dyDescent="0.3">
      <c r="AO16049" s="9"/>
      <c r="AP16049" s="9"/>
      <c r="AQ16049" s="9"/>
    </row>
    <row r="16050" spans="41:43" x14ac:dyDescent="0.3">
      <c r="AO16050" s="9"/>
      <c r="AP16050" s="9"/>
      <c r="AQ16050" s="9"/>
    </row>
    <row r="16051" spans="41:43" x14ac:dyDescent="0.3">
      <c r="AO16051" s="9"/>
      <c r="AP16051" s="9"/>
      <c r="AQ16051" s="9"/>
    </row>
    <row r="16052" spans="41:43" x14ac:dyDescent="0.3">
      <c r="AO16052" s="9"/>
      <c r="AP16052" s="9"/>
      <c r="AQ16052" s="9"/>
    </row>
    <row r="16053" spans="41:43" x14ac:dyDescent="0.3">
      <c r="AO16053" s="9"/>
      <c r="AP16053" s="9"/>
      <c r="AQ16053" s="9"/>
    </row>
    <row r="16054" spans="41:43" x14ac:dyDescent="0.3">
      <c r="AO16054" s="9"/>
      <c r="AP16054" s="9"/>
      <c r="AQ16054" s="9"/>
    </row>
    <row r="16055" spans="41:43" x14ac:dyDescent="0.3">
      <c r="AO16055" s="9"/>
      <c r="AP16055" s="9"/>
      <c r="AQ16055" s="9"/>
    </row>
    <row r="16056" spans="41:43" x14ac:dyDescent="0.3">
      <c r="AO16056" s="9"/>
      <c r="AP16056" s="9"/>
      <c r="AQ16056" s="9"/>
    </row>
    <row r="16057" spans="41:43" x14ac:dyDescent="0.3">
      <c r="AO16057" s="9"/>
      <c r="AP16057" s="9"/>
      <c r="AQ16057" s="9"/>
    </row>
    <row r="16058" spans="41:43" x14ac:dyDescent="0.3">
      <c r="AO16058" s="9"/>
      <c r="AP16058" s="9"/>
      <c r="AQ16058" s="9"/>
    </row>
    <row r="16059" spans="41:43" x14ac:dyDescent="0.3">
      <c r="AO16059" s="9"/>
      <c r="AP16059" s="9"/>
      <c r="AQ16059" s="9"/>
    </row>
    <row r="16060" spans="41:43" x14ac:dyDescent="0.3">
      <c r="AO16060" s="9"/>
      <c r="AP16060" s="9"/>
      <c r="AQ16060" s="9"/>
    </row>
    <row r="16061" spans="41:43" x14ac:dyDescent="0.3">
      <c r="AO16061" s="9"/>
      <c r="AP16061" s="9"/>
      <c r="AQ16061" s="9"/>
    </row>
    <row r="16062" spans="41:43" x14ac:dyDescent="0.3">
      <c r="AO16062" s="9"/>
      <c r="AP16062" s="9"/>
      <c r="AQ16062" s="9"/>
    </row>
    <row r="16063" spans="41:43" x14ac:dyDescent="0.3">
      <c r="AO16063" s="9"/>
      <c r="AP16063" s="9"/>
      <c r="AQ16063" s="9"/>
    </row>
    <row r="16064" spans="41:43" x14ac:dyDescent="0.3">
      <c r="AO16064" s="9"/>
      <c r="AP16064" s="9"/>
      <c r="AQ16064" s="9"/>
    </row>
    <row r="16065" spans="41:43" x14ac:dyDescent="0.3">
      <c r="AO16065" s="9"/>
      <c r="AP16065" s="9"/>
      <c r="AQ16065" s="9"/>
    </row>
    <row r="16066" spans="41:43" x14ac:dyDescent="0.3">
      <c r="AO16066" s="9"/>
      <c r="AP16066" s="9"/>
      <c r="AQ16066" s="9"/>
    </row>
    <row r="16067" spans="41:43" x14ac:dyDescent="0.3">
      <c r="AO16067" s="9"/>
      <c r="AP16067" s="9"/>
      <c r="AQ16067" s="9"/>
    </row>
    <row r="16068" spans="41:43" x14ac:dyDescent="0.3">
      <c r="AO16068" s="9"/>
      <c r="AP16068" s="9"/>
      <c r="AQ16068" s="9"/>
    </row>
    <row r="16069" spans="41:43" x14ac:dyDescent="0.3">
      <c r="AO16069" s="9"/>
      <c r="AP16069" s="9"/>
      <c r="AQ16069" s="9"/>
    </row>
    <row r="16070" spans="41:43" x14ac:dyDescent="0.3">
      <c r="AO16070" s="9"/>
      <c r="AP16070" s="9"/>
      <c r="AQ16070" s="9"/>
    </row>
    <row r="16071" spans="41:43" x14ac:dyDescent="0.3">
      <c r="AO16071" s="9"/>
      <c r="AP16071" s="9"/>
      <c r="AQ16071" s="9"/>
    </row>
    <row r="16072" spans="41:43" x14ac:dyDescent="0.3">
      <c r="AO16072" s="9"/>
      <c r="AP16072" s="9"/>
      <c r="AQ16072" s="9"/>
    </row>
    <row r="16073" spans="41:43" x14ac:dyDescent="0.3">
      <c r="AO16073" s="9"/>
      <c r="AP16073" s="9"/>
      <c r="AQ16073" s="9"/>
    </row>
    <row r="16074" spans="41:43" x14ac:dyDescent="0.3">
      <c r="AO16074" s="9"/>
      <c r="AP16074" s="9"/>
      <c r="AQ16074" s="9"/>
    </row>
    <row r="16075" spans="41:43" x14ac:dyDescent="0.3">
      <c r="AO16075" s="9"/>
      <c r="AP16075" s="9"/>
      <c r="AQ16075" s="9"/>
    </row>
    <row r="16076" spans="41:43" x14ac:dyDescent="0.3">
      <c r="AO16076" s="9"/>
      <c r="AP16076" s="9"/>
      <c r="AQ16076" s="9"/>
    </row>
    <row r="16077" spans="41:43" x14ac:dyDescent="0.3">
      <c r="AO16077" s="9"/>
      <c r="AP16077" s="9"/>
      <c r="AQ16077" s="9"/>
    </row>
    <row r="16078" spans="41:43" x14ac:dyDescent="0.3">
      <c r="AO16078" s="9"/>
      <c r="AP16078" s="9"/>
      <c r="AQ16078" s="9"/>
    </row>
    <row r="16079" spans="41:43" x14ac:dyDescent="0.3">
      <c r="AO16079" s="9"/>
      <c r="AP16079" s="9"/>
      <c r="AQ16079" s="9"/>
    </row>
    <row r="16080" spans="41:43" x14ac:dyDescent="0.3">
      <c r="AO16080" s="9"/>
      <c r="AP16080" s="9"/>
      <c r="AQ16080" s="9"/>
    </row>
    <row r="16081" spans="41:43" x14ac:dyDescent="0.3">
      <c r="AO16081" s="9"/>
      <c r="AP16081" s="9"/>
      <c r="AQ16081" s="9"/>
    </row>
    <row r="16082" spans="41:43" x14ac:dyDescent="0.3">
      <c r="AO16082" s="9"/>
      <c r="AP16082" s="9"/>
      <c r="AQ16082" s="9"/>
    </row>
    <row r="16083" spans="41:43" x14ac:dyDescent="0.3">
      <c r="AO16083" s="9"/>
      <c r="AP16083" s="9"/>
      <c r="AQ16083" s="9"/>
    </row>
    <row r="16084" spans="41:43" x14ac:dyDescent="0.3">
      <c r="AO16084" s="9"/>
      <c r="AP16084" s="9"/>
      <c r="AQ16084" s="9"/>
    </row>
    <row r="16085" spans="41:43" x14ac:dyDescent="0.3">
      <c r="AO16085" s="9"/>
      <c r="AP16085" s="9"/>
      <c r="AQ16085" s="9"/>
    </row>
    <row r="16086" spans="41:43" x14ac:dyDescent="0.3">
      <c r="AO16086" s="9"/>
      <c r="AP16086" s="9"/>
      <c r="AQ16086" s="9"/>
    </row>
    <row r="16087" spans="41:43" x14ac:dyDescent="0.3">
      <c r="AO16087" s="9"/>
      <c r="AP16087" s="9"/>
      <c r="AQ16087" s="9"/>
    </row>
    <row r="16088" spans="41:43" x14ac:dyDescent="0.3">
      <c r="AO16088" s="9"/>
      <c r="AP16088" s="9"/>
      <c r="AQ16088" s="9"/>
    </row>
    <row r="16089" spans="41:43" x14ac:dyDescent="0.3">
      <c r="AO16089" s="9"/>
      <c r="AP16089" s="9"/>
      <c r="AQ16089" s="9"/>
    </row>
    <row r="16090" spans="41:43" x14ac:dyDescent="0.3">
      <c r="AO16090" s="9"/>
      <c r="AP16090" s="9"/>
      <c r="AQ16090" s="9"/>
    </row>
    <row r="16091" spans="41:43" x14ac:dyDescent="0.3">
      <c r="AO16091" s="9"/>
      <c r="AP16091" s="9"/>
      <c r="AQ16091" s="9"/>
    </row>
    <row r="16092" spans="41:43" x14ac:dyDescent="0.3">
      <c r="AO16092" s="9"/>
      <c r="AP16092" s="9"/>
      <c r="AQ16092" s="9"/>
    </row>
    <row r="16093" spans="41:43" x14ac:dyDescent="0.3">
      <c r="AO16093" s="9"/>
      <c r="AP16093" s="9"/>
      <c r="AQ16093" s="9"/>
    </row>
    <row r="16094" spans="41:43" x14ac:dyDescent="0.3">
      <c r="AO16094" s="9"/>
      <c r="AP16094" s="9"/>
      <c r="AQ16094" s="9"/>
    </row>
    <row r="16095" spans="41:43" x14ac:dyDescent="0.3">
      <c r="AO16095" s="9"/>
      <c r="AP16095" s="9"/>
      <c r="AQ16095" s="9"/>
    </row>
    <row r="16096" spans="41:43" x14ac:dyDescent="0.3">
      <c r="AO16096" s="9"/>
      <c r="AP16096" s="9"/>
      <c r="AQ16096" s="9"/>
    </row>
    <row r="16097" spans="41:43" x14ac:dyDescent="0.3">
      <c r="AO16097" s="9"/>
      <c r="AP16097" s="9"/>
      <c r="AQ16097" s="9"/>
    </row>
    <row r="16098" spans="41:43" x14ac:dyDescent="0.3">
      <c r="AO16098" s="9"/>
      <c r="AP16098" s="9"/>
      <c r="AQ16098" s="9"/>
    </row>
    <row r="16099" spans="41:43" x14ac:dyDescent="0.3">
      <c r="AO16099" s="9"/>
      <c r="AP16099" s="9"/>
      <c r="AQ16099" s="9"/>
    </row>
    <row r="16100" spans="41:43" x14ac:dyDescent="0.3">
      <c r="AO16100" s="9"/>
      <c r="AP16100" s="9"/>
      <c r="AQ16100" s="9"/>
    </row>
    <row r="16101" spans="41:43" x14ac:dyDescent="0.3">
      <c r="AO16101" s="9"/>
      <c r="AP16101" s="9"/>
      <c r="AQ16101" s="9"/>
    </row>
    <row r="16102" spans="41:43" x14ac:dyDescent="0.3">
      <c r="AO16102" s="9"/>
      <c r="AP16102" s="9"/>
      <c r="AQ16102" s="9"/>
    </row>
    <row r="16103" spans="41:43" x14ac:dyDescent="0.3">
      <c r="AO16103" s="9"/>
      <c r="AP16103" s="9"/>
      <c r="AQ16103" s="9"/>
    </row>
    <row r="16104" spans="41:43" x14ac:dyDescent="0.3">
      <c r="AO16104" s="9"/>
      <c r="AP16104" s="9"/>
      <c r="AQ16104" s="9"/>
    </row>
    <row r="16105" spans="41:43" x14ac:dyDescent="0.3">
      <c r="AO16105" s="9"/>
      <c r="AP16105" s="9"/>
      <c r="AQ16105" s="9"/>
    </row>
    <row r="16106" spans="41:43" x14ac:dyDescent="0.3">
      <c r="AO16106" s="9"/>
      <c r="AP16106" s="9"/>
      <c r="AQ16106" s="9"/>
    </row>
    <row r="16107" spans="41:43" x14ac:dyDescent="0.3">
      <c r="AO16107" s="9"/>
      <c r="AP16107" s="9"/>
      <c r="AQ16107" s="9"/>
    </row>
    <row r="16108" spans="41:43" x14ac:dyDescent="0.3">
      <c r="AO16108" s="9"/>
      <c r="AP16108" s="9"/>
      <c r="AQ16108" s="9"/>
    </row>
    <row r="16109" spans="41:43" x14ac:dyDescent="0.3">
      <c r="AO16109" s="9"/>
      <c r="AP16109" s="9"/>
      <c r="AQ16109" s="9"/>
    </row>
    <row r="16110" spans="41:43" x14ac:dyDescent="0.3">
      <c r="AO16110" s="9"/>
      <c r="AP16110" s="9"/>
      <c r="AQ16110" s="9"/>
    </row>
    <row r="16111" spans="41:43" x14ac:dyDescent="0.3">
      <c r="AO16111" s="9"/>
      <c r="AP16111" s="9"/>
      <c r="AQ16111" s="9"/>
    </row>
    <row r="16112" spans="41:43" x14ac:dyDescent="0.3">
      <c r="AO16112" s="9"/>
      <c r="AP16112" s="9"/>
      <c r="AQ16112" s="9"/>
    </row>
    <row r="16113" spans="41:43" x14ac:dyDescent="0.3">
      <c r="AO16113" s="9"/>
      <c r="AP16113" s="9"/>
      <c r="AQ16113" s="9"/>
    </row>
    <row r="16114" spans="41:43" x14ac:dyDescent="0.3">
      <c r="AO16114" s="9"/>
      <c r="AP16114" s="9"/>
      <c r="AQ16114" s="9"/>
    </row>
    <row r="16115" spans="41:43" x14ac:dyDescent="0.3">
      <c r="AO16115" s="9"/>
      <c r="AP16115" s="9"/>
      <c r="AQ16115" s="9"/>
    </row>
    <row r="16116" spans="41:43" x14ac:dyDescent="0.3">
      <c r="AO16116" s="9"/>
      <c r="AP16116" s="9"/>
      <c r="AQ16116" s="9"/>
    </row>
    <row r="16117" spans="41:43" x14ac:dyDescent="0.3">
      <c r="AO16117" s="9"/>
      <c r="AP16117" s="9"/>
      <c r="AQ16117" s="9"/>
    </row>
    <row r="16118" spans="41:43" x14ac:dyDescent="0.3">
      <c r="AO16118" s="9"/>
      <c r="AP16118" s="9"/>
      <c r="AQ16118" s="9"/>
    </row>
    <row r="16119" spans="41:43" x14ac:dyDescent="0.3">
      <c r="AO16119" s="9"/>
      <c r="AP16119" s="9"/>
      <c r="AQ16119" s="9"/>
    </row>
    <row r="16120" spans="41:43" x14ac:dyDescent="0.3">
      <c r="AO16120" s="9"/>
      <c r="AP16120" s="9"/>
      <c r="AQ16120" s="9"/>
    </row>
    <row r="16121" spans="41:43" x14ac:dyDescent="0.3">
      <c r="AO16121" s="9"/>
      <c r="AP16121" s="9"/>
      <c r="AQ16121" s="9"/>
    </row>
    <row r="16122" spans="41:43" x14ac:dyDescent="0.3">
      <c r="AO16122" s="9"/>
      <c r="AP16122" s="9"/>
      <c r="AQ16122" s="9"/>
    </row>
    <row r="16123" spans="41:43" x14ac:dyDescent="0.3">
      <c r="AO16123" s="9"/>
      <c r="AP16123" s="9"/>
      <c r="AQ16123" s="9"/>
    </row>
    <row r="16124" spans="41:43" x14ac:dyDescent="0.3">
      <c r="AO16124" s="9"/>
      <c r="AP16124" s="9"/>
      <c r="AQ16124" s="9"/>
    </row>
    <row r="16125" spans="41:43" x14ac:dyDescent="0.3">
      <c r="AO16125" s="9"/>
      <c r="AP16125" s="9"/>
      <c r="AQ16125" s="9"/>
    </row>
    <row r="16126" spans="41:43" x14ac:dyDescent="0.3">
      <c r="AO16126" s="9"/>
      <c r="AP16126" s="9"/>
      <c r="AQ16126" s="9"/>
    </row>
    <row r="16127" spans="41:43" x14ac:dyDescent="0.3">
      <c r="AO16127" s="9"/>
      <c r="AP16127" s="9"/>
      <c r="AQ16127" s="9"/>
    </row>
    <row r="16128" spans="41:43" x14ac:dyDescent="0.3">
      <c r="AO16128" s="9"/>
      <c r="AP16128" s="9"/>
      <c r="AQ16128" s="9"/>
    </row>
    <row r="16129" spans="41:43" x14ac:dyDescent="0.3">
      <c r="AO16129" s="9"/>
      <c r="AP16129" s="9"/>
      <c r="AQ16129" s="9"/>
    </row>
    <row r="16130" spans="41:43" x14ac:dyDescent="0.3">
      <c r="AO16130" s="9"/>
      <c r="AP16130" s="9"/>
      <c r="AQ16130" s="9"/>
    </row>
    <row r="16131" spans="41:43" x14ac:dyDescent="0.3">
      <c r="AO16131" s="9"/>
      <c r="AP16131" s="9"/>
      <c r="AQ16131" s="9"/>
    </row>
    <row r="16132" spans="41:43" x14ac:dyDescent="0.3">
      <c r="AO16132" s="9"/>
      <c r="AP16132" s="9"/>
      <c r="AQ16132" s="9"/>
    </row>
    <row r="16133" spans="41:43" x14ac:dyDescent="0.3">
      <c r="AO16133" s="9"/>
      <c r="AP16133" s="9"/>
      <c r="AQ16133" s="9"/>
    </row>
    <row r="16134" spans="41:43" x14ac:dyDescent="0.3">
      <c r="AO16134" s="9"/>
      <c r="AP16134" s="9"/>
      <c r="AQ16134" s="9"/>
    </row>
    <row r="16135" spans="41:43" x14ac:dyDescent="0.3">
      <c r="AO16135" s="9"/>
      <c r="AP16135" s="9"/>
      <c r="AQ16135" s="9"/>
    </row>
    <row r="16136" spans="41:43" x14ac:dyDescent="0.3">
      <c r="AO16136" s="9"/>
      <c r="AP16136" s="9"/>
      <c r="AQ16136" s="9"/>
    </row>
    <row r="16137" spans="41:43" x14ac:dyDescent="0.3">
      <c r="AO16137" s="9"/>
      <c r="AP16137" s="9"/>
      <c r="AQ16137" s="9"/>
    </row>
    <row r="16138" spans="41:43" x14ac:dyDescent="0.3">
      <c r="AO16138" s="9"/>
      <c r="AP16138" s="9"/>
      <c r="AQ16138" s="9"/>
    </row>
    <row r="16139" spans="41:43" x14ac:dyDescent="0.3">
      <c r="AO16139" s="9"/>
      <c r="AP16139" s="9"/>
      <c r="AQ16139" s="9"/>
    </row>
    <row r="16140" spans="41:43" x14ac:dyDescent="0.3">
      <c r="AO16140" s="9"/>
      <c r="AP16140" s="9"/>
      <c r="AQ16140" s="9"/>
    </row>
    <row r="16141" spans="41:43" x14ac:dyDescent="0.3">
      <c r="AO16141" s="9"/>
      <c r="AP16141" s="9"/>
      <c r="AQ16141" s="9"/>
    </row>
    <row r="16142" spans="41:43" x14ac:dyDescent="0.3">
      <c r="AO16142" s="9"/>
      <c r="AP16142" s="9"/>
      <c r="AQ16142" s="9"/>
    </row>
    <row r="16143" spans="41:43" x14ac:dyDescent="0.3">
      <c r="AO16143" s="9"/>
      <c r="AP16143" s="9"/>
      <c r="AQ16143" s="9"/>
    </row>
    <row r="16144" spans="41:43" x14ac:dyDescent="0.3">
      <c r="AO16144" s="9"/>
      <c r="AP16144" s="9"/>
      <c r="AQ16144" s="9"/>
    </row>
    <row r="16145" spans="41:43" x14ac:dyDescent="0.3">
      <c r="AO16145" s="9"/>
      <c r="AP16145" s="9"/>
      <c r="AQ16145" s="9"/>
    </row>
    <row r="16146" spans="41:43" x14ac:dyDescent="0.3">
      <c r="AO16146" s="9"/>
      <c r="AP16146" s="9"/>
      <c r="AQ16146" s="9"/>
    </row>
    <row r="16147" spans="41:43" x14ac:dyDescent="0.3">
      <c r="AO16147" s="9"/>
      <c r="AP16147" s="9"/>
      <c r="AQ16147" s="9"/>
    </row>
    <row r="16148" spans="41:43" x14ac:dyDescent="0.3">
      <c r="AO16148" s="9"/>
      <c r="AP16148" s="9"/>
      <c r="AQ16148" s="9"/>
    </row>
    <row r="16149" spans="41:43" x14ac:dyDescent="0.3">
      <c r="AO16149" s="9"/>
      <c r="AP16149" s="9"/>
      <c r="AQ16149" s="9"/>
    </row>
    <row r="16150" spans="41:43" x14ac:dyDescent="0.3">
      <c r="AO16150" s="9"/>
      <c r="AP16150" s="9"/>
      <c r="AQ16150" s="9"/>
    </row>
    <row r="16151" spans="41:43" x14ac:dyDescent="0.3">
      <c r="AO16151" s="9"/>
      <c r="AP16151" s="9"/>
      <c r="AQ16151" s="9"/>
    </row>
    <row r="16152" spans="41:43" x14ac:dyDescent="0.3">
      <c r="AO16152" s="9"/>
      <c r="AP16152" s="9"/>
      <c r="AQ16152" s="9"/>
    </row>
    <row r="16153" spans="41:43" x14ac:dyDescent="0.3">
      <c r="AO16153" s="9"/>
      <c r="AP16153" s="9"/>
      <c r="AQ16153" s="9"/>
    </row>
    <row r="16154" spans="41:43" x14ac:dyDescent="0.3">
      <c r="AO16154" s="9"/>
      <c r="AP16154" s="9"/>
      <c r="AQ16154" s="9"/>
    </row>
    <row r="16155" spans="41:43" x14ac:dyDescent="0.3">
      <c r="AO16155" s="9"/>
      <c r="AP16155" s="9"/>
      <c r="AQ16155" s="9"/>
    </row>
    <row r="16156" spans="41:43" x14ac:dyDescent="0.3">
      <c r="AO16156" s="9"/>
      <c r="AP16156" s="9"/>
      <c r="AQ16156" s="9"/>
    </row>
    <row r="16157" spans="41:43" x14ac:dyDescent="0.3">
      <c r="AO16157" s="9"/>
      <c r="AP16157" s="9"/>
      <c r="AQ16157" s="9"/>
    </row>
    <row r="16158" spans="41:43" x14ac:dyDescent="0.3">
      <c r="AO16158" s="9"/>
      <c r="AP16158" s="9"/>
      <c r="AQ16158" s="9"/>
    </row>
    <row r="16159" spans="41:43" x14ac:dyDescent="0.3">
      <c r="AO16159" s="9"/>
      <c r="AP16159" s="9"/>
      <c r="AQ16159" s="9"/>
    </row>
    <row r="16160" spans="41:43" x14ac:dyDescent="0.3">
      <c r="AO16160" s="9"/>
      <c r="AP16160" s="9"/>
      <c r="AQ16160" s="9"/>
    </row>
    <row r="16161" spans="41:43" x14ac:dyDescent="0.3">
      <c r="AO16161" s="9"/>
      <c r="AP16161" s="9"/>
      <c r="AQ16161" s="9"/>
    </row>
    <row r="16162" spans="41:43" x14ac:dyDescent="0.3">
      <c r="AO16162" s="9"/>
      <c r="AP16162" s="9"/>
      <c r="AQ16162" s="9"/>
    </row>
    <row r="16163" spans="41:43" x14ac:dyDescent="0.3">
      <c r="AO16163" s="9"/>
      <c r="AP16163" s="9"/>
      <c r="AQ16163" s="9"/>
    </row>
    <row r="16164" spans="41:43" x14ac:dyDescent="0.3">
      <c r="AO16164" s="9"/>
      <c r="AP16164" s="9"/>
      <c r="AQ16164" s="9"/>
    </row>
    <row r="16165" spans="41:43" x14ac:dyDescent="0.3">
      <c r="AO16165" s="9"/>
      <c r="AP16165" s="9"/>
      <c r="AQ16165" s="9"/>
    </row>
    <row r="16166" spans="41:43" x14ac:dyDescent="0.3">
      <c r="AO16166" s="9"/>
      <c r="AP16166" s="9"/>
      <c r="AQ16166" s="9"/>
    </row>
    <row r="16167" spans="41:43" x14ac:dyDescent="0.3">
      <c r="AO16167" s="9"/>
      <c r="AP16167" s="9"/>
      <c r="AQ16167" s="9"/>
    </row>
    <row r="16168" spans="41:43" x14ac:dyDescent="0.3">
      <c r="AO16168" s="9"/>
      <c r="AP16168" s="9"/>
      <c r="AQ16168" s="9"/>
    </row>
    <row r="16169" spans="41:43" x14ac:dyDescent="0.3">
      <c r="AO16169" s="9"/>
      <c r="AP16169" s="9"/>
      <c r="AQ16169" s="9"/>
    </row>
    <row r="16170" spans="41:43" x14ac:dyDescent="0.3">
      <c r="AO16170" s="9"/>
      <c r="AP16170" s="9"/>
      <c r="AQ16170" s="9"/>
    </row>
    <row r="16171" spans="41:43" x14ac:dyDescent="0.3">
      <c r="AO16171" s="9"/>
      <c r="AP16171" s="9"/>
      <c r="AQ16171" s="9"/>
    </row>
    <row r="16172" spans="41:43" x14ac:dyDescent="0.3">
      <c r="AO16172" s="9"/>
      <c r="AP16172" s="9"/>
      <c r="AQ16172" s="9"/>
    </row>
    <row r="16173" spans="41:43" x14ac:dyDescent="0.3">
      <c r="AO16173" s="9"/>
      <c r="AP16173" s="9"/>
      <c r="AQ16173" s="9"/>
    </row>
    <row r="16174" spans="41:43" x14ac:dyDescent="0.3">
      <c r="AO16174" s="9"/>
      <c r="AP16174" s="9"/>
      <c r="AQ16174" s="9"/>
    </row>
    <row r="16175" spans="41:43" x14ac:dyDescent="0.3">
      <c r="AO16175" s="9"/>
      <c r="AP16175" s="9"/>
      <c r="AQ16175" s="9"/>
    </row>
    <row r="16176" spans="41:43" x14ac:dyDescent="0.3">
      <c r="AO16176" s="9"/>
      <c r="AP16176" s="9"/>
      <c r="AQ16176" s="9"/>
    </row>
    <row r="16177" spans="41:43" x14ac:dyDescent="0.3">
      <c r="AO16177" s="9"/>
      <c r="AP16177" s="9"/>
      <c r="AQ16177" s="9"/>
    </row>
    <row r="16178" spans="41:43" x14ac:dyDescent="0.3">
      <c r="AO16178" s="9"/>
      <c r="AP16178" s="9"/>
      <c r="AQ16178" s="9"/>
    </row>
    <row r="16179" spans="41:43" x14ac:dyDescent="0.3">
      <c r="AO16179" s="9"/>
      <c r="AP16179" s="9"/>
      <c r="AQ16179" s="9"/>
    </row>
    <row r="16180" spans="41:43" x14ac:dyDescent="0.3">
      <c r="AO16180" s="9"/>
      <c r="AP16180" s="9"/>
      <c r="AQ16180" s="9"/>
    </row>
    <row r="16181" spans="41:43" x14ac:dyDescent="0.3">
      <c r="AO16181" s="9"/>
      <c r="AP16181" s="9"/>
      <c r="AQ16181" s="9"/>
    </row>
    <row r="16182" spans="41:43" x14ac:dyDescent="0.3">
      <c r="AO16182" s="9"/>
      <c r="AP16182" s="9"/>
      <c r="AQ16182" s="9"/>
    </row>
    <row r="16183" spans="41:43" x14ac:dyDescent="0.3">
      <c r="AO16183" s="9"/>
      <c r="AP16183" s="9"/>
      <c r="AQ16183" s="9"/>
    </row>
    <row r="16184" spans="41:43" x14ac:dyDescent="0.3">
      <c r="AO16184" s="9"/>
      <c r="AP16184" s="9"/>
      <c r="AQ16184" s="9"/>
    </row>
    <row r="16185" spans="41:43" x14ac:dyDescent="0.3">
      <c r="AO16185" s="9"/>
      <c r="AP16185" s="9"/>
      <c r="AQ16185" s="9"/>
    </row>
    <row r="16186" spans="41:43" x14ac:dyDescent="0.3">
      <c r="AO16186" s="9"/>
      <c r="AP16186" s="9"/>
      <c r="AQ16186" s="9"/>
    </row>
    <row r="16187" spans="41:43" x14ac:dyDescent="0.3">
      <c r="AO16187" s="9"/>
      <c r="AP16187" s="9"/>
      <c r="AQ16187" s="9"/>
    </row>
    <row r="16188" spans="41:43" x14ac:dyDescent="0.3">
      <c r="AO16188" s="9"/>
      <c r="AP16188" s="9"/>
      <c r="AQ16188" s="9"/>
    </row>
    <row r="16189" spans="41:43" x14ac:dyDescent="0.3">
      <c r="AO16189" s="9"/>
      <c r="AP16189" s="9"/>
      <c r="AQ16189" s="9"/>
    </row>
    <row r="16190" spans="41:43" x14ac:dyDescent="0.3">
      <c r="AO16190" s="9"/>
      <c r="AP16190" s="9"/>
      <c r="AQ16190" s="9"/>
    </row>
    <row r="16191" spans="41:43" x14ac:dyDescent="0.3">
      <c r="AO16191" s="9"/>
      <c r="AP16191" s="9"/>
      <c r="AQ16191" s="9"/>
    </row>
    <row r="16192" spans="41:43" x14ac:dyDescent="0.3">
      <c r="AO16192" s="9"/>
      <c r="AP16192" s="9"/>
      <c r="AQ16192" s="9"/>
    </row>
    <row r="16193" spans="41:43" x14ac:dyDescent="0.3">
      <c r="AO16193" s="9"/>
      <c r="AP16193" s="9"/>
      <c r="AQ16193" s="9"/>
    </row>
    <row r="16194" spans="41:43" x14ac:dyDescent="0.3">
      <c r="AO16194" s="9"/>
      <c r="AP16194" s="9"/>
      <c r="AQ16194" s="9"/>
    </row>
    <row r="16195" spans="41:43" x14ac:dyDescent="0.3">
      <c r="AO16195" s="9"/>
      <c r="AP16195" s="9"/>
      <c r="AQ16195" s="9"/>
    </row>
    <row r="16196" spans="41:43" x14ac:dyDescent="0.3">
      <c r="AO16196" s="9"/>
      <c r="AP16196" s="9"/>
      <c r="AQ16196" s="9"/>
    </row>
    <row r="16197" spans="41:43" x14ac:dyDescent="0.3">
      <c r="AO16197" s="9"/>
      <c r="AP16197" s="9"/>
      <c r="AQ16197" s="9"/>
    </row>
    <row r="16198" spans="41:43" x14ac:dyDescent="0.3">
      <c r="AO16198" s="9"/>
      <c r="AP16198" s="9"/>
      <c r="AQ16198" s="9"/>
    </row>
    <row r="16199" spans="41:43" x14ac:dyDescent="0.3">
      <c r="AO16199" s="9"/>
      <c r="AP16199" s="9"/>
      <c r="AQ16199" s="9"/>
    </row>
    <row r="16200" spans="41:43" x14ac:dyDescent="0.3">
      <c r="AO16200" s="9"/>
      <c r="AP16200" s="9"/>
      <c r="AQ16200" s="9"/>
    </row>
    <row r="16201" spans="41:43" x14ac:dyDescent="0.3">
      <c r="AO16201" s="9"/>
      <c r="AP16201" s="9"/>
      <c r="AQ16201" s="9"/>
    </row>
    <row r="16202" spans="41:43" x14ac:dyDescent="0.3">
      <c r="AO16202" s="9"/>
      <c r="AP16202" s="9"/>
      <c r="AQ16202" s="9"/>
    </row>
    <row r="16203" spans="41:43" x14ac:dyDescent="0.3">
      <c r="AO16203" s="9"/>
      <c r="AP16203" s="9"/>
      <c r="AQ16203" s="9"/>
    </row>
    <row r="16204" spans="41:43" x14ac:dyDescent="0.3">
      <c r="AO16204" s="9"/>
      <c r="AP16204" s="9"/>
      <c r="AQ16204" s="9"/>
    </row>
    <row r="16205" spans="41:43" x14ac:dyDescent="0.3">
      <c r="AO16205" s="9"/>
      <c r="AP16205" s="9"/>
      <c r="AQ16205" s="9"/>
    </row>
    <row r="16206" spans="41:43" x14ac:dyDescent="0.3">
      <c r="AO16206" s="9"/>
      <c r="AP16206" s="9"/>
      <c r="AQ16206" s="9"/>
    </row>
    <row r="16207" spans="41:43" x14ac:dyDescent="0.3">
      <c r="AO16207" s="9"/>
      <c r="AP16207" s="9"/>
      <c r="AQ16207" s="9"/>
    </row>
    <row r="16208" spans="41:43" x14ac:dyDescent="0.3">
      <c r="AO16208" s="9"/>
      <c r="AP16208" s="9"/>
      <c r="AQ16208" s="9"/>
    </row>
    <row r="16209" spans="41:43" x14ac:dyDescent="0.3">
      <c r="AO16209" s="9"/>
      <c r="AP16209" s="9"/>
      <c r="AQ16209" s="9"/>
    </row>
    <row r="16210" spans="41:43" x14ac:dyDescent="0.3">
      <c r="AO16210" s="9"/>
      <c r="AP16210" s="9"/>
      <c r="AQ16210" s="9"/>
    </row>
    <row r="16211" spans="41:43" x14ac:dyDescent="0.3">
      <c r="AO16211" s="9"/>
      <c r="AP16211" s="9"/>
      <c r="AQ16211" s="9"/>
    </row>
    <row r="16212" spans="41:43" x14ac:dyDescent="0.3">
      <c r="AO16212" s="9"/>
      <c r="AP16212" s="9"/>
      <c r="AQ16212" s="9"/>
    </row>
    <row r="16213" spans="41:43" x14ac:dyDescent="0.3">
      <c r="AO16213" s="9"/>
      <c r="AP16213" s="9"/>
      <c r="AQ16213" s="9"/>
    </row>
    <row r="16214" spans="41:43" x14ac:dyDescent="0.3">
      <c r="AO16214" s="9"/>
      <c r="AP16214" s="9"/>
      <c r="AQ16214" s="9"/>
    </row>
    <row r="16215" spans="41:43" x14ac:dyDescent="0.3">
      <c r="AO16215" s="9"/>
      <c r="AP16215" s="9"/>
      <c r="AQ16215" s="9"/>
    </row>
    <row r="16216" spans="41:43" x14ac:dyDescent="0.3">
      <c r="AO16216" s="9"/>
      <c r="AP16216" s="9"/>
      <c r="AQ16216" s="9"/>
    </row>
    <row r="16217" spans="41:43" x14ac:dyDescent="0.3">
      <c r="AO16217" s="9"/>
      <c r="AP16217" s="9"/>
      <c r="AQ16217" s="9"/>
    </row>
    <row r="16218" spans="41:43" x14ac:dyDescent="0.3">
      <c r="AO16218" s="9"/>
      <c r="AP16218" s="9"/>
      <c r="AQ16218" s="9"/>
    </row>
    <row r="16219" spans="41:43" x14ac:dyDescent="0.3">
      <c r="AO16219" s="9"/>
      <c r="AP16219" s="9"/>
      <c r="AQ16219" s="9"/>
    </row>
    <row r="16220" spans="41:43" x14ac:dyDescent="0.3">
      <c r="AO16220" s="9"/>
      <c r="AP16220" s="9"/>
      <c r="AQ16220" s="9"/>
    </row>
    <row r="16221" spans="41:43" x14ac:dyDescent="0.3">
      <c r="AO16221" s="9"/>
      <c r="AP16221" s="9"/>
      <c r="AQ16221" s="9"/>
    </row>
    <row r="16222" spans="41:43" x14ac:dyDescent="0.3">
      <c r="AO16222" s="9"/>
      <c r="AP16222" s="9"/>
      <c r="AQ16222" s="9"/>
    </row>
    <row r="16223" spans="41:43" x14ac:dyDescent="0.3">
      <c r="AO16223" s="9"/>
      <c r="AP16223" s="9"/>
      <c r="AQ16223" s="9"/>
    </row>
    <row r="16224" spans="41:43" x14ac:dyDescent="0.3">
      <c r="AO16224" s="9"/>
      <c r="AP16224" s="9"/>
      <c r="AQ16224" s="9"/>
    </row>
    <row r="16225" spans="41:43" x14ac:dyDescent="0.3">
      <c r="AO16225" s="9"/>
      <c r="AP16225" s="9"/>
      <c r="AQ16225" s="9"/>
    </row>
    <row r="16226" spans="41:43" x14ac:dyDescent="0.3">
      <c r="AO16226" s="9"/>
      <c r="AP16226" s="9"/>
      <c r="AQ16226" s="9"/>
    </row>
    <row r="16227" spans="41:43" x14ac:dyDescent="0.3">
      <c r="AO16227" s="9"/>
      <c r="AP16227" s="9"/>
      <c r="AQ16227" s="9"/>
    </row>
    <row r="16228" spans="41:43" x14ac:dyDescent="0.3">
      <c r="AO16228" s="9"/>
      <c r="AP16228" s="9"/>
      <c r="AQ16228" s="9"/>
    </row>
    <row r="16229" spans="41:43" x14ac:dyDescent="0.3">
      <c r="AO16229" s="9"/>
      <c r="AP16229" s="9"/>
      <c r="AQ16229" s="9"/>
    </row>
    <row r="16230" spans="41:43" x14ac:dyDescent="0.3">
      <c r="AO16230" s="9"/>
      <c r="AP16230" s="9"/>
      <c r="AQ16230" s="9"/>
    </row>
    <row r="16231" spans="41:43" x14ac:dyDescent="0.3">
      <c r="AO16231" s="9"/>
      <c r="AP16231" s="9"/>
      <c r="AQ16231" s="9"/>
    </row>
    <row r="16232" spans="41:43" x14ac:dyDescent="0.3">
      <c r="AO16232" s="9"/>
      <c r="AP16232" s="9"/>
      <c r="AQ16232" s="9"/>
    </row>
    <row r="16233" spans="41:43" x14ac:dyDescent="0.3">
      <c r="AO16233" s="9"/>
      <c r="AP16233" s="9"/>
      <c r="AQ16233" s="9"/>
    </row>
    <row r="16234" spans="41:43" x14ac:dyDescent="0.3">
      <c r="AO16234" s="9"/>
      <c r="AP16234" s="9"/>
      <c r="AQ16234" s="9"/>
    </row>
    <row r="16235" spans="41:43" x14ac:dyDescent="0.3">
      <c r="AO16235" s="9"/>
      <c r="AP16235" s="9"/>
      <c r="AQ16235" s="9"/>
    </row>
    <row r="16236" spans="41:43" x14ac:dyDescent="0.3">
      <c r="AO16236" s="9"/>
      <c r="AP16236" s="9"/>
      <c r="AQ16236" s="9"/>
    </row>
    <row r="16237" spans="41:43" x14ac:dyDescent="0.3">
      <c r="AO16237" s="9"/>
      <c r="AP16237" s="9"/>
      <c r="AQ16237" s="9"/>
    </row>
    <row r="16238" spans="41:43" x14ac:dyDescent="0.3">
      <c r="AO16238" s="9"/>
      <c r="AP16238" s="9"/>
      <c r="AQ16238" s="9"/>
    </row>
    <row r="16239" spans="41:43" x14ac:dyDescent="0.3">
      <c r="AO16239" s="9"/>
      <c r="AP16239" s="9"/>
      <c r="AQ16239" s="9"/>
    </row>
    <row r="16240" spans="41:43" x14ac:dyDescent="0.3">
      <c r="AO16240" s="9"/>
      <c r="AP16240" s="9"/>
      <c r="AQ16240" s="9"/>
    </row>
    <row r="16241" spans="41:43" x14ac:dyDescent="0.3">
      <c r="AO16241" s="9"/>
      <c r="AP16241" s="9"/>
      <c r="AQ16241" s="9"/>
    </row>
    <row r="16242" spans="41:43" x14ac:dyDescent="0.3">
      <c r="AO16242" s="9"/>
      <c r="AP16242" s="9"/>
      <c r="AQ16242" s="9"/>
    </row>
    <row r="16243" spans="41:43" x14ac:dyDescent="0.3">
      <c r="AO16243" s="9"/>
      <c r="AP16243" s="9"/>
      <c r="AQ16243" s="9"/>
    </row>
    <row r="16244" spans="41:43" x14ac:dyDescent="0.3">
      <c r="AO16244" s="9"/>
      <c r="AP16244" s="9"/>
      <c r="AQ16244" s="9"/>
    </row>
    <row r="16245" spans="41:43" x14ac:dyDescent="0.3">
      <c r="AO16245" s="9"/>
      <c r="AP16245" s="9"/>
      <c r="AQ16245" s="9"/>
    </row>
    <row r="16246" spans="41:43" x14ac:dyDescent="0.3">
      <c r="AO16246" s="9"/>
      <c r="AP16246" s="9"/>
      <c r="AQ16246" s="9"/>
    </row>
    <row r="16247" spans="41:43" x14ac:dyDescent="0.3">
      <c r="AO16247" s="9"/>
      <c r="AP16247" s="9"/>
      <c r="AQ16247" s="9"/>
    </row>
    <row r="16248" spans="41:43" x14ac:dyDescent="0.3">
      <c r="AO16248" s="9"/>
      <c r="AP16248" s="9"/>
      <c r="AQ16248" s="9"/>
    </row>
    <row r="16249" spans="41:43" x14ac:dyDescent="0.3">
      <c r="AO16249" s="9"/>
      <c r="AP16249" s="9"/>
      <c r="AQ16249" s="9"/>
    </row>
    <row r="16250" spans="41:43" x14ac:dyDescent="0.3">
      <c r="AO16250" s="9"/>
      <c r="AP16250" s="9"/>
      <c r="AQ16250" s="9"/>
    </row>
    <row r="16251" spans="41:43" x14ac:dyDescent="0.3">
      <c r="AO16251" s="9"/>
      <c r="AP16251" s="9"/>
      <c r="AQ16251" s="9"/>
    </row>
    <row r="16252" spans="41:43" x14ac:dyDescent="0.3">
      <c r="AO16252" s="9"/>
      <c r="AP16252" s="9"/>
      <c r="AQ16252" s="9"/>
    </row>
    <row r="16253" spans="41:43" x14ac:dyDescent="0.3">
      <c r="AO16253" s="9"/>
      <c r="AP16253" s="9"/>
      <c r="AQ16253" s="9"/>
    </row>
    <row r="16254" spans="41:43" x14ac:dyDescent="0.3">
      <c r="AO16254" s="9"/>
      <c r="AP16254" s="9"/>
      <c r="AQ16254" s="9"/>
    </row>
    <row r="16255" spans="41:43" x14ac:dyDescent="0.3">
      <c r="AO16255" s="9"/>
      <c r="AP16255" s="9"/>
      <c r="AQ16255" s="9"/>
    </row>
    <row r="16256" spans="41:43" x14ac:dyDescent="0.3">
      <c r="AO16256" s="9"/>
      <c r="AP16256" s="9"/>
      <c r="AQ16256" s="9"/>
    </row>
    <row r="16257" spans="41:43" x14ac:dyDescent="0.3">
      <c r="AO16257" s="9"/>
      <c r="AP16257" s="9"/>
      <c r="AQ16257" s="9"/>
    </row>
    <row r="16258" spans="41:43" x14ac:dyDescent="0.3">
      <c r="AO16258" s="9"/>
      <c r="AP16258" s="9"/>
      <c r="AQ16258" s="9"/>
    </row>
    <row r="16259" spans="41:43" x14ac:dyDescent="0.3">
      <c r="AO16259" s="9"/>
      <c r="AP16259" s="9"/>
      <c r="AQ16259" s="9"/>
    </row>
    <row r="16260" spans="41:43" x14ac:dyDescent="0.3">
      <c r="AO16260" s="9"/>
      <c r="AP16260" s="9"/>
      <c r="AQ16260" s="9"/>
    </row>
    <row r="16261" spans="41:43" x14ac:dyDescent="0.3">
      <c r="AO16261" s="9"/>
      <c r="AP16261" s="9"/>
      <c r="AQ16261" s="9"/>
    </row>
    <row r="16262" spans="41:43" x14ac:dyDescent="0.3">
      <c r="AO16262" s="9"/>
      <c r="AP16262" s="9"/>
      <c r="AQ16262" s="9"/>
    </row>
    <row r="16263" spans="41:43" x14ac:dyDescent="0.3">
      <c r="AO16263" s="9"/>
      <c r="AP16263" s="9"/>
      <c r="AQ16263" s="9"/>
    </row>
    <row r="16264" spans="41:43" x14ac:dyDescent="0.3">
      <c r="AO16264" s="9"/>
      <c r="AP16264" s="9"/>
      <c r="AQ16264" s="9"/>
    </row>
    <row r="16265" spans="41:43" x14ac:dyDescent="0.3">
      <c r="AO16265" s="9"/>
      <c r="AP16265" s="9"/>
      <c r="AQ16265" s="9"/>
    </row>
    <row r="16266" spans="41:43" x14ac:dyDescent="0.3">
      <c r="AO16266" s="9"/>
      <c r="AP16266" s="9"/>
      <c r="AQ16266" s="9"/>
    </row>
    <row r="16267" spans="41:43" x14ac:dyDescent="0.3">
      <c r="AO16267" s="9"/>
      <c r="AP16267" s="9"/>
      <c r="AQ16267" s="9"/>
    </row>
    <row r="16268" spans="41:43" x14ac:dyDescent="0.3">
      <c r="AO16268" s="9"/>
      <c r="AP16268" s="9"/>
      <c r="AQ16268" s="9"/>
    </row>
    <row r="16269" spans="41:43" x14ac:dyDescent="0.3">
      <c r="AO16269" s="9"/>
      <c r="AP16269" s="9"/>
      <c r="AQ16269" s="9"/>
    </row>
    <row r="16270" spans="41:43" x14ac:dyDescent="0.3">
      <c r="AO16270" s="9"/>
      <c r="AP16270" s="9"/>
      <c r="AQ16270" s="9"/>
    </row>
    <row r="16271" spans="41:43" x14ac:dyDescent="0.3">
      <c r="AO16271" s="9"/>
      <c r="AP16271" s="9"/>
      <c r="AQ16271" s="9"/>
    </row>
    <row r="16272" spans="41:43" x14ac:dyDescent="0.3">
      <c r="AO16272" s="9"/>
      <c r="AP16272" s="9"/>
      <c r="AQ16272" s="9"/>
    </row>
    <row r="16273" spans="41:43" x14ac:dyDescent="0.3">
      <c r="AO16273" s="9"/>
      <c r="AP16273" s="9"/>
      <c r="AQ16273" s="9"/>
    </row>
    <row r="16274" spans="41:43" x14ac:dyDescent="0.3">
      <c r="AO16274" s="9"/>
      <c r="AP16274" s="9"/>
      <c r="AQ16274" s="9"/>
    </row>
    <row r="16275" spans="41:43" x14ac:dyDescent="0.3">
      <c r="AO16275" s="9"/>
      <c r="AP16275" s="9"/>
      <c r="AQ16275" s="9"/>
    </row>
    <row r="16276" spans="41:43" x14ac:dyDescent="0.3">
      <c r="AO16276" s="9"/>
      <c r="AP16276" s="9"/>
      <c r="AQ16276" s="9"/>
    </row>
    <row r="16277" spans="41:43" x14ac:dyDescent="0.3">
      <c r="AO16277" s="9"/>
      <c r="AP16277" s="9"/>
      <c r="AQ16277" s="9"/>
    </row>
    <row r="16278" spans="41:43" x14ac:dyDescent="0.3">
      <c r="AO16278" s="9"/>
      <c r="AP16278" s="9"/>
      <c r="AQ16278" s="9"/>
    </row>
    <row r="16279" spans="41:43" x14ac:dyDescent="0.3">
      <c r="AO16279" s="9"/>
      <c r="AP16279" s="9"/>
      <c r="AQ16279" s="9"/>
    </row>
    <row r="16280" spans="41:43" x14ac:dyDescent="0.3">
      <c r="AO16280" s="9"/>
      <c r="AP16280" s="9"/>
      <c r="AQ16280" s="9"/>
    </row>
    <row r="16281" spans="41:43" x14ac:dyDescent="0.3">
      <c r="AO16281" s="9"/>
      <c r="AP16281" s="9"/>
      <c r="AQ16281" s="9"/>
    </row>
    <row r="16282" spans="41:43" x14ac:dyDescent="0.3">
      <c r="AO16282" s="9"/>
      <c r="AP16282" s="9"/>
      <c r="AQ16282" s="9"/>
    </row>
    <row r="16283" spans="41:43" x14ac:dyDescent="0.3">
      <c r="AO16283" s="9"/>
      <c r="AP16283" s="9"/>
      <c r="AQ16283" s="9"/>
    </row>
    <row r="16284" spans="41:43" x14ac:dyDescent="0.3">
      <c r="AO16284" s="9"/>
      <c r="AP16284" s="9"/>
      <c r="AQ16284" s="9"/>
    </row>
    <row r="16285" spans="41:43" x14ac:dyDescent="0.3">
      <c r="AO16285" s="9"/>
      <c r="AP16285" s="9"/>
      <c r="AQ16285" s="9"/>
    </row>
    <row r="16286" spans="41:43" x14ac:dyDescent="0.3">
      <c r="AO16286" s="9"/>
      <c r="AP16286" s="9"/>
      <c r="AQ16286" s="9"/>
    </row>
    <row r="16287" spans="41:43" x14ac:dyDescent="0.3">
      <c r="AO16287" s="9"/>
      <c r="AP16287" s="9"/>
      <c r="AQ16287" s="9"/>
    </row>
    <row r="16288" spans="41:43" x14ac:dyDescent="0.3">
      <c r="AO16288" s="9"/>
      <c r="AP16288" s="9"/>
      <c r="AQ16288" s="9"/>
    </row>
    <row r="16289" spans="41:43" x14ac:dyDescent="0.3">
      <c r="AO16289" s="9"/>
      <c r="AP16289" s="9"/>
      <c r="AQ16289" s="9"/>
    </row>
    <row r="16290" spans="41:43" x14ac:dyDescent="0.3">
      <c r="AO16290" s="9"/>
      <c r="AP16290" s="9"/>
      <c r="AQ16290" s="9"/>
    </row>
    <row r="16291" spans="41:43" x14ac:dyDescent="0.3">
      <c r="AO16291" s="9"/>
      <c r="AP16291" s="9"/>
      <c r="AQ16291" s="9"/>
    </row>
    <row r="16292" spans="41:43" x14ac:dyDescent="0.3">
      <c r="AO16292" s="9"/>
      <c r="AP16292" s="9"/>
      <c r="AQ16292" s="9"/>
    </row>
    <row r="16293" spans="41:43" x14ac:dyDescent="0.3">
      <c r="AO16293" s="9"/>
      <c r="AP16293" s="9"/>
      <c r="AQ16293" s="9"/>
    </row>
    <row r="16294" spans="41:43" x14ac:dyDescent="0.3">
      <c r="AO16294" s="9"/>
      <c r="AP16294" s="9"/>
      <c r="AQ16294" s="9"/>
    </row>
    <row r="16295" spans="41:43" x14ac:dyDescent="0.3">
      <c r="AO16295" s="9"/>
      <c r="AP16295" s="9"/>
      <c r="AQ16295" s="9"/>
    </row>
    <row r="16296" spans="41:43" x14ac:dyDescent="0.3">
      <c r="AO16296" s="9"/>
      <c r="AP16296" s="9"/>
      <c r="AQ16296" s="9"/>
    </row>
    <row r="16297" spans="41:43" x14ac:dyDescent="0.3">
      <c r="AO16297" s="9"/>
      <c r="AP16297" s="9"/>
      <c r="AQ16297" s="9"/>
    </row>
    <row r="16298" spans="41:43" x14ac:dyDescent="0.3">
      <c r="AO16298" s="9"/>
      <c r="AP16298" s="9"/>
      <c r="AQ16298" s="9"/>
    </row>
    <row r="16299" spans="41:43" x14ac:dyDescent="0.3">
      <c r="AO16299" s="9"/>
      <c r="AP16299" s="9"/>
      <c r="AQ16299" s="9"/>
    </row>
    <row r="16300" spans="41:43" x14ac:dyDescent="0.3">
      <c r="AO16300" s="9"/>
      <c r="AP16300" s="9"/>
      <c r="AQ16300" s="9"/>
    </row>
    <row r="16301" spans="41:43" x14ac:dyDescent="0.3">
      <c r="AO16301" s="9"/>
      <c r="AP16301" s="9"/>
      <c r="AQ16301" s="9"/>
    </row>
    <row r="16302" spans="41:43" x14ac:dyDescent="0.3">
      <c r="AO16302" s="9"/>
      <c r="AP16302" s="9"/>
      <c r="AQ16302" s="9"/>
    </row>
    <row r="16303" spans="41:43" x14ac:dyDescent="0.3">
      <c r="AO16303" s="9"/>
      <c r="AP16303" s="9"/>
      <c r="AQ16303" s="9"/>
    </row>
    <row r="16304" spans="41:43" x14ac:dyDescent="0.3">
      <c r="AO16304" s="9"/>
      <c r="AP16304" s="9"/>
      <c r="AQ16304" s="9"/>
    </row>
    <row r="16305" spans="41:43" x14ac:dyDescent="0.3">
      <c r="AO16305" s="9"/>
      <c r="AP16305" s="9"/>
      <c r="AQ16305" s="9"/>
    </row>
    <row r="16306" spans="41:43" x14ac:dyDescent="0.3">
      <c r="AO16306" s="9"/>
      <c r="AP16306" s="9"/>
      <c r="AQ16306" s="9"/>
    </row>
    <row r="16307" spans="41:43" x14ac:dyDescent="0.3">
      <c r="AO16307" s="9"/>
      <c r="AP16307" s="9"/>
      <c r="AQ16307" s="9"/>
    </row>
    <row r="16308" spans="41:43" x14ac:dyDescent="0.3">
      <c r="AO16308" s="9"/>
      <c r="AP16308" s="9"/>
      <c r="AQ16308" s="9"/>
    </row>
    <row r="16309" spans="41:43" x14ac:dyDescent="0.3">
      <c r="AO16309" s="9"/>
      <c r="AP16309" s="9"/>
      <c r="AQ16309" s="9"/>
    </row>
    <row r="16310" spans="41:43" x14ac:dyDescent="0.3">
      <c r="AO16310" s="9"/>
      <c r="AP16310" s="9"/>
      <c r="AQ16310" s="9"/>
    </row>
    <row r="16311" spans="41:43" x14ac:dyDescent="0.3">
      <c r="AO16311" s="9"/>
      <c r="AP16311" s="9"/>
      <c r="AQ16311" s="9"/>
    </row>
    <row r="16312" spans="41:43" x14ac:dyDescent="0.3">
      <c r="AO16312" s="9"/>
      <c r="AP16312" s="9"/>
      <c r="AQ16312" s="9"/>
    </row>
    <row r="16313" spans="41:43" x14ac:dyDescent="0.3">
      <c r="AO16313" s="9"/>
      <c r="AP16313" s="9"/>
      <c r="AQ16313" s="9"/>
    </row>
    <row r="16314" spans="41:43" x14ac:dyDescent="0.3">
      <c r="AO16314" s="9"/>
      <c r="AP16314" s="9"/>
      <c r="AQ16314" s="9"/>
    </row>
    <row r="16315" spans="41:43" x14ac:dyDescent="0.3">
      <c r="AO16315" s="9"/>
      <c r="AP16315" s="9"/>
      <c r="AQ16315" s="9"/>
    </row>
    <row r="16316" spans="41:43" x14ac:dyDescent="0.3">
      <c r="AO16316" s="9"/>
      <c r="AP16316" s="9"/>
      <c r="AQ16316" s="9"/>
    </row>
    <row r="16317" spans="41:43" x14ac:dyDescent="0.3">
      <c r="AO16317" s="9"/>
      <c r="AP16317" s="9"/>
      <c r="AQ16317" s="9"/>
    </row>
    <row r="16318" spans="41:43" x14ac:dyDescent="0.3">
      <c r="AO16318" s="9"/>
      <c r="AP16318" s="9"/>
      <c r="AQ16318" s="9"/>
    </row>
    <row r="16319" spans="41:43" x14ac:dyDescent="0.3">
      <c r="AO16319" s="9"/>
      <c r="AP16319" s="9"/>
      <c r="AQ16319" s="9"/>
    </row>
    <row r="16320" spans="41:43" x14ac:dyDescent="0.3">
      <c r="AO16320" s="9"/>
      <c r="AP16320" s="9"/>
      <c r="AQ16320" s="9"/>
    </row>
    <row r="16321" spans="41:43" x14ac:dyDescent="0.3">
      <c r="AO16321" s="9"/>
      <c r="AP16321" s="9"/>
      <c r="AQ16321" s="9"/>
    </row>
    <row r="16322" spans="41:43" x14ac:dyDescent="0.3">
      <c r="AO16322" s="9"/>
      <c r="AP16322" s="9"/>
      <c r="AQ16322" s="9"/>
    </row>
    <row r="16323" spans="41:43" x14ac:dyDescent="0.3">
      <c r="AO16323" s="9"/>
      <c r="AP16323" s="9"/>
      <c r="AQ16323" s="9"/>
    </row>
    <row r="16324" spans="41:43" x14ac:dyDescent="0.3">
      <c r="AO16324" s="9"/>
      <c r="AP16324" s="9"/>
      <c r="AQ16324" s="9"/>
    </row>
    <row r="16325" spans="41:43" x14ac:dyDescent="0.3">
      <c r="AO16325" s="9"/>
      <c r="AP16325" s="9"/>
      <c r="AQ16325" s="9"/>
    </row>
    <row r="16326" spans="41:43" x14ac:dyDescent="0.3">
      <c r="AO16326" s="9"/>
      <c r="AP16326" s="9"/>
      <c r="AQ16326" s="9"/>
    </row>
    <row r="16327" spans="41:43" x14ac:dyDescent="0.3">
      <c r="AO16327" s="9"/>
      <c r="AP16327" s="9"/>
      <c r="AQ16327" s="9"/>
    </row>
    <row r="16328" spans="41:43" x14ac:dyDescent="0.3">
      <c r="AO16328" s="9"/>
      <c r="AP16328" s="9"/>
      <c r="AQ16328" s="9"/>
    </row>
    <row r="16329" spans="41:43" x14ac:dyDescent="0.3">
      <c r="AO16329" s="9"/>
      <c r="AP16329" s="9"/>
      <c r="AQ16329" s="9"/>
    </row>
    <row r="16330" spans="41:43" x14ac:dyDescent="0.3">
      <c r="AO16330" s="9"/>
      <c r="AP16330" s="9"/>
      <c r="AQ16330" s="9"/>
    </row>
    <row r="16331" spans="41:43" x14ac:dyDescent="0.3">
      <c r="AO16331" s="9"/>
      <c r="AP16331" s="9"/>
      <c r="AQ16331" s="9"/>
    </row>
    <row r="16332" spans="41:43" x14ac:dyDescent="0.3">
      <c r="AO16332" s="9"/>
      <c r="AP16332" s="9"/>
      <c r="AQ16332" s="9"/>
    </row>
    <row r="16333" spans="41:43" x14ac:dyDescent="0.3">
      <c r="AO16333" s="9"/>
      <c r="AP16333" s="9"/>
      <c r="AQ16333" s="9"/>
    </row>
    <row r="16334" spans="41:43" x14ac:dyDescent="0.3">
      <c r="AO16334" s="9"/>
      <c r="AP16334" s="9"/>
      <c r="AQ16334" s="9"/>
    </row>
    <row r="16335" spans="41:43" x14ac:dyDescent="0.3">
      <c r="AO16335" s="9"/>
      <c r="AP16335" s="9"/>
      <c r="AQ16335" s="9"/>
    </row>
    <row r="16336" spans="41:43" x14ac:dyDescent="0.3">
      <c r="AO16336" s="9"/>
      <c r="AP16336" s="9"/>
      <c r="AQ16336" s="9"/>
    </row>
    <row r="16337" spans="41:43" x14ac:dyDescent="0.3">
      <c r="AO16337" s="9"/>
      <c r="AP16337" s="9"/>
      <c r="AQ16337" s="9"/>
    </row>
    <row r="16338" spans="41:43" x14ac:dyDescent="0.3">
      <c r="AO16338" s="9"/>
      <c r="AP16338" s="9"/>
      <c r="AQ16338" s="9"/>
    </row>
    <row r="16339" spans="41:43" x14ac:dyDescent="0.3">
      <c r="AO16339" s="9"/>
      <c r="AP16339" s="9"/>
      <c r="AQ16339" s="9"/>
    </row>
    <row r="16340" spans="41:43" x14ac:dyDescent="0.3">
      <c r="AO16340" s="9"/>
      <c r="AP16340" s="9"/>
      <c r="AQ16340" s="9"/>
    </row>
    <row r="16341" spans="41:43" x14ac:dyDescent="0.3">
      <c r="AO16341" s="9"/>
      <c r="AP16341" s="9"/>
      <c r="AQ16341" s="9"/>
    </row>
    <row r="16342" spans="41:43" x14ac:dyDescent="0.3">
      <c r="AO16342" s="9"/>
      <c r="AP16342" s="9"/>
      <c r="AQ16342" s="9"/>
    </row>
    <row r="16343" spans="41:43" x14ac:dyDescent="0.3">
      <c r="AO16343" s="9"/>
      <c r="AP16343" s="9"/>
      <c r="AQ16343" s="9"/>
    </row>
    <row r="16344" spans="41:43" x14ac:dyDescent="0.3">
      <c r="AO16344" s="9"/>
      <c r="AP16344" s="9"/>
      <c r="AQ16344" s="9"/>
    </row>
    <row r="16345" spans="41:43" x14ac:dyDescent="0.3">
      <c r="AO16345" s="9"/>
      <c r="AP16345" s="9"/>
      <c r="AQ16345" s="9"/>
    </row>
    <row r="16346" spans="41:43" x14ac:dyDescent="0.3">
      <c r="AO16346" s="9"/>
      <c r="AP16346" s="9"/>
      <c r="AQ16346" s="9"/>
    </row>
    <row r="16347" spans="41:43" x14ac:dyDescent="0.3">
      <c r="AO16347" s="9"/>
      <c r="AP16347" s="9"/>
      <c r="AQ16347" s="9"/>
    </row>
    <row r="16348" spans="41:43" x14ac:dyDescent="0.3">
      <c r="AO16348" s="9"/>
      <c r="AP16348" s="9"/>
      <c r="AQ16348" s="9"/>
    </row>
    <row r="16349" spans="41:43" x14ac:dyDescent="0.3">
      <c r="AO16349" s="9"/>
      <c r="AP16349" s="9"/>
      <c r="AQ16349" s="9"/>
    </row>
    <row r="16350" spans="41:43" x14ac:dyDescent="0.3">
      <c r="AO16350" s="9"/>
      <c r="AP16350" s="9"/>
      <c r="AQ16350" s="9"/>
    </row>
    <row r="16351" spans="41:43" x14ac:dyDescent="0.3">
      <c r="AO16351" s="9"/>
      <c r="AP16351" s="9"/>
      <c r="AQ16351" s="9"/>
    </row>
    <row r="16352" spans="41:43" x14ac:dyDescent="0.3">
      <c r="AO16352" s="9"/>
      <c r="AP16352" s="9"/>
      <c r="AQ16352" s="9"/>
    </row>
    <row r="16353" spans="41:43" x14ac:dyDescent="0.3">
      <c r="AO16353" s="9"/>
      <c r="AP16353" s="9"/>
      <c r="AQ16353" s="9"/>
    </row>
    <row r="16354" spans="41:43" x14ac:dyDescent="0.3">
      <c r="AO16354" s="9"/>
      <c r="AP16354" s="9"/>
      <c r="AQ16354" s="9"/>
    </row>
    <row r="16355" spans="41:43" x14ac:dyDescent="0.3">
      <c r="AO16355" s="9"/>
      <c r="AP16355" s="9"/>
      <c r="AQ16355" s="9"/>
    </row>
    <row r="16356" spans="41:43" x14ac:dyDescent="0.3">
      <c r="AO16356" s="9"/>
      <c r="AP16356" s="9"/>
      <c r="AQ16356" s="9"/>
    </row>
    <row r="16357" spans="41:43" x14ac:dyDescent="0.3">
      <c r="AO16357" s="9"/>
      <c r="AP16357" s="9"/>
      <c r="AQ16357" s="9"/>
    </row>
    <row r="16358" spans="41:43" x14ac:dyDescent="0.3">
      <c r="AO16358" s="9"/>
      <c r="AP16358" s="9"/>
      <c r="AQ16358" s="9"/>
    </row>
    <row r="16359" spans="41:43" x14ac:dyDescent="0.3">
      <c r="AO16359" s="9"/>
      <c r="AP16359" s="9"/>
      <c r="AQ16359" s="9"/>
    </row>
    <row r="16360" spans="41:43" x14ac:dyDescent="0.3">
      <c r="AO16360" s="9"/>
      <c r="AP16360" s="9"/>
      <c r="AQ16360" s="9"/>
    </row>
    <row r="16361" spans="41:43" x14ac:dyDescent="0.3">
      <c r="AO16361" s="9"/>
      <c r="AP16361" s="9"/>
      <c r="AQ16361" s="9"/>
    </row>
    <row r="16362" spans="41:43" x14ac:dyDescent="0.3">
      <c r="AO16362" s="9"/>
      <c r="AP16362" s="9"/>
      <c r="AQ16362" s="9"/>
    </row>
    <row r="16363" spans="41:43" x14ac:dyDescent="0.3">
      <c r="AO16363" s="9"/>
      <c r="AP16363" s="9"/>
      <c r="AQ16363" s="9"/>
    </row>
    <row r="16364" spans="41:43" x14ac:dyDescent="0.3">
      <c r="AO16364" s="9"/>
      <c r="AP16364" s="9"/>
      <c r="AQ16364" s="9"/>
    </row>
    <row r="16365" spans="41:43" x14ac:dyDescent="0.3">
      <c r="AO16365" s="9"/>
      <c r="AP16365" s="9"/>
      <c r="AQ16365" s="9"/>
    </row>
    <row r="16366" spans="41:43" x14ac:dyDescent="0.3">
      <c r="AO16366" s="9"/>
      <c r="AP16366" s="9"/>
      <c r="AQ16366" s="9"/>
    </row>
    <row r="16367" spans="41:43" x14ac:dyDescent="0.3">
      <c r="AO16367" s="9"/>
      <c r="AP16367" s="9"/>
      <c r="AQ16367" s="9"/>
    </row>
    <row r="16368" spans="41:43" x14ac:dyDescent="0.3">
      <c r="AO16368" s="9"/>
      <c r="AP16368" s="9"/>
      <c r="AQ16368" s="9"/>
    </row>
    <row r="16369" spans="41:43" x14ac:dyDescent="0.3">
      <c r="AO16369" s="9"/>
      <c r="AP16369" s="9"/>
      <c r="AQ16369" s="9"/>
    </row>
    <row r="16370" spans="41:43" x14ac:dyDescent="0.3">
      <c r="AO16370" s="9"/>
      <c r="AP16370" s="9"/>
      <c r="AQ16370" s="9"/>
    </row>
    <row r="16371" spans="41:43" x14ac:dyDescent="0.3">
      <c r="AO16371" s="9"/>
      <c r="AP16371" s="9"/>
      <c r="AQ16371" s="9"/>
    </row>
    <row r="16372" spans="41:43" x14ac:dyDescent="0.3">
      <c r="AO16372" s="9"/>
      <c r="AP16372" s="9"/>
      <c r="AQ16372" s="9"/>
    </row>
    <row r="16373" spans="41:43" x14ac:dyDescent="0.3">
      <c r="AO16373" s="9"/>
      <c r="AP16373" s="9"/>
      <c r="AQ16373" s="9"/>
    </row>
    <row r="16374" spans="41:43" x14ac:dyDescent="0.3">
      <c r="AO16374" s="9"/>
      <c r="AP16374" s="9"/>
      <c r="AQ16374" s="9"/>
    </row>
    <row r="16375" spans="41:43" x14ac:dyDescent="0.3">
      <c r="AO16375" s="9"/>
      <c r="AP16375" s="9"/>
      <c r="AQ16375" s="9"/>
    </row>
    <row r="16376" spans="41:43" x14ac:dyDescent="0.3">
      <c r="AO16376" s="9"/>
      <c r="AP16376" s="9"/>
      <c r="AQ16376" s="9"/>
    </row>
    <row r="16377" spans="41:43" x14ac:dyDescent="0.3">
      <c r="AO16377" s="9"/>
      <c r="AP16377" s="9"/>
      <c r="AQ16377" s="9"/>
    </row>
    <row r="16378" spans="41:43" x14ac:dyDescent="0.3">
      <c r="AO16378" s="9"/>
      <c r="AP16378" s="9"/>
      <c r="AQ16378" s="9"/>
    </row>
    <row r="16379" spans="41:43" x14ac:dyDescent="0.3">
      <c r="AO16379" s="9"/>
      <c r="AP16379" s="9"/>
      <c r="AQ16379" s="9"/>
    </row>
    <row r="16380" spans="41:43" x14ac:dyDescent="0.3">
      <c r="AO16380" s="9"/>
      <c r="AP16380" s="9"/>
      <c r="AQ16380" s="9"/>
    </row>
    <row r="16381" spans="41:43" x14ac:dyDescent="0.3">
      <c r="AO16381" s="9"/>
      <c r="AP16381" s="9"/>
      <c r="AQ16381" s="9"/>
    </row>
    <row r="16382" spans="41:43" x14ac:dyDescent="0.3">
      <c r="AO16382" s="9"/>
      <c r="AP16382" s="9"/>
      <c r="AQ16382" s="9"/>
    </row>
    <row r="16383" spans="41:43" x14ac:dyDescent="0.3">
      <c r="AO16383" s="9"/>
      <c r="AP16383" s="9"/>
      <c r="AQ16383" s="9"/>
    </row>
    <row r="16384" spans="41:43" x14ac:dyDescent="0.3">
      <c r="AO16384" s="9"/>
      <c r="AP16384" s="9"/>
      <c r="AQ16384" s="9"/>
    </row>
    <row r="16385" spans="41:43" x14ac:dyDescent="0.3">
      <c r="AO16385" s="9"/>
      <c r="AP16385" s="9"/>
      <c r="AQ16385" s="9"/>
    </row>
    <row r="16386" spans="41:43" x14ac:dyDescent="0.3">
      <c r="AO16386" s="9"/>
      <c r="AP16386" s="9"/>
      <c r="AQ16386" s="9"/>
    </row>
    <row r="16387" spans="41:43" x14ac:dyDescent="0.3">
      <c r="AO16387" s="9"/>
      <c r="AP16387" s="9"/>
      <c r="AQ16387" s="9"/>
    </row>
    <row r="16388" spans="41:43" x14ac:dyDescent="0.3">
      <c r="AO16388" s="9"/>
      <c r="AP16388" s="9"/>
      <c r="AQ16388" s="9"/>
    </row>
    <row r="16389" spans="41:43" x14ac:dyDescent="0.3">
      <c r="AO16389" s="9"/>
      <c r="AP16389" s="9"/>
      <c r="AQ16389" s="9"/>
    </row>
    <row r="16390" spans="41:43" x14ac:dyDescent="0.3">
      <c r="AO16390" s="9"/>
      <c r="AP16390" s="9"/>
      <c r="AQ16390" s="9"/>
    </row>
    <row r="16391" spans="41:43" x14ac:dyDescent="0.3">
      <c r="AO16391" s="9"/>
      <c r="AP16391" s="9"/>
      <c r="AQ16391" s="9"/>
    </row>
    <row r="16392" spans="41:43" x14ac:dyDescent="0.3">
      <c r="AO16392" s="9"/>
      <c r="AP16392" s="9"/>
      <c r="AQ16392" s="9"/>
    </row>
    <row r="16393" spans="41:43" x14ac:dyDescent="0.3">
      <c r="AO16393" s="9"/>
      <c r="AP16393" s="9"/>
      <c r="AQ16393" s="9"/>
    </row>
    <row r="16394" spans="41:43" x14ac:dyDescent="0.3">
      <c r="AO16394" s="9"/>
      <c r="AP16394" s="9"/>
      <c r="AQ16394" s="9"/>
    </row>
    <row r="16395" spans="41:43" x14ac:dyDescent="0.3">
      <c r="AO16395" s="9"/>
      <c r="AP16395" s="9"/>
      <c r="AQ16395" s="9"/>
    </row>
    <row r="16396" spans="41:43" x14ac:dyDescent="0.3">
      <c r="AO16396" s="9"/>
      <c r="AP16396" s="9"/>
      <c r="AQ16396" s="9"/>
    </row>
    <row r="16397" spans="41:43" x14ac:dyDescent="0.3">
      <c r="AO16397" s="9"/>
      <c r="AP16397" s="9"/>
      <c r="AQ16397" s="9"/>
    </row>
    <row r="16398" spans="41:43" x14ac:dyDescent="0.3">
      <c r="AO16398" s="9"/>
      <c r="AP16398" s="9"/>
      <c r="AQ16398" s="9"/>
    </row>
    <row r="16399" spans="41:43" x14ac:dyDescent="0.3">
      <c r="AO16399" s="9"/>
      <c r="AP16399" s="9"/>
      <c r="AQ16399" s="9"/>
    </row>
    <row r="16400" spans="41:43" x14ac:dyDescent="0.3">
      <c r="AO16400" s="9"/>
      <c r="AP16400" s="9"/>
      <c r="AQ16400" s="9"/>
    </row>
    <row r="16401" spans="41:43" x14ac:dyDescent="0.3">
      <c r="AO16401" s="9"/>
      <c r="AP16401" s="9"/>
      <c r="AQ16401" s="9"/>
    </row>
    <row r="16402" spans="41:43" x14ac:dyDescent="0.3">
      <c r="AO16402" s="9"/>
      <c r="AP16402" s="9"/>
      <c r="AQ16402" s="9"/>
    </row>
    <row r="16403" spans="41:43" x14ac:dyDescent="0.3">
      <c r="AO16403" s="9"/>
      <c r="AP16403" s="9"/>
      <c r="AQ16403" s="9"/>
    </row>
    <row r="16404" spans="41:43" x14ac:dyDescent="0.3">
      <c r="AO16404" s="9"/>
      <c r="AP16404" s="9"/>
      <c r="AQ16404" s="9"/>
    </row>
    <row r="16405" spans="41:43" x14ac:dyDescent="0.3">
      <c r="AO16405" s="9"/>
      <c r="AP16405" s="9"/>
      <c r="AQ16405" s="9"/>
    </row>
    <row r="16406" spans="41:43" x14ac:dyDescent="0.3">
      <c r="AO16406" s="9"/>
      <c r="AP16406" s="9"/>
      <c r="AQ16406" s="9"/>
    </row>
    <row r="16407" spans="41:43" x14ac:dyDescent="0.3">
      <c r="AO16407" s="9"/>
      <c r="AP16407" s="9"/>
      <c r="AQ16407" s="9"/>
    </row>
    <row r="16408" spans="41:43" x14ac:dyDescent="0.3">
      <c r="AO16408" s="9"/>
      <c r="AP16408" s="9"/>
      <c r="AQ16408" s="9"/>
    </row>
    <row r="16409" spans="41:43" x14ac:dyDescent="0.3">
      <c r="AO16409" s="9"/>
      <c r="AP16409" s="9"/>
      <c r="AQ16409" s="9"/>
    </row>
    <row r="16410" spans="41:43" x14ac:dyDescent="0.3">
      <c r="AO16410" s="9"/>
      <c r="AP16410" s="9"/>
      <c r="AQ16410" s="9"/>
    </row>
    <row r="16411" spans="41:43" x14ac:dyDescent="0.3">
      <c r="AO16411" s="9"/>
      <c r="AP16411" s="9"/>
      <c r="AQ16411" s="9"/>
    </row>
    <row r="16412" spans="41:43" x14ac:dyDescent="0.3">
      <c r="AO16412" s="9"/>
      <c r="AP16412" s="9"/>
      <c r="AQ16412" s="9"/>
    </row>
    <row r="16413" spans="41:43" x14ac:dyDescent="0.3">
      <c r="AO16413" s="9"/>
      <c r="AP16413" s="9"/>
      <c r="AQ16413" s="9"/>
    </row>
    <row r="16414" spans="41:43" x14ac:dyDescent="0.3">
      <c r="AO16414" s="9"/>
      <c r="AP16414" s="9"/>
      <c r="AQ16414" s="9"/>
    </row>
    <row r="16415" spans="41:43" x14ac:dyDescent="0.3">
      <c r="AO16415" s="9"/>
      <c r="AP16415" s="9"/>
      <c r="AQ16415" s="9"/>
    </row>
    <row r="16416" spans="41:43" x14ac:dyDescent="0.3">
      <c r="AO16416" s="9"/>
      <c r="AP16416" s="9"/>
      <c r="AQ16416" s="9"/>
    </row>
    <row r="16417" spans="41:43" x14ac:dyDescent="0.3">
      <c r="AO16417" s="9"/>
      <c r="AP16417" s="9"/>
      <c r="AQ16417" s="9"/>
    </row>
    <row r="16418" spans="41:43" x14ac:dyDescent="0.3">
      <c r="AO16418" s="9"/>
      <c r="AP16418" s="9"/>
      <c r="AQ16418" s="9"/>
    </row>
    <row r="16419" spans="41:43" x14ac:dyDescent="0.3">
      <c r="AO16419" s="9"/>
      <c r="AP16419" s="9"/>
      <c r="AQ16419" s="9"/>
    </row>
    <row r="16420" spans="41:43" x14ac:dyDescent="0.3">
      <c r="AO16420" s="9"/>
      <c r="AP16420" s="9"/>
      <c r="AQ16420" s="9"/>
    </row>
    <row r="16421" spans="41:43" x14ac:dyDescent="0.3">
      <c r="AO16421" s="9"/>
      <c r="AP16421" s="9"/>
      <c r="AQ16421" s="9"/>
    </row>
    <row r="16422" spans="41:43" x14ac:dyDescent="0.3">
      <c r="AO16422" s="9"/>
      <c r="AP16422" s="9"/>
      <c r="AQ16422" s="9"/>
    </row>
    <row r="16423" spans="41:43" x14ac:dyDescent="0.3">
      <c r="AO16423" s="9"/>
      <c r="AP16423" s="9"/>
      <c r="AQ16423" s="9"/>
    </row>
    <row r="16424" spans="41:43" x14ac:dyDescent="0.3">
      <c r="AO16424" s="9"/>
      <c r="AP16424" s="9"/>
      <c r="AQ16424" s="9"/>
    </row>
    <row r="16425" spans="41:43" x14ac:dyDescent="0.3">
      <c r="AO16425" s="9"/>
      <c r="AP16425" s="9"/>
      <c r="AQ16425" s="9"/>
    </row>
    <row r="16426" spans="41:43" x14ac:dyDescent="0.3">
      <c r="AO16426" s="9"/>
      <c r="AP16426" s="9"/>
      <c r="AQ16426" s="9"/>
    </row>
    <row r="16427" spans="41:43" x14ac:dyDescent="0.3">
      <c r="AO16427" s="9"/>
      <c r="AP16427" s="9"/>
      <c r="AQ16427" s="9"/>
    </row>
    <row r="16428" spans="41:43" x14ac:dyDescent="0.3">
      <c r="AO16428" s="9"/>
      <c r="AP16428" s="9"/>
      <c r="AQ16428" s="9"/>
    </row>
    <row r="16429" spans="41:43" x14ac:dyDescent="0.3">
      <c r="AO16429" s="9"/>
      <c r="AP16429" s="9"/>
      <c r="AQ16429" s="9"/>
    </row>
    <row r="16430" spans="41:43" x14ac:dyDescent="0.3">
      <c r="AO16430" s="9"/>
      <c r="AP16430" s="9"/>
      <c r="AQ16430" s="9"/>
    </row>
    <row r="16431" spans="41:43" x14ac:dyDescent="0.3">
      <c r="AO16431" s="9"/>
      <c r="AP16431" s="9"/>
      <c r="AQ16431" s="9"/>
    </row>
    <row r="16432" spans="41:43" x14ac:dyDescent="0.3">
      <c r="AO16432" s="9"/>
      <c r="AP16432" s="9"/>
      <c r="AQ16432" s="9"/>
    </row>
    <row r="16433" spans="41:43" x14ac:dyDescent="0.3">
      <c r="AO16433" s="9"/>
      <c r="AP16433" s="9"/>
      <c r="AQ16433" s="9"/>
    </row>
    <row r="16434" spans="41:43" x14ac:dyDescent="0.3">
      <c r="AO16434" s="9"/>
      <c r="AP16434" s="9"/>
      <c r="AQ16434" s="9"/>
    </row>
    <row r="16435" spans="41:43" x14ac:dyDescent="0.3">
      <c r="AO16435" s="9"/>
      <c r="AP16435" s="9"/>
      <c r="AQ16435" s="9"/>
    </row>
    <row r="16436" spans="41:43" x14ac:dyDescent="0.3">
      <c r="AO16436" s="9"/>
      <c r="AP16436" s="9"/>
      <c r="AQ16436" s="9"/>
    </row>
    <row r="16437" spans="41:43" x14ac:dyDescent="0.3">
      <c r="AO16437" s="9"/>
      <c r="AP16437" s="9"/>
      <c r="AQ16437" s="9"/>
    </row>
    <row r="16438" spans="41:43" x14ac:dyDescent="0.3">
      <c r="AO16438" s="9"/>
      <c r="AP16438" s="9"/>
      <c r="AQ16438" s="9"/>
    </row>
    <row r="16439" spans="41:43" x14ac:dyDescent="0.3">
      <c r="AO16439" s="9"/>
      <c r="AP16439" s="9"/>
      <c r="AQ16439" s="9"/>
    </row>
    <row r="16440" spans="41:43" x14ac:dyDescent="0.3">
      <c r="AO16440" s="9"/>
      <c r="AP16440" s="9"/>
      <c r="AQ16440" s="9"/>
    </row>
    <row r="16441" spans="41:43" x14ac:dyDescent="0.3">
      <c r="AO16441" s="9"/>
      <c r="AP16441" s="9"/>
      <c r="AQ16441" s="9"/>
    </row>
    <row r="16442" spans="41:43" x14ac:dyDescent="0.3">
      <c r="AO16442" s="9"/>
      <c r="AP16442" s="9"/>
      <c r="AQ16442" s="9"/>
    </row>
    <row r="16443" spans="41:43" x14ac:dyDescent="0.3">
      <c r="AO16443" s="9"/>
      <c r="AP16443" s="9"/>
      <c r="AQ16443" s="9"/>
    </row>
    <row r="16444" spans="41:43" x14ac:dyDescent="0.3">
      <c r="AO16444" s="9"/>
      <c r="AP16444" s="9"/>
      <c r="AQ16444" s="9"/>
    </row>
    <row r="16445" spans="41:43" x14ac:dyDescent="0.3">
      <c r="AO16445" s="9"/>
      <c r="AP16445" s="9"/>
      <c r="AQ16445" s="9"/>
    </row>
    <row r="16446" spans="41:43" x14ac:dyDescent="0.3">
      <c r="AO16446" s="9"/>
      <c r="AP16446" s="9"/>
      <c r="AQ16446" s="9"/>
    </row>
    <row r="16447" spans="41:43" x14ac:dyDescent="0.3">
      <c r="AO16447" s="9"/>
      <c r="AP16447" s="9"/>
      <c r="AQ16447" s="9"/>
    </row>
    <row r="16448" spans="41:43" x14ac:dyDescent="0.3">
      <c r="AO16448" s="9"/>
      <c r="AP16448" s="9"/>
      <c r="AQ16448" s="9"/>
    </row>
    <row r="16449" spans="41:43" x14ac:dyDescent="0.3">
      <c r="AO16449" s="9"/>
      <c r="AP16449" s="9"/>
      <c r="AQ16449" s="9"/>
    </row>
    <row r="16450" spans="41:43" x14ac:dyDescent="0.3">
      <c r="AO16450" s="9"/>
      <c r="AP16450" s="9"/>
      <c r="AQ16450" s="9"/>
    </row>
    <row r="16451" spans="41:43" x14ac:dyDescent="0.3">
      <c r="AO16451" s="9"/>
      <c r="AP16451" s="9"/>
      <c r="AQ16451" s="9"/>
    </row>
    <row r="16452" spans="41:43" x14ac:dyDescent="0.3">
      <c r="AO16452" s="9"/>
      <c r="AP16452" s="9"/>
      <c r="AQ16452" s="9"/>
    </row>
    <row r="16453" spans="41:43" x14ac:dyDescent="0.3">
      <c r="AO16453" s="9"/>
      <c r="AP16453" s="9"/>
      <c r="AQ16453" s="9"/>
    </row>
    <row r="16454" spans="41:43" x14ac:dyDescent="0.3">
      <c r="AO16454" s="9"/>
      <c r="AP16454" s="9"/>
      <c r="AQ16454" s="9"/>
    </row>
    <row r="16455" spans="41:43" x14ac:dyDescent="0.3">
      <c r="AO16455" s="9"/>
      <c r="AP16455" s="9"/>
      <c r="AQ16455" s="9"/>
    </row>
    <row r="16456" spans="41:43" x14ac:dyDescent="0.3">
      <c r="AO16456" s="9"/>
      <c r="AP16456" s="9"/>
      <c r="AQ16456" s="9"/>
    </row>
    <row r="16457" spans="41:43" x14ac:dyDescent="0.3">
      <c r="AO16457" s="9"/>
      <c r="AP16457" s="9"/>
      <c r="AQ16457" s="9"/>
    </row>
    <row r="16458" spans="41:43" x14ac:dyDescent="0.3">
      <c r="AO16458" s="9"/>
      <c r="AP16458" s="9"/>
      <c r="AQ16458" s="9"/>
    </row>
    <row r="16459" spans="41:43" x14ac:dyDescent="0.3">
      <c r="AO16459" s="9"/>
      <c r="AP16459" s="9"/>
      <c r="AQ16459" s="9"/>
    </row>
    <row r="16460" spans="41:43" x14ac:dyDescent="0.3">
      <c r="AO16460" s="9"/>
      <c r="AP16460" s="9"/>
      <c r="AQ16460" s="9"/>
    </row>
    <row r="16461" spans="41:43" x14ac:dyDescent="0.3">
      <c r="AO16461" s="9"/>
      <c r="AP16461" s="9"/>
      <c r="AQ16461" s="9"/>
    </row>
    <row r="16462" spans="41:43" x14ac:dyDescent="0.3">
      <c r="AO16462" s="9"/>
      <c r="AP16462" s="9"/>
      <c r="AQ16462" s="9"/>
    </row>
    <row r="16463" spans="41:43" x14ac:dyDescent="0.3">
      <c r="AO16463" s="9"/>
      <c r="AP16463" s="9"/>
      <c r="AQ16463" s="9"/>
    </row>
    <row r="16464" spans="41:43" x14ac:dyDescent="0.3">
      <c r="AO16464" s="9"/>
      <c r="AP16464" s="9"/>
      <c r="AQ16464" s="9"/>
    </row>
    <row r="16465" spans="41:43" x14ac:dyDescent="0.3">
      <c r="AO16465" s="9"/>
      <c r="AP16465" s="9"/>
      <c r="AQ16465" s="9"/>
    </row>
    <row r="16466" spans="41:43" x14ac:dyDescent="0.3">
      <c r="AO16466" s="9"/>
      <c r="AP16466" s="9"/>
      <c r="AQ16466" s="9"/>
    </row>
    <row r="16467" spans="41:43" x14ac:dyDescent="0.3">
      <c r="AO16467" s="9"/>
      <c r="AP16467" s="9"/>
      <c r="AQ16467" s="9"/>
    </row>
    <row r="16468" spans="41:43" x14ac:dyDescent="0.3">
      <c r="AO16468" s="9"/>
      <c r="AP16468" s="9"/>
      <c r="AQ16468" s="9"/>
    </row>
    <row r="16469" spans="41:43" x14ac:dyDescent="0.3">
      <c r="AO16469" s="9"/>
      <c r="AP16469" s="9"/>
      <c r="AQ16469" s="9"/>
    </row>
    <row r="16470" spans="41:43" x14ac:dyDescent="0.3">
      <c r="AO16470" s="9"/>
      <c r="AP16470" s="9"/>
      <c r="AQ16470" s="9"/>
    </row>
    <row r="16471" spans="41:43" x14ac:dyDescent="0.3">
      <c r="AO16471" s="9"/>
      <c r="AP16471" s="9"/>
      <c r="AQ16471" s="9"/>
    </row>
    <row r="16472" spans="41:43" x14ac:dyDescent="0.3">
      <c r="AO16472" s="9"/>
      <c r="AP16472" s="9"/>
      <c r="AQ16472" s="9"/>
    </row>
    <row r="16473" spans="41:43" x14ac:dyDescent="0.3">
      <c r="AO16473" s="9"/>
      <c r="AP16473" s="9"/>
      <c r="AQ16473" s="9"/>
    </row>
    <row r="16474" spans="41:43" x14ac:dyDescent="0.3">
      <c r="AO16474" s="9"/>
      <c r="AP16474" s="9"/>
      <c r="AQ16474" s="9"/>
    </row>
    <row r="16475" spans="41:43" x14ac:dyDescent="0.3">
      <c r="AO16475" s="9"/>
      <c r="AP16475" s="9"/>
      <c r="AQ16475" s="9"/>
    </row>
    <row r="16476" spans="41:43" x14ac:dyDescent="0.3">
      <c r="AO16476" s="9"/>
      <c r="AP16476" s="9"/>
      <c r="AQ16476" s="9"/>
    </row>
    <row r="16477" spans="41:43" x14ac:dyDescent="0.3">
      <c r="AO16477" s="9"/>
      <c r="AP16477" s="9"/>
      <c r="AQ16477" s="9"/>
    </row>
    <row r="16478" spans="41:43" x14ac:dyDescent="0.3">
      <c r="AO16478" s="9"/>
      <c r="AP16478" s="9"/>
      <c r="AQ16478" s="9"/>
    </row>
    <row r="16479" spans="41:43" x14ac:dyDescent="0.3">
      <c r="AO16479" s="9"/>
      <c r="AP16479" s="9"/>
      <c r="AQ16479" s="9"/>
    </row>
    <row r="16480" spans="41:43" x14ac:dyDescent="0.3">
      <c r="AO16480" s="9"/>
      <c r="AP16480" s="9"/>
      <c r="AQ16480" s="9"/>
    </row>
    <row r="16481" spans="41:43" x14ac:dyDescent="0.3">
      <c r="AO16481" s="9"/>
      <c r="AP16481" s="9"/>
      <c r="AQ16481" s="9"/>
    </row>
    <row r="16482" spans="41:43" x14ac:dyDescent="0.3">
      <c r="AO16482" s="9"/>
      <c r="AP16482" s="9"/>
      <c r="AQ16482" s="9"/>
    </row>
    <row r="16483" spans="41:43" x14ac:dyDescent="0.3">
      <c r="AO16483" s="9"/>
      <c r="AP16483" s="9"/>
      <c r="AQ16483" s="9"/>
    </row>
    <row r="16484" spans="41:43" x14ac:dyDescent="0.3">
      <c r="AO16484" s="9"/>
      <c r="AP16484" s="9"/>
      <c r="AQ16484" s="9"/>
    </row>
    <row r="16485" spans="41:43" x14ac:dyDescent="0.3">
      <c r="AO16485" s="9"/>
      <c r="AP16485" s="9"/>
      <c r="AQ16485" s="9"/>
    </row>
    <row r="16486" spans="41:43" x14ac:dyDescent="0.3">
      <c r="AO16486" s="9"/>
      <c r="AP16486" s="9"/>
      <c r="AQ16486" s="9"/>
    </row>
    <row r="16487" spans="41:43" x14ac:dyDescent="0.3">
      <c r="AO16487" s="9"/>
      <c r="AP16487" s="9"/>
      <c r="AQ16487" s="9"/>
    </row>
    <row r="16488" spans="41:43" x14ac:dyDescent="0.3">
      <c r="AO16488" s="9"/>
      <c r="AP16488" s="9"/>
      <c r="AQ16488" s="9"/>
    </row>
    <row r="16489" spans="41:43" x14ac:dyDescent="0.3">
      <c r="AO16489" s="9"/>
      <c r="AP16489" s="9"/>
      <c r="AQ16489" s="9"/>
    </row>
    <row r="16490" spans="41:43" x14ac:dyDescent="0.3">
      <c r="AO16490" s="9"/>
      <c r="AP16490" s="9"/>
      <c r="AQ16490" s="9"/>
    </row>
    <row r="16491" spans="41:43" x14ac:dyDescent="0.3">
      <c r="AO16491" s="9"/>
      <c r="AP16491" s="9"/>
      <c r="AQ16491" s="9"/>
    </row>
    <row r="16492" spans="41:43" x14ac:dyDescent="0.3">
      <c r="AO16492" s="9"/>
      <c r="AP16492" s="9"/>
      <c r="AQ16492" s="9"/>
    </row>
    <row r="16493" spans="41:43" x14ac:dyDescent="0.3">
      <c r="AO16493" s="9"/>
      <c r="AP16493" s="9"/>
      <c r="AQ16493" s="9"/>
    </row>
    <row r="16494" spans="41:43" x14ac:dyDescent="0.3">
      <c r="AO16494" s="9"/>
      <c r="AP16494" s="9"/>
      <c r="AQ16494" s="9"/>
    </row>
    <row r="16495" spans="41:43" x14ac:dyDescent="0.3">
      <c r="AO16495" s="9"/>
      <c r="AP16495" s="9"/>
      <c r="AQ16495" s="9"/>
    </row>
    <row r="16496" spans="41:43" x14ac:dyDescent="0.3">
      <c r="AO16496" s="9"/>
      <c r="AP16496" s="9"/>
      <c r="AQ16496" s="9"/>
    </row>
    <row r="16497" spans="41:43" x14ac:dyDescent="0.3">
      <c r="AO16497" s="9"/>
      <c r="AP16497" s="9"/>
      <c r="AQ16497" s="9"/>
    </row>
    <row r="16498" spans="41:43" x14ac:dyDescent="0.3">
      <c r="AO16498" s="9"/>
      <c r="AP16498" s="9"/>
      <c r="AQ16498" s="9"/>
    </row>
    <row r="16499" spans="41:43" x14ac:dyDescent="0.3">
      <c r="AO16499" s="9"/>
      <c r="AP16499" s="9"/>
      <c r="AQ16499" s="9"/>
    </row>
    <row r="16500" spans="41:43" x14ac:dyDescent="0.3">
      <c r="AO16500" s="9"/>
      <c r="AP16500" s="9"/>
      <c r="AQ16500" s="9"/>
    </row>
    <row r="16501" spans="41:43" x14ac:dyDescent="0.3">
      <c r="AO16501" s="9"/>
      <c r="AP16501" s="9"/>
      <c r="AQ16501" s="9"/>
    </row>
    <row r="16502" spans="41:43" x14ac:dyDescent="0.3">
      <c r="AO16502" s="9"/>
      <c r="AP16502" s="9"/>
      <c r="AQ16502" s="9"/>
    </row>
    <row r="16503" spans="41:43" x14ac:dyDescent="0.3">
      <c r="AO16503" s="9"/>
      <c r="AP16503" s="9"/>
      <c r="AQ16503" s="9"/>
    </row>
    <row r="16504" spans="41:43" x14ac:dyDescent="0.3">
      <c r="AO16504" s="9"/>
      <c r="AP16504" s="9"/>
      <c r="AQ16504" s="9"/>
    </row>
    <row r="16505" spans="41:43" x14ac:dyDescent="0.3">
      <c r="AO16505" s="9"/>
      <c r="AP16505" s="9"/>
      <c r="AQ16505" s="9"/>
    </row>
    <row r="16506" spans="41:43" x14ac:dyDescent="0.3">
      <c r="AO16506" s="9"/>
      <c r="AP16506" s="9"/>
      <c r="AQ16506" s="9"/>
    </row>
    <row r="16507" spans="41:43" x14ac:dyDescent="0.3">
      <c r="AO16507" s="9"/>
      <c r="AP16507" s="9"/>
      <c r="AQ16507" s="9"/>
    </row>
    <row r="16508" spans="41:43" x14ac:dyDescent="0.3">
      <c r="AO16508" s="9"/>
      <c r="AP16508" s="9"/>
      <c r="AQ16508" s="9"/>
    </row>
    <row r="16509" spans="41:43" x14ac:dyDescent="0.3">
      <c r="AO16509" s="9"/>
      <c r="AP16509" s="9"/>
      <c r="AQ16509" s="9"/>
    </row>
    <row r="16510" spans="41:43" x14ac:dyDescent="0.3">
      <c r="AO16510" s="9"/>
      <c r="AP16510" s="9"/>
      <c r="AQ16510" s="9"/>
    </row>
    <row r="16511" spans="41:43" x14ac:dyDescent="0.3">
      <c r="AO16511" s="9"/>
      <c r="AP16511" s="9"/>
      <c r="AQ16511" s="9"/>
    </row>
    <row r="16512" spans="41:43" x14ac:dyDescent="0.3">
      <c r="AO16512" s="9"/>
      <c r="AP16512" s="9"/>
      <c r="AQ16512" s="9"/>
    </row>
    <row r="16513" spans="41:43" x14ac:dyDescent="0.3">
      <c r="AO16513" s="9"/>
      <c r="AP16513" s="9"/>
      <c r="AQ16513" s="9"/>
    </row>
    <row r="16514" spans="41:43" x14ac:dyDescent="0.3">
      <c r="AO16514" s="9"/>
      <c r="AP16514" s="9"/>
      <c r="AQ16514" s="9"/>
    </row>
    <row r="16515" spans="41:43" x14ac:dyDescent="0.3">
      <c r="AO16515" s="9"/>
      <c r="AP16515" s="9"/>
      <c r="AQ16515" s="9"/>
    </row>
    <row r="16516" spans="41:43" x14ac:dyDescent="0.3">
      <c r="AO16516" s="9"/>
      <c r="AP16516" s="9"/>
      <c r="AQ16516" s="9"/>
    </row>
    <row r="16517" spans="41:43" x14ac:dyDescent="0.3">
      <c r="AO16517" s="9"/>
      <c r="AP16517" s="9"/>
      <c r="AQ16517" s="9"/>
    </row>
    <row r="16518" spans="41:43" x14ac:dyDescent="0.3">
      <c r="AO16518" s="9"/>
      <c r="AP16518" s="9"/>
      <c r="AQ16518" s="9"/>
    </row>
    <row r="16519" spans="41:43" x14ac:dyDescent="0.3">
      <c r="AO16519" s="9"/>
      <c r="AP16519" s="9"/>
      <c r="AQ16519" s="9"/>
    </row>
    <row r="16520" spans="41:43" x14ac:dyDescent="0.3">
      <c r="AO16520" s="9"/>
      <c r="AP16520" s="9"/>
      <c r="AQ16520" s="9"/>
    </row>
    <row r="16521" spans="41:43" x14ac:dyDescent="0.3">
      <c r="AO16521" s="9"/>
      <c r="AP16521" s="9"/>
      <c r="AQ16521" s="9"/>
    </row>
    <row r="16522" spans="41:43" x14ac:dyDescent="0.3">
      <c r="AO16522" s="9"/>
      <c r="AP16522" s="9"/>
      <c r="AQ16522" s="9"/>
    </row>
    <row r="16523" spans="41:43" x14ac:dyDescent="0.3">
      <c r="AO16523" s="9"/>
      <c r="AP16523" s="9"/>
      <c r="AQ16523" s="9"/>
    </row>
    <row r="16524" spans="41:43" x14ac:dyDescent="0.3">
      <c r="AO16524" s="9"/>
      <c r="AP16524" s="9"/>
      <c r="AQ16524" s="9"/>
    </row>
    <row r="16525" spans="41:43" x14ac:dyDescent="0.3">
      <c r="AO16525" s="9"/>
      <c r="AP16525" s="9"/>
      <c r="AQ16525" s="9"/>
    </row>
    <row r="16526" spans="41:43" x14ac:dyDescent="0.3">
      <c r="AO16526" s="9"/>
      <c r="AP16526" s="9"/>
      <c r="AQ16526" s="9"/>
    </row>
    <row r="16527" spans="41:43" x14ac:dyDescent="0.3">
      <c r="AO16527" s="9"/>
      <c r="AP16527" s="9"/>
      <c r="AQ16527" s="9"/>
    </row>
    <row r="16528" spans="41:43" x14ac:dyDescent="0.3">
      <c r="AO16528" s="9"/>
      <c r="AP16528" s="9"/>
      <c r="AQ16528" s="9"/>
    </row>
    <row r="16529" spans="41:43" x14ac:dyDescent="0.3">
      <c r="AO16529" s="9"/>
      <c r="AP16529" s="9"/>
      <c r="AQ16529" s="9"/>
    </row>
    <row r="16530" spans="41:43" x14ac:dyDescent="0.3">
      <c r="AO16530" s="9"/>
      <c r="AP16530" s="9"/>
      <c r="AQ16530" s="9"/>
    </row>
    <row r="16531" spans="41:43" x14ac:dyDescent="0.3">
      <c r="AO16531" s="9"/>
      <c r="AP16531" s="9"/>
      <c r="AQ16531" s="9"/>
    </row>
    <row r="16532" spans="41:43" x14ac:dyDescent="0.3">
      <c r="AO16532" s="9"/>
      <c r="AP16532" s="9"/>
      <c r="AQ16532" s="9"/>
    </row>
    <row r="16533" spans="41:43" x14ac:dyDescent="0.3">
      <c r="AO16533" s="9"/>
      <c r="AP16533" s="9"/>
      <c r="AQ16533" s="9"/>
    </row>
    <row r="16534" spans="41:43" x14ac:dyDescent="0.3">
      <c r="AO16534" s="9"/>
      <c r="AP16534" s="9"/>
      <c r="AQ16534" s="9"/>
    </row>
    <row r="16535" spans="41:43" x14ac:dyDescent="0.3">
      <c r="AO16535" s="9"/>
      <c r="AP16535" s="9"/>
      <c r="AQ16535" s="9"/>
    </row>
    <row r="16536" spans="41:43" x14ac:dyDescent="0.3">
      <c r="AO16536" s="9"/>
      <c r="AP16536" s="9"/>
      <c r="AQ16536" s="9"/>
    </row>
    <row r="16537" spans="41:43" x14ac:dyDescent="0.3">
      <c r="AO16537" s="9"/>
      <c r="AP16537" s="9"/>
      <c r="AQ16537" s="9"/>
    </row>
    <row r="16538" spans="41:43" x14ac:dyDescent="0.3">
      <c r="AO16538" s="9"/>
      <c r="AP16538" s="9"/>
      <c r="AQ16538" s="9"/>
    </row>
    <row r="16539" spans="41:43" x14ac:dyDescent="0.3">
      <c r="AO16539" s="9"/>
      <c r="AP16539" s="9"/>
      <c r="AQ16539" s="9"/>
    </row>
    <row r="16540" spans="41:43" x14ac:dyDescent="0.3">
      <c r="AO16540" s="9"/>
      <c r="AP16540" s="9"/>
      <c r="AQ16540" s="9"/>
    </row>
    <row r="16541" spans="41:43" x14ac:dyDescent="0.3">
      <c r="AO16541" s="9"/>
      <c r="AP16541" s="9"/>
      <c r="AQ16541" s="9"/>
    </row>
    <row r="16542" spans="41:43" x14ac:dyDescent="0.3">
      <c r="AO16542" s="9"/>
      <c r="AP16542" s="9"/>
      <c r="AQ16542" s="9"/>
    </row>
    <row r="16543" spans="41:43" x14ac:dyDescent="0.3">
      <c r="AO16543" s="9"/>
      <c r="AP16543" s="9"/>
      <c r="AQ16543" s="9"/>
    </row>
    <row r="16544" spans="41:43" x14ac:dyDescent="0.3">
      <c r="AO16544" s="9"/>
      <c r="AP16544" s="9"/>
      <c r="AQ16544" s="9"/>
    </row>
    <row r="16545" spans="41:43" x14ac:dyDescent="0.3">
      <c r="AO16545" s="9"/>
      <c r="AP16545" s="9"/>
      <c r="AQ16545" s="9"/>
    </row>
    <row r="16546" spans="41:43" x14ac:dyDescent="0.3">
      <c r="AO16546" s="9"/>
      <c r="AP16546" s="9"/>
      <c r="AQ16546" s="9"/>
    </row>
    <row r="16547" spans="41:43" x14ac:dyDescent="0.3">
      <c r="AO16547" s="9"/>
      <c r="AP16547" s="9"/>
      <c r="AQ16547" s="9"/>
    </row>
    <row r="16548" spans="41:43" x14ac:dyDescent="0.3">
      <c r="AO16548" s="9"/>
      <c r="AP16548" s="9"/>
      <c r="AQ16548" s="9"/>
    </row>
    <row r="16549" spans="41:43" x14ac:dyDescent="0.3">
      <c r="AO16549" s="9"/>
      <c r="AP16549" s="9"/>
      <c r="AQ16549" s="9"/>
    </row>
    <row r="16550" spans="41:43" x14ac:dyDescent="0.3">
      <c r="AO16550" s="9"/>
      <c r="AP16550" s="9"/>
      <c r="AQ16550" s="9"/>
    </row>
    <row r="16551" spans="41:43" x14ac:dyDescent="0.3">
      <c r="AO16551" s="9"/>
      <c r="AP16551" s="9"/>
      <c r="AQ16551" s="9"/>
    </row>
    <row r="16552" spans="41:43" x14ac:dyDescent="0.3">
      <c r="AO16552" s="9"/>
      <c r="AP16552" s="9"/>
      <c r="AQ16552" s="9"/>
    </row>
    <row r="16553" spans="41:43" x14ac:dyDescent="0.3">
      <c r="AO16553" s="9"/>
      <c r="AP16553" s="9"/>
      <c r="AQ16553" s="9"/>
    </row>
    <row r="16554" spans="41:43" x14ac:dyDescent="0.3">
      <c r="AO16554" s="9"/>
      <c r="AP16554" s="9"/>
      <c r="AQ16554" s="9"/>
    </row>
    <row r="16555" spans="41:43" x14ac:dyDescent="0.3">
      <c r="AO16555" s="9"/>
      <c r="AP16555" s="9"/>
      <c r="AQ16555" s="9"/>
    </row>
    <row r="16556" spans="41:43" x14ac:dyDescent="0.3">
      <c r="AO16556" s="9"/>
      <c r="AP16556" s="9"/>
      <c r="AQ16556" s="9"/>
    </row>
    <row r="16557" spans="41:43" x14ac:dyDescent="0.3">
      <c r="AO16557" s="9"/>
      <c r="AP16557" s="9"/>
      <c r="AQ16557" s="9"/>
    </row>
    <row r="16558" spans="41:43" x14ac:dyDescent="0.3">
      <c r="AO16558" s="9"/>
      <c r="AP16558" s="9"/>
      <c r="AQ16558" s="9"/>
    </row>
    <row r="16559" spans="41:43" x14ac:dyDescent="0.3">
      <c r="AO16559" s="9"/>
      <c r="AP16559" s="9"/>
      <c r="AQ16559" s="9"/>
    </row>
    <row r="16560" spans="41:43" x14ac:dyDescent="0.3">
      <c r="AO16560" s="9"/>
      <c r="AP16560" s="9"/>
      <c r="AQ16560" s="9"/>
    </row>
    <row r="16561" spans="41:43" x14ac:dyDescent="0.3">
      <c r="AO16561" s="9"/>
      <c r="AP16561" s="9"/>
      <c r="AQ16561" s="9"/>
    </row>
    <row r="16562" spans="41:43" x14ac:dyDescent="0.3">
      <c r="AO16562" s="9"/>
      <c r="AP16562" s="9"/>
      <c r="AQ16562" s="9"/>
    </row>
    <row r="16563" spans="41:43" x14ac:dyDescent="0.3">
      <c r="AO16563" s="9"/>
      <c r="AP16563" s="9"/>
      <c r="AQ16563" s="9"/>
    </row>
    <row r="16564" spans="41:43" x14ac:dyDescent="0.3">
      <c r="AO16564" s="9"/>
      <c r="AP16564" s="9"/>
      <c r="AQ16564" s="9"/>
    </row>
    <row r="16565" spans="41:43" x14ac:dyDescent="0.3">
      <c r="AO16565" s="9"/>
      <c r="AP16565" s="9"/>
      <c r="AQ16565" s="9"/>
    </row>
    <row r="16566" spans="41:43" x14ac:dyDescent="0.3">
      <c r="AO16566" s="9"/>
      <c r="AP16566" s="9"/>
      <c r="AQ16566" s="9"/>
    </row>
    <row r="16567" spans="41:43" x14ac:dyDescent="0.3">
      <c r="AO16567" s="9"/>
      <c r="AP16567" s="9"/>
      <c r="AQ16567" s="9"/>
    </row>
    <row r="16568" spans="41:43" x14ac:dyDescent="0.3">
      <c r="AO16568" s="9"/>
      <c r="AP16568" s="9"/>
      <c r="AQ16568" s="9"/>
    </row>
    <row r="16569" spans="41:43" x14ac:dyDescent="0.3">
      <c r="AO16569" s="9"/>
      <c r="AP16569" s="9"/>
      <c r="AQ16569" s="9"/>
    </row>
    <row r="16570" spans="41:43" x14ac:dyDescent="0.3">
      <c r="AO16570" s="9"/>
      <c r="AP16570" s="9"/>
      <c r="AQ16570" s="9"/>
    </row>
    <row r="16571" spans="41:43" x14ac:dyDescent="0.3">
      <c r="AO16571" s="9"/>
      <c r="AP16571" s="9"/>
      <c r="AQ16571" s="9"/>
    </row>
    <row r="16572" spans="41:43" x14ac:dyDescent="0.3">
      <c r="AO16572" s="9"/>
      <c r="AP16572" s="9"/>
      <c r="AQ16572" s="9"/>
    </row>
    <row r="16573" spans="41:43" x14ac:dyDescent="0.3">
      <c r="AO16573" s="9"/>
      <c r="AP16573" s="9"/>
      <c r="AQ16573" s="9"/>
    </row>
    <row r="16574" spans="41:43" x14ac:dyDescent="0.3">
      <c r="AO16574" s="9"/>
      <c r="AP16574" s="9"/>
      <c r="AQ16574" s="9"/>
    </row>
    <row r="16575" spans="41:43" x14ac:dyDescent="0.3">
      <c r="AO16575" s="9"/>
      <c r="AP16575" s="9"/>
      <c r="AQ16575" s="9"/>
    </row>
    <row r="16576" spans="41:43" x14ac:dyDescent="0.3">
      <c r="AO16576" s="9"/>
      <c r="AP16576" s="9"/>
      <c r="AQ16576" s="9"/>
    </row>
    <row r="16577" spans="41:43" x14ac:dyDescent="0.3">
      <c r="AO16577" s="9"/>
      <c r="AP16577" s="9"/>
      <c r="AQ16577" s="9"/>
    </row>
    <row r="16578" spans="41:43" x14ac:dyDescent="0.3">
      <c r="AO16578" s="9"/>
      <c r="AP16578" s="9"/>
      <c r="AQ16578" s="9"/>
    </row>
    <row r="16579" spans="41:43" x14ac:dyDescent="0.3">
      <c r="AO16579" s="9"/>
      <c r="AP16579" s="9"/>
      <c r="AQ16579" s="9"/>
    </row>
    <row r="16580" spans="41:43" x14ac:dyDescent="0.3">
      <c r="AO16580" s="9"/>
      <c r="AP16580" s="9"/>
      <c r="AQ16580" s="9"/>
    </row>
    <row r="16581" spans="41:43" x14ac:dyDescent="0.3">
      <c r="AO16581" s="9"/>
      <c r="AP16581" s="9"/>
      <c r="AQ16581" s="9"/>
    </row>
    <row r="16582" spans="41:43" x14ac:dyDescent="0.3">
      <c r="AO16582" s="9"/>
      <c r="AP16582" s="9"/>
      <c r="AQ16582" s="9"/>
    </row>
    <row r="16583" spans="41:43" x14ac:dyDescent="0.3">
      <c r="AO16583" s="9"/>
      <c r="AP16583" s="9"/>
      <c r="AQ16583" s="9"/>
    </row>
    <row r="16584" spans="41:43" x14ac:dyDescent="0.3">
      <c r="AO16584" s="9"/>
      <c r="AP16584" s="9"/>
      <c r="AQ16584" s="9"/>
    </row>
    <row r="16585" spans="41:43" x14ac:dyDescent="0.3">
      <c r="AO16585" s="9"/>
      <c r="AP16585" s="9"/>
      <c r="AQ16585" s="9"/>
    </row>
    <row r="16586" spans="41:43" x14ac:dyDescent="0.3">
      <c r="AO16586" s="9"/>
      <c r="AP16586" s="9"/>
      <c r="AQ16586" s="9"/>
    </row>
    <row r="16587" spans="41:43" x14ac:dyDescent="0.3">
      <c r="AO16587" s="9"/>
      <c r="AP16587" s="9"/>
      <c r="AQ16587" s="9"/>
    </row>
    <row r="16588" spans="41:43" x14ac:dyDescent="0.3">
      <c r="AO16588" s="9"/>
      <c r="AP16588" s="9"/>
      <c r="AQ16588" s="9"/>
    </row>
    <row r="16589" spans="41:43" x14ac:dyDescent="0.3">
      <c r="AO16589" s="9"/>
      <c r="AP16589" s="9"/>
      <c r="AQ16589" s="9"/>
    </row>
    <row r="16590" spans="41:43" x14ac:dyDescent="0.3">
      <c r="AO16590" s="9"/>
      <c r="AP16590" s="9"/>
      <c r="AQ16590" s="9"/>
    </row>
    <row r="16591" spans="41:43" x14ac:dyDescent="0.3">
      <c r="AO16591" s="9"/>
      <c r="AP16591" s="9"/>
      <c r="AQ16591" s="9"/>
    </row>
    <row r="16592" spans="41:43" x14ac:dyDescent="0.3">
      <c r="AO16592" s="9"/>
      <c r="AP16592" s="9"/>
      <c r="AQ16592" s="9"/>
    </row>
    <row r="16593" spans="41:43" x14ac:dyDescent="0.3">
      <c r="AO16593" s="9"/>
      <c r="AP16593" s="9"/>
      <c r="AQ16593" s="9"/>
    </row>
    <row r="16594" spans="41:43" x14ac:dyDescent="0.3">
      <c r="AO16594" s="9"/>
      <c r="AP16594" s="9"/>
      <c r="AQ16594" s="9"/>
    </row>
    <row r="16595" spans="41:43" x14ac:dyDescent="0.3">
      <c r="AO16595" s="9"/>
      <c r="AP16595" s="9"/>
      <c r="AQ16595" s="9"/>
    </row>
    <row r="16596" spans="41:43" x14ac:dyDescent="0.3">
      <c r="AO16596" s="9"/>
      <c r="AP16596" s="9"/>
      <c r="AQ16596" s="9"/>
    </row>
    <row r="16597" spans="41:43" x14ac:dyDescent="0.3">
      <c r="AO16597" s="9"/>
      <c r="AP16597" s="9"/>
      <c r="AQ16597" s="9"/>
    </row>
    <row r="16598" spans="41:43" x14ac:dyDescent="0.3">
      <c r="AO16598" s="9"/>
      <c r="AP16598" s="9"/>
      <c r="AQ16598" s="9"/>
    </row>
    <row r="16599" spans="41:43" x14ac:dyDescent="0.3">
      <c r="AO16599" s="9"/>
      <c r="AP16599" s="9"/>
      <c r="AQ16599" s="9"/>
    </row>
    <row r="16600" spans="41:43" x14ac:dyDescent="0.3">
      <c r="AO16600" s="9"/>
      <c r="AP16600" s="9"/>
      <c r="AQ16600" s="9"/>
    </row>
    <row r="16601" spans="41:43" x14ac:dyDescent="0.3">
      <c r="AO16601" s="9"/>
      <c r="AP16601" s="9"/>
      <c r="AQ16601" s="9"/>
    </row>
    <row r="16602" spans="41:43" x14ac:dyDescent="0.3">
      <c r="AO16602" s="9"/>
      <c r="AP16602" s="9"/>
      <c r="AQ16602" s="9"/>
    </row>
    <row r="16603" spans="41:43" x14ac:dyDescent="0.3">
      <c r="AO16603" s="9"/>
      <c r="AP16603" s="9"/>
      <c r="AQ16603" s="9"/>
    </row>
    <row r="16604" spans="41:43" x14ac:dyDescent="0.3">
      <c r="AO16604" s="9"/>
      <c r="AP16604" s="9"/>
      <c r="AQ16604" s="9"/>
    </row>
    <row r="16605" spans="41:43" x14ac:dyDescent="0.3">
      <c r="AO16605" s="9"/>
      <c r="AP16605" s="9"/>
      <c r="AQ16605" s="9"/>
    </row>
    <row r="16606" spans="41:43" x14ac:dyDescent="0.3">
      <c r="AO16606" s="9"/>
      <c r="AP16606" s="9"/>
      <c r="AQ16606" s="9"/>
    </row>
    <row r="16607" spans="41:43" x14ac:dyDescent="0.3">
      <c r="AO16607" s="9"/>
      <c r="AP16607" s="9"/>
      <c r="AQ16607" s="9"/>
    </row>
    <row r="16608" spans="41:43" x14ac:dyDescent="0.3">
      <c r="AO16608" s="9"/>
      <c r="AP16608" s="9"/>
      <c r="AQ16608" s="9"/>
    </row>
    <row r="16609" spans="41:43" x14ac:dyDescent="0.3">
      <c r="AO16609" s="9"/>
      <c r="AP16609" s="9"/>
      <c r="AQ16609" s="9"/>
    </row>
    <row r="16610" spans="41:43" x14ac:dyDescent="0.3">
      <c r="AO16610" s="9"/>
      <c r="AP16610" s="9"/>
      <c r="AQ16610" s="9"/>
    </row>
    <row r="16611" spans="41:43" x14ac:dyDescent="0.3">
      <c r="AO16611" s="9"/>
      <c r="AP16611" s="9"/>
      <c r="AQ16611" s="9"/>
    </row>
    <row r="16612" spans="41:43" x14ac:dyDescent="0.3">
      <c r="AO16612" s="9"/>
      <c r="AP16612" s="9"/>
      <c r="AQ16612" s="9"/>
    </row>
    <row r="16613" spans="41:43" x14ac:dyDescent="0.3">
      <c r="AO16613" s="9"/>
      <c r="AP16613" s="9"/>
      <c r="AQ16613" s="9"/>
    </row>
    <row r="16614" spans="41:43" x14ac:dyDescent="0.3">
      <c r="AO16614" s="9"/>
      <c r="AP16614" s="9"/>
      <c r="AQ16614" s="9"/>
    </row>
    <row r="16615" spans="41:43" x14ac:dyDescent="0.3">
      <c r="AO16615" s="9"/>
      <c r="AP16615" s="9"/>
      <c r="AQ16615" s="9"/>
    </row>
    <row r="16616" spans="41:43" x14ac:dyDescent="0.3">
      <c r="AO16616" s="9"/>
      <c r="AP16616" s="9"/>
      <c r="AQ16616" s="9"/>
    </row>
    <row r="16617" spans="41:43" x14ac:dyDescent="0.3">
      <c r="AO16617" s="9"/>
      <c r="AP16617" s="9"/>
      <c r="AQ16617" s="9"/>
    </row>
    <row r="16618" spans="41:43" x14ac:dyDescent="0.3">
      <c r="AO16618" s="9"/>
      <c r="AP16618" s="9"/>
      <c r="AQ16618" s="9"/>
    </row>
    <row r="16619" spans="41:43" x14ac:dyDescent="0.3">
      <c r="AO16619" s="9"/>
      <c r="AP16619" s="9"/>
      <c r="AQ16619" s="9"/>
    </row>
    <row r="16620" spans="41:43" x14ac:dyDescent="0.3">
      <c r="AO16620" s="9"/>
      <c r="AP16620" s="9"/>
      <c r="AQ16620" s="9"/>
    </row>
    <row r="16621" spans="41:43" x14ac:dyDescent="0.3">
      <c r="AO16621" s="9"/>
      <c r="AP16621" s="9"/>
      <c r="AQ16621" s="9"/>
    </row>
    <row r="16622" spans="41:43" x14ac:dyDescent="0.3">
      <c r="AO16622" s="9"/>
      <c r="AP16622" s="9"/>
      <c r="AQ16622" s="9"/>
    </row>
    <row r="16623" spans="41:43" x14ac:dyDescent="0.3">
      <c r="AO16623" s="9"/>
      <c r="AP16623" s="9"/>
      <c r="AQ16623" s="9"/>
    </row>
    <row r="16624" spans="41:43" x14ac:dyDescent="0.3">
      <c r="AO16624" s="9"/>
      <c r="AP16624" s="9"/>
      <c r="AQ16624" s="9"/>
    </row>
    <row r="16625" spans="41:43" x14ac:dyDescent="0.3">
      <c r="AO16625" s="9"/>
      <c r="AP16625" s="9"/>
      <c r="AQ16625" s="9"/>
    </row>
    <row r="16626" spans="41:43" x14ac:dyDescent="0.3">
      <c r="AO16626" s="9"/>
      <c r="AP16626" s="9"/>
      <c r="AQ16626" s="9"/>
    </row>
    <row r="16627" spans="41:43" x14ac:dyDescent="0.3">
      <c r="AO16627" s="9"/>
      <c r="AP16627" s="9"/>
      <c r="AQ16627" s="9"/>
    </row>
    <row r="16628" spans="41:43" x14ac:dyDescent="0.3">
      <c r="AO16628" s="9"/>
      <c r="AP16628" s="9"/>
      <c r="AQ16628" s="9"/>
    </row>
    <row r="16629" spans="41:43" x14ac:dyDescent="0.3">
      <c r="AO16629" s="9"/>
      <c r="AP16629" s="9"/>
      <c r="AQ16629" s="9"/>
    </row>
    <row r="16630" spans="41:43" x14ac:dyDescent="0.3">
      <c r="AO16630" s="9"/>
      <c r="AP16630" s="9"/>
      <c r="AQ16630" s="9"/>
    </row>
    <row r="16631" spans="41:43" x14ac:dyDescent="0.3">
      <c r="AO16631" s="9"/>
      <c r="AP16631" s="9"/>
      <c r="AQ16631" s="9"/>
    </row>
    <row r="16632" spans="41:43" x14ac:dyDescent="0.3">
      <c r="AO16632" s="9"/>
      <c r="AP16632" s="9"/>
      <c r="AQ16632" s="9"/>
    </row>
    <row r="16633" spans="41:43" x14ac:dyDescent="0.3">
      <c r="AO16633" s="9"/>
      <c r="AP16633" s="9"/>
      <c r="AQ16633" s="9"/>
    </row>
    <row r="16634" spans="41:43" x14ac:dyDescent="0.3">
      <c r="AO16634" s="9"/>
      <c r="AP16634" s="9"/>
      <c r="AQ16634" s="9"/>
    </row>
    <row r="16635" spans="41:43" x14ac:dyDescent="0.3">
      <c r="AO16635" s="9"/>
      <c r="AP16635" s="9"/>
      <c r="AQ16635" s="9"/>
    </row>
    <row r="16636" spans="41:43" x14ac:dyDescent="0.3">
      <c r="AO16636" s="9"/>
      <c r="AP16636" s="9"/>
      <c r="AQ16636" s="9"/>
    </row>
    <row r="16637" spans="41:43" x14ac:dyDescent="0.3">
      <c r="AO16637" s="9"/>
      <c r="AP16637" s="9"/>
      <c r="AQ16637" s="9"/>
    </row>
    <row r="16638" spans="41:43" x14ac:dyDescent="0.3">
      <c r="AO16638" s="9"/>
      <c r="AP16638" s="9"/>
      <c r="AQ16638" s="9"/>
    </row>
    <row r="16639" spans="41:43" x14ac:dyDescent="0.3">
      <c r="AO16639" s="9"/>
      <c r="AP16639" s="9"/>
      <c r="AQ16639" s="9"/>
    </row>
    <row r="16640" spans="41:43" x14ac:dyDescent="0.3">
      <c r="AO16640" s="9"/>
      <c r="AP16640" s="9"/>
      <c r="AQ16640" s="9"/>
    </row>
    <row r="16641" spans="41:43" x14ac:dyDescent="0.3">
      <c r="AO16641" s="9"/>
      <c r="AP16641" s="9"/>
      <c r="AQ16641" s="9"/>
    </row>
    <row r="16642" spans="41:43" x14ac:dyDescent="0.3">
      <c r="AO16642" s="9"/>
      <c r="AP16642" s="9"/>
      <c r="AQ16642" s="9"/>
    </row>
    <row r="16643" spans="41:43" x14ac:dyDescent="0.3">
      <c r="AO16643" s="9"/>
      <c r="AP16643" s="9"/>
      <c r="AQ16643" s="9"/>
    </row>
    <row r="16644" spans="41:43" x14ac:dyDescent="0.3">
      <c r="AO16644" s="9"/>
      <c r="AP16644" s="9"/>
      <c r="AQ16644" s="9"/>
    </row>
    <row r="16645" spans="41:43" x14ac:dyDescent="0.3">
      <c r="AO16645" s="9"/>
      <c r="AP16645" s="9"/>
      <c r="AQ16645" s="9"/>
    </row>
    <row r="16646" spans="41:43" x14ac:dyDescent="0.3">
      <c r="AO16646" s="9"/>
      <c r="AP16646" s="9"/>
      <c r="AQ16646" s="9"/>
    </row>
    <row r="16647" spans="41:43" x14ac:dyDescent="0.3">
      <c r="AO16647" s="9"/>
      <c r="AP16647" s="9"/>
      <c r="AQ16647" s="9"/>
    </row>
    <row r="16648" spans="41:43" x14ac:dyDescent="0.3">
      <c r="AO16648" s="9"/>
      <c r="AP16648" s="9"/>
      <c r="AQ16648" s="9"/>
    </row>
    <row r="16649" spans="41:43" x14ac:dyDescent="0.3">
      <c r="AO16649" s="9"/>
      <c r="AP16649" s="9"/>
      <c r="AQ16649" s="9"/>
    </row>
    <row r="16650" spans="41:43" x14ac:dyDescent="0.3">
      <c r="AO16650" s="9"/>
      <c r="AP16650" s="9"/>
      <c r="AQ16650" s="9"/>
    </row>
    <row r="16651" spans="41:43" x14ac:dyDescent="0.3">
      <c r="AO16651" s="9"/>
      <c r="AP16651" s="9"/>
      <c r="AQ16651" s="9"/>
    </row>
    <row r="16652" spans="41:43" x14ac:dyDescent="0.3">
      <c r="AO16652" s="9"/>
      <c r="AP16652" s="9"/>
      <c r="AQ16652" s="9"/>
    </row>
    <row r="16653" spans="41:43" x14ac:dyDescent="0.3">
      <c r="AO16653" s="9"/>
      <c r="AP16653" s="9"/>
      <c r="AQ16653" s="9"/>
    </row>
    <row r="16654" spans="41:43" x14ac:dyDescent="0.3">
      <c r="AO16654" s="9"/>
      <c r="AP16654" s="9"/>
      <c r="AQ16654" s="9"/>
    </row>
    <row r="16655" spans="41:43" x14ac:dyDescent="0.3">
      <c r="AO16655" s="9"/>
      <c r="AP16655" s="9"/>
      <c r="AQ16655" s="9"/>
    </row>
    <row r="16656" spans="41:43" x14ac:dyDescent="0.3">
      <c r="AO16656" s="9"/>
      <c r="AP16656" s="9"/>
      <c r="AQ16656" s="9"/>
    </row>
    <row r="16657" spans="41:43" x14ac:dyDescent="0.3">
      <c r="AO16657" s="9"/>
      <c r="AP16657" s="9"/>
      <c r="AQ16657" s="9"/>
    </row>
    <row r="16658" spans="41:43" x14ac:dyDescent="0.3">
      <c r="AO16658" s="9"/>
      <c r="AP16658" s="9"/>
      <c r="AQ16658" s="9"/>
    </row>
    <row r="16659" spans="41:43" x14ac:dyDescent="0.3">
      <c r="AO16659" s="9"/>
      <c r="AP16659" s="9"/>
      <c r="AQ16659" s="9"/>
    </row>
    <row r="16660" spans="41:43" x14ac:dyDescent="0.3">
      <c r="AO16660" s="9"/>
      <c r="AP16660" s="9"/>
      <c r="AQ16660" s="9"/>
    </row>
    <row r="16661" spans="41:43" x14ac:dyDescent="0.3">
      <c r="AO16661" s="9"/>
      <c r="AP16661" s="9"/>
      <c r="AQ16661" s="9"/>
    </row>
    <row r="16662" spans="41:43" x14ac:dyDescent="0.3">
      <c r="AO16662" s="9"/>
      <c r="AP16662" s="9"/>
      <c r="AQ16662" s="9"/>
    </row>
    <row r="16663" spans="41:43" x14ac:dyDescent="0.3">
      <c r="AO16663" s="9"/>
      <c r="AP16663" s="9"/>
      <c r="AQ16663" s="9"/>
    </row>
    <row r="16664" spans="41:43" x14ac:dyDescent="0.3">
      <c r="AO16664" s="9"/>
      <c r="AP16664" s="9"/>
      <c r="AQ16664" s="9"/>
    </row>
    <row r="16665" spans="41:43" x14ac:dyDescent="0.3">
      <c r="AO16665" s="9"/>
      <c r="AP16665" s="9"/>
      <c r="AQ16665" s="9"/>
    </row>
    <row r="16666" spans="41:43" x14ac:dyDescent="0.3">
      <c r="AO16666" s="9"/>
      <c r="AP16666" s="9"/>
      <c r="AQ16666" s="9"/>
    </row>
    <row r="16667" spans="41:43" x14ac:dyDescent="0.3">
      <c r="AO16667" s="9"/>
      <c r="AP16667" s="9"/>
      <c r="AQ16667" s="9"/>
    </row>
    <row r="16668" spans="41:43" x14ac:dyDescent="0.3">
      <c r="AO16668" s="9"/>
      <c r="AP16668" s="9"/>
      <c r="AQ16668" s="9"/>
    </row>
    <row r="16669" spans="41:43" x14ac:dyDescent="0.3">
      <c r="AO16669" s="9"/>
      <c r="AP16669" s="9"/>
      <c r="AQ16669" s="9"/>
    </row>
    <row r="16670" spans="41:43" x14ac:dyDescent="0.3">
      <c r="AO16670" s="9"/>
      <c r="AP16670" s="9"/>
      <c r="AQ16670" s="9"/>
    </row>
    <row r="16671" spans="41:43" x14ac:dyDescent="0.3">
      <c r="AO16671" s="9"/>
      <c r="AP16671" s="9"/>
      <c r="AQ16671" s="9"/>
    </row>
    <row r="16672" spans="41:43" x14ac:dyDescent="0.3">
      <c r="AO16672" s="9"/>
      <c r="AP16672" s="9"/>
      <c r="AQ16672" s="9"/>
    </row>
    <row r="16673" spans="41:43" x14ac:dyDescent="0.3">
      <c r="AO16673" s="9"/>
      <c r="AP16673" s="9"/>
      <c r="AQ16673" s="9"/>
    </row>
    <row r="16674" spans="41:43" x14ac:dyDescent="0.3">
      <c r="AO16674" s="9"/>
      <c r="AP16674" s="9"/>
      <c r="AQ16674" s="9"/>
    </row>
    <row r="16675" spans="41:43" x14ac:dyDescent="0.3">
      <c r="AO16675" s="9"/>
      <c r="AP16675" s="9"/>
      <c r="AQ16675" s="9"/>
    </row>
    <row r="16676" spans="41:43" x14ac:dyDescent="0.3">
      <c r="AO16676" s="9"/>
      <c r="AP16676" s="9"/>
      <c r="AQ16676" s="9"/>
    </row>
    <row r="16677" spans="41:43" x14ac:dyDescent="0.3">
      <c r="AO16677" s="9"/>
      <c r="AP16677" s="9"/>
      <c r="AQ16677" s="9"/>
    </row>
    <row r="16678" spans="41:43" x14ac:dyDescent="0.3">
      <c r="AO16678" s="9"/>
      <c r="AP16678" s="9"/>
      <c r="AQ16678" s="9"/>
    </row>
    <row r="16679" spans="41:43" x14ac:dyDescent="0.3">
      <c r="AO16679" s="9"/>
      <c r="AP16679" s="9"/>
      <c r="AQ16679" s="9"/>
    </row>
    <row r="16680" spans="41:43" x14ac:dyDescent="0.3">
      <c r="AO16680" s="9"/>
      <c r="AP16680" s="9"/>
      <c r="AQ16680" s="9"/>
    </row>
    <row r="16681" spans="41:43" x14ac:dyDescent="0.3">
      <c r="AO16681" s="9"/>
      <c r="AP16681" s="9"/>
      <c r="AQ16681" s="9"/>
    </row>
    <row r="16682" spans="41:43" x14ac:dyDescent="0.3">
      <c r="AO16682" s="9"/>
      <c r="AP16682" s="9"/>
      <c r="AQ16682" s="9"/>
    </row>
    <row r="16683" spans="41:43" x14ac:dyDescent="0.3">
      <c r="AO16683" s="9"/>
      <c r="AP16683" s="9"/>
      <c r="AQ16683" s="9"/>
    </row>
    <row r="16684" spans="41:43" x14ac:dyDescent="0.3">
      <c r="AO16684" s="9"/>
      <c r="AP16684" s="9"/>
      <c r="AQ16684" s="9"/>
    </row>
    <row r="16685" spans="41:43" x14ac:dyDescent="0.3">
      <c r="AO16685" s="9"/>
      <c r="AP16685" s="9"/>
      <c r="AQ16685" s="9"/>
    </row>
    <row r="16686" spans="41:43" x14ac:dyDescent="0.3">
      <c r="AO16686" s="9"/>
      <c r="AP16686" s="9"/>
      <c r="AQ16686" s="9"/>
    </row>
    <row r="16687" spans="41:43" x14ac:dyDescent="0.3">
      <c r="AO16687" s="9"/>
      <c r="AP16687" s="9"/>
      <c r="AQ16687" s="9"/>
    </row>
    <row r="16688" spans="41:43" x14ac:dyDescent="0.3">
      <c r="AO16688" s="9"/>
      <c r="AP16688" s="9"/>
      <c r="AQ16688" s="9"/>
    </row>
    <row r="16689" spans="41:43" x14ac:dyDescent="0.3">
      <c r="AO16689" s="9"/>
      <c r="AP16689" s="9"/>
      <c r="AQ16689" s="9"/>
    </row>
    <row r="16690" spans="41:43" x14ac:dyDescent="0.3">
      <c r="AO16690" s="9"/>
      <c r="AP16690" s="9"/>
      <c r="AQ16690" s="9"/>
    </row>
    <row r="16691" spans="41:43" x14ac:dyDescent="0.3">
      <c r="AO16691" s="9"/>
      <c r="AP16691" s="9"/>
      <c r="AQ16691" s="9"/>
    </row>
    <row r="16692" spans="41:43" x14ac:dyDescent="0.3">
      <c r="AO16692" s="9"/>
      <c r="AP16692" s="9"/>
      <c r="AQ16692" s="9"/>
    </row>
    <row r="16693" spans="41:43" x14ac:dyDescent="0.3">
      <c r="AO16693" s="9"/>
      <c r="AP16693" s="9"/>
      <c r="AQ16693" s="9"/>
    </row>
    <row r="16694" spans="41:43" x14ac:dyDescent="0.3">
      <c r="AO16694" s="9"/>
      <c r="AP16694" s="9"/>
      <c r="AQ16694" s="9"/>
    </row>
    <row r="16695" spans="41:43" x14ac:dyDescent="0.3">
      <c r="AO16695" s="9"/>
      <c r="AP16695" s="9"/>
      <c r="AQ16695" s="9"/>
    </row>
    <row r="16696" spans="41:43" x14ac:dyDescent="0.3">
      <c r="AO16696" s="9"/>
      <c r="AP16696" s="9"/>
      <c r="AQ16696" s="9"/>
    </row>
    <row r="16697" spans="41:43" x14ac:dyDescent="0.3">
      <c r="AO16697" s="9"/>
      <c r="AP16697" s="9"/>
      <c r="AQ16697" s="9"/>
    </row>
    <row r="16698" spans="41:43" x14ac:dyDescent="0.3">
      <c r="AO16698" s="9"/>
      <c r="AP16698" s="9"/>
      <c r="AQ16698" s="9"/>
    </row>
    <row r="16699" spans="41:43" x14ac:dyDescent="0.3">
      <c r="AO16699" s="9"/>
      <c r="AP16699" s="9"/>
      <c r="AQ16699" s="9"/>
    </row>
    <row r="16700" spans="41:43" x14ac:dyDescent="0.3">
      <c r="AO16700" s="9"/>
      <c r="AP16700" s="9"/>
      <c r="AQ16700" s="9"/>
    </row>
    <row r="16701" spans="41:43" x14ac:dyDescent="0.3">
      <c r="AO16701" s="9"/>
      <c r="AP16701" s="9"/>
      <c r="AQ16701" s="9"/>
    </row>
    <row r="16702" spans="41:43" x14ac:dyDescent="0.3">
      <c r="AO16702" s="9"/>
      <c r="AP16702" s="9"/>
      <c r="AQ16702" s="9"/>
    </row>
    <row r="16703" spans="41:43" x14ac:dyDescent="0.3">
      <c r="AO16703" s="9"/>
      <c r="AP16703" s="9"/>
      <c r="AQ16703" s="9"/>
    </row>
    <row r="16704" spans="41:43" x14ac:dyDescent="0.3">
      <c r="AO16704" s="9"/>
      <c r="AP16704" s="9"/>
      <c r="AQ16704" s="9"/>
    </row>
    <row r="16705" spans="41:43" x14ac:dyDescent="0.3">
      <c r="AO16705" s="9"/>
      <c r="AP16705" s="9"/>
      <c r="AQ16705" s="9"/>
    </row>
    <row r="16706" spans="41:43" x14ac:dyDescent="0.3">
      <c r="AO16706" s="9"/>
      <c r="AP16706" s="9"/>
      <c r="AQ16706" s="9"/>
    </row>
    <row r="16707" spans="41:43" x14ac:dyDescent="0.3">
      <c r="AO16707" s="9"/>
      <c r="AP16707" s="9"/>
      <c r="AQ16707" s="9"/>
    </row>
    <row r="16708" spans="41:43" x14ac:dyDescent="0.3">
      <c r="AO16708" s="9"/>
      <c r="AP16708" s="9"/>
      <c r="AQ16708" s="9"/>
    </row>
    <row r="16709" spans="41:43" x14ac:dyDescent="0.3">
      <c r="AO16709" s="9"/>
      <c r="AP16709" s="9"/>
      <c r="AQ16709" s="9"/>
    </row>
    <row r="16710" spans="41:43" x14ac:dyDescent="0.3">
      <c r="AO16710" s="9"/>
      <c r="AP16710" s="9"/>
      <c r="AQ16710" s="9"/>
    </row>
    <row r="16711" spans="41:43" x14ac:dyDescent="0.3">
      <c r="AO16711" s="9"/>
      <c r="AP16711" s="9"/>
      <c r="AQ16711" s="9"/>
    </row>
    <row r="16712" spans="41:43" x14ac:dyDescent="0.3">
      <c r="AO16712" s="9"/>
      <c r="AP16712" s="9"/>
      <c r="AQ16712" s="9"/>
    </row>
    <row r="16713" spans="41:43" x14ac:dyDescent="0.3">
      <c r="AO16713" s="9"/>
      <c r="AP16713" s="9"/>
      <c r="AQ16713" s="9"/>
    </row>
    <row r="16714" spans="41:43" x14ac:dyDescent="0.3">
      <c r="AO16714" s="9"/>
      <c r="AP16714" s="9"/>
      <c r="AQ16714" s="9"/>
    </row>
    <row r="16715" spans="41:43" x14ac:dyDescent="0.3">
      <c r="AO16715" s="9"/>
      <c r="AP16715" s="9"/>
      <c r="AQ16715" s="9"/>
    </row>
    <row r="16716" spans="41:43" x14ac:dyDescent="0.3">
      <c r="AO16716" s="9"/>
      <c r="AP16716" s="9"/>
      <c r="AQ16716" s="9"/>
    </row>
    <row r="16717" spans="41:43" x14ac:dyDescent="0.3">
      <c r="AO16717" s="9"/>
      <c r="AP16717" s="9"/>
      <c r="AQ16717" s="9"/>
    </row>
    <row r="16718" spans="41:43" x14ac:dyDescent="0.3">
      <c r="AO16718" s="9"/>
      <c r="AP16718" s="9"/>
      <c r="AQ16718" s="9"/>
    </row>
    <row r="16719" spans="41:43" x14ac:dyDescent="0.3">
      <c r="AO16719" s="9"/>
      <c r="AP16719" s="9"/>
      <c r="AQ16719" s="9"/>
    </row>
    <row r="16720" spans="41:43" x14ac:dyDescent="0.3">
      <c r="AO16720" s="9"/>
      <c r="AP16720" s="9"/>
      <c r="AQ16720" s="9"/>
    </row>
    <row r="16721" spans="41:43" x14ac:dyDescent="0.3">
      <c r="AO16721" s="9"/>
      <c r="AP16721" s="9"/>
      <c r="AQ16721" s="9"/>
    </row>
    <row r="16722" spans="41:43" x14ac:dyDescent="0.3">
      <c r="AO16722" s="9"/>
      <c r="AP16722" s="9"/>
      <c r="AQ16722" s="9"/>
    </row>
    <row r="16723" spans="41:43" x14ac:dyDescent="0.3">
      <c r="AO16723" s="9"/>
      <c r="AP16723" s="9"/>
      <c r="AQ16723" s="9"/>
    </row>
    <row r="16724" spans="41:43" x14ac:dyDescent="0.3">
      <c r="AO16724" s="9"/>
      <c r="AP16724" s="9"/>
      <c r="AQ16724" s="9"/>
    </row>
    <row r="16725" spans="41:43" x14ac:dyDescent="0.3">
      <c r="AO16725" s="9"/>
      <c r="AP16725" s="9"/>
      <c r="AQ16725" s="9"/>
    </row>
    <row r="16726" spans="41:43" x14ac:dyDescent="0.3">
      <c r="AO16726" s="9"/>
      <c r="AP16726" s="9"/>
      <c r="AQ16726" s="9"/>
    </row>
    <row r="16727" spans="41:43" x14ac:dyDescent="0.3">
      <c r="AO16727" s="9"/>
      <c r="AP16727" s="9"/>
      <c r="AQ16727" s="9"/>
    </row>
    <row r="16728" spans="41:43" x14ac:dyDescent="0.3">
      <c r="AO16728" s="9"/>
      <c r="AP16728" s="9"/>
      <c r="AQ16728" s="9"/>
    </row>
    <row r="16729" spans="41:43" x14ac:dyDescent="0.3">
      <c r="AO16729" s="9"/>
      <c r="AP16729" s="9"/>
      <c r="AQ16729" s="9"/>
    </row>
    <row r="16730" spans="41:43" x14ac:dyDescent="0.3">
      <c r="AO16730" s="9"/>
      <c r="AP16730" s="9"/>
      <c r="AQ16730" s="9"/>
    </row>
    <row r="16731" spans="41:43" x14ac:dyDescent="0.3">
      <c r="AO16731" s="9"/>
      <c r="AP16731" s="9"/>
      <c r="AQ16731" s="9"/>
    </row>
    <row r="16732" spans="41:43" x14ac:dyDescent="0.3">
      <c r="AO16732" s="9"/>
      <c r="AP16732" s="9"/>
      <c r="AQ16732" s="9"/>
    </row>
    <row r="16733" spans="41:43" x14ac:dyDescent="0.3">
      <c r="AO16733" s="9"/>
      <c r="AP16733" s="9"/>
      <c r="AQ16733" s="9"/>
    </row>
    <row r="16734" spans="41:43" x14ac:dyDescent="0.3">
      <c r="AO16734" s="9"/>
      <c r="AP16734" s="9"/>
      <c r="AQ16734" s="9"/>
    </row>
    <row r="16735" spans="41:43" x14ac:dyDescent="0.3">
      <c r="AO16735" s="9"/>
      <c r="AP16735" s="9"/>
      <c r="AQ16735" s="9"/>
    </row>
    <row r="16736" spans="41:43" x14ac:dyDescent="0.3">
      <c r="AO16736" s="9"/>
      <c r="AP16736" s="9"/>
      <c r="AQ16736" s="9"/>
    </row>
    <row r="16737" spans="41:43" x14ac:dyDescent="0.3">
      <c r="AO16737" s="9"/>
      <c r="AP16737" s="9"/>
      <c r="AQ16737" s="9"/>
    </row>
    <row r="16738" spans="41:43" x14ac:dyDescent="0.3">
      <c r="AO16738" s="9"/>
      <c r="AP16738" s="9"/>
      <c r="AQ16738" s="9"/>
    </row>
    <row r="16739" spans="41:43" x14ac:dyDescent="0.3">
      <c r="AO16739" s="9"/>
      <c r="AP16739" s="9"/>
      <c r="AQ16739" s="9"/>
    </row>
    <row r="16740" spans="41:43" x14ac:dyDescent="0.3">
      <c r="AO16740" s="9"/>
      <c r="AP16740" s="9"/>
      <c r="AQ16740" s="9"/>
    </row>
    <row r="16741" spans="41:43" x14ac:dyDescent="0.3">
      <c r="AO16741" s="9"/>
      <c r="AP16741" s="9"/>
      <c r="AQ16741" s="9"/>
    </row>
    <row r="16742" spans="41:43" x14ac:dyDescent="0.3">
      <c r="AO16742" s="9"/>
      <c r="AP16742" s="9"/>
      <c r="AQ16742" s="9"/>
    </row>
    <row r="16743" spans="41:43" x14ac:dyDescent="0.3">
      <c r="AO16743" s="9"/>
      <c r="AP16743" s="9"/>
      <c r="AQ16743" s="9"/>
    </row>
    <row r="16744" spans="41:43" x14ac:dyDescent="0.3">
      <c r="AO16744" s="9"/>
      <c r="AP16744" s="9"/>
      <c r="AQ16744" s="9"/>
    </row>
    <row r="16745" spans="41:43" x14ac:dyDescent="0.3">
      <c r="AO16745" s="9"/>
      <c r="AP16745" s="9"/>
      <c r="AQ16745" s="9"/>
    </row>
    <row r="16746" spans="41:43" x14ac:dyDescent="0.3">
      <c r="AO16746" s="9"/>
      <c r="AP16746" s="9"/>
      <c r="AQ16746" s="9"/>
    </row>
    <row r="16747" spans="41:43" x14ac:dyDescent="0.3">
      <c r="AO16747" s="9"/>
      <c r="AP16747" s="9"/>
      <c r="AQ16747" s="9"/>
    </row>
    <row r="16748" spans="41:43" x14ac:dyDescent="0.3">
      <c r="AO16748" s="9"/>
      <c r="AP16748" s="9"/>
      <c r="AQ16748" s="9"/>
    </row>
    <row r="16749" spans="41:43" x14ac:dyDescent="0.3">
      <c r="AO16749" s="9"/>
      <c r="AP16749" s="9"/>
      <c r="AQ16749" s="9"/>
    </row>
    <row r="16750" spans="41:43" x14ac:dyDescent="0.3">
      <c r="AO16750" s="9"/>
      <c r="AP16750" s="9"/>
      <c r="AQ16750" s="9"/>
    </row>
    <row r="16751" spans="41:43" x14ac:dyDescent="0.3">
      <c r="AO16751" s="9"/>
      <c r="AP16751" s="9"/>
      <c r="AQ16751" s="9"/>
    </row>
    <row r="16752" spans="41:43" x14ac:dyDescent="0.3">
      <c r="AO16752" s="9"/>
      <c r="AP16752" s="9"/>
      <c r="AQ16752" s="9"/>
    </row>
    <row r="16753" spans="41:43" x14ac:dyDescent="0.3">
      <c r="AO16753" s="9"/>
      <c r="AP16753" s="9"/>
      <c r="AQ16753" s="9"/>
    </row>
    <row r="16754" spans="41:43" x14ac:dyDescent="0.3">
      <c r="AO16754" s="9"/>
      <c r="AP16754" s="9"/>
      <c r="AQ16754" s="9"/>
    </row>
    <row r="16755" spans="41:43" x14ac:dyDescent="0.3">
      <c r="AO16755" s="9"/>
      <c r="AP16755" s="9"/>
      <c r="AQ16755" s="9"/>
    </row>
    <row r="16756" spans="41:43" x14ac:dyDescent="0.3">
      <c r="AO16756" s="9"/>
      <c r="AP16756" s="9"/>
      <c r="AQ16756" s="9"/>
    </row>
    <row r="16757" spans="41:43" x14ac:dyDescent="0.3">
      <c r="AO16757" s="9"/>
      <c r="AP16757" s="9"/>
      <c r="AQ16757" s="9"/>
    </row>
    <row r="16758" spans="41:43" x14ac:dyDescent="0.3">
      <c r="AO16758" s="9"/>
      <c r="AP16758" s="9"/>
      <c r="AQ16758" s="9"/>
    </row>
    <row r="16759" spans="41:43" x14ac:dyDescent="0.3">
      <c r="AO16759" s="9"/>
      <c r="AP16759" s="9"/>
      <c r="AQ16759" s="9"/>
    </row>
    <row r="16760" spans="41:43" x14ac:dyDescent="0.3">
      <c r="AO16760" s="9"/>
      <c r="AP16760" s="9"/>
      <c r="AQ16760" s="9"/>
    </row>
    <row r="16761" spans="41:43" x14ac:dyDescent="0.3">
      <c r="AO16761" s="9"/>
      <c r="AP16761" s="9"/>
      <c r="AQ16761" s="9"/>
    </row>
    <row r="16762" spans="41:43" x14ac:dyDescent="0.3">
      <c r="AO16762" s="9"/>
      <c r="AP16762" s="9"/>
      <c r="AQ16762" s="9"/>
    </row>
    <row r="16763" spans="41:43" x14ac:dyDescent="0.3">
      <c r="AO16763" s="9"/>
      <c r="AP16763" s="9"/>
      <c r="AQ16763" s="9"/>
    </row>
    <row r="16764" spans="41:43" x14ac:dyDescent="0.3">
      <c r="AO16764" s="9"/>
      <c r="AP16764" s="9"/>
      <c r="AQ16764" s="9"/>
    </row>
    <row r="16765" spans="41:43" x14ac:dyDescent="0.3">
      <c r="AO16765" s="9"/>
      <c r="AP16765" s="9"/>
      <c r="AQ16765" s="9"/>
    </row>
    <row r="16766" spans="41:43" x14ac:dyDescent="0.3">
      <c r="AO16766" s="9"/>
      <c r="AP16766" s="9"/>
      <c r="AQ16766" s="9"/>
    </row>
    <row r="16767" spans="41:43" x14ac:dyDescent="0.3">
      <c r="AO16767" s="9"/>
      <c r="AP16767" s="9"/>
      <c r="AQ16767" s="9"/>
    </row>
    <row r="16768" spans="41:43" x14ac:dyDescent="0.3">
      <c r="AO16768" s="9"/>
      <c r="AP16768" s="9"/>
      <c r="AQ16768" s="9"/>
    </row>
    <row r="16769" spans="41:43" x14ac:dyDescent="0.3">
      <c r="AO16769" s="9"/>
      <c r="AP16769" s="9"/>
      <c r="AQ16769" s="9"/>
    </row>
    <row r="16770" spans="41:43" x14ac:dyDescent="0.3">
      <c r="AO16770" s="9"/>
      <c r="AP16770" s="9"/>
      <c r="AQ16770" s="9"/>
    </row>
    <row r="16771" spans="41:43" x14ac:dyDescent="0.3">
      <c r="AO16771" s="9"/>
      <c r="AP16771" s="9"/>
      <c r="AQ16771" s="9"/>
    </row>
    <row r="16772" spans="41:43" x14ac:dyDescent="0.3">
      <c r="AO16772" s="9"/>
      <c r="AP16772" s="9"/>
      <c r="AQ16772" s="9"/>
    </row>
    <row r="16773" spans="41:43" x14ac:dyDescent="0.3">
      <c r="AO16773" s="9"/>
      <c r="AP16773" s="9"/>
      <c r="AQ16773" s="9"/>
    </row>
    <row r="16774" spans="41:43" x14ac:dyDescent="0.3">
      <c r="AO16774" s="9"/>
      <c r="AP16774" s="9"/>
      <c r="AQ16774" s="9"/>
    </row>
    <row r="16775" spans="41:43" x14ac:dyDescent="0.3">
      <c r="AO16775" s="9"/>
      <c r="AP16775" s="9"/>
      <c r="AQ16775" s="9"/>
    </row>
    <row r="16776" spans="41:43" x14ac:dyDescent="0.3">
      <c r="AO16776" s="9"/>
      <c r="AP16776" s="9"/>
      <c r="AQ16776" s="9"/>
    </row>
    <row r="16777" spans="41:43" x14ac:dyDescent="0.3">
      <c r="AO16777" s="9"/>
      <c r="AP16777" s="9"/>
      <c r="AQ16777" s="9"/>
    </row>
    <row r="16778" spans="41:43" x14ac:dyDescent="0.3">
      <c r="AO16778" s="9"/>
      <c r="AP16778" s="9"/>
      <c r="AQ16778" s="9"/>
    </row>
    <row r="16779" spans="41:43" x14ac:dyDescent="0.3">
      <c r="AO16779" s="9"/>
      <c r="AP16779" s="9"/>
      <c r="AQ16779" s="9"/>
    </row>
    <row r="16780" spans="41:43" x14ac:dyDescent="0.3">
      <c r="AO16780" s="9"/>
      <c r="AP16780" s="9"/>
      <c r="AQ16780" s="9"/>
    </row>
    <row r="16781" spans="41:43" x14ac:dyDescent="0.3">
      <c r="AO16781" s="9"/>
      <c r="AP16781" s="9"/>
      <c r="AQ16781" s="9"/>
    </row>
    <row r="16782" spans="41:43" x14ac:dyDescent="0.3">
      <c r="AO16782" s="9"/>
      <c r="AP16782" s="9"/>
      <c r="AQ16782" s="9"/>
    </row>
    <row r="16783" spans="41:43" x14ac:dyDescent="0.3">
      <c r="AO16783" s="9"/>
      <c r="AP16783" s="9"/>
      <c r="AQ16783" s="9"/>
    </row>
    <row r="16784" spans="41:43" x14ac:dyDescent="0.3">
      <c r="AO16784" s="9"/>
      <c r="AP16784" s="9"/>
      <c r="AQ16784" s="9"/>
    </row>
    <row r="16785" spans="41:43" x14ac:dyDescent="0.3">
      <c r="AO16785" s="9"/>
      <c r="AP16785" s="9"/>
      <c r="AQ16785" s="9"/>
    </row>
    <row r="16786" spans="41:43" x14ac:dyDescent="0.3">
      <c r="AO16786" s="9"/>
      <c r="AP16786" s="9"/>
      <c r="AQ16786" s="9"/>
    </row>
    <row r="16787" spans="41:43" x14ac:dyDescent="0.3">
      <c r="AO16787" s="9"/>
      <c r="AP16787" s="9"/>
      <c r="AQ16787" s="9"/>
    </row>
    <row r="16788" spans="41:43" x14ac:dyDescent="0.3">
      <c r="AO16788" s="9"/>
      <c r="AP16788" s="9"/>
      <c r="AQ16788" s="9"/>
    </row>
    <row r="16789" spans="41:43" x14ac:dyDescent="0.3">
      <c r="AO16789" s="9"/>
      <c r="AP16789" s="9"/>
      <c r="AQ16789" s="9"/>
    </row>
    <row r="16790" spans="41:43" x14ac:dyDescent="0.3">
      <c r="AO16790" s="9"/>
      <c r="AP16790" s="9"/>
      <c r="AQ16790" s="9"/>
    </row>
    <row r="16791" spans="41:43" x14ac:dyDescent="0.3">
      <c r="AO16791" s="9"/>
      <c r="AP16791" s="9"/>
      <c r="AQ16791" s="9"/>
    </row>
    <row r="16792" spans="41:43" x14ac:dyDescent="0.3">
      <c r="AO16792" s="9"/>
      <c r="AP16792" s="9"/>
      <c r="AQ16792" s="9"/>
    </row>
    <row r="16793" spans="41:43" x14ac:dyDescent="0.3">
      <c r="AO16793" s="9"/>
      <c r="AP16793" s="9"/>
      <c r="AQ16793" s="9"/>
    </row>
    <row r="16794" spans="41:43" x14ac:dyDescent="0.3">
      <c r="AO16794" s="9"/>
      <c r="AP16794" s="9"/>
      <c r="AQ16794" s="9"/>
    </row>
    <row r="16795" spans="41:43" x14ac:dyDescent="0.3">
      <c r="AO16795" s="9"/>
      <c r="AP16795" s="9"/>
      <c r="AQ16795" s="9"/>
    </row>
    <row r="16796" spans="41:43" x14ac:dyDescent="0.3">
      <c r="AO16796" s="9"/>
      <c r="AP16796" s="9"/>
      <c r="AQ16796" s="9"/>
    </row>
    <row r="16797" spans="41:43" x14ac:dyDescent="0.3">
      <c r="AO16797" s="9"/>
      <c r="AP16797" s="9"/>
      <c r="AQ16797" s="9"/>
    </row>
    <row r="16798" spans="41:43" x14ac:dyDescent="0.3">
      <c r="AO16798" s="9"/>
      <c r="AP16798" s="9"/>
      <c r="AQ16798" s="9"/>
    </row>
    <row r="16799" spans="41:43" x14ac:dyDescent="0.3">
      <c r="AO16799" s="9"/>
      <c r="AP16799" s="9"/>
      <c r="AQ16799" s="9"/>
    </row>
    <row r="16800" spans="41:43" x14ac:dyDescent="0.3">
      <c r="AO16800" s="9"/>
      <c r="AP16800" s="9"/>
      <c r="AQ16800" s="9"/>
    </row>
    <row r="16801" spans="41:43" x14ac:dyDescent="0.3">
      <c r="AO16801" s="9"/>
      <c r="AP16801" s="9"/>
      <c r="AQ16801" s="9"/>
    </row>
    <row r="16802" spans="41:43" x14ac:dyDescent="0.3">
      <c r="AO16802" s="9"/>
      <c r="AP16802" s="9"/>
      <c r="AQ16802" s="9"/>
    </row>
    <row r="16803" spans="41:43" x14ac:dyDescent="0.3">
      <c r="AO16803" s="9"/>
      <c r="AP16803" s="9"/>
      <c r="AQ16803" s="9"/>
    </row>
    <row r="16804" spans="41:43" x14ac:dyDescent="0.3">
      <c r="AO16804" s="9"/>
      <c r="AP16804" s="9"/>
      <c r="AQ16804" s="9"/>
    </row>
    <row r="16805" spans="41:43" x14ac:dyDescent="0.3">
      <c r="AO16805" s="9"/>
      <c r="AP16805" s="9"/>
      <c r="AQ16805" s="9"/>
    </row>
    <row r="16806" spans="41:43" x14ac:dyDescent="0.3">
      <c r="AO16806" s="9"/>
      <c r="AP16806" s="9"/>
      <c r="AQ16806" s="9"/>
    </row>
    <row r="16807" spans="41:43" x14ac:dyDescent="0.3">
      <c r="AO16807" s="9"/>
      <c r="AP16807" s="9"/>
      <c r="AQ16807" s="9"/>
    </row>
    <row r="16808" spans="41:43" x14ac:dyDescent="0.3">
      <c r="AO16808" s="9"/>
      <c r="AP16808" s="9"/>
      <c r="AQ16808" s="9"/>
    </row>
    <row r="16809" spans="41:43" x14ac:dyDescent="0.3">
      <c r="AO16809" s="9"/>
      <c r="AP16809" s="9"/>
      <c r="AQ16809" s="9"/>
    </row>
    <row r="16810" spans="41:43" x14ac:dyDescent="0.3">
      <c r="AO16810" s="9"/>
      <c r="AP16810" s="9"/>
      <c r="AQ16810" s="9"/>
    </row>
    <row r="16811" spans="41:43" x14ac:dyDescent="0.3">
      <c r="AO16811" s="9"/>
      <c r="AP16811" s="9"/>
      <c r="AQ16811" s="9"/>
    </row>
    <row r="16812" spans="41:43" x14ac:dyDescent="0.3">
      <c r="AO16812" s="9"/>
      <c r="AP16812" s="9"/>
      <c r="AQ16812" s="9"/>
    </row>
    <row r="16813" spans="41:43" x14ac:dyDescent="0.3">
      <c r="AO16813" s="9"/>
      <c r="AP16813" s="9"/>
      <c r="AQ16813" s="9"/>
    </row>
    <row r="16814" spans="41:43" x14ac:dyDescent="0.3">
      <c r="AO16814" s="9"/>
      <c r="AP16814" s="9"/>
      <c r="AQ16814" s="9"/>
    </row>
    <row r="16815" spans="41:43" x14ac:dyDescent="0.3">
      <c r="AO16815" s="9"/>
      <c r="AP16815" s="9"/>
      <c r="AQ16815" s="9"/>
    </row>
    <row r="16816" spans="41:43" x14ac:dyDescent="0.3">
      <c r="AO16816" s="9"/>
      <c r="AP16816" s="9"/>
      <c r="AQ16816" s="9"/>
    </row>
    <row r="16817" spans="41:43" x14ac:dyDescent="0.3">
      <c r="AO16817" s="9"/>
      <c r="AP16817" s="9"/>
      <c r="AQ16817" s="9"/>
    </row>
    <row r="16818" spans="41:43" x14ac:dyDescent="0.3">
      <c r="AO16818" s="9"/>
      <c r="AP16818" s="9"/>
      <c r="AQ16818" s="9"/>
    </row>
    <row r="16819" spans="41:43" x14ac:dyDescent="0.3">
      <c r="AO16819" s="9"/>
      <c r="AP16819" s="9"/>
      <c r="AQ16819" s="9"/>
    </row>
    <row r="16820" spans="41:43" x14ac:dyDescent="0.3">
      <c r="AO16820" s="9"/>
      <c r="AP16820" s="9"/>
      <c r="AQ16820" s="9"/>
    </row>
    <row r="16821" spans="41:43" x14ac:dyDescent="0.3">
      <c r="AO16821" s="9"/>
      <c r="AP16821" s="9"/>
      <c r="AQ16821" s="9"/>
    </row>
    <row r="16822" spans="41:43" x14ac:dyDescent="0.3">
      <c r="AO16822" s="9"/>
      <c r="AP16822" s="9"/>
      <c r="AQ16822" s="9"/>
    </row>
    <row r="16823" spans="41:43" x14ac:dyDescent="0.3">
      <c r="AO16823" s="9"/>
      <c r="AP16823" s="9"/>
      <c r="AQ16823" s="9"/>
    </row>
    <row r="16824" spans="41:43" x14ac:dyDescent="0.3">
      <c r="AO16824" s="9"/>
      <c r="AP16824" s="9"/>
      <c r="AQ16824" s="9"/>
    </row>
    <row r="16825" spans="41:43" x14ac:dyDescent="0.3">
      <c r="AO16825" s="9"/>
      <c r="AP16825" s="9"/>
      <c r="AQ16825" s="9"/>
    </row>
    <row r="16826" spans="41:43" x14ac:dyDescent="0.3">
      <c r="AO16826" s="9"/>
      <c r="AP16826" s="9"/>
      <c r="AQ16826" s="9"/>
    </row>
    <row r="16827" spans="41:43" x14ac:dyDescent="0.3">
      <c r="AO16827" s="9"/>
      <c r="AP16827" s="9"/>
      <c r="AQ16827" s="9"/>
    </row>
    <row r="16828" spans="41:43" x14ac:dyDescent="0.3">
      <c r="AO16828" s="9"/>
      <c r="AP16828" s="9"/>
      <c r="AQ16828" s="9"/>
    </row>
    <row r="16829" spans="41:43" x14ac:dyDescent="0.3">
      <c r="AO16829" s="9"/>
      <c r="AP16829" s="9"/>
      <c r="AQ16829" s="9"/>
    </row>
    <row r="16830" spans="41:43" x14ac:dyDescent="0.3">
      <c r="AO16830" s="9"/>
      <c r="AP16830" s="9"/>
      <c r="AQ16830" s="9"/>
    </row>
    <row r="16831" spans="41:43" x14ac:dyDescent="0.3">
      <c r="AO16831" s="9"/>
      <c r="AP16831" s="9"/>
      <c r="AQ16831" s="9"/>
    </row>
    <row r="16832" spans="41:43" x14ac:dyDescent="0.3">
      <c r="AO16832" s="9"/>
      <c r="AP16832" s="9"/>
      <c r="AQ16832" s="9"/>
    </row>
    <row r="16833" spans="41:43" x14ac:dyDescent="0.3">
      <c r="AO16833" s="9"/>
      <c r="AP16833" s="9"/>
      <c r="AQ16833" s="9"/>
    </row>
    <row r="16834" spans="41:43" x14ac:dyDescent="0.3">
      <c r="AO16834" s="9"/>
      <c r="AP16834" s="9"/>
      <c r="AQ16834" s="9"/>
    </row>
    <row r="16835" spans="41:43" x14ac:dyDescent="0.3">
      <c r="AO16835" s="9"/>
      <c r="AP16835" s="9"/>
      <c r="AQ16835" s="9"/>
    </row>
    <row r="16836" spans="41:43" x14ac:dyDescent="0.3">
      <c r="AO16836" s="9"/>
      <c r="AP16836" s="9"/>
      <c r="AQ16836" s="9"/>
    </row>
    <row r="16837" spans="41:43" x14ac:dyDescent="0.3">
      <c r="AO16837" s="9"/>
      <c r="AP16837" s="9"/>
      <c r="AQ16837" s="9"/>
    </row>
    <row r="16838" spans="41:43" x14ac:dyDescent="0.3">
      <c r="AO16838" s="9"/>
      <c r="AP16838" s="9"/>
      <c r="AQ16838" s="9"/>
    </row>
    <row r="16839" spans="41:43" x14ac:dyDescent="0.3">
      <c r="AO16839" s="9"/>
      <c r="AP16839" s="9"/>
      <c r="AQ16839" s="9"/>
    </row>
    <row r="16840" spans="41:43" x14ac:dyDescent="0.3">
      <c r="AO16840" s="9"/>
      <c r="AP16840" s="9"/>
      <c r="AQ16840" s="9"/>
    </row>
    <row r="16841" spans="41:43" x14ac:dyDescent="0.3">
      <c r="AO16841" s="9"/>
      <c r="AP16841" s="9"/>
      <c r="AQ16841" s="9"/>
    </row>
    <row r="16842" spans="41:43" x14ac:dyDescent="0.3">
      <c r="AO16842" s="9"/>
      <c r="AP16842" s="9"/>
      <c r="AQ16842" s="9"/>
    </row>
    <row r="16843" spans="41:43" x14ac:dyDescent="0.3">
      <c r="AO16843" s="9"/>
      <c r="AP16843" s="9"/>
      <c r="AQ16843" s="9"/>
    </row>
    <row r="16844" spans="41:43" x14ac:dyDescent="0.3">
      <c r="AO16844" s="9"/>
      <c r="AP16844" s="9"/>
      <c r="AQ16844" s="9"/>
    </row>
    <row r="16845" spans="41:43" x14ac:dyDescent="0.3">
      <c r="AO16845" s="9"/>
      <c r="AP16845" s="9"/>
      <c r="AQ16845" s="9"/>
    </row>
    <row r="16846" spans="41:43" x14ac:dyDescent="0.3">
      <c r="AO16846" s="9"/>
      <c r="AP16846" s="9"/>
      <c r="AQ16846" s="9"/>
    </row>
    <row r="16847" spans="41:43" x14ac:dyDescent="0.3">
      <c r="AO16847" s="9"/>
      <c r="AP16847" s="9"/>
      <c r="AQ16847" s="9"/>
    </row>
    <row r="16848" spans="41:43" x14ac:dyDescent="0.3">
      <c r="AO16848" s="9"/>
      <c r="AP16848" s="9"/>
      <c r="AQ16848" s="9"/>
    </row>
    <row r="16849" spans="41:43" x14ac:dyDescent="0.3">
      <c r="AO16849" s="9"/>
      <c r="AP16849" s="9"/>
      <c r="AQ16849" s="9"/>
    </row>
    <row r="16850" spans="41:43" x14ac:dyDescent="0.3">
      <c r="AO16850" s="9"/>
      <c r="AP16850" s="9"/>
      <c r="AQ16850" s="9"/>
    </row>
    <row r="16851" spans="41:43" x14ac:dyDescent="0.3">
      <c r="AO16851" s="9"/>
      <c r="AP16851" s="9"/>
      <c r="AQ16851" s="9"/>
    </row>
    <row r="16852" spans="41:43" x14ac:dyDescent="0.3">
      <c r="AO16852" s="9"/>
      <c r="AP16852" s="9"/>
      <c r="AQ16852" s="9"/>
    </row>
    <row r="16853" spans="41:43" x14ac:dyDescent="0.3">
      <c r="AO16853" s="9"/>
      <c r="AP16853" s="9"/>
      <c r="AQ16853" s="9"/>
    </row>
    <row r="16854" spans="41:43" x14ac:dyDescent="0.3">
      <c r="AO16854" s="9"/>
      <c r="AP16854" s="9"/>
      <c r="AQ16854" s="9"/>
    </row>
    <row r="16855" spans="41:43" x14ac:dyDescent="0.3">
      <c r="AO16855" s="9"/>
      <c r="AP16855" s="9"/>
      <c r="AQ16855" s="9"/>
    </row>
    <row r="16856" spans="41:43" x14ac:dyDescent="0.3">
      <c r="AO16856" s="9"/>
      <c r="AP16856" s="9"/>
      <c r="AQ16856" s="9"/>
    </row>
    <row r="16857" spans="41:43" x14ac:dyDescent="0.3">
      <c r="AO16857" s="9"/>
      <c r="AP16857" s="9"/>
      <c r="AQ16857" s="9"/>
    </row>
    <row r="16858" spans="41:43" x14ac:dyDescent="0.3">
      <c r="AO16858" s="9"/>
      <c r="AP16858" s="9"/>
      <c r="AQ16858" s="9"/>
    </row>
    <row r="16859" spans="41:43" x14ac:dyDescent="0.3">
      <c r="AO16859" s="9"/>
      <c r="AP16859" s="9"/>
      <c r="AQ16859" s="9"/>
    </row>
    <row r="16860" spans="41:43" x14ac:dyDescent="0.3">
      <c r="AO16860" s="9"/>
      <c r="AP16860" s="9"/>
      <c r="AQ16860" s="9"/>
    </row>
    <row r="16861" spans="41:43" x14ac:dyDescent="0.3">
      <c r="AO16861" s="9"/>
      <c r="AP16861" s="9"/>
      <c r="AQ16861" s="9"/>
    </row>
    <row r="16862" spans="41:43" x14ac:dyDescent="0.3">
      <c r="AO16862" s="9"/>
      <c r="AP16862" s="9"/>
      <c r="AQ16862" s="9"/>
    </row>
    <row r="16863" spans="41:43" x14ac:dyDescent="0.3">
      <c r="AO16863" s="9"/>
      <c r="AP16863" s="9"/>
      <c r="AQ16863" s="9"/>
    </row>
    <row r="16864" spans="41:43" x14ac:dyDescent="0.3">
      <c r="AO16864" s="9"/>
      <c r="AP16864" s="9"/>
      <c r="AQ16864" s="9"/>
    </row>
    <row r="16865" spans="41:43" x14ac:dyDescent="0.3">
      <c r="AO16865" s="9"/>
      <c r="AP16865" s="9"/>
      <c r="AQ16865" s="9"/>
    </row>
    <row r="16866" spans="41:43" x14ac:dyDescent="0.3">
      <c r="AO16866" s="9"/>
      <c r="AP16866" s="9"/>
      <c r="AQ16866" s="9"/>
    </row>
    <row r="16867" spans="41:43" x14ac:dyDescent="0.3">
      <c r="AO16867" s="9"/>
      <c r="AP16867" s="9"/>
      <c r="AQ16867" s="9"/>
    </row>
    <row r="16868" spans="41:43" x14ac:dyDescent="0.3">
      <c r="AO16868" s="9"/>
      <c r="AP16868" s="9"/>
      <c r="AQ16868" s="9"/>
    </row>
    <row r="16869" spans="41:43" x14ac:dyDescent="0.3">
      <c r="AO16869" s="9"/>
      <c r="AP16869" s="9"/>
      <c r="AQ16869" s="9"/>
    </row>
    <row r="16870" spans="41:43" x14ac:dyDescent="0.3">
      <c r="AO16870" s="9"/>
      <c r="AP16870" s="9"/>
      <c r="AQ16870" s="9"/>
    </row>
    <row r="16871" spans="41:43" x14ac:dyDescent="0.3">
      <c r="AO16871" s="9"/>
      <c r="AP16871" s="9"/>
      <c r="AQ16871" s="9"/>
    </row>
    <row r="16872" spans="41:43" x14ac:dyDescent="0.3">
      <c r="AO16872" s="9"/>
      <c r="AP16872" s="9"/>
      <c r="AQ16872" s="9"/>
    </row>
    <row r="16873" spans="41:43" x14ac:dyDescent="0.3">
      <c r="AO16873" s="9"/>
      <c r="AP16873" s="9"/>
      <c r="AQ16873" s="9"/>
    </row>
    <row r="16874" spans="41:43" x14ac:dyDescent="0.3">
      <c r="AO16874" s="9"/>
      <c r="AP16874" s="9"/>
      <c r="AQ16874" s="9"/>
    </row>
    <row r="16875" spans="41:43" x14ac:dyDescent="0.3">
      <c r="AO16875" s="9"/>
      <c r="AP16875" s="9"/>
      <c r="AQ16875" s="9"/>
    </row>
    <row r="16876" spans="41:43" x14ac:dyDescent="0.3">
      <c r="AO16876" s="9"/>
      <c r="AP16876" s="9"/>
      <c r="AQ16876" s="9"/>
    </row>
    <row r="16877" spans="41:43" x14ac:dyDescent="0.3">
      <c r="AO16877" s="9"/>
      <c r="AP16877" s="9"/>
      <c r="AQ16877" s="9"/>
    </row>
    <row r="16878" spans="41:43" x14ac:dyDescent="0.3">
      <c r="AO16878" s="9"/>
      <c r="AP16878" s="9"/>
      <c r="AQ16878" s="9"/>
    </row>
    <row r="16879" spans="41:43" x14ac:dyDescent="0.3">
      <c r="AO16879" s="9"/>
      <c r="AP16879" s="9"/>
      <c r="AQ16879" s="9"/>
    </row>
    <row r="16880" spans="41:43" x14ac:dyDescent="0.3">
      <c r="AO16880" s="9"/>
      <c r="AP16880" s="9"/>
      <c r="AQ16880" s="9"/>
    </row>
    <row r="16881" spans="41:43" x14ac:dyDescent="0.3">
      <c r="AO16881" s="9"/>
      <c r="AP16881" s="9"/>
      <c r="AQ16881" s="9"/>
    </row>
    <row r="16882" spans="41:43" x14ac:dyDescent="0.3">
      <c r="AO16882" s="9"/>
      <c r="AP16882" s="9"/>
      <c r="AQ16882" s="9"/>
    </row>
    <row r="16883" spans="41:43" x14ac:dyDescent="0.3">
      <c r="AO16883" s="9"/>
      <c r="AP16883" s="9"/>
      <c r="AQ16883" s="9"/>
    </row>
    <row r="16884" spans="41:43" x14ac:dyDescent="0.3">
      <c r="AO16884" s="9"/>
      <c r="AP16884" s="9"/>
      <c r="AQ16884" s="9"/>
    </row>
    <row r="16885" spans="41:43" x14ac:dyDescent="0.3">
      <c r="AO16885" s="9"/>
      <c r="AP16885" s="9"/>
      <c r="AQ16885" s="9"/>
    </row>
    <row r="16886" spans="41:43" x14ac:dyDescent="0.3">
      <c r="AO16886" s="9"/>
      <c r="AP16886" s="9"/>
      <c r="AQ16886" s="9"/>
    </row>
    <row r="16887" spans="41:43" x14ac:dyDescent="0.3">
      <c r="AO16887" s="9"/>
      <c r="AP16887" s="9"/>
      <c r="AQ16887" s="9"/>
    </row>
    <row r="16888" spans="41:43" x14ac:dyDescent="0.3">
      <c r="AO16888" s="9"/>
      <c r="AP16888" s="9"/>
      <c r="AQ16888" s="9"/>
    </row>
    <row r="16889" spans="41:43" x14ac:dyDescent="0.3">
      <c r="AO16889" s="9"/>
      <c r="AP16889" s="9"/>
      <c r="AQ16889" s="9"/>
    </row>
    <row r="16890" spans="41:43" x14ac:dyDescent="0.3">
      <c r="AO16890" s="9"/>
      <c r="AP16890" s="9"/>
      <c r="AQ16890" s="9"/>
    </row>
    <row r="16891" spans="41:43" x14ac:dyDescent="0.3">
      <c r="AO16891" s="9"/>
      <c r="AP16891" s="9"/>
      <c r="AQ16891" s="9"/>
    </row>
    <row r="16892" spans="41:43" x14ac:dyDescent="0.3">
      <c r="AO16892" s="9"/>
      <c r="AP16892" s="9"/>
      <c r="AQ16892" s="9"/>
    </row>
    <row r="16893" spans="41:43" x14ac:dyDescent="0.3">
      <c r="AO16893" s="9"/>
      <c r="AP16893" s="9"/>
      <c r="AQ16893" s="9"/>
    </row>
    <row r="16894" spans="41:43" x14ac:dyDescent="0.3">
      <c r="AO16894" s="9"/>
      <c r="AP16894" s="9"/>
      <c r="AQ16894" s="9"/>
    </row>
    <row r="16895" spans="41:43" x14ac:dyDescent="0.3">
      <c r="AO16895" s="9"/>
      <c r="AP16895" s="9"/>
      <c r="AQ16895" s="9"/>
    </row>
    <row r="16896" spans="41:43" x14ac:dyDescent="0.3">
      <c r="AO16896" s="9"/>
      <c r="AP16896" s="9"/>
      <c r="AQ16896" s="9"/>
    </row>
    <row r="16897" spans="41:43" x14ac:dyDescent="0.3">
      <c r="AO16897" s="9"/>
      <c r="AP16897" s="9"/>
      <c r="AQ16897" s="9"/>
    </row>
    <row r="16898" spans="41:43" x14ac:dyDescent="0.3">
      <c r="AO16898" s="9"/>
      <c r="AP16898" s="9"/>
      <c r="AQ16898" s="9"/>
    </row>
    <row r="16899" spans="41:43" x14ac:dyDescent="0.3">
      <c r="AO16899" s="9"/>
      <c r="AP16899" s="9"/>
      <c r="AQ16899" s="9"/>
    </row>
    <row r="16900" spans="41:43" x14ac:dyDescent="0.3">
      <c r="AO16900" s="9"/>
      <c r="AP16900" s="9"/>
      <c r="AQ16900" s="9"/>
    </row>
    <row r="16901" spans="41:43" x14ac:dyDescent="0.3">
      <c r="AO16901" s="9"/>
      <c r="AP16901" s="9"/>
      <c r="AQ16901" s="9"/>
    </row>
    <row r="16902" spans="41:43" x14ac:dyDescent="0.3">
      <c r="AO16902" s="9"/>
      <c r="AP16902" s="9"/>
      <c r="AQ16902" s="9"/>
    </row>
    <row r="16903" spans="41:43" x14ac:dyDescent="0.3">
      <c r="AO16903" s="9"/>
      <c r="AP16903" s="9"/>
      <c r="AQ16903" s="9"/>
    </row>
    <row r="16904" spans="41:43" x14ac:dyDescent="0.3">
      <c r="AO16904" s="9"/>
      <c r="AP16904" s="9"/>
      <c r="AQ16904" s="9"/>
    </row>
    <row r="16905" spans="41:43" x14ac:dyDescent="0.3">
      <c r="AO16905" s="9"/>
      <c r="AP16905" s="9"/>
      <c r="AQ16905" s="9"/>
    </row>
    <row r="16906" spans="41:43" x14ac:dyDescent="0.3">
      <c r="AO16906" s="9"/>
      <c r="AP16906" s="9"/>
      <c r="AQ16906" s="9"/>
    </row>
    <row r="16907" spans="41:43" x14ac:dyDescent="0.3">
      <c r="AO16907" s="9"/>
      <c r="AP16907" s="9"/>
      <c r="AQ16907" s="9"/>
    </row>
    <row r="16908" spans="41:43" x14ac:dyDescent="0.3">
      <c r="AO16908" s="9"/>
      <c r="AP16908" s="9"/>
      <c r="AQ16908" s="9"/>
    </row>
    <row r="16909" spans="41:43" x14ac:dyDescent="0.3">
      <c r="AO16909" s="9"/>
      <c r="AP16909" s="9"/>
      <c r="AQ16909" s="9"/>
    </row>
    <row r="16910" spans="41:43" x14ac:dyDescent="0.3">
      <c r="AO16910" s="9"/>
      <c r="AP16910" s="9"/>
      <c r="AQ16910" s="9"/>
    </row>
    <row r="16911" spans="41:43" x14ac:dyDescent="0.3">
      <c r="AO16911" s="9"/>
      <c r="AP16911" s="9"/>
      <c r="AQ16911" s="9"/>
    </row>
    <row r="16912" spans="41:43" x14ac:dyDescent="0.3">
      <c r="AO16912" s="9"/>
      <c r="AP16912" s="9"/>
      <c r="AQ16912" s="9"/>
    </row>
    <row r="16913" spans="41:43" x14ac:dyDescent="0.3">
      <c r="AO16913" s="9"/>
      <c r="AP16913" s="9"/>
      <c r="AQ16913" s="9"/>
    </row>
    <row r="16914" spans="41:43" x14ac:dyDescent="0.3">
      <c r="AO16914" s="9"/>
      <c r="AP16914" s="9"/>
      <c r="AQ16914" s="9"/>
    </row>
    <row r="16915" spans="41:43" x14ac:dyDescent="0.3">
      <c r="AO16915" s="9"/>
      <c r="AP16915" s="9"/>
      <c r="AQ16915" s="9"/>
    </row>
    <row r="16916" spans="41:43" x14ac:dyDescent="0.3">
      <c r="AO16916" s="9"/>
      <c r="AP16916" s="9"/>
      <c r="AQ16916" s="9"/>
    </row>
    <row r="16917" spans="41:43" x14ac:dyDescent="0.3">
      <c r="AO16917" s="9"/>
      <c r="AP16917" s="9"/>
      <c r="AQ16917" s="9"/>
    </row>
    <row r="16918" spans="41:43" x14ac:dyDescent="0.3">
      <c r="AO16918" s="9"/>
      <c r="AP16918" s="9"/>
      <c r="AQ16918" s="9"/>
    </row>
    <row r="16919" spans="41:43" x14ac:dyDescent="0.3">
      <c r="AO16919" s="9"/>
      <c r="AP16919" s="9"/>
      <c r="AQ16919" s="9"/>
    </row>
    <row r="16920" spans="41:43" x14ac:dyDescent="0.3">
      <c r="AO16920" s="9"/>
      <c r="AP16920" s="9"/>
      <c r="AQ16920" s="9"/>
    </row>
    <row r="16921" spans="41:43" x14ac:dyDescent="0.3">
      <c r="AO16921" s="9"/>
      <c r="AP16921" s="9"/>
      <c r="AQ16921" s="9"/>
    </row>
    <row r="16922" spans="41:43" x14ac:dyDescent="0.3">
      <c r="AO16922" s="9"/>
      <c r="AP16922" s="9"/>
      <c r="AQ16922" s="9"/>
    </row>
    <row r="16923" spans="41:43" x14ac:dyDescent="0.3">
      <c r="AO16923" s="9"/>
      <c r="AP16923" s="9"/>
      <c r="AQ16923" s="9"/>
    </row>
    <row r="16924" spans="41:43" x14ac:dyDescent="0.3">
      <c r="AO16924" s="9"/>
      <c r="AP16924" s="9"/>
      <c r="AQ16924" s="9"/>
    </row>
    <row r="16925" spans="41:43" x14ac:dyDescent="0.3">
      <c r="AO16925" s="9"/>
      <c r="AP16925" s="9"/>
      <c r="AQ16925" s="9"/>
    </row>
    <row r="16926" spans="41:43" x14ac:dyDescent="0.3">
      <c r="AO16926" s="9"/>
      <c r="AP16926" s="9"/>
      <c r="AQ16926" s="9"/>
    </row>
    <row r="16927" spans="41:43" x14ac:dyDescent="0.3">
      <c r="AO16927" s="9"/>
      <c r="AP16927" s="9"/>
      <c r="AQ16927" s="9"/>
    </row>
    <row r="16928" spans="41:43" x14ac:dyDescent="0.3">
      <c r="AO16928" s="9"/>
      <c r="AP16928" s="9"/>
      <c r="AQ16928" s="9"/>
    </row>
    <row r="16929" spans="41:43" x14ac:dyDescent="0.3">
      <c r="AO16929" s="9"/>
      <c r="AP16929" s="9"/>
      <c r="AQ16929" s="9"/>
    </row>
    <row r="16930" spans="41:43" x14ac:dyDescent="0.3">
      <c r="AO16930" s="9"/>
      <c r="AP16930" s="9"/>
      <c r="AQ16930" s="9"/>
    </row>
    <row r="16931" spans="41:43" x14ac:dyDescent="0.3">
      <c r="AO16931" s="9"/>
      <c r="AP16931" s="9"/>
      <c r="AQ16931" s="9"/>
    </row>
    <row r="16932" spans="41:43" x14ac:dyDescent="0.3">
      <c r="AO16932" s="9"/>
      <c r="AP16932" s="9"/>
      <c r="AQ16932" s="9"/>
    </row>
    <row r="16933" spans="41:43" x14ac:dyDescent="0.3">
      <c r="AO16933" s="9"/>
      <c r="AP16933" s="9"/>
      <c r="AQ16933" s="9"/>
    </row>
    <row r="16934" spans="41:43" x14ac:dyDescent="0.3">
      <c r="AO16934" s="9"/>
      <c r="AP16934" s="9"/>
      <c r="AQ16934" s="9"/>
    </row>
    <row r="16935" spans="41:43" x14ac:dyDescent="0.3">
      <c r="AO16935" s="9"/>
      <c r="AP16935" s="9"/>
      <c r="AQ16935" s="9"/>
    </row>
    <row r="16936" spans="41:43" x14ac:dyDescent="0.3">
      <c r="AO16936" s="9"/>
      <c r="AP16936" s="9"/>
      <c r="AQ16936" s="9"/>
    </row>
    <row r="16937" spans="41:43" x14ac:dyDescent="0.3">
      <c r="AO16937" s="9"/>
      <c r="AP16937" s="9"/>
      <c r="AQ16937" s="9"/>
    </row>
    <row r="16938" spans="41:43" x14ac:dyDescent="0.3">
      <c r="AO16938" s="9"/>
      <c r="AP16938" s="9"/>
      <c r="AQ16938" s="9"/>
    </row>
    <row r="16939" spans="41:43" x14ac:dyDescent="0.3">
      <c r="AO16939" s="9"/>
      <c r="AP16939" s="9"/>
      <c r="AQ16939" s="9"/>
    </row>
    <row r="16940" spans="41:43" x14ac:dyDescent="0.3">
      <c r="AO16940" s="9"/>
      <c r="AP16940" s="9"/>
      <c r="AQ16940" s="9"/>
    </row>
    <row r="16941" spans="41:43" x14ac:dyDescent="0.3">
      <c r="AO16941" s="9"/>
      <c r="AP16941" s="9"/>
      <c r="AQ16941" s="9"/>
    </row>
    <row r="16942" spans="41:43" x14ac:dyDescent="0.3">
      <c r="AO16942" s="9"/>
      <c r="AP16942" s="9"/>
      <c r="AQ16942" s="9"/>
    </row>
    <row r="16943" spans="41:43" x14ac:dyDescent="0.3">
      <c r="AO16943" s="9"/>
      <c r="AP16943" s="9"/>
      <c r="AQ16943" s="9"/>
    </row>
    <row r="16944" spans="41:43" x14ac:dyDescent="0.3">
      <c r="AO16944" s="9"/>
      <c r="AP16944" s="9"/>
      <c r="AQ16944" s="9"/>
    </row>
    <row r="16945" spans="41:43" x14ac:dyDescent="0.3">
      <c r="AO16945" s="9"/>
      <c r="AP16945" s="9"/>
      <c r="AQ16945" s="9"/>
    </row>
    <row r="16946" spans="41:43" x14ac:dyDescent="0.3">
      <c r="AO16946" s="9"/>
      <c r="AP16946" s="9"/>
      <c r="AQ16946" s="9"/>
    </row>
    <row r="16947" spans="41:43" x14ac:dyDescent="0.3">
      <c r="AO16947" s="9"/>
      <c r="AP16947" s="9"/>
      <c r="AQ16947" s="9"/>
    </row>
    <row r="16948" spans="41:43" x14ac:dyDescent="0.3">
      <c r="AO16948" s="9"/>
      <c r="AP16948" s="9"/>
      <c r="AQ16948" s="9"/>
    </row>
    <row r="16949" spans="41:43" x14ac:dyDescent="0.3">
      <c r="AO16949" s="9"/>
      <c r="AP16949" s="9"/>
      <c r="AQ16949" s="9"/>
    </row>
    <row r="16950" spans="41:43" x14ac:dyDescent="0.3">
      <c r="AO16950" s="9"/>
      <c r="AP16950" s="9"/>
      <c r="AQ16950" s="9"/>
    </row>
    <row r="16951" spans="41:43" x14ac:dyDescent="0.3">
      <c r="AO16951" s="9"/>
      <c r="AP16951" s="9"/>
      <c r="AQ16951" s="9"/>
    </row>
    <row r="16952" spans="41:43" x14ac:dyDescent="0.3">
      <c r="AO16952" s="9"/>
      <c r="AP16952" s="9"/>
      <c r="AQ16952" s="9"/>
    </row>
    <row r="16953" spans="41:43" x14ac:dyDescent="0.3">
      <c r="AO16953" s="9"/>
      <c r="AP16953" s="9"/>
      <c r="AQ16953" s="9"/>
    </row>
    <row r="16954" spans="41:43" x14ac:dyDescent="0.3">
      <c r="AO16954" s="9"/>
      <c r="AP16954" s="9"/>
      <c r="AQ16954" s="9"/>
    </row>
    <row r="16955" spans="41:43" x14ac:dyDescent="0.3">
      <c r="AO16955" s="9"/>
      <c r="AP16955" s="9"/>
      <c r="AQ16955" s="9"/>
    </row>
    <row r="16956" spans="41:43" x14ac:dyDescent="0.3">
      <c r="AO16956" s="9"/>
      <c r="AP16956" s="9"/>
      <c r="AQ16956" s="9"/>
    </row>
    <row r="16957" spans="41:43" x14ac:dyDescent="0.3">
      <c r="AO16957" s="9"/>
      <c r="AP16957" s="9"/>
      <c r="AQ16957" s="9"/>
    </row>
    <row r="16958" spans="41:43" x14ac:dyDescent="0.3">
      <c r="AO16958" s="9"/>
      <c r="AP16958" s="9"/>
      <c r="AQ16958" s="9"/>
    </row>
    <row r="16959" spans="41:43" x14ac:dyDescent="0.3">
      <c r="AO16959" s="9"/>
      <c r="AP16959" s="9"/>
      <c r="AQ16959" s="9"/>
    </row>
    <row r="16960" spans="41:43" x14ac:dyDescent="0.3">
      <c r="AO16960" s="9"/>
      <c r="AP16960" s="9"/>
      <c r="AQ16960" s="9"/>
    </row>
    <row r="16961" spans="41:43" x14ac:dyDescent="0.3">
      <c r="AO16961" s="9"/>
      <c r="AP16961" s="9"/>
      <c r="AQ16961" s="9"/>
    </row>
    <row r="16962" spans="41:43" x14ac:dyDescent="0.3">
      <c r="AO16962" s="9"/>
      <c r="AP16962" s="9"/>
      <c r="AQ16962" s="9"/>
    </row>
    <row r="16963" spans="41:43" x14ac:dyDescent="0.3">
      <c r="AO16963" s="9"/>
      <c r="AP16963" s="9"/>
      <c r="AQ16963" s="9"/>
    </row>
    <row r="16964" spans="41:43" x14ac:dyDescent="0.3">
      <c r="AO16964" s="9"/>
      <c r="AP16964" s="9"/>
      <c r="AQ16964" s="9"/>
    </row>
    <row r="16965" spans="41:43" x14ac:dyDescent="0.3">
      <c r="AO16965" s="9"/>
      <c r="AP16965" s="9"/>
      <c r="AQ16965" s="9"/>
    </row>
    <row r="16966" spans="41:43" x14ac:dyDescent="0.3">
      <c r="AO16966" s="9"/>
      <c r="AP16966" s="9"/>
      <c r="AQ16966" s="9"/>
    </row>
    <row r="16967" spans="41:43" x14ac:dyDescent="0.3">
      <c r="AO16967" s="9"/>
      <c r="AP16967" s="9"/>
      <c r="AQ16967" s="9"/>
    </row>
    <row r="16968" spans="41:43" x14ac:dyDescent="0.3">
      <c r="AO16968" s="9"/>
      <c r="AP16968" s="9"/>
      <c r="AQ16968" s="9"/>
    </row>
    <row r="16969" spans="41:43" x14ac:dyDescent="0.3">
      <c r="AO16969" s="9"/>
      <c r="AP16969" s="9"/>
      <c r="AQ16969" s="9"/>
    </row>
    <row r="16970" spans="41:43" x14ac:dyDescent="0.3">
      <c r="AO16970" s="9"/>
      <c r="AP16970" s="9"/>
      <c r="AQ16970" s="9"/>
    </row>
    <row r="16971" spans="41:43" x14ac:dyDescent="0.3">
      <c r="AO16971" s="9"/>
      <c r="AP16971" s="9"/>
      <c r="AQ16971" s="9"/>
    </row>
    <row r="16972" spans="41:43" x14ac:dyDescent="0.3">
      <c r="AO16972" s="9"/>
      <c r="AP16972" s="9"/>
      <c r="AQ16972" s="9"/>
    </row>
    <row r="16973" spans="41:43" x14ac:dyDescent="0.3">
      <c r="AO16973" s="9"/>
      <c r="AP16973" s="9"/>
      <c r="AQ16973" s="9"/>
    </row>
    <row r="16974" spans="41:43" x14ac:dyDescent="0.3">
      <c r="AO16974" s="9"/>
      <c r="AP16974" s="9"/>
      <c r="AQ16974" s="9"/>
    </row>
    <row r="16975" spans="41:43" x14ac:dyDescent="0.3">
      <c r="AO16975" s="9"/>
      <c r="AP16975" s="9"/>
      <c r="AQ16975" s="9"/>
    </row>
    <row r="16976" spans="41:43" x14ac:dyDescent="0.3">
      <c r="AO16976" s="9"/>
      <c r="AP16976" s="9"/>
      <c r="AQ16976" s="9"/>
    </row>
    <row r="16977" spans="41:43" x14ac:dyDescent="0.3">
      <c r="AO16977" s="9"/>
      <c r="AP16977" s="9"/>
      <c r="AQ16977" s="9"/>
    </row>
    <row r="16978" spans="41:43" x14ac:dyDescent="0.3">
      <c r="AO16978" s="9"/>
      <c r="AP16978" s="9"/>
      <c r="AQ16978" s="9"/>
    </row>
    <row r="16979" spans="41:43" x14ac:dyDescent="0.3">
      <c r="AO16979" s="9"/>
      <c r="AP16979" s="9"/>
      <c r="AQ16979" s="9"/>
    </row>
    <row r="16980" spans="41:43" x14ac:dyDescent="0.3">
      <c r="AO16980" s="9"/>
      <c r="AP16980" s="9"/>
      <c r="AQ16980" s="9"/>
    </row>
    <row r="16981" spans="41:43" x14ac:dyDescent="0.3">
      <c r="AO16981" s="9"/>
      <c r="AP16981" s="9"/>
      <c r="AQ16981" s="9"/>
    </row>
    <row r="16982" spans="41:43" x14ac:dyDescent="0.3">
      <c r="AO16982" s="9"/>
      <c r="AP16982" s="9"/>
      <c r="AQ16982" s="9"/>
    </row>
    <row r="16983" spans="41:43" x14ac:dyDescent="0.3">
      <c r="AO16983" s="9"/>
      <c r="AP16983" s="9"/>
      <c r="AQ16983" s="9"/>
    </row>
    <row r="16984" spans="41:43" x14ac:dyDescent="0.3">
      <c r="AO16984" s="9"/>
      <c r="AP16984" s="9"/>
      <c r="AQ16984" s="9"/>
    </row>
    <row r="16985" spans="41:43" x14ac:dyDescent="0.3">
      <c r="AO16985" s="9"/>
      <c r="AP16985" s="9"/>
      <c r="AQ16985" s="9"/>
    </row>
    <row r="16986" spans="41:43" x14ac:dyDescent="0.3">
      <c r="AO16986" s="9"/>
      <c r="AP16986" s="9"/>
      <c r="AQ16986" s="9"/>
    </row>
    <row r="16987" spans="41:43" x14ac:dyDescent="0.3">
      <c r="AO16987" s="9"/>
      <c r="AP16987" s="9"/>
      <c r="AQ16987" s="9"/>
    </row>
    <row r="16988" spans="41:43" x14ac:dyDescent="0.3">
      <c r="AO16988" s="9"/>
      <c r="AP16988" s="9"/>
      <c r="AQ16988" s="9"/>
    </row>
    <row r="16989" spans="41:43" x14ac:dyDescent="0.3">
      <c r="AO16989" s="9"/>
      <c r="AP16989" s="9"/>
      <c r="AQ16989" s="9"/>
    </row>
    <row r="16990" spans="41:43" x14ac:dyDescent="0.3">
      <c r="AO16990" s="9"/>
      <c r="AP16990" s="9"/>
      <c r="AQ16990" s="9"/>
    </row>
    <row r="16991" spans="41:43" x14ac:dyDescent="0.3">
      <c r="AO16991" s="9"/>
      <c r="AP16991" s="9"/>
      <c r="AQ16991" s="9"/>
    </row>
    <row r="16992" spans="41:43" x14ac:dyDescent="0.3">
      <c r="AO16992" s="9"/>
      <c r="AP16992" s="9"/>
      <c r="AQ16992" s="9"/>
    </row>
    <row r="16993" spans="41:43" x14ac:dyDescent="0.3">
      <c r="AO16993" s="9"/>
      <c r="AP16993" s="9"/>
      <c r="AQ16993" s="9"/>
    </row>
    <row r="16994" spans="41:43" x14ac:dyDescent="0.3">
      <c r="AO16994" s="9"/>
      <c r="AP16994" s="9"/>
      <c r="AQ16994" s="9"/>
    </row>
    <row r="16995" spans="41:43" x14ac:dyDescent="0.3">
      <c r="AO16995" s="9"/>
      <c r="AP16995" s="9"/>
      <c r="AQ16995" s="9"/>
    </row>
    <row r="16996" spans="41:43" x14ac:dyDescent="0.3">
      <c r="AO16996" s="9"/>
      <c r="AP16996" s="9"/>
      <c r="AQ16996" s="9"/>
    </row>
    <row r="16997" spans="41:43" x14ac:dyDescent="0.3">
      <c r="AO16997" s="9"/>
      <c r="AP16997" s="9"/>
      <c r="AQ16997" s="9"/>
    </row>
    <row r="16998" spans="41:43" x14ac:dyDescent="0.3">
      <c r="AO16998" s="9"/>
      <c r="AP16998" s="9"/>
      <c r="AQ16998" s="9"/>
    </row>
    <row r="16999" spans="41:43" x14ac:dyDescent="0.3">
      <c r="AO16999" s="9"/>
      <c r="AP16999" s="9"/>
      <c r="AQ16999" s="9"/>
    </row>
    <row r="17000" spans="41:43" x14ac:dyDescent="0.3">
      <c r="AO17000" s="9"/>
      <c r="AP17000" s="9"/>
      <c r="AQ17000" s="9"/>
    </row>
    <row r="17001" spans="41:43" x14ac:dyDescent="0.3">
      <c r="AO17001" s="9"/>
      <c r="AP17001" s="9"/>
      <c r="AQ17001" s="9"/>
    </row>
    <row r="17002" spans="41:43" x14ac:dyDescent="0.3">
      <c r="AO17002" s="9"/>
      <c r="AP17002" s="9"/>
      <c r="AQ17002" s="9"/>
    </row>
    <row r="17003" spans="41:43" x14ac:dyDescent="0.3">
      <c r="AO17003" s="9"/>
      <c r="AP17003" s="9"/>
      <c r="AQ17003" s="9"/>
    </row>
    <row r="17004" spans="41:43" x14ac:dyDescent="0.3">
      <c r="AO17004" s="9"/>
      <c r="AP17004" s="9"/>
      <c r="AQ17004" s="9"/>
    </row>
    <row r="17005" spans="41:43" x14ac:dyDescent="0.3">
      <c r="AO17005" s="9"/>
      <c r="AP17005" s="9"/>
      <c r="AQ17005" s="9"/>
    </row>
    <row r="17006" spans="41:43" x14ac:dyDescent="0.3">
      <c r="AO17006" s="9"/>
      <c r="AP17006" s="9"/>
      <c r="AQ17006" s="9"/>
    </row>
    <row r="17007" spans="41:43" x14ac:dyDescent="0.3">
      <c r="AO17007" s="9"/>
      <c r="AP17007" s="9"/>
      <c r="AQ17007" s="9"/>
    </row>
    <row r="17008" spans="41:43" x14ac:dyDescent="0.3">
      <c r="AO17008" s="9"/>
      <c r="AP17008" s="9"/>
      <c r="AQ17008" s="9"/>
    </row>
    <row r="17009" spans="41:43" x14ac:dyDescent="0.3">
      <c r="AO17009" s="9"/>
      <c r="AP17009" s="9"/>
      <c r="AQ17009" s="9"/>
    </row>
    <row r="17010" spans="41:43" x14ac:dyDescent="0.3">
      <c r="AO17010" s="9"/>
      <c r="AP17010" s="9"/>
      <c r="AQ17010" s="9"/>
    </row>
    <row r="17011" spans="41:43" x14ac:dyDescent="0.3">
      <c r="AO17011" s="9"/>
      <c r="AP17011" s="9"/>
      <c r="AQ17011" s="9"/>
    </row>
    <row r="17012" spans="41:43" x14ac:dyDescent="0.3">
      <c r="AO17012" s="9"/>
      <c r="AP17012" s="9"/>
      <c r="AQ17012" s="9"/>
    </row>
    <row r="17013" spans="41:43" x14ac:dyDescent="0.3">
      <c r="AO17013" s="9"/>
      <c r="AP17013" s="9"/>
      <c r="AQ17013" s="9"/>
    </row>
    <row r="17014" spans="41:43" x14ac:dyDescent="0.3">
      <c r="AO17014" s="9"/>
      <c r="AP17014" s="9"/>
      <c r="AQ17014" s="9"/>
    </row>
    <row r="17015" spans="41:43" x14ac:dyDescent="0.3">
      <c r="AO17015" s="9"/>
      <c r="AP17015" s="9"/>
      <c r="AQ17015" s="9"/>
    </row>
    <row r="17016" spans="41:43" x14ac:dyDescent="0.3">
      <c r="AO17016" s="9"/>
      <c r="AP17016" s="9"/>
      <c r="AQ17016" s="9"/>
    </row>
    <row r="17017" spans="41:43" x14ac:dyDescent="0.3">
      <c r="AO17017" s="9"/>
      <c r="AP17017" s="9"/>
      <c r="AQ17017" s="9"/>
    </row>
    <row r="17018" spans="41:43" x14ac:dyDescent="0.3">
      <c r="AO17018" s="9"/>
      <c r="AP17018" s="9"/>
      <c r="AQ17018" s="9"/>
    </row>
    <row r="17019" spans="41:43" x14ac:dyDescent="0.3">
      <c r="AO17019" s="9"/>
      <c r="AP17019" s="9"/>
      <c r="AQ17019" s="9"/>
    </row>
    <row r="17020" spans="41:43" x14ac:dyDescent="0.3">
      <c r="AO17020" s="9"/>
      <c r="AP17020" s="9"/>
      <c r="AQ17020" s="9"/>
    </row>
    <row r="17021" spans="41:43" x14ac:dyDescent="0.3">
      <c r="AO17021" s="9"/>
      <c r="AP17021" s="9"/>
      <c r="AQ17021" s="9"/>
    </row>
    <row r="17022" spans="41:43" x14ac:dyDescent="0.3">
      <c r="AO17022" s="9"/>
      <c r="AP17022" s="9"/>
      <c r="AQ17022" s="9"/>
    </row>
    <row r="17023" spans="41:43" x14ac:dyDescent="0.3">
      <c r="AO17023" s="9"/>
      <c r="AP17023" s="9"/>
      <c r="AQ17023" s="9"/>
    </row>
    <row r="17024" spans="41:43" x14ac:dyDescent="0.3">
      <c r="AO17024" s="9"/>
      <c r="AP17024" s="9"/>
      <c r="AQ17024" s="9"/>
    </row>
    <row r="17025" spans="41:43" x14ac:dyDescent="0.3">
      <c r="AO17025" s="9"/>
      <c r="AP17025" s="9"/>
      <c r="AQ17025" s="9"/>
    </row>
    <row r="17026" spans="41:43" x14ac:dyDescent="0.3">
      <c r="AO17026" s="9"/>
      <c r="AP17026" s="9"/>
      <c r="AQ17026" s="9"/>
    </row>
    <row r="17027" spans="41:43" x14ac:dyDescent="0.3">
      <c r="AO17027" s="9"/>
      <c r="AP17027" s="9"/>
      <c r="AQ17027" s="9"/>
    </row>
    <row r="17028" spans="41:43" x14ac:dyDescent="0.3">
      <c r="AO17028" s="9"/>
      <c r="AP17028" s="9"/>
      <c r="AQ17028" s="9"/>
    </row>
    <row r="17029" spans="41:43" x14ac:dyDescent="0.3">
      <c r="AO17029" s="9"/>
      <c r="AP17029" s="9"/>
      <c r="AQ17029" s="9"/>
    </row>
    <row r="17030" spans="41:43" x14ac:dyDescent="0.3">
      <c r="AO17030" s="9"/>
      <c r="AP17030" s="9"/>
      <c r="AQ17030" s="9"/>
    </row>
    <row r="17031" spans="41:43" x14ac:dyDescent="0.3">
      <c r="AO17031" s="9"/>
      <c r="AP17031" s="9"/>
      <c r="AQ17031" s="9"/>
    </row>
    <row r="17032" spans="41:43" x14ac:dyDescent="0.3">
      <c r="AO17032" s="9"/>
      <c r="AP17032" s="9"/>
      <c r="AQ17032" s="9"/>
    </row>
    <row r="17033" spans="41:43" x14ac:dyDescent="0.3">
      <c r="AO17033" s="9"/>
      <c r="AP17033" s="9"/>
      <c r="AQ17033" s="9"/>
    </row>
    <row r="17034" spans="41:43" x14ac:dyDescent="0.3">
      <c r="AO17034" s="9"/>
      <c r="AP17034" s="9"/>
      <c r="AQ17034" s="9"/>
    </row>
    <row r="17035" spans="41:43" x14ac:dyDescent="0.3">
      <c r="AO17035" s="9"/>
      <c r="AP17035" s="9"/>
      <c r="AQ17035" s="9"/>
    </row>
    <row r="17036" spans="41:43" x14ac:dyDescent="0.3">
      <c r="AO17036" s="9"/>
      <c r="AP17036" s="9"/>
      <c r="AQ17036" s="9"/>
    </row>
    <row r="17037" spans="41:43" x14ac:dyDescent="0.3">
      <c r="AO17037" s="9"/>
      <c r="AP17037" s="9"/>
      <c r="AQ17037" s="9"/>
    </row>
    <row r="17038" spans="41:43" x14ac:dyDescent="0.3">
      <c r="AO17038" s="9"/>
      <c r="AP17038" s="9"/>
      <c r="AQ17038" s="9"/>
    </row>
    <row r="17039" spans="41:43" x14ac:dyDescent="0.3">
      <c r="AO17039" s="9"/>
      <c r="AP17039" s="9"/>
      <c r="AQ17039" s="9"/>
    </row>
    <row r="17040" spans="41:43" x14ac:dyDescent="0.3">
      <c r="AO17040" s="9"/>
      <c r="AP17040" s="9"/>
      <c r="AQ17040" s="9"/>
    </row>
    <row r="17041" spans="41:43" x14ac:dyDescent="0.3">
      <c r="AO17041" s="9"/>
      <c r="AP17041" s="9"/>
      <c r="AQ17041" s="9"/>
    </row>
    <row r="17042" spans="41:43" x14ac:dyDescent="0.3">
      <c r="AO17042" s="9"/>
      <c r="AP17042" s="9"/>
      <c r="AQ17042" s="9"/>
    </row>
    <row r="17043" spans="41:43" x14ac:dyDescent="0.3">
      <c r="AO17043" s="9"/>
      <c r="AP17043" s="9"/>
      <c r="AQ17043" s="9"/>
    </row>
    <row r="17044" spans="41:43" x14ac:dyDescent="0.3">
      <c r="AO17044" s="9"/>
      <c r="AP17044" s="9"/>
      <c r="AQ17044" s="9"/>
    </row>
    <row r="17045" spans="41:43" x14ac:dyDescent="0.3">
      <c r="AO17045" s="9"/>
      <c r="AP17045" s="9"/>
      <c r="AQ17045" s="9"/>
    </row>
    <row r="17046" spans="41:43" x14ac:dyDescent="0.3">
      <c r="AO17046" s="9"/>
      <c r="AP17046" s="9"/>
      <c r="AQ17046" s="9"/>
    </row>
    <row r="17047" spans="41:43" x14ac:dyDescent="0.3">
      <c r="AO17047" s="9"/>
      <c r="AP17047" s="9"/>
      <c r="AQ17047" s="9"/>
    </row>
    <row r="17048" spans="41:43" x14ac:dyDescent="0.3">
      <c r="AO17048" s="9"/>
      <c r="AP17048" s="9"/>
      <c r="AQ17048" s="9"/>
    </row>
    <row r="17049" spans="41:43" x14ac:dyDescent="0.3">
      <c r="AO17049" s="9"/>
      <c r="AP17049" s="9"/>
      <c r="AQ17049" s="9"/>
    </row>
    <row r="17050" spans="41:43" x14ac:dyDescent="0.3">
      <c r="AO17050" s="9"/>
      <c r="AP17050" s="9"/>
      <c r="AQ17050" s="9"/>
    </row>
    <row r="17051" spans="41:43" x14ac:dyDescent="0.3">
      <c r="AO17051" s="9"/>
      <c r="AP17051" s="9"/>
      <c r="AQ17051" s="9"/>
    </row>
    <row r="17052" spans="41:43" x14ac:dyDescent="0.3">
      <c r="AO17052" s="9"/>
      <c r="AP17052" s="9"/>
      <c r="AQ17052" s="9"/>
    </row>
    <row r="17053" spans="41:43" x14ac:dyDescent="0.3">
      <c r="AO17053" s="9"/>
      <c r="AP17053" s="9"/>
      <c r="AQ17053" s="9"/>
    </row>
    <row r="17054" spans="41:43" x14ac:dyDescent="0.3">
      <c r="AO17054" s="9"/>
      <c r="AP17054" s="9"/>
      <c r="AQ17054" s="9"/>
    </row>
    <row r="17055" spans="41:43" x14ac:dyDescent="0.3">
      <c r="AO17055" s="9"/>
      <c r="AP17055" s="9"/>
      <c r="AQ17055" s="9"/>
    </row>
    <row r="17056" spans="41:43" x14ac:dyDescent="0.3">
      <c r="AO17056" s="9"/>
      <c r="AP17056" s="9"/>
      <c r="AQ17056" s="9"/>
    </row>
    <row r="17057" spans="41:43" x14ac:dyDescent="0.3">
      <c r="AO17057" s="9"/>
      <c r="AP17057" s="9"/>
      <c r="AQ17057" s="9"/>
    </row>
    <row r="17058" spans="41:43" x14ac:dyDescent="0.3">
      <c r="AO17058" s="9"/>
      <c r="AP17058" s="9"/>
      <c r="AQ17058" s="9"/>
    </row>
    <row r="17059" spans="41:43" x14ac:dyDescent="0.3">
      <c r="AO17059" s="9"/>
      <c r="AP17059" s="9"/>
      <c r="AQ17059" s="9"/>
    </row>
    <row r="17060" spans="41:43" x14ac:dyDescent="0.3">
      <c r="AO17060" s="9"/>
      <c r="AP17060" s="9"/>
      <c r="AQ17060" s="9"/>
    </row>
    <row r="17061" spans="41:43" x14ac:dyDescent="0.3">
      <c r="AO17061" s="9"/>
      <c r="AP17061" s="9"/>
      <c r="AQ17061" s="9"/>
    </row>
    <row r="17062" spans="41:43" x14ac:dyDescent="0.3">
      <c r="AO17062" s="9"/>
      <c r="AP17062" s="9"/>
      <c r="AQ17062" s="9"/>
    </row>
    <row r="17063" spans="41:43" x14ac:dyDescent="0.3">
      <c r="AO17063" s="9"/>
      <c r="AP17063" s="9"/>
      <c r="AQ17063" s="9"/>
    </row>
    <row r="17064" spans="41:43" x14ac:dyDescent="0.3">
      <c r="AO17064" s="9"/>
      <c r="AP17064" s="9"/>
      <c r="AQ17064" s="9"/>
    </row>
    <row r="17065" spans="41:43" x14ac:dyDescent="0.3">
      <c r="AO17065" s="9"/>
      <c r="AP17065" s="9"/>
      <c r="AQ17065" s="9"/>
    </row>
    <row r="17066" spans="41:43" x14ac:dyDescent="0.3">
      <c r="AO17066" s="9"/>
      <c r="AP17066" s="9"/>
      <c r="AQ17066" s="9"/>
    </row>
    <row r="17067" spans="41:43" x14ac:dyDescent="0.3">
      <c r="AO17067" s="9"/>
      <c r="AP17067" s="9"/>
      <c r="AQ17067" s="9"/>
    </row>
    <row r="17068" spans="41:43" x14ac:dyDescent="0.3">
      <c r="AO17068" s="9"/>
      <c r="AP17068" s="9"/>
      <c r="AQ17068" s="9"/>
    </row>
    <row r="17069" spans="41:43" x14ac:dyDescent="0.3">
      <c r="AO17069" s="9"/>
      <c r="AP17069" s="9"/>
      <c r="AQ17069" s="9"/>
    </row>
    <row r="17070" spans="41:43" x14ac:dyDescent="0.3">
      <c r="AO17070" s="9"/>
      <c r="AP17070" s="9"/>
      <c r="AQ17070" s="9"/>
    </row>
    <row r="17071" spans="41:43" x14ac:dyDescent="0.3">
      <c r="AO17071" s="9"/>
      <c r="AP17071" s="9"/>
      <c r="AQ17071" s="9"/>
    </row>
    <row r="17072" spans="41:43" x14ac:dyDescent="0.3">
      <c r="AO17072" s="9"/>
      <c r="AP17072" s="9"/>
      <c r="AQ17072" s="9"/>
    </row>
    <row r="17073" spans="41:43" x14ac:dyDescent="0.3">
      <c r="AO17073" s="9"/>
      <c r="AP17073" s="9"/>
      <c r="AQ17073" s="9"/>
    </row>
    <row r="17074" spans="41:43" x14ac:dyDescent="0.3">
      <c r="AO17074" s="9"/>
      <c r="AP17074" s="9"/>
      <c r="AQ17074" s="9"/>
    </row>
    <row r="17075" spans="41:43" x14ac:dyDescent="0.3">
      <c r="AO17075" s="9"/>
      <c r="AP17075" s="9"/>
      <c r="AQ17075" s="9"/>
    </row>
    <row r="17076" spans="41:43" x14ac:dyDescent="0.3">
      <c r="AO17076" s="9"/>
      <c r="AP17076" s="9"/>
      <c r="AQ17076" s="9"/>
    </row>
    <row r="17077" spans="41:43" x14ac:dyDescent="0.3">
      <c r="AO17077" s="9"/>
      <c r="AP17077" s="9"/>
      <c r="AQ17077" s="9"/>
    </row>
    <row r="17078" spans="41:43" x14ac:dyDescent="0.3">
      <c r="AO17078" s="9"/>
      <c r="AP17078" s="9"/>
      <c r="AQ17078" s="9"/>
    </row>
    <row r="17079" spans="41:43" x14ac:dyDescent="0.3">
      <c r="AO17079" s="9"/>
      <c r="AP17079" s="9"/>
      <c r="AQ17079" s="9"/>
    </row>
    <row r="17080" spans="41:43" x14ac:dyDescent="0.3">
      <c r="AO17080" s="9"/>
      <c r="AP17080" s="9"/>
      <c r="AQ17080" s="9"/>
    </row>
    <row r="17081" spans="41:43" x14ac:dyDescent="0.3">
      <c r="AO17081" s="9"/>
      <c r="AP17081" s="9"/>
      <c r="AQ17081" s="9"/>
    </row>
    <row r="17082" spans="41:43" x14ac:dyDescent="0.3">
      <c r="AO17082" s="9"/>
      <c r="AP17082" s="9"/>
      <c r="AQ17082" s="9"/>
    </row>
    <row r="17083" spans="41:43" x14ac:dyDescent="0.3">
      <c r="AO17083" s="9"/>
      <c r="AP17083" s="9"/>
      <c r="AQ17083" s="9"/>
    </row>
    <row r="17084" spans="41:43" x14ac:dyDescent="0.3">
      <c r="AO17084" s="9"/>
      <c r="AP17084" s="9"/>
      <c r="AQ17084" s="9"/>
    </row>
    <row r="17085" spans="41:43" x14ac:dyDescent="0.3">
      <c r="AO17085" s="9"/>
      <c r="AP17085" s="9"/>
      <c r="AQ17085" s="9"/>
    </row>
    <row r="17086" spans="41:43" x14ac:dyDescent="0.3">
      <c r="AO17086" s="9"/>
      <c r="AP17086" s="9"/>
      <c r="AQ17086" s="9"/>
    </row>
    <row r="17087" spans="41:43" x14ac:dyDescent="0.3">
      <c r="AO17087" s="9"/>
      <c r="AP17087" s="9"/>
      <c r="AQ17087" s="9"/>
    </row>
    <row r="17088" spans="41:43" x14ac:dyDescent="0.3">
      <c r="AO17088" s="9"/>
      <c r="AP17088" s="9"/>
      <c r="AQ17088" s="9"/>
    </row>
    <row r="17089" spans="41:43" x14ac:dyDescent="0.3">
      <c r="AO17089" s="9"/>
      <c r="AP17089" s="9"/>
      <c r="AQ17089" s="9"/>
    </row>
    <row r="17090" spans="41:43" x14ac:dyDescent="0.3">
      <c r="AO17090" s="9"/>
      <c r="AP17090" s="9"/>
      <c r="AQ17090" s="9"/>
    </row>
    <row r="17091" spans="41:43" x14ac:dyDescent="0.3">
      <c r="AO17091" s="9"/>
      <c r="AP17091" s="9"/>
      <c r="AQ17091" s="9"/>
    </row>
    <row r="17092" spans="41:43" x14ac:dyDescent="0.3">
      <c r="AO17092" s="9"/>
      <c r="AP17092" s="9"/>
      <c r="AQ17092" s="9"/>
    </row>
    <row r="17093" spans="41:43" x14ac:dyDescent="0.3">
      <c r="AO17093" s="9"/>
      <c r="AP17093" s="9"/>
      <c r="AQ17093" s="9"/>
    </row>
    <row r="17094" spans="41:43" x14ac:dyDescent="0.3">
      <c r="AO17094" s="9"/>
      <c r="AP17094" s="9"/>
      <c r="AQ17094" s="9"/>
    </row>
    <row r="17095" spans="41:43" x14ac:dyDescent="0.3">
      <c r="AO17095" s="9"/>
      <c r="AP17095" s="9"/>
      <c r="AQ17095" s="9"/>
    </row>
    <row r="17096" spans="41:43" x14ac:dyDescent="0.3">
      <c r="AO17096" s="9"/>
      <c r="AP17096" s="9"/>
      <c r="AQ17096" s="9"/>
    </row>
    <row r="17097" spans="41:43" x14ac:dyDescent="0.3">
      <c r="AO17097" s="9"/>
      <c r="AP17097" s="9"/>
      <c r="AQ17097" s="9"/>
    </row>
    <row r="17098" spans="41:43" x14ac:dyDescent="0.3">
      <c r="AO17098" s="9"/>
      <c r="AP17098" s="9"/>
      <c r="AQ17098" s="9"/>
    </row>
    <row r="17099" spans="41:43" x14ac:dyDescent="0.3">
      <c r="AO17099" s="9"/>
      <c r="AP17099" s="9"/>
      <c r="AQ17099" s="9"/>
    </row>
    <row r="17100" spans="41:43" x14ac:dyDescent="0.3">
      <c r="AO17100" s="9"/>
      <c r="AP17100" s="9"/>
      <c r="AQ17100" s="9"/>
    </row>
    <row r="17101" spans="41:43" x14ac:dyDescent="0.3">
      <c r="AO17101" s="9"/>
      <c r="AP17101" s="9"/>
      <c r="AQ17101" s="9"/>
    </row>
    <row r="17102" spans="41:43" x14ac:dyDescent="0.3">
      <c r="AO17102" s="9"/>
      <c r="AP17102" s="9"/>
      <c r="AQ17102" s="9"/>
    </row>
    <row r="17103" spans="41:43" x14ac:dyDescent="0.3">
      <c r="AO17103" s="9"/>
      <c r="AP17103" s="9"/>
      <c r="AQ17103" s="9"/>
    </row>
    <row r="17104" spans="41:43" x14ac:dyDescent="0.3">
      <c r="AO17104" s="9"/>
      <c r="AP17104" s="9"/>
      <c r="AQ17104" s="9"/>
    </row>
    <row r="17105" spans="41:43" x14ac:dyDescent="0.3">
      <c r="AO17105" s="9"/>
      <c r="AP17105" s="9"/>
      <c r="AQ17105" s="9"/>
    </row>
    <row r="17106" spans="41:43" x14ac:dyDescent="0.3">
      <c r="AO17106" s="9"/>
      <c r="AP17106" s="9"/>
      <c r="AQ17106" s="9"/>
    </row>
    <row r="17107" spans="41:43" x14ac:dyDescent="0.3">
      <c r="AO17107" s="9"/>
      <c r="AP17107" s="9"/>
      <c r="AQ17107" s="9"/>
    </row>
    <row r="17108" spans="41:43" x14ac:dyDescent="0.3">
      <c r="AO17108" s="9"/>
      <c r="AP17108" s="9"/>
      <c r="AQ17108" s="9"/>
    </row>
    <row r="17109" spans="41:43" x14ac:dyDescent="0.3">
      <c r="AO17109" s="9"/>
      <c r="AP17109" s="9"/>
      <c r="AQ17109" s="9"/>
    </row>
    <row r="17110" spans="41:43" x14ac:dyDescent="0.3">
      <c r="AO17110" s="9"/>
      <c r="AP17110" s="9"/>
      <c r="AQ17110" s="9"/>
    </row>
    <row r="17111" spans="41:43" x14ac:dyDescent="0.3">
      <c r="AO17111" s="9"/>
      <c r="AP17111" s="9"/>
      <c r="AQ17111" s="9"/>
    </row>
    <row r="17112" spans="41:43" x14ac:dyDescent="0.3">
      <c r="AO17112" s="9"/>
      <c r="AP17112" s="9"/>
      <c r="AQ17112" s="9"/>
    </row>
    <row r="17113" spans="41:43" x14ac:dyDescent="0.3">
      <c r="AO17113" s="9"/>
      <c r="AP17113" s="9"/>
      <c r="AQ17113" s="9"/>
    </row>
    <row r="17114" spans="41:43" x14ac:dyDescent="0.3">
      <c r="AO17114" s="9"/>
      <c r="AP17114" s="9"/>
      <c r="AQ17114" s="9"/>
    </row>
    <row r="17115" spans="41:43" x14ac:dyDescent="0.3">
      <c r="AO17115" s="9"/>
      <c r="AP17115" s="9"/>
      <c r="AQ17115" s="9"/>
    </row>
    <row r="17116" spans="41:43" x14ac:dyDescent="0.3">
      <c r="AO17116" s="9"/>
      <c r="AP17116" s="9"/>
      <c r="AQ17116" s="9"/>
    </row>
    <row r="17117" spans="41:43" x14ac:dyDescent="0.3">
      <c r="AO17117" s="9"/>
      <c r="AP17117" s="9"/>
      <c r="AQ17117" s="9"/>
    </row>
    <row r="17118" spans="41:43" x14ac:dyDescent="0.3">
      <c r="AO17118" s="9"/>
      <c r="AP17118" s="9"/>
      <c r="AQ17118" s="9"/>
    </row>
    <row r="17119" spans="41:43" x14ac:dyDescent="0.3">
      <c r="AO17119" s="9"/>
      <c r="AP17119" s="9"/>
      <c r="AQ17119" s="9"/>
    </row>
    <row r="17120" spans="41:43" x14ac:dyDescent="0.3">
      <c r="AO17120" s="9"/>
      <c r="AP17120" s="9"/>
      <c r="AQ17120" s="9"/>
    </row>
    <row r="17121" spans="41:43" x14ac:dyDescent="0.3">
      <c r="AO17121" s="9"/>
      <c r="AP17121" s="9"/>
      <c r="AQ17121" s="9"/>
    </row>
    <row r="17122" spans="41:43" x14ac:dyDescent="0.3">
      <c r="AO17122" s="9"/>
      <c r="AP17122" s="9"/>
      <c r="AQ17122" s="9"/>
    </row>
    <row r="17123" spans="41:43" x14ac:dyDescent="0.3">
      <c r="AO17123" s="9"/>
      <c r="AP17123" s="9"/>
      <c r="AQ17123" s="9"/>
    </row>
    <row r="17124" spans="41:43" x14ac:dyDescent="0.3">
      <c r="AO17124" s="9"/>
      <c r="AP17124" s="9"/>
      <c r="AQ17124" s="9"/>
    </row>
    <row r="17125" spans="41:43" x14ac:dyDescent="0.3">
      <c r="AO17125" s="9"/>
      <c r="AP17125" s="9"/>
      <c r="AQ17125" s="9"/>
    </row>
    <row r="17126" spans="41:43" x14ac:dyDescent="0.3">
      <c r="AO17126" s="9"/>
      <c r="AP17126" s="9"/>
      <c r="AQ17126" s="9"/>
    </row>
    <row r="17127" spans="41:43" x14ac:dyDescent="0.3">
      <c r="AO17127" s="9"/>
      <c r="AP17127" s="9"/>
      <c r="AQ17127" s="9"/>
    </row>
    <row r="17128" spans="41:43" x14ac:dyDescent="0.3">
      <c r="AO17128" s="9"/>
      <c r="AP17128" s="9"/>
      <c r="AQ17128" s="9"/>
    </row>
    <row r="17129" spans="41:43" x14ac:dyDescent="0.3">
      <c r="AO17129" s="9"/>
      <c r="AP17129" s="9"/>
      <c r="AQ17129" s="9"/>
    </row>
    <row r="17130" spans="41:43" x14ac:dyDescent="0.3">
      <c r="AO17130" s="9"/>
      <c r="AP17130" s="9"/>
      <c r="AQ17130" s="9"/>
    </row>
    <row r="17131" spans="41:43" x14ac:dyDescent="0.3">
      <c r="AO17131" s="9"/>
      <c r="AP17131" s="9"/>
      <c r="AQ17131" s="9"/>
    </row>
    <row r="17132" spans="41:43" x14ac:dyDescent="0.3">
      <c r="AO17132" s="9"/>
      <c r="AP17132" s="9"/>
      <c r="AQ17132" s="9"/>
    </row>
    <row r="17133" spans="41:43" x14ac:dyDescent="0.3">
      <c r="AO17133" s="9"/>
      <c r="AP17133" s="9"/>
      <c r="AQ17133" s="9"/>
    </row>
    <row r="17134" spans="41:43" x14ac:dyDescent="0.3">
      <c r="AO17134" s="9"/>
      <c r="AP17134" s="9"/>
      <c r="AQ17134" s="9"/>
    </row>
    <row r="17135" spans="41:43" x14ac:dyDescent="0.3">
      <c r="AO17135" s="9"/>
      <c r="AP17135" s="9"/>
      <c r="AQ17135" s="9"/>
    </row>
    <row r="17136" spans="41:43" x14ac:dyDescent="0.3">
      <c r="AO17136" s="9"/>
      <c r="AP17136" s="9"/>
      <c r="AQ17136" s="9"/>
    </row>
    <row r="17137" spans="41:43" x14ac:dyDescent="0.3">
      <c r="AO17137" s="9"/>
      <c r="AP17137" s="9"/>
      <c r="AQ17137" s="9"/>
    </row>
    <row r="17138" spans="41:43" x14ac:dyDescent="0.3">
      <c r="AO17138" s="9"/>
      <c r="AP17138" s="9"/>
      <c r="AQ17138" s="9"/>
    </row>
    <row r="17139" spans="41:43" x14ac:dyDescent="0.3">
      <c r="AO17139" s="9"/>
      <c r="AP17139" s="9"/>
      <c r="AQ17139" s="9"/>
    </row>
    <row r="17140" spans="41:43" x14ac:dyDescent="0.3">
      <c r="AO17140" s="9"/>
      <c r="AP17140" s="9"/>
      <c r="AQ17140" s="9"/>
    </row>
    <row r="17141" spans="41:43" x14ac:dyDescent="0.3">
      <c r="AO17141" s="9"/>
      <c r="AP17141" s="9"/>
      <c r="AQ17141" s="9"/>
    </row>
    <row r="17142" spans="41:43" x14ac:dyDescent="0.3">
      <c r="AO17142" s="9"/>
      <c r="AP17142" s="9"/>
      <c r="AQ17142" s="9"/>
    </row>
    <row r="17143" spans="41:43" x14ac:dyDescent="0.3">
      <c r="AO17143" s="9"/>
      <c r="AP17143" s="9"/>
      <c r="AQ17143" s="9"/>
    </row>
    <row r="17144" spans="41:43" x14ac:dyDescent="0.3">
      <c r="AO17144" s="9"/>
      <c r="AP17144" s="9"/>
      <c r="AQ17144" s="9"/>
    </row>
    <row r="17145" spans="41:43" x14ac:dyDescent="0.3">
      <c r="AO17145" s="9"/>
      <c r="AP17145" s="9"/>
      <c r="AQ17145" s="9"/>
    </row>
    <row r="17146" spans="41:43" x14ac:dyDescent="0.3">
      <c r="AO17146" s="9"/>
      <c r="AP17146" s="9"/>
      <c r="AQ17146" s="9"/>
    </row>
    <row r="17147" spans="41:43" x14ac:dyDescent="0.3">
      <c r="AO17147" s="9"/>
      <c r="AP17147" s="9"/>
      <c r="AQ17147" s="9"/>
    </row>
    <row r="17148" spans="41:43" x14ac:dyDescent="0.3">
      <c r="AO17148" s="9"/>
      <c r="AP17148" s="9"/>
      <c r="AQ17148" s="9"/>
    </row>
    <row r="17149" spans="41:43" x14ac:dyDescent="0.3">
      <c r="AO17149" s="9"/>
      <c r="AP17149" s="9"/>
      <c r="AQ17149" s="9"/>
    </row>
    <row r="17150" spans="41:43" x14ac:dyDescent="0.3">
      <c r="AO17150" s="9"/>
      <c r="AP17150" s="9"/>
      <c r="AQ17150" s="9"/>
    </row>
    <row r="17151" spans="41:43" x14ac:dyDescent="0.3">
      <c r="AO17151" s="9"/>
      <c r="AP17151" s="9"/>
      <c r="AQ17151" s="9"/>
    </row>
    <row r="17152" spans="41:43" x14ac:dyDescent="0.3">
      <c r="AO17152" s="9"/>
      <c r="AP17152" s="9"/>
      <c r="AQ17152" s="9"/>
    </row>
    <row r="17153" spans="41:43" x14ac:dyDescent="0.3">
      <c r="AO17153" s="9"/>
      <c r="AP17153" s="9"/>
      <c r="AQ17153" s="9"/>
    </row>
    <row r="17154" spans="41:43" x14ac:dyDescent="0.3">
      <c r="AO17154" s="9"/>
      <c r="AP17154" s="9"/>
      <c r="AQ17154" s="9"/>
    </row>
    <row r="17155" spans="41:43" x14ac:dyDescent="0.3">
      <c r="AO17155" s="9"/>
      <c r="AP17155" s="9"/>
      <c r="AQ17155" s="9"/>
    </row>
    <row r="17156" spans="41:43" x14ac:dyDescent="0.3">
      <c r="AO17156" s="9"/>
      <c r="AP17156" s="9"/>
      <c r="AQ17156" s="9"/>
    </row>
    <row r="17157" spans="41:43" x14ac:dyDescent="0.3">
      <c r="AO17157" s="9"/>
      <c r="AP17157" s="9"/>
      <c r="AQ17157" s="9"/>
    </row>
    <row r="17158" spans="41:43" x14ac:dyDescent="0.3">
      <c r="AO17158" s="9"/>
      <c r="AP17158" s="9"/>
      <c r="AQ17158" s="9"/>
    </row>
    <row r="17159" spans="41:43" x14ac:dyDescent="0.3">
      <c r="AO17159" s="9"/>
      <c r="AP17159" s="9"/>
      <c r="AQ17159" s="9"/>
    </row>
    <row r="17160" spans="41:43" x14ac:dyDescent="0.3">
      <c r="AO17160" s="9"/>
      <c r="AP17160" s="9"/>
      <c r="AQ17160" s="9"/>
    </row>
    <row r="17161" spans="41:43" x14ac:dyDescent="0.3">
      <c r="AO17161" s="9"/>
      <c r="AP17161" s="9"/>
      <c r="AQ17161" s="9"/>
    </row>
    <row r="17162" spans="41:43" x14ac:dyDescent="0.3">
      <c r="AO17162" s="9"/>
      <c r="AP17162" s="9"/>
      <c r="AQ17162" s="9"/>
    </row>
    <row r="17163" spans="41:43" x14ac:dyDescent="0.3">
      <c r="AO17163" s="9"/>
      <c r="AP17163" s="9"/>
      <c r="AQ17163" s="9"/>
    </row>
    <row r="17164" spans="41:43" x14ac:dyDescent="0.3">
      <c r="AO17164" s="9"/>
      <c r="AP17164" s="9"/>
      <c r="AQ17164" s="9"/>
    </row>
    <row r="17165" spans="41:43" x14ac:dyDescent="0.3">
      <c r="AO17165" s="9"/>
      <c r="AP17165" s="9"/>
      <c r="AQ17165" s="9"/>
    </row>
    <row r="17166" spans="41:43" x14ac:dyDescent="0.3">
      <c r="AO17166" s="9"/>
      <c r="AP17166" s="9"/>
      <c r="AQ17166" s="9"/>
    </row>
    <row r="17167" spans="41:43" x14ac:dyDescent="0.3">
      <c r="AO17167" s="9"/>
      <c r="AP17167" s="9"/>
      <c r="AQ17167" s="9"/>
    </row>
    <row r="17168" spans="41:43" x14ac:dyDescent="0.3">
      <c r="AO17168" s="9"/>
      <c r="AP17168" s="9"/>
      <c r="AQ17168" s="9"/>
    </row>
    <row r="17169" spans="41:43" x14ac:dyDescent="0.3">
      <c r="AO17169" s="9"/>
      <c r="AP17169" s="9"/>
      <c r="AQ17169" s="9"/>
    </row>
    <row r="17170" spans="41:43" x14ac:dyDescent="0.3">
      <c r="AO17170" s="9"/>
      <c r="AP17170" s="9"/>
      <c r="AQ17170" s="9"/>
    </row>
    <row r="17171" spans="41:43" x14ac:dyDescent="0.3">
      <c r="AO17171" s="9"/>
      <c r="AP17171" s="9"/>
      <c r="AQ17171" s="9"/>
    </row>
    <row r="17172" spans="41:43" x14ac:dyDescent="0.3">
      <c r="AO17172" s="9"/>
      <c r="AP17172" s="9"/>
      <c r="AQ17172" s="9"/>
    </row>
    <row r="17173" spans="41:43" x14ac:dyDescent="0.3">
      <c r="AO17173" s="9"/>
      <c r="AP17173" s="9"/>
      <c r="AQ17173" s="9"/>
    </row>
    <row r="17174" spans="41:43" x14ac:dyDescent="0.3">
      <c r="AO17174" s="9"/>
      <c r="AP17174" s="9"/>
      <c r="AQ17174" s="9"/>
    </row>
    <row r="17175" spans="41:43" x14ac:dyDescent="0.3">
      <c r="AO17175" s="9"/>
      <c r="AP17175" s="9"/>
      <c r="AQ17175" s="9"/>
    </row>
    <row r="17176" spans="41:43" x14ac:dyDescent="0.3">
      <c r="AO17176" s="9"/>
      <c r="AP17176" s="9"/>
      <c r="AQ17176" s="9"/>
    </row>
    <row r="17177" spans="41:43" x14ac:dyDescent="0.3">
      <c r="AO17177" s="9"/>
      <c r="AP17177" s="9"/>
      <c r="AQ17177" s="9"/>
    </row>
    <row r="17178" spans="41:43" x14ac:dyDescent="0.3">
      <c r="AO17178" s="9"/>
      <c r="AP17178" s="9"/>
      <c r="AQ17178" s="9"/>
    </row>
    <row r="17179" spans="41:43" x14ac:dyDescent="0.3">
      <c r="AO17179" s="9"/>
      <c r="AP17179" s="9"/>
      <c r="AQ17179" s="9"/>
    </row>
    <row r="17180" spans="41:43" x14ac:dyDescent="0.3">
      <c r="AO17180" s="9"/>
      <c r="AP17180" s="9"/>
      <c r="AQ17180" s="9"/>
    </row>
    <row r="17181" spans="41:43" x14ac:dyDescent="0.3">
      <c r="AO17181" s="9"/>
      <c r="AP17181" s="9"/>
      <c r="AQ17181" s="9"/>
    </row>
    <row r="17182" spans="41:43" x14ac:dyDescent="0.3">
      <c r="AO17182" s="9"/>
      <c r="AP17182" s="9"/>
      <c r="AQ17182" s="9"/>
    </row>
    <row r="17183" spans="41:43" x14ac:dyDescent="0.3">
      <c r="AO17183" s="9"/>
      <c r="AP17183" s="9"/>
      <c r="AQ17183" s="9"/>
    </row>
    <row r="17184" spans="41:43" x14ac:dyDescent="0.3">
      <c r="AO17184" s="9"/>
      <c r="AP17184" s="9"/>
      <c r="AQ17184" s="9"/>
    </row>
    <row r="17185" spans="41:43" x14ac:dyDescent="0.3">
      <c r="AO17185" s="9"/>
      <c r="AP17185" s="9"/>
      <c r="AQ17185" s="9"/>
    </row>
    <row r="17186" spans="41:43" x14ac:dyDescent="0.3">
      <c r="AO17186" s="9"/>
      <c r="AP17186" s="9"/>
      <c r="AQ17186" s="9"/>
    </row>
    <row r="17187" spans="41:43" x14ac:dyDescent="0.3">
      <c r="AO17187" s="9"/>
      <c r="AP17187" s="9"/>
      <c r="AQ17187" s="9"/>
    </row>
    <row r="17188" spans="41:43" x14ac:dyDescent="0.3">
      <c r="AO17188" s="9"/>
      <c r="AP17188" s="9"/>
      <c r="AQ17188" s="9"/>
    </row>
    <row r="17189" spans="41:43" x14ac:dyDescent="0.3">
      <c r="AO17189" s="9"/>
      <c r="AP17189" s="9"/>
      <c r="AQ17189" s="9"/>
    </row>
    <row r="17190" spans="41:43" x14ac:dyDescent="0.3">
      <c r="AO17190" s="9"/>
      <c r="AP17190" s="9"/>
      <c r="AQ17190" s="9"/>
    </row>
    <row r="17191" spans="41:43" x14ac:dyDescent="0.3">
      <c r="AO17191" s="9"/>
      <c r="AP17191" s="9"/>
      <c r="AQ17191" s="9"/>
    </row>
    <row r="17192" spans="41:43" x14ac:dyDescent="0.3">
      <c r="AO17192" s="9"/>
      <c r="AP17192" s="9"/>
      <c r="AQ17192" s="9"/>
    </row>
    <row r="17193" spans="41:43" x14ac:dyDescent="0.3">
      <c r="AO17193" s="9"/>
      <c r="AP17193" s="9"/>
      <c r="AQ17193" s="9"/>
    </row>
    <row r="17194" spans="41:43" x14ac:dyDescent="0.3">
      <c r="AO17194" s="9"/>
      <c r="AP17194" s="9"/>
      <c r="AQ17194" s="9"/>
    </row>
    <row r="17195" spans="41:43" x14ac:dyDescent="0.3">
      <c r="AO17195" s="9"/>
      <c r="AP17195" s="9"/>
      <c r="AQ17195" s="9"/>
    </row>
    <row r="17196" spans="41:43" x14ac:dyDescent="0.3">
      <c r="AO17196" s="9"/>
      <c r="AP17196" s="9"/>
      <c r="AQ17196" s="9"/>
    </row>
    <row r="17197" spans="41:43" x14ac:dyDescent="0.3">
      <c r="AO17197" s="9"/>
      <c r="AP17197" s="9"/>
      <c r="AQ17197" s="9"/>
    </row>
    <row r="17198" spans="41:43" x14ac:dyDescent="0.3">
      <c r="AO17198" s="9"/>
      <c r="AP17198" s="9"/>
      <c r="AQ17198" s="9"/>
    </row>
    <row r="17199" spans="41:43" x14ac:dyDescent="0.3">
      <c r="AO17199" s="9"/>
      <c r="AP17199" s="9"/>
      <c r="AQ17199" s="9"/>
    </row>
    <row r="17200" spans="41:43" x14ac:dyDescent="0.3">
      <c r="AO17200" s="9"/>
      <c r="AP17200" s="9"/>
      <c r="AQ17200" s="9"/>
    </row>
    <row r="17201" spans="41:43" x14ac:dyDescent="0.3">
      <c r="AO17201" s="9"/>
      <c r="AP17201" s="9"/>
      <c r="AQ17201" s="9"/>
    </row>
    <row r="17202" spans="41:43" x14ac:dyDescent="0.3">
      <c r="AO17202" s="9"/>
      <c r="AP17202" s="9"/>
      <c r="AQ17202" s="9"/>
    </row>
    <row r="17203" spans="41:43" x14ac:dyDescent="0.3">
      <c r="AO17203" s="9"/>
      <c r="AP17203" s="9"/>
      <c r="AQ17203" s="9"/>
    </row>
    <row r="17204" spans="41:43" x14ac:dyDescent="0.3">
      <c r="AO17204" s="9"/>
      <c r="AP17204" s="9"/>
      <c r="AQ17204" s="9"/>
    </row>
    <row r="17205" spans="41:43" x14ac:dyDescent="0.3">
      <c r="AO17205" s="9"/>
      <c r="AP17205" s="9"/>
      <c r="AQ17205" s="9"/>
    </row>
    <row r="17206" spans="41:43" x14ac:dyDescent="0.3">
      <c r="AO17206" s="9"/>
      <c r="AP17206" s="9"/>
      <c r="AQ17206" s="9"/>
    </row>
    <row r="17207" spans="41:43" x14ac:dyDescent="0.3">
      <c r="AO17207" s="9"/>
      <c r="AP17207" s="9"/>
      <c r="AQ17207" s="9"/>
    </row>
    <row r="17208" spans="41:43" x14ac:dyDescent="0.3">
      <c r="AO17208" s="9"/>
      <c r="AP17208" s="9"/>
      <c r="AQ17208" s="9"/>
    </row>
    <row r="17209" spans="41:43" x14ac:dyDescent="0.3">
      <c r="AO17209" s="9"/>
      <c r="AP17209" s="9"/>
      <c r="AQ17209" s="9"/>
    </row>
    <row r="17210" spans="41:43" x14ac:dyDescent="0.3">
      <c r="AO17210" s="9"/>
      <c r="AP17210" s="9"/>
      <c r="AQ17210" s="9"/>
    </row>
    <row r="17211" spans="41:43" x14ac:dyDescent="0.3">
      <c r="AO17211" s="9"/>
      <c r="AP17211" s="9"/>
      <c r="AQ17211" s="9"/>
    </row>
    <row r="17212" spans="41:43" x14ac:dyDescent="0.3">
      <c r="AO17212" s="9"/>
      <c r="AP17212" s="9"/>
      <c r="AQ17212" s="9"/>
    </row>
    <row r="17213" spans="41:43" x14ac:dyDescent="0.3">
      <c r="AO17213" s="9"/>
      <c r="AP17213" s="9"/>
      <c r="AQ17213" s="9"/>
    </row>
    <row r="17214" spans="41:43" x14ac:dyDescent="0.3">
      <c r="AO17214" s="9"/>
      <c r="AP17214" s="9"/>
      <c r="AQ17214" s="9"/>
    </row>
    <row r="17215" spans="41:43" x14ac:dyDescent="0.3">
      <c r="AO17215" s="9"/>
      <c r="AP17215" s="9"/>
      <c r="AQ17215" s="9"/>
    </row>
    <row r="17216" spans="41:43" x14ac:dyDescent="0.3">
      <c r="AO17216" s="9"/>
      <c r="AP17216" s="9"/>
      <c r="AQ17216" s="9"/>
    </row>
    <row r="17217" spans="41:43" x14ac:dyDescent="0.3">
      <c r="AO17217" s="9"/>
      <c r="AP17217" s="9"/>
      <c r="AQ17217" s="9"/>
    </row>
    <row r="17218" spans="41:43" x14ac:dyDescent="0.3">
      <c r="AO17218" s="9"/>
      <c r="AP17218" s="9"/>
      <c r="AQ17218" s="9"/>
    </row>
    <row r="17219" spans="41:43" x14ac:dyDescent="0.3">
      <c r="AO17219" s="9"/>
      <c r="AP17219" s="9"/>
      <c r="AQ17219" s="9"/>
    </row>
    <row r="17220" spans="41:43" x14ac:dyDescent="0.3">
      <c r="AO17220" s="9"/>
      <c r="AP17220" s="9"/>
      <c r="AQ17220" s="9"/>
    </row>
    <row r="17221" spans="41:43" x14ac:dyDescent="0.3">
      <c r="AO17221" s="9"/>
      <c r="AP17221" s="9"/>
      <c r="AQ17221" s="9"/>
    </row>
    <row r="17222" spans="41:43" x14ac:dyDescent="0.3">
      <c r="AO17222" s="9"/>
      <c r="AP17222" s="9"/>
      <c r="AQ17222" s="9"/>
    </row>
    <row r="17223" spans="41:43" x14ac:dyDescent="0.3">
      <c r="AO17223" s="9"/>
      <c r="AP17223" s="9"/>
      <c r="AQ17223" s="9"/>
    </row>
    <row r="17224" spans="41:43" x14ac:dyDescent="0.3">
      <c r="AO17224" s="9"/>
      <c r="AP17224" s="9"/>
      <c r="AQ17224" s="9"/>
    </row>
    <row r="17225" spans="41:43" x14ac:dyDescent="0.3">
      <c r="AO17225" s="9"/>
      <c r="AP17225" s="9"/>
      <c r="AQ17225" s="9"/>
    </row>
    <row r="17226" spans="41:43" x14ac:dyDescent="0.3">
      <c r="AO17226" s="9"/>
      <c r="AP17226" s="9"/>
      <c r="AQ17226" s="9"/>
    </row>
    <row r="17227" spans="41:43" x14ac:dyDescent="0.3">
      <c r="AO17227" s="9"/>
      <c r="AP17227" s="9"/>
      <c r="AQ17227" s="9"/>
    </row>
    <row r="17228" spans="41:43" x14ac:dyDescent="0.3">
      <c r="AO17228" s="9"/>
      <c r="AP17228" s="9"/>
      <c r="AQ17228" s="9"/>
    </row>
    <row r="17229" spans="41:43" x14ac:dyDescent="0.3">
      <c r="AO17229" s="9"/>
      <c r="AP17229" s="9"/>
      <c r="AQ17229" s="9"/>
    </row>
    <row r="17230" spans="41:43" x14ac:dyDescent="0.3">
      <c r="AO17230" s="9"/>
      <c r="AP17230" s="9"/>
      <c r="AQ17230" s="9"/>
    </row>
    <row r="17231" spans="41:43" x14ac:dyDescent="0.3">
      <c r="AO17231" s="9"/>
      <c r="AP17231" s="9"/>
      <c r="AQ17231" s="9"/>
    </row>
    <row r="17232" spans="41:43" x14ac:dyDescent="0.3">
      <c r="AO17232" s="9"/>
      <c r="AP17232" s="9"/>
      <c r="AQ17232" s="9"/>
    </row>
    <row r="17233" spans="41:43" x14ac:dyDescent="0.3">
      <c r="AO17233" s="9"/>
      <c r="AP17233" s="9"/>
      <c r="AQ17233" s="9"/>
    </row>
    <row r="17234" spans="41:43" x14ac:dyDescent="0.3">
      <c r="AO17234" s="9"/>
      <c r="AP17234" s="9"/>
      <c r="AQ17234" s="9"/>
    </row>
    <row r="17235" spans="41:43" x14ac:dyDescent="0.3">
      <c r="AO17235" s="9"/>
      <c r="AP17235" s="9"/>
      <c r="AQ17235" s="9"/>
    </row>
    <row r="17236" spans="41:43" x14ac:dyDescent="0.3">
      <c r="AO17236" s="9"/>
      <c r="AP17236" s="9"/>
      <c r="AQ17236" s="9"/>
    </row>
    <row r="17237" spans="41:43" x14ac:dyDescent="0.3">
      <c r="AO17237" s="9"/>
      <c r="AP17237" s="9"/>
      <c r="AQ17237" s="9"/>
    </row>
    <row r="17238" spans="41:43" x14ac:dyDescent="0.3">
      <c r="AO17238" s="9"/>
      <c r="AP17238" s="9"/>
      <c r="AQ17238" s="9"/>
    </row>
    <row r="17239" spans="41:43" x14ac:dyDescent="0.3">
      <c r="AO17239" s="9"/>
      <c r="AP17239" s="9"/>
      <c r="AQ17239" s="9"/>
    </row>
    <row r="17240" spans="41:43" x14ac:dyDescent="0.3">
      <c r="AO17240" s="9"/>
      <c r="AP17240" s="9"/>
      <c r="AQ17240" s="9"/>
    </row>
    <row r="17241" spans="41:43" x14ac:dyDescent="0.3">
      <c r="AO17241" s="9"/>
      <c r="AP17241" s="9"/>
      <c r="AQ17241" s="9"/>
    </row>
    <row r="17242" spans="41:43" x14ac:dyDescent="0.3">
      <c r="AO17242" s="9"/>
      <c r="AP17242" s="9"/>
      <c r="AQ17242" s="9"/>
    </row>
    <row r="17243" spans="41:43" x14ac:dyDescent="0.3">
      <c r="AO17243" s="9"/>
      <c r="AP17243" s="9"/>
      <c r="AQ17243" s="9"/>
    </row>
    <row r="17244" spans="41:43" x14ac:dyDescent="0.3">
      <c r="AO17244" s="9"/>
      <c r="AP17244" s="9"/>
      <c r="AQ17244" s="9"/>
    </row>
    <row r="17245" spans="41:43" x14ac:dyDescent="0.3">
      <c r="AO17245" s="9"/>
      <c r="AP17245" s="9"/>
      <c r="AQ17245" s="9"/>
    </row>
    <row r="17246" spans="41:43" x14ac:dyDescent="0.3">
      <c r="AO17246" s="9"/>
      <c r="AP17246" s="9"/>
      <c r="AQ17246" s="9"/>
    </row>
    <row r="17247" spans="41:43" x14ac:dyDescent="0.3">
      <c r="AO17247" s="9"/>
      <c r="AP17247" s="9"/>
      <c r="AQ17247" s="9"/>
    </row>
    <row r="17248" spans="41:43" x14ac:dyDescent="0.3">
      <c r="AO17248" s="9"/>
      <c r="AP17248" s="9"/>
      <c r="AQ17248" s="9"/>
    </row>
    <row r="17249" spans="41:43" x14ac:dyDescent="0.3">
      <c r="AO17249" s="9"/>
      <c r="AP17249" s="9"/>
      <c r="AQ17249" s="9"/>
    </row>
    <row r="17250" spans="41:43" x14ac:dyDescent="0.3">
      <c r="AO17250" s="9"/>
      <c r="AP17250" s="9"/>
      <c r="AQ17250" s="9"/>
    </row>
    <row r="17251" spans="41:43" x14ac:dyDescent="0.3">
      <c r="AO17251" s="9"/>
      <c r="AP17251" s="9"/>
      <c r="AQ17251" s="9"/>
    </row>
    <row r="17252" spans="41:43" x14ac:dyDescent="0.3">
      <c r="AO17252" s="9"/>
      <c r="AP17252" s="9"/>
      <c r="AQ17252" s="9"/>
    </row>
    <row r="17253" spans="41:43" x14ac:dyDescent="0.3">
      <c r="AO17253" s="9"/>
      <c r="AP17253" s="9"/>
      <c r="AQ17253" s="9"/>
    </row>
    <row r="17254" spans="41:43" x14ac:dyDescent="0.3">
      <c r="AO17254" s="9"/>
      <c r="AP17254" s="9"/>
      <c r="AQ17254" s="9"/>
    </row>
    <row r="17255" spans="41:43" x14ac:dyDescent="0.3">
      <c r="AO17255" s="9"/>
      <c r="AP17255" s="9"/>
      <c r="AQ17255" s="9"/>
    </row>
    <row r="17256" spans="41:43" x14ac:dyDescent="0.3">
      <c r="AO17256" s="9"/>
      <c r="AP17256" s="9"/>
      <c r="AQ17256" s="9"/>
    </row>
    <row r="17257" spans="41:43" x14ac:dyDescent="0.3">
      <c r="AO17257" s="9"/>
      <c r="AP17257" s="9"/>
      <c r="AQ17257" s="9"/>
    </row>
    <row r="17258" spans="41:43" x14ac:dyDescent="0.3">
      <c r="AO17258" s="9"/>
      <c r="AP17258" s="9"/>
      <c r="AQ17258" s="9"/>
    </row>
    <row r="17259" spans="41:43" x14ac:dyDescent="0.3">
      <c r="AO17259" s="9"/>
      <c r="AP17259" s="9"/>
      <c r="AQ17259" s="9"/>
    </row>
    <row r="17260" spans="41:43" x14ac:dyDescent="0.3">
      <c r="AO17260" s="9"/>
      <c r="AP17260" s="9"/>
      <c r="AQ17260" s="9"/>
    </row>
    <row r="17261" spans="41:43" x14ac:dyDescent="0.3">
      <c r="AO17261" s="9"/>
      <c r="AP17261" s="9"/>
      <c r="AQ17261" s="9"/>
    </row>
    <row r="17262" spans="41:43" x14ac:dyDescent="0.3">
      <c r="AO17262" s="9"/>
      <c r="AP17262" s="9"/>
      <c r="AQ17262" s="9"/>
    </row>
    <row r="17263" spans="41:43" x14ac:dyDescent="0.3">
      <c r="AO17263" s="9"/>
      <c r="AP17263" s="9"/>
      <c r="AQ17263" s="9"/>
    </row>
    <row r="17264" spans="41:43" x14ac:dyDescent="0.3">
      <c r="AO17264" s="9"/>
      <c r="AP17264" s="9"/>
      <c r="AQ17264" s="9"/>
    </row>
    <row r="17265" spans="41:43" x14ac:dyDescent="0.3">
      <c r="AO17265" s="9"/>
      <c r="AP17265" s="9"/>
      <c r="AQ17265" s="9"/>
    </row>
    <row r="17266" spans="41:43" x14ac:dyDescent="0.3">
      <c r="AO17266" s="9"/>
      <c r="AP17266" s="9"/>
      <c r="AQ17266" s="9"/>
    </row>
    <row r="17267" spans="41:43" x14ac:dyDescent="0.3">
      <c r="AO17267" s="9"/>
      <c r="AP17267" s="9"/>
      <c r="AQ17267" s="9"/>
    </row>
    <row r="17268" spans="41:43" x14ac:dyDescent="0.3">
      <c r="AO17268" s="9"/>
      <c r="AP17268" s="9"/>
      <c r="AQ17268" s="9"/>
    </row>
    <row r="17269" spans="41:43" x14ac:dyDescent="0.3">
      <c r="AO17269" s="9"/>
      <c r="AP17269" s="9"/>
      <c r="AQ17269" s="9"/>
    </row>
    <row r="17270" spans="41:43" x14ac:dyDescent="0.3">
      <c r="AO17270" s="9"/>
      <c r="AP17270" s="9"/>
      <c r="AQ17270" s="9"/>
    </row>
    <row r="17271" spans="41:43" x14ac:dyDescent="0.3">
      <c r="AO17271" s="9"/>
      <c r="AP17271" s="9"/>
      <c r="AQ17271" s="9"/>
    </row>
    <row r="17272" spans="41:43" x14ac:dyDescent="0.3">
      <c r="AO17272" s="9"/>
      <c r="AP17272" s="9"/>
      <c r="AQ17272" s="9"/>
    </row>
    <row r="17273" spans="41:43" x14ac:dyDescent="0.3">
      <c r="AO17273" s="9"/>
      <c r="AP17273" s="9"/>
      <c r="AQ17273" s="9"/>
    </row>
    <row r="17274" spans="41:43" x14ac:dyDescent="0.3">
      <c r="AO17274" s="9"/>
      <c r="AP17274" s="9"/>
      <c r="AQ17274" s="9"/>
    </row>
    <row r="17275" spans="41:43" x14ac:dyDescent="0.3">
      <c r="AO17275" s="9"/>
      <c r="AP17275" s="9"/>
      <c r="AQ17275" s="9"/>
    </row>
    <row r="17276" spans="41:43" x14ac:dyDescent="0.3">
      <c r="AO17276" s="9"/>
      <c r="AP17276" s="9"/>
      <c r="AQ17276" s="9"/>
    </row>
    <row r="17277" spans="41:43" x14ac:dyDescent="0.3">
      <c r="AO17277" s="9"/>
      <c r="AP17277" s="9"/>
      <c r="AQ17277" s="9"/>
    </row>
    <row r="17278" spans="41:43" x14ac:dyDescent="0.3">
      <c r="AO17278" s="9"/>
      <c r="AP17278" s="9"/>
      <c r="AQ17278" s="9"/>
    </row>
    <row r="17279" spans="41:43" x14ac:dyDescent="0.3">
      <c r="AO17279" s="9"/>
      <c r="AP17279" s="9"/>
      <c r="AQ17279" s="9"/>
    </row>
    <row r="17280" spans="41:43" x14ac:dyDescent="0.3">
      <c r="AO17280" s="9"/>
      <c r="AP17280" s="9"/>
      <c r="AQ17280" s="9"/>
    </row>
    <row r="17281" spans="41:43" x14ac:dyDescent="0.3">
      <c r="AO17281" s="9"/>
      <c r="AP17281" s="9"/>
      <c r="AQ17281" s="9"/>
    </row>
    <row r="17282" spans="41:43" x14ac:dyDescent="0.3">
      <c r="AO17282" s="9"/>
      <c r="AP17282" s="9"/>
      <c r="AQ17282" s="9"/>
    </row>
    <row r="17283" spans="41:43" x14ac:dyDescent="0.3">
      <c r="AO17283" s="9"/>
      <c r="AP17283" s="9"/>
      <c r="AQ17283" s="9"/>
    </row>
    <row r="17284" spans="41:43" x14ac:dyDescent="0.3">
      <c r="AO17284" s="9"/>
      <c r="AP17284" s="9"/>
      <c r="AQ17284" s="9"/>
    </row>
    <row r="17285" spans="41:43" x14ac:dyDescent="0.3">
      <c r="AO17285" s="9"/>
      <c r="AP17285" s="9"/>
      <c r="AQ17285" s="9"/>
    </row>
    <row r="17286" spans="41:43" x14ac:dyDescent="0.3">
      <c r="AO17286" s="9"/>
      <c r="AP17286" s="9"/>
      <c r="AQ17286" s="9"/>
    </row>
    <row r="17287" spans="41:43" x14ac:dyDescent="0.3">
      <c r="AO17287" s="9"/>
      <c r="AP17287" s="9"/>
      <c r="AQ17287" s="9"/>
    </row>
    <row r="17288" spans="41:43" x14ac:dyDescent="0.3">
      <c r="AO17288" s="9"/>
      <c r="AP17288" s="9"/>
      <c r="AQ17288" s="9"/>
    </row>
    <row r="17289" spans="41:43" x14ac:dyDescent="0.3">
      <c r="AO17289" s="9"/>
      <c r="AP17289" s="9"/>
      <c r="AQ17289" s="9"/>
    </row>
    <row r="17290" spans="41:43" x14ac:dyDescent="0.3">
      <c r="AO17290" s="9"/>
      <c r="AP17290" s="9"/>
      <c r="AQ17290" s="9"/>
    </row>
    <row r="17291" spans="41:43" x14ac:dyDescent="0.3">
      <c r="AO17291" s="9"/>
      <c r="AP17291" s="9"/>
      <c r="AQ17291" s="9"/>
    </row>
    <row r="17292" spans="41:43" x14ac:dyDescent="0.3">
      <c r="AO17292" s="9"/>
      <c r="AP17292" s="9"/>
      <c r="AQ17292" s="9"/>
    </row>
    <row r="17293" spans="41:43" x14ac:dyDescent="0.3">
      <c r="AO17293" s="9"/>
      <c r="AP17293" s="9"/>
      <c r="AQ17293" s="9"/>
    </row>
    <row r="17294" spans="41:43" x14ac:dyDescent="0.3">
      <c r="AO17294" s="9"/>
      <c r="AP17294" s="9"/>
      <c r="AQ17294" s="9"/>
    </row>
    <row r="17295" spans="41:43" x14ac:dyDescent="0.3">
      <c r="AO17295" s="9"/>
      <c r="AP17295" s="9"/>
      <c r="AQ17295" s="9"/>
    </row>
    <row r="17296" spans="41:43" x14ac:dyDescent="0.3">
      <c r="AO17296" s="9"/>
      <c r="AP17296" s="9"/>
      <c r="AQ17296" s="9"/>
    </row>
    <row r="17297" spans="41:43" x14ac:dyDescent="0.3">
      <c r="AO17297" s="9"/>
      <c r="AP17297" s="9"/>
      <c r="AQ17297" s="9"/>
    </row>
    <row r="17298" spans="41:43" x14ac:dyDescent="0.3">
      <c r="AO17298" s="9"/>
      <c r="AP17298" s="9"/>
      <c r="AQ17298" s="9"/>
    </row>
    <row r="17299" spans="41:43" x14ac:dyDescent="0.3">
      <c r="AO17299" s="9"/>
      <c r="AP17299" s="9"/>
      <c r="AQ17299" s="9"/>
    </row>
    <row r="17300" spans="41:43" x14ac:dyDescent="0.3">
      <c r="AO17300" s="9"/>
      <c r="AP17300" s="9"/>
      <c r="AQ17300" s="9"/>
    </row>
    <row r="17301" spans="41:43" x14ac:dyDescent="0.3">
      <c r="AO17301" s="9"/>
      <c r="AP17301" s="9"/>
      <c r="AQ17301" s="9"/>
    </row>
    <row r="17302" spans="41:43" x14ac:dyDescent="0.3">
      <c r="AO17302" s="9"/>
      <c r="AP17302" s="9"/>
      <c r="AQ17302" s="9"/>
    </row>
    <row r="17303" spans="41:43" x14ac:dyDescent="0.3">
      <c r="AO17303" s="9"/>
      <c r="AP17303" s="9"/>
      <c r="AQ17303" s="9"/>
    </row>
    <row r="17304" spans="41:43" x14ac:dyDescent="0.3">
      <c r="AO17304" s="9"/>
      <c r="AP17304" s="9"/>
      <c r="AQ17304" s="9"/>
    </row>
    <row r="17305" spans="41:43" x14ac:dyDescent="0.3">
      <c r="AO17305" s="9"/>
      <c r="AP17305" s="9"/>
      <c r="AQ17305" s="9"/>
    </row>
    <row r="17306" spans="41:43" x14ac:dyDescent="0.3">
      <c r="AO17306" s="9"/>
      <c r="AP17306" s="9"/>
      <c r="AQ17306" s="9"/>
    </row>
    <row r="17307" spans="41:43" x14ac:dyDescent="0.3">
      <c r="AO17307" s="9"/>
      <c r="AP17307" s="9"/>
      <c r="AQ17307" s="9"/>
    </row>
    <row r="17308" spans="41:43" x14ac:dyDescent="0.3">
      <c r="AO17308" s="9"/>
      <c r="AP17308" s="9"/>
      <c r="AQ17308" s="9"/>
    </row>
    <row r="17309" spans="41:43" x14ac:dyDescent="0.3">
      <c r="AO17309" s="9"/>
      <c r="AP17309" s="9"/>
      <c r="AQ17309" s="9"/>
    </row>
    <row r="17310" spans="41:43" x14ac:dyDescent="0.3">
      <c r="AO17310" s="9"/>
      <c r="AP17310" s="9"/>
      <c r="AQ17310" s="9"/>
    </row>
    <row r="17311" spans="41:43" x14ac:dyDescent="0.3">
      <c r="AO17311" s="9"/>
      <c r="AP17311" s="9"/>
      <c r="AQ17311" s="9"/>
    </row>
    <row r="17312" spans="41:43" x14ac:dyDescent="0.3">
      <c r="AO17312" s="9"/>
      <c r="AP17312" s="9"/>
      <c r="AQ17312" s="9"/>
    </row>
    <row r="17313" spans="41:43" x14ac:dyDescent="0.3">
      <c r="AO17313" s="9"/>
      <c r="AP17313" s="9"/>
      <c r="AQ17313" s="9"/>
    </row>
    <row r="17314" spans="41:43" x14ac:dyDescent="0.3">
      <c r="AO17314" s="9"/>
      <c r="AP17314" s="9"/>
      <c r="AQ17314" s="9"/>
    </row>
    <row r="17315" spans="41:43" x14ac:dyDescent="0.3">
      <c r="AO17315" s="9"/>
      <c r="AP17315" s="9"/>
      <c r="AQ17315" s="9"/>
    </row>
    <row r="17316" spans="41:43" x14ac:dyDescent="0.3">
      <c r="AO17316" s="9"/>
      <c r="AP17316" s="9"/>
      <c r="AQ17316" s="9"/>
    </row>
    <row r="17317" spans="41:43" x14ac:dyDescent="0.3">
      <c r="AO17317" s="9"/>
      <c r="AP17317" s="9"/>
      <c r="AQ17317" s="9"/>
    </row>
    <row r="17318" spans="41:43" x14ac:dyDescent="0.3">
      <c r="AO17318" s="9"/>
      <c r="AP17318" s="9"/>
      <c r="AQ17318" s="9"/>
    </row>
    <row r="17319" spans="41:43" x14ac:dyDescent="0.3">
      <c r="AO17319" s="9"/>
      <c r="AP17319" s="9"/>
      <c r="AQ17319" s="9"/>
    </row>
    <row r="17320" spans="41:43" x14ac:dyDescent="0.3">
      <c r="AO17320" s="9"/>
      <c r="AP17320" s="9"/>
      <c r="AQ17320" s="9"/>
    </row>
    <row r="17321" spans="41:43" x14ac:dyDescent="0.3">
      <c r="AO17321" s="9"/>
      <c r="AP17321" s="9"/>
      <c r="AQ17321" s="9"/>
    </row>
    <row r="17322" spans="41:43" x14ac:dyDescent="0.3">
      <c r="AO17322" s="9"/>
      <c r="AP17322" s="9"/>
      <c r="AQ17322" s="9"/>
    </row>
    <row r="17323" spans="41:43" x14ac:dyDescent="0.3">
      <c r="AO17323" s="9"/>
      <c r="AP17323" s="9"/>
      <c r="AQ17323" s="9"/>
    </row>
    <row r="17324" spans="41:43" x14ac:dyDescent="0.3">
      <c r="AO17324" s="9"/>
      <c r="AP17324" s="9"/>
      <c r="AQ17324" s="9"/>
    </row>
    <row r="17325" spans="41:43" x14ac:dyDescent="0.3">
      <c r="AO17325" s="9"/>
      <c r="AP17325" s="9"/>
      <c r="AQ17325" s="9"/>
    </row>
    <row r="17326" spans="41:43" x14ac:dyDescent="0.3">
      <c r="AO17326" s="9"/>
      <c r="AP17326" s="9"/>
      <c r="AQ17326" s="9"/>
    </row>
    <row r="17327" spans="41:43" x14ac:dyDescent="0.3">
      <c r="AO17327" s="9"/>
      <c r="AP17327" s="9"/>
      <c r="AQ17327" s="9"/>
    </row>
    <row r="17328" spans="41:43" x14ac:dyDescent="0.3">
      <c r="AO17328" s="9"/>
      <c r="AP17328" s="9"/>
      <c r="AQ17328" s="9"/>
    </row>
    <row r="17329" spans="41:43" x14ac:dyDescent="0.3">
      <c r="AO17329" s="9"/>
      <c r="AP17329" s="9"/>
      <c r="AQ17329" s="9"/>
    </row>
    <row r="17330" spans="41:43" x14ac:dyDescent="0.3">
      <c r="AO17330" s="9"/>
      <c r="AP17330" s="9"/>
      <c r="AQ17330" s="9"/>
    </row>
    <row r="17331" spans="41:43" x14ac:dyDescent="0.3">
      <c r="AO17331" s="9"/>
      <c r="AP17331" s="9"/>
      <c r="AQ17331" s="9"/>
    </row>
    <row r="17332" spans="41:43" x14ac:dyDescent="0.3">
      <c r="AO17332" s="9"/>
      <c r="AP17332" s="9"/>
      <c r="AQ17332" s="9"/>
    </row>
    <row r="17333" spans="41:43" x14ac:dyDescent="0.3">
      <c r="AO17333" s="9"/>
      <c r="AP17333" s="9"/>
      <c r="AQ17333" s="9"/>
    </row>
    <row r="17334" spans="41:43" x14ac:dyDescent="0.3">
      <c r="AO17334" s="9"/>
      <c r="AP17334" s="9"/>
      <c r="AQ17334" s="9"/>
    </row>
    <row r="17335" spans="41:43" x14ac:dyDescent="0.3">
      <c r="AO17335" s="9"/>
      <c r="AP17335" s="9"/>
      <c r="AQ17335" s="9"/>
    </row>
    <row r="17336" spans="41:43" x14ac:dyDescent="0.3">
      <c r="AO17336" s="9"/>
      <c r="AP17336" s="9"/>
      <c r="AQ17336" s="9"/>
    </row>
    <row r="17337" spans="41:43" x14ac:dyDescent="0.3">
      <c r="AO17337" s="9"/>
      <c r="AP17337" s="9"/>
      <c r="AQ17337" s="9"/>
    </row>
    <row r="17338" spans="41:43" x14ac:dyDescent="0.3">
      <c r="AO17338" s="9"/>
      <c r="AP17338" s="9"/>
      <c r="AQ17338" s="9"/>
    </row>
    <row r="17339" spans="41:43" x14ac:dyDescent="0.3">
      <c r="AO17339" s="9"/>
      <c r="AP17339" s="9"/>
      <c r="AQ17339" s="9"/>
    </row>
    <row r="17340" spans="41:43" x14ac:dyDescent="0.3">
      <c r="AO17340" s="9"/>
      <c r="AP17340" s="9"/>
      <c r="AQ17340" s="9"/>
    </row>
    <row r="17341" spans="41:43" x14ac:dyDescent="0.3">
      <c r="AO17341" s="9"/>
      <c r="AP17341" s="9"/>
      <c r="AQ17341" s="9"/>
    </row>
    <row r="17342" spans="41:43" x14ac:dyDescent="0.3">
      <c r="AO17342" s="9"/>
      <c r="AP17342" s="9"/>
      <c r="AQ17342" s="9"/>
    </row>
    <row r="17343" spans="41:43" x14ac:dyDescent="0.3">
      <c r="AO17343" s="9"/>
      <c r="AP17343" s="9"/>
      <c r="AQ17343" s="9"/>
    </row>
    <row r="17344" spans="41:43" x14ac:dyDescent="0.3">
      <c r="AO17344" s="9"/>
      <c r="AP17344" s="9"/>
      <c r="AQ17344" s="9"/>
    </row>
    <row r="17345" spans="41:43" x14ac:dyDescent="0.3">
      <c r="AO17345" s="9"/>
      <c r="AP17345" s="9"/>
      <c r="AQ17345" s="9"/>
    </row>
    <row r="17346" spans="41:43" x14ac:dyDescent="0.3">
      <c r="AO17346" s="9"/>
      <c r="AP17346" s="9"/>
      <c r="AQ17346" s="9"/>
    </row>
    <row r="17347" spans="41:43" x14ac:dyDescent="0.3">
      <c r="AO17347" s="9"/>
      <c r="AP17347" s="9"/>
      <c r="AQ17347" s="9"/>
    </row>
    <row r="17348" spans="41:43" x14ac:dyDescent="0.3">
      <c r="AO17348" s="9"/>
      <c r="AP17348" s="9"/>
      <c r="AQ17348" s="9"/>
    </row>
    <row r="17349" spans="41:43" x14ac:dyDescent="0.3">
      <c r="AO17349" s="9"/>
      <c r="AP17349" s="9"/>
      <c r="AQ17349" s="9"/>
    </row>
    <row r="17350" spans="41:43" x14ac:dyDescent="0.3">
      <c r="AO17350" s="9"/>
      <c r="AP17350" s="9"/>
      <c r="AQ17350" s="9"/>
    </row>
    <row r="17351" spans="41:43" x14ac:dyDescent="0.3">
      <c r="AO17351" s="9"/>
      <c r="AP17351" s="9"/>
      <c r="AQ17351" s="9"/>
    </row>
    <row r="17352" spans="41:43" x14ac:dyDescent="0.3">
      <c r="AO17352" s="9"/>
      <c r="AP17352" s="9"/>
      <c r="AQ17352" s="9"/>
    </row>
    <row r="17353" spans="41:43" x14ac:dyDescent="0.3">
      <c r="AO17353" s="9"/>
      <c r="AP17353" s="9"/>
      <c r="AQ17353" s="9"/>
    </row>
    <row r="17354" spans="41:43" x14ac:dyDescent="0.3">
      <c r="AO17354" s="9"/>
      <c r="AP17354" s="9"/>
      <c r="AQ17354" s="9"/>
    </row>
    <row r="17355" spans="41:43" x14ac:dyDescent="0.3">
      <c r="AO17355" s="9"/>
      <c r="AP17355" s="9"/>
      <c r="AQ17355" s="9"/>
    </row>
    <row r="17356" spans="41:43" x14ac:dyDescent="0.3">
      <c r="AO17356" s="9"/>
      <c r="AP17356" s="9"/>
      <c r="AQ17356" s="9"/>
    </row>
    <row r="17357" spans="41:43" x14ac:dyDescent="0.3">
      <c r="AO17357" s="9"/>
      <c r="AP17357" s="9"/>
      <c r="AQ17357" s="9"/>
    </row>
    <row r="17358" spans="41:43" x14ac:dyDescent="0.3">
      <c r="AO17358" s="9"/>
      <c r="AP17358" s="9"/>
      <c r="AQ17358" s="9"/>
    </row>
    <row r="17359" spans="41:43" x14ac:dyDescent="0.3">
      <c r="AO17359" s="9"/>
      <c r="AP17359" s="9"/>
      <c r="AQ17359" s="9"/>
    </row>
    <row r="17360" spans="41:43" x14ac:dyDescent="0.3">
      <c r="AO17360" s="9"/>
      <c r="AP17360" s="9"/>
      <c r="AQ17360" s="9"/>
    </row>
    <row r="17361" spans="41:43" x14ac:dyDescent="0.3">
      <c r="AO17361" s="9"/>
      <c r="AP17361" s="9"/>
      <c r="AQ17361" s="9"/>
    </row>
    <row r="17362" spans="41:43" x14ac:dyDescent="0.3">
      <c r="AO17362" s="9"/>
      <c r="AP17362" s="9"/>
      <c r="AQ17362" s="9"/>
    </row>
    <row r="17363" spans="41:43" x14ac:dyDescent="0.3">
      <c r="AO17363" s="9"/>
      <c r="AP17363" s="9"/>
      <c r="AQ17363" s="9"/>
    </row>
    <row r="17364" spans="41:43" x14ac:dyDescent="0.3">
      <c r="AO17364" s="9"/>
      <c r="AP17364" s="9"/>
      <c r="AQ17364" s="9"/>
    </row>
    <row r="17365" spans="41:43" x14ac:dyDescent="0.3">
      <c r="AO17365" s="9"/>
      <c r="AP17365" s="9"/>
      <c r="AQ17365" s="9"/>
    </row>
    <row r="17366" spans="41:43" x14ac:dyDescent="0.3">
      <c r="AO17366" s="9"/>
      <c r="AP17366" s="9"/>
      <c r="AQ17366" s="9"/>
    </row>
    <row r="17367" spans="41:43" x14ac:dyDescent="0.3">
      <c r="AO17367" s="9"/>
      <c r="AP17367" s="9"/>
      <c r="AQ17367" s="9"/>
    </row>
    <row r="17368" spans="41:43" x14ac:dyDescent="0.3">
      <c r="AO17368" s="9"/>
      <c r="AP17368" s="9"/>
      <c r="AQ17368" s="9"/>
    </row>
    <row r="17369" spans="41:43" x14ac:dyDescent="0.3">
      <c r="AO17369" s="9"/>
      <c r="AP17369" s="9"/>
      <c r="AQ17369" s="9"/>
    </row>
    <row r="17370" spans="41:43" x14ac:dyDescent="0.3">
      <c r="AO17370" s="9"/>
      <c r="AP17370" s="9"/>
      <c r="AQ17370" s="9"/>
    </row>
    <row r="17371" spans="41:43" x14ac:dyDescent="0.3">
      <c r="AO17371" s="9"/>
      <c r="AP17371" s="9"/>
      <c r="AQ17371" s="9"/>
    </row>
    <row r="17372" spans="41:43" x14ac:dyDescent="0.3">
      <c r="AO17372" s="9"/>
      <c r="AP17372" s="9"/>
      <c r="AQ17372" s="9"/>
    </row>
    <row r="17373" spans="41:43" x14ac:dyDescent="0.3">
      <c r="AO17373" s="9"/>
      <c r="AP17373" s="9"/>
      <c r="AQ17373" s="9"/>
    </row>
    <row r="17374" spans="41:43" x14ac:dyDescent="0.3">
      <c r="AO17374" s="9"/>
      <c r="AP17374" s="9"/>
      <c r="AQ17374" s="9"/>
    </row>
    <row r="17375" spans="41:43" x14ac:dyDescent="0.3">
      <c r="AO17375" s="9"/>
      <c r="AP17375" s="9"/>
      <c r="AQ17375" s="9"/>
    </row>
    <row r="17376" spans="41:43" x14ac:dyDescent="0.3">
      <c r="AO17376" s="9"/>
      <c r="AP17376" s="9"/>
      <c r="AQ17376" s="9"/>
    </row>
    <row r="17377" spans="41:43" x14ac:dyDescent="0.3">
      <c r="AO17377" s="9"/>
      <c r="AP17377" s="9"/>
      <c r="AQ17377" s="9"/>
    </row>
    <row r="17378" spans="41:43" x14ac:dyDescent="0.3">
      <c r="AO17378" s="9"/>
      <c r="AP17378" s="9"/>
      <c r="AQ17378" s="9"/>
    </row>
    <row r="17379" spans="41:43" x14ac:dyDescent="0.3">
      <c r="AO17379" s="9"/>
      <c r="AP17379" s="9"/>
      <c r="AQ17379" s="9"/>
    </row>
    <row r="17380" spans="41:43" x14ac:dyDescent="0.3">
      <c r="AO17380" s="9"/>
      <c r="AP17380" s="9"/>
      <c r="AQ17380" s="9"/>
    </row>
    <row r="17381" spans="41:43" x14ac:dyDescent="0.3">
      <c r="AO17381" s="9"/>
      <c r="AP17381" s="9"/>
      <c r="AQ17381" s="9"/>
    </row>
    <row r="17382" spans="41:43" x14ac:dyDescent="0.3">
      <c r="AO17382" s="9"/>
      <c r="AP17382" s="9"/>
      <c r="AQ17382" s="9"/>
    </row>
    <row r="17383" spans="41:43" x14ac:dyDescent="0.3">
      <c r="AO17383" s="9"/>
      <c r="AP17383" s="9"/>
      <c r="AQ17383" s="9"/>
    </row>
    <row r="17384" spans="41:43" x14ac:dyDescent="0.3">
      <c r="AO17384" s="9"/>
      <c r="AP17384" s="9"/>
      <c r="AQ17384" s="9"/>
    </row>
    <row r="17385" spans="41:43" x14ac:dyDescent="0.3">
      <c r="AO17385" s="9"/>
      <c r="AP17385" s="9"/>
      <c r="AQ17385" s="9"/>
    </row>
    <row r="17386" spans="41:43" x14ac:dyDescent="0.3">
      <c r="AO17386" s="9"/>
      <c r="AP17386" s="9"/>
      <c r="AQ17386" s="9"/>
    </row>
    <row r="17387" spans="41:43" x14ac:dyDescent="0.3">
      <c r="AO17387" s="9"/>
      <c r="AP17387" s="9"/>
      <c r="AQ17387" s="9"/>
    </row>
    <row r="17388" spans="41:43" x14ac:dyDescent="0.3">
      <c r="AO17388" s="9"/>
      <c r="AP17388" s="9"/>
      <c r="AQ17388" s="9"/>
    </row>
    <row r="17389" spans="41:43" x14ac:dyDescent="0.3">
      <c r="AO17389" s="9"/>
      <c r="AP17389" s="9"/>
      <c r="AQ17389" s="9"/>
    </row>
    <row r="17390" spans="41:43" x14ac:dyDescent="0.3">
      <c r="AO17390" s="9"/>
      <c r="AP17390" s="9"/>
      <c r="AQ17390" s="9"/>
    </row>
    <row r="17391" spans="41:43" x14ac:dyDescent="0.3">
      <c r="AO17391" s="9"/>
      <c r="AP17391" s="9"/>
      <c r="AQ17391" s="9"/>
    </row>
    <row r="17392" spans="41:43" x14ac:dyDescent="0.3">
      <c r="AO17392" s="9"/>
      <c r="AP17392" s="9"/>
      <c r="AQ17392" s="9"/>
    </row>
    <row r="17393" spans="41:43" x14ac:dyDescent="0.3">
      <c r="AO17393" s="9"/>
      <c r="AP17393" s="9"/>
      <c r="AQ17393" s="9"/>
    </row>
    <row r="17394" spans="41:43" x14ac:dyDescent="0.3">
      <c r="AO17394" s="9"/>
      <c r="AP17394" s="9"/>
      <c r="AQ17394" s="9"/>
    </row>
    <row r="17395" spans="41:43" x14ac:dyDescent="0.3">
      <c r="AO17395" s="9"/>
      <c r="AP17395" s="9"/>
      <c r="AQ17395" s="9"/>
    </row>
    <row r="17396" spans="41:43" x14ac:dyDescent="0.3">
      <c r="AO17396" s="9"/>
      <c r="AP17396" s="9"/>
      <c r="AQ17396" s="9"/>
    </row>
    <row r="17397" spans="41:43" x14ac:dyDescent="0.3">
      <c r="AO17397" s="9"/>
      <c r="AP17397" s="9"/>
      <c r="AQ17397" s="9"/>
    </row>
    <row r="17398" spans="41:43" x14ac:dyDescent="0.3">
      <c r="AO17398" s="9"/>
      <c r="AP17398" s="9"/>
      <c r="AQ17398" s="9"/>
    </row>
    <row r="17399" spans="41:43" x14ac:dyDescent="0.3">
      <c r="AO17399" s="9"/>
      <c r="AP17399" s="9"/>
      <c r="AQ17399" s="9"/>
    </row>
    <row r="17400" spans="41:43" x14ac:dyDescent="0.3">
      <c r="AO17400" s="9"/>
      <c r="AP17400" s="9"/>
      <c r="AQ17400" s="9"/>
    </row>
    <row r="17401" spans="41:43" x14ac:dyDescent="0.3">
      <c r="AO17401" s="9"/>
      <c r="AP17401" s="9"/>
      <c r="AQ17401" s="9"/>
    </row>
    <row r="17402" spans="41:43" x14ac:dyDescent="0.3">
      <c r="AO17402" s="9"/>
      <c r="AP17402" s="9"/>
      <c r="AQ17402" s="9"/>
    </row>
    <row r="17403" spans="41:43" x14ac:dyDescent="0.3">
      <c r="AO17403" s="9"/>
      <c r="AP17403" s="9"/>
      <c r="AQ17403" s="9"/>
    </row>
    <row r="17404" spans="41:43" x14ac:dyDescent="0.3">
      <c r="AO17404" s="9"/>
      <c r="AP17404" s="9"/>
      <c r="AQ17404" s="9"/>
    </row>
    <row r="17405" spans="41:43" x14ac:dyDescent="0.3">
      <c r="AO17405" s="9"/>
      <c r="AP17405" s="9"/>
      <c r="AQ17405" s="9"/>
    </row>
    <row r="17406" spans="41:43" x14ac:dyDescent="0.3">
      <c r="AO17406" s="9"/>
      <c r="AP17406" s="9"/>
      <c r="AQ17406" s="9"/>
    </row>
    <row r="17407" spans="41:43" x14ac:dyDescent="0.3">
      <c r="AO17407" s="9"/>
      <c r="AP17407" s="9"/>
      <c r="AQ17407" s="9"/>
    </row>
    <row r="17408" spans="41:43" x14ac:dyDescent="0.3">
      <c r="AO17408" s="9"/>
      <c r="AP17408" s="9"/>
      <c r="AQ17408" s="9"/>
    </row>
    <row r="17409" spans="41:43" x14ac:dyDescent="0.3">
      <c r="AO17409" s="9"/>
      <c r="AP17409" s="9"/>
      <c r="AQ17409" s="9"/>
    </row>
    <row r="17410" spans="41:43" x14ac:dyDescent="0.3">
      <c r="AO17410" s="9"/>
      <c r="AP17410" s="9"/>
      <c r="AQ17410" s="9"/>
    </row>
    <row r="17411" spans="41:43" x14ac:dyDescent="0.3">
      <c r="AO17411" s="9"/>
      <c r="AP17411" s="9"/>
      <c r="AQ17411" s="9"/>
    </row>
    <row r="17412" spans="41:43" x14ac:dyDescent="0.3">
      <c r="AO17412" s="9"/>
      <c r="AP17412" s="9"/>
      <c r="AQ17412" s="9"/>
    </row>
    <row r="17413" spans="41:43" x14ac:dyDescent="0.3">
      <c r="AO17413" s="9"/>
      <c r="AP17413" s="9"/>
      <c r="AQ17413" s="9"/>
    </row>
    <row r="17414" spans="41:43" x14ac:dyDescent="0.3">
      <c r="AO17414" s="9"/>
      <c r="AP17414" s="9"/>
      <c r="AQ17414" s="9"/>
    </row>
    <row r="17415" spans="41:43" x14ac:dyDescent="0.3">
      <c r="AO17415" s="9"/>
      <c r="AP17415" s="9"/>
      <c r="AQ17415" s="9"/>
    </row>
    <row r="17416" spans="41:43" x14ac:dyDescent="0.3">
      <c r="AO17416" s="9"/>
      <c r="AP17416" s="9"/>
      <c r="AQ17416" s="9"/>
    </row>
    <row r="17417" spans="41:43" x14ac:dyDescent="0.3">
      <c r="AO17417" s="9"/>
      <c r="AP17417" s="9"/>
      <c r="AQ17417" s="9"/>
    </row>
    <row r="17418" spans="41:43" x14ac:dyDescent="0.3">
      <c r="AO17418" s="9"/>
      <c r="AP17418" s="9"/>
      <c r="AQ17418" s="9"/>
    </row>
    <row r="17419" spans="41:43" x14ac:dyDescent="0.3">
      <c r="AO17419" s="9"/>
      <c r="AP17419" s="9"/>
      <c r="AQ17419" s="9"/>
    </row>
    <row r="17420" spans="41:43" x14ac:dyDescent="0.3">
      <c r="AO17420" s="9"/>
      <c r="AP17420" s="9"/>
      <c r="AQ17420" s="9"/>
    </row>
    <row r="17421" spans="41:43" x14ac:dyDescent="0.3">
      <c r="AO17421" s="9"/>
      <c r="AP17421" s="9"/>
      <c r="AQ17421" s="9"/>
    </row>
    <row r="17422" spans="41:43" x14ac:dyDescent="0.3">
      <c r="AO17422" s="9"/>
      <c r="AP17422" s="9"/>
      <c r="AQ17422" s="9"/>
    </row>
    <row r="17423" spans="41:43" x14ac:dyDescent="0.3">
      <c r="AO17423" s="9"/>
      <c r="AP17423" s="9"/>
      <c r="AQ17423" s="9"/>
    </row>
    <row r="17424" spans="41:43" x14ac:dyDescent="0.3">
      <c r="AO17424" s="9"/>
      <c r="AP17424" s="9"/>
      <c r="AQ17424" s="9"/>
    </row>
    <row r="17425" spans="41:43" x14ac:dyDescent="0.3">
      <c r="AO17425" s="9"/>
      <c r="AP17425" s="9"/>
      <c r="AQ17425" s="9"/>
    </row>
    <row r="17426" spans="41:43" x14ac:dyDescent="0.3">
      <c r="AO17426" s="9"/>
      <c r="AP17426" s="9"/>
      <c r="AQ17426" s="9"/>
    </row>
    <row r="17427" spans="41:43" x14ac:dyDescent="0.3">
      <c r="AO17427" s="9"/>
      <c r="AP17427" s="9"/>
      <c r="AQ17427" s="9"/>
    </row>
    <row r="17428" spans="41:43" x14ac:dyDescent="0.3">
      <c r="AO17428" s="9"/>
      <c r="AP17428" s="9"/>
      <c r="AQ17428" s="9"/>
    </row>
    <row r="17429" spans="41:43" x14ac:dyDescent="0.3">
      <c r="AO17429" s="9"/>
      <c r="AP17429" s="9"/>
      <c r="AQ17429" s="9"/>
    </row>
    <row r="17430" spans="41:43" x14ac:dyDescent="0.3">
      <c r="AO17430" s="9"/>
      <c r="AP17430" s="9"/>
      <c r="AQ17430" s="9"/>
    </row>
    <row r="17431" spans="41:43" x14ac:dyDescent="0.3">
      <c r="AO17431" s="9"/>
      <c r="AP17431" s="9"/>
      <c r="AQ17431" s="9"/>
    </row>
    <row r="17432" spans="41:43" x14ac:dyDescent="0.3">
      <c r="AO17432" s="9"/>
      <c r="AP17432" s="9"/>
      <c r="AQ17432" s="9"/>
    </row>
    <row r="17433" spans="41:43" x14ac:dyDescent="0.3">
      <c r="AO17433" s="9"/>
      <c r="AP17433" s="9"/>
      <c r="AQ17433" s="9"/>
    </row>
    <row r="17434" spans="41:43" x14ac:dyDescent="0.3">
      <c r="AO17434" s="9"/>
      <c r="AP17434" s="9"/>
      <c r="AQ17434" s="9"/>
    </row>
    <row r="17435" spans="41:43" x14ac:dyDescent="0.3">
      <c r="AO17435" s="9"/>
      <c r="AP17435" s="9"/>
      <c r="AQ17435" s="9"/>
    </row>
    <row r="17436" spans="41:43" x14ac:dyDescent="0.3">
      <c r="AO17436" s="9"/>
      <c r="AP17436" s="9"/>
      <c r="AQ17436" s="9"/>
    </row>
    <row r="17437" spans="41:43" x14ac:dyDescent="0.3">
      <c r="AO17437" s="9"/>
      <c r="AP17437" s="9"/>
      <c r="AQ17437" s="9"/>
    </row>
    <row r="17438" spans="41:43" x14ac:dyDescent="0.3">
      <c r="AO17438" s="9"/>
      <c r="AP17438" s="9"/>
      <c r="AQ17438" s="9"/>
    </row>
    <row r="17439" spans="41:43" x14ac:dyDescent="0.3">
      <c r="AO17439" s="9"/>
      <c r="AP17439" s="9"/>
      <c r="AQ17439" s="9"/>
    </row>
    <row r="17440" spans="41:43" x14ac:dyDescent="0.3">
      <c r="AO17440" s="9"/>
      <c r="AP17440" s="9"/>
      <c r="AQ17440" s="9"/>
    </row>
    <row r="17441" spans="41:43" x14ac:dyDescent="0.3">
      <c r="AO17441" s="9"/>
      <c r="AP17441" s="9"/>
      <c r="AQ17441" s="9"/>
    </row>
    <row r="17442" spans="41:43" x14ac:dyDescent="0.3">
      <c r="AO17442" s="9"/>
      <c r="AP17442" s="9"/>
      <c r="AQ17442" s="9"/>
    </row>
    <row r="17443" spans="41:43" x14ac:dyDescent="0.3">
      <c r="AO17443" s="9"/>
      <c r="AP17443" s="9"/>
      <c r="AQ17443" s="9"/>
    </row>
    <row r="17444" spans="41:43" x14ac:dyDescent="0.3">
      <c r="AO17444" s="9"/>
      <c r="AP17444" s="9"/>
      <c r="AQ17444" s="9"/>
    </row>
    <row r="17445" spans="41:43" x14ac:dyDescent="0.3">
      <c r="AO17445" s="9"/>
      <c r="AP17445" s="9"/>
      <c r="AQ17445" s="9"/>
    </row>
    <row r="17446" spans="41:43" x14ac:dyDescent="0.3">
      <c r="AO17446" s="9"/>
      <c r="AP17446" s="9"/>
      <c r="AQ17446" s="9"/>
    </row>
    <row r="17447" spans="41:43" x14ac:dyDescent="0.3">
      <c r="AO17447" s="9"/>
      <c r="AP17447" s="9"/>
      <c r="AQ17447" s="9"/>
    </row>
    <row r="17448" spans="41:43" x14ac:dyDescent="0.3">
      <c r="AO17448" s="9"/>
      <c r="AP17448" s="9"/>
      <c r="AQ17448" s="9"/>
    </row>
    <row r="17449" spans="41:43" x14ac:dyDescent="0.3">
      <c r="AO17449" s="9"/>
      <c r="AP17449" s="9"/>
      <c r="AQ17449" s="9"/>
    </row>
    <row r="17450" spans="41:43" x14ac:dyDescent="0.3">
      <c r="AO17450" s="9"/>
      <c r="AP17450" s="9"/>
      <c r="AQ17450" s="9"/>
    </row>
    <row r="17451" spans="41:43" x14ac:dyDescent="0.3">
      <c r="AO17451" s="9"/>
      <c r="AP17451" s="9"/>
      <c r="AQ17451" s="9"/>
    </row>
    <row r="17452" spans="41:43" x14ac:dyDescent="0.3">
      <c r="AO17452" s="9"/>
      <c r="AP17452" s="9"/>
      <c r="AQ17452" s="9"/>
    </row>
    <row r="17453" spans="41:43" x14ac:dyDescent="0.3">
      <c r="AO17453" s="9"/>
      <c r="AP17453" s="9"/>
      <c r="AQ17453" s="9"/>
    </row>
    <row r="17454" spans="41:43" x14ac:dyDescent="0.3">
      <c r="AO17454" s="9"/>
      <c r="AP17454" s="9"/>
      <c r="AQ17454" s="9"/>
    </row>
    <row r="17455" spans="41:43" x14ac:dyDescent="0.3">
      <c r="AO17455" s="9"/>
      <c r="AP17455" s="9"/>
      <c r="AQ17455" s="9"/>
    </row>
    <row r="17456" spans="41:43" x14ac:dyDescent="0.3">
      <c r="AO17456" s="9"/>
      <c r="AP17456" s="9"/>
      <c r="AQ17456" s="9"/>
    </row>
    <row r="17457" spans="41:43" x14ac:dyDescent="0.3">
      <c r="AO17457" s="9"/>
      <c r="AP17457" s="9"/>
      <c r="AQ17457" s="9"/>
    </row>
    <row r="17458" spans="41:43" x14ac:dyDescent="0.3">
      <c r="AO17458" s="9"/>
      <c r="AP17458" s="9"/>
      <c r="AQ17458" s="9"/>
    </row>
    <row r="17459" spans="41:43" x14ac:dyDescent="0.3">
      <c r="AO17459" s="9"/>
      <c r="AP17459" s="9"/>
      <c r="AQ17459" s="9"/>
    </row>
    <row r="17460" spans="41:43" x14ac:dyDescent="0.3">
      <c r="AO17460" s="9"/>
      <c r="AP17460" s="9"/>
      <c r="AQ17460" s="9"/>
    </row>
    <row r="17461" spans="41:43" x14ac:dyDescent="0.3">
      <c r="AO17461" s="9"/>
      <c r="AP17461" s="9"/>
      <c r="AQ17461" s="9"/>
    </row>
    <row r="17462" spans="41:43" x14ac:dyDescent="0.3">
      <c r="AO17462" s="9"/>
      <c r="AP17462" s="9"/>
      <c r="AQ17462" s="9"/>
    </row>
    <row r="17463" spans="41:43" x14ac:dyDescent="0.3">
      <c r="AO17463" s="9"/>
      <c r="AP17463" s="9"/>
      <c r="AQ17463" s="9"/>
    </row>
    <row r="17464" spans="41:43" x14ac:dyDescent="0.3">
      <c r="AO17464" s="9"/>
      <c r="AP17464" s="9"/>
      <c r="AQ17464" s="9"/>
    </row>
    <row r="17465" spans="41:43" x14ac:dyDescent="0.3">
      <c r="AO17465" s="9"/>
      <c r="AP17465" s="9"/>
      <c r="AQ17465" s="9"/>
    </row>
    <row r="17466" spans="41:43" x14ac:dyDescent="0.3">
      <c r="AO17466" s="9"/>
      <c r="AP17466" s="9"/>
      <c r="AQ17466" s="9"/>
    </row>
    <row r="17467" spans="41:43" x14ac:dyDescent="0.3">
      <c r="AO17467" s="9"/>
      <c r="AP17467" s="9"/>
      <c r="AQ17467" s="9"/>
    </row>
    <row r="17468" spans="41:43" x14ac:dyDescent="0.3">
      <c r="AO17468" s="9"/>
      <c r="AP17468" s="9"/>
      <c r="AQ17468" s="9"/>
    </row>
    <row r="17469" spans="41:43" x14ac:dyDescent="0.3">
      <c r="AO17469" s="9"/>
      <c r="AP17469" s="9"/>
      <c r="AQ17469" s="9"/>
    </row>
    <row r="17470" spans="41:43" x14ac:dyDescent="0.3">
      <c r="AO17470" s="9"/>
      <c r="AP17470" s="9"/>
      <c r="AQ17470" s="9"/>
    </row>
    <row r="17471" spans="41:43" x14ac:dyDescent="0.3">
      <c r="AO17471" s="9"/>
      <c r="AP17471" s="9"/>
      <c r="AQ17471" s="9"/>
    </row>
    <row r="17472" spans="41:43" x14ac:dyDescent="0.3">
      <c r="AO17472" s="9"/>
      <c r="AP17472" s="9"/>
      <c r="AQ17472" s="9"/>
    </row>
    <row r="17473" spans="41:43" x14ac:dyDescent="0.3">
      <c r="AO17473" s="9"/>
      <c r="AP17473" s="9"/>
      <c r="AQ17473" s="9"/>
    </row>
    <row r="17474" spans="41:43" x14ac:dyDescent="0.3">
      <c r="AO17474" s="9"/>
      <c r="AP17474" s="9"/>
      <c r="AQ17474" s="9"/>
    </row>
    <row r="17475" spans="41:43" x14ac:dyDescent="0.3">
      <c r="AO17475" s="9"/>
      <c r="AP17475" s="9"/>
      <c r="AQ17475" s="9"/>
    </row>
    <row r="17476" spans="41:43" x14ac:dyDescent="0.3">
      <c r="AO17476" s="9"/>
      <c r="AP17476" s="9"/>
      <c r="AQ17476" s="9"/>
    </row>
    <row r="17477" spans="41:43" x14ac:dyDescent="0.3">
      <c r="AO17477" s="9"/>
      <c r="AP17477" s="9"/>
      <c r="AQ17477" s="9"/>
    </row>
    <row r="17478" spans="41:43" x14ac:dyDescent="0.3">
      <c r="AO17478" s="9"/>
      <c r="AP17478" s="9"/>
      <c r="AQ17478" s="9"/>
    </row>
    <row r="17479" spans="41:43" x14ac:dyDescent="0.3">
      <c r="AO17479" s="9"/>
      <c r="AP17479" s="9"/>
      <c r="AQ17479" s="9"/>
    </row>
    <row r="17480" spans="41:43" x14ac:dyDescent="0.3">
      <c r="AO17480" s="9"/>
      <c r="AP17480" s="9"/>
      <c r="AQ17480" s="9"/>
    </row>
    <row r="17481" spans="41:43" x14ac:dyDescent="0.3">
      <c r="AO17481" s="9"/>
      <c r="AP17481" s="9"/>
      <c r="AQ17481" s="9"/>
    </row>
    <row r="17482" spans="41:43" x14ac:dyDescent="0.3">
      <c r="AO17482" s="9"/>
      <c r="AP17482" s="9"/>
      <c r="AQ17482" s="9"/>
    </row>
    <row r="17483" spans="41:43" x14ac:dyDescent="0.3">
      <c r="AO17483" s="9"/>
      <c r="AP17483" s="9"/>
      <c r="AQ17483" s="9"/>
    </row>
    <row r="17484" spans="41:43" x14ac:dyDescent="0.3">
      <c r="AO17484" s="9"/>
      <c r="AP17484" s="9"/>
      <c r="AQ17484" s="9"/>
    </row>
    <row r="17485" spans="41:43" x14ac:dyDescent="0.3">
      <c r="AO17485" s="9"/>
      <c r="AP17485" s="9"/>
      <c r="AQ17485" s="9"/>
    </row>
    <row r="17486" spans="41:43" x14ac:dyDescent="0.3">
      <c r="AO17486" s="9"/>
      <c r="AP17486" s="9"/>
      <c r="AQ17486" s="9"/>
    </row>
    <row r="17487" spans="41:43" x14ac:dyDescent="0.3">
      <c r="AO17487" s="9"/>
      <c r="AP17487" s="9"/>
      <c r="AQ17487" s="9"/>
    </row>
    <row r="17488" spans="41:43" x14ac:dyDescent="0.3">
      <c r="AO17488" s="9"/>
      <c r="AP17488" s="9"/>
      <c r="AQ17488" s="9"/>
    </row>
    <row r="17489" spans="41:43" x14ac:dyDescent="0.3">
      <c r="AO17489" s="9"/>
      <c r="AP17489" s="9"/>
      <c r="AQ17489" s="9"/>
    </row>
    <row r="17490" spans="41:43" x14ac:dyDescent="0.3">
      <c r="AO17490" s="9"/>
      <c r="AP17490" s="9"/>
      <c r="AQ17490" s="9"/>
    </row>
    <row r="17491" spans="41:43" x14ac:dyDescent="0.3">
      <c r="AO17491" s="9"/>
      <c r="AP17491" s="9"/>
      <c r="AQ17491" s="9"/>
    </row>
    <row r="17492" spans="41:43" x14ac:dyDescent="0.3">
      <c r="AO17492" s="9"/>
      <c r="AP17492" s="9"/>
      <c r="AQ17492" s="9"/>
    </row>
    <row r="17493" spans="41:43" x14ac:dyDescent="0.3">
      <c r="AO17493" s="9"/>
      <c r="AP17493" s="9"/>
      <c r="AQ17493" s="9"/>
    </row>
    <row r="17494" spans="41:43" x14ac:dyDescent="0.3">
      <c r="AO17494" s="9"/>
      <c r="AP17494" s="9"/>
      <c r="AQ17494" s="9"/>
    </row>
    <row r="17495" spans="41:43" x14ac:dyDescent="0.3">
      <c r="AO17495" s="9"/>
      <c r="AP17495" s="9"/>
      <c r="AQ17495" s="9"/>
    </row>
    <row r="17496" spans="41:43" x14ac:dyDescent="0.3">
      <c r="AO17496" s="9"/>
      <c r="AP17496" s="9"/>
      <c r="AQ17496" s="9"/>
    </row>
    <row r="17497" spans="41:43" x14ac:dyDescent="0.3">
      <c r="AO17497" s="9"/>
      <c r="AP17497" s="9"/>
      <c r="AQ17497" s="9"/>
    </row>
    <row r="17498" spans="41:43" x14ac:dyDescent="0.3">
      <c r="AO17498" s="9"/>
      <c r="AP17498" s="9"/>
      <c r="AQ17498" s="9"/>
    </row>
    <row r="17499" spans="41:43" x14ac:dyDescent="0.3">
      <c r="AO17499" s="9"/>
      <c r="AP17499" s="9"/>
      <c r="AQ17499" s="9"/>
    </row>
    <row r="17500" spans="41:43" x14ac:dyDescent="0.3">
      <c r="AO17500" s="9"/>
      <c r="AP17500" s="9"/>
      <c r="AQ17500" s="9"/>
    </row>
    <row r="17501" spans="41:43" x14ac:dyDescent="0.3">
      <c r="AO17501" s="9"/>
      <c r="AP17501" s="9"/>
      <c r="AQ17501" s="9"/>
    </row>
    <row r="17502" spans="41:43" x14ac:dyDescent="0.3">
      <c r="AO17502" s="9"/>
      <c r="AP17502" s="9"/>
      <c r="AQ17502" s="9"/>
    </row>
    <row r="17503" spans="41:43" x14ac:dyDescent="0.3">
      <c r="AO17503" s="9"/>
      <c r="AP17503" s="9"/>
      <c r="AQ17503" s="9"/>
    </row>
    <row r="17504" spans="41:43" x14ac:dyDescent="0.3">
      <c r="AO17504" s="9"/>
      <c r="AP17504" s="9"/>
      <c r="AQ17504" s="9"/>
    </row>
    <row r="17505" spans="41:43" x14ac:dyDescent="0.3">
      <c r="AO17505" s="9"/>
      <c r="AP17505" s="9"/>
      <c r="AQ17505" s="9"/>
    </row>
    <row r="17506" spans="41:43" x14ac:dyDescent="0.3">
      <c r="AO17506" s="9"/>
      <c r="AP17506" s="9"/>
      <c r="AQ17506" s="9"/>
    </row>
    <row r="17507" spans="41:43" x14ac:dyDescent="0.3">
      <c r="AO17507" s="9"/>
      <c r="AP17507" s="9"/>
      <c r="AQ17507" s="9"/>
    </row>
    <row r="17508" spans="41:43" x14ac:dyDescent="0.3">
      <c r="AO17508" s="9"/>
      <c r="AP17508" s="9"/>
      <c r="AQ17508" s="9"/>
    </row>
    <row r="17509" spans="41:43" x14ac:dyDescent="0.3">
      <c r="AO17509" s="9"/>
      <c r="AP17509" s="9"/>
      <c r="AQ17509" s="9"/>
    </row>
    <row r="17510" spans="41:43" x14ac:dyDescent="0.3">
      <c r="AO17510" s="9"/>
      <c r="AP17510" s="9"/>
      <c r="AQ17510" s="9"/>
    </row>
    <row r="17511" spans="41:43" x14ac:dyDescent="0.3">
      <c r="AO17511" s="9"/>
      <c r="AP17511" s="9"/>
      <c r="AQ17511" s="9"/>
    </row>
    <row r="17512" spans="41:43" x14ac:dyDescent="0.3">
      <c r="AO17512" s="9"/>
      <c r="AP17512" s="9"/>
      <c r="AQ17512" s="9"/>
    </row>
    <row r="17513" spans="41:43" x14ac:dyDescent="0.3">
      <c r="AO17513" s="9"/>
      <c r="AP17513" s="9"/>
      <c r="AQ17513" s="9"/>
    </row>
    <row r="17514" spans="41:43" x14ac:dyDescent="0.3">
      <c r="AO17514" s="9"/>
      <c r="AP17514" s="9"/>
      <c r="AQ17514" s="9"/>
    </row>
    <row r="17515" spans="41:43" x14ac:dyDescent="0.3">
      <c r="AO17515" s="9"/>
      <c r="AP17515" s="9"/>
      <c r="AQ17515" s="9"/>
    </row>
    <row r="17516" spans="41:43" x14ac:dyDescent="0.3">
      <c r="AO17516" s="9"/>
      <c r="AP17516" s="9"/>
      <c r="AQ17516" s="9"/>
    </row>
    <row r="17517" spans="41:43" x14ac:dyDescent="0.3">
      <c r="AO17517" s="9"/>
      <c r="AP17517" s="9"/>
      <c r="AQ17517" s="9"/>
    </row>
    <row r="17518" spans="41:43" x14ac:dyDescent="0.3">
      <c r="AO17518" s="9"/>
      <c r="AP17518" s="9"/>
      <c r="AQ17518" s="9"/>
    </row>
    <row r="17519" spans="41:43" x14ac:dyDescent="0.3">
      <c r="AO17519" s="9"/>
      <c r="AP17519" s="9"/>
      <c r="AQ17519" s="9"/>
    </row>
    <row r="17520" spans="41:43" x14ac:dyDescent="0.3">
      <c r="AO17520" s="9"/>
      <c r="AP17520" s="9"/>
      <c r="AQ17520" s="9"/>
    </row>
    <row r="17521" spans="41:43" x14ac:dyDescent="0.3">
      <c r="AO17521" s="9"/>
      <c r="AP17521" s="9"/>
      <c r="AQ17521" s="9"/>
    </row>
    <row r="17522" spans="41:43" x14ac:dyDescent="0.3">
      <c r="AO17522" s="9"/>
      <c r="AP17522" s="9"/>
      <c r="AQ17522" s="9"/>
    </row>
    <row r="17523" spans="41:43" x14ac:dyDescent="0.3">
      <c r="AO17523" s="9"/>
      <c r="AP17523" s="9"/>
      <c r="AQ17523" s="9"/>
    </row>
    <row r="17524" spans="41:43" x14ac:dyDescent="0.3">
      <c r="AO17524" s="9"/>
      <c r="AP17524" s="9"/>
      <c r="AQ17524" s="9"/>
    </row>
    <row r="17525" spans="41:43" x14ac:dyDescent="0.3">
      <c r="AO17525" s="9"/>
      <c r="AP17525" s="9"/>
      <c r="AQ17525" s="9"/>
    </row>
    <row r="17526" spans="41:43" x14ac:dyDescent="0.3">
      <c r="AO17526" s="9"/>
      <c r="AP17526" s="9"/>
      <c r="AQ17526" s="9"/>
    </row>
    <row r="17527" spans="41:43" x14ac:dyDescent="0.3">
      <c r="AO17527" s="9"/>
      <c r="AP17527" s="9"/>
      <c r="AQ17527" s="9"/>
    </row>
    <row r="17528" spans="41:43" x14ac:dyDescent="0.3">
      <c r="AO17528" s="9"/>
      <c r="AP17528" s="9"/>
      <c r="AQ17528" s="9"/>
    </row>
    <row r="17529" spans="41:43" x14ac:dyDescent="0.3">
      <c r="AO17529" s="9"/>
      <c r="AP17529" s="9"/>
      <c r="AQ17529" s="9"/>
    </row>
    <row r="17530" spans="41:43" x14ac:dyDescent="0.3">
      <c r="AO17530" s="9"/>
      <c r="AP17530" s="9"/>
      <c r="AQ17530" s="9"/>
    </row>
    <row r="17531" spans="41:43" x14ac:dyDescent="0.3">
      <c r="AO17531" s="9"/>
      <c r="AP17531" s="9"/>
      <c r="AQ17531" s="9"/>
    </row>
    <row r="17532" spans="41:43" x14ac:dyDescent="0.3">
      <c r="AO17532" s="9"/>
      <c r="AP17532" s="9"/>
      <c r="AQ17532" s="9"/>
    </row>
    <row r="17533" spans="41:43" x14ac:dyDescent="0.3">
      <c r="AO17533" s="9"/>
      <c r="AP17533" s="9"/>
      <c r="AQ17533" s="9"/>
    </row>
    <row r="17534" spans="41:43" x14ac:dyDescent="0.3">
      <c r="AO17534" s="9"/>
      <c r="AP17534" s="9"/>
      <c r="AQ17534" s="9"/>
    </row>
    <row r="17535" spans="41:43" x14ac:dyDescent="0.3">
      <c r="AO17535" s="9"/>
      <c r="AP17535" s="9"/>
      <c r="AQ17535" s="9"/>
    </row>
    <row r="17536" spans="41:43" x14ac:dyDescent="0.3">
      <c r="AO17536" s="9"/>
      <c r="AP17536" s="9"/>
      <c r="AQ17536" s="9"/>
    </row>
    <row r="17537" spans="41:43" x14ac:dyDescent="0.3">
      <c r="AO17537" s="9"/>
      <c r="AP17537" s="9"/>
      <c r="AQ17537" s="9"/>
    </row>
    <row r="17538" spans="41:43" x14ac:dyDescent="0.3">
      <c r="AO17538" s="9"/>
      <c r="AP17538" s="9"/>
      <c r="AQ17538" s="9"/>
    </row>
    <row r="17539" spans="41:43" x14ac:dyDescent="0.3">
      <c r="AO17539" s="9"/>
      <c r="AP17539" s="9"/>
      <c r="AQ17539" s="9"/>
    </row>
    <row r="17540" spans="41:43" x14ac:dyDescent="0.3">
      <c r="AO17540" s="9"/>
      <c r="AP17540" s="9"/>
      <c r="AQ17540" s="9"/>
    </row>
    <row r="17541" spans="41:43" x14ac:dyDescent="0.3">
      <c r="AO17541" s="9"/>
      <c r="AP17541" s="9"/>
      <c r="AQ17541" s="9"/>
    </row>
    <row r="17542" spans="41:43" x14ac:dyDescent="0.3">
      <c r="AO17542" s="9"/>
      <c r="AP17542" s="9"/>
      <c r="AQ17542" s="9"/>
    </row>
    <row r="17543" spans="41:43" x14ac:dyDescent="0.3">
      <c r="AO17543" s="9"/>
      <c r="AP17543" s="9"/>
      <c r="AQ17543" s="9"/>
    </row>
    <row r="17544" spans="41:43" x14ac:dyDescent="0.3">
      <c r="AO17544" s="9"/>
      <c r="AP17544" s="9"/>
      <c r="AQ17544" s="9"/>
    </row>
    <row r="17545" spans="41:43" x14ac:dyDescent="0.3">
      <c r="AO17545" s="9"/>
      <c r="AP17545" s="9"/>
      <c r="AQ17545" s="9"/>
    </row>
    <row r="17546" spans="41:43" x14ac:dyDescent="0.3">
      <c r="AO17546" s="9"/>
      <c r="AP17546" s="9"/>
      <c r="AQ17546" s="9"/>
    </row>
    <row r="17547" spans="41:43" x14ac:dyDescent="0.3">
      <c r="AO17547" s="9"/>
      <c r="AP17547" s="9"/>
      <c r="AQ17547" s="9"/>
    </row>
    <row r="17548" spans="41:43" x14ac:dyDescent="0.3">
      <c r="AO17548" s="9"/>
      <c r="AP17548" s="9"/>
      <c r="AQ17548" s="9"/>
    </row>
    <row r="17549" spans="41:43" x14ac:dyDescent="0.3">
      <c r="AO17549" s="9"/>
      <c r="AP17549" s="9"/>
      <c r="AQ17549" s="9"/>
    </row>
    <row r="17550" spans="41:43" x14ac:dyDescent="0.3">
      <c r="AO17550" s="9"/>
      <c r="AP17550" s="9"/>
      <c r="AQ17550" s="9"/>
    </row>
    <row r="17551" spans="41:43" x14ac:dyDescent="0.3">
      <c r="AO17551" s="9"/>
      <c r="AP17551" s="9"/>
      <c r="AQ17551" s="9"/>
    </row>
    <row r="17552" spans="41:43" x14ac:dyDescent="0.3">
      <c r="AO17552" s="9"/>
      <c r="AP17552" s="9"/>
      <c r="AQ17552" s="9"/>
    </row>
    <row r="17553" spans="41:43" x14ac:dyDescent="0.3">
      <c r="AO17553" s="9"/>
      <c r="AP17553" s="9"/>
      <c r="AQ17553" s="9"/>
    </row>
    <row r="17554" spans="41:43" x14ac:dyDescent="0.3">
      <c r="AO17554" s="9"/>
      <c r="AP17554" s="9"/>
      <c r="AQ17554" s="9"/>
    </row>
    <row r="17555" spans="41:43" x14ac:dyDescent="0.3">
      <c r="AO17555" s="9"/>
      <c r="AP17555" s="9"/>
      <c r="AQ17555" s="9"/>
    </row>
    <row r="17556" spans="41:43" x14ac:dyDescent="0.3">
      <c r="AO17556" s="9"/>
      <c r="AP17556" s="9"/>
      <c r="AQ17556" s="9"/>
    </row>
    <row r="17557" spans="41:43" x14ac:dyDescent="0.3">
      <c r="AO17557" s="9"/>
      <c r="AP17557" s="9"/>
      <c r="AQ17557" s="9"/>
    </row>
    <row r="17558" spans="41:43" x14ac:dyDescent="0.3">
      <c r="AO17558" s="9"/>
      <c r="AP17558" s="9"/>
      <c r="AQ17558" s="9"/>
    </row>
    <row r="17559" spans="41:43" x14ac:dyDescent="0.3">
      <c r="AO17559" s="9"/>
      <c r="AP17559" s="9"/>
      <c r="AQ17559" s="9"/>
    </row>
    <row r="17560" spans="41:43" x14ac:dyDescent="0.3">
      <c r="AO17560" s="9"/>
      <c r="AP17560" s="9"/>
      <c r="AQ17560" s="9"/>
    </row>
    <row r="17561" spans="41:43" x14ac:dyDescent="0.3">
      <c r="AO17561" s="9"/>
      <c r="AP17561" s="9"/>
      <c r="AQ17561" s="9"/>
    </row>
    <row r="17562" spans="41:43" x14ac:dyDescent="0.3">
      <c r="AO17562" s="9"/>
      <c r="AP17562" s="9"/>
      <c r="AQ17562" s="9"/>
    </row>
    <row r="17563" spans="41:43" x14ac:dyDescent="0.3">
      <c r="AO17563" s="9"/>
      <c r="AP17563" s="9"/>
      <c r="AQ17563" s="9"/>
    </row>
    <row r="17564" spans="41:43" x14ac:dyDescent="0.3">
      <c r="AO17564" s="9"/>
      <c r="AP17564" s="9"/>
      <c r="AQ17564" s="9"/>
    </row>
    <row r="17565" spans="41:43" x14ac:dyDescent="0.3">
      <c r="AO17565" s="9"/>
      <c r="AP17565" s="9"/>
      <c r="AQ17565" s="9"/>
    </row>
    <row r="17566" spans="41:43" x14ac:dyDescent="0.3">
      <c r="AO17566" s="9"/>
      <c r="AP17566" s="9"/>
      <c r="AQ17566" s="9"/>
    </row>
    <row r="17567" spans="41:43" x14ac:dyDescent="0.3">
      <c r="AO17567" s="9"/>
      <c r="AP17567" s="9"/>
      <c r="AQ17567" s="9"/>
    </row>
    <row r="17568" spans="41:43" x14ac:dyDescent="0.3">
      <c r="AO17568" s="9"/>
      <c r="AP17568" s="9"/>
      <c r="AQ17568" s="9"/>
    </row>
    <row r="17569" spans="41:43" x14ac:dyDescent="0.3">
      <c r="AO17569" s="9"/>
      <c r="AP17569" s="9"/>
      <c r="AQ17569" s="9"/>
    </row>
    <row r="17570" spans="41:43" x14ac:dyDescent="0.3">
      <c r="AO17570" s="9"/>
      <c r="AP17570" s="9"/>
      <c r="AQ17570" s="9"/>
    </row>
    <row r="17571" spans="41:43" x14ac:dyDescent="0.3">
      <c r="AO17571" s="9"/>
      <c r="AP17571" s="9"/>
      <c r="AQ17571" s="9"/>
    </row>
    <row r="17572" spans="41:43" x14ac:dyDescent="0.3">
      <c r="AO17572" s="9"/>
      <c r="AP17572" s="9"/>
      <c r="AQ17572" s="9"/>
    </row>
    <row r="17573" spans="41:43" x14ac:dyDescent="0.3">
      <c r="AO17573" s="9"/>
      <c r="AP17573" s="9"/>
      <c r="AQ17573" s="9"/>
    </row>
    <row r="17574" spans="41:43" x14ac:dyDescent="0.3">
      <c r="AO17574" s="9"/>
      <c r="AP17574" s="9"/>
      <c r="AQ17574" s="9"/>
    </row>
    <row r="17575" spans="41:43" x14ac:dyDescent="0.3">
      <c r="AO17575" s="9"/>
      <c r="AP17575" s="9"/>
      <c r="AQ17575" s="9"/>
    </row>
    <row r="17576" spans="41:43" x14ac:dyDescent="0.3">
      <c r="AO17576" s="9"/>
      <c r="AP17576" s="9"/>
      <c r="AQ17576" s="9"/>
    </row>
    <row r="17577" spans="41:43" x14ac:dyDescent="0.3">
      <c r="AO17577" s="9"/>
      <c r="AP17577" s="9"/>
      <c r="AQ17577" s="9"/>
    </row>
    <row r="17578" spans="41:43" x14ac:dyDescent="0.3">
      <c r="AO17578" s="9"/>
      <c r="AP17578" s="9"/>
      <c r="AQ17578" s="9"/>
    </row>
    <row r="17579" spans="41:43" x14ac:dyDescent="0.3">
      <c r="AO17579" s="9"/>
      <c r="AP17579" s="9"/>
      <c r="AQ17579" s="9"/>
    </row>
    <row r="17580" spans="41:43" x14ac:dyDescent="0.3">
      <c r="AO17580" s="9"/>
      <c r="AP17580" s="9"/>
      <c r="AQ17580" s="9"/>
    </row>
    <row r="17581" spans="41:43" x14ac:dyDescent="0.3">
      <c r="AO17581" s="9"/>
      <c r="AP17581" s="9"/>
      <c r="AQ17581" s="9"/>
    </row>
    <row r="17582" spans="41:43" x14ac:dyDescent="0.3">
      <c r="AO17582" s="9"/>
      <c r="AP17582" s="9"/>
      <c r="AQ17582" s="9"/>
    </row>
    <row r="17583" spans="41:43" x14ac:dyDescent="0.3">
      <c r="AO17583" s="9"/>
      <c r="AP17583" s="9"/>
      <c r="AQ17583" s="9"/>
    </row>
    <row r="17584" spans="41:43" x14ac:dyDescent="0.3">
      <c r="AO17584" s="9"/>
      <c r="AP17584" s="9"/>
      <c r="AQ17584" s="9"/>
    </row>
    <row r="17585" spans="41:43" x14ac:dyDescent="0.3">
      <c r="AO17585" s="9"/>
      <c r="AP17585" s="9"/>
      <c r="AQ17585" s="9"/>
    </row>
    <row r="17586" spans="41:43" x14ac:dyDescent="0.3">
      <c r="AO17586" s="9"/>
      <c r="AP17586" s="9"/>
      <c r="AQ17586" s="9"/>
    </row>
    <row r="17587" spans="41:43" x14ac:dyDescent="0.3">
      <c r="AO17587" s="9"/>
      <c r="AP17587" s="9"/>
      <c r="AQ17587" s="9"/>
    </row>
    <row r="17588" spans="41:43" x14ac:dyDescent="0.3">
      <c r="AO17588" s="9"/>
      <c r="AP17588" s="9"/>
      <c r="AQ17588" s="9"/>
    </row>
    <row r="17589" spans="41:43" x14ac:dyDescent="0.3">
      <c r="AO17589" s="9"/>
      <c r="AP17589" s="9"/>
      <c r="AQ17589" s="9"/>
    </row>
    <row r="17590" spans="41:43" x14ac:dyDescent="0.3">
      <c r="AO17590" s="9"/>
      <c r="AP17590" s="9"/>
      <c r="AQ17590" s="9"/>
    </row>
    <row r="17591" spans="41:43" x14ac:dyDescent="0.3">
      <c r="AO17591" s="9"/>
      <c r="AP17591" s="9"/>
      <c r="AQ17591" s="9"/>
    </row>
    <row r="17592" spans="41:43" x14ac:dyDescent="0.3">
      <c r="AO17592" s="9"/>
      <c r="AP17592" s="9"/>
      <c r="AQ17592" s="9"/>
    </row>
    <row r="17593" spans="41:43" x14ac:dyDescent="0.3">
      <c r="AO17593" s="9"/>
      <c r="AP17593" s="9"/>
      <c r="AQ17593" s="9"/>
    </row>
    <row r="17594" spans="41:43" x14ac:dyDescent="0.3">
      <c r="AO17594" s="9"/>
      <c r="AP17594" s="9"/>
      <c r="AQ17594" s="9"/>
    </row>
    <row r="17595" spans="41:43" x14ac:dyDescent="0.3">
      <c r="AO17595" s="9"/>
      <c r="AP17595" s="9"/>
      <c r="AQ17595" s="9"/>
    </row>
    <row r="17596" spans="41:43" x14ac:dyDescent="0.3">
      <c r="AO17596" s="9"/>
      <c r="AP17596" s="9"/>
      <c r="AQ17596" s="9"/>
    </row>
    <row r="17597" spans="41:43" x14ac:dyDescent="0.3">
      <c r="AO17597" s="9"/>
      <c r="AP17597" s="9"/>
      <c r="AQ17597" s="9"/>
    </row>
    <row r="17598" spans="41:43" x14ac:dyDescent="0.3">
      <c r="AO17598" s="9"/>
      <c r="AP17598" s="9"/>
      <c r="AQ17598" s="9"/>
    </row>
    <row r="17599" spans="41:43" x14ac:dyDescent="0.3">
      <c r="AO17599" s="9"/>
      <c r="AP17599" s="9"/>
      <c r="AQ17599" s="9"/>
    </row>
    <row r="17600" spans="41:43" x14ac:dyDescent="0.3">
      <c r="AO17600" s="9"/>
      <c r="AP17600" s="9"/>
      <c r="AQ17600" s="9"/>
    </row>
    <row r="17601" spans="41:43" x14ac:dyDescent="0.3">
      <c r="AO17601" s="9"/>
      <c r="AP17601" s="9"/>
      <c r="AQ17601" s="9"/>
    </row>
    <row r="17602" spans="41:43" x14ac:dyDescent="0.3">
      <c r="AO17602" s="9"/>
      <c r="AP17602" s="9"/>
      <c r="AQ17602" s="9"/>
    </row>
    <row r="17603" spans="41:43" x14ac:dyDescent="0.3">
      <c r="AO17603" s="9"/>
      <c r="AP17603" s="9"/>
      <c r="AQ17603" s="9"/>
    </row>
    <row r="17604" spans="41:43" x14ac:dyDescent="0.3">
      <c r="AO17604" s="9"/>
      <c r="AP17604" s="9"/>
      <c r="AQ17604" s="9"/>
    </row>
    <row r="17605" spans="41:43" x14ac:dyDescent="0.3">
      <c r="AO17605" s="9"/>
      <c r="AP17605" s="9"/>
      <c r="AQ17605" s="9"/>
    </row>
    <row r="17606" spans="41:43" x14ac:dyDescent="0.3">
      <c r="AO17606" s="9"/>
      <c r="AP17606" s="9"/>
      <c r="AQ17606" s="9"/>
    </row>
    <row r="17607" spans="41:43" x14ac:dyDescent="0.3">
      <c r="AO17607" s="9"/>
      <c r="AP17607" s="9"/>
      <c r="AQ17607" s="9"/>
    </row>
    <row r="17608" spans="41:43" x14ac:dyDescent="0.3">
      <c r="AO17608" s="9"/>
      <c r="AP17608" s="9"/>
      <c r="AQ17608" s="9"/>
    </row>
    <row r="17609" spans="41:43" x14ac:dyDescent="0.3">
      <c r="AO17609" s="9"/>
      <c r="AP17609" s="9"/>
      <c r="AQ17609" s="9"/>
    </row>
    <row r="17610" spans="41:43" x14ac:dyDescent="0.3">
      <c r="AO17610" s="9"/>
      <c r="AP17610" s="9"/>
      <c r="AQ17610" s="9"/>
    </row>
    <row r="17611" spans="41:43" x14ac:dyDescent="0.3">
      <c r="AO17611" s="9"/>
      <c r="AP17611" s="9"/>
      <c r="AQ17611" s="9"/>
    </row>
    <row r="17612" spans="41:43" x14ac:dyDescent="0.3">
      <c r="AO17612" s="9"/>
      <c r="AP17612" s="9"/>
      <c r="AQ17612" s="9"/>
    </row>
    <row r="17613" spans="41:43" x14ac:dyDescent="0.3">
      <c r="AO17613" s="9"/>
      <c r="AP17613" s="9"/>
      <c r="AQ17613" s="9"/>
    </row>
    <row r="17614" spans="41:43" x14ac:dyDescent="0.3">
      <c r="AO17614" s="9"/>
      <c r="AP17614" s="9"/>
      <c r="AQ17614" s="9"/>
    </row>
    <row r="17615" spans="41:43" x14ac:dyDescent="0.3">
      <c r="AO17615" s="9"/>
      <c r="AP17615" s="9"/>
      <c r="AQ17615" s="9"/>
    </row>
    <row r="17616" spans="41:43" x14ac:dyDescent="0.3">
      <c r="AO17616" s="9"/>
      <c r="AP17616" s="9"/>
      <c r="AQ17616" s="9"/>
    </row>
    <row r="17617" spans="41:43" x14ac:dyDescent="0.3">
      <c r="AO17617" s="9"/>
      <c r="AP17617" s="9"/>
      <c r="AQ17617" s="9"/>
    </row>
    <row r="17618" spans="41:43" x14ac:dyDescent="0.3">
      <c r="AO17618" s="9"/>
      <c r="AP17618" s="9"/>
      <c r="AQ17618" s="9"/>
    </row>
    <row r="17619" spans="41:43" x14ac:dyDescent="0.3">
      <c r="AO17619" s="9"/>
      <c r="AP17619" s="9"/>
      <c r="AQ17619" s="9"/>
    </row>
    <row r="17620" spans="41:43" x14ac:dyDescent="0.3">
      <c r="AO17620" s="9"/>
      <c r="AP17620" s="9"/>
      <c r="AQ17620" s="9"/>
    </row>
    <row r="17621" spans="41:43" x14ac:dyDescent="0.3">
      <c r="AO17621" s="9"/>
      <c r="AP17621" s="9"/>
      <c r="AQ17621" s="9"/>
    </row>
    <row r="17622" spans="41:43" x14ac:dyDescent="0.3">
      <c r="AO17622" s="9"/>
      <c r="AP17622" s="9"/>
      <c r="AQ17622" s="9"/>
    </row>
    <row r="17623" spans="41:43" x14ac:dyDescent="0.3">
      <c r="AO17623" s="9"/>
      <c r="AP17623" s="9"/>
      <c r="AQ17623" s="9"/>
    </row>
    <row r="17624" spans="41:43" x14ac:dyDescent="0.3">
      <c r="AO17624" s="9"/>
      <c r="AP17624" s="9"/>
      <c r="AQ17624" s="9"/>
    </row>
    <row r="17625" spans="41:43" x14ac:dyDescent="0.3">
      <c r="AO17625" s="9"/>
      <c r="AP17625" s="9"/>
      <c r="AQ17625" s="9"/>
    </row>
    <row r="17626" spans="41:43" x14ac:dyDescent="0.3">
      <c r="AO17626" s="9"/>
      <c r="AP17626" s="9"/>
      <c r="AQ17626" s="9"/>
    </row>
    <row r="17627" spans="41:43" x14ac:dyDescent="0.3">
      <c r="AO17627" s="9"/>
      <c r="AP17627" s="9"/>
      <c r="AQ17627" s="9"/>
    </row>
    <row r="17628" spans="41:43" x14ac:dyDescent="0.3">
      <c r="AO17628" s="9"/>
      <c r="AP17628" s="9"/>
      <c r="AQ17628" s="9"/>
    </row>
    <row r="17629" spans="41:43" x14ac:dyDescent="0.3">
      <c r="AO17629" s="9"/>
      <c r="AP17629" s="9"/>
      <c r="AQ17629" s="9"/>
    </row>
    <row r="17630" spans="41:43" x14ac:dyDescent="0.3">
      <c r="AO17630" s="9"/>
      <c r="AP17630" s="9"/>
      <c r="AQ17630" s="9"/>
    </row>
    <row r="17631" spans="41:43" x14ac:dyDescent="0.3">
      <c r="AO17631" s="9"/>
      <c r="AP17631" s="9"/>
      <c r="AQ17631" s="9"/>
    </row>
    <row r="17632" spans="41:43" x14ac:dyDescent="0.3">
      <c r="AO17632" s="9"/>
      <c r="AP17632" s="9"/>
      <c r="AQ17632" s="9"/>
    </row>
    <row r="17633" spans="41:43" x14ac:dyDescent="0.3">
      <c r="AO17633" s="9"/>
      <c r="AP17633" s="9"/>
      <c r="AQ17633" s="9"/>
    </row>
    <row r="17634" spans="41:43" x14ac:dyDescent="0.3">
      <c r="AO17634" s="9"/>
      <c r="AP17634" s="9"/>
      <c r="AQ17634" s="9"/>
    </row>
    <row r="17635" spans="41:43" x14ac:dyDescent="0.3">
      <c r="AO17635" s="9"/>
      <c r="AP17635" s="9"/>
      <c r="AQ17635" s="9"/>
    </row>
    <row r="17636" spans="41:43" x14ac:dyDescent="0.3">
      <c r="AO17636" s="9"/>
      <c r="AP17636" s="9"/>
      <c r="AQ17636" s="9"/>
    </row>
    <row r="17637" spans="41:43" x14ac:dyDescent="0.3">
      <c r="AO17637" s="9"/>
      <c r="AP17637" s="9"/>
      <c r="AQ17637" s="9"/>
    </row>
    <row r="17638" spans="41:43" x14ac:dyDescent="0.3">
      <c r="AO17638" s="9"/>
      <c r="AP17638" s="9"/>
      <c r="AQ17638" s="9"/>
    </row>
    <row r="17639" spans="41:43" x14ac:dyDescent="0.3">
      <c r="AO17639" s="9"/>
      <c r="AP17639" s="9"/>
      <c r="AQ17639" s="9"/>
    </row>
    <row r="17640" spans="41:43" x14ac:dyDescent="0.3">
      <c r="AO17640" s="9"/>
      <c r="AP17640" s="9"/>
      <c r="AQ17640" s="9"/>
    </row>
    <row r="17641" spans="41:43" x14ac:dyDescent="0.3">
      <c r="AO17641" s="9"/>
      <c r="AP17641" s="9"/>
      <c r="AQ17641" s="9"/>
    </row>
    <row r="17642" spans="41:43" x14ac:dyDescent="0.3">
      <c r="AO17642" s="9"/>
      <c r="AP17642" s="9"/>
      <c r="AQ17642" s="9"/>
    </row>
    <row r="17643" spans="41:43" x14ac:dyDescent="0.3">
      <c r="AO17643" s="9"/>
      <c r="AP17643" s="9"/>
      <c r="AQ17643" s="9"/>
    </row>
    <row r="17644" spans="41:43" x14ac:dyDescent="0.3">
      <c r="AO17644" s="9"/>
      <c r="AP17644" s="9"/>
      <c r="AQ17644" s="9"/>
    </row>
    <row r="17645" spans="41:43" x14ac:dyDescent="0.3">
      <c r="AO17645" s="9"/>
      <c r="AP17645" s="9"/>
      <c r="AQ17645" s="9"/>
    </row>
    <row r="17646" spans="41:43" x14ac:dyDescent="0.3">
      <c r="AO17646" s="9"/>
      <c r="AP17646" s="9"/>
      <c r="AQ17646" s="9"/>
    </row>
    <row r="17647" spans="41:43" x14ac:dyDescent="0.3">
      <c r="AO17647" s="9"/>
      <c r="AP17647" s="9"/>
      <c r="AQ17647" s="9"/>
    </row>
    <row r="17648" spans="41:43" x14ac:dyDescent="0.3">
      <c r="AO17648" s="9"/>
      <c r="AP17648" s="9"/>
      <c r="AQ17648" s="9"/>
    </row>
    <row r="17649" spans="41:43" x14ac:dyDescent="0.3">
      <c r="AO17649" s="9"/>
      <c r="AP17649" s="9"/>
      <c r="AQ17649" s="9"/>
    </row>
    <row r="17650" spans="41:43" x14ac:dyDescent="0.3">
      <c r="AO17650" s="9"/>
      <c r="AP17650" s="9"/>
      <c r="AQ17650" s="9"/>
    </row>
    <row r="17651" spans="41:43" x14ac:dyDescent="0.3">
      <c r="AO17651" s="9"/>
      <c r="AP17651" s="9"/>
      <c r="AQ17651" s="9"/>
    </row>
    <row r="17652" spans="41:43" x14ac:dyDescent="0.3">
      <c r="AO17652" s="9"/>
      <c r="AP17652" s="9"/>
      <c r="AQ17652" s="9"/>
    </row>
    <row r="17653" spans="41:43" x14ac:dyDescent="0.3">
      <c r="AO17653" s="9"/>
      <c r="AP17653" s="9"/>
      <c r="AQ17653" s="9"/>
    </row>
    <row r="17654" spans="41:43" x14ac:dyDescent="0.3">
      <c r="AO17654" s="9"/>
      <c r="AP17654" s="9"/>
      <c r="AQ17654" s="9"/>
    </row>
    <row r="17655" spans="41:43" x14ac:dyDescent="0.3">
      <c r="AO17655" s="9"/>
      <c r="AP17655" s="9"/>
      <c r="AQ17655" s="9"/>
    </row>
    <row r="17656" spans="41:43" x14ac:dyDescent="0.3">
      <c r="AO17656" s="9"/>
      <c r="AP17656" s="9"/>
      <c r="AQ17656" s="9"/>
    </row>
    <row r="17657" spans="41:43" x14ac:dyDescent="0.3">
      <c r="AO17657" s="9"/>
      <c r="AP17657" s="9"/>
      <c r="AQ17657" s="9"/>
    </row>
    <row r="17658" spans="41:43" x14ac:dyDescent="0.3">
      <c r="AO17658" s="9"/>
      <c r="AP17658" s="9"/>
      <c r="AQ17658" s="9"/>
    </row>
    <row r="17659" spans="41:43" x14ac:dyDescent="0.3">
      <c r="AO17659" s="9"/>
      <c r="AP17659" s="9"/>
      <c r="AQ17659" s="9"/>
    </row>
    <row r="17660" spans="41:43" x14ac:dyDescent="0.3">
      <c r="AO17660" s="9"/>
      <c r="AP17660" s="9"/>
      <c r="AQ17660" s="9"/>
    </row>
    <row r="17661" spans="41:43" x14ac:dyDescent="0.3">
      <c r="AO17661" s="9"/>
      <c r="AP17661" s="9"/>
      <c r="AQ17661" s="9"/>
    </row>
    <row r="17662" spans="41:43" x14ac:dyDescent="0.3">
      <c r="AO17662" s="9"/>
      <c r="AP17662" s="9"/>
      <c r="AQ17662" s="9"/>
    </row>
    <row r="17663" spans="41:43" x14ac:dyDescent="0.3">
      <c r="AO17663" s="9"/>
      <c r="AP17663" s="9"/>
      <c r="AQ17663" s="9"/>
    </row>
    <row r="17664" spans="41:43" x14ac:dyDescent="0.3">
      <c r="AO17664" s="9"/>
      <c r="AP17664" s="9"/>
      <c r="AQ17664" s="9"/>
    </row>
    <row r="17665" spans="41:43" x14ac:dyDescent="0.3">
      <c r="AO17665" s="9"/>
      <c r="AP17665" s="9"/>
      <c r="AQ17665" s="9"/>
    </row>
    <row r="17666" spans="41:43" x14ac:dyDescent="0.3">
      <c r="AO17666" s="9"/>
      <c r="AP17666" s="9"/>
      <c r="AQ17666" s="9"/>
    </row>
    <row r="17667" spans="41:43" x14ac:dyDescent="0.3">
      <c r="AO17667" s="9"/>
      <c r="AP17667" s="9"/>
      <c r="AQ17667" s="9"/>
    </row>
    <row r="17668" spans="41:43" x14ac:dyDescent="0.3">
      <c r="AO17668" s="9"/>
      <c r="AP17668" s="9"/>
      <c r="AQ17668" s="9"/>
    </row>
    <row r="17669" spans="41:43" x14ac:dyDescent="0.3">
      <c r="AO17669" s="9"/>
      <c r="AP17669" s="9"/>
      <c r="AQ17669" s="9"/>
    </row>
    <row r="17670" spans="41:43" x14ac:dyDescent="0.3">
      <c r="AO17670" s="9"/>
      <c r="AP17670" s="9"/>
      <c r="AQ17670" s="9"/>
    </row>
    <row r="17671" spans="41:43" x14ac:dyDescent="0.3">
      <c r="AO17671" s="9"/>
      <c r="AP17671" s="9"/>
      <c r="AQ17671" s="9"/>
    </row>
    <row r="17672" spans="41:43" x14ac:dyDescent="0.3">
      <c r="AO17672" s="9"/>
      <c r="AP17672" s="9"/>
      <c r="AQ17672" s="9"/>
    </row>
    <row r="17673" spans="41:43" x14ac:dyDescent="0.3">
      <c r="AO17673" s="9"/>
      <c r="AP17673" s="9"/>
      <c r="AQ17673" s="9"/>
    </row>
    <row r="17674" spans="41:43" x14ac:dyDescent="0.3">
      <c r="AO17674" s="9"/>
      <c r="AP17674" s="9"/>
      <c r="AQ17674" s="9"/>
    </row>
    <row r="17675" spans="41:43" x14ac:dyDescent="0.3">
      <c r="AO17675" s="9"/>
      <c r="AP17675" s="9"/>
      <c r="AQ17675" s="9"/>
    </row>
    <row r="17676" spans="41:43" x14ac:dyDescent="0.3">
      <c r="AO17676" s="9"/>
      <c r="AP17676" s="9"/>
      <c r="AQ17676" s="9"/>
    </row>
    <row r="17677" spans="41:43" x14ac:dyDescent="0.3">
      <c r="AO17677" s="9"/>
      <c r="AP17677" s="9"/>
      <c r="AQ17677" s="9"/>
    </row>
    <row r="17678" spans="41:43" x14ac:dyDescent="0.3">
      <c r="AO17678" s="9"/>
      <c r="AP17678" s="9"/>
      <c r="AQ17678" s="9"/>
    </row>
    <row r="17679" spans="41:43" x14ac:dyDescent="0.3">
      <c r="AO17679" s="9"/>
      <c r="AP17679" s="9"/>
      <c r="AQ17679" s="9"/>
    </row>
    <row r="17680" spans="41:43" x14ac:dyDescent="0.3">
      <c r="AO17680" s="9"/>
      <c r="AP17680" s="9"/>
      <c r="AQ17680" s="9"/>
    </row>
    <row r="17681" spans="41:43" x14ac:dyDescent="0.3">
      <c r="AO17681" s="9"/>
      <c r="AP17681" s="9"/>
      <c r="AQ17681" s="9"/>
    </row>
    <row r="17682" spans="41:43" x14ac:dyDescent="0.3">
      <c r="AO17682" s="9"/>
      <c r="AP17682" s="9"/>
      <c r="AQ17682" s="9"/>
    </row>
    <row r="17683" spans="41:43" x14ac:dyDescent="0.3">
      <c r="AO17683" s="9"/>
      <c r="AP17683" s="9"/>
      <c r="AQ17683" s="9"/>
    </row>
    <row r="17684" spans="41:43" x14ac:dyDescent="0.3">
      <c r="AO17684" s="9"/>
      <c r="AP17684" s="9"/>
      <c r="AQ17684" s="9"/>
    </row>
    <row r="17685" spans="41:43" x14ac:dyDescent="0.3">
      <c r="AO17685" s="9"/>
      <c r="AP17685" s="9"/>
      <c r="AQ17685" s="9"/>
    </row>
    <row r="17686" spans="41:43" x14ac:dyDescent="0.3">
      <c r="AO17686" s="9"/>
      <c r="AP17686" s="9"/>
      <c r="AQ17686" s="9"/>
    </row>
    <row r="17687" spans="41:43" x14ac:dyDescent="0.3">
      <c r="AO17687" s="9"/>
      <c r="AP17687" s="9"/>
      <c r="AQ17687" s="9"/>
    </row>
    <row r="17688" spans="41:43" x14ac:dyDescent="0.3">
      <c r="AO17688" s="9"/>
      <c r="AP17688" s="9"/>
      <c r="AQ17688" s="9"/>
    </row>
    <row r="17689" spans="41:43" x14ac:dyDescent="0.3">
      <c r="AO17689" s="9"/>
      <c r="AP17689" s="9"/>
      <c r="AQ17689" s="9"/>
    </row>
    <row r="17690" spans="41:43" x14ac:dyDescent="0.3">
      <c r="AO17690" s="9"/>
      <c r="AP17690" s="9"/>
      <c r="AQ17690" s="9"/>
    </row>
    <row r="17691" spans="41:43" x14ac:dyDescent="0.3">
      <c r="AO17691" s="9"/>
      <c r="AP17691" s="9"/>
      <c r="AQ17691" s="9"/>
    </row>
    <row r="17692" spans="41:43" x14ac:dyDescent="0.3">
      <c r="AO17692" s="9"/>
      <c r="AP17692" s="9"/>
      <c r="AQ17692" s="9"/>
    </row>
    <row r="17693" spans="41:43" x14ac:dyDescent="0.3">
      <c r="AO17693" s="9"/>
      <c r="AP17693" s="9"/>
      <c r="AQ17693" s="9"/>
    </row>
    <row r="17694" spans="41:43" x14ac:dyDescent="0.3">
      <c r="AO17694" s="9"/>
      <c r="AP17694" s="9"/>
      <c r="AQ17694" s="9"/>
    </row>
    <row r="17695" spans="41:43" x14ac:dyDescent="0.3">
      <c r="AO17695" s="9"/>
      <c r="AP17695" s="9"/>
      <c r="AQ17695" s="9"/>
    </row>
    <row r="17696" spans="41:43" x14ac:dyDescent="0.3">
      <c r="AO17696" s="9"/>
      <c r="AP17696" s="9"/>
      <c r="AQ17696" s="9"/>
    </row>
    <row r="17697" spans="41:43" x14ac:dyDescent="0.3">
      <c r="AO17697" s="9"/>
      <c r="AP17697" s="9"/>
      <c r="AQ17697" s="9"/>
    </row>
    <row r="17698" spans="41:43" x14ac:dyDescent="0.3">
      <c r="AO17698" s="9"/>
      <c r="AP17698" s="9"/>
      <c r="AQ17698" s="9"/>
    </row>
    <row r="17699" spans="41:43" x14ac:dyDescent="0.3">
      <c r="AO17699" s="9"/>
      <c r="AP17699" s="9"/>
      <c r="AQ17699" s="9"/>
    </row>
    <row r="17700" spans="41:43" x14ac:dyDescent="0.3">
      <c r="AO17700" s="9"/>
      <c r="AP17700" s="9"/>
      <c r="AQ17700" s="9"/>
    </row>
    <row r="17701" spans="41:43" x14ac:dyDescent="0.3">
      <c r="AO17701" s="9"/>
      <c r="AP17701" s="9"/>
      <c r="AQ17701" s="9"/>
    </row>
    <row r="17702" spans="41:43" x14ac:dyDescent="0.3">
      <c r="AO17702" s="9"/>
      <c r="AP17702" s="9"/>
      <c r="AQ17702" s="9"/>
    </row>
    <row r="17703" spans="41:43" x14ac:dyDescent="0.3">
      <c r="AO17703" s="9"/>
      <c r="AP17703" s="9"/>
      <c r="AQ17703" s="9"/>
    </row>
    <row r="17704" spans="41:43" x14ac:dyDescent="0.3">
      <c r="AO17704" s="9"/>
      <c r="AP17704" s="9"/>
      <c r="AQ17704" s="9"/>
    </row>
    <row r="17705" spans="41:43" x14ac:dyDescent="0.3">
      <c r="AO17705" s="9"/>
      <c r="AP17705" s="9"/>
      <c r="AQ17705" s="9"/>
    </row>
    <row r="17706" spans="41:43" x14ac:dyDescent="0.3">
      <c r="AO17706" s="9"/>
      <c r="AP17706" s="9"/>
      <c r="AQ17706" s="9"/>
    </row>
    <row r="17707" spans="41:43" x14ac:dyDescent="0.3">
      <c r="AO17707" s="9"/>
      <c r="AP17707" s="9"/>
      <c r="AQ17707" s="9"/>
    </row>
    <row r="17708" spans="41:43" x14ac:dyDescent="0.3">
      <c r="AO17708" s="9"/>
      <c r="AP17708" s="9"/>
      <c r="AQ17708" s="9"/>
    </row>
    <row r="17709" spans="41:43" x14ac:dyDescent="0.3">
      <c r="AO17709" s="9"/>
      <c r="AP17709" s="9"/>
      <c r="AQ17709" s="9"/>
    </row>
    <row r="17710" spans="41:43" x14ac:dyDescent="0.3">
      <c r="AO17710" s="9"/>
      <c r="AP17710" s="9"/>
      <c r="AQ17710" s="9"/>
    </row>
    <row r="17711" spans="41:43" x14ac:dyDescent="0.3">
      <c r="AO17711" s="9"/>
      <c r="AP17711" s="9"/>
      <c r="AQ17711" s="9"/>
    </row>
    <row r="17712" spans="41:43" x14ac:dyDescent="0.3">
      <c r="AO17712" s="9"/>
      <c r="AP17712" s="9"/>
      <c r="AQ17712" s="9"/>
    </row>
    <row r="17713" spans="41:43" x14ac:dyDescent="0.3">
      <c r="AO17713" s="9"/>
      <c r="AP17713" s="9"/>
      <c r="AQ17713" s="9"/>
    </row>
    <row r="17714" spans="41:43" x14ac:dyDescent="0.3">
      <c r="AO17714" s="9"/>
      <c r="AP17714" s="9"/>
      <c r="AQ17714" s="9"/>
    </row>
    <row r="17715" spans="41:43" x14ac:dyDescent="0.3">
      <c r="AO17715" s="9"/>
      <c r="AP17715" s="9"/>
      <c r="AQ17715" s="9"/>
    </row>
    <row r="17716" spans="41:43" x14ac:dyDescent="0.3">
      <c r="AO17716" s="9"/>
      <c r="AP17716" s="9"/>
      <c r="AQ17716" s="9"/>
    </row>
    <row r="17717" spans="41:43" x14ac:dyDescent="0.3">
      <c r="AO17717" s="9"/>
      <c r="AP17717" s="9"/>
      <c r="AQ17717" s="9"/>
    </row>
    <row r="17718" spans="41:43" x14ac:dyDescent="0.3">
      <c r="AO17718" s="9"/>
      <c r="AP17718" s="9"/>
      <c r="AQ17718" s="9"/>
    </row>
    <row r="17719" spans="41:43" x14ac:dyDescent="0.3">
      <c r="AO17719" s="9"/>
      <c r="AP17719" s="9"/>
      <c r="AQ17719" s="9"/>
    </row>
    <row r="17720" spans="41:43" x14ac:dyDescent="0.3">
      <c r="AO17720" s="9"/>
      <c r="AP17720" s="9"/>
      <c r="AQ17720" s="9"/>
    </row>
    <row r="17721" spans="41:43" x14ac:dyDescent="0.3">
      <c r="AO17721" s="9"/>
      <c r="AP17721" s="9"/>
      <c r="AQ17721" s="9"/>
    </row>
    <row r="17722" spans="41:43" x14ac:dyDescent="0.3">
      <c r="AO17722" s="9"/>
      <c r="AP17722" s="9"/>
      <c r="AQ17722" s="9"/>
    </row>
    <row r="17723" spans="41:43" x14ac:dyDescent="0.3">
      <c r="AO17723" s="9"/>
      <c r="AP17723" s="9"/>
      <c r="AQ17723" s="9"/>
    </row>
    <row r="17724" spans="41:43" x14ac:dyDescent="0.3">
      <c r="AO17724" s="9"/>
      <c r="AP17724" s="9"/>
      <c r="AQ17724" s="9"/>
    </row>
    <row r="17725" spans="41:43" x14ac:dyDescent="0.3">
      <c r="AO17725" s="9"/>
      <c r="AP17725" s="9"/>
      <c r="AQ17725" s="9"/>
    </row>
    <row r="17726" spans="41:43" x14ac:dyDescent="0.3">
      <c r="AO17726" s="9"/>
      <c r="AP17726" s="9"/>
      <c r="AQ17726" s="9"/>
    </row>
    <row r="17727" spans="41:43" x14ac:dyDescent="0.3">
      <c r="AO17727" s="9"/>
      <c r="AP17727" s="9"/>
      <c r="AQ17727" s="9"/>
    </row>
    <row r="17728" spans="41:43" x14ac:dyDescent="0.3">
      <c r="AO17728" s="9"/>
      <c r="AP17728" s="9"/>
      <c r="AQ17728" s="9"/>
    </row>
    <row r="17729" spans="41:43" x14ac:dyDescent="0.3">
      <c r="AO17729" s="9"/>
      <c r="AP17729" s="9"/>
      <c r="AQ17729" s="9"/>
    </row>
    <row r="17730" spans="41:43" x14ac:dyDescent="0.3">
      <c r="AO17730" s="9"/>
      <c r="AP17730" s="9"/>
      <c r="AQ17730" s="9"/>
    </row>
    <row r="17731" spans="41:43" x14ac:dyDescent="0.3">
      <c r="AO17731" s="9"/>
      <c r="AP17731" s="9"/>
      <c r="AQ17731" s="9"/>
    </row>
    <row r="17732" spans="41:43" x14ac:dyDescent="0.3">
      <c r="AO17732" s="9"/>
      <c r="AP17732" s="9"/>
      <c r="AQ17732" s="9"/>
    </row>
    <row r="17733" spans="41:43" x14ac:dyDescent="0.3">
      <c r="AO17733" s="9"/>
      <c r="AP17733" s="9"/>
      <c r="AQ17733" s="9"/>
    </row>
    <row r="17734" spans="41:43" x14ac:dyDescent="0.3">
      <c r="AO17734" s="9"/>
      <c r="AP17734" s="9"/>
      <c r="AQ17734" s="9"/>
    </row>
    <row r="17735" spans="41:43" x14ac:dyDescent="0.3">
      <c r="AO17735" s="9"/>
      <c r="AP17735" s="9"/>
      <c r="AQ17735" s="9"/>
    </row>
    <row r="17736" spans="41:43" x14ac:dyDescent="0.3">
      <c r="AO17736" s="9"/>
      <c r="AP17736" s="9"/>
      <c r="AQ17736" s="9"/>
    </row>
    <row r="17737" spans="41:43" x14ac:dyDescent="0.3">
      <c r="AO17737" s="9"/>
      <c r="AP17737" s="9"/>
      <c r="AQ17737" s="9"/>
    </row>
    <row r="17738" spans="41:43" x14ac:dyDescent="0.3">
      <c r="AO17738" s="9"/>
      <c r="AP17738" s="9"/>
      <c r="AQ17738" s="9"/>
    </row>
    <row r="17739" spans="41:43" x14ac:dyDescent="0.3">
      <c r="AO17739" s="9"/>
      <c r="AP17739" s="9"/>
      <c r="AQ17739" s="9"/>
    </row>
    <row r="17740" spans="41:43" x14ac:dyDescent="0.3">
      <c r="AO17740" s="9"/>
      <c r="AP17740" s="9"/>
      <c r="AQ17740" s="9"/>
    </row>
    <row r="17741" spans="41:43" x14ac:dyDescent="0.3">
      <c r="AO17741" s="9"/>
      <c r="AP17741" s="9"/>
      <c r="AQ17741" s="9"/>
    </row>
    <row r="17742" spans="41:43" x14ac:dyDescent="0.3">
      <c r="AO17742" s="9"/>
      <c r="AP17742" s="9"/>
      <c r="AQ17742" s="9"/>
    </row>
    <row r="17743" spans="41:43" x14ac:dyDescent="0.3">
      <c r="AO17743" s="9"/>
      <c r="AP17743" s="9"/>
      <c r="AQ17743" s="9"/>
    </row>
    <row r="17744" spans="41:43" x14ac:dyDescent="0.3">
      <c r="AO17744" s="9"/>
      <c r="AP17744" s="9"/>
      <c r="AQ17744" s="9"/>
    </row>
    <row r="17745" spans="41:43" x14ac:dyDescent="0.3">
      <c r="AO17745" s="9"/>
      <c r="AP17745" s="9"/>
      <c r="AQ17745" s="9"/>
    </row>
    <row r="17746" spans="41:43" x14ac:dyDescent="0.3">
      <c r="AO17746" s="9"/>
      <c r="AP17746" s="9"/>
      <c r="AQ17746" s="9"/>
    </row>
    <row r="17747" spans="41:43" x14ac:dyDescent="0.3">
      <c r="AO17747" s="9"/>
      <c r="AP17747" s="9"/>
      <c r="AQ17747" s="9"/>
    </row>
    <row r="17748" spans="41:43" x14ac:dyDescent="0.3">
      <c r="AO17748" s="9"/>
      <c r="AP17748" s="9"/>
      <c r="AQ17748" s="9"/>
    </row>
    <row r="17749" spans="41:43" x14ac:dyDescent="0.3">
      <c r="AO17749" s="9"/>
      <c r="AP17749" s="9"/>
      <c r="AQ17749" s="9"/>
    </row>
    <row r="17750" spans="41:43" x14ac:dyDescent="0.3">
      <c r="AO17750" s="9"/>
      <c r="AP17750" s="9"/>
      <c r="AQ17750" s="9"/>
    </row>
    <row r="17751" spans="41:43" x14ac:dyDescent="0.3">
      <c r="AO17751" s="9"/>
      <c r="AP17751" s="9"/>
      <c r="AQ17751" s="9"/>
    </row>
    <row r="17752" spans="41:43" x14ac:dyDescent="0.3">
      <c r="AO17752" s="9"/>
      <c r="AP17752" s="9"/>
      <c r="AQ17752" s="9"/>
    </row>
    <row r="17753" spans="41:43" x14ac:dyDescent="0.3">
      <c r="AO17753" s="9"/>
      <c r="AP17753" s="9"/>
      <c r="AQ17753" s="9"/>
    </row>
    <row r="17754" spans="41:43" x14ac:dyDescent="0.3">
      <c r="AO17754" s="9"/>
      <c r="AP17754" s="9"/>
      <c r="AQ17754" s="9"/>
    </row>
    <row r="17755" spans="41:43" x14ac:dyDescent="0.3">
      <c r="AO17755" s="9"/>
      <c r="AP17755" s="9"/>
      <c r="AQ17755" s="9"/>
    </row>
    <row r="17756" spans="41:43" x14ac:dyDescent="0.3">
      <c r="AO17756" s="9"/>
      <c r="AP17756" s="9"/>
      <c r="AQ17756" s="9"/>
    </row>
    <row r="17757" spans="41:43" x14ac:dyDescent="0.3">
      <c r="AO17757" s="9"/>
      <c r="AP17757" s="9"/>
      <c r="AQ17757" s="9"/>
    </row>
    <row r="17758" spans="41:43" x14ac:dyDescent="0.3">
      <c r="AO17758" s="9"/>
      <c r="AP17758" s="9"/>
      <c r="AQ17758" s="9"/>
    </row>
    <row r="17759" spans="41:43" x14ac:dyDescent="0.3">
      <c r="AO17759" s="9"/>
      <c r="AP17759" s="9"/>
      <c r="AQ17759" s="9"/>
    </row>
    <row r="17760" spans="41:43" x14ac:dyDescent="0.3">
      <c r="AO17760" s="9"/>
      <c r="AP17760" s="9"/>
      <c r="AQ17760" s="9"/>
    </row>
    <row r="17761" spans="41:43" x14ac:dyDescent="0.3">
      <c r="AO17761" s="9"/>
      <c r="AP17761" s="9"/>
      <c r="AQ17761" s="9"/>
    </row>
    <row r="17762" spans="41:43" x14ac:dyDescent="0.3">
      <c r="AO17762" s="9"/>
      <c r="AP17762" s="9"/>
      <c r="AQ17762" s="9"/>
    </row>
    <row r="17763" spans="41:43" x14ac:dyDescent="0.3">
      <c r="AO17763" s="9"/>
      <c r="AP17763" s="9"/>
      <c r="AQ17763" s="9"/>
    </row>
    <row r="17764" spans="41:43" x14ac:dyDescent="0.3">
      <c r="AO17764" s="9"/>
      <c r="AP17764" s="9"/>
      <c r="AQ17764" s="9"/>
    </row>
    <row r="17765" spans="41:43" x14ac:dyDescent="0.3">
      <c r="AO17765" s="9"/>
      <c r="AP17765" s="9"/>
      <c r="AQ17765" s="9"/>
    </row>
    <row r="17766" spans="41:43" x14ac:dyDescent="0.3">
      <c r="AO17766" s="9"/>
      <c r="AP17766" s="9"/>
      <c r="AQ17766" s="9"/>
    </row>
    <row r="17767" spans="41:43" x14ac:dyDescent="0.3">
      <c r="AO17767" s="9"/>
      <c r="AP17767" s="9"/>
      <c r="AQ17767" s="9"/>
    </row>
    <row r="17768" spans="41:43" x14ac:dyDescent="0.3">
      <c r="AO17768" s="9"/>
      <c r="AP17768" s="9"/>
      <c r="AQ17768" s="9"/>
    </row>
    <row r="17769" spans="41:43" x14ac:dyDescent="0.3">
      <c r="AO17769" s="9"/>
      <c r="AP17769" s="9"/>
      <c r="AQ17769" s="9"/>
    </row>
    <row r="17770" spans="41:43" x14ac:dyDescent="0.3">
      <c r="AO17770" s="9"/>
      <c r="AP17770" s="9"/>
      <c r="AQ17770" s="9"/>
    </row>
    <row r="17771" spans="41:43" x14ac:dyDescent="0.3">
      <c r="AO17771" s="9"/>
      <c r="AP17771" s="9"/>
      <c r="AQ17771" s="9"/>
    </row>
    <row r="17772" spans="41:43" x14ac:dyDescent="0.3">
      <c r="AO17772" s="9"/>
      <c r="AP17772" s="9"/>
      <c r="AQ17772" s="9"/>
    </row>
    <row r="17773" spans="41:43" x14ac:dyDescent="0.3">
      <c r="AO17773" s="9"/>
      <c r="AP17773" s="9"/>
      <c r="AQ17773" s="9"/>
    </row>
    <row r="17774" spans="41:43" x14ac:dyDescent="0.3">
      <c r="AO17774" s="9"/>
      <c r="AP17774" s="9"/>
      <c r="AQ17774" s="9"/>
    </row>
    <row r="17775" spans="41:43" x14ac:dyDescent="0.3">
      <c r="AO17775" s="9"/>
      <c r="AP17775" s="9"/>
      <c r="AQ17775" s="9"/>
    </row>
    <row r="17776" spans="41:43" x14ac:dyDescent="0.3">
      <c r="AO17776" s="9"/>
      <c r="AP17776" s="9"/>
      <c r="AQ17776" s="9"/>
    </row>
    <row r="17777" spans="41:43" x14ac:dyDescent="0.3">
      <c r="AO17777" s="9"/>
      <c r="AP17777" s="9"/>
      <c r="AQ17777" s="9"/>
    </row>
    <row r="17778" spans="41:43" x14ac:dyDescent="0.3">
      <c r="AO17778" s="9"/>
      <c r="AP17778" s="9"/>
      <c r="AQ17778" s="9"/>
    </row>
    <row r="17779" spans="41:43" x14ac:dyDescent="0.3">
      <c r="AO17779" s="9"/>
      <c r="AP17779" s="9"/>
      <c r="AQ17779" s="9"/>
    </row>
    <row r="17780" spans="41:43" x14ac:dyDescent="0.3">
      <c r="AO17780" s="9"/>
      <c r="AP17780" s="9"/>
      <c r="AQ17780" s="9"/>
    </row>
    <row r="17781" spans="41:43" x14ac:dyDescent="0.3">
      <c r="AO17781" s="9"/>
      <c r="AP17781" s="9"/>
      <c r="AQ17781" s="9"/>
    </row>
    <row r="17782" spans="41:43" x14ac:dyDescent="0.3">
      <c r="AO17782" s="9"/>
      <c r="AP17782" s="9"/>
      <c r="AQ17782" s="9"/>
    </row>
    <row r="17783" spans="41:43" x14ac:dyDescent="0.3">
      <c r="AO17783" s="9"/>
      <c r="AP17783" s="9"/>
      <c r="AQ17783" s="9"/>
    </row>
    <row r="17784" spans="41:43" x14ac:dyDescent="0.3">
      <c r="AO17784" s="9"/>
      <c r="AP17784" s="9"/>
      <c r="AQ17784" s="9"/>
    </row>
    <row r="17785" spans="41:43" x14ac:dyDescent="0.3">
      <c r="AO17785" s="9"/>
      <c r="AP17785" s="9"/>
      <c r="AQ17785" s="9"/>
    </row>
    <row r="17786" spans="41:43" x14ac:dyDescent="0.3">
      <c r="AO17786" s="9"/>
      <c r="AP17786" s="9"/>
      <c r="AQ17786" s="9"/>
    </row>
    <row r="17787" spans="41:43" x14ac:dyDescent="0.3">
      <c r="AO17787" s="9"/>
      <c r="AP17787" s="9"/>
      <c r="AQ17787" s="9"/>
    </row>
    <row r="17788" spans="41:43" x14ac:dyDescent="0.3">
      <c r="AO17788" s="9"/>
      <c r="AP17788" s="9"/>
      <c r="AQ17788" s="9"/>
    </row>
    <row r="17789" spans="41:43" x14ac:dyDescent="0.3">
      <c r="AO17789" s="9"/>
      <c r="AP17789" s="9"/>
      <c r="AQ17789" s="9"/>
    </row>
    <row r="17790" spans="41:43" x14ac:dyDescent="0.3">
      <c r="AO17790" s="9"/>
      <c r="AP17790" s="9"/>
      <c r="AQ17790" s="9"/>
    </row>
    <row r="17791" spans="41:43" x14ac:dyDescent="0.3">
      <c r="AO17791" s="9"/>
      <c r="AP17791" s="9"/>
      <c r="AQ17791" s="9"/>
    </row>
    <row r="17792" spans="41:43" x14ac:dyDescent="0.3">
      <c r="AO17792" s="9"/>
      <c r="AP17792" s="9"/>
      <c r="AQ17792" s="9"/>
    </row>
    <row r="17793" spans="41:43" x14ac:dyDescent="0.3">
      <c r="AO17793" s="9"/>
      <c r="AP17793" s="9"/>
      <c r="AQ17793" s="9"/>
    </row>
    <row r="17794" spans="41:43" x14ac:dyDescent="0.3">
      <c r="AO17794" s="9"/>
      <c r="AP17794" s="9"/>
      <c r="AQ17794" s="9"/>
    </row>
    <row r="17795" spans="41:43" x14ac:dyDescent="0.3">
      <c r="AO17795" s="9"/>
      <c r="AP17795" s="9"/>
      <c r="AQ17795" s="9"/>
    </row>
    <row r="17796" spans="41:43" x14ac:dyDescent="0.3">
      <c r="AO17796" s="9"/>
      <c r="AP17796" s="9"/>
      <c r="AQ17796" s="9"/>
    </row>
    <row r="17797" spans="41:43" x14ac:dyDescent="0.3">
      <c r="AO17797" s="9"/>
      <c r="AP17797" s="9"/>
      <c r="AQ17797" s="9"/>
    </row>
    <row r="17798" spans="41:43" x14ac:dyDescent="0.3">
      <c r="AO17798" s="9"/>
      <c r="AP17798" s="9"/>
      <c r="AQ17798" s="9"/>
    </row>
    <row r="17799" spans="41:43" x14ac:dyDescent="0.3">
      <c r="AO17799" s="9"/>
      <c r="AP17799" s="9"/>
      <c r="AQ17799" s="9"/>
    </row>
    <row r="17800" spans="41:43" x14ac:dyDescent="0.3">
      <c r="AO17800" s="9"/>
      <c r="AP17800" s="9"/>
      <c r="AQ17800" s="9"/>
    </row>
    <row r="17801" spans="41:43" x14ac:dyDescent="0.3">
      <c r="AO17801" s="9"/>
      <c r="AP17801" s="9"/>
      <c r="AQ17801" s="9"/>
    </row>
    <row r="17802" spans="41:43" x14ac:dyDescent="0.3">
      <c r="AO17802" s="9"/>
      <c r="AP17802" s="9"/>
      <c r="AQ17802" s="9"/>
    </row>
    <row r="17803" spans="41:43" x14ac:dyDescent="0.3">
      <c r="AO17803" s="9"/>
      <c r="AP17803" s="9"/>
      <c r="AQ17803" s="9"/>
    </row>
    <row r="17804" spans="41:43" x14ac:dyDescent="0.3">
      <c r="AO17804" s="9"/>
      <c r="AP17804" s="9"/>
      <c r="AQ17804" s="9"/>
    </row>
    <row r="17805" spans="41:43" x14ac:dyDescent="0.3">
      <c r="AO17805" s="9"/>
      <c r="AP17805" s="9"/>
      <c r="AQ17805" s="9"/>
    </row>
    <row r="17806" spans="41:43" x14ac:dyDescent="0.3">
      <c r="AO17806" s="9"/>
      <c r="AP17806" s="9"/>
      <c r="AQ17806" s="9"/>
    </row>
    <row r="17807" spans="41:43" x14ac:dyDescent="0.3">
      <c r="AO17807" s="9"/>
      <c r="AP17807" s="9"/>
      <c r="AQ17807" s="9"/>
    </row>
    <row r="17808" spans="41:43" x14ac:dyDescent="0.3">
      <c r="AO17808" s="9"/>
      <c r="AP17808" s="9"/>
      <c r="AQ17808" s="9"/>
    </row>
    <row r="17809" spans="41:43" x14ac:dyDescent="0.3">
      <c r="AO17809" s="9"/>
      <c r="AP17809" s="9"/>
      <c r="AQ17809" s="9"/>
    </row>
    <row r="17810" spans="41:43" x14ac:dyDescent="0.3">
      <c r="AO17810" s="9"/>
      <c r="AP17810" s="9"/>
      <c r="AQ17810" s="9"/>
    </row>
    <row r="17811" spans="41:43" x14ac:dyDescent="0.3">
      <c r="AO17811" s="9"/>
      <c r="AP17811" s="9"/>
      <c r="AQ17811" s="9"/>
    </row>
    <row r="17812" spans="41:43" x14ac:dyDescent="0.3">
      <c r="AO17812" s="9"/>
      <c r="AP17812" s="9"/>
      <c r="AQ17812" s="9"/>
    </row>
    <row r="17813" spans="41:43" x14ac:dyDescent="0.3">
      <c r="AO17813" s="9"/>
      <c r="AP17813" s="9"/>
      <c r="AQ17813" s="9"/>
    </row>
    <row r="17814" spans="41:43" x14ac:dyDescent="0.3">
      <c r="AO17814" s="9"/>
      <c r="AP17814" s="9"/>
      <c r="AQ17814" s="9"/>
    </row>
    <row r="17815" spans="41:43" x14ac:dyDescent="0.3">
      <c r="AO17815" s="9"/>
      <c r="AP17815" s="9"/>
      <c r="AQ17815" s="9"/>
    </row>
    <row r="17816" spans="41:43" x14ac:dyDescent="0.3">
      <c r="AO17816" s="9"/>
      <c r="AP17816" s="9"/>
      <c r="AQ17816" s="9"/>
    </row>
    <row r="17817" spans="41:43" x14ac:dyDescent="0.3">
      <c r="AO17817" s="9"/>
      <c r="AP17817" s="9"/>
      <c r="AQ17817" s="9"/>
    </row>
    <row r="17818" spans="41:43" x14ac:dyDescent="0.3">
      <c r="AO17818" s="9"/>
      <c r="AP17818" s="9"/>
      <c r="AQ17818" s="9"/>
    </row>
    <row r="17819" spans="41:43" x14ac:dyDescent="0.3">
      <c r="AO17819" s="9"/>
      <c r="AP17819" s="9"/>
      <c r="AQ17819" s="9"/>
    </row>
    <row r="17820" spans="41:43" x14ac:dyDescent="0.3">
      <c r="AO17820" s="9"/>
      <c r="AP17820" s="9"/>
      <c r="AQ17820" s="9"/>
    </row>
    <row r="17821" spans="41:43" x14ac:dyDescent="0.3">
      <c r="AO17821" s="9"/>
      <c r="AP17821" s="9"/>
      <c r="AQ17821" s="9"/>
    </row>
    <row r="17822" spans="41:43" x14ac:dyDescent="0.3">
      <c r="AO17822" s="9"/>
      <c r="AP17822" s="9"/>
      <c r="AQ17822" s="9"/>
    </row>
    <row r="17823" spans="41:43" x14ac:dyDescent="0.3">
      <c r="AO17823" s="9"/>
      <c r="AP17823" s="9"/>
      <c r="AQ17823" s="9"/>
    </row>
    <row r="17824" spans="41:43" x14ac:dyDescent="0.3">
      <c r="AO17824" s="9"/>
      <c r="AP17824" s="9"/>
      <c r="AQ17824" s="9"/>
    </row>
    <row r="17825" spans="41:43" x14ac:dyDescent="0.3">
      <c r="AO17825" s="9"/>
      <c r="AP17825" s="9"/>
      <c r="AQ17825" s="9"/>
    </row>
    <row r="17826" spans="41:43" x14ac:dyDescent="0.3">
      <c r="AO17826" s="9"/>
      <c r="AP17826" s="9"/>
      <c r="AQ17826" s="9"/>
    </row>
    <row r="17827" spans="41:43" x14ac:dyDescent="0.3">
      <c r="AO17827" s="9"/>
      <c r="AP17827" s="9"/>
      <c r="AQ17827" s="9"/>
    </row>
    <row r="17828" spans="41:43" x14ac:dyDescent="0.3">
      <c r="AO17828" s="9"/>
      <c r="AP17828" s="9"/>
      <c r="AQ17828" s="9"/>
    </row>
    <row r="17829" spans="41:43" x14ac:dyDescent="0.3">
      <c r="AO17829" s="9"/>
      <c r="AP17829" s="9"/>
      <c r="AQ17829" s="9"/>
    </row>
    <row r="17830" spans="41:43" x14ac:dyDescent="0.3">
      <c r="AO17830" s="9"/>
      <c r="AP17830" s="9"/>
      <c r="AQ17830" s="9"/>
    </row>
    <row r="17831" spans="41:43" x14ac:dyDescent="0.3">
      <c r="AO17831" s="9"/>
      <c r="AP17831" s="9"/>
      <c r="AQ17831" s="9"/>
    </row>
    <row r="17832" spans="41:43" x14ac:dyDescent="0.3">
      <c r="AO17832" s="9"/>
      <c r="AP17832" s="9"/>
      <c r="AQ17832" s="9"/>
    </row>
    <row r="17833" spans="41:43" x14ac:dyDescent="0.3">
      <c r="AO17833" s="9"/>
      <c r="AP17833" s="9"/>
      <c r="AQ17833" s="9"/>
    </row>
    <row r="17834" spans="41:43" x14ac:dyDescent="0.3">
      <c r="AO17834" s="9"/>
      <c r="AP17834" s="9"/>
      <c r="AQ17834" s="9"/>
    </row>
    <row r="17835" spans="41:43" x14ac:dyDescent="0.3">
      <c r="AO17835" s="9"/>
      <c r="AP17835" s="9"/>
      <c r="AQ17835" s="9"/>
    </row>
    <row r="17836" spans="41:43" x14ac:dyDescent="0.3">
      <c r="AO17836" s="9"/>
      <c r="AP17836" s="9"/>
      <c r="AQ17836" s="9"/>
    </row>
    <row r="17837" spans="41:43" x14ac:dyDescent="0.3">
      <c r="AO17837" s="9"/>
      <c r="AP17837" s="9"/>
      <c r="AQ17837" s="9"/>
    </row>
    <row r="17838" spans="41:43" x14ac:dyDescent="0.3">
      <c r="AO17838" s="9"/>
      <c r="AP17838" s="9"/>
      <c r="AQ17838" s="9"/>
    </row>
    <row r="17839" spans="41:43" x14ac:dyDescent="0.3">
      <c r="AO17839" s="9"/>
      <c r="AP17839" s="9"/>
      <c r="AQ17839" s="9"/>
    </row>
    <row r="17840" spans="41:43" x14ac:dyDescent="0.3">
      <c r="AO17840" s="9"/>
      <c r="AP17840" s="9"/>
      <c r="AQ17840" s="9"/>
    </row>
    <row r="17841" spans="41:43" x14ac:dyDescent="0.3">
      <c r="AO17841" s="9"/>
      <c r="AP17841" s="9"/>
      <c r="AQ17841" s="9"/>
    </row>
    <row r="17842" spans="41:43" x14ac:dyDescent="0.3">
      <c r="AO17842" s="9"/>
      <c r="AP17842" s="9"/>
      <c r="AQ17842" s="9"/>
    </row>
    <row r="17843" spans="41:43" x14ac:dyDescent="0.3">
      <c r="AO17843" s="9"/>
      <c r="AP17843" s="9"/>
      <c r="AQ17843" s="9"/>
    </row>
    <row r="17844" spans="41:43" x14ac:dyDescent="0.3">
      <c r="AO17844" s="9"/>
      <c r="AP17844" s="9"/>
      <c r="AQ17844" s="9"/>
    </row>
    <row r="17845" spans="41:43" x14ac:dyDescent="0.3">
      <c r="AO17845" s="9"/>
      <c r="AP17845" s="9"/>
      <c r="AQ17845" s="9"/>
    </row>
    <row r="17846" spans="41:43" x14ac:dyDescent="0.3">
      <c r="AO17846" s="9"/>
      <c r="AP17846" s="9"/>
      <c r="AQ17846" s="9"/>
    </row>
    <row r="17847" spans="41:43" x14ac:dyDescent="0.3">
      <c r="AO17847" s="9"/>
      <c r="AP17847" s="9"/>
      <c r="AQ17847" s="9"/>
    </row>
    <row r="17848" spans="41:43" x14ac:dyDescent="0.3">
      <c r="AO17848" s="9"/>
      <c r="AP17848" s="9"/>
      <c r="AQ17848" s="9"/>
    </row>
    <row r="17849" spans="41:43" x14ac:dyDescent="0.3">
      <c r="AO17849" s="9"/>
      <c r="AP17849" s="9"/>
      <c r="AQ17849" s="9"/>
    </row>
    <row r="17850" spans="41:43" x14ac:dyDescent="0.3">
      <c r="AO17850" s="9"/>
      <c r="AP17850" s="9"/>
      <c r="AQ17850" s="9"/>
    </row>
    <row r="17851" spans="41:43" x14ac:dyDescent="0.3">
      <c r="AO17851" s="9"/>
      <c r="AP17851" s="9"/>
      <c r="AQ17851" s="9"/>
    </row>
    <row r="17852" spans="41:43" x14ac:dyDescent="0.3">
      <c r="AO17852" s="9"/>
      <c r="AP17852" s="9"/>
      <c r="AQ17852" s="9"/>
    </row>
    <row r="17853" spans="41:43" x14ac:dyDescent="0.3">
      <c r="AO17853" s="9"/>
      <c r="AP17853" s="9"/>
      <c r="AQ17853" s="9"/>
    </row>
    <row r="17854" spans="41:43" x14ac:dyDescent="0.3">
      <c r="AO17854" s="9"/>
      <c r="AP17854" s="9"/>
      <c r="AQ17854" s="9"/>
    </row>
    <row r="17855" spans="41:43" x14ac:dyDescent="0.3">
      <c r="AO17855" s="9"/>
      <c r="AP17855" s="9"/>
      <c r="AQ17855" s="9"/>
    </row>
    <row r="17856" spans="41:43" x14ac:dyDescent="0.3">
      <c r="AO17856" s="9"/>
      <c r="AP17856" s="9"/>
      <c r="AQ17856" s="9"/>
    </row>
    <row r="17857" spans="41:43" x14ac:dyDescent="0.3">
      <c r="AO17857" s="9"/>
      <c r="AP17857" s="9"/>
      <c r="AQ17857" s="9"/>
    </row>
    <row r="17858" spans="41:43" x14ac:dyDescent="0.3">
      <c r="AO17858" s="9"/>
      <c r="AP17858" s="9"/>
      <c r="AQ17858" s="9"/>
    </row>
    <row r="17859" spans="41:43" x14ac:dyDescent="0.3">
      <c r="AO17859" s="9"/>
      <c r="AP17859" s="9"/>
      <c r="AQ17859" s="9"/>
    </row>
    <row r="17860" spans="41:43" x14ac:dyDescent="0.3">
      <c r="AO17860" s="9"/>
      <c r="AP17860" s="9"/>
      <c r="AQ17860" s="9"/>
    </row>
    <row r="17861" spans="41:43" x14ac:dyDescent="0.3">
      <c r="AO17861" s="9"/>
      <c r="AP17861" s="9"/>
      <c r="AQ17861" s="9"/>
    </row>
    <row r="17862" spans="41:43" x14ac:dyDescent="0.3">
      <c r="AO17862" s="9"/>
      <c r="AP17862" s="9"/>
      <c r="AQ17862" s="9"/>
    </row>
    <row r="17863" spans="41:43" x14ac:dyDescent="0.3">
      <c r="AO17863" s="9"/>
      <c r="AP17863" s="9"/>
      <c r="AQ17863" s="9"/>
    </row>
    <row r="17864" spans="41:43" x14ac:dyDescent="0.3">
      <c r="AO17864" s="9"/>
      <c r="AP17864" s="9"/>
      <c r="AQ17864" s="9"/>
    </row>
    <row r="17865" spans="41:43" x14ac:dyDescent="0.3">
      <c r="AO17865" s="9"/>
      <c r="AP17865" s="9"/>
      <c r="AQ17865" s="9"/>
    </row>
    <row r="17866" spans="41:43" x14ac:dyDescent="0.3">
      <c r="AO17866" s="9"/>
      <c r="AP17866" s="9"/>
      <c r="AQ17866" s="9"/>
    </row>
    <row r="17867" spans="41:43" x14ac:dyDescent="0.3">
      <c r="AO17867" s="9"/>
      <c r="AP17867" s="9"/>
      <c r="AQ17867" s="9"/>
    </row>
    <row r="17868" spans="41:43" x14ac:dyDescent="0.3">
      <c r="AO17868" s="9"/>
      <c r="AP17868" s="9"/>
      <c r="AQ17868" s="9"/>
    </row>
    <row r="17869" spans="41:43" x14ac:dyDescent="0.3">
      <c r="AO17869" s="9"/>
      <c r="AP17869" s="9"/>
      <c r="AQ17869" s="9"/>
    </row>
    <row r="17870" spans="41:43" x14ac:dyDescent="0.3">
      <c r="AO17870" s="9"/>
      <c r="AP17870" s="9"/>
      <c r="AQ17870" s="9"/>
    </row>
    <row r="17871" spans="41:43" x14ac:dyDescent="0.3">
      <c r="AO17871" s="9"/>
      <c r="AP17871" s="9"/>
      <c r="AQ17871" s="9"/>
    </row>
    <row r="17872" spans="41:43" x14ac:dyDescent="0.3">
      <c r="AO17872" s="9"/>
      <c r="AP17872" s="9"/>
      <c r="AQ17872" s="9"/>
    </row>
    <row r="17873" spans="41:43" x14ac:dyDescent="0.3">
      <c r="AO17873" s="9"/>
      <c r="AP17873" s="9"/>
      <c r="AQ17873" s="9"/>
    </row>
    <row r="17874" spans="41:43" x14ac:dyDescent="0.3">
      <c r="AO17874" s="9"/>
      <c r="AP17874" s="9"/>
      <c r="AQ17874" s="9"/>
    </row>
    <row r="17875" spans="41:43" x14ac:dyDescent="0.3">
      <c r="AO17875" s="9"/>
      <c r="AP17875" s="9"/>
      <c r="AQ17875" s="9"/>
    </row>
    <row r="17876" spans="41:43" x14ac:dyDescent="0.3">
      <c r="AO17876" s="9"/>
      <c r="AP17876" s="9"/>
      <c r="AQ17876" s="9"/>
    </row>
    <row r="17877" spans="41:43" x14ac:dyDescent="0.3">
      <c r="AO17877" s="9"/>
      <c r="AP17877" s="9"/>
      <c r="AQ17877" s="9"/>
    </row>
    <row r="17878" spans="41:43" x14ac:dyDescent="0.3">
      <c r="AO17878" s="9"/>
      <c r="AP17878" s="9"/>
      <c r="AQ17878" s="9"/>
    </row>
    <row r="17879" spans="41:43" x14ac:dyDescent="0.3">
      <c r="AO17879" s="9"/>
      <c r="AP17879" s="9"/>
      <c r="AQ17879" s="9"/>
    </row>
    <row r="17880" spans="41:43" x14ac:dyDescent="0.3">
      <c r="AO17880" s="9"/>
      <c r="AP17880" s="9"/>
      <c r="AQ17880" s="9"/>
    </row>
    <row r="17881" spans="41:43" x14ac:dyDescent="0.3">
      <c r="AO17881" s="9"/>
      <c r="AP17881" s="9"/>
      <c r="AQ17881" s="9"/>
    </row>
    <row r="17882" spans="41:43" x14ac:dyDescent="0.3">
      <c r="AO17882" s="9"/>
      <c r="AP17882" s="9"/>
      <c r="AQ17882" s="9"/>
    </row>
    <row r="17883" spans="41:43" x14ac:dyDescent="0.3">
      <c r="AO17883" s="9"/>
      <c r="AP17883" s="9"/>
      <c r="AQ17883" s="9"/>
    </row>
    <row r="17884" spans="41:43" x14ac:dyDescent="0.3">
      <c r="AO17884" s="9"/>
      <c r="AP17884" s="9"/>
      <c r="AQ17884" s="9"/>
    </row>
    <row r="17885" spans="41:43" x14ac:dyDescent="0.3">
      <c r="AO17885" s="9"/>
      <c r="AP17885" s="9"/>
      <c r="AQ17885" s="9"/>
    </row>
    <row r="17886" spans="41:43" x14ac:dyDescent="0.3">
      <c r="AO17886" s="9"/>
      <c r="AP17886" s="9"/>
      <c r="AQ17886" s="9"/>
    </row>
    <row r="17887" spans="41:43" x14ac:dyDescent="0.3">
      <c r="AO17887" s="9"/>
      <c r="AP17887" s="9"/>
      <c r="AQ17887" s="9"/>
    </row>
    <row r="17888" spans="41:43" x14ac:dyDescent="0.3">
      <c r="AO17888" s="9"/>
      <c r="AP17888" s="9"/>
      <c r="AQ17888" s="9"/>
    </row>
    <row r="17889" spans="41:43" x14ac:dyDescent="0.3">
      <c r="AO17889" s="9"/>
      <c r="AP17889" s="9"/>
      <c r="AQ17889" s="9"/>
    </row>
    <row r="17890" spans="41:43" x14ac:dyDescent="0.3">
      <c r="AO17890" s="9"/>
      <c r="AP17890" s="9"/>
      <c r="AQ17890" s="9"/>
    </row>
    <row r="17891" spans="41:43" x14ac:dyDescent="0.3">
      <c r="AO17891" s="9"/>
      <c r="AP17891" s="9"/>
      <c r="AQ17891" s="9"/>
    </row>
    <row r="17892" spans="41:43" x14ac:dyDescent="0.3">
      <c r="AO17892" s="9"/>
      <c r="AP17892" s="9"/>
      <c r="AQ17892" s="9"/>
    </row>
    <row r="17893" spans="41:43" x14ac:dyDescent="0.3">
      <c r="AO17893" s="9"/>
      <c r="AP17893" s="9"/>
      <c r="AQ17893" s="9"/>
    </row>
    <row r="17894" spans="41:43" x14ac:dyDescent="0.3">
      <c r="AO17894" s="9"/>
      <c r="AP17894" s="9"/>
      <c r="AQ17894" s="9"/>
    </row>
    <row r="17895" spans="41:43" x14ac:dyDescent="0.3">
      <c r="AO17895" s="9"/>
      <c r="AP17895" s="9"/>
      <c r="AQ17895" s="9"/>
    </row>
    <row r="17896" spans="41:43" x14ac:dyDescent="0.3">
      <c r="AO17896" s="9"/>
      <c r="AP17896" s="9"/>
      <c r="AQ17896" s="9"/>
    </row>
    <row r="17897" spans="41:43" x14ac:dyDescent="0.3">
      <c r="AO17897" s="9"/>
      <c r="AP17897" s="9"/>
      <c r="AQ17897" s="9"/>
    </row>
    <row r="17898" spans="41:43" x14ac:dyDescent="0.3">
      <c r="AO17898" s="9"/>
      <c r="AP17898" s="9"/>
      <c r="AQ17898" s="9"/>
    </row>
    <row r="17899" spans="41:43" x14ac:dyDescent="0.3">
      <c r="AO17899" s="9"/>
      <c r="AP17899" s="9"/>
      <c r="AQ17899" s="9"/>
    </row>
    <row r="17900" spans="41:43" x14ac:dyDescent="0.3">
      <c r="AO17900" s="9"/>
      <c r="AP17900" s="9"/>
      <c r="AQ17900" s="9"/>
    </row>
    <row r="17901" spans="41:43" x14ac:dyDescent="0.3">
      <c r="AO17901" s="9"/>
      <c r="AP17901" s="9"/>
      <c r="AQ17901" s="9"/>
    </row>
    <row r="17902" spans="41:43" x14ac:dyDescent="0.3">
      <c r="AO17902" s="9"/>
      <c r="AP17902" s="9"/>
      <c r="AQ17902" s="9"/>
    </row>
    <row r="17903" spans="41:43" x14ac:dyDescent="0.3">
      <c r="AO17903" s="9"/>
      <c r="AP17903" s="9"/>
      <c r="AQ17903" s="9"/>
    </row>
    <row r="17904" spans="41:43" x14ac:dyDescent="0.3">
      <c r="AO17904" s="9"/>
      <c r="AP17904" s="9"/>
      <c r="AQ17904" s="9"/>
    </row>
    <row r="17905" spans="41:43" x14ac:dyDescent="0.3">
      <c r="AO17905" s="9"/>
      <c r="AP17905" s="9"/>
      <c r="AQ17905" s="9"/>
    </row>
    <row r="17906" spans="41:43" x14ac:dyDescent="0.3">
      <c r="AO17906" s="9"/>
      <c r="AP17906" s="9"/>
      <c r="AQ17906" s="9"/>
    </row>
    <row r="17907" spans="41:43" x14ac:dyDescent="0.3">
      <c r="AO17907" s="9"/>
      <c r="AP17907" s="9"/>
      <c r="AQ17907" s="9"/>
    </row>
    <row r="17908" spans="41:43" x14ac:dyDescent="0.3">
      <c r="AO17908" s="9"/>
      <c r="AP17908" s="9"/>
      <c r="AQ17908" s="9"/>
    </row>
    <row r="17909" spans="41:43" x14ac:dyDescent="0.3">
      <c r="AO17909" s="9"/>
      <c r="AP17909" s="9"/>
      <c r="AQ17909" s="9"/>
    </row>
    <row r="17910" spans="41:43" x14ac:dyDescent="0.3">
      <c r="AO17910" s="9"/>
      <c r="AP17910" s="9"/>
      <c r="AQ17910" s="9"/>
    </row>
    <row r="17911" spans="41:43" x14ac:dyDescent="0.3">
      <c r="AO17911" s="9"/>
      <c r="AP17911" s="9"/>
      <c r="AQ17911" s="9"/>
    </row>
    <row r="17912" spans="41:43" x14ac:dyDescent="0.3">
      <c r="AO17912" s="9"/>
      <c r="AP17912" s="9"/>
      <c r="AQ17912" s="9"/>
    </row>
    <row r="17913" spans="41:43" x14ac:dyDescent="0.3">
      <c r="AO17913" s="9"/>
      <c r="AP17913" s="9"/>
      <c r="AQ17913" s="9"/>
    </row>
    <row r="17914" spans="41:43" x14ac:dyDescent="0.3">
      <c r="AO17914" s="9"/>
      <c r="AP17914" s="9"/>
      <c r="AQ17914" s="9"/>
    </row>
    <row r="17915" spans="41:43" x14ac:dyDescent="0.3">
      <c r="AO17915" s="9"/>
      <c r="AP17915" s="9"/>
      <c r="AQ17915" s="9"/>
    </row>
    <row r="17916" spans="41:43" x14ac:dyDescent="0.3">
      <c r="AO17916" s="9"/>
      <c r="AP17916" s="9"/>
      <c r="AQ17916" s="9"/>
    </row>
    <row r="17917" spans="41:43" x14ac:dyDescent="0.3">
      <c r="AO17917" s="9"/>
      <c r="AP17917" s="9"/>
      <c r="AQ17917" s="9"/>
    </row>
    <row r="17918" spans="41:43" x14ac:dyDescent="0.3">
      <c r="AO17918" s="9"/>
      <c r="AP17918" s="9"/>
      <c r="AQ17918" s="9"/>
    </row>
    <row r="17919" spans="41:43" x14ac:dyDescent="0.3">
      <c r="AO17919" s="9"/>
      <c r="AP17919" s="9"/>
      <c r="AQ17919" s="9"/>
    </row>
    <row r="17920" spans="41:43" x14ac:dyDescent="0.3">
      <c r="AO17920" s="9"/>
      <c r="AP17920" s="9"/>
      <c r="AQ17920" s="9"/>
    </row>
    <row r="17921" spans="41:43" x14ac:dyDescent="0.3">
      <c r="AO17921" s="9"/>
      <c r="AP17921" s="9"/>
      <c r="AQ17921" s="9"/>
    </row>
    <row r="17922" spans="41:43" x14ac:dyDescent="0.3">
      <c r="AO17922" s="9"/>
      <c r="AP17922" s="9"/>
      <c r="AQ17922" s="9"/>
    </row>
    <row r="17923" spans="41:43" x14ac:dyDescent="0.3">
      <c r="AO17923" s="9"/>
      <c r="AP17923" s="9"/>
      <c r="AQ17923" s="9"/>
    </row>
    <row r="17924" spans="41:43" x14ac:dyDescent="0.3">
      <c r="AO17924" s="9"/>
      <c r="AP17924" s="9"/>
      <c r="AQ17924" s="9"/>
    </row>
    <row r="17925" spans="41:43" x14ac:dyDescent="0.3">
      <c r="AO17925" s="9"/>
      <c r="AP17925" s="9"/>
      <c r="AQ17925" s="9"/>
    </row>
    <row r="17926" spans="41:43" x14ac:dyDescent="0.3">
      <c r="AO17926" s="9"/>
      <c r="AP17926" s="9"/>
      <c r="AQ17926" s="9"/>
    </row>
    <row r="17927" spans="41:43" x14ac:dyDescent="0.3">
      <c r="AO17927" s="9"/>
      <c r="AP17927" s="9"/>
      <c r="AQ17927" s="9"/>
    </row>
    <row r="17928" spans="41:43" x14ac:dyDescent="0.3">
      <c r="AO17928" s="9"/>
      <c r="AP17928" s="9"/>
      <c r="AQ17928" s="9"/>
    </row>
    <row r="17929" spans="41:43" x14ac:dyDescent="0.3">
      <c r="AO17929" s="9"/>
      <c r="AP17929" s="9"/>
      <c r="AQ17929" s="9"/>
    </row>
    <row r="17930" spans="41:43" x14ac:dyDescent="0.3">
      <c r="AO17930" s="9"/>
      <c r="AP17930" s="9"/>
      <c r="AQ17930" s="9"/>
    </row>
    <row r="17931" spans="41:43" x14ac:dyDescent="0.3">
      <c r="AO17931" s="9"/>
      <c r="AP17931" s="9"/>
      <c r="AQ17931" s="9"/>
    </row>
    <row r="17932" spans="41:43" x14ac:dyDescent="0.3">
      <c r="AO17932" s="9"/>
      <c r="AP17932" s="9"/>
      <c r="AQ17932" s="9"/>
    </row>
    <row r="17933" spans="41:43" x14ac:dyDescent="0.3">
      <c r="AO17933" s="9"/>
      <c r="AP17933" s="9"/>
      <c r="AQ17933" s="9"/>
    </row>
    <row r="17934" spans="41:43" x14ac:dyDescent="0.3">
      <c r="AO17934" s="9"/>
      <c r="AP17934" s="9"/>
      <c r="AQ17934" s="9"/>
    </row>
    <row r="17935" spans="41:43" x14ac:dyDescent="0.3">
      <c r="AO17935" s="9"/>
      <c r="AP17935" s="9"/>
      <c r="AQ17935" s="9"/>
    </row>
    <row r="17936" spans="41:43" x14ac:dyDescent="0.3">
      <c r="AO17936" s="9"/>
      <c r="AP17936" s="9"/>
      <c r="AQ17936" s="9"/>
    </row>
    <row r="17937" spans="41:43" x14ac:dyDescent="0.3">
      <c r="AO17937" s="9"/>
      <c r="AP17937" s="9"/>
      <c r="AQ17937" s="9"/>
    </row>
    <row r="17938" spans="41:43" x14ac:dyDescent="0.3">
      <c r="AO17938" s="9"/>
      <c r="AP17938" s="9"/>
      <c r="AQ17938" s="9"/>
    </row>
    <row r="17939" spans="41:43" x14ac:dyDescent="0.3">
      <c r="AO17939" s="9"/>
      <c r="AP17939" s="9"/>
      <c r="AQ17939" s="9"/>
    </row>
    <row r="17940" spans="41:43" x14ac:dyDescent="0.3">
      <c r="AO17940" s="9"/>
      <c r="AP17940" s="9"/>
      <c r="AQ17940" s="9"/>
    </row>
    <row r="17941" spans="41:43" x14ac:dyDescent="0.3">
      <c r="AO17941" s="9"/>
      <c r="AP17941" s="9"/>
      <c r="AQ17941" s="9"/>
    </row>
    <row r="17942" spans="41:43" x14ac:dyDescent="0.3">
      <c r="AO17942" s="9"/>
      <c r="AP17942" s="9"/>
      <c r="AQ17942" s="9"/>
    </row>
    <row r="17943" spans="41:43" x14ac:dyDescent="0.3">
      <c r="AO17943" s="9"/>
      <c r="AP17943" s="9"/>
      <c r="AQ17943" s="9"/>
    </row>
    <row r="17944" spans="41:43" x14ac:dyDescent="0.3">
      <c r="AO17944" s="9"/>
      <c r="AP17944" s="9"/>
      <c r="AQ17944" s="9"/>
    </row>
    <row r="17945" spans="41:43" x14ac:dyDescent="0.3">
      <c r="AO17945" s="9"/>
      <c r="AP17945" s="9"/>
      <c r="AQ17945" s="9"/>
    </row>
    <row r="17946" spans="41:43" x14ac:dyDescent="0.3">
      <c r="AO17946" s="9"/>
      <c r="AP17946" s="9"/>
      <c r="AQ17946" s="9"/>
    </row>
    <row r="17947" spans="41:43" x14ac:dyDescent="0.3">
      <c r="AO17947" s="9"/>
      <c r="AP17947" s="9"/>
      <c r="AQ17947" s="9"/>
    </row>
    <row r="17948" spans="41:43" x14ac:dyDescent="0.3">
      <c r="AO17948" s="9"/>
      <c r="AP17948" s="9"/>
      <c r="AQ17948" s="9"/>
    </row>
    <row r="17949" spans="41:43" x14ac:dyDescent="0.3">
      <c r="AO17949" s="9"/>
      <c r="AP17949" s="9"/>
      <c r="AQ17949" s="9"/>
    </row>
    <row r="17950" spans="41:43" x14ac:dyDescent="0.3">
      <c r="AO17950" s="9"/>
      <c r="AP17950" s="9"/>
      <c r="AQ17950" s="9"/>
    </row>
    <row r="17951" spans="41:43" x14ac:dyDescent="0.3">
      <c r="AO17951" s="9"/>
      <c r="AP17951" s="9"/>
      <c r="AQ17951" s="9"/>
    </row>
    <row r="17952" spans="41:43" x14ac:dyDescent="0.3">
      <c r="AO17952" s="9"/>
      <c r="AP17952" s="9"/>
      <c r="AQ17952" s="9"/>
    </row>
    <row r="17953" spans="41:43" x14ac:dyDescent="0.3">
      <c r="AO17953" s="9"/>
      <c r="AP17953" s="9"/>
      <c r="AQ17953" s="9"/>
    </row>
    <row r="17954" spans="41:43" x14ac:dyDescent="0.3">
      <c r="AO17954" s="9"/>
      <c r="AP17954" s="9"/>
      <c r="AQ17954" s="9"/>
    </row>
    <row r="17955" spans="41:43" x14ac:dyDescent="0.3">
      <c r="AO17955" s="9"/>
      <c r="AP17955" s="9"/>
      <c r="AQ17955" s="9"/>
    </row>
    <row r="17956" spans="41:43" x14ac:dyDescent="0.3">
      <c r="AO17956" s="9"/>
      <c r="AP17956" s="9"/>
      <c r="AQ17956" s="9"/>
    </row>
    <row r="17957" spans="41:43" x14ac:dyDescent="0.3">
      <c r="AO17957" s="9"/>
      <c r="AP17957" s="9"/>
      <c r="AQ17957" s="9"/>
    </row>
    <row r="17958" spans="41:43" x14ac:dyDescent="0.3">
      <c r="AO17958" s="9"/>
      <c r="AP17958" s="9"/>
      <c r="AQ17958" s="9"/>
    </row>
    <row r="17959" spans="41:43" x14ac:dyDescent="0.3">
      <c r="AO17959" s="9"/>
      <c r="AP17959" s="9"/>
      <c r="AQ17959" s="9"/>
    </row>
    <row r="17960" spans="41:43" x14ac:dyDescent="0.3">
      <c r="AO17960" s="9"/>
      <c r="AP17960" s="9"/>
      <c r="AQ17960" s="9"/>
    </row>
    <row r="17961" spans="41:43" x14ac:dyDescent="0.3">
      <c r="AO17961" s="9"/>
      <c r="AP17961" s="9"/>
      <c r="AQ17961" s="9"/>
    </row>
    <row r="17962" spans="41:43" x14ac:dyDescent="0.3">
      <c r="AO17962" s="9"/>
      <c r="AP17962" s="9"/>
      <c r="AQ17962" s="9"/>
    </row>
    <row r="17963" spans="41:43" x14ac:dyDescent="0.3">
      <c r="AO17963" s="9"/>
      <c r="AP17963" s="9"/>
      <c r="AQ17963" s="9"/>
    </row>
    <row r="17964" spans="41:43" x14ac:dyDescent="0.3">
      <c r="AO17964" s="9"/>
      <c r="AP17964" s="9"/>
      <c r="AQ17964" s="9"/>
    </row>
    <row r="17965" spans="41:43" x14ac:dyDescent="0.3">
      <c r="AO17965" s="9"/>
      <c r="AP17965" s="9"/>
      <c r="AQ17965" s="9"/>
    </row>
    <row r="17966" spans="41:43" x14ac:dyDescent="0.3">
      <c r="AO17966" s="9"/>
      <c r="AP17966" s="9"/>
      <c r="AQ17966" s="9"/>
    </row>
    <row r="17967" spans="41:43" x14ac:dyDescent="0.3">
      <c r="AO17967" s="9"/>
      <c r="AP17967" s="9"/>
      <c r="AQ17967" s="9"/>
    </row>
    <row r="17968" spans="41:43" x14ac:dyDescent="0.3">
      <c r="AO17968" s="9"/>
      <c r="AP17968" s="9"/>
      <c r="AQ17968" s="9"/>
    </row>
    <row r="17969" spans="41:43" x14ac:dyDescent="0.3">
      <c r="AO17969" s="9"/>
      <c r="AP17969" s="9"/>
      <c r="AQ17969" s="9"/>
    </row>
    <row r="17970" spans="41:43" x14ac:dyDescent="0.3">
      <c r="AO17970" s="9"/>
      <c r="AP17970" s="9"/>
      <c r="AQ17970" s="9"/>
    </row>
    <row r="17971" spans="41:43" x14ac:dyDescent="0.3">
      <c r="AO17971" s="9"/>
      <c r="AP17971" s="9"/>
      <c r="AQ17971" s="9"/>
    </row>
    <row r="17972" spans="41:43" x14ac:dyDescent="0.3">
      <c r="AO17972" s="9"/>
      <c r="AP17972" s="9"/>
      <c r="AQ17972" s="9"/>
    </row>
    <row r="17973" spans="41:43" x14ac:dyDescent="0.3">
      <c r="AO17973" s="9"/>
      <c r="AP17973" s="9"/>
      <c r="AQ17973" s="9"/>
    </row>
    <row r="17974" spans="41:43" x14ac:dyDescent="0.3">
      <c r="AO17974" s="9"/>
      <c r="AP17974" s="9"/>
      <c r="AQ17974" s="9"/>
    </row>
    <row r="17975" spans="41:43" x14ac:dyDescent="0.3">
      <c r="AO17975" s="9"/>
      <c r="AP17975" s="9"/>
      <c r="AQ17975" s="9"/>
    </row>
    <row r="17976" spans="41:43" x14ac:dyDescent="0.3">
      <c r="AO17976" s="9"/>
      <c r="AP17976" s="9"/>
      <c r="AQ17976" s="9"/>
    </row>
    <row r="17977" spans="41:43" x14ac:dyDescent="0.3">
      <c r="AO17977" s="9"/>
      <c r="AP17977" s="9"/>
      <c r="AQ17977" s="9"/>
    </row>
    <row r="17978" spans="41:43" x14ac:dyDescent="0.3">
      <c r="AO17978" s="9"/>
      <c r="AP17978" s="9"/>
      <c r="AQ17978" s="9"/>
    </row>
    <row r="17979" spans="41:43" x14ac:dyDescent="0.3">
      <c r="AO17979" s="9"/>
      <c r="AP17979" s="9"/>
      <c r="AQ17979" s="9"/>
    </row>
    <row r="17980" spans="41:43" x14ac:dyDescent="0.3">
      <c r="AO17980" s="9"/>
      <c r="AP17980" s="9"/>
      <c r="AQ17980" s="9"/>
    </row>
    <row r="17981" spans="41:43" x14ac:dyDescent="0.3">
      <c r="AO17981" s="9"/>
      <c r="AP17981" s="9"/>
      <c r="AQ17981" s="9"/>
    </row>
    <row r="17982" spans="41:43" x14ac:dyDescent="0.3">
      <c r="AO17982" s="9"/>
      <c r="AP17982" s="9"/>
      <c r="AQ17982" s="9"/>
    </row>
    <row r="17983" spans="41:43" x14ac:dyDescent="0.3">
      <c r="AO17983" s="9"/>
      <c r="AP17983" s="9"/>
      <c r="AQ17983" s="9"/>
    </row>
    <row r="17984" spans="41:43" x14ac:dyDescent="0.3">
      <c r="AO17984" s="9"/>
      <c r="AP17984" s="9"/>
      <c r="AQ17984" s="9"/>
    </row>
    <row r="17985" spans="41:43" x14ac:dyDescent="0.3">
      <c r="AO17985" s="9"/>
      <c r="AP17985" s="9"/>
      <c r="AQ17985" s="9"/>
    </row>
    <row r="17986" spans="41:43" x14ac:dyDescent="0.3">
      <c r="AO17986" s="9"/>
      <c r="AP17986" s="9"/>
      <c r="AQ17986" s="9"/>
    </row>
    <row r="17987" spans="41:43" x14ac:dyDescent="0.3">
      <c r="AO17987" s="9"/>
      <c r="AP17987" s="9"/>
      <c r="AQ17987" s="9"/>
    </row>
    <row r="17988" spans="41:43" x14ac:dyDescent="0.3">
      <c r="AO17988" s="9"/>
      <c r="AP17988" s="9"/>
      <c r="AQ17988" s="9"/>
    </row>
    <row r="17989" spans="41:43" x14ac:dyDescent="0.3">
      <c r="AO17989" s="9"/>
      <c r="AP17989" s="9"/>
      <c r="AQ17989" s="9"/>
    </row>
    <row r="17990" spans="41:43" x14ac:dyDescent="0.3">
      <c r="AO17990" s="9"/>
      <c r="AP17990" s="9"/>
      <c r="AQ17990" s="9"/>
    </row>
    <row r="17991" spans="41:43" x14ac:dyDescent="0.3">
      <c r="AO17991" s="9"/>
      <c r="AP17991" s="9"/>
      <c r="AQ17991" s="9"/>
    </row>
    <row r="17992" spans="41:43" x14ac:dyDescent="0.3">
      <c r="AO17992" s="9"/>
      <c r="AP17992" s="9"/>
      <c r="AQ17992" s="9"/>
    </row>
    <row r="17993" spans="41:43" x14ac:dyDescent="0.3">
      <c r="AO17993" s="9"/>
      <c r="AP17993" s="9"/>
      <c r="AQ17993" s="9"/>
    </row>
    <row r="17994" spans="41:43" x14ac:dyDescent="0.3">
      <c r="AO17994" s="9"/>
      <c r="AP17994" s="9"/>
      <c r="AQ17994" s="9"/>
    </row>
    <row r="17995" spans="41:43" x14ac:dyDescent="0.3">
      <c r="AO17995" s="9"/>
      <c r="AP17995" s="9"/>
      <c r="AQ17995" s="9"/>
    </row>
    <row r="17996" spans="41:43" x14ac:dyDescent="0.3">
      <c r="AO17996" s="9"/>
      <c r="AP17996" s="9"/>
      <c r="AQ17996" s="9"/>
    </row>
    <row r="17997" spans="41:43" x14ac:dyDescent="0.3">
      <c r="AO17997" s="9"/>
      <c r="AP17997" s="9"/>
      <c r="AQ17997" s="9"/>
    </row>
    <row r="17998" spans="41:43" x14ac:dyDescent="0.3">
      <c r="AO17998" s="9"/>
      <c r="AP17998" s="9"/>
      <c r="AQ17998" s="9"/>
    </row>
    <row r="17999" spans="41:43" x14ac:dyDescent="0.3">
      <c r="AO17999" s="9"/>
      <c r="AP17999" s="9"/>
      <c r="AQ17999" s="9"/>
    </row>
    <row r="18000" spans="41:43" x14ac:dyDescent="0.3">
      <c r="AO18000" s="9"/>
      <c r="AP18000" s="9"/>
      <c r="AQ18000" s="9"/>
    </row>
    <row r="18001" spans="41:43" x14ac:dyDescent="0.3">
      <c r="AO18001" s="9"/>
      <c r="AP18001" s="9"/>
      <c r="AQ18001" s="9"/>
    </row>
    <row r="18002" spans="41:43" x14ac:dyDescent="0.3">
      <c r="AO18002" s="9"/>
      <c r="AP18002" s="9"/>
      <c r="AQ18002" s="9"/>
    </row>
    <row r="18003" spans="41:43" x14ac:dyDescent="0.3">
      <c r="AO18003" s="9"/>
      <c r="AP18003" s="9"/>
      <c r="AQ18003" s="9"/>
    </row>
    <row r="18004" spans="41:43" x14ac:dyDescent="0.3">
      <c r="AO18004" s="9"/>
      <c r="AP18004" s="9"/>
      <c r="AQ18004" s="9"/>
    </row>
    <row r="18005" spans="41:43" x14ac:dyDescent="0.3">
      <c r="AO18005" s="9"/>
      <c r="AP18005" s="9"/>
      <c r="AQ18005" s="9"/>
    </row>
    <row r="18006" spans="41:43" x14ac:dyDescent="0.3">
      <c r="AO18006" s="9"/>
      <c r="AP18006" s="9"/>
      <c r="AQ18006" s="9"/>
    </row>
    <row r="18007" spans="41:43" x14ac:dyDescent="0.3">
      <c r="AO18007" s="9"/>
      <c r="AP18007" s="9"/>
      <c r="AQ18007" s="9"/>
    </row>
    <row r="18008" spans="41:43" x14ac:dyDescent="0.3">
      <c r="AO18008" s="9"/>
      <c r="AP18008" s="9"/>
      <c r="AQ18008" s="9"/>
    </row>
    <row r="18009" spans="41:43" x14ac:dyDescent="0.3">
      <c r="AO18009" s="9"/>
      <c r="AP18009" s="9"/>
      <c r="AQ18009" s="9"/>
    </row>
    <row r="18010" spans="41:43" x14ac:dyDescent="0.3">
      <c r="AO18010" s="9"/>
      <c r="AP18010" s="9"/>
      <c r="AQ18010" s="9"/>
    </row>
    <row r="18011" spans="41:43" x14ac:dyDescent="0.3">
      <c r="AO18011" s="9"/>
      <c r="AP18011" s="9"/>
      <c r="AQ18011" s="9"/>
    </row>
    <row r="18012" spans="41:43" x14ac:dyDescent="0.3">
      <c r="AO18012" s="9"/>
      <c r="AP18012" s="9"/>
      <c r="AQ18012" s="9"/>
    </row>
    <row r="18013" spans="41:43" x14ac:dyDescent="0.3">
      <c r="AO18013" s="9"/>
      <c r="AP18013" s="9"/>
      <c r="AQ18013" s="9"/>
    </row>
    <row r="18014" spans="41:43" x14ac:dyDescent="0.3">
      <c r="AO18014" s="9"/>
      <c r="AP18014" s="9"/>
      <c r="AQ18014" s="9"/>
    </row>
    <row r="18015" spans="41:43" x14ac:dyDescent="0.3">
      <c r="AO18015" s="9"/>
      <c r="AP18015" s="9"/>
      <c r="AQ18015" s="9"/>
    </row>
    <row r="18016" spans="41:43" x14ac:dyDescent="0.3">
      <c r="AO18016" s="9"/>
      <c r="AP18016" s="9"/>
      <c r="AQ18016" s="9"/>
    </row>
    <row r="18017" spans="41:43" x14ac:dyDescent="0.3">
      <c r="AO18017" s="9"/>
      <c r="AP18017" s="9"/>
      <c r="AQ18017" s="9"/>
    </row>
    <row r="18018" spans="41:43" x14ac:dyDescent="0.3">
      <c r="AO18018" s="9"/>
      <c r="AP18018" s="9"/>
      <c r="AQ18018" s="9"/>
    </row>
    <row r="18019" spans="41:43" x14ac:dyDescent="0.3">
      <c r="AO18019" s="9"/>
      <c r="AP18019" s="9"/>
      <c r="AQ18019" s="9"/>
    </row>
    <row r="18020" spans="41:43" x14ac:dyDescent="0.3">
      <c r="AO18020" s="9"/>
      <c r="AP18020" s="9"/>
      <c r="AQ18020" s="9"/>
    </row>
    <row r="18021" spans="41:43" x14ac:dyDescent="0.3">
      <c r="AO18021" s="9"/>
      <c r="AP18021" s="9"/>
      <c r="AQ18021" s="9"/>
    </row>
    <row r="18022" spans="41:43" x14ac:dyDescent="0.3">
      <c r="AO18022" s="9"/>
      <c r="AP18022" s="9"/>
      <c r="AQ18022" s="9"/>
    </row>
    <row r="18023" spans="41:43" x14ac:dyDescent="0.3">
      <c r="AO18023" s="9"/>
      <c r="AP18023" s="9"/>
      <c r="AQ18023" s="9"/>
    </row>
    <row r="18024" spans="41:43" x14ac:dyDescent="0.3">
      <c r="AO18024" s="9"/>
      <c r="AP18024" s="9"/>
      <c r="AQ18024" s="9"/>
    </row>
    <row r="18025" spans="41:43" x14ac:dyDescent="0.3">
      <c r="AO18025" s="9"/>
      <c r="AP18025" s="9"/>
      <c r="AQ18025" s="9"/>
    </row>
    <row r="18026" spans="41:43" x14ac:dyDescent="0.3">
      <c r="AO18026" s="9"/>
      <c r="AP18026" s="9"/>
      <c r="AQ18026" s="9"/>
    </row>
    <row r="18027" spans="41:43" x14ac:dyDescent="0.3">
      <c r="AO18027" s="9"/>
      <c r="AP18027" s="9"/>
      <c r="AQ18027" s="9"/>
    </row>
    <row r="18028" spans="41:43" x14ac:dyDescent="0.3">
      <c r="AO18028" s="9"/>
      <c r="AP18028" s="9"/>
      <c r="AQ18028" s="9"/>
    </row>
    <row r="18029" spans="41:43" x14ac:dyDescent="0.3">
      <c r="AO18029" s="9"/>
      <c r="AP18029" s="9"/>
      <c r="AQ18029" s="9"/>
    </row>
    <row r="18030" spans="41:43" x14ac:dyDescent="0.3">
      <c r="AO18030" s="9"/>
      <c r="AP18030" s="9"/>
      <c r="AQ18030" s="9"/>
    </row>
    <row r="18031" spans="41:43" x14ac:dyDescent="0.3">
      <c r="AO18031" s="9"/>
      <c r="AP18031" s="9"/>
      <c r="AQ18031" s="9"/>
    </row>
    <row r="18032" spans="41:43" x14ac:dyDescent="0.3">
      <c r="AO18032" s="9"/>
      <c r="AP18032" s="9"/>
      <c r="AQ18032" s="9"/>
    </row>
    <row r="18033" spans="41:43" x14ac:dyDescent="0.3">
      <c r="AO18033" s="9"/>
      <c r="AP18033" s="9"/>
      <c r="AQ18033" s="9"/>
    </row>
    <row r="18034" spans="41:43" x14ac:dyDescent="0.3">
      <c r="AO18034" s="9"/>
      <c r="AP18034" s="9"/>
      <c r="AQ18034" s="9"/>
    </row>
    <row r="18035" spans="41:43" x14ac:dyDescent="0.3">
      <c r="AO18035" s="9"/>
      <c r="AP18035" s="9"/>
      <c r="AQ18035" s="9"/>
    </row>
    <row r="18036" spans="41:43" x14ac:dyDescent="0.3">
      <c r="AO18036" s="9"/>
      <c r="AP18036" s="9"/>
      <c r="AQ18036" s="9"/>
    </row>
    <row r="18037" spans="41:43" x14ac:dyDescent="0.3">
      <c r="AO18037" s="9"/>
      <c r="AP18037" s="9"/>
      <c r="AQ18037" s="9"/>
    </row>
    <row r="18038" spans="41:43" x14ac:dyDescent="0.3">
      <c r="AO18038" s="9"/>
      <c r="AP18038" s="9"/>
      <c r="AQ18038" s="9"/>
    </row>
    <row r="18039" spans="41:43" x14ac:dyDescent="0.3">
      <c r="AO18039" s="9"/>
      <c r="AP18039" s="9"/>
      <c r="AQ18039" s="9"/>
    </row>
    <row r="18040" spans="41:43" x14ac:dyDescent="0.3">
      <c r="AO18040" s="9"/>
      <c r="AP18040" s="9"/>
      <c r="AQ18040" s="9"/>
    </row>
    <row r="18041" spans="41:43" x14ac:dyDescent="0.3">
      <c r="AO18041" s="9"/>
      <c r="AP18041" s="9"/>
      <c r="AQ18041" s="9"/>
    </row>
    <row r="18042" spans="41:43" x14ac:dyDescent="0.3">
      <c r="AO18042" s="9"/>
      <c r="AP18042" s="9"/>
      <c r="AQ18042" s="9"/>
    </row>
    <row r="18043" spans="41:43" x14ac:dyDescent="0.3">
      <c r="AO18043" s="9"/>
      <c r="AP18043" s="9"/>
      <c r="AQ18043" s="9"/>
    </row>
    <row r="18044" spans="41:43" x14ac:dyDescent="0.3">
      <c r="AO18044" s="9"/>
      <c r="AP18044" s="9"/>
      <c r="AQ18044" s="9"/>
    </row>
    <row r="18045" spans="41:43" x14ac:dyDescent="0.3">
      <c r="AO18045" s="9"/>
      <c r="AP18045" s="9"/>
      <c r="AQ18045" s="9"/>
    </row>
    <row r="18046" spans="41:43" x14ac:dyDescent="0.3">
      <c r="AO18046" s="9"/>
      <c r="AP18046" s="9"/>
      <c r="AQ18046" s="9"/>
    </row>
    <row r="18047" spans="41:43" x14ac:dyDescent="0.3">
      <c r="AO18047" s="9"/>
      <c r="AP18047" s="9"/>
      <c r="AQ18047" s="9"/>
    </row>
    <row r="18048" spans="41:43" x14ac:dyDescent="0.3">
      <c r="AO18048" s="9"/>
      <c r="AP18048" s="9"/>
      <c r="AQ18048" s="9"/>
    </row>
    <row r="18049" spans="41:43" x14ac:dyDescent="0.3">
      <c r="AO18049" s="9"/>
      <c r="AP18049" s="9"/>
      <c r="AQ18049" s="9"/>
    </row>
    <row r="18050" spans="41:43" x14ac:dyDescent="0.3">
      <c r="AO18050" s="9"/>
      <c r="AP18050" s="9"/>
      <c r="AQ18050" s="9"/>
    </row>
    <row r="18051" spans="41:43" x14ac:dyDescent="0.3">
      <c r="AO18051" s="9"/>
      <c r="AP18051" s="9"/>
      <c r="AQ18051" s="9"/>
    </row>
    <row r="18052" spans="41:43" x14ac:dyDescent="0.3">
      <c r="AO18052" s="9"/>
      <c r="AP18052" s="9"/>
      <c r="AQ18052" s="9"/>
    </row>
    <row r="18053" spans="41:43" x14ac:dyDescent="0.3">
      <c r="AO18053" s="9"/>
      <c r="AP18053" s="9"/>
      <c r="AQ18053" s="9"/>
    </row>
    <row r="18054" spans="41:43" x14ac:dyDescent="0.3">
      <c r="AO18054" s="9"/>
      <c r="AP18054" s="9"/>
      <c r="AQ18054" s="9"/>
    </row>
    <row r="18055" spans="41:43" x14ac:dyDescent="0.3">
      <c r="AO18055" s="9"/>
      <c r="AP18055" s="9"/>
      <c r="AQ18055" s="9"/>
    </row>
    <row r="18056" spans="41:43" x14ac:dyDescent="0.3">
      <c r="AO18056" s="9"/>
      <c r="AP18056" s="9"/>
      <c r="AQ18056" s="9"/>
    </row>
    <row r="18057" spans="41:43" x14ac:dyDescent="0.3">
      <c r="AO18057" s="9"/>
      <c r="AP18057" s="9"/>
      <c r="AQ18057" s="9"/>
    </row>
    <row r="18058" spans="41:43" x14ac:dyDescent="0.3">
      <c r="AO18058" s="9"/>
      <c r="AP18058" s="9"/>
      <c r="AQ18058" s="9"/>
    </row>
    <row r="18059" spans="41:43" x14ac:dyDescent="0.3">
      <c r="AO18059" s="9"/>
      <c r="AP18059" s="9"/>
      <c r="AQ18059" s="9"/>
    </row>
    <row r="18060" spans="41:43" x14ac:dyDescent="0.3">
      <c r="AO18060" s="9"/>
      <c r="AP18060" s="9"/>
      <c r="AQ18060" s="9"/>
    </row>
    <row r="18061" spans="41:43" x14ac:dyDescent="0.3">
      <c r="AO18061" s="9"/>
      <c r="AP18061" s="9"/>
      <c r="AQ18061" s="9"/>
    </row>
    <row r="18062" spans="41:43" x14ac:dyDescent="0.3">
      <c r="AO18062" s="9"/>
      <c r="AP18062" s="9"/>
      <c r="AQ18062" s="9"/>
    </row>
    <row r="18063" spans="41:43" x14ac:dyDescent="0.3">
      <c r="AO18063" s="9"/>
      <c r="AP18063" s="9"/>
      <c r="AQ18063" s="9"/>
    </row>
    <row r="18064" spans="41:43" x14ac:dyDescent="0.3">
      <c r="AO18064" s="9"/>
      <c r="AP18064" s="9"/>
      <c r="AQ18064" s="9"/>
    </row>
    <row r="18065" spans="41:43" x14ac:dyDescent="0.3">
      <c r="AO18065" s="9"/>
      <c r="AP18065" s="9"/>
      <c r="AQ18065" s="9"/>
    </row>
    <row r="18066" spans="41:43" x14ac:dyDescent="0.3">
      <c r="AO18066" s="9"/>
      <c r="AP18066" s="9"/>
      <c r="AQ18066" s="9"/>
    </row>
    <row r="18067" spans="41:43" x14ac:dyDescent="0.3">
      <c r="AO18067" s="9"/>
      <c r="AP18067" s="9"/>
      <c r="AQ18067" s="9"/>
    </row>
    <row r="18068" spans="41:43" x14ac:dyDescent="0.3">
      <c r="AO18068" s="9"/>
      <c r="AP18068" s="9"/>
      <c r="AQ18068" s="9"/>
    </row>
    <row r="18069" spans="41:43" x14ac:dyDescent="0.3">
      <c r="AO18069" s="9"/>
      <c r="AP18069" s="9"/>
      <c r="AQ18069" s="9"/>
    </row>
    <row r="18070" spans="41:43" x14ac:dyDescent="0.3">
      <c r="AO18070" s="9"/>
      <c r="AP18070" s="9"/>
      <c r="AQ18070" s="9"/>
    </row>
    <row r="18071" spans="41:43" x14ac:dyDescent="0.3">
      <c r="AO18071" s="9"/>
      <c r="AP18071" s="9"/>
      <c r="AQ18071" s="9"/>
    </row>
    <row r="18072" spans="41:43" x14ac:dyDescent="0.3">
      <c r="AO18072" s="9"/>
      <c r="AP18072" s="9"/>
      <c r="AQ18072" s="9"/>
    </row>
    <row r="18073" spans="41:43" x14ac:dyDescent="0.3">
      <c r="AO18073" s="9"/>
      <c r="AP18073" s="9"/>
      <c r="AQ18073" s="9"/>
    </row>
    <row r="18074" spans="41:43" x14ac:dyDescent="0.3">
      <c r="AO18074" s="9"/>
      <c r="AP18074" s="9"/>
      <c r="AQ18074" s="9"/>
    </row>
    <row r="18075" spans="41:43" x14ac:dyDescent="0.3">
      <c r="AO18075" s="9"/>
      <c r="AP18075" s="9"/>
      <c r="AQ18075" s="9"/>
    </row>
    <row r="18076" spans="41:43" x14ac:dyDescent="0.3">
      <c r="AO18076" s="9"/>
      <c r="AP18076" s="9"/>
      <c r="AQ18076" s="9"/>
    </row>
    <row r="18077" spans="41:43" x14ac:dyDescent="0.3">
      <c r="AO18077" s="9"/>
      <c r="AP18077" s="9"/>
      <c r="AQ18077" s="9"/>
    </row>
    <row r="18078" spans="41:43" x14ac:dyDescent="0.3">
      <c r="AO18078" s="9"/>
      <c r="AP18078" s="9"/>
      <c r="AQ18078" s="9"/>
    </row>
    <row r="18079" spans="41:43" x14ac:dyDescent="0.3">
      <c r="AO18079" s="9"/>
      <c r="AP18079" s="9"/>
      <c r="AQ18079" s="9"/>
    </row>
    <row r="18080" spans="41:43" x14ac:dyDescent="0.3">
      <c r="AO18080" s="9"/>
      <c r="AP18080" s="9"/>
      <c r="AQ18080" s="9"/>
    </row>
    <row r="18081" spans="41:43" x14ac:dyDescent="0.3">
      <c r="AO18081" s="9"/>
      <c r="AP18081" s="9"/>
      <c r="AQ18081" s="9"/>
    </row>
    <row r="18082" spans="41:43" x14ac:dyDescent="0.3">
      <c r="AO18082" s="9"/>
      <c r="AP18082" s="9"/>
      <c r="AQ18082" s="9"/>
    </row>
    <row r="18083" spans="41:43" x14ac:dyDescent="0.3">
      <c r="AO18083" s="9"/>
      <c r="AP18083" s="9"/>
      <c r="AQ18083" s="9"/>
    </row>
    <row r="18084" spans="41:43" x14ac:dyDescent="0.3">
      <c r="AO18084" s="9"/>
      <c r="AP18084" s="9"/>
      <c r="AQ18084" s="9"/>
    </row>
    <row r="18085" spans="41:43" x14ac:dyDescent="0.3">
      <c r="AO18085" s="9"/>
      <c r="AP18085" s="9"/>
      <c r="AQ18085" s="9"/>
    </row>
    <row r="18086" spans="41:43" x14ac:dyDescent="0.3">
      <c r="AO18086" s="9"/>
      <c r="AP18086" s="9"/>
      <c r="AQ18086" s="9"/>
    </row>
    <row r="18087" spans="41:43" x14ac:dyDescent="0.3">
      <c r="AO18087" s="9"/>
      <c r="AP18087" s="9"/>
      <c r="AQ18087" s="9"/>
    </row>
    <row r="18088" spans="41:43" x14ac:dyDescent="0.3">
      <c r="AO18088" s="9"/>
      <c r="AP18088" s="9"/>
      <c r="AQ18088" s="9"/>
    </row>
    <row r="18089" spans="41:43" x14ac:dyDescent="0.3">
      <c r="AO18089" s="9"/>
      <c r="AP18089" s="9"/>
      <c r="AQ18089" s="9"/>
    </row>
    <row r="18090" spans="41:43" x14ac:dyDescent="0.3">
      <c r="AO18090" s="9"/>
      <c r="AP18090" s="9"/>
      <c r="AQ18090" s="9"/>
    </row>
    <row r="18091" spans="41:43" x14ac:dyDescent="0.3">
      <c r="AO18091" s="9"/>
      <c r="AP18091" s="9"/>
      <c r="AQ18091" s="9"/>
    </row>
    <row r="18092" spans="41:43" x14ac:dyDescent="0.3">
      <c r="AO18092" s="9"/>
      <c r="AP18092" s="9"/>
      <c r="AQ18092" s="9"/>
    </row>
    <row r="18093" spans="41:43" x14ac:dyDescent="0.3">
      <c r="AO18093" s="9"/>
      <c r="AP18093" s="9"/>
      <c r="AQ18093" s="9"/>
    </row>
    <row r="18094" spans="41:43" x14ac:dyDescent="0.3">
      <c r="AO18094" s="9"/>
      <c r="AP18094" s="9"/>
      <c r="AQ18094" s="9"/>
    </row>
    <row r="18095" spans="41:43" x14ac:dyDescent="0.3">
      <c r="AO18095" s="9"/>
      <c r="AP18095" s="9"/>
      <c r="AQ18095" s="9"/>
    </row>
    <row r="18096" spans="41:43" x14ac:dyDescent="0.3">
      <c r="AO18096" s="9"/>
      <c r="AP18096" s="9"/>
      <c r="AQ18096" s="9"/>
    </row>
    <row r="18097" spans="41:43" x14ac:dyDescent="0.3">
      <c r="AO18097" s="9"/>
      <c r="AP18097" s="9"/>
      <c r="AQ18097" s="9"/>
    </row>
    <row r="18098" spans="41:43" x14ac:dyDescent="0.3">
      <c r="AO18098" s="9"/>
      <c r="AP18098" s="9"/>
      <c r="AQ18098" s="9"/>
    </row>
    <row r="18099" spans="41:43" x14ac:dyDescent="0.3">
      <c r="AO18099" s="9"/>
      <c r="AP18099" s="9"/>
      <c r="AQ18099" s="9"/>
    </row>
    <row r="18100" spans="41:43" x14ac:dyDescent="0.3">
      <c r="AO18100" s="9"/>
      <c r="AP18100" s="9"/>
      <c r="AQ18100" s="9"/>
    </row>
    <row r="18101" spans="41:43" x14ac:dyDescent="0.3">
      <c r="AO18101" s="9"/>
      <c r="AP18101" s="9"/>
      <c r="AQ18101" s="9"/>
    </row>
    <row r="18102" spans="41:43" x14ac:dyDescent="0.3">
      <c r="AO18102" s="9"/>
      <c r="AP18102" s="9"/>
      <c r="AQ18102" s="9"/>
    </row>
    <row r="18103" spans="41:43" x14ac:dyDescent="0.3">
      <c r="AO18103" s="9"/>
      <c r="AP18103" s="9"/>
      <c r="AQ18103" s="9"/>
    </row>
    <row r="18104" spans="41:43" x14ac:dyDescent="0.3">
      <c r="AO18104" s="9"/>
      <c r="AP18104" s="9"/>
      <c r="AQ18104" s="9"/>
    </row>
    <row r="18105" spans="41:43" x14ac:dyDescent="0.3">
      <c r="AO18105" s="9"/>
      <c r="AP18105" s="9"/>
      <c r="AQ18105" s="9"/>
    </row>
    <row r="18106" spans="41:43" x14ac:dyDescent="0.3">
      <c r="AO18106" s="9"/>
      <c r="AP18106" s="9"/>
      <c r="AQ18106" s="9"/>
    </row>
    <row r="18107" spans="41:43" x14ac:dyDescent="0.3">
      <c r="AO18107" s="9"/>
      <c r="AP18107" s="9"/>
      <c r="AQ18107" s="9"/>
    </row>
    <row r="18108" spans="41:43" x14ac:dyDescent="0.3">
      <c r="AO18108" s="9"/>
      <c r="AP18108" s="9"/>
      <c r="AQ18108" s="9"/>
    </row>
    <row r="18109" spans="41:43" x14ac:dyDescent="0.3">
      <c r="AO18109" s="9"/>
      <c r="AP18109" s="9"/>
      <c r="AQ18109" s="9"/>
    </row>
    <row r="18110" spans="41:43" x14ac:dyDescent="0.3">
      <c r="AO18110" s="9"/>
      <c r="AP18110" s="9"/>
      <c r="AQ18110" s="9"/>
    </row>
    <row r="18111" spans="41:43" x14ac:dyDescent="0.3">
      <c r="AO18111" s="9"/>
      <c r="AP18111" s="9"/>
      <c r="AQ18111" s="9"/>
    </row>
    <row r="18112" spans="41:43" x14ac:dyDescent="0.3">
      <c r="AO18112" s="9"/>
      <c r="AP18112" s="9"/>
      <c r="AQ18112" s="9"/>
    </row>
    <row r="18113" spans="41:43" x14ac:dyDescent="0.3">
      <c r="AO18113" s="9"/>
      <c r="AP18113" s="9"/>
      <c r="AQ18113" s="9"/>
    </row>
    <row r="18114" spans="41:43" x14ac:dyDescent="0.3">
      <c r="AO18114" s="9"/>
      <c r="AP18114" s="9"/>
      <c r="AQ18114" s="9"/>
    </row>
    <row r="18115" spans="41:43" x14ac:dyDescent="0.3">
      <c r="AO18115" s="9"/>
      <c r="AP18115" s="9"/>
      <c r="AQ18115" s="9"/>
    </row>
    <row r="18116" spans="41:43" x14ac:dyDescent="0.3">
      <c r="AO18116" s="9"/>
      <c r="AP18116" s="9"/>
      <c r="AQ18116" s="9"/>
    </row>
    <row r="18117" spans="41:43" x14ac:dyDescent="0.3">
      <c r="AO18117" s="9"/>
      <c r="AP18117" s="9"/>
      <c r="AQ18117" s="9"/>
    </row>
    <row r="18118" spans="41:43" x14ac:dyDescent="0.3">
      <c r="AO18118" s="9"/>
      <c r="AP18118" s="9"/>
      <c r="AQ18118" s="9"/>
    </row>
    <row r="18119" spans="41:43" x14ac:dyDescent="0.3">
      <c r="AO18119" s="9"/>
      <c r="AP18119" s="9"/>
      <c r="AQ18119" s="9"/>
    </row>
    <row r="18120" spans="41:43" x14ac:dyDescent="0.3">
      <c r="AO18120" s="9"/>
      <c r="AP18120" s="9"/>
      <c r="AQ18120" s="9"/>
    </row>
    <row r="18121" spans="41:43" x14ac:dyDescent="0.3">
      <c r="AO18121" s="9"/>
      <c r="AP18121" s="9"/>
      <c r="AQ18121" s="9"/>
    </row>
    <row r="18122" spans="41:43" x14ac:dyDescent="0.3">
      <c r="AO18122" s="9"/>
      <c r="AP18122" s="9"/>
      <c r="AQ18122" s="9"/>
    </row>
    <row r="18123" spans="41:43" x14ac:dyDescent="0.3">
      <c r="AO18123" s="9"/>
      <c r="AP18123" s="9"/>
      <c r="AQ18123" s="9"/>
    </row>
    <row r="18124" spans="41:43" x14ac:dyDescent="0.3">
      <c r="AO18124" s="9"/>
      <c r="AP18124" s="9"/>
      <c r="AQ18124" s="9"/>
    </row>
    <row r="18125" spans="41:43" x14ac:dyDescent="0.3">
      <c r="AO18125" s="9"/>
      <c r="AP18125" s="9"/>
      <c r="AQ18125" s="9"/>
    </row>
    <row r="18126" spans="41:43" x14ac:dyDescent="0.3">
      <c r="AO18126" s="9"/>
      <c r="AP18126" s="9"/>
      <c r="AQ18126" s="9"/>
    </row>
    <row r="18127" spans="41:43" x14ac:dyDescent="0.3">
      <c r="AO18127" s="9"/>
      <c r="AP18127" s="9"/>
      <c r="AQ18127" s="9"/>
    </row>
    <row r="18128" spans="41:43" x14ac:dyDescent="0.3">
      <c r="AO18128" s="9"/>
      <c r="AP18128" s="9"/>
      <c r="AQ18128" s="9"/>
    </row>
    <row r="18129" spans="41:43" x14ac:dyDescent="0.3">
      <c r="AO18129" s="9"/>
      <c r="AP18129" s="9"/>
      <c r="AQ18129" s="9"/>
    </row>
    <row r="18130" spans="41:43" x14ac:dyDescent="0.3">
      <c r="AO18130" s="9"/>
      <c r="AP18130" s="9"/>
      <c r="AQ18130" s="9"/>
    </row>
    <row r="18131" spans="41:43" x14ac:dyDescent="0.3">
      <c r="AO18131" s="9"/>
      <c r="AP18131" s="9"/>
      <c r="AQ18131" s="9"/>
    </row>
    <row r="18132" spans="41:43" x14ac:dyDescent="0.3">
      <c r="AO18132" s="9"/>
      <c r="AP18132" s="9"/>
      <c r="AQ18132" s="9"/>
    </row>
    <row r="18133" spans="41:43" x14ac:dyDescent="0.3">
      <c r="AO18133" s="9"/>
      <c r="AP18133" s="9"/>
      <c r="AQ18133" s="9"/>
    </row>
    <row r="18134" spans="41:43" x14ac:dyDescent="0.3">
      <c r="AO18134" s="9"/>
      <c r="AP18134" s="9"/>
      <c r="AQ18134" s="9"/>
    </row>
    <row r="18135" spans="41:43" x14ac:dyDescent="0.3">
      <c r="AO18135" s="9"/>
      <c r="AP18135" s="9"/>
      <c r="AQ18135" s="9"/>
    </row>
    <row r="18136" spans="41:43" x14ac:dyDescent="0.3">
      <c r="AO18136" s="9"/>
      <c r="AP18136" s="9"/>
      <c r="AQ18136" s="9"/>
    </row>
    <row r="18137" spans="41:43" x14ac:dyDescent="0.3">
      <c r="AO18137" s="9"/>
      <c r="AP18137" s="9"/>
      <c r="AQ18137" s="9"/>
    </row>
    <row r="18138" spans="41:43" x14ac:dyDescent="0.3">
      <c r="AO18138" s="9"/>
      <c r="AP18138" s="9"/>
      <c r="AQ18138" s="9"/>
    </row>
    <row r="18139" spans="41:43" x14ac:dyDescent="0.3">
      <c r="AO18139" s="9"/>
      <c r="AP18139" s="9"/>
      <c r="AQ18139" s="9"/>
    </row>
    <row r="18140" spans="41:43" x14ac:dyDescent="0.3">
      <c r="AO18140" s="9"/>
      <c r="AP18140" s="9"/>
      <c r="AQ18140" s="9"/>
    </row>
    <row r="18141" spans="41:43" x14ac:dyDescent="0.3">
      <c r="AO18141" s="9"/>
      <c r="AP18141" s="9"/>
      <c r="AQ18141" s="9"/>
    </row>
    <row r="18142" spans="41:43" x14ac:dyDescent="0.3">
      <c r="AO18142" s="9"/>
      <c r="AP18142" s="9"/>
      <c r="AQ18142" s="9"/>
    </row>
    <row r="18143" spans="41:43" x14ac:dyDescent="0.3">
      <c r="AO18143" s="9"/>
      <c r="AP18143" s="9"/>
      <c r="AQ18143" s="9"/>
    </row>
    <row r="18144" spans="41:43" x14ac:dyDescent="0.3">
      <c r="AO18144" s="9"/>
      <c r="AP18144" s="9"/>
      <c r="AQ18144" s="9"/>
    </row>
    <row r="18145" spans="41:43" x14ac:dyDescent="0.3">
      <c r="AO18145" s="9"/>
      <c r="AP18145" s="9"/>
      <c r="AQ18145" s="9"/>
    </row>
    <row r="18146" spans="41:43" x14ac:dyDescent="0.3">
      <c r="AO18146" s="9"/>
      <c r="AP18146" s="9"/>
      <c r="AQ18146" s="9"/>
    </row>
    <row r="18147" spans="41:43" x14ac:dyDescent="0.3">
      <c r="AO18147" s="9"/>
      <c r="AP18147" s="9"/>
      <c r="AQ18147" s="9"/>
    </row>
    <row r="18148" spans="41:43" x14ac:dyDescent="0.3">
      <c r="AO18148" s="9"/>
      <c r="AP18148" s="9"/>
      <c r="AQ18148" s="9"/>
    </row>
    <row r="18149" spans="41:43" x14ac:dyDescent="0.3">
      <c r="AO18149" s="9"/>
      <c r="AP18149" s="9"/>
      <c r="AQ18149" s="9"/>
    </row>
    <row r="18150" spans="41:43" x14ac:dyDescent="0.3">
      <c r="AO18150" s="9"/>
      <c r="AP18150" s="9"/>
      <c r="AQ18150" s="9"/>
    </row>
    <row r="18151" spans="41:43" x14ac:dyDescent="0.3">
      <c r="AO18151" s="9"/>
      <c r="AP18151" s="9"/>
      <c r="AQ18151" s="9"/>
    </row>
    <row r="18152" spans="41:43" x14ac:dyDescent="0.3">
      <c r="AO18152" s="9"/>
      <c r="AP18152" s="9"/>
      <c r="AQ18152" s="9"/>
    </row>
    <row r="18153" spans="41:43" x14ac:dyDescent="0.3">
      <c r="AO18153" s="9"/>
      <c r="AP18153" s="9"/>
      <c r="AQ18153" s="9"/>
    </row>
    <row r="18154" spans="41:43" x14ac:dyDescent="0.3">
      <c r="AO18154" s="9"/>
      <c r="AP18154" s="9"/>
      <c r="AQ18154" s="9"/>
    </row>
    <row r="18155" spans="41:43" x14ac:dyDescent="0.3">
      <c r="AO18155" s="9"/>
      <c r="AP18155" s="9"/>
      <c r="AQ18155" s="9"/>
    </row>
    <row r="18156" spans="41:43" x14ac:dyDescent="0.3">
      <c r="AO18156" s="9"/>
      <c r="AP18156" s="9"/>
      <c r="AQ18156" s="9"/>
    </row>
    <row r="18157" spans="41:43" x14ac:dyDescent="0.3">
      <c r="AO18157" s="9"/>
      <c r="AP18157" s="9"/>
      <c r="AQ18157" s="9"/>
    </row>
    <row r="18158" spans="41:43" x14ac:dyDescent="0.3">
      <c r="AO18158" s="9"/>
      <c r="AP18158" s="9"/>
      <c r="AQ18158" s="9"/>
    </row>
    <row r="18159" spans="41:43" x14ac:dyDescent="0.3">
      <c r="AO18159" s="9"/>
      <c r="AP18159" s="9"/>
      <c r="AQ18159" s="9"/>
    </row>
    <row r="18160" spans="41:43" x14ac:dyDescent="0.3">
      <c r="AO18160" s="9"/>
      <c r="AP18160" s="9"/>
      <c r="AQ18160" s="9"/>
    </row>
    <row r="18161" spans="41:43" x14ac:dyDescent="0.3">
      <c r="AO18161" s="9"/>
      <c r="AP18161" s="9"/>
      <c r="AQ18161" s="9"/>
    </row>
    <row r="18162" spans="41:43" x14ac:dyDescent="0.3">
      <c r="AO18162" s="9"/>
      <c r="AP18162" s="9"/>
      <c r="AQ18162" s="9"/>
    </row>
    <row r="18163" spans="41:43" x14ac:dyDescent="0.3">
      <c r="AO18163" s="9"/>
      <c r="AP18163" s="9"/>
      <c r="AQ18163" s="9"/>
    </row>
    <row r="18164" spans="41:43" x14ac:dyDescent="0.3">
      <c r="AO18164" s="9"/>
      <c r="AP18164" s="9"/>
      <c r="AQ18164" s="9"/>
    </row>
    <row r="18165" spans="41:43" x14ac:dyDescent="0.3">
      <c r="AO18165" s="9"/>
      <c r="AP18165" s="9"/>
      <c r="AQ18165" s="9"/>
    </row>
    <row r="18166" spans="41:43" x14ac:dyDescent="0.3">
      <c r="AO18166" s="9"/>
      <c r="AP18166" s="9"/>
      <c r="AQ18166" s="9"/>
    </row>
    <row r="18167" spans="41:43" x14ac:dyDescent="0.3">
      <c r="AO18167" s="9"/>
      <c r="AP18167" s="9"/>
      <c r="AQ18167" s="9"/>
    </row>
    <row r="18168" spans="41:43" x14ac:dyDescent="0.3">
      <c r="AO18168" s="9"/>
      <c r="AP18168" s="9"/>
      <c r="AQ18168" s="9"/>
    </row>
    <row r="18169" spans="41:43" x14ac:dyDescent="0.3">
      <c r="AO18169" s="9"/>
      <c r="AP18169" s="9"/>
      <c r="AQ18169" s="9"/>
    </row>
    <row r="18170" spans="41:43" x14ac:dyDescent="0.3">
      <c r="AO18170" s="9"/>
      <c r="AP18170" s="9"/>
      <c r="AQ18170" s="9"/>
    </row>
    <row r="18171" spans="41:43" x14ac:dyDescent="0.3">
      <c r="AO18171" s="9"/>
      <c r="AP18171" s="9"/>
      <c r="AQ18171" s="9"/>
    </row>
    <row r="18172" spans="41:43" x14ac:dyDescent="0.3">
      <c r="AO18172" s="9"/>
      <c r="AP18172" s="9"/>
      <c r="AQ18172" s="9"/>
    </row>
    <row r="18173" spans="41:43" x14ac:dyDescent="0.3">
      <c r="AO18173" s="9"/>
      <c r="AP18173" s="9"/>
      <c r="AQ18173" s="9"/>
    </row>
    <row r="18174" spans="41:43" x14ac:dyDescent="0.3">
      <c r="AO18174" s="9"/>
      <c r="AP18174" s="9"/>
      <c r="AQ18174" s="9"/>
    </row>
    <row r="18175" spans="41:43" x14ac:dyDescent="0.3">
      <c r="AO18175" s="9"/>
      <c r="AP18175" s="9"/>
      <c r="AQ18175" s="9"/>
    </row>
    <row r="18176" spans="41:43" x14ac:dyDescent="0.3">
      <c r="AO18176" s="9"/>
      <c r="AP18176" s="9"/>
      <c r="AQ18176" s="9"/>
    </row>
    <row r="18177" spans="41:43" x14ac:dyDescent="0.3">
      <c r="AO18177" s="9"/>
      <c r="AP18177" s="9"/>
      <c r="AQ18177" s="9"/>
    </row>
    <row r="18178" spans="41:43" x14ac:dyDescent="0.3">
      <c r="AO18178" s="9"/>
      <c r="AP18178" s="9"/>
      <c r="AQ18178" s="9"/>
    </row>
    <row r="18179" spans="41:43" x14ac:dyDescent="0.3">
      <c r="AO18179" s="9"/>
      <c r="AP18179" s="9"/>
      <c r="AQ18179" s="9"/>
    </row>
    <row r="18180" spans="41:43" x14ac:dyDescent="0.3">
      <c r="AO18180" s="9"/>
      <c r="AP18180" s="9"/>
      <c r="AQ18180" s="9"/>
    </row>
    <row r="18181" spans="41:43" x14ac:dyDescent="0.3">
      <c r="AO18181" s="9"/>
      <c r="AP18181" s="9"/>
      <c r="AQ18181" s="9"/>
    </row>
    <row r="18182" spans="41:43" x14ac:dyDescent="0.3">
      <c r="AO18182" s="9"/>
      <c r="AP18182" s="9"/>
      <c r="AQ18182" s="9"/>
    </row>
    <row r="18183" spans="41:43" x14ac:dyDescent="0.3">
      <c r="AO18183" s="9"/>
      <c r="AP18183" s="9"/>
      <c r="AQ18183" s="9"/>
    </row>
    <row r="18184" spans="41:43" x14ac:dyDescent="0.3">
      <c r="AO18184" s="9"/>
      <c r="AP18184" s="9"/>
      <c r="AQ18184" s="9"/>
    </row>
    <row r="18185" spans="41:43" x14ac:dyDescent="0.3">
      <c r="AO18185" s="9"/>
      <c r="AP18185" s="9"/>
      <c r="AQ18185" s="9"/>
    </row>
    <row r="18186" spans="41:43" x14ac:dyDescent="0.3">
      <c r="AO18186" s="9"/>
      <c r="AP18186" s="9"/>
      <c r="AQ18186" s="9"/>
    </row>
    <row r="18187" spans="41:43" x14ac:dyDescent="0.3">
      <c r="AO18187" s="9"/>
      <c r="AP18187" s="9"/>
      <c r="AQ18187" s="9"/>
    </row>
    <row r="18188" spans="41:43" x14ac:dyDescent="0.3">
      <c r="AO18188" s="9"/>
      <c r="AP18188" s="9"/>
      <c r="AQ18188" s="9"/>
    </row>
    <row r="18189" spans="41:43" x14ac:dyDescent="0.3">
      <c r="AO18189" s="9"/>
      <c r="AP18189" s="9"/>
      <c r="AQ18189" s="9"/>
    </row>
    <row r="18190" spans="41:43" x14ac:dyDescent="0.3">
      <c r="AO18190" s="9"/>
      <c r="AP18190" s="9"/>
      <c r="AQ18190" s="9"/>
    </row>
    <row r="18191" spans="41:43" x14ac:dyDescent="0.3">
      <c r="AO18191" s="9"/>
      <c r="AP18191" s="9"/>
      <c r="AQ18191" s="9"/>
    </row>
    <row r="18192" spans="41:43" x14ac:dyDescent="0.3">
      <c r="AO18192" s="9"/>
      <c r="AP18192" s="9"/>
      <c r="AQ18192" s="9"/>
    </row>
    <row r="18193" spans="41:43" x14ac:dyDescent="0.3">
      <c r="AO18193" s="9"/>
      <c r="AP18193" s="9"/>
      <c r="AQ18193" s="9"/>
    </row>
    <row r="18194" spans="41:43" x14ac:dyDescent="0.3">
      <c r="AO18194" s="9"/>
      <c r="AP18194" s="9"/>
      <c r="AQ18194" s="9"/>
    </row>
    <row r="18195" spans="41:43" x14ac:dyDescent="0.3">
      <c r="AO18195" s="9"/>
      <c r="AP18195" s="9"/>
      <c r="AQ18195" s="9"/>
    </row>
    <row r="18196" spans="41:43" x14ac:dyDescent="0.3">
      <c r="AO18196" s="9"/>
      <c r="AP18196" s="9"/>
      <c r="AQ18196" s="9"/>
    </row>
    <row r="18197" spans="41:43" x14ac:dyDescent="0.3">
      <c r="AO18197" s="9"/>
      <c r="AP18197" s="9"/>
      <c r="AQ18197" s="9"/>
    </row>
    <row r="18198" spans="41:43" x14ac:dyDescent="0.3">
      <c r="AO18198" s="9"/>
      <c r="AP18198" s="9"/>
      <c r="AQ18198" s="9"/>
    </row>
    <row r="18199" spans="41:43" x14ac:dyDescent="0.3">
      <c r="AO18199" s="9"/>
      <c r="AP18199" s="9"/>
      <c r="AQ18199" s="9"/>
    </row>
    <row r="18200" spans="41:43" x14ac:dyDescent="0.3">
      <c r="AO18200" s="9"/>
      <c r="AP18200" s="9"/>
      <c r="AQ18200" s="9"/>
    </row>
    <row r="18201" spans="41:43" x14ac:dyDescent="0.3">
      <c r="AO18201" s="9"/>
      <c r="AP18201" s="9"/>
      <c r="AQ18201" s="9"/>
    </row>
    <row r="18202" spans="41:43" x14ac:dyDescent="0.3">
      <c r="AO18202" s="9"/>
      <c r="AP18202" s="9"/>
      <c r="AQ18202" s="9"/>
    </row>
    <row r="18203" spans="41:43" x14ac:dyDescent="0.3">
      <c r="AO18203" s="9"/>
      <c r="AP18203" s="9"/>
      <c r="AQ18203" s="9"/>
    </row>
    <row r="18204" spans="41:43" x14ac:dyDescent="0.3">
      <c r="AO18204" s="9"/>
      <c r="AP18204" s="9"/>
      <c r="AQ18204" s="9"/>
    </row>
    <row r="18205" spans="41:43" x14ac:dyDescent="0.3">
      <c r="AO18205" s="9"/>
      <c r="AP18205" s="9"/>
      <c r="AQ18205" s="9"/>
    </row>
    <row r="18206" spans="41:43" x14ac:dyDescent="0.3">
      <c r="AO18206" s="9"/>
      <c r="AP18206" s="9"/>
      <c r="AQ18206" s="9"/>
    </row>
    <row r="18207" spans="41:43" x14ac:dyDescent="0.3">
      <c r="AO18207" s="9"/>
      <c r="AP18207" s="9"/>
      <c r="AQ18207" s="9"/>
    </row>
    <row r="18208" spans="41:43" x14ac:dyDescent="0.3">
      <c r="AO18208" s="9"/>
      <c r="AP18208" s="9"/>
      <c r="AQ18208" s="9"/>
    </row>
    <row r="18209" spans="41:43" x14ac:dyDescent="0.3">
      <c r="AO18209" s="9"/>
      <c r="AP18209" s="9"/>
      <c r="AQ18209" s="9"/>
    </row>
    <row r="18210" spans="41:43" x14ac:dyDescent="0.3">
      <c r="AO18210" s="9"/>
      <c r="AP18210" s="9"/>
      <c r="AQ18210" s="9"/>
    </row>
    <row r="18211" spans="41:43" x14ac:dyDescent="0.3">
      <c r="AO18211" s="9"/>
      <c r="AP18211" s="9"/>
      <c r="AQ18211" s="9"/>
    </row>
    <row r="18212" spans="41:43" x14ac:dyDescent="0.3">
      <c r="AO18212" s="9"/>
      <c r="AP18212" s="9"/>
      <c r="AQ18212" s="9"/>
    </row>
    <row r="18213" spans="41:43" x14ac:dyDescent="0.3">
      <c r="AO18213" s="9"/>
      <c r="AP18213" s="9"/>
      <c r="AQ18213" s="9"/>
    </row>
    <row r="18214" spans="41:43" x14ac:dyDescent="0.3">
      <c r="AO18214" s="9"/>
      <c r="AP18214" s="9"/>
      <c r="AQ18214" s="9"/>
    </row>
    <row r="18215" spans="41:43" x14ac:dyDescent="0.3">
      <c r="AO18215" s="9"/>
      <c r="AP18215" s="9"/>
      <c r="AQ18215" s="9"/>
    </row>
    <row r="18216" spans="41:43" x14ac:dyDescent="0.3">
      <c r="AO18216" s="9"/>
      <c r="AP18216" s="9"/>
      <c r="AQ18216" s="9"/>
    </row>
    <row r="18217" spans="41:43" x14ac:dyDescent="0.3">
      <c r="AO18217" s="9"/>
      <c r="AP18217" s="9"/>
      <c r="AQ18217" s="9"/>
    </row>
    <row r="18218" spans="41:43" x14ac:dyDescent="0.3">
      <c r="AO18218" s="9"/>
      <c r="AP18218" s="9"/>
      <c r="AQ18218" s="9"/>
    </row>
    <row r="18219" spans="41:43" x14ac:dyDescent="0.3">
      <c r="AO18219" s="9"/>
      <c r="AP18219" s="9"/>
      <c r="AQ18219" s="9"/>
    </row>
    <row r="18220" spans="41:43" x14ac:dyDescent="0.3">
      <c r="AO18220" s="9"/>
      <c r="AP18220" s="9"/>
      <c r="AQ18220" s="9"/>
    </row>
    <row r="18221" spans="41:43" x14ac:dyDescent="0.3">
      <c r="AO18221" s="9"/>
      <c r="AP18221" s="9"/>
      <c r="AQ18221" s="9"/>
    </row>
    <row r="18222" spans="41:43" x14ac:dyDescent="0.3">
      <c r="AO18222" s="9"/>
      <c r="AP18222" s="9"/>
      <c r="AQ18222" s="9"/>
    </row>
    <row r="18223" spans="41:43" x14ac:dyDescent="0.3">
      <c r="AO18223" s="9"/>
      <c r="AP18223" s="9"/>
      <c r="AQ18223" s="9"/>
    </row>
    <row r="18224" spans="41:43" x14ac:dyDescent="0.3">
      <c r="AO18224" s="9"/>
      <c r="AP18224" s="9"/>
      <c r="AQ18224" s="9"/>
    </row>
    <row r="18225" spans="41:43" x14ac:dyDescent="0.3">
      <c r="AO18225" s="9"/>
      <c r="AP18225" s="9"/>
      <c r="AQ18225" s="9"/>
    </row>
    <row r="18226" spans="41:43" x14ac:dyDescent="0.3">
      <c r="AO18226" s="9"/>
      <c r="AP18226" s="9"/>
      <c r="AQ18226" s="9"/>
    </row>
    <row r="18227" spans="41:43" x14ac:dyDescent="0.3">
      <c r="AO18227" s="9"/>
      <c r="AP18227" s="9"/>
      <c r="AQ18227" s="9"/>
    </row>
    <row r="18228" spans="41:43" x14ac:dyDescent="0.3">
      <c r="AO18228" s="9"/>
      <c r="AP18228" s="9"/>
      <c r="AQ18228" s="9"/>
    </row>
    <row r="18229" spans="41:43" x14ac:dyDescent="0.3">
      <c r="AO18229" s="9"/>
      <c r="AP18229" s="9"/>
      <c r="AQ18229" s="9"/>
    </row>
    <row r="18230" spans="41:43" x14ac:dyDescent="0.3">
      <c r="AO18230" s="9"/>
      <c r="AP18230" s="9"/>
      <c r="AQ18230" s="9"/>
    </row>
    <row r="18231" spans="41:43" x14ac:dyDescent="0.3">
      <c r="AO18231" s="9"/>
      <c r="AP18231" s="9"/>
      <c r="AQ18231" s="9"/>
    </row>
    <row r="18232" spans="41:43" x14ac:dyDescent="0.3">
      <c r="AO18232" s="9"/>
      <c r="AP18232" s="9"/>
      <c r="AQ18232" s="9"/>
    </row>
    <row r="18233" spans="41:43" x14ac:dyDescent="0.3">
      <c r="AO18233" s="9"/>
      <c r="AP18233" s="9"/>
      <c r="AQ18233" s="9"/>
    </row>
    <row r="18234" spans="41:43" x14ac:dyDescent="0.3">
      <c r="AO18234" s="9"/>
      <c r="AP18234" s="9"/>
      <c r="AQ18234" s="9"/>
    </row>
    <row r="18235" spans="41:43" x14ac:dyDescent="0.3">
      <c r="AO18235" s="9"/>
      <c r="AP18235" s="9"/>
      <c r="AQ18235" s="9"/>
    </row>
    <row r="18236" spans="41:43" x14ac:dyDescent="0.3">
      <c r="AO18236" s="9"/>
      <c r="AP18236" s="9"/>
      <c r="AQ18236" s="9"/>
    </row>
    <row r="18237" spans="41:43" x14ac:dyDescent="0.3">
      <c r="AO18237" s="9"/>
      <c r="AP18237" s="9"/>
      <c r="AQ18237" s="9"/>
    </row>
    <row r="18238" spans="41:43" x14ac:dyDescent="0.3">
      <c r="AO18238" s="9"/>
      <c r="AP18238" s="9"/>
      <c r="AQ18238" s="9"/>
    </row>
    <row r="18239" spans="41:43" x14ac:dyDescent="0.3">
      <c r="AO18239" s="9"/>
      <c r="AP18239" s="9"/>
      <c r="AQ18239" s="9"/>
    </row>
    <row r="18240" spans="41:43" x14ac:dyDescent="0.3">
      <c r="AO18240" s="9"/>
      <c r="AP18240" s="9"/>
      <c r="AQ18240" s="9"/>
    </row>
    <row r="18241" spans="41:43" x14ac:dyDescent="0.3">
      <c r="AO18241" s="9"/>
      <c r="AP18241" s="9"/>
      <c r="AQ18241" s="9"/>
    </row>
    <row r="18242" spans="41:43" x14ac:dyDescent="0.3">
      <c r="AO18242" s="9"/>
      <c r="AP18242" s="9"/>
      <c r="AQ18242" s="9"/>
    </row>
    <row r="18243" spans="41:43" x14ac:dyDescent="0.3">
      <c r="AO18243" s="9"/>
      <c r="AP18243" s="9"/>
      <c r="AQ18243" s="9"/>
    </row>
    <row r="18244" spans="41:43" x14ac:dyDescent="0.3">
      <c r="AO18244" s="9"/>
      <c r="AP18244" s="9"/>
      <c r="AQ18244" s="9"/>
    </row>
    <row r="18245" spans="41:43" x14ac:dyDescent="0.3">
      <c r="AO18245" s="9"/>
      <c r="AP18245" s="9"/>
      <c r="AQ18245" s="9"/>
    </row>
    <row r="18246" spans="41:43" x14ac:dyDescent="0.3">
      <c r="AO18246" s="9"/>
      <c r="AP18246" s="9"/>
      <c r="AQ18246" s="9"/>
    </row>
    <row r="18247" spans="41:43" x14ac:dyDescent="0.3">
      <c r="AO18247" s="9"/>
      <c r="AP18247" s="9"/>
      <c r="AQ18247" s="9"/>
    </row>
    <row r="18248" spans="41:43" x14ac:dyDescent="0.3">
      <c r="AO18248" s="9"/>
      <c r="AP18248" s="9"/>
      <c r="AQ18248" s="9"/>
    </row>
    <row r="18249" spans="41:43" x14ac:dyDescent="0.3">
      <c r="AO18249" s="9"/>
      <c r="AP18249" s="9"/>
      <c r="AQ18249" s="9"/>
    </row>
    <row r="18250" spans="41:43" x14ac:dyDescent="0.3">
      <c r="AO18250" s="9"/>
      <c r="AP18250" s="9"/>
      <c r="AQ18250" s="9"/>
    </row>
    <row r="18251" spans="41:43" x14ac:dyDescent="0.3">
      <c r="AO18251" s="9"/>
      <c r="AP18251" s="9"/>
      <c r="AQ18251" s="9"/>
    </row>
    <row r="18252" spans="41:43" x14ac:dyDescent="0.3">
      <c r="AO18252" s="9"/>
      <c r="AP18252" s="9"/>
      <c r="AQ18252" s="9"/>
    </row>
    <row r="18253" spans="41:43" x14ac:dyDescent="0.3">
      <c r="AO18253" s="9"/>
      <c r="AP18253" s="9"/>
      <c r="AQ18253" s="9"/>
    </row>
    <row r="18254" spans="41:43" x14ac:dyDescent="0.3">
      <c r="AO18254" s="9"/>
      <c r="AP18254" s="9"/>
      <c r="AQ18254" s="9"/>
    </row>
    <row r="18255" spans="41:43" x14ac:dyDescent="0.3">
      <c r="AO18255" s="9"/>
      <c r="AP18255" s="9"/>
      <c r="AQ18255" s="9"/>
    </row>
    <row r="18256" spans="41:43" x14ac:dyDescent="0.3">
      <c r="AO18256" s="9"/>
      <c r="AP18256" s="9"/>
      <c r="AQ18256" s="9"/>
    </row>
    <row r="18257" spans="41:43" x14ac:dyDescent="0.3">
      <c r="AO18257" s="9"/>
      <c r="AP18257" s="9"/>
      <c r="AQ18257" s="9"/>
    </row>
    <row r="18258" spans="41:43" x14ac:dyDescent="0.3">
      <c r="AO18258" s="9"/>
      <c r="AP18258" s="9"/>
      <c r="AQ18258" s="9"/>
    </row>
    <row r="18259" spans="41:43" x14ac:dyDescent="0.3">
      <c r="AO18259" s="9"/>
      <c r="AP18259" s="9"/>
      <c r="AQ18259" s="9"/>
    </row>
    <row r="18260" spans="41:43" x14ac:dyDescent="0.3">
      <c r="AO18260" s="9"/>
      <c r="AP18260" s="9"/>
      <c r="AQ18260" s="9"/>
    </row>
    <row r="18261" spans="41:43" x14ac:dyDescent="0.3">
      <c r="AO18261" s="9"/>
      <c r="AP18261" s="9"/>
      <c r="AQ18261" s="9"/>
    </row>
    <row r="18262" spans="41:43" x14ac:dyDescent="0.3">
      <c r="AO18262" s="9"/>
      <c r="AP18262" s="9"/>
      <c r="AQ18262" s="9"/>
    </row>
    <row r="18263" spans="41:43" x14ac:dyDescent="0.3">
      <c r="AO18263" s="9"/>
      <c r="AP18263" s="9"/>
      <c r="AQ18263" s="9"/>
    </row>
    <row r="18264" spans="41:43" x14ac:dyDescent="0.3">
      <c r="AO18264" s="9"/>
      <c r="AP18264" s="9"/>
      <c r="AQ18264" s="9"/>
    </row>
    <row r="18265" spans="41:43" x14ac:dyDescent="0.3">
      <c r="AO18265" s="9"/>
      <c r="AP18265" s="9"/>
      <c r="AQ18265" s="9"/>
    </row>
    <row r="18266" spans="41:43" x14ac:dyDescent="0.3">
      <c r="AO18266" s="9"/>
      <c r="AP18266" s="9"/>
      <c r="AQ18266" s="9"/>
    </row>
    <row r="18267" spans="41:43" x14ac:dyDescent="0.3">
      <c r="AO18267" s="9"/>
      <c r="AP18267" s="9"/>
      <c r="AQ18267" s="9"/>
    </row>
    <row r="18268" spans="41:43" x14ac:dyDescent="0.3">
      <c r="AO18268" s="9"/>
      <c r="AP18268" s="9"/>
      <c r="AQ18268" s="9"/>
    </row>
    <row r="18269" spans="41:43" x14ac:dyDescent="0.3">
      <c r="AO18269" s="9"/>
      <c r="AP18269" s="9"/>
      <c r="AQ18269" s="9"/>
    </row>
    <row r="18270" spans="41:43" x14ac:dyDescent="0.3">
      <c r="AO18270" s="9"/>
      <c r="AP18270" s="9"/>
      <c r="AQ18270" s="9"/>
    </row>
    <row r="18271" spans="41:43" x14ac:dyDescent="0.3">
      <c r="AO18271" s="9"/>
      <c r="AP18271" s="9"/>
      <c r="AQ18271" s="9"/>
    </row>
    <row r="18272" spans="41:43" x14ac:dyDescent="0.3">
      <c r="AO18272" s="9"/>
      <c r="AP18272" s="9"/>
      <c r="AQ18272" s="9"/>
    </row>
    <row r="18273" spans="41:43" x14ac:dyDescent="0.3">
      <c r="AO18273" s="9"/>
      <c r="AP18273" s="9"/>
      <c r="AQ18273" s="9"/>
    </row>
    <row r="18274" spans="41:43" x14ac:dyDescent="0.3">
      <c r="AO18274" s="9"/>
      <c r="AP18274" s="9"/>
      <c r="AQ18274" s="9"/>
    </row>
    <row r="18275" spans="41:43" x14ac:dyDescent="0.3">
      <c r="AO18275" s="9"/>
      <c r="AP18275" s="9"/>
      <c r="AQ18275" s="9"/>
    </row>
    <row r="18276" spans="41:43" x14ac:dyDescent="0.3">
      <c r="AO18276" s="9"/>
      <c r="AP18276" s="9"/>
      <c r="AQ18276" s="9"/>
    </row>
    <row r="18277" spans="41:43" x14ac:dyDescent="0.3">
      <c r="AO18277" s="9"/>
      <c r="AP18277" s="9"/>
      <c r="AQ18277" s="9"/>
    </row>
    <row r="18278" spans="41:43" x14ac:dyDescent="0.3">
      <c r="AO18278" s="9"/>
      <c r="AP18278" s="9"/>
      <c r="AQ18278" s="9"/>
    </row>
    <row r="18279" spans="41:43" x14ac:dyDescent="0.3">
      <c r="AO18279" s="9"/>
      <c r="AP18279" s="9"/>
      <c r="AQ18279" s="9"/>
    </row>
    <row r="18280" spans="41:43" x14ac:dyDescent="0.3">
      <c r="AO18280" s="9"/>
      <c r="AP18280" s="9"/>
      <c r="AQ18280" s="9"/>
    </row>
    <row r="18281" spans="41:43" x14ac:dyDescent="0.3">
      <c r="AO18281" s="9"/>
      <c r="AP18281" s="9"/>
      <c r="AQ18281" s="9"/>
    </row>
    <row r="18282" spans="41:43" x14ac:dyDescent="0.3">
      <c r="AO18282" s="9"/>
      <c r="AP18282" s="9"/>
      <c r="AQ18282" s="9"/>
    </row>
    <row r="18283" spans="41:43" x14ac:dyDescent="0.3">
      <c r="AO18283" s="9"/>
      <c r="AP18283" s="9"/>
      <c r="AQ18283" s="9"/>
    </row>
    <row r="18284" spans="41:43" x14ac:dyDescent="0.3">
      <c r="AO18284" s="9"/>
      <c r="AP18284" s="9"/>
      <c r="AQ18284" s="9"/>
    </row>
    <row r="18285" spans="41:43" x14ac:dyDescent="0.3">
      <c r="AO18285" s="9"/>
      <c r="AP18285" s="9"/>
      <c r="AQ18285" s="9"/>
    </row>
    <row r="18286" spans="41:43" x14ac:dyDescent="0.3">
      <c r="AO18286" s="9"/>
      <c r="AP18286" s="9"/>
      <c r="AQ18286" s="9"/>
    </row>
    <row r="18287" spans="41:43" x14ac:dyDescent="0.3">
      <c r="AO18287" s="9"/>
      <c r="AP18287" s="9"/>
      <c r="AQ18287" s="9"/>
    </row>
    <row r="18288" spans="41:43" x14ac:dyDescent="0.3">
      <c r="AO18288" s="9"/>
      <c r="AP18288" s="9"/>
      <c r="AQ18288" s="9"/>
    </row>
    <row r="18289" spans="41:43" x14ac:dyDescent="0.3">
      <c r="AO18289" s="9"/>
      <c r="AP18289" s="9"/>
      <c r="AQ18289" s="9"/>
    </row>
    <row r="18290" spans="41:43" x14ac:dyDescent="0.3">
      <c r="AO18290" s="9"/>
      <c r="AP18290" s="9"/>
      <c r="AQ18290" s="9"/>
    </row>
    <row r="18291" spans="41:43" x14ac:dyDescent="0.3">
      <c r="AO18291" s="9"/>
      <c r="AP18291" s="9"/>
      <c r="AQ18291" s="9"/>
    </row>
    <row r="18292" spans="41:43" x14ac:dyDescent="0.3">
      <c r="AO18292" s="9"/>
      <c r="AP18292" s="9"/>
      <c r="AQ18292" s="9"/>
    </row>
    <row r="18293" spans="41:43" x14ac:dyDescent="0.3">
      <c r="AO18293" s="9"/>
      <c r="AP18293" s="9"/>
      <c r="AQ18293" s="9"/>
    </row>
    <row r="18294" spans="41:43" x14ac:dyDescent="0.3">
      <c r="AO18294" s="9"/>
      <c r="AP18294" s="9"/>
      <c r="AQ18294" s="9"/>
    </row>
    <row r="18295" spans="41:43" x14ac:dyDescent="0.3">
      <c r="AO18295" s="9"/>
      <c r="AP18295" s="9"/>
      <c r="AQ18295" s="9"/>
    </row>
    <row r="18296" spans="41:43" x14ac:dyDescent="0.3">
      <c r="AO18296" s="9"/>
      <c r="AP18296" s="9"/>
      <c r="AQ18296" s="9"/>
    </row>
    <row r="18297" spans="41:43" x14ac:dyDescent="0.3">
      <c r="AO18297" s="9"/>
      <c r="AP18297" s="9"/>
      <c r="AQ18297" s="9"/>
    </row>
    <row r="18298" spans="41:43" x14ac:dyDescent="0.3">
      <c r="AO18298" s="9"/>
      <c r="AP18298" s="9"/>
      <c r="AQ18298" s="9"/>
    </row>
    <row r="18299" spans="41:43" x14ac:dyDescent="0.3">
      <c r="AO18299" s="9"/>
      <c r="AP18299" s="9"/>
      <c r="AQ18299" s="9"/>
    </row>
    <row r="18300" spans="41:43" x14ac:dyDescent="0.3">
      <c r="AO18300" s="9"/>
      <c r="AP18300" s="9"/>
      <c r="AQ18300" s="9"/>
    </row>
    <row r="18301" spans="41:43" x14ac:dyDescent="0.3">
      <c r="AO18301" s="9"/>
      <c r="AP18301" s="9"/>
      <c r="AQ18301" s="9"/>
    </row>
    <row r="18302" spans="41:43" x14ac:dyDescent="0.3">
      <c r="AO18302" s="9"/>
      <c r="AP18302" s="9"/>
      <c r="AQ18302" s="9"/>
    </row>
    <row r="18303" spans="41:43" x14ac:dyDescent="0.3">
      <c r="AO18303" s="9"/>
      <c r="AP18303" s="9"/>
      <c r="AQ18303" s="9"/>
    </row>
    <row r="18304" spans="41:43" x14ac:dyDescent="0.3">
      <c r="AO18304" s="9"/>
      <c r="AP18304" s="9"/>
      <c r="AQ18304" s="9"/>
    </row>
    <row r="18305" spans="41:43" x14ac:dyDescent="0.3">
      <c r="AO18305" s="9"/>
      <c r="AP18305" s="9"/>
      <c r="AQ18305" s="9"/>
    </row>
    <row r="18306" spans="41:43" x14ac:dyDescent="0.3">
      <c r="AO18306" s="9"/>
      <c r="AP18306" s="9"/>
      <c r="AQ18306" s="9"/>
    </row>
    <row r="18307" spans="41:43" x14ac:dyDescent="0.3">
      <c r="AO18307" s="9"/>
      <c r="AP18307" s="9"/>
      <c r="AQ18307" s="9"/>
    </row>
    <row r="18308" spans="41:43" x14ac:dyDescent="0.3">
      <c r="AO18308" s="9"/>
      <c r="AP18308" s="9"/>
      <c r="AQ18308" s="9"/>
    </row>
    <row r="18309" spans="41:43" x14ac:dyDescent="0.3">
      <c r="AO18309" s="9"/>
      <c r="AP18309" s="9"/>
      <c r="AQ18309" s="9"/>
    </row>
    <row r="18310" spans="41:43" x14ac:dyDescent="0.3">
      <c r="AO18310" s="9"/>
      <c r="AP18310" s="9"/>
      <c r="AQ18310" s="9"/>
    </row>
    <row r="18311" spans="41:43" x14ac:dyDescent="0.3">
      <c r="AO18311" s="9"/>
      <c r="AP18311" s="9"/>
      <c r="AQ18311" s="9"/>
    </row>
    <row r="18312" spans="41:43" x14ac:dyDescent="0.3">
      <c r="AO18312" s="9"/>
      <c r="AP18312" s="9"/>
      <c r="AQ18312" s="9"/>
    </row>
    <row r="18313" spans="41:43" x14ac:dyDescent="0.3">
      <c r="AO18313" s="9"/>
      <c r="AP18313" s="9"/>
      <c r="AQ18313" s="9"/>
    </row>
    <row r="18314" spans="41:43" x14ac:dyDescent="0.3">
      <c r="AO18314" s="9"/>
      <c r="AP18314" s="9"/>
      <c r="AQ18314" s="9"/>
    </row>
    <row r="18315" spans="41:43" x14ac:dyDescent="0.3">
      <c r="AO18315" s="9"/>
      <c r="AP18315" s="9"/>
      <c r="AQ18315" s="9"/>
    </row>
    <row r="18316" spans="41:43" x14ac:dyDescent="0.3">
      <c r="AO18316" s="9"/>
      <c r="AP18316" s="9"/>
      <c r="AQ18316" s="9"/>
    </row>
    <row r="18317" spans="41:43" x14ac:dyDescent="0.3">
      <c r="AO18317" s="9"/>
      <c r="AP18317" s="9"/>
      <c r="AQ18317" s="9"/>
    </row>
    <row r="18318" spans="41:43" x14ac:dyDescent="0.3">
      <c r="AO18318" s="9"/>
      <c r="AP18318" s="9"/>
      <c r="AQ18318" s="9"/>
    </row>
    <row r="18319" spans="41:43" x14ac:dyDescent="0.3">
      <c r="AO18319" s="9"/>
      <c r="AP18319" s="9"/>
      <c r="AQ18319" s="9"/>
    </row>
    <row r="18320" spans="41:43" x14ac:dyDescent="0.3">
      <c r="AO18320" s="9"/>
      <c r="AP18320" s="9"/>
      <c r="AQ18320" s="9"/>
    </row>
    <row r="18321" spans="41:43" x14ac:dyDescent="0.3">
      <c r="AO18321" s="9"/>
      <c r="AP18321" s="9"/>
      <c r="AQ18321" s="9"/>
    </row>
    <row r="18322" spans="41:43" x14ac:dyDescent="0.3">
      <c r="AO18322" s="9"/>
      <c r="AP18322" s="9"/>
      <c r="AQ18322" s="9"/>
    </row>
    <row r="18323" spans="41:43" x14ac:dyDescent="0.3">
      <c r="AO18323" s="9"/>
      <c r="AP18323" s="9"/>
      <c r="AQ18323" s="9"/>
    </row>
    <row r="18324" spans="41:43" x14ac:dyDescent="0.3">
      <c r="AO18324" s="9"/>
      <c r="AP18324" s="9"/>
      <c r="AQ18324" s="9"/>
    </row>
    <row r="18325" spans="41:43" x14ac:dyDescent="0.3">
      <c r="AO18325" s="9"/>
      <c r="AP18325" s="9"/>
      <c r="AQ18325" s="9"/>
    </row>
    <row r="18326" spans="41:43" x14ac:dyDescent="0.3">
      <c r="AO18326" s="9"/>
      <c r="AP18326" s="9"/>
      <c r="AQ18326" s="9"/>
    </row>
    <row r="18327" spans="41:43" x14ac:dyDescent="0.3">
      <c r="AO18327" s="9"/>
      <c r="AP18327" s="9"/>
      <c r="AQ18327" s="9"/>
    </row>
    <row r="18328" spans="41:43" x14ac:dyDescent="0.3">
      <c r="AO18328" s="9"/>
      <c r="AP18328" s="9"/>
      <c r="AQ18328" s="9"/>
    </row>
    <row r="18329" spans="41:43" x14ac:dyDescent="0.3">
      <c r="AO18329" s="9"/>
      <c r="AP18329" s="9"/>
      <c r="AQ18329" s="9"/>
    </row>
    <row r="18330" spans="41:43" x14ac:dyDescent="0.3">
      <c r="AO18330" s="9"/>
      <c r="AP18330" s="9"/>
      <c r="AQ18330" s="9"/>
    </row>
    <row r="18331" spans="41:43" x14ac:dyDescent="0.3">
      <c r="AO18331" s="9"/>
      <c r="AP18331" s="9"/>
      <c r="AQ18331" s="9"/>
    </row>
    <row r="18332" spans="41:43" x14ac:dyDescent="0.3">
      <c r="AO18332" s="9"/>
      <c r="AP18332" s="9"/>
      <c r="AQ18332" s="9"/>
    </row>
    <row r="18333" spans="41:43" x14ac:dyDescent="0.3">
      <c r="AO18333" s="9"/>
      <c r="AP18333" s="9"/>
      <c r="AQ18333" s="9"/>
    </row>
    <row r="18334" spans="41:43" x14ac:dyDescent="0.3">
      <c r="AO18334" s="9"/>
      <c r="AP18334" s="9"/>
      <c r="AQ18334" s="9"/>
    </row>
    <row r="18335" spans="41:43" x14ac:dyDescent="0.3">
      <c r="AO18335" s="9"/>
      <c r="AP18335" s="9"/>
      <c r="AQ18335" s="9"/>
    </row>
    <row r="18336" spans="41:43" x14ac:dyDescent="0.3">
      <c r="AO18336" s="9"/>
      <c r="AP18336" s="9"/>
      <c r="AQ18336" s="9"/>
    </row>
    <row r="18337" spans="41:43" x14ac:dyDescent="0.3">
      <c r="AO18337" s="9"/>
      <c r="AP18337" s="9"/>
      <c r="AQ18337" s="9"/>
    </row>
    <row r="18338" spans="41:43" x14ac:dyDescent="0.3">
      <c r="AO18338" s="9"/>
      <c r="AP18338" s="9"/>
      <c r="AQ18338" s="9"/>
    </row>
    <row r="18339" spans="41:43" x14ac:dyDescent="0.3">
      <c r="AO18339" s="9"/>
      <c r="AP18339" s="9"/>
      <c r="AQ18339" s="9"/>
    </row>
    <row r="18340" spans="41:43" x14ac:dyDescent="0.3">
      <c r="AO18340" s="9"/>
      <c r="AP18340" s="9"/>
      <c r="AQ18340" s="9"/>
    </row>
    <row r="18341" spans="41:43" x14ac:dyDescent="0.3">
      <c r="AO18341" s="9"/>
      <c r="AP18341" s="9"/>
      <c r="AQ18341" s="9"/>
    </row>
    <row r="18342" spans="41:43" x14ac:dyDescent="0.3">
      <c r="AO18342" s="9"/>
      <c r="AP18342" s="9"/>
      <c r="AQ18342" s="9"/>
    </row>
    <row r="18343" spans="41:43" x14ac:dyDescent="0.3">
      <c r="AO18343" s="9"/>
      <c r="AP18343" s="9"/>
      <c r="AQ18343" s="9"/>
    </row>
    <row r="18344" spans="41:43" x14ac:dyDescent="0.3">
      <c r="AO18344" s="9"/>
      <c r="AP18344" s="9"/>
      <c r="AQ18344" s="9"/>
    </row>
    <row r="18345" spans="41:43" x14ac:dyDescent="0.3">
      <c r="AO18345" s="9"/>
      <c r="AP18345" s="9"/>
      <c r="AQ18345" s="9"/>
    </row>
    <row r="18346" spans="41:43" x14ac:dyDescent="0.3">
      <c r="AO18346" s="9"/>
      <c r="AP18346" s="9"/>
      <c r="AQ18346" s="9"/>
    </row>
    <row r="18347" spans="41:43" x14ac:dyDescent="0.3">
      <c r="AO18347" s="9"/>
      <c r="AP18347" s="9"/>
      <c r="AQ18347" s="9"/>
    </row>
    <row r="18348" spans="41:43" x14ac:dyDescent="0.3">
      <c r="AO18348" s="9"/>
      <c r="AP18348" s="9"/>
      <c r="AQ18348" s="9"/>
    </row>
    <row r="18349" spans="41:43" x14ac:dyDescent="0.3">
      <c r="AO18349" s="9"/>
      <c r="AP18349" s="9"/>
      <c r="AQ18349" s="9"/>
    </row>
    <row r="18350" spans="41:43" x14ac:dyDescent="0.3">
      <c r="AO18350" s="9"/>
      <c r="AP18350" s="9"/>
      <c r="AQ18350" s="9"/>
    </row>
    <row r="18351" spans="41:43" x14ac:dyDescent="0.3">
      <c r="AO18351" s="9"/>
      <c r="AP18351" s="9"/>
      <c r="AQ18351" s="9"/>
    </row>
    <row r="18352" spans="41:43" x14ac:dyDescent="0.3">
      <c r="AO18352" s="9"/>
      <c r="AP18352" s="9"/>
      <c r="AQ18352" s="9"/>
    </row>
    <row r="18353" spans="41:43" x14ac:dyDescent="0.3">
      <c r="AO18353" s="9"/>
      <c r="AP18353" s="9"/>
      <c r="AQ18353" s="9"/>
    </row>
    <row r="18354" spans="41:43" x14ac:dyDescent="0.3">
      <c r="AO18354" s="9"/>
      <c r="AP18354" s="9"/>
      <c r="AQ18354" s="9"/>
    </row>
    <row r="18355" spans="41:43" x14ac:dyDescent="0.3">
      <c r="AO18355" s="9"/>
      <c r="AP18355" s="9"/>
      <c r="AQ18355" s="9"/>
    </row>
    <row r="18356" spans="41:43" x14ac:dyDescent="0.3">
      <c r="AO18356" s="9"/>
      <c r="AP18356" s="9"/>
      <c r="AQ18356" s="9"/>
    </row>
    <row r="18357" spans="41:43" x14ac:dyDescent="0.3">
      <c r="AO18357" s="9"/>
      <c r="AP18357" s="9"/>
      <c r="AQ18357" s="9"/>
    </row>
    <row r="18358" spans="41:43" x14ac:dyDescent="0.3">
      <c r="AO18358" s="9"/>
      <c r="AP18358" s="9"/>
      <c r="AQ18358" s="9"/>
    </row>
    <row r="18359" spans="41:43" x14ac:dyDescent="0.3">
      <c r="AO18359" s="9"/>
      <c r="AP18359" s="9"/>
      <c r="AQ18359" s="9"/>
    </row>
    <row r="18360" spans="41:43" x14ac:dyDescent="0.3">
      <c r="AO18360" s="9"/>
      <c r="AP18360" s="9"/>
      <c r="AQ18360" s="9"/>
    </row>
    <row r="18361" spans="41:43" x14ac:dyDescent="0.3">
      <c r="AO18361" s="9"/>
      <c r="AP18361" s="9"/>
      <c r="AQ18361" s="9"/>
    </row>
    <row r="18362" spans="41:43" x14ac:dyDescent="0.3">
      <c r="AO18362" s="9"/>
      <c r="AP18362" s="9"/>
      <c r="AQ18362" s="9"/>
    </row>
    <row r="18363" spans="41:43" x14ac:dyDescent="0.3">
      <c r="AO18363" s="9"/>
      <c r="AP18363" s="9"/>
      <c r="AQ18363" s="9"/>
    </row>
    <row r="18364" spans="41:43" x14ac:dyDescent="0.3">
      <c r="AO18364" s="9"/>
      <c r="AP18364" s="9"/>
      <c r="AQ18364" s="9"/>
    </row>
    <row r="18365" spans="41:43" x14ac:dyDescent="0.3">
      <c r="AO18365" s="9"/>
      <c r="AP18365" s="9"/>
      <c r="AQ18365" s="9"/>
    </row>
    <row r="18366" spans="41:43" x14ac:dyDescent="0.3">
      <c r="AO18366" s="9"/>
      <c r="AP18366" s="9"/>
      <c r="AQ18366" s="9"/>
    </row>
    <row r="18367" spans="41:43" x14ac:dyDescent="0.3">
      <c r="AO18367" s="9"/>
      <c r="AP18367" s="9"/>
      <c r="AQ18367" s="9"/>
    </row>
    <row r="18368" spans="41:43" x14ac:dyDescent="0.3">
      <c r="AO18368" s="9"/>
      <c r="AP18368" s="9"/>
      <c r="AQ18368" s="9"/>
    </row>
    <row r="18369" spans="41:43" x14ac:dyDescent="0.3">
      <c r="AO18369" s="9"/>
      <c r="AP18369" s="9"/>
      <c r="AQ18369" s="9"/>
    </row>
    <row r="18370" spans="41:43" x14ac:dyDescent="0.3">
      <c r="AO18370" s="9"/>
      <c r="AP18370" s="9"/>
      <c r="AQ18370" s="9"/>
    </row>
    <row r="18371" spans="41:43" x14ac:dyDescent="0.3">
      <c r="AO18371" s="9"/>
      <c r="AP18371" s="9"/>
      <c r="AQ18371" s="9"/>
    </row>
    <row r="18372" spans="41:43" x14ac:dyDescent="0.3">
      <c r="AO18372" s="9"/>
      <c r="AP18372" s="9"/>
      <c r="AQ18372" s="9"/>
    </row>
    <row r="18373" spans="41:43" x14ac:dyDescent="0.3">
      <c r="AO18373" s="9"/>
      <c r="AP18373" s="9"/>
      <c r="AQ18373" s="9"/>
    </row>
    <row r="18374" spans="41:43" x14ac:dyDescent="0.3">
      <c r="AO18374" s="9"/>
      <c r="AP18374" s="9"/>
      <c r="AQ18374" s="9"/>
    </row>
    <row r="18375" spans="41:43" x14ac:dyDescent="0.3">
      <c r="AO18375" s="9"/>
      <c r="AP18375" s="9"/>
      <c r="AQ18375" s="9"/>
    </row>
    <row r="18376" spans="41:43" x14ac:dyDescent="0.3">
      <c r="AO18376" s="9"/>
      <c r="AP18376" s="9"/>
      <c r="AQ18376" s="9"/>
    </row>
    <row r="18377" spans="41:43" x14ac:dyDescent="0.3">
      <c r="AO18377" s="9"/>
      <c r="AP18377" s="9"/>
      <c r="AQ18377" s="9"/>
    </row>
    <row r="18378" spans="41:43" x14ac:dyDescent="0.3">
      <c r="AO18378" s="9"/>
      <c r="AP18378" s="9"/>
      <c r="AQ18378" s="9"/>
    </row>
    <row r="18379" spans="41:43" x14ac:dyDescent="0.3">
      <c r="AO18379" s="9"/>
      <c r="AP18379" s="9"/>
      <c r="AQ18379" s="9"/>
    </row>
    <row r="18380" spans="41:43" x14ac:dyDescent="0.3">
      <c r="AO18380" s="9"/>
      <c r="AP18380" s="9"/>
      <c r="AQ18380" s="9"/>
    </row>
    <row r="18381" spans="41:43" x14ac:dyDescent="0.3">
      <c r="AO18381" s="9"/>
      <c r="AP18381" s="9"/>
      <c r="AQ18381" s="9"/>
    </row>
    <row r="18382" spans="41:43" x14ac:dyDescent="0.3">
      <c r="AO18382" s="9"/>
      <c r="AP18382" s="9"/>
      <c r="AQ18382" s="9"/>
    </row>
    <row r="18383" spans="41:43" x14ac:dyDescent="0.3">
      <c r="AO18383" s="9"/>
      <c r="AP18383" s="9"/>
      <c r="AQ18383" s="9"/>
    </row>
    <row r="18384" spans="41:43" x14ac:dyDescent="0.3">
      <c r="AO18384" s="9"/>
      <c r="AP18384" s="9"/>
      <c r="AQ18384" s="9"/>
    </row>
    <row r="18385" spans="41:43" x14ac:dyDescent="0.3">
      <c r="AO18385" s="9"/>
      <c r="AP18385" s="9"/>
      <c r="AQ18385" s="9"/>
    </row>
    <row r="18386" spans="41:43" x14ac:dyDescent="0.3">
      <c r="AO18386" s="9"/>
      <c r="AP18386" s="9"/>
      <c r="AQ18386" s="9"/>
    </row>
    <row r="18387" spans="41:43" x14ac:dyDescent="0.3">
      <c r="AO18387" s="9"/>
      <c r="AP18387" s="9"/>
      <c r="AQ18387" s="9"/>
    </row>
    <row r="18388" spans="41:43" x14ac:dyDescent="0.3">
      <c r="AO18388" s="9"/>
      <c r="AP18388" s="9"/>
      <c r="AQ18388" s="9"/>
    </row>
    <row r="18389" spans="41:43" x14ac:dyDescent="0.3">
      <c r="AO18389" s="9"/>
      <c r="AP18389" s="9"/>
      <c r="AQ18389" s="9"/>
    </row>
    <row r="18390" spans="41:43" x14ac:dyDescent="0.3">
      <c r="AO18390" s="9"/>
      <c r="AP18390" s="9"/>
      <c r="AQ18390" s="9"/>
    </row>
    <row r="18391" spans="41:43" x14ac:dyDescent="0.3">
      <c r="AO18391" s="9"/>
      <c r="AP18391" s="9"/>
      <c r="AQ18391" s="9"/>
    </row>
    <row r="18392" spans="41:43" x14ac:dyDescent="0.3">
      <c r="AO18392" s="9"/>
      <c r="AP18392" s="9"/>
      <c r="AQ18392" s="9"/>
    </row>
    <row r="18393" spans="41:43" x14ac:dyDescent="0.3">
      <c r="AO18393" s="9"/>
      <c r="AP18393" s="9"/>
      <c r="AQ18393" s="9"/>
    </row>
    <row r="18394" spans="41:43" x14ac:dyDescent="0.3">
      <c r="AO18394" s="9"/>
      <c r="AP18394" s="9"/>
      <c r="AQ18394" s="9"/>
    </row>
    <row r="18395" spans="41:43" x14ac:dyDescent="0.3">
      <c r="AO18395" s="9"/>
      <c r="AP18395" s="9"/>
      <c r="AQ18395" s="9"/>
    </row>
    <row r="18396" spans="41:43" x14ac:dyDescent="0.3">
      <c r="AO18396" s="9"/>
      <c r="AP18396" s="9"/>
      <c r="AQ18396" s="9"/>
    </row>
    <row r="18397" spans="41:43" x14ac:dyDescent="0.3">
      <c r="AO18397" s="9"/>
      <c r="AP18397" s="9"/>
      <c r="AQ18397" s="9"/>
    </row>
    <row r="18398" spans="41:43" x14ac:dyDescent="0.3">
      <c r="AO18398" s="9"/>
      <c r="AP18398" s="9"/>
      <c r="AQ18398" s="9"/>
    </row>
    <row r="18399" spans="41:43" x14ac:dyDescent="0.3">
      <c r="AO18399" s="9"/>
      <c r="AP18399" s="9"/>
      <c r="AQ18399" s="9"/>
    </row>
    <row r="18400" spans="41:43" x14ac:dyDescent="0.3">
      <c r="AO18400" s="9"/>
      <c r="AP18400" s="9"/>
      <c r="AQ18400" s="9"/>
    </row>
    <row r="18401" spans="41:43" x14ac:dyDescent="0.3">
      <c r="AO18401" s="9"/>
      <c r="AP18401" s="9"/>
      <c r="AQ18401" s="9"/>
    </row>
    <row r="18402" spans="41:43" x14ac:dyDescent="0.3">
      <c r="AO18402" s="9"/>
      <c r="AP18402" s="9"/>
      <c r="AQ18402" s="9"/>
    </row>
    <row r="18403" spans="41:43" x14ac:dyDescent="0.3">
      <c r="AO18403" s="9"/>
      <c r="AP18403" s="9"/>
      <c r="AQ18403" s="9"/>
    </row>
    <row r="18404" spans="41:43" x14ac:dyDescent="0.3">
      <c r="AO18404" s="9"/>
      <c r="AP18404" s="9"/>
      <c r="AQ18404" s="9"/>
    </row>
    <row r="18405" spans="41:43" x14ac:dyDescent="0.3">
      <c r="AO18405" s="9"/>
      <c r="AP18405" s="9"/>
      <c r="AQ18405" s="9"/>
    </row>
    <row r="18406" spans="41:43" x14ac:dyDescent="0.3">
      <c r="AO18406" s="9"/>
      <c r="AP18406" s="9"/>
      <c r="AQ18406" s="9"/>
    </row>
    <row r="18407" spans="41:43" x14ac:dyDescent="0.3">
      <c r="AO18407" s="9"/>
      <c r="AP18407" s="9"/>
      <c r="AQ18407" s="9"/>
    </row>
    <row r="18408" spans="41:43" x14ac:dyDescent="0.3">
      <c r="AO18408" s="9"/>
      <c r="AP18408" s="9"/>
      <c r="AQ18408" s="9"/>
    </row>
    <row r="18409" spans="41:43" x14ac:dyDescent="0.3">
      <c r="AO18409" s="9"/>
      <c r="AP18409" s="9"/>
      <c r="AQ18409" s="9"/>
    </row>
    <row r="18410" spans="41:43" x14ac:dyDescent="0.3">
      <c r="AO18410" s="9"/>
      <c r="AP18410" s="9"/>
      <c r="AQ18410" s="9"/>
    </row>
    <row r="18411" spans="41:43" x14ac:dyDescent="0.3">
      <c r="AO18411" s="9"/>
      <c r="AP18411" s="9"/>
      <c r="AQ18411" s="9"/>
    </row>
    <row r="18412" spans="41:43" x14ac:dyDescent="0.3">
      <c r="AO18412" s="9"/>
      <c r="AP18412" s="9"/>
      <c r="AQ18412" s="9"/>
    </row>
    <row r="18413" spans="41:43" x14ac:dyDescent="0.3">
      <c r="AO18413" s="9"/>
      <c r="AP18413" s="9"/>
      <c r="AQ18413" s="9"/>
    </row>
    <row r="18414" spans="41:43" x14ac:dyDescent="0.3">
      <c r="AO18414" s="9"/>
      <c r="AP18414" s="9"/>
      <c r="AQ18414" s="9"/>
    </row>
    <row r="18415" spans="41:43" x14ac:dyDescent="0.3">
      <c r="AO18415" s="9"/>
      <c r="AP18415" s="9"/>
      <c r="AQ18415" s="9"/>
    </row>
    <row r="18416" spans="41:43" x14ac:dyDescent="0.3">
      <c r="AO18416" s="9"/>
      <c r="AP18416" s="9"/>
      <c r="AQ18416" s="9"/>
    </row>
    <row r="18417" spans="41:43" x14ac:dyDescent="0.3">
      <c r="AO18417" s="9"/>
      <c r="AP18417" s="9"/>
      <c r="AQ18417" s="9"/>
    </row>
    <row r="18418" spans="41:43" x14ac:dyDescent="0.3">
      <c r="AO18418" s="9"/>
      <c r="AP18418" s="9"/>
      <c r="AQ18418" s="9"/>
    </row>
    <row r="18419" spans="41:43" x14ac:dyDescent="0.3">
      <c r="AO18419" s="9"/>
      <c r="AP18419" s="9"/>
      <c r="AQ18419" s="9"/>
    </row>
    <row r="18420" spans="41:43" x14ac:dyDescent="0.3">
      <c r="AO18420" s="9"/>
      <c r="AP18420" s="9"/>
      <c r="AQ18420" s="9"/>
    </row>
    <row r="18421" spans="41:43" x14ac:dyDescent="0.3">
      <c r="AO18421" s="9"/>
      <c r="AP18421" s="9"/>
      <c r="AQ18421" s="9"/>
    </row>
    <row r="18422" spans="41:43" x14ac:dyDescent="0.3">
      <c r="AO18422" s="9"/>
      <c r="AP18422" s="9"/>
      <c r="AQ18422" s="9"/>
    </row>
    <row r="18423" spans="41:43" x14ac:dyDescent="0.3">
      <c r="AO18423" s="9"/>
      <c r="AP18423" s="9"/>
      <c r="AQ18423" s="9"/>
    </row>
    <row r="18424" spans="41:43" x14ac:dyDescent="0.3">
      <c r="AO18424" s="9"/>
      <c r="AP18424" s="9"/>
      <c r="AQ18424" s="9"/>
    </row>
    <row r="18425" spans="41:43" x14ac:dyDescent="0.3">
      <c r="AO18425" s="9"/>
      <c r="AP18425" s="9"/>
      <c r="AQ18425" s="9"/>
    </row>
    <row r="18426" spans="41:43" x14ac:dyDescent="0.3">
      <c r="AO18426" s="9"/>
      <c r="AP18426" s="9"/>
      <c r="AQ18426" s="9"/>
    </row>
    <row r="18427" spans="41:43" x14ac:dyDescent="0.3">
      <c r="AO18427" s="9"/>
      <c r="AP18427" s="9"/>
      <c r="AQ18427" s="9"/>
    </row>
    <row r="18428" spans="41:43" x14ac:dyDescent="0.3">
      <c r="AO18428" s="9"/>
      <c r="AP18428" s="9"/>
      <c r="AQ18428" s="9"/>
    </row>
    <row r="18429" spans="41:43" x14ac:dyDescent="0.3">
      <c r="AO18429" s="9"/>
      <c r="AP18429" s="9"/>
      <c r="AQ18429" s="9"/>
    </row>
    <row r="18430" spans="41:43" x14ac:dyDescent="0.3">
      <c r="AO18430" s="9"/>
      <c r="AP18430" s="9"/>
      <c r="AQ18430" s="9"/>
    </row>
    <row r="18431" spans="41:43" x14ac:dyDescent="0.3">
      <c r="AO18431" s="9"/>
      <c r="AP18431" s="9"/>
      <c r="AQ18431" s="9"/>
    </row>
    <row r="18432" spans="41:43" x14ac:dyDescent="0.3">
      <c r="AO18432" s="9"/>
      <c r="AP18432" s="9"/>
      <c r="AQ18432" s="9"/>
    </row>
    <row r="18433" spans="41:43" x14ac:dyDescent="0.3">
      <c r="AO18433" s="9"/>
      <c r="AP18433" s="9"/>
      <c r="AQ18433" s="9"/>
    </row>
    <row r="18434" spans="41:43" x14ac:dyDescent="0.3">
      <c r="AO18434" s="9"/>
      <c r="AP18434" s="9"/>
      <c r="AQ18434" s="9"/>
    </row>
    <row r="18435" spans="41:43" x14ac:dyDescent="0.3">
      <c r="AO18435" s="9"/>
      <c r="AP18435" s="9"/>
      <c r="AQ18435" s="9"/>
    </row>
    <row r="18436" spans="41:43" x14ac:dyDescent="0.3">
      <c r="AO18436" s="9"/>
      <c r="AP18436" s="9"/>
      <c r="AQ18436" s="9"/>
    </row>
    <row r="18437" spans="41:43" x14ac:dyDescent="0.3">
      <c r="AO18437" s="9"/>
      <c r="AP18437" s="9"/>
      <c r="AQ18437" s="9"/>
    </row>
    <row r="18438" spans="41:43" x14ac:dyDescent="0.3">
      <c r="AO18438" s="9"/>
      <c r="AP18438" s="9"/>
      <c r="AQ18438" s="9"/>
    </row>
    <row r="18439" spans="41:43" x14ac:dyDescent="0.3">
      <c r="AO18439" s="9"/>
      <c r="AP18439" s="9"/>
      <c r="AQ18439" s="9"/>
    </row>
    <row r="18440" spans="41:43" x14ac:dyDescent="0.3">
      <c r="AO18440" s="9"/>
      <c r="AP18440" s="9"/>
      <c r="AQ18440" s="9"/>
    </row>
    <row r="18441" spans="41:43" x14ac:dyDescent="0.3">
      <c r="AO18441" s="9"/>
      <c r="AP18441" s="9"/>
      <c r="AQ18441" s="9"/>
    </row>
    <row r="18442" spans="41:43" x14ac:dyDescent="0.3">
      <c r="AO18442" s="9"/>
      <c r="AP18442" s="9"/>
      <c r="AQ18442" s="9"/>
    </row>
    <row r="18443" spans="41:43" x14ac:dyDescent="0.3">
      <c r="AO18443" s="9"/>
      <c r="AP18443" s="9"/>
      <c r="AQ18443" s="9"/>
    </row>
    <row r="18444" spans="41:43" x14ac:dyDescent="0.3">
      <c r="AO18444" s="9"/>
      <c r="AP18444" s="9"/>
      <c r="AQ18444" s="9"/>
    </row>
    <row r="18445" spans="41:43" x14ac:dyDescent="0.3">
      <c r="AO18445" s="9"/>
      <c r="AP18445" s="9"/>
      <c r="AQ18445" s="9"/>
    </row>
    <row r="18446" spans="41:43" x14ac:dyDescent="0.3">
      <c r="AO18446" s="9"/>
      <c r="AP18446" s="9"/>
      <c r="AQ18446" s="9"/>
    </row>
    <row r="18447" spans="41:43" x14ac:dyDescent="0.3">
      <c r="AO18447" s="9"/>
      <c r="AP18447" s="9"/>
      <c r="AQ18447" s="9"/>
    </row>
    <row r="18448" spans="41:43" x14ac:dyDescent="0.3">
      <c r="AO18448" s="9"/>
      <c r="AP18448" s="9"/>
      <c r="AQ18448" s="9"/>
    </row>
    <row r="18449" spans="41:43" x14ac:dyDescent="0.3">
      <c r="AO18449" s="9"/>
      <c r="AP18449" s="9"/>
      <c r="AQ18449" s="9"/>
    </row>
    <row r="18450" spans="41:43" x14ac:dyDescent="0.3">
      <c r="AO18450" s="9"/>
      <c r="AP18450" s="9"/>
      <c r="AQ18450" s="9"/>
    </row>
    <row r="18451" spans="41:43" x14ac:dyDescent="0.3">
      <c r="AO18451" s="9"/>
      <c r="AP18451" s="9"/>
      <c r="AQ18451" s="9"/>
    </row>
    <row r="18452" spans="41:43" x14ac:dyDescent="0.3">
      <c r="AO18452" s="9"/>
      <c r="AP18452" s="9"/>
      <c r="AQ18452" s="9"/>
    </row>
    <row r="18453" spans="41:43" x14ac:dyDescent="0.3">
      <c r="AO18453" s="9"/>
      <c r="AP18453" s="9"/>
      <c r="AQ18453" s="9"/>
    </row>
    <row r="18454" spans="41:43" x14ac:dyDescent="0.3">
      <c r="AO18454" s="9"/>
      <c r="AP18454" s="9"/>
      <c r="AQ18454" s="9"/>
    </row>
    <row r="18455" spans="41:43" x14ac:dyDescent="0.3">
      <c r="AO18455" s="9"/>
      <c r="AP18455" s="9"/>
      <c r="AQ18455" s="9"/>
    </row>
    <row r="18456" spans="41:43" x14ac:dyDescent="0.3">
      <c r="AO18456" s="9"/>
      <c r="AP18456" s="9"/>
      <c r="AQ18456" s="9"/>
    </row>
    <row r="18457" spans="41:43" x14ac:dyDescent="0.3">
      <c r="AO18457" s="9"/>
      <c r="AP18457" s="9"/>
      <c r="AQ18457" s="9"/>
    </row>
    <row r="18458" spans="41:43" x14ac:dyDescent="0.3">
      <c r="AO18458" s="9"/>
      <c r="AP18458" s="9"/>
      <c r="AQ18458" s="9"/>
    </row>
    <row r="18459" spans="41:43" x14ac:dyDescent="0.3">
      <c r="AO18459" s="9"/>
      <c r="AP18459" s="9"/>
      <c r="AQ18459" s="9"/>
    </row>
    <row r="18460" spans="41:43" x14ac:dyDescent="0.3">
      <c r="AO18460" s="9"/>
      <c r="AP18460" s="9"/>
      <c r="AQ18460" s="9"/>
    </row>
    <row r="18461" spans="41:43" x14ac:dyDescent="0.3">
      <c r="AO18461" s="9"/>
      <c r="AP18461" s="9"/>
      <c r="AQ18461" s="9"/>
    </row>
    <row r="18462" spans="41:43" x14ac:dyDescent="0.3">
      <c r="AO18462" s="9"/>
      <c r="AP18462" s="9"/>
      <c r="AQ18462" s="9"/>
    </row>
    <row r="18463" spans="41:43" x14ac:dyDescent="0.3">
      <c r="AO18463" s="9"/>
      <c r="AP18463" s="9"/>
      <c r="AQ18463" s="9"/>
    </row>
    <row r="18464" spans="41:43" x14ac:dyDescent="0.3">
      <c r="AO18464" s="9"/>
      <c r="AP18464" s="9"/>
      <c r="AQ18464" s="9"/>
    </row>
    <row r="18465" spans="41:43" x14ac:dyDescent="0.3">
      <c r="AO18465" s="9"/>
      <c r="AP18465" s="9"/>
      <c r="AQ18465" s="9"/>
    </row>
    <row r="18466" spans="41:43" x14ac:dyDescent="0.3">
      <c r="AO18466" s="9"/>
      <c r="AP18466" s="9"/>
      <c r="AQ18466" s="9"/>
    </row>
    <row r="18467" spans="41:43" x14ac:dyDescent="0.3">
      <c r="AO18467" s="9"/>
      <c r="AP18467" s="9"/>
      <c r="AQ18467" s="9"/>
    </row>
    <row r="18468" spans="41:43" x14ac:dyDescent="0.3">
      <c r="AO18468" s="9"/>
      <c r="AP18468" s="9"/>
      <c r="AQ18468" s="9"/>
    </row>
    <row r="18469" spans="41:43" x14ac:dyDescent="0.3">
      <c r="AO18469" s="9"/>
      <c r="AP18469" s="9"/>
      <c r="AQ18469" s="9"/>
    </row>
    <row r="18470" spans="41:43" x14ac:dyDescent="0.3">
      <c r="AO18470" s="9"/>
      <c r="AP18470" s="9"/>
      <c r="AQ18470" s="9"/>
    </row>
    <row r="18471" spans="41:43" x14ac:dyDescent="0.3">
      <c r="AO18471" s="9"/>
      <c r="AP18471" s="9"/>
      <c r="AQ18471" s="9"/>
    </row>
    <row r="18472" spans="41:43" x14ac:dyDescent="0.3">
      <c r="AO18472" s="9"/>
      <c r="AP18472" s="9"/>
      <c r="AQ18472" s="9"/>
    </row>
    <row r="18473" spans="41:43" x14ac:dyDescent="0.3">
      <c r="AO18473" s="9"/>
      <c r="AP18473" s="9"/>
      <c r="AQ18473" s="9"/>
    </row>
    <row r="18474" spans="41:43" x14ac:dyDescent="0.3">
      <c r="AO18474" s="9"/>
      <c r="AP18474" s="9"/>
      <c r="AQ18474" s="9"/>
    </row>
    <row r="18475" spans="41:43" x14ac:dyDescent="0.3">
      <c r="AO18475" s="9"/>
      <c r="AP18475" s="9"/>
      <c r="AQ18475" s="9"/>
    </row>
    <row r="18476" spans="41:43" x14ac:dyDescent="0.3">
      <c r="AO18476" s="9"/>
      <c r="AP18476" s="9"/>
      <c r="AQ18476" s="9"/>
    </row>
    <row r="18477" spans="41:43" x14ac:dyDescent="0.3">
      <c r="AO18477" s="9"/>
      <c r="AP18477" s="9"/>
      <c r="AQ18477" s="9"/>
    </row>
    <row r="18478" spans="41:43" x14ac:dyDescent="0.3">
      <c r="AO18478" s="9"/>
      <c r="AP18478" s="9"/>
      <c r="AQ18478" s="9"/>
    </row>
    <row r="18479" spans="41:43" x14ac:dyDescent="0.3">
      <c r="AO18479" s="9"/>
      <c r="AP18479" s="9"/>
      <c r="AQ18479" s="9"/>
    </row>
    <row r="18480" spans="41:43" x14ac:dyDescent="0.3">
      <c r="AO18480" s="9"/>
      <c r="AP18480" s="9"/>
      <c r="AQ18480" s="9"/>
    </row>
    <row r="18481" spans="41:43" x14ac:dyDescent="0.3">
      <c r="AO18481" s="9"/>
      <c r="AP18481" s="9"/>
      <c r="AQ18481" s="9"/>
    </row>
    <row r="18482" spans="41:43" x14ac:dyDescent="0.3">
      <c r="AO18482" s="9"/>
      <c r="AP18482" s="9"/>
      <c r="AQ18482" s="9"/>
    </row>
    <row r="18483" spans="41:43" x14ac:dyDescent="0.3">
      <c r="AO18483" s="9"/>
      <c r="AP18483" s="9"/>
      <c r="AQ18483" s="9"/>
    </row>
    <row r="18484" spans="41:43" x14ac:dyDescent="0.3">
      <c r="AO18484" s="9"/>
      <c r="AP18484" s="9"/>
      <c r="AQ18484" s="9"/>
    </row>
    <row r="18485" spans="41:43" x14ac:dyDescent="0.3">
      <c r="AO18485" s="9"/>
      <c r="AP18485" s="9"/>
      <c r="AQ18485" s="9"/>
    </row>
    <row r="18486" spans="41:43" x14ac:dyDescent="0.3">
      <c r="AO18486" s="9"/>
      <c r="AP18486" s="9"/>
      <c r="AQ18486" s="9"/>
    </row>
    <row r="18487" spans="41:43" x14ac:dyDescent="0.3">
      <c r="AO18487" s="9"/>
      <c r="AP18487" s="9"/>
      <c r="AQ18487" s="9"/>
    </row>
    <row r="18488" spans="41:43" x14ac:dyDescent="0.3">
      <c r="AO18488" s="9"/>
      <c r="AP18488" s="9"/>
      <c r="AQ18488" s="9"/>
    </row>
    <row r="18489" spans="41:43" x14ac:dyDescent="0.3">
      <c r="AO18489" s="9"/>
      <c r="AP18489" s="9"/>
      <c r="AQ18489" s="9"/>
    </row>
    <row r="18490" spans="41:43" x14ac:dyDescent="0.3">
      <c r="AO18490" s="9"/>
      <c r="AP18490" s="9"/>
      <c r="AQ18490" s="9"/>
    </row>
    <row r="18491" spans="41:43" x14ac:dyDescent="0.3">
      <c r="AO18491" s="9"/>
      <c r="AP18491" s="9"/>
      <c r="AQ18491" s="9"/>
    </row>
    <row r="18492" spans="41:43" x14ac:dyDescent="0.3">
      <c r="AO18492" s="9"/>
      <c r="AP18492" s="9"/>
      <c r="AQ18492" s="9"/>
    </row>
    <row r="18493" spans="41:43" x14ac:dyDescent="0.3">
      <c r="AO18493" s="9"/>
      <c r="AP18493" s="9"/>
      <c r="AQ18493" s="9"/>
    </row>
    <row r="18494" spans="41:43" x14ac:dyDescent="0.3">
      <c r="AO18494" s="9"/>
      <c r="AP18494" s="9"/>
      <c r="AQ18494" s="9"/>
    </row>
    <row r="18495" spans="41:43" x14ac:dyDescent="0.3">
      <c r="AO18495" s="9"/>
      <c r="AP18495" s="9"/>
      <c r="AQ18495" s="9"/>
    </row>
    <row r="18496" spans="41:43" x14ac:dyDescent="0.3">
      <c r="AO18496" s="9"/>
      <c r="AP18496" s="9"/>
      <c r="AQ18496" s="9"/>
    </row>
    <row r="18497" spans="41:43" x14ac:dyDescent="0.3">
      <c r="AO18497" s="9"/>
      <c r="AP18497" s="9"/>
      <c r="AQ18497" s="9"/>
    </row>
    <row r="18498" spans="41:43" x14ac:dyDescent="0.3">
      <c r="AO18498" s="9"/>
      <c r="AP18498" s="9"/>
      <c r="AQ18498" s="9"/>
    </row>
    <row r="18499" spans="41:43" x14ac:dyDescent="0.3">
      <c r="AO18499" s="9"/>
      <c r="AP18499" s="9"/>
      <c r="AQ18499" s="9"/>
    </row>
    <row r="18500" spans="41:43" x14ac:dyDescent="0.3">
      <c r="AO18500" s="9"/>
      <c r="AP18500" s="9"/>
      <c r="AQ18500" s="9"/>
    </row>
    <row r="18501" spans="41:43" x14ac:dyDescent="0.3">
      <c r="AO18501" s="9"/>
      <c r="AP18501" s="9"/>
      <c r="AQ18501" s="9"/>
    </row>
    <row r="18502" spans="41:43" x14ac:dyDescent="0.3">
      <c r="AO18502" s="9"/>
      <c r="AP18502" s="9"/>
      <c r="AQ18502" s="9"/>
    </row>
    <row r="18503" spans="41:43" x14ac:dyDescent="0.3">
      <c r="AO18503" s="9"/>
      <c r="AP18503" s="9"/>
      <c r="AQ18503" s="9"/>
    </row>
    <row r="18504" spans="41:43" x14ac:dyDescent="0.3">
      <c r="AO18504" s="9"/>
      <c r="AP18504" s="9"/>
      <c r="AQ18504" s="9"/>
    </row>
    <row r="18505" spans="41:43" x14ac:dyDescent="0.3">
      <c r="AO18505" s="9"/>
      <c r="AP18505" s="9"/>
      <c r="AQ18505" s="9"/>
    </row>
    <row r="18506" spans="41:43" x14ac:dyDescent="0.3">
      <c r="AO18506" s="9"/>
      <c r="AP18506" s="9"/>
      <c r="AQ18506" s="9"/>
    </row>
    <row r="18507" spans="41:43" x14ac:dyDescent="0.3">
      <c r="AO18507" s="9"/>
      <c r="AP18507" s="9"/>
      <c r="AQ18507" s="9"/>
    </row>
    <row r="18508" spans="41:43" x14ac:dyDescent="0.3">
      <c r="AO18508" s="9"/>
      <c r="AP18508" s="9"/>
      <c r="AQ18508" s="9"/>
    </row>
    <row r="18509" spans="41:43" x14ac:dyDescent="0.3">
      <c r="AO18509" s="9"/>
      <c r="AP18509" s="9"/>
      <c r="AQ18509" s="9"/>
    </row>
    <row r="18510" spans="41:43" x14ac:dyDescent="0.3">
      <c r="AO18510" s="9"/>
      <c r="AP18510" s="9"/>
      <c r="AQ18510" s="9"/>
    </row>
    <row r="18511" spans="41:43" x14ac:dyDescent="0.3">
      <c r="AO18511" s="9"/>
      <c r="AP18511" s="9"/>
      <c r="AQ18511" s="9"/>
    </row>
    <row r="18512" spans="41:43" x14ac:dyDescent="0.3">
      <c r="AO18512" s="9"/>
      <c r="AP18512" s="9"/>
      <c r="AQ18512" s="9"/>
    </row>
    <row r="18513" spans="41:43" x14ac:dyDescent="0.3">
      <c r="AO18513" s="9"/>
      <c r="AP18513" s="9"/>
      <c r="AQ18513" s="9"/>
    </row>
    <row r="18514" spans="41:43" x14ac:dyDescent="0.3">
      <c r="AO18514" s="9"/>
      <c r="AP18514" s="9"/>
      <c r="AQ18514" s="9"/>
    </row>
    <row r="18515" spans="41:43" x14ac:dyDescent="0.3">
      <c r="AO18515" s="9"/>
      <c r="AP18515" s="9"/>
      <c r="AQ18515" s="9"/>
    </row>
    <row r="18516" spans="41:43" x14ac:dyDescent="0.3">
      <c r="AO18516" s="9"/>
      <c r="AP18516" s="9"/>
      <c r="AQ18516" s="9"/>
    </row>
    <row r="18517" spans="41:43" x14ac:dyDescent="0.3">
      <c r="AO18517" s="9"/>
      <c r="AP18517" s="9"/>
      <c r="AQ18517" s="9"/>
    </row>
    <row r="18518" spans="41:43" x14ac:dyDescent="0.3">
      <c r="AO18518" s="9"/>
      <c r="AP18518" s="9"/>
      <c r="AQ18518" s="9"/>
    </row>
    <row r="18519" spans="41:43" x14ac:dyDescent="0.3">
      <c r="AO18519" s="9"/>
      <c r="AP18519" s="9"/>
      <c r="AQ18519" s="9"/>
    </row>
    <row r="18520" spans="41:43" x14ac:dyDescent="0.3">
      <c r="AO18520" s="9"/>
      <c r="AP18520" s="9"/>
      <c r="AQ18520" s="9"/>
    </row>
    <row r="18521" spans="41:43" x14ac:dyDescent="0.3">
      <c r="AO18521" s="9"/>
      <c r="AP18521" s="9"/>
      <c r="AQ18521" s="9"/>
    </row>
    <row r="18522" spans="41:43" x14ac:dyDescent="0.3">
      <c r="AO18522" s="9"/>
      <c r="AP18522" s="9"/>
      <c r="AQ18522" s="9"/>
    </row>
    <row r="18523" spans="41:43" x14ac:dyDescent="0.3">
      <c r="AO18523" s="9"/>
      <c r="AP18523" s="9"/>
      <c r="AQ18523" s="9"/>
    </row>
    <row r="18524" spans="41:43" x14ac:dyDescent="0.3">
      <c r="AO18524" s="9"/>
      <c r="AP18524" s="9"/>
      <c r="AQ18524" s="9"/>
    </row>
    <row r="18525" spans="41:43" x14ac:dyDescent="0.3">
      <c r="AO18525" s="9"/>
      <c r="AP18525" s="9"/>
      <c r="AQ18525" s="9"/>
    </row>
    <row r="18526" spans="41:43" x14ac:dyDescent="0.3">
      <c r="AO18526" s="9"/>
      <c r="AP18526" s="9"/>
      <c r="AQ18526" s="9"/>
    </row>
    <row r="18527" spans="41:43" x14ac:dyDescent="0.3">
      <c r="AO18527" s="9"/>
      <c r="AP18527" s="9"/>
      <c r="AQ18527" s="9"/>
    </row>
    <row r="18528" spans="41:43" x14ac:dyDescent="0.3">
      <c r="AO18528" s="9"/>
      <c r="AP18528" s="9"/>
      <c r="AQ18528" s="9"/>
    </row>
    <row r="18529" spans="41:43" x14ac:dyDescent="0.3">
      <c r="AO18529" s="9"/>
      <c r="AP18529" s="9"/>
      <c r="AQ18529" s="9"/>
    </row>
    <row r="18530" spans="41:43" x14ac:dyDescent="0.3">
      <c r="AO18530" s="9"/>
      <c r="AP18530" s="9"/>
      <c r="AQ18530" s="9"/>
    </row>
    <row r="18531" spans="41:43" x14ac:dyDescent="0.3">
      <c r="AO18531" s="9"/>
      <c r="AP18531" s="9"/>
      <c r="AQ18531" s="9"/>
    </row>
    <row r="18532" spans="41:43" x14ac:dyDescent="0.3">
      <c r="AO18532" s="9"/>
      <c r="AP18532" s="9"/>
      <c r="AQ18532" s="9"/>
    </row>
    <row r="18533" spans="41:43" x14ac:dyDescent="0.3">
      <c r="AO18533" s="9"/>
      <c r="AP18533" s="9"/>
      <c r="AQ18533" s="9"/>
    </row>
    <row r="18534" spans="41:43" x14ac:dyDescent="0.3">
      <c r="AO18534" s="9"/>
      <c r="AP18534" s="9"/>
      <c r="AQ18534" s="9"/>
    </row>
    <row r="18535" spans="41:43" x14ac:dyDescent="0.3">
      <c r="AO18535" s="9"/>
      <c r="AP18535" s="9"/>
      <c r="AQ18535" s="9"/>
    </row>
    <row r="18536" spans="41:43" x14ac:dyDescent="0.3">
      <c r="AO18536" s="9"/>
      <c r="AP18536" s="9"/>
      <c r="AQ18536" s="9"/>
    </row>
    <row r="18537" spans="41:43" x14ac:dyDescent="0.3">
      <c r="AO18537" s="9"/>
      <c r="AP18537" s="9"/>
      <c r="AQ18537" s="9"/>
    </row>
    <row r="18538" spans="41:43" x14ac:dyDescent="0.3">
      <c r="AO18538" s="9"/>
      <c r="AP18538" s="9"/>
      <c r="AQ18538" s="9"/>
    </row>
    <row r="18539" spans="41:43" x14ac:dyDescent="0.3">
      <c r="AO18539" s="9"/>
      <c r="AP18539" s="9"/>
      <c r="AQ18539" s="9"/>
    </row>
    <row r="18540" spans="41:43" x14ac:dyDescent="0.3">
      <c r="AO18540" s="9"/>
      <c r="AP18540" s="9"/>
      <c r="AQ18540" s="9"/>
    </row>
    <row r="18541" spans="41:43" x14ac:dyDescent="0.3">
      <c r="AO18541" s="9"/>
      <c r="AP18541" s="9"/>
      <c r="AQ18541" s="9"/>
    </row>
    <row r="18542" spans="41:43" x14ac:dyDescent="0.3">
      <c r="AO18542" s="9"/>
      <c r="AP18542" s="9"/>
      <c r="AQ18542" s="9"/>
    </row>
    <row r="18543" spans="41:43" x14ac:dyDescent="0.3">
      <c r="AO18543" s="9"/>
      <c r="AP18543" s="9"/>
      <c r="AQ18543" s="9"/>
    </row>
    <row r="18544" spans="41:43" x14ac:dyDescent="0.3">
      <c r="AO18544" s="9"/>
      <c r="AP18544" s="9"/>
      <c r="AQ18544" s="9"/>
    </row>
    <row r="18545" spans="41:43" x14ac:dyDescent="0.3">
      <c r="AO18545" s="9"/>
      <c r="AP18545" s="9"/>
      <c r="AQ18545" s="9"/>
    </row>
    <row r="18546" spans="41:43" x14ac:dyDescent="0.3">
      <c r="AO18546" s="9"/>
      <c r="AP18546" s="9"/>
      <c r="AQ18546" s="9"/>
    </row>
    <row r="18547" spans="41:43" x14ac:dyDescent="0.3">
      <c r="AO18547" s="9"/>
      <c r="AP18547" s="9"/>
      <c r="AQ18547" s="9"/>
    </row>
    <row r="18548" spans="41:43" x14ac:dyDescent="0.3">
      <c r="AO18548" s="9"/>
      <c r="AP18548" s="9"/>
      <c r="AQ18548" s="9"/>
    </row>
    <row r="18549" spans="41:43" x14ac:dyDescent="0.3">
      <c r="AO18549" s="9"/>
      <c r="AP18549" s="9"/>
      <c r="AQ18549" s="9"/>
    </row>
    <row r="18550" spans="41:43" x14ac:dyDescent="0.3">
      <c r="AO18550" s="9"/>
      <c r="AP18550" s="9"/>
      <c r="AQ18550" s="9"/>
    </row>
    <row r="18551" spans="41:43" x14ac:dyDescent="0.3">
      <c r="AO18551" s="9"/>
      <c r="AP18551" s="9"/>
      <c r="AQ18551" s="9"/>
    </row>
    <row r="18552" spans="41:43" x14ac:dyDescent="0.3">
      <c r="AO18552" s="9"/>
      <c r="AP18552" s="9"/>
      <c r="AQ18552" s="9"/>
    </row>
    <row r="18553" spans="41:43" x14ac:dyDescent="0.3">
      <c r="AO18553" s="9"/>
      <c r="AP18553" s="9"/>
      <c r="AQ18553" s="9"/>
    </row>
    <row r="18554" spans="41:43" x14ac:dyDescent="0.3">
      <c r="AO18554" s="9"/>
      <c r="AP18554" s="9"/>
      <c r="AQ18554" s="9"/>
    </row>
    <row r="18555" spans="41:43" x14ac:dyDescent="0.3">
      <c r="AO18555" s="9"/>
      <c r="AP18555" s="9"/>
      <c r="AQ18555" s="9"/>
    </row>
    <row r="18556" spans="41:43" x14ac:dyDescent="0.3">
      <c r="AO18556" s="9"/>
      <c r="AP18556" s="9"/>
      <c r="AQ18556" s="9"/>
    </row>
    <row r="18557" spans="41:43" x14ac:dyDescent="0.3">
      <c r="AO18557" s="9"/>
      <c r="AP18557" s="9"/>
      <c r="AQ18557" s="9"/>
    </row>
    <row r="18558" spans="41:43" x14ac:dyDescent="0.3">
      <c r="AO18558" s="9"/>
      <c r="AP18558" s="9"/>
      <c r="AQ18558" s="9"/>
    </row>
    <row r="18559" spans="41:43" x14ac:dyDescent="0.3">
      <c r="AO18559" s="9"/>
      <c r="AP18559" s="9"/>
      <c r="AQ18559" s="9"/>
    </row>
    <row r="18560" spans="41:43" x14ac:dyDescent="0.3">
      <c r="AO18560" s="9"/>
      <c r="AP18560" s="9"/>
      <c r="AQ18560" s="9"/>
    </row>
    <row r="18561" spans="41:43" x14ac:dyDescent="0.3">
      <c r="AO18561" s="9"/>
      <c r="AP18561" s="9"/>
      <c r="AQ18561" s="9"/>
    </row>
    <row r="18562" spans="41:43" x14ac:dyDescent="0.3">
      <c r="AO18562" s="9"/>
      <c r="AP18562" s="9"/>
      <c r="AQ18562" s="9"/>
    </row>
    <row r="18563" spans="41:43" x14ac:dyDescent="0.3">
      <c r="AO18563" s="9"/>
      <c r="AP18563" s="9"/>
      <c r="AQ18563" s="9"/>
    </row>
    <row r="18564" spans="41:43" x14ac:dyDescent="0.3">
      <c r="AO18564" s="9"/>
      <c r="AP18564" s="9"/>
      <c r="AQ18564" s="9"/>
    </row>
    <row r="18565" spans="41:43" x14ac:dyDescent="0.3">
      <c r="AO18565" s="9"/>
      <c r="AP18565" s="9"/>
      <c r="AQ18565" s="9"/>
    </row>
    <row r="18566" spans="41:43" x14ac:dyDescent="0.3">
      <c r="AO18566" s="9"/>
      <c r="AP18566" s="9"/>
      <c r="AQ18566" s="9"/>
    </row>
    <row r="18567" spans="41:43" x14ac:dyDescent="0.3">
      <c r="AO18567" s="9"/>
      <c r="AP18567" s="9"/>
      <c r="AQ18567" s="9"/>
    </row>
    <row r="18568" spans="41:43" x14ac:dyDescent="0.3">
      <c r="AO18568" s="9"/>
      <c r="AP18568" s="9"/>
      <c r="AQ18568" s="9"/>
    </row>
    <row r="18569" spans="41:43" x14ac:dyDescent="0.3">
      <c r="AO18569" s="9"/>
      <c r="AP18569" s="9"/>
      <c r="AQ18569" s="9"/>
    </row>
    <row r="18570" spans="41:43" x14ac:dyDescent="0.3">
      <c r="AO18570" s="9"/>
      <c r="AP18570" s="9"/>
      <c r="AQ18570" s="9"/>
    </row>
    <row r="18571" spans="41:43" x14ac:dyDescent="0.3">
      <c r="AO18571" s="9"/>
      <c r="AP18571" s="9"/>
      <c r="AQ18571" s="9"/>
    </row>
    <row r="18572" spans="41:43" x14ac:dyDescent="0.3">
      <c r="AO18572" s="9"/>
      <c r="AP18572" s="9"/>
      <c r="AQ18572" s="9"/>
    </row>
    <row r="18573" spans="41:43" x14ac:dyDescent="0.3">
      <c r="AO18573" s="9"/>
      <c r="AP18573" s="9"/>
      <c r="AQ18573" s="9"/>
    </row>
    <row r="18574" spans="41:43" x14ac:dyDescent="0.3">
      <c r="AO18574" s="9"/>
      <c r="AP18574" s="9"/>
      <c r="AQ18574" s="9"/>
    </row>
    <row r="18575" spans="41:43" x14ac:dyDescent="0.3">
      <c r="AO18575" s="9"/>
      <c r="AP18575" s="9"/>
      <c r="AQ18575" s="9"/>
    </row>
    <row r="18576" spans="41:43" x14ac:dyDescent="0.3">
      <c r="AO18576" s="9"/>
      <c r="AP18576" s="9"/>
      <c r="AQ18576" s="9"/>
    </row>
    <row r="18577" spans="41:43" x14ac:dyDescent="0.3">
      <c r="AO18577" s="9"/>
      <c r="AP18577" s="9"/>
      <c r="AQ18577" s="9"/>
    </row>
    <row r="18578" spans="41:43" x14ac:dyDescent="0.3">
      <c r="AO18578" s="9"/>
      <c r="AP18578" s="9"/>
      <c r="AQ18578" s="9"/>
    </row>
    <row r="18579" spans="41:43" x14ac:dyDescent="0.3">
      <c r="AO18579" s="9"/>
      <c r="AP18579" s="9"/>
      <c r="AQ18579" s="9"/>
    </row>
    <row r="18580" spans="41:43" x14ac:dyDescent="0.3">
      <c r="AO18580" s="9"/>
      <c r="AP18580" s="9"/>
      <c r="AQ18580" s="9"/>
    </row>
    <row r="18581" spans="41:43" x14ac:dyDescent="0.3">
      <c r="AO18581" s="9"/>
      <c r="AP18581" s="9"/>
      <c r="AQ18581" s="9"/>
    </row>
    <row r="18582" spans="41:43" x14ac:dyDescent="0.3">
      <c r="AO18582" s="9"/>
      <c r="AP18582" s="9"/>
      <c r="AQ18582" s="9"/>
    </row>
    <row r="18583" spans="41:43" x14ac:dyDescent="0.3">
      <c r="AO18583" s="9"/>
      <c r="AP18583" s="9"/>
      <c r="AQ18583" s="9"/>
    </row>
    <row r="18584" spans="41:43" x14ac:dyDescent="0.3">
      <c r="AO18584" s="9"/>
      <c r="AP18584" s="9"/>
      <c r="AQ18584" s="9"/>
    </row>
    <row r="18585" spans="41:43" x14ac:dyDescent="0.3">
      <c r="AO18585" s="9"/>
      <c r="AP18585" s="9"/>
      <c r="AQ18585" s="9"/>
    </row>
    <row r="18586" spans="41:43" x14ac:dyDescent="0.3">
      <c r="AO18586" s="9"/>
      <c r="AP18586" s="9"/>
      <c r="AQ18586" s="9"/>
    </row>
    <row r="18587" spans="41:43" x14ac:dyDescent="0.3">
      <c r="AO18587" s="9"/>
      <c r="AP18587" s="9"/>
      <c r="AQ18587" s="9"/>
    </row>
    <row r="18588" spans="41:43" x14ac:dyDescent="0.3">
      <c r="AO18588" s="9"/>
      <c r="AP18588" s="9"/>
      <c r="AQ18588" s="9"/>
    </row>
    <row r="18589" spans="41:43" x14ac:dyDescent="0.3">
      <c r="AO18589" s="9"/>
      <c r="AP18589" s="9"/>
      <c r="AQ18589" s="9"/>
    </row>
    <row r="18590" spans="41:43" x14ac:dyDescent="0.3">
      <c r="AO18590" s="9"/>
      <c r="AP18590" s="9"/>
      <c r="AQ18590" s="9"/>
    </row>
    <row r="18591" spans="41:43" x14ac:dyDescent="0.3">
      <c r="AO18591" s="9"/>
      <c r="AP18591" s="9"/>
      <c r="AQ18591" s="9"/>
    </row>
    <row r="18592" spans="41:43" x14ac:dyDescent="0.3">
      <c r="AO18592" s="9"/>
      <c r="AP18592" s="9"/>
      <c r="AQ18592" s="9"/>
    </row>
    <row r="18593" spans="41:43" x14ac:dyDescent="0.3">
      <c r="AO18593" s="9"/>
      <c r="AP18593" s="9"/>
      <c r="AQ18593" s="9"/>
    </row>
    <row r="18594" spans="41:43" x14ac:dyDescent="0.3">
      <c r="AO18594" s="9"/>
      <c r="AP18594" s="9"/>
      <c r="AQ18594" s="9"/>
    </row>
    <row r="18595" spans="41:43" x14ac:dyDescent="0.3">
      <c r="AO18595" s="9"/>
      <c r="AP18595" s="9"/>
      <c r="AQ18595" s="9"/>
    </row>
    <row r="18596" spans="41:43" x14ac:dyDescent="0.3">
      <c r="AO18596" s="9"/>
      <c r="AP18596" s="9"/>
      <c r="AQ18596" s="9"/>
    </row>
    <row r="18597" spans="41:43" x14ac:dyDescent="0.3">
      <c r="AO18597" s="9"/>
      <c r="AP18597" s="9"/>
      <c r="AQ18597" s="9"/>
    </row>
    <row r="18598" spans="41:43" x14ac:dyDescent="0.3">
      <c r="AO18598" s="9"/>
      <c r="AP18598" s="9"/>
      <c r="AQ18598" s="9"/>
    </row>
    <row r="18599" spans="41:43" x14ac:dyDescent="0.3">
      <c r="AO18599" s="9"/>
      <c r="AP18599" s="9"/>
      <c r="AQ18599" s="9"/>
    </row>
    <row r="18600" spans="41:43" x14ac:dyDescent="0.3">
      <c r="AO18600" s="9"/>
      <c r="AP18600" s="9"/>
      <c r="AQ18600" s="9"/>
    </row>
    <row r="18601" spans="41:43" x14ac:dyDescent="0.3">
      <c r="AO18601" s="9"/>
      <c r="AP18601" s="9"/>
      <c r="AQ18601" s="9"/>
    </row>
    <row r="18602" spans="41:43" x14ac:dyDescent="0.3">
      <c r="AO18602" s="9"/>
      <c r="AP18602" s="9"/>
      <c r="AQ18602" s="9"/>
    </row>
    <row r="18603" spans="41:43" x14ac:dyDescent="0.3">
      <c r="AO18603" s="9"/>
      <c r="AP18603" s="9"/>
      <c r="AQ18603" s="9"/>
    </row>
    <row r="18604" spans="41:43" x14ac:dyDescent="0.3">
      <c r="AO18604" s="9"/>
      <c r="AP18604" s="9"/>
      <c r="AQ18604" s="9"/>
    </row>
    <row r="18605" spans="41:43" x14ac:dyDescent="0.3">
      <c r="AO18605" s="9"/>
      <c r="AP18605" s="9"/>
      <c r="AQ18605" s="9"/>
    </row>
    <row r="18606" spans="41:43" x14ac:dyDescent="0.3">
      <c r="AO18606" s="9"/>
      <c r="AP18606" s="9"/>
      <c r="AQ18606" s="9"/>
    </row>
    <row r="18607" spans="41:43" x14ac:dyDescent="0.3">
      <c r="AO18607" s="9"/>
      <c r="AP18607" s="9"/>
      <c r="AQ18607" s="9"/>
    </row>
    <row r="18608" spans="41:43" x14ac:dyDescent="0.3">
      <c r="AO18608" s="9"/>
      <c r="AP18608" s="9"/>
      <c r="AQ18608" s="9"/>
    </row>
    <row r="18609" spans="41:43" x14ac:dyDescent="0.3">
      <c r="AO18609" s="9"/>
      <c r="AP18609" s="9"/>
      <c r="AQ18609" s="9"/>
    </row>
    <row r="18610" spans="41:43" x14ac:dyDescent="0.3">
      <c r="AO18610" s="9"/>
      <c r="AP18610" s="9"/>
      <c r="AQ18610" s="9"/>
    </row>
    <row r="18611" spans="41:43" x14ac:dyDescent="0.3">
      <c r="AO18611" s="9"/>
      <c r="AP18611" s="9"/>
      <c r="AQ18611" s="9"/>
    </row>
    <row r="18612" spans="41:43" x14ac:dyDescent="0.3">
      <c r="AO18612" s="9"/>
      <c r="AP18612" s="9"/>
      <c r="AQ18612" s="9"/>
    </row>
    <row r="18613" spans="41:43" x14ac:dyDescent="0.3">
      <c r="AO18613" s="9"/>
      <c r="AP18613" s="9"/>
      <c r="AQ18613" s="9"/>
    </row>
    <row r="18614" spans="41:43" x14ac:dyDescent="0.3">
      <c r="AO18614" s="9"/>
      <c r="AP18614" s="9"/>
      <c r="AQ18614" s="9"/>
    </row>
    <row r="18615" spans="41:43" x14ac:dyDescent="0.3">
      <c r="AO18615" s="9"/>
      <c r="AP18615" s="9"/>
      <c r="AQ18615" s="9"/>
    </row>
    <row r="18616" spans="41:43" x14ac:dyDescent="0.3">
      <c r="AO18616" s="9"/>
      <c r="AP18616" s="9"/>
      <c r="AQ18616" s="9"/>
    </row>
    <row r="18617" spans="41:43" x14ac:dyDescent="0.3">
      <c r="AO18617" s="9"/>
      <c r="AP18617" s="9"/>
      <c r="AQ18617" s="9"/>
    </row>
    <row r="18618" spans="41:43" x14ac:dyDescent="0.3">
      <c r="AO18618" s="9"/>
      <c r="AP18618" s="9"/>
      <c r="AQ18618" s="9"/>
    </row>
    <row r="18619" spans="41:43" x14ac:dyDescent="0.3">
      <c r="AO18619" s="9"/>
      <c r="AP18619" s="9"/>
      <c r="AQ18619" s="9"/>
    </row>
    <row r="18620" spans="41:43" x14ac:dyDescent="0.3">
      <c r="AO18620" s="9"/>
      <c r="AP18620" s="9"/>
      <c r="AQ18620" s="9"/>
    </row>
    <row r="18621" spans="41:43" x14ac:dyDescent="0.3">
      <c r="AO18621" s="9"/>
      <c r="AP18621" s="9"/>
      <c r="AQ18621" s="9"/>
    </row>
    <row r="18622" spans="41:43" x14ac:dyDescent="0.3">
      <c r="AO18622" s="9"/>
      <c r="AP18622" s="9"/>
      <c r="AQ18622" s="9"/>
    </row>
    <row r="18623" spans="41:43" x14ac:dyDescent="0.3">
      <c r="AO18623" s="9"/>
      <c r="AP18623" s="9"/>
      <c r="AQ18623" s="9"/>
    </row>
    <row r="18624" spans="41:43" x14ac:dyDescent="0.3">
      <c r="AO18624" s="9"/>
      <c r="AP18624" s="9"/>
      <c r="AQ18624" s="9"/>
    </row>
    <row r="18625" spans="41:43" x14ac:dyDescent="0.3">
      <c r="AO18625" s="9"/>
      <c r="AP18625" s="9"/>
      <c r="AQ18625" s="9"/>
    </row>
    <row r="18626" spans="41:43" x14ac:dyDescent="0.3">
      <c r="AO18626" s="9"/>
      <c r="AP18626" s="9"/>
      <c r="AQ18626" s="9"/>
    </row>
    <row r="18627" spans="41:43" x14ac:dyDescent="0.3">
      <c r="AO18627" s="9"/>
      <c r="AP18627" s="9"/>
      <c r="AQ18627" s="9"/>
    </row>
    <row r="18628" spans="41:43" x14ac:dyDescent="0.3">
      <c r="AO18628" s="9"/>
      <c r="AP18628" s="9"/>
      <c r="AQ18628" s="9"/>
    </row>
    <row r="18629" spans="41:43" x14ac:dyDescent="0.3">
      <c r="AO18629" s="9"/>
      <c r="AP18629" s="9"/>
      <c r="AQ18629" s="9"/>
    </row>
    <row r="18630" spans="41:43" x14ac:dyDescent="0.3">
      <c r="AO18630" s="9"/>
      <c r="AP18630" s="9"/>
      <c r="AQ18630" s="9"/>
    </row>
    <row r="18631" spans="41:43" x14ac:dyDescent="0.3">
      <c r="AO18631" s="9"/>
      <c r="AP18631" s="9"/>
      <c r="AQ18631" s="9"/>
    </row>
    <row r="18632" spans="41:43" x14ac:dyDescent="0.3">
      <c r="AO18632" s="9"/>
      <c r="AP18632" s="9"/>
      <c r="AQ18632" s="9"/>
    </row>
    <row r="18633" spans="41:43" x14ac:dyDescent="0.3">
      <c r="AO18633" s="9"/>
      <c r="AP18633" s="9"/>
      <c r="AQ18633" s="9"/>
    </row>
    <row r="18634" spans="41:43" x14ac:dyDescent="0.3">
      <c r="AO18634" s="9"/>
      <c r="AP18634" s="9"/>
      <c r="AQ18634" s="9"/>
    </row>
    <row r="18635" spans="41:43" x14ac:dyDescent="0.3">
      <c r="AO18635" s="9"/>
      <c r="AP18635" s="9"/>
      <c r="AQ18635" s="9"/>
    </row>
    <row r="18636" spans="41:43" x14ac:dyDescent="0.3">
      <c r="AO18636" s="9"/>
      <c r="AP18636" s="9"/>
      <c r="AQ18636" s="9"/>
    </row>
    <row r="18637" spans="41:43" x14ac:dyDescent="0.3">
      <c r="AO18637" s="9"/>
      <c r="AP18637" s="9"/>
      <c r="AQ18637" s="9"/>
    </row>
    <row r="18638" spans="41:43" x14ac:dyDescent="0.3">
      <c r="AO18638" s="9"/>
      <c r="AP18638" s="9"/>
      <c r="AQ18638" s="9"/>
    </row>
    <row r="18639" spans="41:43" x14ac:dyDescent="0.3">
      <c r="AO18639" s="9"/>
      <c r="AP18639" s="9"/>
      <c r="AQ18639" s="9"/>
    </row>
    <row r="18640" spans="41:43" x14ac:dyDescent="0.3">
      <c r="AO18640" s="9"/>
      <c r="AP18640" s="9"/>
      <c r="AQ18640" s="9"/>
    </row>
    <row r="18641" spans="41:43" x14ac:dyDescent="0.3">
      <c r="AO18641" s="9"/>
      <c r="AP18641" s="9"/>
      <c r="AQ18641" s="9"/>
    </row>
    <row r="18642" spans="41:43" x14ac:dyDescent="0.3">
      <c r="AO18642" s="9"/>
      <c r="AP18642" s="9"/>
      <c r="AQ18642" s="9"/>
    </row>
    <row r="18643" spans="41:43" x14ac:dyDescent="0.3">
      <c r="AO18643" s="9"/>
      <c r="AP18643" s="9"/>
      <c r="AQ18643" s="9"/>
    </row>
    <row r="18644" spans="41:43" x14ac:dyDescent="0.3">
      <c r="AO18644" s="9"/>
      <c r="AP18644" s="9"/>
      <c r="AQ18644" s="9"/>
    </row>
    <row r="18645" spans="41:43" x14ac:dyDescent="0.3">
      <c r="AO18645" s="9"/>
      <c r="AP18645" s="9"/>
      <c r="AQ18645" s="9"/>
    </row>
    <row r="18646" spans="41:43" x14ac:dyDescent="0.3">
      <c r="AO18646" s="9"/>
      <c r="AP18646" s="9"/>
      <c r="AQ18646" s="9"/>
    </row>
    <row r="18647" spans="41:43" x14ac:dyDescent="0.3">
      <c r="AO18647" s="9"/>
      <c r="AP18647" s="9"/>
      <c r="AQ18647" s="9"/>
    </row>
    <row r="18648" spans="41:43" x14ac:dyDescent="0.3">
      <c r="AO18648" s="9"/>
      <c r="AP18648" s="9"/>
      <c r="AQ18648" s="9"/>
    </row>
    <row r="18649" spans="41:43" x14ac:dyDescent="0.3">
      <c r="AO18649" s="9"/>
      <c r="AP18649" s="9"/>
      <c r="AQ18649" s="9"/>
    </row>
    <row r="18650" spans="41:43" x14ac:dyDescent="0.3">
      <c r="AO18650" s="9"/>
      <c r="AP18650" s="9"/>
      <c r="AQ18650" s="9"/>
    </row>
    <row r="18651" spans="41:43" x14ac:dyDescent="0.3">
      <c r="AO18651" s="9"/>
      <c r="AP18651" s="9"/>
      <c r="AQ18651" s="9"/>
    </row>
    <row r="18652" spans="41:43" x14ac:dyDescent="0.3">
      <c r="AO18652" s="9"/>
      <c r="AP18652" s="9"/>
      <c r="AQ18652" s="9"/>
    </row>
    <row r="18653" spans="41:43" x14ac:dyDescent="0.3">
      <c r="AO18653" s="9"/>
      <c r="AP18653" s="9"/>
      <c r="AQ18653" s="9"/>
    </row>
    <row r="18654" spans="41:43" x14ac:dyDescent="0.3">
      <c r="AO18654" s="9"/>
      <c r="AP18654" s="9"/>
      <c r="AQ18654" s="9"/>
    </row>
    <row r="18655" spans="41:43" x14ac:dyDescent="0.3">
      <c r="AO18655" s="9"/>
      <c r="AP18655" s="9"/>
      <c r="AQ18655" s="9"/>
    </row>
    <row r="18656" spans="41:43" x14ac:dyDescent="0.3">
      <c r="AO18656" s="9"/>
      <c r="AP18656" s="9"/>
      <c r="AQ18656" s="9"/>
    </row>
    <row r="18657" spans="41:43" x14ac:dyDescent="0.3">
      <c r="AO18657" s="9"/>
      <c r="AP18657" s="9"/>
      <c r="AQ18657" s="9"/>
    </row>
    <row r="18658" spans="41:43" x14ac:dyDescent="0.3">
      <c r="AO18658" s="9"/>
      <c r="AP18658" s="9"/>
      <c r="AQ18658" s="9"/>
    </row>
    <row r="18659" spans="41:43" x14ac:dyDescent="0.3">
      <c r="AO18659" s="9"/>
      <c r="AP18659" s="9"/>
      <c r="AQ18659" s="9"/>
    </row>
    <row r="18660" spans="41:43" x14ac:dyDescent="0.3">
      <c r="AO18660" s="9"/>
      <c r="AP18660" s="9"/>
      <c r="AQ18660" s="9"/>
    </row>
    <row r="18661" spans="41:43" x14ac:dyDescent="0.3">
      <c r="AO18661" s="9"/>
      <c r="AP18661" s="9"/>
      <c r="AQ18661" s="9"/>
    </row>
    <row r="18662" spans="41:43" x14ac:dyDescent="0.3">
      <c r="AO18662" s="9"/>
      <c r="AP18662" s="9"/>
      <c r="AQ18662" s="9"/>
    </row>
    <row r="18663" spans="41:43" x14ac:dyDescent="0.3">
      <c r="AO18663" s="9"/>
      <c r="AP18663" s="9"/>
      <c r="AQ18663" s="9"/>
    </row>
    <row r="18664" spans="41:43" x14ac:dyDescent="0.3">
      <c r="AO18664" s="9"/>
      <c r="AP18664" s="9"/>
      <c r="AQ18664" s="9"/>
    </row>
    <row r="18665" spans="41:43" x14ac:dyDescent="0.3">
      <c r="AO18665" s="9"/>
      <c r="AP18665" s="9"/>
      <c r="AQ18665" s="9"/>
    </row>
    <row r="18666" spans="41:43" x14ac:dyDescent="0.3">
      <c r="AO18666" s="9"/>
      <c r="AP18666" s="9"/>
      <c r="AQ18666" s="9"/>
    </row>
    <row r="18667" spans="41:43" x14ac:dyDescent="0.3">
      <c r="AO18667" s="9"/>
      <c r="AP18667" s="9"/>
      <c r="AQ18667" s="9"/>
    </row>
    <row r="18668" spans="41:43" x14ac:dyDescent="0.3">
      <c r="AO18668" s="9"/>
      <c r="AP18668" s="9"/>
      <c r="AQ18668" s="9"/>
    </row>
    <row r="18669" spans="41:43" x14ac:dyDescent="0.3">
      <c r="AO18669" s="9"/>
      <c r="AP18669" s="9"/>
      <c r="AQ18669" s="9"/>
    </row>
    <row r="18670" spans="41:43" x14ac:dyDescent="0.3">
      <c r="AO18670" s="9"/>
      <c r="AP18670" s="9"/>
      <c r="AQ18670" s="9"/>
    </row>
    <row r="18671" spans="41:43" x14ac:dyDescent="0.3">
      <c r="AO18671" s="9"/>
      <c r="AP18671" s="9"/>
      <c r="AQ18671" s="9"/>
    </row>
    <row r="18672" spans="41:43" x14ac:dyDescent="0.3">
      <c r="AO18672" s="9"/>
      <c r="AP18672" s="9"/>
      <c r="AQ18672" s="9"/>
    </row>
    <row r="18673" spans="41:43" x14ac:dyDescent="0.3">
      <c r="AO18673" s="9"/>
      <c r="AP18673" s="9"/>
      <c r="AQ18673" s="9"/>
    </row>
    <row r="18674" spans="41:43" x14ac:dyDescent="0.3">
      <c r="AO18674" s="9"/>
      <c r="AP18674" s="9"/>
      <c r="AQ18674" s="9"/>
    </row>
    <row r="18675" spans="41:43" x14ac:dyDescent="0.3">
      <c r="AO18675" s="9"/>
      <c r="AP18675" s="9"/>
      <c r="AQ18675" s="9"/>
    </row>
    <row r="18676" spans="41:43" x14ac:dyDescent="0.3">
      <c r="AO18676" s="9"/>
      <c r="AP18676" s="9"/>
      <c r="AQ18676" s="9"/>
    </row>
    <row r="18677" spans="41:43" x14ac:dyDescent="0.3">
      <c r="AO18677" s="9"/>
      <c r="AP18677" s="9"/>
      <c r="AQ18677" s="9"/>
    </row>
    <row r="18678" spans="41:43" x14ac:dyDescent="0.3">
      <c r="AO18678" s="9"/>
      <c r="AP18678" s="9"/>
      <c r="AQ18678" s="9"/>
    </row>
    <row r="18679" spans="41:43" x14ac:dyDescent="0.3">
      <c r="AO18679" s="9"/>
      <c r="AP18679" s="9"/>
      <c r="AQ18679" s="9"/>
    </row>
    <row r="18680" spans="41:43" x14ac:dyDescent="0.3">
      <c r="AO18680" s="9"/>
      <c r="AP18680" s="9"/>
      <c r="AQ18680" s="9"/>
    </row>
    <row r="18681" spans="41:43" x14ac:dyDescent="0.3">
      <c r="AO18681" s="9"/>
      <c r="AP18681" s="9"/>
      <c r="AQ18681" s="9"/>
    </row>
    <row r="18682" spans="41:43" x14ac:dyDescent="0.3">
      <c r="AO18682" s="9"/>
      <c r="AP18682" s="9"/>
      <c r="AQ18682" s="9"/>
    </row>
    <row r="18683" spans="41:43" x14ac:dyDescent="0.3">
      <c r="AO18683" s="9"/>
      <c r="AP18683" s="9"/>
      <c r="AQ18683" s="9"/>
    </row>
    <row r="18684" spans="41:43" x14ac:dyDescent="0.3">
      <c r="AO18684" s="9"/>
      <c r="AP18684" s="9"/>
      <c r="AQ18684" s="9"/>
    </row>
    <row r="18685" spans="41:43" x14ac:dyDescent="0.3">
      <c r="AO18685" s="9"/>
      <c r="AP18685" s="9"/>
      <c r="AQ18685" s="9"/>
    </row>
    <row r="18686" spans="41:43" x14ac:dyDescent="0.3">
      <c r="AO18686" s="9"/>
      <c r="AP18686" s="9"/>
      <c r="AQ18686" s="9"/>
    </row>
    <row r="18687" spans="41:43" x14ac:dyDescent="0.3">
      <c r="AO18687" s="9"/>
      <c r="AP18687" s="9"/>
      <c r="AQ18687" s="9"/>
    </row>
    <row r="18688" spans="41:43" x14ac:dyDescent="0.3">
      <c r="AO18688" s="9"/>
      <c r="AP18688" s="9"/>
      <c r="AQ18688" s="9"/>
    </row>
    <row r="18689" spans="41:43" x14ac:dyDescent="0.3">
      <c r="AO18689" s="9"/>
      <c r="AP18689" s="9"/>
      <c r="AQ18689" s="9"/>
    </row>
    <row r="18690" spans="41:43" x14ac:dyDescent="0.3">
      <c r="AO18690" s="9"/>
      <c r="AP18690" s="9"/>
      <c r="AQ18690" s="9"/>
    </row>
    <row r="18691" spans="41:43" x14ac:dyDescent="0.3">
      <c r="AO18691" s="9"/>
      <c r="AP18691" s="9"/>
      <c r="AQ18691" s="9"/>
    </row>
    <row r="18692" spans="41:43" x14ac:dyDescent="0.3">
      <c r="AO18692" s="9"/>
      <c r="AP18692" s="9"/>
      <c r="AQ18692" s="9"/>
    </row>
    <row r="18693" spans="41:43" x14ac:dyDescent="0.3">
      <c r="AO18693" s="9"/>
      <c r="AP18693" s="9"/>
      <c r="AQ18693" s="9"/>
    </row>
    <row r="18694" spans="41:43" x14ac:dyDescent="0.3">
      <c r="AO18694" s="9"/>
      <c r="AP18694" s="9"/>
      <c r="AQ18694" s="9"/>
    </row>
    <row r="18695" spans="41:43" x14ac:dyDescent="0.3">
      <c r="AO18695" s="9"/>
      <c r="AP18695" s="9"/>
      <c r="AQ18695" s="9"/>
    </row>
    <row r="18696" spans="41:43" x14ac:dyDescent="0.3">
      <c r="AO18696" s="9"/>
      <c r="AP18696" s="9"/>
      <c r="AQ18696" s="9"/>
    </row>
    <row r="18697" spans="41:43" x14ac:dyDescent="0.3">
      <c r="AO18697" s="9"/>
      <c r="AP18697" s="9"/>
      <c r="AQ18697" s="9"/>
    </row>
    <row r="18698" spans="41:43" x14ac:dyDescent="0.3">
      <c r="AO18698" s="9"/>
      <c r="AP18698" s="9"/>
      <c r="AQ18698" s="9"/>
    </row>
    <row r="18699" spans="41:43" x14ac:dyDescent="0.3">
      <c r="AO18699" s="9"/>
      <c r="AP18699" s="9"/>
      <c r="AQ18699" s="9"/>
    </row>
    <row r="18700" spans="41:43" x14ac:dyDescent="0.3">
      <c r="AO18700" s="9"/>
      <c r="AP18700" s="9"/>
      <c r="AQ18700" s="9"/>
    </row>
    <row r="18701" spans="41:43" x14ac:dyDescent="0.3">
      <c r="AO18701" s="9"/>
      <c r="AP18701" s="9"/>
      <c r="AQ18701" s="9"/>
    </row>
    <row r="18702" spans="41:43" x14ac:dyDescent="0.3">
      <c r="AO18702" s="9"/>
      <c r="AP18702" s="9"/>
      <c r="AQ18702" s="9"/>
    </row>
    <row r="18703" spans="41:43" x14ac:dyDescent="0.3">
      <c r="AO18703" s="9"/>
      <c r="AP18703" s="9"/>
      <c r="AQ18703" s="9"/>
    </row>
    <row r="18704" spans="41:43" x14ac:dyDescent="0.3">
      <c r="AO18704" s="9"/>
      <c r="AP18704" s="9"/>
      <c r="AQ18704" s="9"/>
    </row>
    <row r="18705" spans="41:43" x14ac:dyDescent="0.3">
      <c r="AO18705" s="9"/>
      <c r="AP18705" s="9"/>
      <c r="AQ18705" s="9"/>
    </row>
    <row r="18706" spans="41:43" x14ac:dyDescent="0.3">
      <c r="AO18706" s="9"/>
      <c r="AP18706" s="9"/>
      <c r="AQ18706" s="9"/>
    </row>
    <row r="18707" spans="41:43" x14ac:dyDescent="0.3">
      <c r="AO18707" s="9"/>
      <c r="AP18707" s="9"/>
      <c r="AQ18707" s="9"/>
    </row>
    <row r="18708" spans="41:43" x14ac:dyDescent="0.3">
      <c r="AO18708" s="9"/>
      <c r="AP18708" s="9"/>
      <c r="AQ18708" s="9"/>
    </row>
    <row r="18709" spans="41:43" x14ac:dyDescent="0.3">
      <c r="AO18709" s="9"/>
      <c r="AP18709" s="9"/>
      <c r="AQ18709" s="9"/>
    </row>
    <row r="18710" spans="41:43" x14ac:dyDescent="0.3">
      <c r="AO18710" s="9"/>
      <c r="AP18710" s="9"/>
      <c r="AQ18710" s="9"/>
    </row>
    <row r="18711" spans="41:43" x14ac:dyDescent="0.3">
      <c r="AO18711" s="9"/>
      <c r="AP18711" s="9"/>
      <c r="AQ18711" s="9"/>
    </row>
    <row r="18712" spans="41:43" x14ac:dyDescent="0.3">
      <c r="AO18712" s="9"/>
      <c r="AP18712" s="9"/>
      <c r="AQ18712" s="9"/>
    </row>
    <row r="18713" spans="41:43" x14ac:dyDescent="0.3">
      <c r="AO18713" s="9"/>
      <c r="AP18713" s="9"/>
      <c r="AQ18713" s="9"/>
    </row>
    <row r="18714" spans="41:43" x14ac:dyDescent="0.3">
      <c r="AO18714" s="9"/>
      <c r="AP18714" s="9"/>
      <c r="AQ18714" s="9"/>
    </row>
    <row r="18715" spans="41:43" x14ac:dyDescent="0.3">
      <c r="AO18715" s="9"/>
      <c r="AP18715" s="9"/>
      <c r="AQ18715" s="9"/>
    </row>
    <row r="18716" spans="41:43" x14ac:dyDescent="0.3">
      <c r="AO18716" s="9"/>
      <c r="AP18716" s="9"/>
      <c r="AQ18716" s="9"/>
    </row>
    <row r="18717" spans="41:43" x14ac:dyDescent="0.3">
      <c r="AO18717" s="9"/>
      <c r="AP18717" s="9"/>
      <c r="AQ18717" s="9"/>
    </row>
    <row r="18718" spans="41:43" x14ac:dyDescent="0.3">
      <c r="AO18718" s="9"/>
      <c r="AP18718" s="9"/>
      <c r="AQ18718" s="9"/>
    </row>
    <row r="18719" spans="41:43" x14ac:dyDescent="0.3">
      <c r="AO18719" s="9"/>
      <c r="AP18719" s="9"/>
      <c r="AQ18719" s="9"/>
    </row>
    <row r="18720" spans="41:43" x14ac:dyDescent="0.3">
      <c r="AO18720" s="9"/>
      <c r="AP18720" s="9"/>
      <c r="AQ18720" s="9"/>
    </row>
    <row r="18721" spans="41:43" x14ac:dyDescent="0.3">
      <c r="AO18721" s="9"/>
      <c r="AP18721" s="9"/>
      <c r="AQ18721" s="9"/>
    </row>
    <row r="18722" spans="41:43" x14ac:dyDescent="0.3">
      <c r="AO18722" s="9"/>
      <c r="AP18722" s="9"/>
      <c r="AQ18722" s="9"/>
    </row>
    <row r="18723" spans="41:43" x14ac:dyDescent="0.3">
      <c r="AO18723" s="9"/>
      <c r="AP18723" s="9"/>
      <c r="AQ18723" s="9"/>
    </row>
    <row r="18724" spans="41:43" x14ac:dyDescent="0.3">
      <c r="AO18724" s="9"/>
      <c r="AP18724" s="9"/>
      <c r="AQ18724" s="9"/>
    </row>
    <row r="18725" spans="41:43" x14ac:dyDescent="0.3">
      <c r="AO18725" s="9"/>
      <c r="AP18725" s="9"/>
      <c r="AQ18725" s="9"/>
    </row>
    <row r="18726" spans="41:43" x14ac:dyDescent="0.3">
      <c r="AO18726" s="9"/>
      <c r="AP18726" s="9"/>
      <c r="AQ18726" s="9"/>
    </row>
    <row r="18727" spans="41:43" x14ac:dyDescent="0.3">
      <c r="AO18727" s="9"/>
      <c r="AP18727" s="9"/>
      <c r="AQ18727" s="9"/>
    </row>
    <row r="18728" spans="41:43" x14ac:dyDescent="0.3">
      <c r="AO18728" s="9"/>
      <c r="AP18728" s="9"/>
      <c r="AQ18728" s="9"/>
    </row>
    <row r="18729" spans="41:43" x14ac:dyDescent="0.3">
      <c r="AO18729" s="9"/>
      <c r="AP18729" s="9"/>
      <c r="AQ18729" s="9"/>
    </row>
    <row r="18730" spans="41:43" x14ac:dyDescent="0.3">
      <c r="AO18730" s="9"/>
      <c r="AP18730" s="9"/>
      <c r="AQ18730" s="9"/>
    </row>
    <row r="18731" spans="41:43" x14ac:dyDescent="0.3">
      <c r="AO18731" s="9"/>
      <c r="AP18731" s="9"/>
      <c r="AQ18731" s="9"/>
    </row>
    <row r="18732" spans="41:43" x14ac:dyDescent="0.3">
      <c r="AO18732" s="9"/>
      <c r="AP18732" s="9"/>
      <c r="AQ18732" s="9"/>
    </row>
    <row r="18733" spans="41:43" x14ac:dyDescent="0.3">
      <c r="AO18733" s="9"/>
      <c r="AP18733" s="9"/>
      <c r="AQ18733" s="9"/>
    </row>
    <row r="18734" spans="41:43" x14ac:dyDescent="0.3">
      <c r="AO18734" s="9"/>
      <c r="AP18734" s="9"/>
      <c r="AQ18734" s="9"/>
    </row>
    <row r="18735" spans="41:43" x14ac:dyDescent="0.3">
      <c r="AO18735" s="9"/>
      <c r="AP18735" s="9"/>
      <c r="AQ18735" s="9"/>
    </row>
    <row r="18736" spans="41:43" x14ac:dyDescent="0.3">
      <c r="AO18736" s="9"/>
      <c r="AP18736" s="9"/>
      <c r="AQ18736" s="9"/>
    </row>
    <row r="18737" spans="41:43" x14ac:dyDescent="0.3">
      <c r="AO18737" s="9"/>
      <c r="AP18737" s="9"/>
      <c r="AQ18737" s="9"/>
    </row>
    <row r="18738" spans="41:43" x14ac:dyDescent="0.3">
      <c r="AO18738" s="9"/>
      <c r="AP18738" s="9"/>
      <c r="AQ18738" s="9"/>
    </row>
    <row r="18739" spans="41:43" x14ac:dyDescent="0.3">
      <c r="AO18739" s="9"/>
      <c r="AP18739" s="9"/>
      <c r="AQ18739" s="9"/>
    </row>
    <row r="18740" spans="41:43" x14ac:dyDescent="0.3">
      <c r="AO18740" s="9"/>
      <c r="AP18740" s="9"/>
      <c r="AQ18740" s="9"/>
    </row>
    <row r="18741" spans="41:43" x14ac:dyDescent="0.3">
      <c r="AO18741" s="9"/>
      <c r="AP18741" s="9"/>
      <c r="AQ18741" s="9"/>
    </row>
    <row r="18742" spans="41:43" x14ac:dyDescent="0.3">
      <c r="AO18742" s="9"/>
      <c r="AP18742" s="9"/>
      <c r="AQ18742" s="9"/>
    </row>
    <row r="18743" spans="41:43" x14ac:dyDescent="0.3">
      <c r="AO18743" s="9"/>
      <c r="AP18743" s="9"/>
      <c r="AQ18743" s="9"/>
    </row>
    <row r="18744" spans="41:43" x14ac:dyDescent="0.3">
      <c r="AO18744" s="9"/>
      <c r="AP18744" s="9"/>
      <c r="AQ18744" s="9"/>
    </row>
    <row r="18745" spans="41:43" x14ac:dyDescent="0.3">
      <c r="AO18745" s="9"/>
      <c r="AP18745" s="9"/>
      <c r="AQ18745" s="9"/>
    </row>
    <row r="18746" spans="41:43" x14ac:dyDescent="0.3">
      <c r="AO18746" s="9"/>
      <c r="AP18746" s="9"/>
      <c r="AQ18746" s="9"/>
    </row>
    <row r="18747" spans="41:43" x14ac:dyDescent="0.3">
      <c r="AO18747" s="9"/>
      <c r="AP18747" s="9"/>
      <c r="AQ18747" s="9"/>
    </row>
    <row r="18748" spans="41:43" x14ac:dyDescent="0.3">
      <c r="AO18748" s="9"/>
      <c r="AP18748" s="9"/>
      <c r="AQ18748" s="9"/>
    </row>
    <row r="18749" spans="41:43" x14ac:dyDescent="0.3">
      <c r="AO18749" s="9"/>
      <c r="AP18749" s="9"/>
      <c r="AQ18749" s="9"/>
    </row>
    <row r="18750" spans="41:43" x14ac:dyDescent="0.3">
      <c r="AO18750" s="9"/>
      <c r="AP18750" s="9"/>
      <c r="AQ18750" s="9"/>
    </row>
    <row r="18751" spans="41:43" x14ac:dyDescent="0.3">
      <c r="AO18751" s="9"/>
      <c r="AP18751" s="9"/>
      <c r="AQ18751" s="9"/>
    </row>
    <row r="18752" spans="41:43" x14ac:dyDescent="0.3">
      <c r="AO18752" s="9"/>
      <c r="AP18752" s="9"/>
      <c r="AQ18752" s="9"/>
    </row>
    <row r="18753" spans="41:43" x14ac:dyDescent="0.3">
      <c r="AO18753" s="9"/>
      <c r="AP18753" s="9"/>
      <c r="AQ18753" s="9"/>
    </row>
    <row r="18754" spans="41:43" x14ac:dyDescent="0.3">
      <c r="AO18754" s="9"/>
      <c r="AP18754" s="9"/>
      <c r="AQ18754" s="9"/>
    </row>
    <row r="18755" spans="41:43" x14ac:dyDescent="0.3">
      <c r="AO18755" s="9"/>
      <c r="AP18755" s="9"/>
      <c r="AQ18755" s="9"/>
    </row>
    <row r="18756" spans="41:43" x14ac:dyDescent="0.3">
      <c r="AO18756" s="9"/>
      <c r="AP18756" s="9"/>
      <c r="AQ18756" s="9"/>
    </row>
    <row r="18757" spans="41:43" x14ac:dyDescent="0.3">
      <c r="AO18757" s="9"/>
      <c r="AP18757" s="9"/>
      <c r="AQ18757" s="9"/>
    </row>
    <row r="18758" spans="41:43" x14ac:dyDescent="0.3">
      <c r="AO18758" s="9"/>
      <c r="AP18758" s="9"/>
      <c r="AQ18758" s="9"/>
    </row>
    <row r="18759" spans="41:43" x14ac:dyDescent="0.3">
      <c r="AO18759" s="9"/>
      <c r="AP18759" s="9"/>
      <c r="AQ18759" s="9"/>
    </row>
    <row r="18760" spans="41:43" x14ac:dyDescent="0.3">
      <c r="AO18760" s="9"/>
      <c r="AP18760" s="9"/>
      <c r="AQ18760" s="9"/>
    </row>
    <row r="18761" spans="41:43" x14ac:dyDescent="0.3">
      <c r="AO18761" s="9"/>
      <c r="AP18761" s="9"/>
      <c r="AQ18761" s="9"/>
    </row>
    <row r="18762" spans="41:43" x14ac:dyDescent="0.3">
      <c r="AO18762" s="9"/>
      <c r="AP18762" s="9"/>
      <c r="AQ18762" s="9"/>
    </row>
    <row r="18763" spans="41:43" x14ac:dyDescent="0.3">
      <c r="AO18763" s="9"/>
      <c r="AP18763" s="9"/>
      <c r="AQ18763" s="9"/>
    </row>
    <row r="18764" spans="41:43" x14ac:dyDescent="0.3">
      <c r="AO18764" s="9"/>
      <c r="AP18764" s="9"/>
      <c r="AQ18764" s="9"/>
    </row>
    <row r="18765" spans="41:43" x14ac:dyDescent="0.3">
      <c r="AO18765" s="9"/>
      <c r="AP18765" s="9"/>
      <c r="AQ18765" s="9"/>
    </row>
    <row r="18766" spans="41:43" x14ac:dyDescent="0.3">
      <c r="AO18766" s="9"/>
      <c r="AP18766" s="9"/>
      <c r="AQ18766" s="9"/>
    </row>
    <row r="18767" spans="41:43" x14ac:dyDescent="0.3">
      <c r="AO18767" s="9"/>
      <c r="AP18767" s="9"/>
      <c r="AQ18767" s="9"/>
    </row>
    <row r="18768" spans="41:43" x14ac:dyDescent="0.3">
      <c r="AO18768" s="9"/>
      <c r="AP18768" s="9"/>
      <c r="AQ18768" s="9"/>
    </row>
    <row r="18769" spans="41:43" x14ac:dyDescent="0.3">
      <c r="AO18769" s="9"/>
      <c r="AP18769" s="9"/>
      <c r="AQ18769" s="9"/>
    </row>
    <row r="18770" spans="41:43" x14ac:dyDescent="0.3">
      <c r="AO18770" s="9"/>
      <c r="AP18770" s="9"/>
      <c r="AQ18770" s="9"/>
    </row>
    <row r="18771" spans="41:43" x14ac:dyDescent="0.3">
      <c r="AO18771" s="9"/>
      <c r="AP18771" s="9"/>
      <c r="AQ18771" s="9"/>
    </row>
    <row r="18772" spans="41:43" x14ac:dyDescent="0.3">
      <c r="AO18772" s="9"/>
      <c r="AP18772" s="9"/>
      <c r="AQ18772" s="9"/>
    </row>
    <row r="18773" spans="41:43" x14ac:dyDescent="0.3">
      <c r="AO18773" s="9"/>
      <c r="AP18773" s="9"/>
      <c r="AQ18773" s="9"/>
    </row>
    <row r="18774" spans="41:43" x14ac:dyDescent="0.3">
      <c r="AO18774" s="9"/>
      <c r="AP18774" s="9"/>
      <c r="AQ18774" s="9"/>
    </row>
    <row r="18775" spans="41:43" x14ac:dyDescent="0.3">
      <c r="AO18775" s="9"/>
      <c r="AP18775" s="9"/>
      <c r="AQ18775" s="9"/>
    </row>
    <row r="18776" spans="41:43" x14ac:dyDescent="0.3">
      <c r="AO18776" s="9"/>
      <c r="AP18776" s="9"/>
      <c r="AQ18776" s="9"/>
    </row>
    <row r="18777" spans="41:43" x14ac:dyDescent="0.3">
      <c r="AO18777" s="9"/>
      <c r="AP18777" s="9"/>
      <c r="AQ18777" s="9"/>
    </row>
    <row r="18778" spans="41:43" x14ac:dyDescent="0.3">
      <c r="AO18778" s="9"/>
      <c r="AP18778" s="9"/>
      <c r="AQ18778" s="9"/>
    </row>
    <row r="18779" spans="41:43" x14ac:dyDescent="0.3">
      <c r="AO18779" s="9"/>
      <c r="AP18779" s="9"/>
      <c r="AQ18779" s="9"/>
    </row>
    <row r="18780" spans="41:43" x14ac:dyDescent="0.3">
      <c r="AO18780" s="9"/>
      <c r="AP18780" s="9"/>
      <c r="AQ18780" s="9"/>
    </row>
    <row r="18781" spans="41:43" x14ac:dyDescent="0.3">
      <c r="AO18781" s="9"/>
      <c r="AP18781" s="9"/>
      <c r="AQ18781" s="9"/>
    </row>
    <row r="18782" spans="41:43" x14ac:dyDescent="0.3">
      <c r="AO18782" s="9"/>
      <c r="AP18782" s="9"/>
      <c r="AQ18782" s="9"/>
    </row>
    <row r="18783" spans="41:43" x14ac:dyDescent="0.3">
      <c r="AO18783" s="9"/>
      <c r="AP18783" s="9"/>
      <c r="AQ18783" s="9"/>
    </row>
    <row r="18784" spans="41:43" x14ac:dyDescent="0.3">
      <c r="AO18784" s="9"/>
      <c r="AP18784" s="9"/>
      <c r="AQ18784" s="9"/>
    </row>
    <row r="18785" spans="41:43" x14ac:dyDescent="0.3">
      <c r="AO18785" s="9"/>
      <c r="AP18785" s="9"/>
      <c r="AQ18785" s="9"/>
    </row>
    <row r="18786" spans="41:43" x14ac:dyDescent="0.3">
      <c r="AO18786" s="9"/>
      <c r="AP18786" s="9"/>
      <c r="AQ18786" s="9"/>
    </row>
    <row r="18787" spans="41:43" x14ac:dyDescent="0.3">
      <c r="AO18787" s="9"/>
      <c r="AP18787" s="9"/>
      <c r="AQ18787" s="9"/>
    </row>
    <row r="18788" spans="41:43" x14ac:dyDescent="0.3">
      <c r="AO18788" s="9"/>
      <c r="AP18788" s="9"/>
      <c r="AQ18788" s="9"/>
    </row>
    <row r="18789" spans="41:43" x14ac:dyDescent="0.3">
      <c r="AO18789" s="9"/>
      <c r="AP18789" s="9"/>
      <c r="AQ18789" s="9"/>
    </row>
    <row r="18790" spans="41:43" x14ac:dyDescent="0.3">
      <c r="AO18790" s="9"/>
      <c r="AP18790" s="9"/>
      <c r="AQ18790" s="9"/>
    </row>
    <row r="18791" spans="41:43" x14ac:dyDescent="0.3">
      <c r="AO18791" s="9"/>
      <c r="AP18791" s="9"/>
      <c r="AQ18791" s="9"/>
    </row>
    <row r="18792" spans="41:43" x14ac:dyDescent="0.3">
      <c r="AO18792" s="9"/>
      <c r="AP18792" s="9"/>
      <c r="AQ18792" s="9"/>
    </row>
    <row r="18793" spans="41:43" x14ac:dyDescent="0.3">
      <c r="AO18793" s="9"/>
      <c r="AP18793" s="9"/>
      <c r="AQ18793" s="9"/>
    </row>
    <row r="18794" spans="41:43" x14ac:dyDescent="0.3">
      <c r="AO18794" s="9"/>
      <c r="AP18794" s="9"/>
      <c r="AQ18794" s="9"/>
    </row>
    <row r="18795" spans="41:43" x14ac:dyDescent="0.3">
      <c r="AO18795" s="9"/>
      <c r="AP18795" s="9"/>
      <c r="AQ18795" s="9"/>
    </row>
    <row r="18796" spans="41:43" x14ac:dyDescent="0.3">
      <c r="AO18796" s="9"/>
      <c r="AP18796" s="9"/>
      <c r="AQ18796" s="9"/>
    </row>
    <row r="18797" spans="41:43" x14ac:dyDescent="0.3">
      <c r="AO18797" s="9"/>
      <c r="AP18797" s="9"/>
      <c r="AQ18797" s="9"/>
    </row>
    <row r="18798" spans="41:43" x14ac:dyDescent="0.3">
      <c r="AO18798" s="9"/>
      <c r="AP18798" s="9"/>
      <c r="AQ18798" s="9"/>
    </row>
    <row r="18799" spans="41:43" x14ac:dyDescent="0.3">
      <c r="AO18799" s="9"/>
      <c r="AP18799" s="9"/>
      <c r="AQ18799" s="9"/>
    </row>
    <row r="18800" spans="41:43" x14ac:dyDescent="0.3">
      <c r="AO18800" s="9"/>
      <c r="AP18800" s="9"/>
      <c r="AQ18800" s="9"/>
    </row>
    <row r="18801" spans="41:43" x14ac:dyDescent="0.3">
      <c r="AO18801" s="9"/>
      <c r="AP18801" s="9"/>
      <c r="AQ18801" s="9"/>
    </row>
    <row r="18802" spans="41:43" x14ac:dyDescent="0.3">
      <c r="AO18802" s="9"/>
      <c r="AP18802" s="9"/>
      <c r="AQ18802" s="9"/>
    </row>
    <row r="18803" spans="41:43" x14ac:dyDescent="0.3">
      <c r="AO18803" s="9"/>
      <c r="AP18803" s="9"/>
      <c r="AQ18803" s="9"/>
    </row>
    <row r="18804" spans="41:43" x14ac:dyDescent="0.3">
      <c r="AO18804" s="9"/>
      <c r="AP18804" s="9"/>
      <c r="AQ18804" s="9"/>
    </row>
    <row r="18805" spans="41:43" x14ac:dyDescent="0.3">
      <c r="AO18805" s="9"/>
      <c r="AP18805" s="9"/>
      <c r="AQ18805" s="9"/>
    </row>
    <row r="18806" spans="41:43" x14ac:dyDescent="0.3">
      <c r="AO18806" s="9"/>
      <c r="AP18806" s="9"/>
      <c r="AQ18806" s="9"/>
    </row>
    <row r="18807" spans="41:43" x14ac:dyDescent="0.3">
      <c r="AO18807" s="9"/>
      <c r="AP18807" s="9"/>
      <c r="AQ18807" s="9"/>
    </row>
    <row r="18808" spans="41:43" x14ac:dyDescent="0.3">
      <c r="AO18808" s="9"/>
      <c r="AP18808" s="9"/>
      <c r="AQ18808" s="9"/>
    </row>
    <row r="18809" spans="41:43" x14ac:dyDescent="0.3">
      <c r="AO18809" s="9"/>
      <c r="AP18809" s="9"/>
      <c r="AQ18809" s="9"/>
    </row>
    <row r="18810" spans="41:43" x14ac:dyDescent="0.3">
      <c r="AO18810" s="9"/>
      <c r="AP18810" s="9"/>
      <c r="AQ18810" s="9"/>
    </row>
    <row r="18811" spans="41:43" x14ac:dyDescent="0.3">
      <c r="AO18811" s="9"/>
      <c r="AP18811" s="9"/>
      <c r="AQ18811" s="9"/>
    </row>
    <row r="18812" spans="41:43" x14ac:dyDescent="0.3">
      <c r="AO18812" s="9"/>
      <c r="AP18812" s="9"/>
      <c r="AQ18812" s="9"/>
    </row>
    <row r="18813" spans="41:43" x14ac:dyDescent="0.3">
      <c r="AO18813" s="9"/>
      <c r="AP18813" s="9"/>
      <c r="AQ18813" s="9"/>
    </row>
    <row r="18814" spans="41:43" x14ac:dyDescent="0.3">
      <c r="AO18814" s="9"/>
      <c r="AP18814" s="9"/>
      <c r="AQ18814" s="9"/>
    </row>
    <row r="18815" spans="41:43" x14ac:dyDescent="0.3">
      <c r="AO18815" s="9"/>
      <c r="AP18815" s="9"/>
      <c r="AQ18815" s="9"/>
    </row>
    <row r="18816" spans="41:43" x14ac:dyDescent="0.3">
      <c r="AO18816" s="9"/>
      <c r="AP18816" s="9"/>
      <c r="AQ18816" s="9"/>
    </row>
    <row r="18817" spans="41:43" x14ac:dyDescent="0.3">
      <c r="AO18817" s="9"/>
      <c r="AP18817" s="9"/>
      <c r="AQ18817" s="9"/>
    </row>
    <row r="18818" spans="41:43" x14ac:dyDescent="0.3">
      <c r="AO18818" s="9"/>
      <c r="AP18818" s="9"/>
      <c r="AQ18818" s="9"/>
    </row>
    <row r="18819" spans="41:43" x14ac:dyDescent="0.3">
      <c r="AO18819" s="9"/>
      <c r="AP18819" s="9"/>
      <c r="AQ18819" s="9"/>
    </row>
    <row r="18820" spans="41:43" x14ac:dyDescent="0.3">
      <c r="AO18820" s="9"/>
      <c r="AP18820" s="9"/>
      <c r="AQ18820" s="9"/>
    </row>
    <row r="18821" spans="41:43" x14ac:dyDescent="0.3">
      <c r="AO18821" s="9"/>
      <c r="AP18821" s="9"/>
      <c r="AQ18821" s="9"/>
    </row>
    <row r="18822" spans="41:43" x14ac:dyDescent="0.3">
      <c r="AO18822" s="9"/>
      <c r="AP18822" s="9"/>
      <c r="AQ18822" s="9"/>
    </row>
    <row r="18823" spans="41:43" x14ac:dyDescent="0.3">
      <c r="AO18823" s="9"/>
      <c r="AP18823" s="9"/>
      <c r="AQ18823" s="9"/>
    </row>
    <row r="18824" spans="41:43" x14ac:dyDescent="0.3">
      <c r="AO18824" s="9"/>
      <c r="AP18824" s="9"/>
      <c r="AQ18824" s="9"/>
    </row>
    <row r="18825" spans="41:43" x14ac:dyDescent="0.3">
      <c r="AO18825" s="9"/>
      <c r="AP18825" s="9"/>
      <c r="AQ18825" s="9"/>
    </row>
    <row r="18826" spans="41:43" x14ac:dyDescent="0.3">
      <c r="AO18826" s="9"/>
      <c r="AP18826" s="9"/>
      <c r="AQ18826" s="9"/>
    </row>
    <row r="18827" spans="41:43" x14ac:dyDescent="0.3">
      <c r="AO18827" s="9"/>
      <c r="AP18827" s="9"/>
      <c r="AQ18827" s="9"/>
    </row>
    <row r="18828" spans="41:43" x14ac:dyDescent="0.3">
      <c r="AO18828" s="9"/>
      <c r="AP18828" s="9"/>
      <c r="AQ18828" s="9"/>
    </row>
    <row r="18829" spans="41:43" x14ac:dyDescent="0.3">
      <c r="AO18829" s="9"/>
      <c r="AP18829" s="9"/>
      <c r="AQ18829" s="9"/>
    </row>
    <row r="18830" spans="41:43" x14ac:dyDescent="0.3">
      <c r="AO18830" s="9"/>
      <c r="AP18830" s="9"/>
      <c r="AQ18830" s="9"/>
    </row>
    <row r="18831" spans="41:43" x14ac:dyDescent="0.3">
      <c r="AO18831" s="9"/>
      <c r="AP18831" s="9"/>
      <c r="AQ18831" s="9"/>
    </row>
    <row r="18832" spans="41:43" x14ac:dyDescent="0.3">
      <c r="AO18832" s="9"/>
      <c r="AP18832" s="9"/>
      <c r="AQ18832" s="9"/>
    </row>
    <row r="18833" spans="41:43" x14ac:dyDescent="0.3">
      <c r="AO18833" s="9"/>
      <c r="AP18833" s="9"/>
      <c r="AQ18833" s="9"/>
    </row>
    <row r="18834" spans="41:43" x14ac:dyDescent="0.3">
      <c r="AO18834" s="9"/>
      <c r="AP18834" s="9"/>
      <c r="AQ18834" s="9"/>
    </row>
    <row r="18835" spans="41:43" x14ac:dyDescent="0.3">
      <c r="AO18835" s="9"/>
      <c r="AP18835" s="9"/>
      <c r="AQ18835" s="9"/>
    </row>
    <row r="18836" spans="41:43" x14ac:dyDescent="0.3">
      <c r="AO18836" s="9"/>
      <c r="AP18836" s="9"/>
      <c r="AQ18836" s="9"/>
    </row>
    <row r="18837" spans="41:43" x14ac:dyDescent="0.3">
      <c r="AO18837" s="9"/>
      <c r="AP18837" s="9"/>
      <c r="AQ18837" s="9"/>
    </row>
    <row r="18838" spans="41:43" x14ac:dyDescent="0.3">
      <c r="AO18838" s="9"/>
      <c r="AP18838" s="9"/>
      <c r="AQ18838" s="9"/>
    </row>
    <row r="18839" spans="41:43" x14ac:dyDescent="0.3">
      <c r="AO18839" s="9"/>
      <c r="AP18839" s="9"/>
      <c r="AQ18839" s="9"/>
    </row>
    <row r="18840" spans="41:43" x14ac:dyDescent="0.3">
      <c r="AO18840" s="9"/>
      <c r="AP18840" s="9"/>
      <c r="AQ18840" s="9"/>
    </row>
    <row r="18841" spans="41:43" x14ac:dyDescent="0.3">
      <c r="AO18841" s="9"/>
      <c r="AP18841" s="9"/>
      <c r="AQ18841" s="9"/>
    </row>
    <row r="18842" spans="41:43" x14ac:dyDescent="0.3">
      <c r="AO18842" s="9"/>
      <c r="AP18842" s="9"/>
      <c r="AQ18842" s="9"/>
    </row>
    <row r="18843" spans="41:43" x14ac:dyDescent="0.3">
      <c r="AO18843" s="9"/>
      <c r="AP18843" s="9"/>
      <c r="AQ18843" s="9"/>
    </row>
    <row r="18844" spans="41:43" x14ac:dyDescent="0.3">
      <c r="AO18844" s="9"/>
      <c r="AP18844" s="9"/>
      <c r="AQ18844" s="9"/>
    </row>
    <row r="18845" spans="41:43" x14ac:dyDescent="0.3">
      <c r="AO18845" s="9"/>
      <c r="AP18845" s="9"/>
      <c r="AQ18845" s="9"/>
    </row>
    <row r="18846" spans="41:43" x14ac:dyDescent="0.3">
      <c r="AO18846" s="9"/>
      <c r="AP18846" s="9"/>
      <c r="AQ18846" s="9"/>
    </row>
    <row r="18847" spans="41:43" x14ac:dyDescent="0.3">
      <c r="AO18847" s="9"/>
      <c r="AP18847" s="9"/>
      <c r="AQ18847" s="9"/>
    </row>
    <row r="18848" spans="41:43" x14ac:dyDescent="0.3">
      <c r="AO18848" s="9"/>
      <c r="AP18848" s="9"/>
      <c r="AQ18848" s="9"/>
    </row>
    <row r="18849" spans="41:43" x14ac:dyDescent="0.3">
      <c r="AO18849" s="9"/>
      <c r="AP18849" s="9"/>
      <c r="AQ18849" s="9"/>
    </row>
    <row r="18850" spans="41:43" x14ac:dyDescent="0.3">
      <c r="AO18850" s="9"/>
      <c r="AP18850" s="9"/>
      <c r="AQ18850" s="9"/>
    </row>
    <row r="18851" spans="41:43" x14ac:dyDescent="0.3">
      <c r="AO18851" s="9"/>
      <c r="AP18851" s="9"/>
      <c r="AQ18851" s="9"/>
    </row>
    <row r="18852" spans="41:43" x14ac:dyDescent="0.3">
      <c r="AO18852" s="9"/>
      <c r="AP18852" s="9"/>
      <c r="AQ18852" s="9"/>
    </row>
    <row r="18853" spans="41:43" x14ac:dyDescent="0.3">
      <c r="AO18853" s="9"/>
      <c r="AP18853" s="9"/>
      <c r="AQ18853" s="9"/>
    </row>
    <row r="18854" spans="41:43" x14ac:dyDescent="0.3">
      <c r="AO18854" s="9"/>
      <c r="AP18854" s="9"/>
      <c r="AQ18854" s="9"/>
    </row>
    <row r="18855" spans="41:43" x14ac:dyDescent="0.3">
      <c r="AO18855" s="9"/>
      <c r="AP18855" s="9"/>
      <c r="AQ18855" s="9"/>
    </row>
    <row r="18856" spans="41:43" x14ac:dyDescent="0.3">
      <c r="AO18856" s="9"/>
      <c r="AP18856" s="9"/>
      <c r="AQ18856" s="9"/>
    </row>
    <row r="18857" spans="41:43" x14ac:dyDescent="0.3">
      <c r="AO18857" s="9"/>
      <c r="AP18857" s="9"/>
      <c r="AQ18857" s="9"/>
    </row>
    <row r="18858" spans="41:43" x14ac:dyDescent="0.3">
      <c r="AO18858" s="9"/>
      <c r="AP18858" s="9"/>
      <c r="AQ18858" s="9"/>
    </row>
    <row r="18859" spans="41:43" x14ac:dyDescent="0.3">
      <c r="AO18859" s="9"/>
      <c r="AP18859" s="9"/>
      <c r="AQ18859" s="9"/>
    </row>
    <row r="18860" spans="41:43" x14ac:dyDescent="0.3">
      <c r="AO18860" s="9"/>
      <c r="AP18860" s="9"/>
      <c r="AQ18860" s="9"/>
    </row>
    <row r="18861" spans="41:43" x14ac:dyDescent="0.3">
      <c r="AO18861" s="9"/>
      <c r="AP18861" s="9"/>
      <c r="AQ18861" s="9"/>
    </row>
    <row r="18862" spans="41:43" x14ac:dyDescent="0.3">
      <c r="AO18862" s="9"/>
      <c r="AP18862" s="9"/>
      <c r="AQ18862" s="9"/>
    </row>
    <row r="18863" spans="41:43" x14ac:dyDescent="0.3">
      <c r="AO18863" s="9"/>
      <c r="AP18863" s="9"/>
      <c r="AQ18863" s="9"/>
    </row>
    <row r="18864" spans="41:43" x14ac:dyDescent="0.3">
      <c r="AO18864" s="9"/>
      <c r="AP18864" s="9"/>
      <c r="AQ18864" s="9"/>
    </row>
    <row r="18865" spans="41:43" x14ac:dyDescent="0.3">
      <c r="AO18865" s="9"/>
      <c r="AP18865" s="9"/>
      <c r="AQ18865" s="9"/>
    </row>
    <row r="18866" spans="41:43" x14ac:dyDescent="0.3">
      <c r="AO18866" s="9"/>
      <c r="AP18866" s="9"/>
      <c r="AQ18866" s="9"/>
    </row>
    <row r="18867" spans="41:43" x14ac:dyDescent="0.3">
      <c r="AO18867" s="9"/>
      <c r="AP18867" s="9"/>
      <c r="AQ18867" s="9"/>
    </row>
    <row r="18868" spans="41:43" x14ac:dyDescent="0.3">
      <c r="AO18868" s="9"/>
      <c r="AP18868" s="9"/>
      <c r="AQ18868" s="9"/>
    </row>
    <row r="18869" spans="41:43" x14ac:dyDescent="0.3">
      <c r="AO18869" s="9"/>
      <c r="AP18869" s="9"/>
      <c r="AQ18869" s="9"/>
    </row>
    <row r="18870" spans="41:43" x14ac:dyDescent="0.3">
      <c r="AO18870" s="9"/>
      <c r="AP18870" s="9"/>
      <c r="AQ18870" s="9"/>
    </row>
    <row r="18871" spans="41:43" x14ac:dyDescent="0.3">
      <c r="AO18871" s="9"/>
      <c r="AP18871" s="9"/>
      <c r="AQ18871" s="9"/>
    </row>
    <row r="18872" spans="41:43" x14ac:dyDescent="0.3">
      <c r="AO18872" s="9"/>
      <c r="AP18872" s="9"/>
      <c r="AQ18872" s="9"/>
    </row>
    <row r="18873" spans="41:43" x14ac:dyDescent="0.3">
      <c r="AO18873" s="9"/>
      <c r="AP18873" s="9"/>
      <c r="AQ18873" s="9"/>
    </row>
    <row r="18874" spans="41:43" x14ac:dyDescent="0.3">
      <c r="AO18874" s="9"/>
      <c r="AP18874" s="9"/>
      <c r="AQ18874" s="9"/>
    </row>
    <row r="18875" spans="41:43" x14ac:dyDescent="0.3">
      <c r="AO18875" s="9"/>
      <c r="AP18875" s="9"/>
      <c r="AQ18875" s="9"/>
    </row>
    <row r="18876" spans="41:43" x14ac:dyDescent="0.3">
      <c r="AO18876" s="9"/>
      <c r="AP18876" s="9"/>
      <c r="AQ18876" s="9"/>
    </row>
    <row r="18877" spans="41:43" x14ac:dyDescent="0.3">
      <c r="AO18877" s="9"/>
      <c r="AP18877" s="9"/>
      <c r="AQ18877" s="9"/>
    </row>
    <row r="18878" spans="41:43" x14ac:dyDescent="0.3">
      <c r="AO18878" s="9"/>
      <c r="AP18878" s="9"/>
      <c r="AQ18878" s="9"/>
    </row>
    <row r="18879" spans="41:43" x14ac:dyDescent="0.3">
      <c r="AO18879" s="9"/>
      <c r="AP18879" s="9"/>
      <c r="AQ18879" s="9"/>
    </row>
    <row r="18880" spans="41:43" x14ac:dyDescent="0.3">
      <c r="AO18880" s="9"/>
      <c r="AP18880" s="9"/>
      <c r="AQ18880" s="9"/>
    </row>
    <row r="18881" spans="41:43" x14ac:dyDescent="0.3">
      <c r="AO18881" s="9"/>
      <c r="AP18881" s="9"/>
      <c r="AQ18881" s="9"/>
    </row>
    <row r="18882" spans="41:43" x14ac:dyDescent="0.3">
      <c r="AO18882" s="9"/>
      <c r="AP18882" s="9"/>
      <c r="AQ18882" s="9"/>
    </row>
    <row r="18883" spans="41:43" x14ac:dyDescent="0.3">
      <c r="AO18883" s="9"/>
      <c r="AP18883" s="9"/>
      <c r="AQ18883" s="9"/>
    </row>
    <row r="18884" spans="41:43" x14ac:dyDescent="0.3">
      <c r="AO18884" s="9"/>
      <c r="AP18884" s="9"/>
      <c r="AQ18884" s="9"/>
    </row>
    <row r="18885" spans="41:43" x14ac:dyDescent="0.3">
      <c r="AO18885" s="9"/>
      <c r="AP18885" s="9"/>
      <c r="AQ18885" s="9"/>
    </row>
    <row r="18886" spans="41:43" x14ac:dyDescent="0.3">
      <c r="AO18886" s="9"/>
      <c r="AP18886" s="9"/>
      <c r="AQ18886" s="9"/>
    </row>
    <row r="18887" spans="41:43" x14ac:dyDescent="0.3">
      <c r="AO18887" s="9"/>
      <c r="AP18887" s="9"/>
      <c r="AQ18887" s="9"/>
    </row>
    <row r="18888" spans="41:43" x14ac:dyDescent="0.3">
      <c r="AO18888" s="9"/>
      <c r="AP18888" s="9"/>
      <c r="AQ18888" s="9"/>
    </row>
    <row r="18889" spans="41:43" x14ac:dyDescent="0.3">
      <c r="AO18889" s="9"/>
      <c r="AP18889" s="9"/>
      <c r="AQ18889" s="9"/>
    </row>
    <row r="18890" spans="41:43" x14ac:dyDescent="0.3">
      <c r="AO18890" s="9"/>
      <c r="AP18890" s="9"/>
      <c r="AQ18890" s="9"/>
    </row>
    <row r="18891" spans="41:43" x14ac:dyDescent="0.3">
      <c r="AO18891" s="9"/>
      <c r="AP18891" s="9"/>
      <c r="AQ18891" s="9"/>
    </row>
    <row r="18892" spans="41:43" x14ac:dyDescent="0.3">
      <c r="AO18892" s="9"/>
      <c r="AP18892" s="9"/>
      <c r="AQ18892" s="9"/>
    </row>
    <row r="18893" spans="41:43" x14ac:dyDescent="0.3">
      <c r="AO18893" s="9"/>
      <c r="AP18893" s="9"/>
      <c r="AQ18893" s="9"/>
    </row>
    <row r="18894" spans="41:43" x14ac:dyDescent="0.3">
      <c r="AO18894" s="9"/>
      <c r="AP18894" s="9"/>
      <c r="AQ18894" s="9"/>
    </row>
    <row r="18895" spans="41:43" x14ac:dyDescent="0.3">
      <c r="AO18895" s="9"/>
      <c r="AP18895" s="9"/>
      <c r="AQ18895" s="9"/>
    </row>
    <row r="18896" spans="41:43" x14ac:dyDescent="0.3">
      <c r="AO18896" s="9"/>
      <c r="AP18896" s="9"/>
      <c r="AQ18896" s="9"/>
    </row>
    <row r="18897" spans="41:43" x14ac:dyDescent="0.3">
      <c r="AO18897" s="9"/>
      <c r="AP18897" s="9"/>
      <c r="AQ18897" s="9"/>
    </row>
    <row r="18898" spans="41:43" x14ac:dyDescent="0.3">
      <c r="AO18898" s="9"/>
      <c r="AP18898" s="9"/>
      <c r="AQ18898" s="9"/>
    </row>
    <row r="18899" spans="41:43" x14ac:dyDescent="0.3">
      <c r="AO18899" s="9"/>
      <c r="AP18899" s="9"/>
      <c r="AQ18899" s="9"/>
    </row>
    <row r="18900" spans="41:43" x14ac:dyDescent="0.3">
      <c r="AO18900" s="9"/>
      <c r="AP18900" s="9"/>
      <c r="AQ18900" s="9"/>
    </row>
    <row r="18901" spans="41:43" x14ac:dyDescent="0.3">
      <c r="AO18901" s="9"/>
      <c r="AP18901" s="9"/>
      <c r="AQ18901" s="9"/>
    </row>
    <row r="18902" spans="41:43" x14ac:dyDescent="0.3">
      <c r="AO18902" s="9"/>
      <c r="AP18902" s="9"/>
      <c r="AQ18902" s="9"/>
    </row>
    <row r="18903" spans="41:43" x14ac:dyDescent="0.3">
      <c r="AO18903" s="9"/>
      <c r="AP18903" s="9"/>
      <c r="AQ18903" s="9"/>
    </row>
    <row r="18904" spans="41:43" x14ac:dyDescent="0.3">
      <c r="AO18904" s="9"/>
      <c r="AP18904" s="9"/>
      <c r="AQ18904" s="9"/>
    </row>
    <row r="18905" spans="41:43" x14ac:dyDescent="0.3">
      <c r="AO18905" s="9"/>
      <c r="AP18905" s="9"/>
      <c r="AQ18905" s="9"/>
    </row>
    <row r="18906" spans="41:43" x14ac:dyDescent="0.3">
      <c r="AO18906" s="9"/>
      <c r="AP18906" s="9"/>
      <c r="AQ18906" s="9"/>
    </row>
    <row r="18907" spans="41:43" x14ac:dyDescent="0.3">
      <c r="AO18907" s="9"/>
      <c r="AP18907" s="9"/>
      <c r="AQ18907" s="9"/>
    </row>
    <row r="18908" spans="41:43" x14ac:dyDescent="0.3">
      <c r="AO18908" s="9"/>
      <c r="AP18908" s="9"/>
      <c r="AQ18908" s="9"/>
    </row>
    <row r="18909" spans="41:43" x14ac:dyDescent="0.3">
      <c r="AO18909" s="9"/>
      <c r="AP18909" s="9"/>
      <c r="AQ18909" s="9"/>
    </row>
    <row r="18910" spans="41:43" x14ac:dyDescent="0.3">
      <c r="AO18910" s="9"/>
      <c r="AP18910" s="9"/>
      <c r="AQ18910" s="9"/>
    </row>
    <row r="18911" spans="41:43" x14ac:dyDescent="0.3">
      <c r="AO18911" s="9"/>
      <c r="AP18911" s="9"/>
      <c r="AQ18911" s="9"/>
    </row>
    <row r="18912" spans="41:43" x14ac:dyDescent="0.3">
      <c r="AO18912" s="9"/>
      <c r="AP18912" s="9"/>
      <c r="AQ18912" s="9"/>
    </row>
    <row r="18913" spans="41:43" x14ac:dyDescent="0.3">
      <c r="AO18913" s="9"/>
      <c r="AP18913" s="9"/>
      <c r="AQ18913" s="9"/>
    </row>
    <row r="18914" spans="41:43" x14ac:dyDescent="0.3">
      <c r="AO18914" s="9"/>
      <c r="AP18914" s="9"/>
      <c r="AQ18914" s="9"/>
    </row>
    <row r="18915" spans="41:43" x14ac:dyDescent="0.3">
      <c r="AO18915" s="9"/>
      <c r="AP18915" s="9"/>
      <c r="AQ18915" s="9"/>
    </row>
    <row r="18916" spans="41:43" x14ac:dyDescent="0.3">
      <c r="AO18916" s="9"/>
      <c r="AP18916" s="9"/>
      <c r="AQ18916" s="9"/>
    </row>
    <row r="18917" spans="41:43" x14ac:dyDescent="0.3">
      <c r="AO18917" s="9"/>
      <c r="AP18917" s="9"/>
      <c r="AQ18917" s="9"/>
    </row>
    <row r="18918" spans="41:43" x14ac:dyDescent="0.3">
      <c r="AO18918" s="9"/>
      <c r="AP18918" s="9"/>
      <c r="AQ18918" s="9"/>
    </row>
    <row r="18919" spans="41:43" x14ac:dyDescent="0.3">
      <c r="AO18919" s="9"/>
      <c r="AP18919" s="9"/>
      <c r="AQ18919" s="9"/>
    </row>
    <row r="18920" spans="41:43" x14ac:dyDescent="0.3">
      <c r="AO18920" s="9"/>
      <c r="AP18920" s="9"/>
      <c r="AQ18920" s="9"/>
    </row>
    <row r="18921" spans="41:43" x14ac:dyDescent="0.3">
      <c r="AO18921" s="9"/>
      <c r="AP18921" s="9"/>
      <c r="AQ18921" s="9"/>
    </row>
    <row r="18922" spans="41:43" x14ac:dyDescent="0.3">
      <c r="AO18922" s="9"/>
      <c r="AP18922" s="9"/>
      <c r="AQ18922" s="9"/>
    </row>
    <row r="18923" spans="41:43" x14ac:dyDescent="0.3">
      <c r="AO18923" s="9"/>
      <c r="AP18923" s="9"/>
      <c r="AQ18923" s="9"/>
    </row>
    <row r="18924" spans="41:43" x14ac:dyDescent="0.3">
      <c r="AO18924" s="9"/>
      <c r="AP18924" s="9"/>
      <c r="AQ18924" s="9"/>
    </row>
    <row r="18925" spans="41:43" x14ac:dyDescent="0.3">
      <c r="AO18925" s="9"/>
      <c r="AP18925" s="9"/>
      <c r="AQ18925" s="9"/>
    </row>
    <row r="18926" spans="41:43" x14ac:dyDescent="0.3">
      <c r="AO18926" s="9"/>
      <c r="AP18926" s="9"/>
      <c r="AQ18926" s="9"/>
    </row>
    <row r="18927" spans="41:43" x14ac:dyDescent="0.3">
      <c r="AO18927" s="9"/>
      <c r="AP18927" s="9"/>
      <c r="AQ18927" s="9"/>
    </row>
    <row r="18928" spans="41:43" x14ac:dyDescent="0.3">
      <c r="AO18928" s="9"/>
      <c r="AP18928" s="9"/>
      <c r="AQ18928" s="9"/>
    </row>
    <row r="18929" spans="41:43" x14ac:dyDescent="0.3">
      <c r="AO18929" s="9"/>
      <c r="AP18929" s="9"/>
      <c r="AQ18929" s="9"/>
    </row>
    <row r="18930" spans="41:43" x14ac:dyDescent="0.3">
      <c r="AO18930" s="9"/>
      <c r="AP18930" s="9"/>
      <c r="AQ18930" s="9"/>
    </row>
    <row r="18931" spans="41:43" x14ac:dyDescent="0.3">
      <c r="AO18931" s="9"/>
      <c r="AP18931" s="9"/>
      <c r="AQ18931" s="9"/>
    </row>
    <row r="18932" spans="41:43" x14ac:dyDescent="0.3">
      <c r="AO18932" s="9"/>
      <c r="AP18932" s="9"/>
      <c r="AQ18932" s="9"/>
    </row>
    <row r="18933" spans="41:43" x14ac:dyDescent="0.3">
      <c r="AO18933" s="9"/>
      <c r="AP18933" s="9"/>
      <c r="AQ18933" s="9"/>
    </row>
    <row r="18934" spans="41:43" x14ac:dyDescent="0.3">
      <c r="AO18934" s="9"/>
      <c r="AP18934" s="9"/>
      <c r="AQ18934" s="9"/>
    </row>
    <row r="18935" spans="41:43" x14ac:dyDescent="0.3">
      <c r="AO18935" s="9"/>
      <c r="AP18935" s="9"/>
      <c r="AQ18935" s="9"/>
    </row>
    <row r="18936" spans="41:43" x14ac:dyDescent="0.3">
      <c r="AO18936" s="9"/>
      <c r="AP18936" s="9"/>
      <c r="AQ18936" s="9"/>
    </row>
    <row r="18937" spans="41:43" x14ac:dyDescent="0.3">
      <c r="AO18937" s="9"/>
      <c r="AP18937" s="9"/>
      <c r="AQ18937" s="9"/>
    </row>
    <row r="18938" spans="41:43" x14ac:dyDescent="0.3">
      <c r="AO18938" s="9"/>
      <c r="AP18938" s="9"/>
      <c r="AQ18938" s="9"/>
    </row>
    <row r="18939" spans="41:43" x14ac:dyDescent="0.3">
      <c r="AO18939" s="9"/>
      <c r="AP18939" s="9"/>
      <c r="AQ18939" s="9"/>
    </row>
    <row r="18940" spans="41:43" x14ac:dyDescent="0.3">
      <c r="AO18940" s="9"/>
      <c r="AP18940" s="9"/>
      <c r="AQ18940" s="9"/>
    </row>
    <row r="18941" spans="41:43" x14ac:dyDescent="0.3">
      <c r="AO18941" s="9"/>
      <c r="AP18941" s="9"/>
      <c r="AQ18941" s="9"/>
    </row>
    <row r="18942" spans="41:43" x14ac:dyDescent="0.3">
      <c r="AO18942" s="9"/>
      <c r="AP18942" s="9"/>
      <c r="AQ18942" s="9"/>
    </row>
    <row r="18943" spans="41:43" x14ac:dyDescent="0.3">
      <c r="AO18943" s="9"/>
      <c r="AP18943" s="9"/>
      <c r="AQ18943" s="9"/>
    </row>
    <row r="18944" spans="41:43" x14ac:dyDescent="0.3">
      <c r="AO18944" s="9"/>
      <c r="AP18944" s="9"/>
      <c r="AQ18944" s="9"/>
    </row>
    <row r="18945" spans="41:43" x14ac:dyDescent="0.3">
      <c r="AO18945" s="9"/>
      <c r="AP18945" s="9"/>
      <c r="AQ18945" s="9"/>
    </row>
    <row r="18946" spans="41:43" x14ac:dyDescent="0.3">
      <c r="AO18946" s="9"/>
      <c r="AP18946" s="9"/>
      <c r="AQ18946" s="9"/>
    </row>
    <row r="18947" spans="41:43" x14ac:dyDescent="0.3">
      <c r="AO18947" s="9"/>
      <c r="AP18947" s="9"/>
      <c r="AQ18947" s="9"/>
    </row>
    <row r="18948" spans="41:43" x14ac:dyDescent="0.3">
      <c r="AO18948" s="9"/>
      <c r="AP18948" s="9"/>
      <c r="AQ18948" s="9"/>
    </row>
    <row r="18949" spans="41:43" x14ac:dyDescent="0.3">
      <c r="AO18949" s="9"/>
      <c r="AP18949" s="9"/>
      <c r="AQ18949" s="9"/>
    </row>
    <row r="18950" spans="41:43" x14ac:dyDescent="0.3">
      <c r="AO18950" s="9"/>
      <c r="AP18950" s="9"/>
      <c r="AQ18950" s="9"/>
    </row>
    <row r="18951" spans="41:43" x14ac:dyDescent="0.3">
      <c r="AO18951" s="9"/>
      <c r="AP18951" s="9"/>
      <c r="AQ18951" s="9"/>
    </row>
    <row r="18952" spans="41:43" x14ac:dyDescent="0.3">
      <c r="AO18952" s="9"/>
      <c r="AP18952" s="9"/>
      <c r="AQ18952" s="9"/>
    </row>
    <row r="18953" spans="41:43" x14ac:dyDescent="0.3">
      <c r="AO18953" s="9"/>
      <c r="AP18953" s="9"/>
      <c r="AQ18953" s="9"/>
    </row>
    <row r="18954" spans="41:43" x14ac:dyDescent="0.3">
      <c r="AO18954" s="9"/>
      <c r="AP18954" s="9"/>
      <c r="AQ18954" s="9"/>
    </row>
    <row r="18955" spans="41:43" x14ac:dyDescent="0.3">
      <c r="AO18955" s="9"/>
      <c r="AP18955" s="9"/>
      <c r="AQ18955" s="9"/>
    </row>
    <row r="18956" spans="41:43" x14ac:dyDescent="0.3">
      <c r="AO18956" s="9"/>
      <c r="AP18956" s="9"/>
      <c r="AQ18956" s="9"/>
    </row>
    <row r="18957" spans="41:43" x14ac:dyDescent="0.3">
      <c r="AO18957" s="9"/>
      <c r="AP18957" s="9"/>
      <c r="AQ18957" s="9"/>
    </row>
    <row r="18958" spans="41:43" x14ac:dyDescent="0.3">
      <c r="AO18958" s="9"/>
      <c r="AP18958" s="9"/>
      <c r="AQ18958" s="9"/>
    </row>
    <row r="18959" spans="41:43" x14ac:dyDescent="0.3">
      <c r="AO18959" s="9"/>
      <c r="AP18959" s="9"/>
      <c r="AQ18959" s="9"/>
    </row>
    <row r="18960" spans="41:43" x14ac:dyDescent="0.3">
      <c r="AO18960" s="9"/>
      <c r="AP18960" s="9"/>
      <c r="AQ18960" s="9"/>
    </row>
    <row r="18961" spans="41:43" x14ac:dyDescent="0.3">
      <c r="AO18961" s="9"/>
      <c r="AP18961" s="9"/>
      <c r="AQ18961" s="9"/>
    </row>
    <row r="18962" spans="41:43" x14ac:dyDescent="0.3">
      <c r="AO18962" s="9"/>
      <c r="AP18962" s="9"/>
      <c r="AQ18962" s="9"/>
    </row>
    <row r="18963" spans="41:43" x14ac:dyDescent="0.3">
      <c r="AO18963" s="9"/>
      <c r="AP18963" s="9"/>
      <c r="AQ18963" s="9"/>
    </row>
    <row r="18964" spans="41:43" x14ac:dyDescent="0.3">
      <c r="AO18964" s="9"/>
      <c r="AP18964" s="9"/>
      <c r="AQ18964" s="9"/>
    </row>
    <row r="18965" spans="41:43" x14ac:dyDescent="0.3">
      <c r="AO18965" s="9"/>
      <c r="AP18965" s="9"/>
      <c r="AQ18965" s="9"/>
    </row>
    <row r="18966" spans="41:43" x14ac:dyDescent="0.3">
      <c r="AO18966" s="9"/>
      <c r="AP18966" s="9"/>
      <c r="AQ18966" s="9"/>
    </row>
    <row r="18967" spans="41:43" x14ac:dyDescent="0.3">
      <c r="AO18967" s="9"/>
      <c r="AP18967" s="9"/>
      <c r="AQ18967" s="9"/>
    </row>
    <row r="18968" spans="41:43" x14ac:dyDescent="0.3">
      <c r="AO18968" s="9"/>
      <c r="AP18968" s="9"/>
      <c r="AQ18968" s="9"/>
    </row>
    <row r="18969" spans="41:43" x14ac:dyDescent="0.3">
      <c r="AO18969" s="9"/>
      <c r="AP18969" s="9"/>
      <c r="AQ18969" s="9"/>
    </row>
    <row r="18970" spans="41:43" x14ac:dyDescent="0.3">
      <c r="AO18970" s="9"/>
      <c r="AP18970" s="9"/>
      <c r="AQ18970" s="9"/>
    </row>
    <row r="18971" spans="41:43" x14ac:dyDescent="0.3">
      <c r="AO18971" s="9"/>
      <c r="AP18971" s="9"/>
      <c r="AQ18971" s="9"/>
    </row>
    <row r="18972" spans="41:43" x14ac:dyDescent="0.3">
      <c r="AO18972" s="9"/>
      <c r="AP18972" s="9"/>
      <c r="AQ18972" s="9"/>
    </row>
    <row r="18973" spans="41:43" x14ac:dyDescent="0.3">
      <c r="AO18973" s="9"/>
      <c r="AP18973" s="9"/>
      <c r="AQ18973" s="9"/>
    </row>
    <row r="18974" spans="41:43" x14ac:dyDescent="0.3">
      <c r="AO18974" s="9"/>
      <c r="AP18974" s="9"/>
      <c r="AQ18974" s="9"/>
    </row>
    <row r="18975" spans="41:43" x14ac:dyDescent="0.3">
      <c r="AO18975" s="9"/>
      <c r="AP18975" s="9"/>
      <c r="AQ18975" s="9"/>
    </row>
    <row r="18976" spans="41:43" x14ac:dyDescent="0.3">
      <c r="AO18976" s="9"/>
      <c r="AP18976" s="9"/>
      <c r="AQ18976" s="9"/>
    </row>
    <row r="18977" spans="41:43" x14ac:dyDescent="0.3">
      <c r="AO18977" s="9"/>
      <c r="AP18977" s="9"/>
      <c r="AQ18977" s="9"/>
    </row>
    <row r="18978" spans="41:43" x14ac:dyDescent="0.3">
      <c r="AO18978" s="9"/>
      <c r="AP18978" s="9"/>
      <c r="AQ18978" s="9"/>
    </row>
    <row r="18979" spans="41:43" x14ac:dyDescent="0.3">
      <c r="AO18979" s="9"/>
      <c r="AP18979" s="9"/>
      <c r="AQ18979" s="9"/>
    </row>
    <row r="18980" spans="41:43" x14ac:dyDescent="0.3">
      <c r="AO18980" s="9"/>
      <c r="AP18980" s="9"/>
      <c r="AQ18980" s="9"/>
    </row>
    <row r="18981" spans="41:43" x14ac:dyDescent="0.3">
      <c r="AO18981" s="9"/>
      <c r="AP18981" s="9"/>
      <c r="AQ18981" s="9"/>
    </row>
    <row r="18982" spans="41:43" x14ac:dyDescent="0.3">
      <c r="AO18982" s="9"/>
      <c r="AP18982" s="9"/>
      <c r="AQ18982" s="9"/>
    </row>
    <row r="18983" spans="41:43" x14ac:dyDescent="0.3">
      <c r="AO18983" s="9"/>
      <c r="AP18983" s="9"/>
      <c r="AQ18983" s="9"/>
    </row>
    <row r="18984" spans="41:43" x14ac:dyDescent="0.3">
      <c r="AO18984" s="9"/>
      <c r="AP18984" s="9"/>
      <c r="AQ18984" s="9"/>
    </row>
    <row r="18985" spans="41:43" x14ac:dyDescent="0.3">
      <c r="AO18985" s="9"/>
      <c r="AP18985" s="9"/>
      <c r="AQ18985" s="9"/>
    </row>
    <row r="18986" spans="41:43" x14ac:dyDescent="0.3">
      <c r="AO18986" s="9"/>
      <c r="AP18986" s="9"/>
      <c r="AQ18986" s="9"/>
    </row>
    <row r="18987" spans="41:43" x14ac:dyDescent="0.3">
      <c r="AO18987" s="9"/>
      <c r="AP18987" s="9"/>
      <c r="AQ18987" s="9"/>
    </row>
    <row r="18988" spans="41:43" x14ac:dyDescent="0.3">
      <c r="AO18988" s="9"/>
      <c r="AP18988" s="9"/>
      <c r="AQ18988" s="9"/>
    </row>
    <row r="18989" spans="41:43" x14ac:dyDescent="0.3">
      <c r="AO18989" s="9"/>
      <c r="AP18989" s="9"/>
      <c r="AQ18989" s="9"/>
    </row>
    <row r="18990" spans="41:43" x14ac:dyDescent="0.3">
      <c r="AO18990" s="9"/>
      <c r="AP18990" s="9"/>
      <c r="AQ18990" s="9"/>
    </row>
    <row r="18991" spans="41:43" x14ac:dyDescent="0.3">
      <c r="AO18991" s="9"/>
      <c r="AP18991" s="9"/>
      <c r="AQ18991" s="9"/>
    </row>
    <row r="18992" spans="41:43" x14ac:dyDescent="0.3">
      <c r="AO18992" s="9"/>
      <c r="AP18992" s="9"/>
      <c r="AQ18992" s="9"/>
    </row>
    <row r="18993" spans="41:43" x14ac:dyDescent="0.3">
      <c r="AO18993" s="9"/>
      <c r="AP18993" s="9"/>
      <c r="AQ18993" s="9"/>
    </row>
    <row r="18994" spans="41:43" x14ac:dyDescent="0.3">
      <c r="AO18994" s="9"/>
      <c r="AP18994" s="9"/>
      <c r="AQ18994" s="9"/>
    </row>
    <row r="18995" spans="41:43" x14ac:dyDescent="0.3">
      <c r="AO18995" s="9"/>
      <c r="AP18995" s="9"/>
      <c r="AQ18995" s="9"/>
    </row>
    <row r="18996" spans="41:43" x14ac:dyDescent="0.3">
      <c r="AO18996" s="9"/>
      <c r="AP18996" s="9"/>
      <c r="AQ18996" s="9"/>
    </row>
    <row r="18997" spans="41:43" x14ac:dyDescent="0.3">
      <c r="AO18997" s="9"/>
      <c r="AP18997" s="9"/>
      <c r="AQ18997" s="9"/>
    </row>
    <row r="18998" spans="41:43" x14ac:dyDescent="0.3">
      <c r="AO18998" s="9"/>
      <c r="AP18998" s="9"/>
      <c r="AQ18998" s="9"/>
    </row>
    <row r="18999" spans="41:43" x14ac:dyDescent="0.3">
      <c r="AO18999" s="9"/>
      <c r="AP18999" s="9"/>
      <c r="AQ18999" s="9"/>
    </row>
    <row r="19000" spans="41:43" x14ac:dyDescent="0.3">
      <c r="AO19000" s="9"/>
      <c r="AP19000" s="9"/>
      <c r="AQ19000" s="9"/>
    </row>
    <row r="19001" spans="41:43" x14ac:dyDescent="0.3">
      <c r="AO19001" s="9"/>
      <c r="AP19001" s="9"/>
      <c r="AQ19001" s="9"/>
    </row>
    <row r="19002" spans="41:43" x14ac:dyDescent="0.3">
      <c r="AO19002" s="9"/>
      <c r="AP19002" s="9"/>
      <c r="AQ19002" s="9"/>
    </row>
    <row r="19003" spans="41:43" x14ac:dyDescent="0.3">
      <c r="AO19003" s="9"/>
      <c r="AP19003" s="9"/>
      <c r="AQ19003" s="9"/>
    </row>
    <row r="19004" spans="41:43" x14ac:dyDescent="0.3">
      <c r="AO19004" s="9"/>
      <c r="AP19004" s="9"/>
      <c r="AQ19004" s="9"/>
    </row>
    <row r="19005" spans="41:43" x14ac:dyDescent="0.3">
      <c r="AO19005" s="9"/>
      <c r="AP19005" s="9"/>
      <c r="AQ19005" s="9"/>
    </row>
    <row r="19006" spans="41:43" x14ac:dyDescent="0.3">
      <c r="AO19006" s="9"/>
      <c r="AP19006" s="9"/>
      <c r="AQ19006" s="9"/>
    </row>
    <row r="19007" spans="41:43" x14ac:dyDescent="0.3">
      <c r="AO19007" s="9"/>
      <c r="AP19007" s="9"/>
      <c r="AQ19007" s="9"/>
    </row>
    <row r="19008" spans="41:43" x14ac:dyDescent="0.3">
      <c r="AO19008" s="9"/>
      <c r="AP19008" s="9"/>
      <c r="AQ19008" s="9"/>
    </row>
    <row r="19009" spans="41:43" x14ac:dyDescent="0.3">
      <c r="AO19009" s="9"/>
      <c r="AP19009" s="9"/>
      <c r="AQ19009" s="9"/>
    </row>
    <row r="19010" spans="41:43" x14ac:dyDescent="0.3">
      <c r="AO19010" s="9"/>
      <c r="AP19010" s="9"/>
      <c r="AQ19010" s="9"/>
    </row>
    <row r="19011" spans="41:43" x14ac:dyDescent="0.3">
      <c r="AO19011" s="9"/>
      <c r="AP19011" s="9"/>
      <c r="AQ19011" s="9"/>
    </row>
    <row r="19012" spans="41:43" x14ac:dyDescent="0.3">
      <c r="AO19012" s="9"/>
      <c r="AP19012" s="9"/>
      <c r="AQ19012" s="9"/>
    </row>
    <row r="19013" spans="41:43" x14ac:dyDescent="0.3">
      <c r="AO19013" s="9"/>
      <c r="AP19013" s="9"/>
      <c r="AQ19013" s="9"/>
    </row>
    <row r="19014" spans="41:43" x14ac:dyDescent="0.3">
      <c r="AO19014" s="9"/>
      <c r="AP19014" s="9"/>
      <c r="AQ19014" s="9"/>
    </row>
    <row r="19015" spans="41:43" x14ac:dyDescent="0.3">
      <c r="AO19015" s="9"/>
      <c r="AP19015" s="9"/>
      <c r="AQ19015" s="9"/>
    </row>
    <row r="19016" spans="41:43" x14ac:dyDescent="0.3">
      <c r="AO19016" s="9"/>
      <c r="AP19016" s="9"/>
      <c r="AQ19016" s="9"/>
    </row>
    <row r="19017" spans="41:43" x14ac:dyDescent="0.3">
      <c r="AO19017" s="9"/>
      <c r="AP19017" s="9"/>
      <c r="AQ19017" s="9"/>
    </row>
    <row r="19018" spans="41:43" x14ac:dyDescent="0.3">
      <c r="AO19018" s="9"/>
      <c r="AP19018" s="9"/>
      <c r="AQ19018" s="9"/>
    </row>
    <row r="19019" spans="41:43" x14ac:dyDescent="0.3">
      <c r="AO19019" s="9"/>
      <c r="AP19019" s="9"/>
      <c r="AQ19019" s="9"/>
    </row>
    <row r="19020" spans="41:43" x14ac:dyDescent="0.3">
      <c r="AO19020" s="9"/>
      <c r="AP19020" s="9"/>
      <c r="AQ19020" s="9"/>
    </row>
    <row r="19021" spans="41:43" x14ac:dyDescent="0.3">
      <c r="AO19021" s="9"/>
      <c r="AP19021" s="9"/>
      <c r="AQ19021" s="9"/>
    </row>
    <row r="19022" spans="41:43" x14ac:dyDescent="0.3">
      <c r="AO19022" s="9"/>
      <c r="AP19022" s="9"/>
      <c r="AQ19022" s="9"/>
    </row>
    <row r="19023" spans="41:43" x14ac:dyDescent="0.3">
      <c r="AO19023" s="9"/>
      <c r="AP19023" s="9"/>
      <c r="AQ19023" s="9"/>
    </row>
    <row r="19024" spans="41:43" x14ac:dyDescent="0.3">
      <c r="AO19024" s="9"/>
      <c r="AP19024" s="9"/>
      <c r="AQ19024" s="9"/>
    </row>
    <row r="19025" spans="41:43" x14ac:dyDescent="0.3">
      <c r="AO19025" s="9"/>
      <c r="AP19025" s="9"/>
      <c r="AQ19025" s="9"/>
    </row>
    <row r="19026" spans="41:43" x14ac:dyDescent="0.3">
      <c r="AO19026" s="9"/>
      <c r="AP19026" s="9"/>
      <c r="AQ19026" s="9"/>
    </row>
    <row r="19027" spans="41:43" x14ac:dyDescent="0.3">
      <c r="AO19027" s="9"/>
      <c r="AP19027" s="9"/>
      <c r="AQ19027" s="9"/>
    </row>
    <row r="19028" spans="41:43" x14ac:dyDescent="0.3">
      <c r="AO19028" s="9"/>
      <c r="AP19028" s="9"/>
      <c r="AQ19028" s="9"/>
    </row>
    <row r="19029" spans="41:43" x14ac:dyDescent="0.3">
      <c r="AO19029" s="9"/>
      <c r="AP19029" s="9"/>
      <c r="AQ19029" s="9"/>
    </row>
    <row r="19030" spans="41:43" x14ac:dyDescent="0.3">
      <c r="AO19030" s="9"/>
      <c r="AP19030" s="9"/>
      <c r="AQ19030" s="9"/>
    </row>
    <row r="19031" spans="41:43" x14ac:dyDescent="0.3">
      <c r="AO19031" s="9"/>
      <c r="AP19031" s="9"/>
      <c r="AQ19031" s="9"/>
    </row>
    <row r="19032" spans="41:43" x14ac:dyDescent="0.3">
      <c r="AO19032" s="9"/>
      <c r="AP19032" s="9"/>
      <c r="AQ19032" s="9"/>
    </row>
    <row r="19033" spans="41:43" x14ac:dyDescent="0.3">
      <c r="AO19033" s="9"/>
      <c r="AP19033" s="9"/>
      <c r="AQ19033" s="9"/>
    </row>
    <row r="19034" spans="41:43" x14ac:dyDescent="0.3">
      <c r="AO19034" s="9"/>
      <c r="AP19034" s="9"/>
      <c r="AQ19034" s="9"/>
    </row>
    <row r="19035" spans="41:43" x14ac:dyDescent="0.3">
      <c r="AO19035" s="9"/>
      <c r="AP19035" s="9"/>
      <c r="AQ19035" s="9"/>
    </row>
    <row r="19036" spans="41:43" x14ac:dyDescent="0.3">
      <c r="AO19036" s="9"/>
      <c r="AP19036" s="9"/>
      <c r="AQ19036" s="9"/>
    </row>
    <row r="19037" spans="41:43" x14ac:dyDescent="0.3">
      <c r="AO19037" s="9"/>
      <c r="AP19037" s="9"/>
      <c r="AQ19037" s="9"/>
    </row>
    <row r="19038" spans="41:43" x14ac:dyDescent="0.3">
      <c r="AO19038" s="9"/>
      <c r="AP19038" s="9"/>
      <c r="AQ19038" s="9"/>
    </row>
    <row r="19039" spans="41:43" x14ac:dyDescent="0.3">
      <c r="AO19039" s="9"/>
      <c r="AP19039" s="9"/>
      <c r="AQ19039" s="9"/>
    </row>
    <row r="19040" spans="41:43" x14ac:dyDescent="0.3">
      <c r="AO19040" s="9"/>
      <c r="AP19040" s="9"/>
      <c r="AQ19040" s="9"/>
    </row>
    <row r="19041" spans="41:43" x14ac:dyDescent="0.3">
      <c r="AO19041" s="9"/>
      <c r="AP19041" s="9"/>
      <c r="AQ19041" s="9"/>
    </row>
    <row r="19042" spans="41:43" x14ac:dyDescent="0.3">
      <c r="AO19042" s="9"/>
      <c r="AP19042" s="9"/>
      <c r="AQ19042" s="9"/>
    </row>
    <row r="19043" spans="41:43" x14ac:dyDescent="0.3">
      <c r="AO19043" s="9"/>
      <c r="AP19043" s="9"/>
      <c r="AQ19043" s="9"/>
    </row>
    <row r="19044" spans="41:43" x14ac:dyDescent="0.3">
      <c r="AO19044" s="9"/>
      <c r="AP19044" s="9"/>
      <c r="AQ19044" s="9"/>
    </row>
    <row r="19045" spans="41:43" x14ac:dyDescent="0.3">
      <c r="AO19045" s="9"/>
      <c r="AP19045" s="9"/>
      <c r="AQ19045" s="9"/>
    </row>
    <row r="19046" spans="41:43" x14ac:dyDescent="0.3">
      <c r="AO19046" s="9"/>
      <c r="AP19046" s="9"/>
      <c r="AQ19046" s="9"/>
    </row>
    <row r="19047" spans="41:43" x14ac:dyDescent="0.3">
      <c r="AO19047" s="9"/>
      <c r="AP19047" s="9"/>
      <c r="AQ19047" s="9"/>
    </row>
    <row r="19048" spans="41:43" x14ac:dyDescent="0.3">
      <c r="AO19048" s="9"/>
      <c r="AP19048" s="9"/>
      <c r="AQ19048" s="9"/>
    </row>
    <row r="19049" spans="41:43" x14ac:dyDescent="0.3">
      <c r="AO19049" s="9"/>
      <c r="AP19049" s="9"/>
      <c r="AQ19049" s="9"/>
    </row>
    <row r="19050" spans="41:43" x14ac:dyDescent="0.3">
      <c r="AO19050" s="9"/>
      <c r="AP19050" s="9"/>
      <c r="AQ19050" s="9"/>
    </row>
    <row r="19051" spans="41:43" x14ac:dyDescent="0.3">
      <c r="AO19051" s="9"/>
      <c r="AP19051" s="9"/>
      <c r="AQ19051" s="9"/>
    </row>
    <row r="19052" spans="41:43" x14ac:dyDescent="0.3">
      <c r="AO19052" s="9"/>
      <c r="AP19052" s="9"/>
      <c r="AQ19052" s="9"/>
    </row>
    <row r="19053" spans="41:43" x14ac:dyDescent="0.3">
      <c r="AO19053" s="9"/>
      <c r="AP19053" s="9"/>
      <c r="AQ19053" s="9"/>
    </row>
    <row r="19054" spans="41:43" x14ac:dyDescent="0.3">
      <c r="AO19054" s="9"/>
      <c r="AP19054" s="9"/>
      <c r="AQ19054" s="9"/>
    </row>
    <row r="19055" spans="41:43" x14ac:dyDescent="0.3">
      <c r="AO19055" s="9"/>
      <c r="AP19055" s="9"/>
      <c r="AQ19055" s="9"/>
    </row>
    <row r="19056" spans="41:43" x14ac:dyDescent="0.3">
      <c r="AO19056" s="9"/>
      <c r="AP19056" s="9"/>
      <c r="AQ19056" s="9"/>
    </row>
    <row r="19057" spans="41:43" x14ac:dyDescent="0.3">
      <c r="AO19057" s="9"/>
      <c r="AP19057" s="9"/>
      <c r="AQ19057" s="9"/>
    </row>
    <row r="19058" spans="41:43" x14ac:dyDescent="0.3">
      <c r="AO19058" s="9"/>
      <c r="AP19058" s="9"/>
      <c r="AQ19058" s="9"/>
    </row>
    <row r="19059" spans="41:43" x14ac:dyDescent="0.3">
      <c r="AO19059" s="9"/>
      <c r="AP19059" s="9"/>
      <c r="AQ19059" s="9"/>
    </row>
    <row r="19060" spans="41:43" x14ac:dyDescent="0.3">
      <c r="AO19060" s="9"/>
      <c r="AP19060" s="9"/>
      <c r="AQ19060" s="9"/>
    </row>
    <row r="19061" spans="41:43" x14ac:dyDescent="0.3">
      <c r="AO19061" s="9"/>
      <c r="AP19061" s="9"/>
      <c r="AQ19061" s="9"/>
    </row>
    <row r="19062" spans="41:43" x14ac:dyDescent="0.3">
      <c r="AO19062" s="9"/>
      <c r="AP19062" s="9"/>
      <c r="AQ19062" s="9"/>
    </row>
    <row r="19063" spans="41:43" x14ac:dyDescent="0.3">
      <c r="AO19063" s="9"/>
      <c r="AP19063" s="9"/>
      <c r="AQ19063" s="9"/>
    </row>
    <row r="19064" spans="41:43" x14ac:dyDescent="0.3">
      <c r="AO19064" s="9"/>
      <c r="AP19064" s="9"/>
      <c r="AQ19064" s="9"/>
    </row>
    <row r="19065" spans="41:43" x14ac:dyDescent="0.3">
      <c r="AO19065" s="9"/>
      <c r="AP19065" s="9"/>
      <c r="AQ19065" s="9"/>
    </row>
    <row r="19066" spans="41:43" x14ac:dyDescent="0.3">
      <c r="AO19066" s="9"/>
      <c r="AP19066" s="9"/>
      <c r="AQ19066" s="9"/>
    </row>
    <row r="19067" spans="41:43" x14ac:dyDescent="0.3">
      <c r="AO19067" s="9"/>
      <c r="AP19067" s="9"/>
      <c r="AQ19067" s="9"/>
    </row>
    <row r="19068" spans="41:43" x14ac:dyDescent="0.3">
      <c r="AO19068" s="9"/>
      <c r="AP19068" s="9"/>
      <c r="AQ19068" s="9"/>
    </row>
    <row r="19069" spans="41:43" x14ac:dyDescent="0.3">
      <c r="AO19069" s="9"/>
      <c r="AP19069" s="9"/>
      <c r="AQ19069" s="9"/>
    </row>
    <row r="19070" spans="41:43" x14ac:dyDescent="0.3">
      <c r="AO19070" s="9"/>
      <c r="AP19070" s="9"/>
      <c r="AQ19070" s="9"/>
    </row>
    <row r="19071" spans="41:43" x14ac:dyDescent="0.3">
      <c r="AO19071" s="9"/>
      <c r="AP19071" s="9"/>
      <c r="AQ19071" s="9"/>
    </row>
    <row r="19072" spans="41:43" x14ac:dyDescent="0.3">
      <c r="AO19072" s="9"/>
      <c r="AP19072" s="9"/>
      <c r="AQ19072" s="9"/>
    </row>
    <row r="19073" spans="41:43" x14ac:dyDescent="0.3">
      <c r="AO19073" s="9"/>
      <c r="AP19073" s="9"/>
      <c r="AQ19073" s="9"/>
    </row>
    <row r="19074" spans="41:43" x14ac:dyDescent="0.3">
      <c r="AO19074" s="9"/>
      <c r="AP19074" s="9"/>
      <c r="AQ19074" s="9"/>
    </row>
    <row r="19075" spans="41:43" x14ac:dyDescent="0.3">
      <c r="AO19075" s="9"/>
      <c r="AP19075" s="9"/>
      <c r="AQ19075" s="9"/>
    </row>
    <row r="19076" spans="41:43" x14ac:dyDescent="0.3">
      <c r="AO19076" s="9"/>
      <c r="AP19076" s="9"/>
      <c r="AQ19076" s="9"/>
    </row>
    <row r="19077" spans="41:43" x14ac:dyDescent="0.3">
      <c r="AO19077" s="9"/>
      <c r="AP19077" s="9"/>
      <c r="AQ19077" s="9"/>
    </row>
    <row r="19078" spans="41:43" x14ac:dyDescent="0.3">
      <c r="AO19078" s="9"/>
      <c r="AP19078" s="9"/>
      <c r="AQ19078" s="9"/>
    </row>
    <row r="19079" spans="41:43" x14ac:dyDescent="0.3">
      <c r="AO19079" s="9"/>
      <c r="AP19079" s="9"/>
      <c r="AQ19079" s="9"/>
    </row>
    <row r="19080" spans="41:43" x14ac:dyDescent="0.3">
      <c r="AO19080" s="9"/>
      <c r="AP19080" s="9"/>
      <c r="AQ19080" s="9"/>
    </row>
    <row r="19081" spans="41:43" x14ac:dyDescent="0.3">
      <c r="AO19081" s="9"/>
      <c r="AP19081" s="9"/>
      <c r="AQ19081" s="9"/>
    </row>
    <row r="19082" spans="41:43" x14ac:dyDescent="0.3">
      <c r="AO19082" s="9"/>
      <c r="AP19082" s="9"/>
      <c r="AQ19082" s="9"/>
    </row>
    <row r="19083" spans="41:43" x14ac:dyDescent="0.3">
      <c r="AO19083" s="9"/>
      <c r="AP19083" s="9"/>
      <c r="AQ19083" s="9"/>
    </row>
    <row r="19084" spans="41:43" x14ac:dyDescent="0.3">
      <c r="AO19084" s="9"/>
      <c r="AP19084" s="9"/>
      <c r="AQ19084" s="9"/>
    </row>
    <row r="19085" spans="41:43" x14ac:dyDescent="0.3">
      <c r="AO19085" s="9"/>
      <c r="AP19085" s="9"/>
      <c r="AQ19085" s="9"/>
    </row>
    <row r="19086" spans="41:43" x14ac:dyDescent="0.3">
      <c r="AO19086" s="9"/>
      <c r="AP19086" s="9"/>
      <c r="AQ19086" s="9"/>
    </row>
    <row r="19087" spans="41:43" x14ac:dyDescent="0.3">
      <c r="AO19087" s="9"/>
      <c r="AP19087" s="9"/>
      <c r="AQ19087" s="9"/>
    </row>
    <row r="19088" spans="41:43" x14ac:dyDescent="0.3">
      <c r="AO19088" s="9"/>
      <c r="AP19088" s="9"/>
      <c r="AQ19088" s="9"/>
    </row>
    <row r="19089" spans="41:43" x14ac:dyDescent="0.3">
      <c r="AO19089" s="9"/>
      <c r="AP19089" s="9"/>
      <c r="AQ19089" s="9"/>
    </row>
    <row r="19090" spans="41:43" x14ac:dyDescent="0.3">
      <c r="AO19090" s="9"/>
      <c r="AP19090" s="9"/>
      <c r="AQ19090" s="9"/>
    </row>
    <row r="19091" spans="41:43" x14ac:dyDescent="0.3">
      <c r="AO19091" s="9"/>
      <c r="AP19091" s="9"/>
      <c r="AQ19091" s="9"/>
    </row>
    <row r="19092" spans="41:43" x14ac:dyDescent="0.3">
      <c r="AO19092" s="9"/>
      <c r="AP19092" s="9"/>
      <c r="AQ19092" s="9"/>
    </row>
    <row r="19093" spans="41:43" x14ac:dyDescent="0.3">
      <c r="AO19093" s="9"/>
      <c r="AP19093" s="9"/>
      <c r="AQ19093" s="9"/>
    </row>
    <row r="19094" spans="41:43" x14ac:dyDescent="0.3">
      <c r="AO19094" s="9"/>
      <c r="AP19094" s="9"/>
      <c r="AQ19094" s="9"/>
    </row>
    <row r="19095" spans="41:43" x14ac:dyDescent="0.3">
      <c r="AO19095" s="9"/>
      <c r="AP19095" s="9"/>
      <c r="AQ19095" s="9"/>
    </row>
    <row r="19096" spans="41:43" x14ac:dyDescent="0.3">
      <c r="AO19096" s="9"/>
      <c r="AP19096" s="9"/>
      <c r="AQ19096" s="9"/>
    </row>
    <row r="19097" spans="41:43" x14ac:dyDescent="0.3">
      <c r="AO19097" s="9"/>
      <c r="AP19097" s="9"/>
      <c r="AQ19097" s="9"/>
    </row>
    <row r="19098" spans="41:43" x14ac:dyDescent="0.3">
      <c r="AO19098" s="9"/>
      <c r="AP19098" s="9"/>
      <c r="AQ19098" s="9"/>
    </row>
    <row r="19099" spans="41:43" x14ac:dyDescent="0.3">
      <c r="AO19099" s="9"/>
      <c r="AP19099" s="9"/>
      <c r="AQ19099" s="9"/>
    </row>
    <row r="19100" spans="41:43" x14ac:dyDescent="0.3">
      <c r="AO19100" s="9"/>
      <c r="AP19100" s="9"/>
      <c r="AQ19100" s="9"/>
    </row>
    <row r="19101" spans="41:43" x14ac:dyDescent="0.3">
      <c r="AO19101" s="9"/>
      <c r="AP19101" s="9"/>
      <c r="AQ19101" s="9"/>
    </row>
    <row r="19102" spans="41:43" x14ac:dyDescent="0.3">
      <c r="AO19102" s="9"/>
      <c r="AP19102" s="9"/>
      <c r="AQ19102" s="9"/>
    </row>
    <row r="19103" spans="41:43" x14ac:dyDescent="0.3">
      <c r="AO19103" s="9"/>
      <c r="AP19103" s="9"/>
      <c r="AQ19103" s="9"/>
    </row>
    <row r="19104" spans="41:43" x14ac:dyDescent="0.3">
      <c r="AO19104" s="9"/>
      <c r="AP19104" s="9"/>
      <c r="AQ19104" s="9"/>
    </row>
    <row r="19105" spans="41:43" x14ac:dyDescent="0.3">
      <c r="AO19105" s="9"/>
      <c r="AP19105" s="9"/>
      <c r="AQ19105" s="9"/>
    </row>
    <row r="19106" spans="41:43" x14ac:dyDescent="0.3">
      <c r="AO19106" s="9"/>
      <c r="AP19106" s="9"/>
      <c r="AQ19106" s="9"/>
    </row>
    <row r="19107" spans="41:43" x14ac:dyDescent="0.3">
      <c r="AO19107" s="9"/>
      <c r="AP19107" s="9"/>
      <c r="AQ19107" s="9"/>
    </row>
    <row r="19108" spans="41:43" x14ac:dyDescent="0.3">
      <c r="AO19108" s="9"/>
      <c r="AP19108" s="9"/>
      <c r="AQ19108" s="9"/>
    </row>
    <row r="19109" spans="41:43" x14ac:dyDescent="0.3">
      <c r="AO19109" s="9"/>
      <c r="AP19109" s="9"/>
      <c r="AQ19109" s="9"/>
    </row>
    <row r="19110" spans="41:43" x14ac:dyDescent="0.3">
      <c r="AO19110" s="9"/>
      <c r="AP19110" s="9"/>
      <c r="AQ19110" s="9"/>
    </row>
    <row r="19111" spans="41:43" x14ac:dyDescent="0.3">
      <c r="AO19111" s="9"/>
      <c r="AP19111" s="9"/>
      <c r="AQ19111" s="9"/>
    </row>
    <row r="19112" spans="41:43" x14ac:dyDescent="0.3">
      <c r="AO19112" s="9"/>
      <c r="AP19112" s="9"/>
      <c r="AQ19112" s="9"/>
    </row>
    <row r="19113" spans="41:43" x14ac:dyDescent="0.3">
      <c r="AO19113" s="9"/>
      <c r="AP19113" s="9"/>
      <c r="AQ19113" s="9"/>
    </row>
    <row r="19114" spans="41:43" x14ac:dyDescent="0.3">
      <c r="AO19114" s="9"/>
      <c r="AP19114" s="9"/>
      <c r="AQ19114" s="9"/>
    </row>
    <row r="19115" spans="41:43" x14ac:dyDescent="0.3">
      <c r="AO19115" s="9"/>
      <c r="AP19115" s="9"/>
      <c r="AQ19115" s="9"/>
    </row>
    <row r="19116" spans="41:43" x14ac:dyDescent="0.3">
      <c r="AO19116" s="9"/>
      <c r="AP19116" s="9"/>
      <c r="AQ19116" s="9"/>
    </row>
    <row r="19117" spans="41:43" x14ac:dyDescent="0.3">
      <c r="AO19117" s="9"/>
      <c r="AP19117" s="9"/>
      <c r="AQ19117" s="9"/>
    </row>
    <row r="19118" spans="41:43" x14ac:dyDescent="0.3">
      <c r="AO19118" s="9"/>
      <c r="AP19118" s="9"/>
      <c r="AQ19118" s="9"/>
    </row>
    <row r="19119" spans="41:43" x14ac:dyDescent="0.3">
      <c r="AO19119" s="9"/>
      <c r="AP19119" s="9"/>
      <c r="AQ19119" s="9"/>
    </row>
    <row r="19120" spans="41:43" x14ac:dyDescent="0.3">
      <c r="AO19120" s="9"/>
      <c r="AP19120" s="9"/>
      <c r="AQ19120" s="9"/>
    </row>
    <row r="19121" spans="41:43" x14ac:dyDescent="0.3">
      <c r="AO19121" s="9"/>
      <c r="AP19121" s="9"/>
      <c r="AQ19121" s="9"/>
    </row>
    <row r="19122" spans="41:43" x14ac:dyDescent="0.3">
      <c r="AO19122" s="9"/>
      <c r="AP19122" s="9"/>
      <c r="AQ19122" s="9"/>
    </row>
    <row r="19123" spans="41:43" x14ac:dyDescent="0.3">
      <c r="AO19123" s="9"/>
      <c r="AP19123" s="9"/>
      <c r="AQ19123" s="9"/>
    </row>
    <row r="19124" spans="41:43" x14ac:dyDescent="0.3">
      <c r="AO19124" s="9"/>
      <c r="AP19124" s="9"/>
      <c r="AQ19124" s="9"/>
    </row>
    <row r="19125" spans="41:43" x14ac:dyDescent="0.3">
      <c r="AO19125" s="9"/>
      <c r="AP19125" s="9"/>
      <c r="AQ19125" s="9"/>
    </row>
    <row r="19126" spans="41:43" x14ac:dyDescent="0.3">
      <c r="AO19126" s="9"/>
      <c r="AP19126" s="9"/>
      <c r="AQ19126" s="9"/>
    </row>
    <row r="19127" spans="41:43" x14ac:dyDescent="0.3">
      <c r="AO19127" s="9"/>
      <c r="AP19127" s="9"/>
      <c r="AQ19127" s="9"/>
    </row>
    <row r="19128" spans="41:43" x14ac:dyDescent="0.3">
      <c r="AO19128" s="9"/>
      <c r="AP19128" s="9"/>
      <c r="AQ19128" s="9"/>
    </row>
    <row r="19129" spans="41:43" x14ac:dyDescent="0.3">
      <c r="AO19129" s="9"/>
      <c r="AP19129" s="9"/>
      <c r="AQ19129" s="9"/>
    </row>
    <row r="19130" spans="41:43" x14ac:dyDescent="0.3">
      <c r="AO19130" s="9"/>
      <c r="AP19130" s="9"/>
      <c r="AQ19130" s="9"/>
    </row>
    <row r="19131" spans="41:43" x14ac:dyDescent="0.3">
      <c r="AO19131" s="9"/>
      <c r="AP19131" s="9"/>
      <c r="AQ19131" s="9"/>
    </row>
    <row r="19132" spans="41:43" x14ac:dyDescent="0.3">
      <c r="AO19132" s="9"/>
      <c r="AP19132" s="9"/>
      <c r="AQ19132" s="9"/>
    </row>
    <row r="19133" spans="41:43" x14ac:dyDescent="0.3">
      <c r="AO19133" s="9"/>
      <c r="AP19133" s="9"/>
      <c r="AQ19133" s="9"/>
    </row>
    <row r="19134" spans="41:43" x14ac:dyDescent="0.3">
      <c r="AO19134" s="9"/>
      <c r="AP19134" s="9"/>
      <c r="AQ19134" s="9"/>
    </row>
    <row r="19135" spans="41:43" x14ac:dyDescent="0.3">
      <c r="AO19135" s="9"/>
      <c r="AP19135" s="9"/>
      <c r="AQ19135" s="9"/>
    </row>
    <row r="19136" spans="41:43" x14ac:dyDescent="0.3">
      <c r="AO19136" s="9"/>
      <c r="AP19136" s="9"/>
      <c r="AQ19136" s="9"/>
    </row>
    <row r="19137" spans="41:43" x14ac:dyDescent="0.3">
      <c r="AO19137" s="9"/>
      <c r="AP19137" s="9"/>
      <c r="AQ19137" s="9"/>
    </row>
    <row r="19138" spans="41:43" x14ac:dyDescent="0.3">
      <c r="AO19138" s="9"/>
      <c r="AP19138" s="9"/>
      <c r="AQ19138" s="9"/>
    </row>
    <row r="19139" spans="41:43" x14ac:dyDescent="0.3">
      <c r="AO19139" s="9"/>
      <c r="AP19139" s="9"/>
      <c r="AQ19139" s="9"/>
    </row>
    <row r="19140" spans="41:43" x14ac:dyDescent="0.3">
      <c r="AO19140" s="9"/>
      <c r="AP19140" s="9"/>
      <c r="AQ19140" s="9"/>
    </row>
    <row r="19141" spans="41:43" x14ac:dyDescent="0.3">
      <c r="AO19141" s="9"/>
      <c r="AP19141" s="9"/>
      <c r="AQ19141" s="9"/>
    </row>
    <row r="19142" spans="41:43" x14ac:dyDescent="0.3">
      <c r="AO19142" s="9"/>
      <c r="AP19142" s="9"/>
      <c r="AQ19142" s="9"/>
    </row>
    <row r="19143" spans="41:43" x14ac:dyDescent="0.3">
      <c r="AO19143" s="9"/>
      <c r="AP19143" s="9"/>
      <c r="AQ19143" s="9"/>
    </row>
    <row r="19144" spans="41:43" x14ac:dyDescent="0.3">
      <c r="AO19144" s="9"/>
      <c r="AP19144" s="9"/>
      <c r="AQ19144" s="9"/>
    </row>
    <row r="19145" spans="41:43" x14ac:dyDescent="0.3">
      <c r="AO19145" s="9"/>
      <c r="AP19145" s="9"/>
      <c r="AQ19145" s="9"/>
    </row>
    <row r="19146" spans="41:43" x14ac:dyDescent="0.3">
      <c r="AO19146" s="9"/>
      <c r="AP19146" s="9"/>
      <c r="AQ19146" s="9"/>
    </row>
    <row r="19147" spans="41:43" x14ac:dyDescent="0.3">
      <c r="AO19147" s="9"/>
      <c r="AP19147" s="9"/>
      <c r="AQ19147" s="9"/>
    </row>
    <row r="19148" spans="41:43" x14ac:dyDescent="0.3">
      <c r="AO19148" s="9"/>
      <c r="AP19148" s="9"/>
      <c r="AQ19148" s="9"/>
    </row>
    <row r="19149" spans="41:43" x14ac:dyDescent="0.3">
      <c r="AO19149" s="9"/>
      <c r="AP19149" s="9"/>
      <c r="AQ19149" s="9"/>
    </row>
    <row r="19150" spans="41:43" x14ac:dyDescent="0.3">
      <c r="AO19150" s="9"/>
      <c r="AP19150" s="9"/>
      <c r="AQ19150" s="9"/>
    </row>
    <row r="19151" spans="41:43" x14ac:dyDescent="0.3">
      <c r="AO19151" s="9"/>
      <c r="AP19151" s="9"/>
      <c r="AQ19151" s="9"/>
    </row>
    <row r="19152" spans="41:43" x14ac:dyDescent="0.3">
      <c r="AO19152" s="9"/>
      <c r="AP19152" s="9"/>
      <c r="AQ19152" s="9"/>
    </row>
    <row r="19153" spans="41:43" x14ac:dyDescent="0.3">
      <c r="AO19153" s="9"/>
      <c r="AP19153" s="9"/>
      <c r="AQ19153" s="9"/>
    </row>
    <row r="19154" spans="41:43" x14ac:dyDescent="0.3">
      <c r="AO19154" s="9"/>
      <c r="AP19154" s="9"/>
      <c r="AQ19154" s="9"/>
    </row>
    <row r="19155" spans="41:43" x14ac:dyDescent="0.3">
      <c r="AO19155" s="9"/>
      <c r="AP19155" s="9"/>
      <c r="AQ19155" s="9"/>
    </row>
    <row r="19156" spans="41:43" x14ac:dyDescent="0.3">
      <c r="AO19156" s="9"/>
      <c r="AP19156" s="9"/>
      <c r="AQ19156" s="9"/>
    </row>
    <row r="19157" spans="41:43" x14ac:dyDescent="0.3">
      <c r="AO19157" s="9"/>
      <c r="AP19157" s="9"/>
      <c r="AQ19157" s="9"/>
    </row>
    <row r="19158" spans="41:43" x14ac:dyDescent="0.3">
      <c r="AO19158" s="9"/>
      <c r="AP19158" s="9"/>
      <c r="AQ19158" s="9"/>
    </row>
    <row r="19159" spans="41:43" x14ac:dyDescent="0.3">
      <c r="AO19159" s="9"/>
      <c r="AP19159" s="9"/>
      <c r="AQ19159" s="9"/>
    </row>
    <row r="19160" spans="41:43" x14ac:dyDescent="0.3">
      <c r="AO19160" s="9"/>
      <c r="AP19160" s="9"/>
      <c r="AQ19160" s="9"/>
    </row>
    <row r="19161" spans="41:43" x14ac:dyDescent="0.3">
      <c r="AO19161" s="9"/>
      <c r="AP19161" s="9"/>
      <c r="AQ19161" s="9"/>
    </row>
    <row r="19162" spans="41:43" x14ac:dyDescent="0.3">
      <c r="AO19162" s="9"/>
      <c r="AP19162" s="9"/>
      <c r="AQ19162" s="9"/>
    </row>
    <row r="19163" spans="41:43" x14ac:dyDescent="0.3">
      <c r="AO19163" s="9"/>
      <c r="AP19163" s="9"/>
      <c r="AQ19163" s="9"/>
    </row>
    <row r="19164" spans="41:43" x14ac:dyDescent="0.3">
      <c r="AO19164" s="9"/>
      <c r="AP19164" s="9"/>
      <c r="AQ19164" s="9"/>
    </row>
    <row r="19165" spans="41:43" x14ac:dyDescent="0.3">
      <c r="AO19165" s="9"/>
      <c r="AP19165" s="9"/>
      <c r="AQ19165" s="9"/>
    </row>
    <row r="19166" spans="41:43" x14ac:dyDescent="0.3">
      <c r="AO19166" s="9"/>
      <c r="AP19166" s="9"/>
      <c r="AQ19166" s="9"/>
    </row>
    <row r="19167" spans="41:43" x14ac:dyDescent="0.3">
      <c r="AO19167" s="9"/>
      <c r="AP19167" s="9"/>
      <c r="AQ19167" s="9"/>
    </row>
    <row r="19168" spans="41:43" x14ac:dyDescent="0.3">
      <c r="AO19168" s="9"/>
      <c r="AP19168" s="9"/>
      <c r="AQ19168" s="9"/>
    </row>
    <row r="19169" spans="41:43" x14ac:dyDescent="0.3">
      <c r="AO19169" s="9"/>
      <c r="AP19169" s="9"/>
      <c r="AQ19169" s="9"/>
    </row>
    <row r="19170" spans="41:43" x14ac:dyDescent="0.3">
      <c r="AO19170" s="9"/>
      <c r="AP19170" s="9"/>
      <c r="AQ19170" s="9"/>
    </row>
    <row r="19171" spans="41:43" x14ac:dyDescent="0.3">
      <c r="AO19171" s="9"/>
      <c r="AP19171" s="9"/>
      <c r="AQ19171" s="9"/>
    </row>
    <row r="19172" spans="41:43" x14ac:dyDescent="0.3">
      <c r="AO19172" s="9"/>
      <c r="AP19172" s="9"/>
      <c r="AQ19172" s="9"/>
    </row>
    <row r="19173" spans="41:43" x14ac:dyDescent="0.3">
      <c r="AO19173" s="9"/>
      <c r="AP19173" s="9"/>
      <c r="AQ19173" s="9"/>
    </row>
    <row r="19174" spans="41:43" x14ac:dyDescent="0.3">
      <c r="AO19174" s="9"/>
      <c r="AP19174" s="9"/>
      <c r="AQ19174" s="9"/>
    </row>
    <row r="19175" spans="41:43" x14ac:dyDescent="0.3">
      <c r="AO19175" s="9"/>
      <c r="AP19175" s="9"/>
      <c r="AQ19175" s="9"/>
    </row>
    <row r="19176" spans="41:43" x14ac:dyDescent="0.3">
      <c r="AO19176" s="9"/>
      <c r="AP19176" s="9"/>
      <c r="AQ19176" s="9"/>
    </row>
    <row r="19177" spans="41:43" x14ac:dyDescent="0.3">
      <c r="AO19177" s="9"/>
      <c r="AP19177" s="9"/>
      <c r="AQ19177" s="9"/>
    </row>
    <row r="19178" spans="41:43" x14ac:dyDescent="0.3">
      <c r="AO19178" s="9"/>
      <c r="AP19178" s="9"/>
      <c r="AQ19178" s="9"/>
    </row>
    <row r="19179" spans="41:43" x14ac:dyDescent="0.3">
      <c r="AO19179" s="9"/>
      <c r="AP19179" s="9"/>
      <c r="AQ19179" s="9"/>
    </row>
    <row r="19180" spans="41:43" x14ac:dyDescent="0.3">
      <c r="AO19180" s="9"/>
      <c r="AP19180" s="9"/>
      <c r="AQ19180" s="9"/>
    </row>
    <row r="19181" spans="41:43" x14ac:dyDescent="0.3">
      <c r="AO19181" s="9"/>
      <c r="AP19181" s="9"/>
      <c r="AQ19181" s="9"/>
    </row>
    <row r="19182" spans="41:43" x14ac:dyDescent="0.3">
      <c r="AO19182" s="9"/>
      <c r="AP19182" s="9"/>
      <c r="AQ19182" s="9"/>
    </row>
    <row r="19183" spans="41:43" x14ac:dyDescent="0.3">
      <c r="AO19183" s="9"/>
      <c r="AP19183" s="9"/>
      <c r="AQ19183" s="9"/>
    </row>
    <row r="19184" spans="41:43" x14ac:dyDescent="0.3">
      <c r="AO19184" s="9"/>
      <c r="AP19184" s="9"/>
      <c r="AQ19184" s="9"/>
    </row>
    <row r="19185" spans="41:43" x14ac:dyDescent="0.3">
      <c r="AO19185" s="9"/>
      <c r="AP19185" s="9"/>
      <c r="AQ19185" s="9"/>
    </row>
    <row r="19186" spans="41:43" x14ac:dyDescent="0.3">
      <c r="AO19186" s="9"/>
      <c r="AP19186" s="9"/>
      <c r="AQ19186" s="9"/>
    </row>
    <row r="19187" spans="41:43" x14ac:dyDescent="0.3">
      <c r="AO19187" s="9"/>
      <c r="AP19187" s="9"/>
      <c r="AQ19187" s="9"/>
    </row>
    <row r="19188" spans="41:43" x14ac:dyDescent="0.3">
      <c r="AO19188" s="9"/>
      <c r="AP19188" s="9"/>
      <c r="AQ19188" s="9"/>
    </row>
    <row r="19189" spans="41:43" x14ac:dyDescent="0.3">
      <c r="AO19189" s="9"/>
      <c r="AP19189" s="9"/>
      <c r="AQ19189" s="9"/>
    </row>
    <row r="19190" spans="41:43" x14ac:dyDescent="0.3">
      <c r="AO19190" s="9"/>
      <c r="AP19190" s="9"/>
      <c r="AQ19190" s="9"/>
    </row>
    <row r="19191" spans="41:43" x14ac:dyDescent="0.3">
      <c r="AO19191" s="9"/>
      <c r="AP19191" s="9"/>
      <c r="AQ19191" s="9"/>
    </row>
    <row r="19192" spans="41:43" x14ac:dyDescent="0.3">
      <c r="AO19192" s="9"/>
      <c r="AP19192" s="9"/>
      <c r="AQ19192" s="9"/>
    </row>
    <row r="19193" spans="41:43" x14ac:dyDescent="0.3">
      <c r="AO19193" s="9"/>
      <c r="AP19193" s="9"/>
      <c r="AQ19193" s="9"/>
    </row>
    <row r="19194" spans="41:43" x14ac:dyDescent="0.3">
      <c r="AO19194" s="9"/>
      <c r="AP19194" s="9"/>
      <c r="AQ19194" s="9"/>
    </row>
    <row r="19195" spans="41:43" x14ac:dyDescent="0.3">
      <c r="AO19195" s="9"/>
      <c r="AP19195" s="9"/>
      <c r="AQ19195" s="9"/>
    </row>
    <row r="19196" spans="41:43" x14ac:dyDescent="0.3">
      <c r="AO19196" s="9"/>
      <c r="AP19196" s="9"/>
      <c r="AQ19196" s="9"/>
    </row>
    <row r="19197" spans="41:43" x14ac:dyDescent="0.3">
      <c r="AO19197" s="9"/>
      <c r="AP19197" s="9"/>
      <c r="AQ19197" s="9"/>
    </row>
    <row r="19198" spans="41:43" x14ac:dyDescent="0.3">
      <c r="AO19198" s="9"/>
      <c r="AP19198" s="9"/>
      <c r="AQ19198" s="9"/>
    </row>
    <row r="19199" spans="41:43" x14ac:dyDescent="0.3">
      <c r="AO19199" s="9"/>
      <c r="AP19199" s="9"/>
      <c r="AQ19199" s="9"/>
    </row>
    <row r="19200" spans="41:43" x14ac:dyDescent="0.3">
      <c r="AO19200" s="9"/>
      <c r="AP19200" s="9"/>
      <c r="AQ19200" s="9"/>
    </row>
    <row r="19201" spans="41:43" x14ac:dyDescent="0.3">
      <c r="AO19201" s="9"/>
      <c r="AP19201" s="9"/>
      <c r="AQ19201" s="9"/>
    </row>
    <row r="19202" spans="41:43" x14ac:dyDescent="0.3">
      <c r="AO19202" s="9"/>
      <c r="AP19202" s="9"/>
      <c r="AQ19202" s="9"/>
    </row>
    <row r="19203" spans="41:43" x14ac:dyDescent="0.3">
      <c r="AO19203" s="9"/>
      <c r="AP19203" s="9"/>
      <c r="AQ19203" s="9"/>
    </row>
    <row r="19204" spans="41:43" x14ac:dyDescent="0.3">
      <c r="AO19204" s="9"/>
      <c r="AP19204" s="9"/>
      <c r="AQ19204" s="9"/>
    </row>
    <row r="19205" spans="41:43" x14ac:dyDescent="0.3">
      <c r="AO19205" s="9"/>
      <c r="AP19205" s="9"/>
      <c r="AQ19205" s="9"/>
    </row>
    <row r="19206" spans="41:43" x14ac:dyDescent="0.3">
      <c r="AO19206" s="9"/>
      <c r="AP19206" s="9"/>
      <c r="AQ19206" s="9"/>
    </row>
    <row r="19207" spans="41:43" x14ac:dyDescent="0.3">
      <c r="AO19207" s="9"/>
      <c r="AP19207" s="9"/>
      <c r="AQ19207" s="9"/>
    </row>
    <row r="19208" spans="41:43" x14ac:dyDescent="0.3">
      <c r="AO19208" s="9"/>
      <c r="AP19208" s="9"/>
      <c r="AQ19208" s="9"/>
    </row>
    <row r="19209" spans="41:43" x14ac:dyDescent="0.3">
      <c r="AO19209" s="9"/>
      <c r="AP19209" s="9"/>
      <c r="AQ19209" s="9"/>
    </row>
    <row r="19210" spans="41:43" x14ac:dyDescent="0.3">
      <c r="AO19210" s="9"/>
      <c r="AP19210" s="9"/>
      <c r="AQ19210" s="9"/>
    </row>
    <row r="19211" spans="41:43" x14ac:dyDescent="0.3">
      <c r="AO19211" s="9"/>
      <c r="AP19211" s="9"/>
      <c r="AQ19211" s="9"/>
    </row>
    <row r="19212" spans="41:43" x14ac:dyDescent="0.3">
      <c r="AO19212" s="9"/>
      <c r="AP19212" s="9"/>
      <c r="AQ19212" s="9"/>
    </row>
    <row r="19213" spans="41:43" x14ac:dyDescent="0.3">
      <c r="AO19213" s="9"/>
      <c r="AP19213" s="9"/>
      <c r="AQ19213" s="9"/>
    </row>
    <row r="19214" spans="41:43" x14ac:dyDescent="0.3">
      <c r="AO19214" s="9"/>
      <c r="AP19214" s="9"/>
      <c r="AQ19214" s="9"/>
    </row>
    <row r="19215" spans="41:43" x14ac:dyDescent="0.3">
      <c r="AO19215" s="9"/>
      <c r="AP19215" s="9"/>
      <c r="AQ19215" s="9"/>
    </row>
    <row r="19216" spans="41:43" x14ac:dyDescent="0.3">
      <c r="AO19216" s="9"/>
      <c r="AP19216" s="9"/>
      <c r="AQ19216" s="9"/>
    </row>
    <row r="19217" spans="41:43" x14ac:dyDescent="0.3">
      <c r="AO19217" s="9"/>
      <c r="AP19217" s="9"/>
      <c r="AQ19217" s="9"/>
    </row>
    <row r="19218" spans="41:43" x14ac:dyDescent="0.3">
      <c r="AO19218" s="9"/>
      <c r="AP19218" s="9"/>
      <c r="AQ19218" s="9"/>
    </row>
    <row r="19219" spans="41:43" x14ac:dyDescent="0.3">
      <c r="AO19219" s="9"/>
      <c r="AP19219" s="9"/>
      <c r="AQ19219" s="9"/>
    </row>
    <row r="19220" spans="41:43" x14ac:dyDescent="0.3">
      <c r="AO19220" s="9"/>
      <c r="AP19220" s="9"/>
      <c r="AQ19220" s="9"/>
    </row>
    <row r="19221" spans="41:43" x14ac:dyDescent="0.3">
      <c r="AO19221" s="9"/>
      <c r="AP19221" s="9"/>
      <c r="AQ19221" s="9"/>
    </row>
    <row r="19222" spans="41:43" x14ac:dyDescent="0.3">
      <c r="AO19222" s="9"/>
      <c r="AP19222" s="9"/>
      <c r="AQ19222" s="9"/>
    </row>
    <row r="19223" spans="41:43" x14ac:dyDescent="0.3">
      <c r="AO19223" s="9"/>
      <c r="AP19223" s="9"/>
      <c r="AQ19223" s="9"/>
    </row>
    <row r="19224" spans="41:43" x14ac:dyDescent="0.3">
      <c r="AO19224" s="9"/>
      <c r="AP19224" s="9"/>
      <c r="AQ19224" s="9"/>
    </row>
    <row r="19225" spans="41:43" x14ac:dyDescent="0.3">
      <c r="AO19225" s="9"/>
      <c r="AP19225" s="9"/>
      <c r="AQ19225" s="9"/>
    </row>
    <row r="19226" spans="41:43" x14ac:dyDescent="0.3">
      <c r="AO19226" s="9"/>
      <c r="AP19226" s="9"/>
      <c r="AQ19226" s="9"/>
    </row>
    <row r="19227" spans="41:43" x14ac:dyDescent="0.3">
      <c r="AO19227" s="9"/>
      <c r="AP19227" s="9"/>
      <c r="AQ19227" s="9"/>
    </row>
    <row r="19228" spans="41:43" x14ac:dyDescent="0.3">
      <c r="AO19228" s="9"/>
      <c r="AP19228" s="9"/>
      <c r="AQ19228" s="9"/>
    </row>
    <row r="19229" spans="41:43" x14ac:dyDescent="0.3">
      <c r="AO19229" s="9"/>
      <c r="AP19229" s="9"/>
      <c r="AQ19229" s="9"/>
    </row>
    <row r="19230" spans="41:43" x14ac:dyDescent="0.3">
      <c r="AO19230" s="9"/>
      <c r="AP19230" s="9"/>
      <c r="AQ19230" s="9"/>
    </row>
    <row r="19231" spans="41:43" x14ac:dyDescent="0.3">
      <c r="AO19231" s="9"/>
      <c r="AP19231" s="9"/>
      <c r="AQ19231" s="9"/>
    </row>
    <row r="19232" spans="41:43" x14ac:dyDescent="0.3">
      <c r="AO19232" s="9"/>
      <c r="AP19232" s="9"/>
      <c r="AQ19232" s="9"/>
    </row>
    <row r="19233" spans="41:43" x14ac:dyDescent="0.3">
      <c r="AO19233" s="9"/>
      <c r="AP19233" s="9"/>
      <c r="AQ19233" s="9"/>
    </row>
    <row r="19234" spans="41:43" x14ac:dyDescent="0.3">
      <c r="AO19234" s="9"/>
      <c r="AP19234" s="9"/>
      <c r="AQ19234" s="9"/>
    </row>
    <row r="19235" spans="41:43" x14ac:dyDescent="0.3">
      <c r="AO19235" s="9"/>
      <c r="AP19235" s="9"/>
      <c r="AQ19235" s="9"/>
    </row>
    <row r="19236" spans="41:43" x14ac:dyDescent="0.3">
      <c r="AO19236" s="9"/>
      <c r="AP19236" s="9"/>
      <c r="AQ19236" s="9"/>
    </row>
    <row r="19237" spans="41:43" x14ac:dyDescent="0.3">
      <c r="AO19237" s="9"/>
      <c r="AP19237" s="9"/>
      <c r="AQ19237" s="9"/>
    </row>
    <row r="19238" spans="41:43" x14ac:dyDescent="0.3">
      <c r="AO19238" s="9"/>
      <c r="AP19238" s="9"/>
      <c r="AQ19238" s="9"/>
    </row>
    <row r="19239" spans="41:43" x14ac:dyDescent="0.3">
      <c r="AO19239" s="9"/>
      <c r="AP19239" s="9"/>
      <c r="AQ19239" s="9"/>
    </row>
    <row r="19240" spans="41:43" x14ac:dyDescent="0.3">
      <c r="AO19240" s="9"/>
      <c r="AP19240" s="9"/>
      <c r="AQ19240" s="9"/>
    </row>
    <row r="19241" spans="41:43" x14ac:dyDescent="0.3">
      <c r="AO19241" s="9"/>
      <c r="AP19241" s="9"/>
      <c r="AQ19241" s="9"/>
    </row>
    <row r="19242" spans="41:43" x14ac:dyDescent="0.3">
      <c r="AO19242" s="9"/>
      <c r="AP19242" s="9"/>
      <c r="AQ19242" s="9"/>
    </row>
    <row r="19243" spans="41:43" x14ac:dyDescent="0.3">
      <c r="AO19243" s="9"/>
      <c r="AP19243" s="9"/>
      <c r="AQ19243" s="9"/>
    </row>
    <row r="19244" spans="41:43" x14ac:dyDescent="0.3">
      <c r="AO19244" s="9"/>
      <c r="AP19244" s="9"/>
      <c r="AQ19244" s="9"/>
    </row>
    <row r="19245" spans="41:43" x14ac:dyDescent="0.3">
      <c r="AO19245" s="9"/>
      <c r="AP19245" s="9"/>
      <c r="AQ19245" s="9"/>
    </row>
    <row r="19246" spans="41:43" x14ac:dyDescent="0.3">
      <c r="AO19246" s="9"/>
      <c r="AP19246" s="9"/>
      <c r="AQ19246" s="9"/>
    </row>
    <row r="19247" spans="41:43" x14ac:dyDescent="0.3">
      <c r="AO19247" s="9"/>
      <c r="AP19247" s="9"/>
      <c r="AQ19247" s="9"/>
    </row>
    <row r="19248" spans="41:43" x14ac:dyDescent="0.3">
      <c r="AO19248" s="9"/>
      <c r="AP19248" s="9"/>
      <c r="AQ19248" s="9"/>
    </row>
    <row r="19249" spans="41:43" x14ac:dyDescent="0.3">
      <c r="AO19249" s="9"/>
      <c r="AP19249" s="9"/>
      <c r="AQ19249" s="9"/>
    </row>
    <row r="19250" spans="41:43" x14ac:dyDescent="0.3">
      <c r="AO19250" s="9"/>
      <c r="AP19250" s="9"/>
      <c r="AQ19250" s="9"/>
    </row>
    <row r="19251" spans="41:43" x14ac:dyDescent="0.3">
      <c r="AO19251" s="9"/>
      <c r="AP19251" s="9"/>
      <c r="AQ19251" s="9"/>
    </row>
    <row r="19252" spans="41:43" x14ac:dyDescent="0.3">
      <c r="AO19252" s="9"/>
      <c r="AP19252" s="9"/>
      <c r="AQ19252" s="9"/>
    </row>
    <row r="19253" spans="41:43" x14ac:dyDescent="0.3">
      <c r="AO19253" s="9"/>
      <c r="AP19253" s="9"/>
      <c r="AQ19253" s="9"/>
    </row>
    <row r="19254" spans="41:43" x14ac:dyDescent="0.3">
      <c r="AO19254" s="9"/>
      <c r="AP19254" s="9"/>
      <c r="AQ19254" s="9"/>
    </row>
    <row r="19255" spans="41:43" x14ac:dyDescent="0.3">
      <c r="AO19255" s="9"/>
      <c r="AP19255" s="9"/>
      <c r="AQ19255" s="9"/>
    </row>
    <row r="19256" spans="41:43" x14ac:dyDescent="0.3">
      <c r="AO19256" s="9"/>
      <c r="AP19256" s="9"/>
      <c r="AQ19256" s="9"/>
    </row>
    <row r="19257" spans="41:43" x14ac:dyDescent="0.3">
      <c r="AO19257" s="9"/>
      <c r="AP19257" s="9"/>
      <c r="AQ19257" s="9"/>
    </row>
    <row r="19258" spans="41:43" x14ac:dyDescent="0.3">
      <c r="AO19258" s="9"/>
      <c r="AP19258" s="9"/>
      <c r="AQ19258" s="9"/>
    </row>
    <row r="19259" spans="41:43" x14ac:dyDescent="0.3">
      <c r="AO19259" s="9"/>
      <c r="AP19259" s="9"/>
      <c r="AQ19259" s="9"/>
    </row>
    <row r="19260" spans="41:43" x14ac:dyDescent="0.3">
      <c r="AO19260" s="9"/>
      <c r="AP19260" s="9"/>
      <c r="AQ19260" s="9"/>
    </row>
    <row r="19261" spans="41:43" x14ac:dyDescent="0.3">
      <c r="AO19261" s="9"/>
      <c r="AP19261" s="9"/>
      <c r="AQ19261" s="9"/>
    </row>
    <row r="19262" spans="41:43" x14ac:dyDescent="0.3">
      <c r="AO19262" s="9"/>
      <c r="AP19262" s="9"/>
      <c r="AQ19262" s="9"/>
    </row>
    <row r="19263" spans="41:43" x14ac:dyDescent="0.3">
      <c r="AO19263" s="9"/>
      <c r="AP19263" s="9"/>
      <c r="AQ19263" s="9"/>
    </row>
    <row r="19264" spans="41:43" x14ac:dyDescent="0.3">
      <c r="AO19264" s="9"/>
      <c r="AP19264" s="9"/>
      <c r="AQ19264" s="9"/>
    </row>
    <row r="19265" spans="41:43" x14ac:dyDescent="0.3">
      <c r="AO19265" s="9"/>
      <c r="AP19265" s="9"/>
      <c r="AQ19265" s="9"/>
    </row>
    <row r="19266" spans="41:43" x14ac:dyDescent="0.3">
      <c r="AO19266" s="9"/>
      <c r="AP19266" s="9"/>
      <c r="AQ19266" s="9"/>
    </row>
    <row r="19267" spans="41:43" x14ac:dyDescent="0.3">
      <c r="AO19267" s="9"/>
      <c r="AP19267" s="9"/>
      <c r="AQ19267" s="9"/>
    </row>
    <row r="19268" spans="41:43" x14ac:dyDescent="0.3">
      <c r="AO19268" s="9"/>
      <c r="AP19268" s="9"/>
      <c r="AQ19268" s="9"/>
    </row>
    <row r="19269" spans="41:43" x14ac:dyDescent="0.3">
      <c r="AO19269" s="9"/>
      <c r="AP19269" s="9"/>
      <c r="AQ19269" s="9"/>
    </row>
    <row r="19270" spans="41:43" x14ac:dyDescent="0.3">
      <c r="AO19270" s="9"/>
      <c r="AP19270" s="9"/>
      <c r="AQ19270" s="9"/>
    </row>
    <row r="19271" spans="41:43" x14ac:dyDescent="0.3">
      <c r="AO19271" s="9"/>
      <c r="AP19271" s="9"/>
      <c r="AQ19271" s="9"/>
    </row>
    <row r="19272" spans="41:43" x14ac:dyDescent="0.3">
      <c r="AO19272" s="9"/>
      <c r="AP19272" s="9"/>
      <c r="AQ19272" s="9"/>
    </row>
    <row r="19273" spans="41:43" x14ac:dyDescent="0.3">
      <c r="AO19273" s="9"/>
      <c r="AP19273" s="9"/>
      <c r="AQ19273" s="9"/>
    </row>
    <row r="19274" spans="41:43" x14ac:dyDescent="0.3">
      <c r="AO19274" s="9"/>
      <c r="AP19274" s="9"/>
      <c r="AQ19274" s="9"/>
    </row>
    <row r="19275" spans="41:43" x14ac:dyDescent="0.3">
      <c r="AO19275" s="9"/>
      <c r="AP19275" s="9"/>
      <c r="AQ19275" s="9"/>
    </row>
    <row r="19276" spans="41:43" x14ac:dyDescent="0.3">
      <c r="AO19276" s="9"/>
      <c r="AP19276" s="9"/>
      <c r="AQ19276" s="9"/>
    </row>
    <row r="19277" spans="41:43" x14ac:dyDescent="0.3">
      <c r="AO19277" s="9"/>
      <c r="AP19277" s="9"/>
      <c r="AQ19277" s="9"/>
    </row>
    <row r="19278" spans="41:43" x14ac:dyDescent="0.3">
      <c r="AO19278" s="9"/>
      <c r="AP19278" s="9"/>
      <c r="AQ19278" s="9"/>
    </row>
    <row r="19279" spans="41:43" x14ac:dyDescent="0.3">
      <c r="AO19279" s="9"/>
      <c r="AP19279" s="9"/>
      <c r="AQ19279" s="9"/>
    </row>
    <row r="19280" spans="41:43" x14ac:dyDescent="0.3">
      <c r="AO19280" s="9"/>
      <c r="AP19280" s="9"/>
      <c r="AQ19280" s="9"/>
    </row>
    <row r="19281" spans="41:43" x14ac:dyDescent="0.3">
      <c r="AO19281" s="9"/>
      <c r="AP19281" s="9"/>
      <c r="AQ19281" s="9"/>
    </row>
    <row r="19282" spans="41:43" x14ac:dyDescent="0.3">
      <c r="AO19282" s="9"/>
      <c r="AP19282" s="9"/>
      <c r="AQ19282" s="9"/>
    </row>
    <row r="19283" spans="41:43" x14ac:dyDescent="0.3">
      <c r="AO19283" s="9"/>
      <c r="AP19283" s="9"/>
      <c r="AQ19283" s="9"/>
    </row>
    <row r="19284" spans="41:43" x14ac:dyDescent="0.3">
      <c r="AO19284" s="9"/>
      <c r="AP19284" s="9"/>
      <c r="AQ19284" s="9"/>
    </row>
    <row r="19285" spans="41:43" x14ac:dyDescent="0.3">
      <c r="AO19285" s="9"/>
      <c r="AP19285" s="9"/>
      <c r="AQ19285" s="9"/>
    </row>
    <row r="19286" spans="41:43" x14ac:dyDescent="0.3">
      <c r="AO19286" s="9"/>
      <c r="AP19286" s="9"/>
      <c r="AQ19286" s="9"/>
    </row>
    <row r="19287" spans="41:43" x14ac:dyDescent="0.3">
      <c r="AO19287" s="9"/>
      <c r="AP19287" s="9"/>
      <c r="AQ19287" s="9"/>
    </row>
    <row r="19288" spans="41:43" x14ac:dyDescent="0.3">
      <c r="AO19288" s="9"/>
      <c r="AP19288" s="9"/>
      <c r="AQ19288" s="9"/>
    </row>
    <row r="19289" spans="41:43" x14ac:dyDescent="0.3">
      <c r="AO19289" s="9"/>
      <c r="AP19289" s="9"/>
      <c r="AQ19289" s="9"/>
    </row>
    <row r="19290" spans="41:43" x14ac:dyDescent="0.3">
      <c r="AO19290" s="9"/>
      <c r="AP19290" s="9"/>
      <c r="AQ19290" s="9"/>
    </row>
    <row r="19291" spans="41:43" x14ac:dyDescent="0.3">
      <c r="AO19291" s="9"/>
      <c r="AP19291" s="9"/>
      <c r="AQ19291" s="9"/>
    </row>
    <row r="19292" spans="41:43" x14ac:dyDescent="0.3">
      <c r="AO19292" s="9"/>
      <c r="AP19292" s="9"/>
      <c r="AQ19292" s="9"/>
    </row>
    <row r="19293" spans="41:43" x14ac:dyDescent="0.3">
      <c r="AO19293" s="9"/>
      <c r="AP19293" s="9"/>
      <c r="AQ19293" s="9"/>
    </row>
    <row r="19294" spans="41:43" x14ac:dyDescent="0.3">
      <c r="AO19294" s="9"/>
      <c r="AP19294" s="9"/>
      <c r="AQ19294" s="9"/>
    </row>
    <row r="19295" spans="41:43" x14ac:dyDescent="0.3">
      <c r="AO19295" s="9"/>
      <c r="AP19295" s="9"/>
      <c r="AQ19295" s="9"/>
    </row>
    <row r="19296" spans="41:43" x14ac:dyDescent="0.3">
      <c r="AO19296" s="9"/>
      <c r="AP19296" s="9"/>
      <c r="AQ19296" s="9"/>
    </row>
    <row r="19297" spans="41:43" x14ac:dyDescent="0.3">
      <c r="AO19297" s="9"/>
      <c r="AP19297" s="9"/>
      <c r="AQ19297" s="9"/>
    </row>
    <row r="19298" spans="41:43" x14ac:dyDescent="0.3">
      <c r="AO19298" s="9"/>
      <c r="AP19298" s="9"/>
      <c r="AQ19298" s="9"/>
    </row>
    <row r="19299" spans="41:43" x14ac:dyDescent="0.3">
      <c r="AO19299" s="9"/>
      <c r="AP19299" s="9"/>
      <c r="AQ19299" s="9"/>
    </row>
    <row r="19300" spans="41:43" x14ac:dyDescent="0.3">
      <c r="AO19300" s="9"/>
      <c r="AP19300" s="9"/>
      <c r="AQ19300" s="9"/>
    </row>
    <row r="19301" spans="41:43" x14ac:dyDescent="0.3">
      <c r="AO19301" s="9"/>
      <c r="AP19301" s="9"/>
      <c r="AQ19301" s="9"/>
    </row>
    <row r="19302" spans="41:43" x14ac:dyDescent="0.3">
      <c r="AO19302" s="9"/>
      <c r="AP19302" s="9"/>
      <c r="AQ19302" s="9"/>
    </row>
    <row r="19303" spans="41:43" x14ac:dyDescent="0.3">
      <c r="AO19303" s="9"/>
      <c r="AP19303" s="9"/>
      <c r="AQ19303" s="9"/>
    </row>
    <row r="19304" spans="41:43" x14ac:dyDescent="0.3">
      <c r="AO19304" s="9"/>
      <c r="AP19304" s="9"/>
      <c r="AQ19304" s="9"/>
    </row>
    <row r="19305" spans="41:43" x14ac:dyDescent="0.3">
      <c r="AO19305" s="9"/>
      <c r="AP19305" s="9"/>
      <c r="AQ19305" s="9"/>
    </row>
    <row r="19306" spans="41:43" x14ac:dyDescent="0.3">
      <c r="AO19306" s="9"/>
      <c r="AP19306" s="9"/>
      <c r="AQ19306" s="9"/>
    </row>
    <row r="19307" spans="41:43" x14ac:dyDescent="0.3">
      <c r="AO19307" s="9"/>
      <c r="AP19307" s="9"/>
      <c r="AQ19307" s="9"/>
    </row>
    <row r="19308" spans="41:43" x14ac:dyDescent="0.3">
      <c r="AO19308" s="9"/>
      <c r="AP19308" s="9"/>
      <c r="AQ19308" s="9"/>
    </row>
    <row r="19309" spans="41:43" x14ac:dyDescent="0.3">
      <c r="AO19309" s="9"/>
      <c r="AP19309" s="9"/>
      <c r="AQ19309" s="9"/>
    </row>
    <row r="19310" spans="41:43" x14ac:dyDescent="0.3">
      <c r="AO19310" s="9"/>
      <c r="AP19310" s="9"/>
      <c r="AQ19310" s="9"/>
    </row>
    <row r="19311" spans="41:43" x14ac:dyDescent="0.3">
      <c r="AO19311" s="9"/>
      <c r="AP19311" s="9"/>
      <c r="AQ19311" s="9"/>
    </row>
    <row r="19312" spans="41:43" x14ac:dyDescent="0.3">
      <c r="AO19312" s="9"/>
      <c r="AP19312" s="9"/>
      <c r="AQ19312" s="9"/>
    </row>
    <row r="19313" spans="41:43" x14ac:dyDescent="0.3">
      <c r="AO19313" s="9"/>
      <c r="AP19313" s="9"/>
      <c r="AQ19313" s="9"/>
    </row>
    <row r="19314" spans="41:43" x14ac:dyDescent="0.3">
      <c r="AO19314" s="9"/>
      <c r="AP19314" s="9"/>
      <c r="AQ19314" s="9"/>
    </row>
    <row r="19315" spans="41:43" x14ac:dyDescent="0.3">
      <c r="AO19315" s="9"/>
      <c r="AP19315" s="9"/>
      <c r="AQ19315" s="9"/>
    </row>
    <row r="19316" spans="41:43" x14ac:dyDescent="0.3">
      <c r="AO19316" s="9"/>
      <c r="AP19316" s="9"/>
      <c r="AQ19316" s="9"/>
    </row>
    <row r="19317" spans="41:43" x14ac:dyDescent="0.3">
      <c r="AO19317" s="9"/>
      <c r="AP19317" s="9"/>
      <c r="AQ19317" s="9"/>
    </row>
    <row r="19318" spans="41:43" x14ac:dyDescent="0.3">
      <c r="AO19318" s="9"/>
      <c r="AP19318" s="9"/>
      <c r="AQ19318" s="9"/>
    </row>
    <row r="19319" spans="41:43" x14ac:dyDescent="0.3">
      <c r="AO19319" s="9"/>
      <c r="AP19319" s="9"/>
      <c r="AQ19319" s="9"/>
    </row>
    <row r="19320" spans="41:43" x14ac:dyDescent="0.3">
      <c r="AO19320" s="9"/>
      <c r="AP19320" s="9"/>
      <c r="AQ19320" s="9"/>
    </row>
    <row r="19321" spans="41:43" x14ac:dyDescent="0.3">
      <c r="AO19321" s="9"/>
      <c r="AP19321" s="9"/>
      <c r="AQ19321" s="9"/>
    </row>
    <row r="19322" spans="41:43" x14ac:dyDescent="0.3">
      <c r="AO19322" s="9"/>
      <c r="AP19322" s="9"/>
      <c r="AQ19322" s="9"/>
    </row>
    <row r="19323" spans="41:43" x14ac:dyDescent="0.3">
      <c r="AO19323" s="9"/>
      <c r="AP19323" s="9"/>
      <c r="AQ19323" s="9"/>
    </row>
    <row r="19324" spans="41:43" x14ac:dyDescent="0.3">
      <c r="AO19324" s="9"/>
      <c r="AP19324" s="9"/>
      <c r="AQ19324" s="9"/>
    </row>
    <row r="19325" spans="41:43" x14ac:dyDescent="0.3">
      <c r="AO19325" s="9"/>
      <c r="AP19325" s="9"/>
      <c r="AQ19325" s="9"/>
    </row>
    <row r="19326" spans="41:43" x14ac:dyDescent="0.3">
      <c r="AO19326" s="9"/>
      <c r="AP19326" s="9"/>
      <c r="AQ19326" s="9"/>
    </row>
    <row r="19327" spans="41:43" x14ac:dyDescent="0.3">
      <c r="AO19327" s="9"/>
      <c r="AP19327" s="9"/>
      <c r="AQ19327" s="9"/>
    </row>
    <row r="19328" spans="41:43" x14ac:dyDescent="0.3">
      <c r="AO19328" s="9"/>
      <c r="AP19328" s="9"/>
      <c r="AQ19328" s="9"/>
    </row>
    <row r="19329" spans="41:43" x14ac:dyDescent="0.3">
      <c r="AO19329" s="9"/>
      <c r="AP19329" s="9"/>
      <c r="AQ19329" s="9"/>
    </row>
    <row r="19330" spans="41:43" x14ac:dyDescent="0.3">
      <c r="AO19330" s="9"/>
      <c r="AP19330" s="9"/>
      <c r="AQ19330" s="9"/>
    </row>
    <row r="19331" spans="41:43" x14ac:dyDescent="0.3">
      <c r="AO19331" s="9"/>
      <c r="AP19331" s="9"/>
      <c r="AQ19331" s="9"/>
    </row>
    <row r="19332" spans="41:43" x14ac:dyDescent="0.3">
      <c r="AO19332" s="9"/>
      <c r="AP19332" s="9"/>
      <c r="AQ19332" s="9"/>
    </row>
    <row r="19333" spans="41:43" x14ac:dyDescent="0.3">
      <c r="AO19333" s="9"/>
      <c r="AP19333" s="9"/>
      <c r="AQ19333" s="9"/>
    </row>
    <row r="19334" spans="41:43" x14ac:dyDescent="0.3">
      <c r="AO19334" s="9"/>
      <c r="AP19334" s="9"/>
      <c r="AQ19334" s="9"/>
    </row>
    <row r="19335" spans="41:43" x14ac:dyDescent="0.3">
      <c r="AO19335" s="9"/>
      <c r="AP19335" s="9"/>
      <c r="AQ19335" s="9"/>
    </row>
    <row r="19336" spans="41:43" x14ac:dyDescent="0.3">
      <c r="AO19336" s="9"/>
      <c r="AP19336" s="9"/>
      <c r="AQ19336" s="9"/>
    </row>
    <row r="19337" spans="41:43" x14ac:dyDescent="0.3">
      <c r="AO19337" s="9"/>
      <c r="AP19337" s="9"/>
      <c r="AQ19337" s="9"/>
    </row>
    <row r="19338" spans="41:43" x14ac:dyDescent="0.3">
      <c r="AO19338" s="9"/>
      <c r="AP19338" s="9"/>
      <c r="AQ19338" s="9"/>
    </row>
    <row r="19339" spans="41:43" x14ac:dyDescent="0.3">
      <c r="AO19339" s="9"/>
      <c r="AP19339" s="9"/>
      <c r="AQ19339" s="9"/>
    </row>
    <row r="19340" spans="41:43" x14ac:dyDescent="0.3">
      <c r="AO19340" s="9"/>
      <c r="AP19340" s="9"/>
      <c r="AQ19340" s="9"/>
    </row>
    <row r="19341" spans="41:43" x14ac:dyDescent="0.3">
      <c r="AO19341" s="9"/>
      <c r="AP19341" s="9"/>
      <c r="AQ19341" s="9"/>
    </row>
    <row r="19342" spans="41:43" x14ac:dyDescent="0.3">
      <c r="AO19342" s="9"/>
      <c r="AP19342" s="9"/>
      <c r="AQ19342" s="9"/>
    </row>
    <row r="19343" spans="41:43" x14ac:dyDescent="0.3">
      <c r="AO19343" s="9"/>
      <c r="AP19343" s="9"/>
      <c r="AQ19343" s="9"/>
    </row>
    <row r="19344" spans="41:43" x14ac:dyDescent="0.3">
      <c r="AO19344" s="9"/>
      <c r="AP19344" s="9"/>
      <c r="AQ19344" s="9"/>
    </row>
    <row r="19345" spans="41:43" x14ac:dyDescent="0.3">
      <c r="AO19345" s="9"/>
      <c r="AP19345" s="9"/>
      <c r="AQ19345" s="9"/>
    </row>
    <row r="19346" spans="41:43" x14ac:dyDescent="0.3">
      <c r="AO19346" s="9"/>
      <c r="AP19346" s="9"/>
      <c r="AQ19346" s="9"/>
    </row>
    <row r="19347" spans="41:43" x14ac:dyDescent="0.3">
      <c r="AO19347" s="9"/>
      <c r="AP19347" s="9"/>
      <c r="AQ19347" s="9"/>
    </row>
    <row r="19348" spans="41:43" x14ac:dyDescent="0.3">
      <c r="AO19348" s="9"/>
      <c r="AP19348" s="9"/>
      <c r="AQ19348" s="9"/>
    </row>
    <row r="19349" spans="41:43" x14ac:dyDescent="0.3">
      <c r="AO19349" s="9"/>
      <c r="AP19349" s="9"/>
      <c r="AQ19349" s="9"/>
    </row>
    <row r="19350" spans="41:43" x14ac:dyDescent="0.3">
      <c r="AO19350" s="9"/>
      <c r="AP19350" s="9"/>
      <c r="AQ19350" s="9"/>
    </row>
    <row r="19351" spans="41:43" x14ac:dyDescent="0.3">
      <c r="AO19351" s="9"/>
      <c r="AP19351" s="9"/>
      <c r="AQ19351" s="9"/>
    </row>
    <row r="19352" spans="41:43" x14ac:dyDescent="0.3">
      <c r="AO19352" s="9"/>
      <c r="AP19352" s="9"/>
      <c r="AQ19352" s="9"/>
    </row>
    <row r="19353" spans="41:43" x14ac:dyDescent="0.3">
      <c r="AO19353" s="9"/>
      <c r="AP19353" s="9"/>
      <c r="AQ19353" s="9"/>
    </row>
    <row r="19354" spans="41:43" x14ac:dyDescent="0.3">
      <c r="AO19354" s="9"/>
      <c r="AP19354" s="9"/>
      <c r="AQ19354" s="9"/>
    </row>
    <row r="19355" spans="41:43" x14ac:dyDescent="0.3">
      <c r="AO19355" s="9"/>
      <c r="AP19355" s="9"/>
      <c r="AQ19355" s="9"/>
    </row>
    <row r="19356" spans="41:43" x14ac:dyDescent="0.3">
      <c r="AO19356" s="9"/>
      <c r="AP19356" s="9"/>
      <c r="AQ19356" s="9"/>
    </row>
    <row r="19357" spans="41:43" x14ac:dyDescent="0.3">
      <c r="AO19357" s="9"/>
      <c r="AP19357" s="9"/>
      <c r="AQ19357" s="9"/>
    </row>
    <row r="19358" spans="41:43" x14ac:dyDescent="0.3">
      <c r="AO19358" s="9"/>
      <c r="AP19358" s="9"/>
      <c r="AQ19358" s="9"/>
    </row>
    <row r="19359" spans="41:43" x14ac:dyDescent="0.3">
      <c r="AO19359" s="9"/>
      <c r="AP19359" s="9"/>
      <c r="AQ19359" s="9"/>
    </row>
    <row r="19360" spans="41:43" x14ac:dyDescent="0.3">
      <c r="AO19360" s="9"/>
      <c r="AP19360" s="9"/>
      <c r="AQ19360" s="9"/>
    </row>
    <row r="19361" spans="41:43" x14ac:dyDescent="0.3">
      <c r="AO19361" s="9"/>
      <c r="AP19361" s="9"/>
      <c r="AQ19361" s="9"/>
    </row>
    <row r="19362" spans="41:43" x14ac:dyDescent="0.3">
      <c r="AO19362" s="9"/>
      <c r="AP19362" s="9"/>
      <c r="AQ19362" s="9"/>
    </row>
    <row r="19363" spans="41:43" x14ac:dyDescent="0.3">
      <c r="AO19363" s="9"/>
      <c r="AP19363" s="9"/>
      <c r="AQ19363" s="9"/>
    </row>
    <row r="19364" spans="41:43" x14ac:dyDescent="0.3">
      <c r="AO19364" s="9"/>
      <c r="AP19364" s="9"/>
      <c r="AQ19364" s="9"/>
    </row>
    <row r="19365" spans="41:43" x14ac:dyDescent="0.3">
      <c r="AO19365" s="9"/>
      <c r="AP19365" s="9"/>
      <c r="AQ19365" s="9"/>
    </row>
    <row r="19366" spans="41:43" x14ac:dyDescent="0.3">
      <c r="AO19366" s="9"/>
      <c r="AP19366" s="9"/>
      <c r="AQ19366" s="9"/>
    </row>
    <row r="19367" spans="41:43" x14ac:dyDescent="0.3">
      <c r="AO19367" s="9"/>
      <c r="AP19367" s="9"/>
      <c r="AQ19367" s="9"/>
    </row>
    <row r="19368" spans="41:43" x14ac:dyDescent="0.3">
      <c r="AO19368" s="9"/>
      <c r="AP19368" s="9"/>
      <c r="AQ19368" s="9"/>
    </row>
    <row r="19369" spans="41:43" x14ac:dyDescent="0.3">
      <c r="AO19369" s="9"/>
      <c r="AP19369" s="9"/>
      <c r="AQ19369" s="9"/>
    </row>
    <row r="19370" spans="41:43" x14ac:dyDescent="0.3">
      <c r="AO19370" s="9"/>
      <c r="AP19370" s="9"/>
      <c r="AQ19370" s="9"/>
    </row>
    <row r="19371" spans="41:43" x14ac:dyDescent="0.3">
      <c r="AO19371" s="9"/>
      <c r="AP19371" s="9"/>
      <c r="AQ19371" s="9"/>
    </row>
    <row r="19372" spans="41:43" x14ac:dyDescent="0.3">
      <c r="AO19372" s="9"/>
      <c r="AP19372" s="9"/>
      <c r="AQ19372" s="9"/>
    </row>
    <row r="19373" spans="41:43" x14ac:dyDescent="0.3">
      <c r="AO19373" s="9"/>
      <c r="AP19373" s="9"/>
      <c r="AQ19373" s="9"/>
    </row>
    <row r="19374" spans="41:43" x14ac:dyDescent="0.3">
      <c r="AO19374" s="9"/>
      <c r="AP19374" s="9"/>
      <c r="AQ19374" s="9"/>
    </row>
    <row r="19375" spans="41:43" x14ac:dyDescent="0.3">
      <c r="AO19375" s="9"/>
      <c r="AP19375" s="9"/>
      <c r="AQ19375" s="9"/>
    </row>
    <row r="19376" spans="41:43" x14ac:dyDescent="0.3">
      <c r="AO19376" s="9"/>
      <c r="AP19376" s="9"/>
      <c r="AQ19376" s="9"/>
    </row>
    <row r="19377" spans="41:43" x14ac:dyDescent="0.3">
      <c r="AO19377" s="9"/>
      <c r="AP19377" s="9"/>
      <c r="AQ19377" s="9"/>
    </row>
    <row r="19378" spans="41:43" x14ac:dyDescent="0.3">
      <c r="AO19378" s="9"/>
      <c r="AP19378" s="9"/>
      <c r="AQ19378" s="9"/>
    </row>
    <row r="19379" spans="41:43" x14ac:dyDescent="0.3">
      <c r="AO19379" s="9"/>
      <c r="AP19379" s="9"/>
      <c r="AQ19379" s="9"/>
    </row>
    <row r="19380" spans="41:43" x14ac:dyDescent="0.3">
      <c r="AO19380" s="9"/>
      <c r="AP19380" s="9"/>
      <c r="AQ19380" s="9"/>
    </row>
    <row r="19381" spans="41:43" x14ac:dyDescent="0.3">
      <c r="AO19381" s="9"/>
      <c r="AP19381" s="9"/>
      <c r="AQ19381" s="9"/>
    </row>
    <row r="19382" spans="41:43" x14ac:dyDescent="0.3">
      <c r="AO19382" s="9"/>
      <c r="AP19382" s="9"/>
      <c r="AQ19382" s="9"/>
    </row>
    <row r="19383" spans="41:43" x14ac:dyDescent="0.3">
      <c r="AO19383" s="9"/>
      <c r="AP19383" s="9"/>
      <c r="AQ19383" s="9"/>
    </row>
    <row r="19384" spans="41:43" x14ac:dyDescent="0.3">
      <c r="AO19384" s="9"/>
      <c r="AP19384" s="9"/>
      <c r="AQ19384" s="9"/>
    </row>
    <row r="19385" spans="41:43" x14ac:dyDescent="0.3">
      <c r="AO19385" s="9"/>
      <c r="AP19385" s="9"/>
      <c r="AQ19385" s="9"/>
    </row>
    <row r="19386" spans="41:43" x14ac:dyDescent="0.3">
      <c r="AO19386" s="9"/>
      <c r="AP19386" s="9"/>
      <c r="AQ19386" s="9"/>
    </row>
    <row r="19387" spans="41:43" x14ac:dyDescent="0.3">
      <c r="AO19387" s="9"/>
      <c r="AP19387" s="9"/>
      <c r="AQ19387" s="9"/>
    </row>
    <row r="19388" spans="41:43" x14ac:dyDescent="0.3">
      <c r="AO19388" s="9"/>
      <c r="AP19388" s="9"/>
      <c r="AQ19388" s="9"/>
    </row>
    <row r="19389" spans="41:43" x14ac:dyDescent="0.3">
      <c r="AO19389" s="9"/>
      <c r="AP19389" s="9"/>
      <c r="AQ19389" s="9"/>
    </row>
    <row r="19390" spans="41:43" x14ac:dyDescent="0.3">
      <c r="AO19390" s="9"/>
      <c r="AP19390" s="9"/>
      <c r="AQ19390" s="9"/>
    </row>
    <row r="19391" spans="41:43" x14ac:dyDescent="0.3">
      <c r="AO19391" s="9"/>
      <c r="AP19391" s="9"/>
      <c r="AQ19391" s="9"/>
    </row>
    <row r="19392" spans="41:43" x14ac:dyDescent="0.3">
      <c r="AO19392" s="9"/>
      <c r="AP19392" s="9"/>
      <c r="AQ19392" s="9"/>
    </row>
    <row r="19393" spans="41:43" x14ac:dyDescent="0.3">
      <c r="AO19393" s="9"/>
      <c r="AP19393" s="9"/>
      <c r="AQ19393" s="9"/>
    </row>
    <row r="19394" spans="41:43" x14ac:dyDescent="0.3">
      <c r="AO19394" s="9"/>
      <c r="AP19394" s="9"/>
      <c r="AQ19394" s="9"/>
    </row>
    <row r="19395" spans="41:43" x14ac:dyDescent="0.3">
      <c r="AO19395" s="9"/>
      <c r="AP19395" s="9"/>
      <c r="AQ19395" s="9"/>
    </row>
    <row r="19396" spans="41:43" x14ac:dyDescent="0.3">
      <c r="AO19396" s="9"/>
      <c r="AP19396" s="9"/>
      <c r="AQ19396" s="9"/>
    </row>
    <row r="19397" spans="41:43" x14ac:dyDescent="0.3">
      <c r="AO19397" s="9"/>
      <c r="AP19397" s="9"/>
      <c r="AQ19397" s="9"/>
    </row>
    <row r="19398" spans="41:43" x14ac:dyDescent="0.3">
      <c r="AO19398" s="9"/>
      <c r="AP19398" s="9"/>
      <c r="AQ19398" s="9"/>
    </row>
    <row r="19399" spans="41:43" x14ac:dyDescent="0.3">
      <c r="AO19399" s="9"/>
      <c r="AP19399" s="9"/>
      <c r="AQ19399" s="9"/>
    </row>
    <row r="19400" spans="41:43" x14ac:dyDescent="0.3">
      <c r="AO19400" s="9"/>
      <c r="AP19400" s="9"/>
      <c r="AQ19400" s="9"/>
    </row>
    <row r="19401" spans="41:43" x14ac:dyDescent="0.3">
      <c r="AO19401" s="9"/>
      <c r="AP19401" s="9"/>
      <c r="AQ19401" s="9"/>
    </row>
    <row r="19402" spans="41:43" x14ac:dyDescent="0.3">
      <c r="AO19402" s="9"/>
      <c r="AP19402" s="9"/>
      <c r="AQ19402" s="9"/>
    </row>
    <row r="19403" spans="41:43" x14ac:dyDescent="0.3">
      <c r="AO19403" s="9"/>
      <c r="AP19403" s="9"/>
      <c r="AQ19403" s="9"/>
    </row>
    <row r="19404" spans="41:43" x14ac:dyDescent="0.3">
      <c r="AO19404" s="9"/>
      <c r="AP19404" s="9"/>
      <c r="AQ19404" s="9"/>
    </row>
    <row r="19405" spans="41:43" x14ac:dyDescent="0.3">
      <c r="AO19405" s="9"/>
      <c r="AP19405" s="9"/>
      <c r="AQ19405" s="9"/>
    </row>
    <row r="19406" spans="41:43" x14ac:dyDescent="0.3">
      <c r="AO19406" s="9"/>
      <c r="AP19406" s="9"/>
      <c r="AQ19406" s="9"/>
    </row>
    <row r="19407" spans="41:43" x14ac:dyDescent="0.3">
      <c r="AO19407" s="9"/>
      <c r="AP19407" s="9"/>
      <c r="AQ19407" s="9"/>
    </row>
    <row r="19408" spans="41:43" x14ac:dyDescent="0.3">
      <c r="AO19408" s="9"/>
      <c r="AP19408" s="9"/>
      <c r="AQ19408" s="9"/>
    </row>
    <row r="19409" spans="41:43" x14ac:dyDescent="0.3">
      <c r="AO19409" s="9"/>
      <c r="AP19409" s="9"/>
      <c r="AQ19409" s="9"/>
    </row>
    <row r="19410" spans="41:43" x14ac:dyDescent="0.3">
      <c r="AO19410" s="9"/>
      <c r="AP19410" s="9"/>
      <c r="AQ19410" s="9"/>
    </row>
    <row r="19411" spans="41:43" x14ac:dyDescent="0.3">
      <c r="AO19411" s="9"/>
      <c r="AP19411" s="9"/>
      <c r="AQ19411" s="9"/>
    </row>
    <row r="19412" spans="41:43" x14ac:dyDescent="0.3">
      <c r="AO19412" s="9"/>
      <c r="AP19412" s="9"/>
      <c r="AQ19412" s="9"/>
    </row>
    <row r="19413" spans="41:43" x14ac:dyDescent="0.3">
      <c r="AO19413" s="9"/>
      <c r="AP19413" s="9"/>
      <c r="AQ19413" s="9"/>
    </row>
    <row r="19414" spans="41:43" x14ac:dyDescent="0.3">
      <c r="AO19414" s="9"/>
      <c r="AP19414" s="9"/>
      <c r="AQ19414" s="9"/>
    </row>
    <row r="19415" spans="41:43" x14ac:dyDescent="0.3">
      <c r="AO19415" s="9"/>
      <c r="AP19415" s="9"/>
      <c r="AQ19415" s="9"/>
    </row>
    <row r="19416" spans="41:43" x14ac:dyDescent="0.3">
      <c r="AO19416" s="9"/>
      <c r="AP19416" s="9"/>
      <c r="AQ19416" s="9"/>
    </row>
    <row r="19417" spans="41:43" x14ac:dyDescent="0.3">
      <c r="AO19417" s="9"/>
      <c r="AP19417" s="9"/>
      <c r="AQ19417" s="9"/>
    </row>
    <row r="19418" spans="41:43" x14ac:dyDescent="0.3">
      <c r="AO19418" s="9"/>
      <c r="AP19418" s="9"/>
      <c r="AQ19418" s="9"/>
    </row>
    <row r="19419" spans="41:43" x14ac:dyDescent="0.3">
      <c r="AO19419" s="9"/>
      <c r="AP19419" s="9"/>
      <c r="AQ19419" s="9"/>
    </row>
    <row r="19420" spans="41:43" x14ac:dyDescent="0.3">
      <c r="AO19420" s="9"/>
      <c r="AP19420" s="9"/>
      <c r="AQ19420" s="9"/>
    </row>
    <row r="19421" spans="41:43" x14ac:dyDescent="0.3">
      <c r="AO19421" s="9"/>
      <c r="AP19421" s="9"/>
      <c r="AQ19421" s="9"/>
    </row>
    <row r="19422" spans="41:43" x14ac:dyDescent="0.3">
      <c r="AO19422" s="9"/>
      <c r="AP19422" s="9"/>
      <c r="AQ19422" s="9"/>
    </row>
    <row r="19423" spans="41:43" x14ac:dyDescent="0.3">
      <c r="AO19423" s="9"/>
      <c r="AP19423" s="9"/>
      <c r="AQ19423" s="9"/>
    </row>
    <row r="19424" spans="41:43" x14ac:dyDescent="0.3">
      <c r="AO19424" s="9"/>
      <c r="AP19424" s="9"/>
      <c r="AQ19424" s="9"/>
    </row>
    <row r="19425" spans="41:43" x14ac:dyDescent="0.3">
      <c r="AO19425" s="9"/>
      <c r="AP19425" s="9"/>
      <c r="AQ19425" s="9"/>
    </row>
    <row r="19426" spans="41:43" x14ac:dyDescent="0.3">
      <c r="AO19426" s="9"/>
      <c r="AP19426" s="9"/>
      <c r="AQ19426" s="9"/>
    </row>
    <row r="19427" spans="41:43" x14ac:dyDescent="0.3">
      <c r="AO19427" s="9"/>
      <c r="AP19427" s="9"/>
      <c r="AQ19427" s="9"/>
    </row>
    <row r="19428" spans="41:43" x14ac:dyDescent="0.3">
      <c r="AO19428" s="9"/>
      <c r="AP19428" s="9"/>
      <c r="AQ19428" s="9"/>
    </row>
    <row r="19429" spans="41:43" x14ac:dyDescent="0.3">
      <c r="AO19429" s="9"/>
      <c r="AP19429" s="9"/>
      <c r="AQ19429" s="9"/>
    </row>
    <row r="19430" spans="41:43" x14ac:dyDescent="0.3">
      <c r="AO19430" s="9"/>
      <c r="AP19430" s="9"/>
      <c r="AQ19430" s="9"/>
    </row>
    <row r="19431" spans="41:43" x14ac:dyDescent="0.3">
      <c r="AO19431" s="9"/>
      <c r="AP19431" s="9"/>
      <c r="AQ19431" s="9"/>
    </row>
    <row r="19432" spans="41:43" x14ac:dyDescent="0.3">
      <c r="AO19432" s="9"/>
      <c r="AP19432" s="9"/>
      <c r="AQ19432" s="9"/>
    </row>
    <row r="19433" spans="41:43" x14ac:dyDescent="0.3">
      <c r="AO19433" s="9"/>
      <c r="AP19433" s="9"/>
      <c r="AQ19433" s="9"/>
    </row>
    <row r="19434" spans="41:43" x14ac:dyDescent="0.3">
      <c r="AO19434" s="9"/>
      <c r="AP19434" s="9"/>
      <c r="AQ19434" s="9"/>
    </row>
    <row r="19435" spans="41:43" x14ac:dyDescent="0.3">
      <c r="AO19435" s="9"/>
      <c r="AP19435" s="9"/>
      <c r="AQ19435" s="9"/>
    </row>
    <row r="19436" spans="41:43" x14ac:dyDescent="0.3">
      <c r="AO19436" s="9"/>
      <c r="AP19436" s="9"/>
      <c r="AQ19436" s="9"/>
    </row>
    <row r="19437" spans="41:43" x14ac:dyDescent="0.3">
      <c r="AO19437" s="9"/>
      <c r="AP19437" s="9"/>
      <c r="AQ19437" s="9"/>
    </row>
    <row r="19438" spans="41:43" x14ac:dyDescent="0.3">
      <c r="AO19438" s="9"/>
      <c r="AP19438" s="9"/>
      <c r="AQ19438" s="9"/>
    </row>
    <row r="19439" spans="41:43" x14ac:dyDescent="0.3">
      <c r="AO19439" s="9"/>
      <c r="AP19439" s="9"/>
      <c r="AQ19439" s="9"/>
    </row>
    <row r="19440" spans="41:43" x14ac:dyDescent="0.3">
      <c r="AO19440" s="9"/>
      <c r="AP19440" s="9"/>
      <c r="AQ19440" s="9"/>
    </row>
    <row r="19441" spans="41:43" x14ac:dyDescent="0.3">
      <c r="AO19441" s="9"/>
      <c r="AP19441" s="9"/>
      <c r="AQ19441" s="9"/>
    </row>
    <row r="19442" spans="41:43" x14ac:dyDescent="0.3">
      <c r="AO19442" s="9"/>
      <c r="AP19442" s="9"/>
      <c r="AQ19442" s="9"/>
    </row>
    <row r="19443" spans="41:43" x14ac:dyDescent="0.3">
      <c r="AO19443" s="9"/>
      <c r="AP19443" s="9"/>
      <c r="AQ19443" s="9"/>
    </row>
    <row r="19444" spans="41:43" x14ac:dyDescent="0.3">
      <c r="AO19444" s="9"/>
      <c r="AP19444" s="9"/>
      <c r="AQ19444" s="9"/>
    </row>
    <row r="19445" spans="41:43" x14ac:dyDescent="0.3">
      <c r="AO19445" s="9"/>
      <c r="AP19445" s="9"/>
      <c r="AQ19445" s="9"/>
    </row>
    <row r="19446" spans="41:43" x14ac:dyDescent="0.3">
      <c r="AO19446" s="9"/>
      <c r="AP19446" s="9"/>
      <c r="AQ19446" s="9"/>
    </row>
    <row r="19447" spans="41:43" x14ac:dyDescent="0.3">
      <c r="AO19447" s="9"/>
      <c r="AP19447" s="9"/>
      <c r="AQ19447" s="9"/>
    </row>
    <row r="19448" spans="41:43" x14ac:dyDescent="0.3">
      <c r="AO19448" s="9"/>
      <c r="AP19448" s="9"/>
      <c r="AQ19448" s="9"/>
    </row>
    <row r="19449" spans="41:43" x14ac:dyDescent="0.3">
      <c r="AO19449" s="9"/>
      <c r="AP19449" s="9"/>
      <c r="AQ19449" s="9"/>
    </row>
    <row r="19450" spans="41:43" x14ac:dyDescent="0.3">
      <c r="AO19450" s="9"/>
      <c r="AP19450" s="9"/>
      <c r="AQ19450" s="9"/>
    </row>
    <row r="19451" spans="41:43" x14ac:dyDescent="0.3">
      <c r="AO19451" s="9"/>
      <c r="AP19451" s="9"/>
      <c r="AQ19451" s="9"/>
    </row>
    <row r="19452" spans="41:43" x14ac:dyDescent="0.3">
      <c r="AO19452" s="9"/>
      <c r="AP19452" s="9"/>
      <c r="AQ19452" s="9"/>
    </row>
    <row r="19453" spans="41:43" x14ac:dyDescent="0.3">
      <c r="AO19453" s="9"/>
      <c r="AP19453" s="9"/>
      <c r="AQ19453" s="9"/>
    </row>
    <row r="19454" spans="41:43" x14ac:dyDescent="0.3">
      <c r="AO19454" s="9"/>
      <c r="AP19454" s="9"/>
      <c r="AQ19454" s="9"/>
    </row>
    <row r="19455" spans="41:43" x14ac:dyDescent="0.3">
      <c r="AO19455" s="9"/>
      <c r="AP19455" s="9"/>
      <c r="AQ19455" s="9"/>
    </row>
    <row r="19456" spans="41:43" x14ac:dyDescent="0.3">
      <c r="AO19456" s="9"/>
      <c r="AP19456" s="9"/>
      <c r="AQ19456" s="9"/>
    </row>
    <row r="19457" spans="41:43" x14ac:dyDescent="0.3">
      <c r="AO19457" s="9"/>
      <c r="AP19457" s="9"/>
      <c r="AQ19457" s="9"/>
    </row>
    <row r="19458" spans="41:43" x14ac:dyDescent="0.3">
      <c r="AO19458" s="9"/>
      <c r="AP19458" s="9"/>
      <c r="AQ19458" s="9"/>
    </row>
    <row r="19459" spans="41:43" x14ac:dyDescent="0.3">
      <c r="AO19459" s="9"/>
      <c r="AP19459" s="9"/>
      <c r="AQ19459" s="9"/>
    </row>
    <row r="19460" spans="41:43" x14ac:dyDescent="0.3">
      <c r="AO19460" s="9"/>
      <c r="AP19460" s="9"/>
      <c r="AQ19460" s="9"/>
    </row>
    <row r="19461" spans="41:43" x14ac:dyDescent="0.3">
      <c r="AO19461" s="9"/>
      <c r="AP19461" s="9"/>
      <c r="AQ19461" s="9"/>
    </row>
    <row r="19462" spans="41:43" x14ac:dyDescent="0.3">
      <c r="AO19462" s="9"/>
      <c r="AP19462" s="9"/>
      <c r="AQ19462" s="9"/>
    </row>
    <row r="19463" spans="41:43" x14ac:dyDescent="0.3">
      <c r="AO19463" s="9"/>
      <c r="AP19463" s="9"/>
      <c r="AQ19463" s="9"/>
    </row>
    <row r="19464" spans="41:43" x14ac:dyDescent="0.3">
      <c r="AO19464" s="9"/>
      <c r="AP19464" s="9"/>
      <c r="AQ19464" s="9"/>
    </row>
    <row r="19465" spans="41:43" x14ac:dyDescent="0.3">
      <c r="AO19465" s="9"/>
      <c r="AP19465" s="9"/>
      <c r="AQ19465" s="9"/>
    </row>
    <row r="19466" spans="41:43" x14ac:dyDescent="0.3">
      <c r="AO19466" s="9"/>
      <c r="AP19466" s="9"/>
      <c r="AQ19466" s="9"/>
    </row>
    <row r="19467" spans="41:43" x14ac:dyDescent="0.3">
      <c r="AO19467" s="9"/>
      <c r="AP19467" s="9"/>
      <c r="AQ19467" s="9"/>
    </row>
    <row r="19468" spans="41:43" x14ac:dyDescent="0.3">
      <c r="AO19468" s="9"/>
      <c r="AP19468" s="9"/>
      <c r="AQ19468" s="9"/>
    </row>
    <row r="19469" spans="41:43" x14ac:dyDescent="0.3">
      <c r="AO19469" s="9"/>
      <c r="AP19469" s="9"/>
      <c r="AQ19469" s="9"/>
    </row>
    <row r="19470" spans="41:43" x14ac:dyDescent="0.3">
      <c r="AO19470" s="9"/>
      <c r="AP19470" s="9"/>
      <c r="AQ19470" s="9"/>
    </row>
    <row r="19471" spans="41:43" x14ac:dyDescent="0.3">
      <c r="AO19471" s="9"/>
      <c r="AP19471" s="9"/>
      <c r="AQ19471" s="9"/>
    </row>
    <row r="19472" spans="41:43" x14ac:dyDescent="0.3">
      <c r="AO19472" s="9"/>
      <c r="AP19472" s="9"/>
      <c r="AQ19472" s="9"/>
    </row>
    <row r="19473" spans="41:43" x14ac:dyDescent="0.3">
      <c r="AO19473" s="9"/>
      <c r="AP19473" s="9"/>
      <c r="AQ19473" s="9"/>
    </row>
    <row r="19474" spans="41:43" x14ac:dyDescent="0.3">
      <c r="AO19474" s="9"/>
      <c r="AP19474" s="9"/>
      <c r="AQ19474" s="9"/>
    </row>
    <row r="19475" spans="41:43" x14ac:dyDescent="0.3">
      <c r="AO19475" s="9"/>
      <c r="AP19475" s="9"/>
      <c r="AQ19475" s="9"/>
    </row>
    <row r="19476" spans="41:43" x14ac:dyDescent="0.3">
      <c r="AO19476" s="9"/>
      <c r="AP19476" s="9"/>
      <c r="AQ19476" s="9"/>
    </row>
    <row r="19477" spans="41:43" x14ac:dyDescent="0.3">
      <c r="AO19477" s="9"/>
      <c r="AP19477" s="9"/>
      <c r="AQ19477" s="9"/>
    </row>
    <row r="19478" spans="41:43" x14ac:dyDescent="0.3">
      <c r="AO19478" s="9"/>
      <c r="AP19478" s="9"/>
      <c r="AQ19478" s="9"/>
    </row>
    <row r="19479" spans="41:43" x14ac:dyDescent="0.3">
      <c r="AO19479" s="9"/>
      <c r="AP19479" s="9"/>
      <c r="AQ19479" s="9"/>
    </row>
    <row r="19480" spans="41:43" x14ac:dyDescent="0.3">
      <c r="AO19480" s="9"/>
      <c r="AP19480" s="9"/>
      <c r="AQ19480" s="9"/>
    </row>
    <row r="19481" spans="41:43" x14ac:dyDescent="0.3">
      <c r="AO19481" s="9"/>
      <c r="AP19481" s="9"/>
      <c r="AQ19481" s="9"/>
    </row>
    <row r="19482" spans="41:43" x14ac:dyDescent="0.3">
      <c r="AO19482" s="9"/>
      <c r="AP19482" s="9"/>
      <c r="AQ19482" s="9"/>
    </row>
    <row r="19483" spans="41:43" x14ac:dyDescent="0.3">
      <c r="AO19483" s="9"/>
      <c r="AP19483" s="9"/>
      <c r="AQ19483" s="9"/>
    </row>
    <row r="19484" spans="41:43" x14ac:dyDescent="0.3">
      <c r="AO19484" s="9"/>
      <c r="AP19484" s="9"/>
      <c r="AQ19484" s="9"/>
    </row>
    <row r="19485" spans="41:43" x14ac:dyDescent="0.3">
      <c r="AO19485" s="9"/>
      <c r="AP19485" s="9"/>
      <c r="AQ19485" s="9"/>
    </row>
    <row r="19486" spans="41:43" x14ac:dyDescent="0.3">
      <c r="AO19486" s="9"/>
      <c r="AP19486" s="9"/>
      <c r="AQ19486" s="9"/>
    </row>
    <row r="19487" spans="41:43" x14ac:dyDescent="0.3">
      <c r="AO19487" s="9"/>
      <c r="AP19487" s="9"/>
      <c r="AQ19487" s="9"/>
    </row>
    <row r="19488" spans="41:43" x14ac:dyDescent="0.3">
      <c r="AO19488" s="9"/>
      <c r="AP19488" s="9"/>
      <c r="AQ19488" s="9"/>
    </row>
    <row r="19489" spans="41:43" x14ac:dyDescent="0.3">
      <c r="AO19489" s="9"/>
      <c r="AP19489" s="9"/>
      <c r="AQ19489" s="9"/>
    </row>
    <row r="19490" spans="41:43" x14ac:dyDescent="0.3">
      <c r="AO19490" s="9"/>
      <c r="AP19490" s="9"/>
      <c r="AQ19490" s="9"/>
    </row>
    <row r="19491" spans="41:43" x14ac:dyDescent="0.3">
      <c r="AO19491" s="9"/>
      <c r="AP19491" s="9"/>
      <c r="AQ19491" s="9"/>
    </row>
    <row r="19492" spans="41:43" x14ac:dyDescent="0.3">
      <c r="AO19492" s="9"/>
      <c r="AP19492" s="9"/>
      <c r="AQ19492" s="9"/>
    </row>
    <row r="19493" spans="41:43" x14ac:dyDescent="0.3">
      <c r="AO19493" s="9"/>
      <c r="AP19493" s="9"/>
      <c r="AQ19493" s="9"/>
    </row>
    <row r="19494" spans="41:43" x14ac:dyDescent="0.3">
      <c r="AO19494" s="9"/>
      <c r="AP19494" s="9"/>
      <c r="AQ19494" s="9"/>
    </row>
    <row r="19495" spans="41:43" x14ac:dyDescent="0.3">
      <c r="AO19495" s="9"/>
      <c r="AP19495" s="9"/>
      <c r="AQ19495" s="9"/>
    </row>
    <row r="19496" spans="41:43" x14ac:dyDescent="0.3">
      <c r="AO19496" s="9"/>
      <c r="AP19496" s="9"/>
      <c r="AQ19496" s="9"/>
    </row>
    <row r="19497" spans="41:43" x14ac:dyDescent="0.3">
      <c r="AO19497" s="9"/>
      <c r="AP19497" s="9"/>
      <c r="AQ19497" s="9"/>
    </row>
    <row r="19498" spans="41:43" x14ac:dyDescent="0.3">
      <c r="AO19498" s="9"/>
      <c r="AP19498" s="9"/>
      <c r="AQ19498" s="9"/>
    </row>
    <row r="19499" spans="41:43" x14ac:dyDescent="0.3">
      <c r="AO19499" s="9"/>
      <c r="AP19499" s="9"/>
      <c r="AQ19499" s="9"/>
    </row>
    <row r="19500" spans="41:43" x14ac:dyDescent="0.3">
      <c r="AO19500" s="9"/>
      <c r="AP19500" s="9"/>
      <c r="AQ19500" s="9"/>
    </row>
    <row r="19501" spans="41:43" x14ac:dyDescent="0.3">
      <c r="AO19501" s="9"/>
      <c r="AP19501" s="9"/>
      <c r="AQ19501" s="9"/>
    </row>
    <row r="19502" spans="41:43" x14ac:dyDescent="0.3">
      <c r="AO19502" s="9"/>
      <c r="AP19502" s="9"/>
      <c r="AQ19502" s="9"/>
    </row>
    <row r="19503" spans="41:43" x14ac:dyDescent="0.3">
      <c r="AO19503" s="9"/>
      <c r="AP19503" s="9"/>
      <c r="AQ19503" s="9"/>
    </row>
    <row r="19504" spans="41:43" x14ac:dyDescent="0.3">
      <c r="AO19504" s="9"/>
      <c r="AP19504" s="9"/>
      <c r="AQ19504" s="9"/>
    </row>
    <row r="19505" spans="41:43" x14ac:dyDescent="0.3">
      <c r="AO19505" s="9"/>
      <c r="AP19505" s="9"/>
      <c r="AQ19505" s="9"/>
    </row>
    <row r="19506" spans="41:43" x14ac:dyDescent="0.3">
      <c r="AO19506" s="9"/>
      <c r="AP19506" s="9"/>
      <c r="AQ19506" s="9"/>
    </row>
    <row r="19507" spans="41:43" x14ac:dyDescent="0.3">
      <c r="AO19507" s="9"/>
      <c r="AP19507" s="9"/>
      <c r="AQ19507" s="9"/>
    </row>
    <row r="19508" spans="41:43" x14ac:dyDescent="0.3">
      <c r="AO19508" s="9"/>
      <c r="AP19508" s="9"/>
      <c r="AQ19508" s="9"/>
    </row>
    <row r="19509" spans="41:43" x14ac:dyDescent="0.3">
      <c r="AO19509" s="9"/>
      <c r="AP19509" s="9"/>
      <c r="AQ19509" s="9"/>
    </row>
    <row r="19510" spans="41:43" x14ac:dyDescent="0.3">
      <c r="AO19510" s="9"/>
      <c r="AP19510" s="9"/>
      <c r="AQ19510" s="9"/>
    </row>
    <row r="19511" spans="41:43" x14ac:dyDescent="0.3">
      <c r="AO19511" s="9"/>
      <c r="AP19511" s="9"/>
      <c r="AQ19511" s="9"/>
    </row>
    <row r="19512" spans="41:43" x14ac:dyDescent="0.3">
      <c r="AO19512" s="9"/>
      <c r="AP19512" s="9"/>
      <c r="AQ19512" s="9"/>
    </row>
    <row r="19513" spans="41:43" x14ac:dyDescent="0.3">
      <c r="AO19513" s="9"/>
      <c r="AP19513" s="9"/>
      <c r="AQ19513" s="9"/>
    </row>
    <row r="19514" spans="41:43" x14ac:dyDescent="0.3">
      <c r="AO19514" s="9"/>
      <c r="AP19514" s="9"/>
      <c r="AQ19514" s="9"/>
    </row>
    <row r="19515" spans="41:43" x14ac:dyDescent="0.3">
      <c r="AO19515" s="9"/>
      <c r="AP19515" s="9"/>
      <c r="AQ19515" s="9"/>
    </row>
    <row r="19516" spans="41:43" x14ac:dyDescent="0.3">
      <c r="AO19516" s="9"/>
      <c r="AP19516" s="9"/>
      <c r="AQ19516" s="9"/>
    </row>
    <row r="19517" spans="41:43" x14ac:dyDescent="0.3">
      <c r="AO19517" s="9"/>
      <c r="AP19517" s="9"/>
      <c r="AQ19517" s="9"/>
    </row>
    <row r="19518" spans="41:43" x14ac:dyDescent="0.3">
      <c r="AO19518" s="9"/>
      <c r="AP19518" s="9"/>
      <c r="AQ19518" s="9"/>
    </row>
    <row r="19519" spans="41:43" x14ac:dyDescent="0.3">
      <c r="AO19519" s="9"/>
      <c r="AP19519" s="9"/>
      <c r="AQ19519" s="9"/>
    </row>
    <row r="19520" spans="41:43" x14ac:dyDescent="0.3">
      <c r="AO19520" s="9"/>
      <c r="AP19520" s="9"/>
      <c r="AQ19520" s="9"/>
    </row>
    <row r="19521" spans="41:43" x14ac:dyDescent="0.3">
      <c r="AO19521" s="9"/>
      <c r="AP19521" s="9"/>
      <c r="AQ19521" s="9"/>
    </row>
    <row r="19522" spans="41:43" x14ac:dyDescent="0.3">
      <c r="AO19522" s="9"/>
      <c r="AP19522" s="9"/>
      <c r="AQ19522" s="9"/>
    </row>
    <row r="19523" spans="41:43" x14ac:dyDescent="0.3">
      <c r="AO19523" s="9"/>
      <c r="AP19523" s="9"/>
      <c r="AQ19523" s="9"/>
    </row>
    <row r="19524" spans="41:43" x14ac:dyDescent="0.3">
      <c r="AO19524" s="9"/>
      <c r="AP19524" s="9"/>
      <c r="AQ19524" s="9"/>
    </row>
    <row r="19525" spans="41:43" x14ac:dyDescent="0.3">
      <c r="AO19525" s="9"/>
      <c r="AP19525" s="9"/>
      <c r="AQ19525" s="9"/>
    </row>
    <row r="19526" spans="41:43" x14ac:dyDescent="0.3">
      <c r="AO19526" s="9"/>
      <c r="AP19526" s="9"/>
      <c r="AQ19526" s="9"/>
    </row>
    <row r="19527" spans="41:43" x14ac:dyDescent="0.3">
      <c r="AO19527" s="9"/>
      <c r="AP19527" s="9"/>
      <c r="AQ19527" s="9"/>
    </row>
    <row r="19528" spans="41:43" x14ac:dyDescent="0.3">
      <c r="AO19528" s="9"/>
      <c r="AP19528" s="9"/>
      <c r="AQ19528" s="9"/>
    </row>
    <row r="19529" spans="41:43" x14ac:dyDescent="0.3">
      <c r="AO19529" s="9"/>
      <c r="AP19529" s="9"/>
      <c r="AQ19529" s="9"/>
    </row>
    <row r="19530" spans="41:43" x14ac:dyDescent="0.3">
      <c r="AO19530" s="9"/>
      <c r="AP19530" s="9"/>
      <c r="AQ19530" s="9"/>
    </row>
    <row r="19531" spans="41:43" x14ac:dyDescent="0.3">
      <c r="AO19531" s="9"/>
      <c r="AP19531" s="9"/>
      <c r="AQ19531" s="9"/>
    </row>
    <row r="19532" spans="41:43" x14ac:dyDescent="0.3">
      <c r="AO19532" s="9"/>
      <c r="AP19532" s="9"/>
      <c r="AQ19532" s="9"/>
    </row>
    <row r="19533" spans="41:43" x14ac:dyDescent="0.3">
      <c r="AO19533" s="9"/>
      <c r="AP19533" s="9"/>
      <c r="AQ19533" s="9"/>
    </row>
    <row r="19534" spans="41:43" x14ac:dyDescent="0.3">
      <c r="AO19534" s="9"/>
      <c r="AP19534" s="9"/>
      <c r="AQ19534" s="9"/>
    </row>
    <row r="19535" spans="41:43" x14ac:dyDescent="0.3">
      <c r="AO19535" s="9"/>
      <c r="AP19535" s="9"/>
      <c r="AQ19535" s="9"/>
    </row>
    <row r="19536" spans="41:43" x14ac:dyDescent="0.3">
      <c r="AO19536" s="9"/>
      <c r="AP19536" s="9"/>
      <c r="AQ19536" s="9"/>
    </row>
    <row r="19537" spans="41:43" x14ac:dyDescent="0.3">
      <c r="AO19537" s="9"/>
      <c r="AP19537" s="9"/>
      <c r="AQ19537" s="9"/>
    </row>
    <row r="19538" spans="41:43" x14ac:dyDescent="0.3">
      <c r="AO19538" s="9"/>
      <c r="AP19538" s="9"/>
      <c r="AQ19538" s="9"/>
    </row>
    <row r="19539" spans="41:43" x14ac:dyDescent="0.3">
      <c r="AO19539" s="9"/>
      <c r="AP19539" s="9"/>
      <c r="AQ19539" s="9"/>
    </row>
    <row r="19540" spans="41:43" x14ac:dyDescent="0.3">
      <c r="AO19540" s="9"/>
      <c r="AP19540" s="9"/>
      <c r="AQ19540" s="9"/>
    </row>
    <row r="19541" spans="41:43" x14ac:dyDescent="0.3">
      <c r="AO19541" s="9"/>
      <c r="AP19541" s="9"/>
      <c r="AQ19541" s="9"/>
    </row>
    <row r="19542" spans="41:43" x14ac:dyDescent="0.3">
      <c r="AO19542" s="9"/>
      <c r="AP19542" s="9"/>
      <c r="AQ19542" s="9"/>
    </row>
    <row r="19543" spans="41:43" x14ac:dyDescent="0.3">
      <c r="AO19543" s="9"/>
      <c r="AP19543" s="9"/>
      <c r="AQ19543" s="9"/>
    </row>
    <row r="19544" spans="41:43" x14ac:dyDescent="0.3">
      <c r="AO19544" s="9"/>
      <c r="AP19544" s="9"/>
      <c r="AQ19544" s="9"/>
    </row>
    <row r="19545" spans="41:43" x14ac:dyDescent="0.3">
      <c r="AO19545" s="9"/>
      <c r="AP19545" s="9"/>
      <c r="AQ19545" s="9"/>
    </row>
    <row r="19546" spans="41:43" x14ac:dyDescent="0.3">
      <c r="AO19546" s="9"/>
      <c r="AP19546" s="9"/>
      <c r="AQ19546" s="9"/>
    </row>
    <row r="19547" spans="41:43" x14ac:dyDescent="0.3">
      <c r="AO19547" s="9"/>
      <c r="AP19547" s="9"/>
      <c r="AQ19547" s="9"/>
    </row>
    <row r="19548" spans="41:43" x14ac:dyDescent="0.3">
      <c r="AO19548" s="9"/>
      <c r="AP19548" s="9"/>
      <c r="AQ19548" s="9"/>
    </row>
    <row r="19549" spans="41:43" x14ac:dyDescent="0.3">
      <c r="AO19549" s="9"/>
      <c r="AP19549" s="9"/>
      <c r="AQ19549" s="9"/>
    </row>
    <row r="19550" spans="41:43" x14ac:dyDescent="0.3">
      <c r="AO19550" s="9"/>
      <c r="AP19550" s="9"/>
      <c r="AQ19550" s="9"/>
    </row>
    <row r="19551" spans="41:43" x14ac:dyDescent="0.3">
      <c r="AO19551" s="9"/>
      <c r="AP19551" s="9"/>
      <c r="AQ19551" s="9"/>
    </row>
    <row r="19552" spans="41:43" x14ac:dyDescent="0.3">
      <c r="AO19552" s="9"/>
      <c r="AP19552" s="9"/>
      <c r="AQ19552" s="9"/>
    </row>
    <row r="19553" spans="41:43" x14ac:dyDescent="0.3">
      <c r="AO19553" s="9"/>
      <c r="AP19553" s="9"/>
      <c r="AQ19553" s="9"/>
    </row>
    <row r="19554" spans="41:43" x14ac:dyDescent="0.3">
      <c r="AO19554" s="9"/>
      <c r="AP19554" s="9"/>
      <c r="AQ19554" s="9"/>
    </row>
    <row r="19555" spans="41:43" x14ac:dyDescent="0.3">
      <c r="AO19555" s="9"/>
      <c r="AP19555" s="9"/>
      <c r="AQ19555" s="9"/>
    </row>
    <row r="19556" spans="41:43" x14ac:dyDescent="0.3">
      <c r="AO19556" s="9"/>
      <c r="AP19556" s="9"/>
      <c r="AQ19556" s="9"/>
    </row>
    <row r="19557" spans="41:43" x14ac:dyDescent="0.3">
      <c r="AO19557" s="9"/>
      <c r="AP19557" s="9"/>
      <c r="AQ19557" s="9"/>
    </row>
    <row r="19558" spans="41:43" x14ac:dyDescent="0.3">
      <c r="AO19558" s="9"/>
      <c r="AP19558" s="9"/>
      <c r="AQ19558" s="9"/>
    </row>
    <row r="19559" spans="41:43" x14ac:dyDescent="0.3">
      <c r="AO19559" s="9"/>
      <c r="AP19559" s="9"/>
      <c r="AQ19559" s="9"/>
    </row>
    <row r="19560" spans="41:43" x14ac:dyDescent="0.3">
      <c r="AO19560" s="9"/>
      <c r="AP19560" s="9"/>
      <c r="AQ19560" s="9"/>
    </row>
    <row r="19561" spans="41:43" x14ac:dyDescent="0.3">
      <c r="AO19561" s="9"/>
      <c r="AP19561" s="9"/>
      <c r="AQ19561" s="9"/>
    </row>
    <row r="19562" spans="41:43" x14ac:dyDescent="0.3">
      <c r="AO19562" s="9"/>
      <c r="AP19562" s="9"/>
      <c r="AQ19562" s="9"/>
    </row>
    <row r="19563" spans="41:43" x14ac:dyDescent="0.3">
      <c r="AO19563" s="9"/>
      <c r="AP19563" s="9"/>
      <c r="AQ19563" s="9"/>
    </row>
    <row r="19564" spans="41:43" x14ac:dyDescent="0.3">
      <c r="AO19564" s="9"/>
      <c r="AP19564" s="9"/>
      <c r="AQ19564" s="9"/>
    </row>
    <row r="19565" spans="41:43" x14ac:dyDescent="0.3">
      <c r="AO19565" s="9"/>
      <c r="AP19565" s="9"/>
      <c r="AQ19565" s="9"/>
    </row>
    <row r="19566" spans="41:43" x14ac:dyDescent="0.3">
      <c r="AO19566" s="9"/>
      <c r="AP19566" s="9"/>
      <c r="AQ19566" s="9"/>
    </row>
    <row r="19567" spans="41:43" x14ac:dyDescent="0.3">
      <c r="AO19567" s="9"/>
      <c r="AP19567" s="9"/>
      <c r="AQ19567" s="9"/>
    </row>
    <row r="19568" spans="41:43" x14ac:dyDescent="0.3">
      <c r="AO19568" s="9"/>
      <c r="AP19568" s="9"/>
      <c r="AQ19568" s="9"/>
    </row>
    <row r="19569" spans="41:43" x14ac:dyDescent="0.3">
      <c r="AO19569" s="9"/>
      <c r="AP19569" s="9"/>
      <c r="AQ19569" s="9"/>
    </row>
    <row r="19570" spans="41:43" x14ac:dyDescent="0.3">
      <c r="AO19570" s="9"/>
      <c r="AP19570" s="9"/>
      <c r="AQ19570" s="9"/>
    </row>
    <row r="19571" spans="41:43" x14ac:dyDescent="0.3">
      <c r="AO19571" s="9"/>
      <c r="AP19571" s="9"/>
      <c r="AQ19571" s="9"/>
    </row>
    <row r="19572" spans="41:43" x14ac:dyDescent="0.3">
      <c r="AO19572" s="9"/>
      <c r="AP19572" s="9"/>
      <c r="AQ19572" s="9"/>
    </row>
    <row r="19573" spans="41:43" x14ac:dyDescent="0.3">
      <c r="AO19573" s="9"/>
      <c r="AP19573" s="9"/>
      <c r="AQ19573" s="9"/>
    </row>
    <row r="19574" spans="41:43" x14ac:dyDescent="0.3">
      <c r="AO19574" s="9"/>
      <c r="AP19574" s="9"/>
      <c r="AQ19574" s="9"/>
    </row>
    <row r="19575" spans="41:43" x14ac:dyDescent="0.3">
      <c r="AO19575" s="9"/>
      <c r="AP19575" s="9"/>
      <c r="AQ19575" s="9"/>
    </row>
    <row r="19576" spans="41:43" x14ac:dyDescent="0.3">
      <c r="AO19576" s="9"/>
      <c r="AP19576" s="9"/>
      <c r="AQ19576" s="9"/>
    </row>
    <row r="19577" spans="41:43" x14ac:dyDescent="0.3">
      <c r="AO19577" s="9"/>
      <c r="AP19577" s="9"/>
      <c r="AQ19577" s="9"/>
    </row>
    <row r="19578" spans="41:43" x14ac:dyDescent="0.3">
      <c r="AO19578" s="9"/>
      <c r="AP19578" s="9"/>
      <c r="AQ19578" s="9"/>
    </row>
    <row r="19579" spans="41:43" x14ac:dyDescent="0.3">
      <c r="AO19579" s="9"/>
      <c r="AP19579" s="9"/>
      <c r="AQ19579" s="9"/>
    </row>
    <row r="19580" spans="41:43" x14ac:dyDescent="0.3">
      <c r="AO19580" s="9"/>
      <c r="AP19580" s="9"/>
      <c r="AQ19580" s="9"/>
    </row>
    <row r="19581" spans="41:43" x14ac:dyDescent="0.3">
      <c r="AO19581" s="9"/>
      <c r="AP19581" s="9"/>
      <c r="AQ19581" s="9"/>
    </row>
    <row r="19582" spans="41:43" x14ac:dyDescent="0.3">
      <c r="AO19582" s="9"/>
      <c r="AP19582" s="9"/>
      <c r="AQ19582" s="9"/>
    </row>
    <row r="19583" spans="41:43" x14ac:dyDescent="0.3">
      <c r="AO19583" s="9"/>
      <c r="AP19583" s="9"/>
      <c r="AQ19583" s="9"/>
    </row>
    <row r="19584" spans="41:43" x14ac:dyDescent="0.3">
      <c r="AO19584" s="9"/>
      <c r="AP19584" s="9"/>
      <c r="AQ19584" s="9"/>
    </row>
    <row r="19585" spans="41:43" x14ac:dyDescent="0.3">
      <c r="AO19585" s="9"/>
      <c r="AP19585" s="9"/>
      <c r="AQ19585" s="9"/>
    </row>
    <row r="19586" spans="41:43" x14ac:dyDescent="0.3">
      <c r="AO19586" s="9"/>
      <c r="AP19586" s="9"/>
      <c r="AQ19586" s="9"/>
    </row>
    <row r="19587" spans="41:43" x14ac:dyDescent="0.3">
      <c r="AO19587" s="9"/>
      <c r="AP19587" s="9"/>
      <c r="AQ19587" s="9"/>
    </row>
    <row r="19588" spans="41:43" x14ac:dyDescent="0.3">
      <c r="AO19588" s="9"/>
      <c r="AP19588" s="9"/>
      <c r="AQ19588" s="9"/>
    </row>
    <row r="19589" spans="41:43" x14ac:dyDescent="0.3">
      <c r="AO19589" s="9"/>
      <c r="AP19589" s="9"/>
      <c r="AQ19589" s="9"/>
    </row>
    <row r="19590" spans="41:43" x14ac:dyDescent="0.3">
      <c r="AO19590" s="9"/>
      <c r="AP19590" s="9"/>
      <c r="AQ19590" s="9"/>
    </row>
    <row r="19591" spans="41:43" x14ac:dyDescent="0.3">
      <c r="AO19591" s="9"/>
      <c r="AP19591" s="9"/>
      <c r="AQ19591" s="9"/>
    </row>
    <row r="19592" spans="41:43" x14ac:dyDescent="0.3">
      <c r="AO19592" s="9"/>
      <c r="AP19592" s="9"/>
      <c r="AQ19592" s="9"/>
    </row>
    <row r="19593" spans="41:43" x14ac:dyDescent="0.3">
      <c r="AO19593" s="9"/>
      <c r="AP19593" s="9"/>
      <c r="AQ19593" s="9"/>
    </row>
    <row r="19594" spans="41:43" x14ac:dyDescent="0.3">
      <c r="AO19594" s="9"/>
      <c r="AP19594" s="9"/>
      <c r="AQ19594" s="9"/>
    </row>
    <row r="19595" spans="41:43" x14ac:dyDescent="0.3">
      <c r="AO19595" s="9"/>
      <c r="AP19595" s="9"/>
      <c r="AQ19595" s="9"/>
    </row>
    <row r="19596" spans="41:43" x14ac:dyDescent="0.3">
      <c r="AO19596" s="9"/>
      <c r="AP19596" s="9"/>
      <c r="AQ19596" s="9"/>
    </row>
    <row r="19597" spans="41:43" x14ac:dyDescent="0.3">
      <c r="AO19597" s="9"/>
      <c r="AP19597" s="9"/>
      <c r="AQ19597" s="9"/>
    </row>
    <row r="19598" spans="41:43" x14ac:dyDescent="0.3">
      <c r="AO19598" s="9"/>
      <c r="AP19598" s="9"/>
      <c r="AQ19598" s="9"/>
    </row>
    <row r="19599" spans="41:43" x14ac:dyDescent="0.3">
      <c r="AO19599" s="9"/>
      <c r="AP19599" s="9"/>
      <c r="AQ19599" s="9"/>
    </row>
    <row r="19600" spans="41:43" x14ac:dyDescent="0.3">
      <c r="AO19600" s="9"/>
      <c r="AP19600" s="9"/>
      <c r="AQ19600" s="9"/>
    </row>
    <row r="19601" spans="41:43" x14ac:dyDescent="0.3">
      <c r="AO19601" s="9"/>
      <c r="AP19601" s="9"/>
      <c r="AQ19601" s="9"/>
    </row>
    <row r="19602" spans="41:43" x14ac:dyDescent="0.3">
      <c r="AO19602" s="9"/>
      <c r="AP19602" s="9"/>
      <c r="AQ19602" s="9"/>
    </row>
    <row r="19603" spans="41:43" x14ac:dyDescent="0.3">
      <c r="AO19603" s="9"/>
      <c r="AP19603" s="9"/>
      <c r="AQ19603" s="9"/>
    </row>
    <row r="19604" spans="41:43" x14ac:dyDescent="0.3">
      <c r="AO19604" s="9"/>
      <c r="AP19604" s="9"/>
      <c r="AQ19604" s="9"/>
    </row>
    <row r="19605" spans="41:43" x14ac:dyDescent="0.3">
      <c r="AO19605" s="9"/>
      <c r="AP19605" s="9"/>
      <c r="AQ19605" s="9"/>
    </row>
    <row r="19606" spans="41:43" x14ac:dyDescent="0.3">
      <c r="AO19606" s="9"/>
      <c r="AP19606" s="9"/>
      <c r="AQ19606" s="9"/>
    </row>
    <row r="19607" spans="41:43" x14ac:dyDescent="0.3">
      <c r="AO19607" s="9"/>
      <c r="AP19607" s="9"/>
      <c r="AQ19607" s="9"/>
    </row>
    <row r="19608" spans="41:43" x14ac:dyDescent="0.3">
      <c r="AO19608" s="9"/>
      <c r="AP19608" s="9"/>
      <c r="AQ19608" s="9"/>
    </row>
    <row r="19609" spans="41:43" x14ac:dyDescent="0.3">
      <c r="AO19609" s="9"/>
      <c r="AP19609" s="9"/>
      <c r="AQ19609" s="9"/>
    </row>
    <row r="19610" spans="41:43" x14ac:dyDescent="0.3">
      <c r="AO19610" s="9"/>
      <c r="AP19610" s="9"/>
      <c r="AQ19610" s="9"/>
    </row>
    <row r="19611" spans="41:43" x14ac:dyDescent="0.3">
      <c r="AO19611" s="9"/>
      <c r="AP19611" s="9"/>
      <c r="AQ19611" s="9"/>
    </row>
    <row r="19612" spans="41:43" x14ac:dyDescent="0.3">
      <c r="AO19612" s="9"/>
      <c r="AP19612" s="9"/>
      <c r="AQ19612" s="9"/>
    </row>
    <row r="19613" spans="41:43" x14ac:dyDescent="0.3">
      <c r="AO19613" s="9"/>
      <c r="AP19613" s="9"/>
      <c r="AQ19613" s="9"/>
    </row>
    <row r="19614" spans="41:43" x14ac:dyDescent="0.3">
      <c r="AO19614" s="9"/>
      <c r="AP19614" s="9"/>
      <c r="AQ19614" s="9"/>
    </row>
    <row r="19615" spans="41:43" x14ac:dyDescent="0.3">
      <c r="AO19615" s="9"/>
      <c r="AP19615" s="9"/>
      <c r="AQ19615" s="9"/>
    </row>
    <row r="19616" spans="41:43" x14ac:dyDescent="0.3">
      <c r="AO19616" s="9"/>
      <c r="AP19616" s="9"/>
      <c r="AQ19616" s="9"/>
    </row>
    <row r="19617" spans="41:43" x14ac:dyDescent="0.3">
      <c r="AO19617" s="9"/>
      <c r="AP19617" s="9"/>
      <c r="AQ19617" s="9"/>
    </row>
    <row r="19618" spans="41:43" x14ac:dyDescent="0.3">
      <c r="AO19618" s="9"/>
      <c r="AP19618" s="9"/>
      <c r="AQ19618" s="9"/>
    </row>
    <row r="19619" spans="41:43" x14ac:dyDescent="0.3">
      <c r="AO19619" s="9"/>
      <c r="AP19619" s="9"/>
      <c r="AQ19619" s="9"/>
    </row>
    <row r="19620" spans="41:43" x14ac:dyDescent="0.3">
      <c r="AO19620" s="9"/>
      <c r="AP19620" s="9"/>
      <c r="AQ19620" s="9"/>
    </row>
    <row r="19621" spans="41:43" x14ac:dyDescent="0.3">
      <c r="AO19621" s="9"/>
      <c r="AP19621" s="9"/>
      <c r="AQ19621" s="9"/>
    </row>
    <row r="19622" spans="41:43" x14ac:dyDescent="0.3">
      <c r="AO19622" s="9"/>
      <c r="AP19622" s="9"/>
      <c r="AQ19622" s="9"/>
    </row>
    <row r="19623" spans="41:43" x14ac:dyDescent="0.3">
      <c r="AO19623" s="9"/>
      <c r="AP19623" s="9"/>
      <c r="AQ19623" s="9"/>
    </row>
    <row r="19624" spans="41:43" x14ac:dyDescent="0.3">
      <c r="AO19624" s="9"/>
      <c r="AP19624" s="9"/>
      <c r="AQ19624" s="9"/>
    </row>
    <row r="19625" spans="41:43" x14ac:dyDescent="0.3">
      <c r="AO19625" s="9"/>
      <c r="AP19625" s="9"/>
      <c r="AQ19625" s="9"/>
    </row>
    <row r="19626" spans="41:43" x14ac:dyDescent="0.3">
      <c r="AO19626" s="9"/>
      <c r="AP19626" s="9"/>
      <c r="AQ19626" s="9"/>
    </row>
    <row r="19627" spans="41:43" x14ac:dyDescent="0.3">
      <c r="AO19627" s="9"/>
      <c r="AP19627" s="9"/>
      <c r="AQ19627" s="9"/>
    </row>
    <row r="19628" spans="41:43" x14ac:dyDescent="0.3">
      <c r="AO19628" s="9"/>
      <c r="AP19628" s="9"/>
      <c r="AQ19628" s="9"/>
    </row>
    <row r="19629" spans="41:43" x14ac:dyDescent="0.3">
      <c r="AO19629" s="9"/>
      <c r="AP19629" s="9"/>
      <c r="AQ19629" s="9"/>
    </row>
    <row r="19630" spans="41:43" x14ac:dyDescent="0.3">
      <c r="AO19630" s="9"/>
      <c r="AP19630" s="9"/>
      <c r="AQ19630" s="9"/>
    </row>
    <row r="19631" spans="41:43" x14ac:dyDescent="0.3">
      <c r="AO19631" s="9"/>
      <c r="AP19631" s="9"/>
      <c r="AQ19631" s="9"/>
    </row>
    <row r="19632" spans="41:43" x14ac:dyDescent="0.3">
      <c r="AO19632" s="9"/>
      <c r="AP19632" s="9"/>
      <c r="AQ19632" s="9"/>
    </row>
    <row r="19633" spans="41:43" x14ac:dyDescent="0.3">
      <c r="AO19633" s="9"/>
      <c r="AP19633" s="9"/>
      <c r="AQ19633" s="9"/>
    </row>
    <row r="19634" spans="41:43" x14ac:dyDescent="0.3">
      <c r="AO19634" s="9"/>
      <c r="AP19634" s="9"/>
      <c r="AQ19634" s="9"/>
    </row>
    <row r="19635" spans="41:43" x14ac:dyDescent="0.3">
      <c r="AO19635" s="9"/>
      <c r="AP19635" s="9"/>
      <c r="AQ19635" s="9"/>
    </row>
    <row r="19636" spans="41:43" x14ac:dyDescent="0.3">
      <c r="AO19636" s="9"/>
      <c r="AP19636" s="9"/>
      <c r="AQ19636" s="9"/>
    </row>
    <row r="19637" spans="41:43" x14ac:dyDescent="0.3">
      <c r="AO19637" s="9"/>
      <c r="AP19637" s="9"/>
      <c r="AQ19637" s="9"/>
    </row>
    <row r="19638" spans="41:43" x14ac:dyDescent="0.3">
      <c r="AO19638" s="9"/>
      <c r="AP19638" s="9"/>
      <c r="AQ19638" s="9"/>
    </row>
    <row r="19639" spans="41:43" x14ac:dyDescent="0.3">
      <c r="AO19639" s="9"/>
      <c r="AP19639" s="9"/>
      <c r="AQ19639" s="9"/>
    </row>
    <row r="19640" spans="41:43" x14ac:dyDescent="0.3">
      <c r="AO19640" s="9"/>
      <c r="AP19640" s="9"/>
      <c r="AQ19640" s="9"/>
    </row>
    <row r="19641" spans="41:43" x14ac:dyDescent="0.3">
      <c r="AO19641" s="9"/>
      <c r="AP19641" s="9"/>
      <c r="AQ19641" s="9"/>
    </row>
    <row r="19642" spans="41:43" x14ac:dyDescent="0.3">
      <c r="AO19642" s="9"/>
      <c r="AP19642" s="9"/>
      <c r="AQ19642" s="9"/>
    </row>
    <row r="19643" spans="41:43" x14ac:dyDescent="0.3">
      <c r="AO19643" s="9"/>
      <c r="AP19643" s="9"/>
      <c r="AQ19643" s="9"/>
    </row>
    <row r="19644" spans="41:43" x14ac:dyDescent="0.3">
      <c r="AO19644" s="9"/>
      <c r="AP19644" s="9"/>
      <c r="AQ19644" s="9"/>
    </row>
    <row r="19645" spans="41:43" x14ac:dyDescent="0.3">
      <c r="AO19645" s="9"/>
      <c r="AP19645" s="9"/>
      <c r="AQ19645" s="9"/>
    </row>
    <row r="19646" spans="41:43" x14ac:dyDescent="0.3">
      <c r="AO19646" s="9"/>
      <c r="AP19646" s="9"/>
      <c r="AQ19646" s="9"/>
    </row>
    <row r="19647" spans="41:43" x14ac:dyDescent="0.3">
      <c r="AO19647" s="9"/>
      <c r="AP19647" s="9"/>
      <c r="AQ19647" s="9"/>
    </row>
    <row r="19648" spans="41:43" x14ac:dyDescent="0.3">
      <c r="AO19648" s="9"/>
      <c r="AP19648" s="9"/>
      <c r="AQ19648" s="9"/>
    </row>
    <row r="19649" spans="41:43" x14ac:dyDescent="0.3">
      <c r="AO19649" s="9"/>
      <c r="AP19649" s="9"/>
      <c r="AQ19649" s="9"/>
    </row>
    <row r="19650" spans="41:43" x14ac:dyDescent="0.3">
      <c r="AO19650" s="9"/>
      <c r="AP19650" s="9"/>
      <c r="AQ19650" s="9"/>
    </row>
    <row r="19651" spans="41:43" x14ac:dyDescent="0.3">
      <c r="AO19651" s="9"/>
      <c r="AP19651" s="9"/>
      <c r="AQ19651" s="9"/>
    </row>
    <row r="19652" spans="41:43" x14ac:dyDescent="0.3">
      <c r="AO19652" s="9"/>
      <c r="AP19652" s="9"/>
      <c r="AQ19652" s="9"/>
    </row>
    <row r="19653" spans="41:43" x14ac:dyDescent="0.3">
      <c r="AO19653" s="9"/>
      <c r="AP19653" s="9"/>
      <c r="AQ19653" s="9"/>
    </row>
    <row r="19654" spans="41:43" x14ac:dyDescent="0.3">
      <c r="AO19654" s="9"/>
      <c r="AP19654" s="9"/>
      <c r="AQ19654" s="9"/>
    </row>
    <row r="19655" spans="41:43" x14ac:dyDescent="0.3">
      <c r="AO19655" s="9"/>
      <c r="AP19655" s="9"/>
      <c r="AQ19655" s="9"/>
    </row>
    <row r="19656" spans="41:43" x14ac:dyDescent="0.3">
      <c r="AO19656" s="9"/>
      <c r="AP19656" s="9"/>
      <c r="AQ19656" s="9"/>
    </row>
    <row r="19657" spans="41:43" x14ac:dyDescent="0.3">
      <c r="AO19657" s="9"/>
      <c r="AP19657" s="9"/>
      <c r="AQ19657" s="9"/>
    </row>
    <row r="19658" spans="41:43" x14ac:dyDescent="0.3">
      <c r="AO19658" s="9"/>
      <c r="AP19658" s="9"/>
      <c r="AQ19658" s="9"/>
    </row>
    <row r="19659" spans="41:43" x14ac:dyDescent="0.3">
      <c r="AO19659" s="9"/>
      <c r="AP19659" s="9"/>
      <c r="AQ19659" s="9"/>
    </row>
    <row r="19660" spans="41:43" x14ac:dyDescent="0.3">
      <c r="AO19660" s="9"/>
      <c r="AP19660" s="9"/>
      <c r="AQ19660" s="9"/>
    </row>
    <row r="19661" spans="41:43" x14ac:dyDescent="0.3">
      <c r="AO19661" s="9"/>
      <c r="AP19661" s="9"/>
      <c r="AQ19661" s="9"/>
    </row>
    <row r="19662" spans="41:43" x14ac:dyDescent="0.3">
      <c r="AO19662" s="9"/>
      <c r="AP19662" s="9"/>
      <c r="AQ19662" s="9"/>
    </row>
    <row r="19663" spans="41:43" x14ac:dyDescent="0.3">
      <c r="AO19663" s="9"/>
      <c r="AP19663" s="9"/>
      <c r="AQ19663" s="9"/>
    </row>
    <row r="19664" spans="41:43" x14ac:dyDescent="0.3">
      <c r="AO19664" s="9"/>
      <c r="AP19664" s="9"/>
      <c r="AQ19664" s="9"/>
    </row>
    <row r="19665" spans="41:43" x14ac:dyDescent="0.3">
      <c r="AO19665" s="9"/>
      <c r="AP19665" s="9"/>
      <c r="AQ19665" s="9"/>
    </row>
    <row r="19666" spans="41:43" x14ac:dyDescent="0.3">
      <c r="AO19666" s="9"/>
      <c r="AP19666" s="9"/>
      <c r="AQ19666" s="9"/>
    </row>
    <row r="19667" spans="41:43" x14ac:dyDescent="0.3">
      <c r="AO19667" s="9"/>
      <c r="AP19667" s="9"/>
      <c r="AQ19667" s="9"/>
    </row>
    <row r="19668" spans="41:43" x14ac:dyDescent="0.3">
      <c r="AO19668" s="9"/>
      <c r="AP19668" s="9"/>
      <c r="AQ19668" s="9"/>
    </row>
    <row r="19669" spans="41:43" x14ac:dyDescent="0.3">
      <c r="AO19669" s="9"/>
      <c r="AP19669" s="9"/>
      <c r="AQ19669" s="9"/>
    </row>
    <row r="19670" spans="41:43" x14ac:dyDescent="0.3">
      <c r="AO19670" s="9"/>
      <c r="AP19670" s="9"/>
      <c r="AQ19670" s="9"/>
    </row>
    <row r="19671" spans="41:43" x14ac:dyDescent="0.3">
      <c r="AO19671" s="9"/>
      <c r="AP19671" s="9"/>
      <c r="AQ19671" s="9"/>
    </row>
    <row r="19672" spans="41:43" x14ac:dyDescent="0.3">
      <c r="AO19672" s="9"/>
      <c r="AP19672" s="9"/>
      <c r="AQ19672" s="9"/>
    </row>
    <row r="19673" spans="41:43" x14ac:dyDescent="0.3">
      <c r="AO19673" s="9"/>
      <c r="AP19673" s="9"/>
      <c r="AQ19673" s="9"/>
    </row>
    <row r="19674" spans="41:43" x14ac:dyDescent="0.3">
      <c r="AO19674" s="9"/>
      <c r="AP19674" s="9"/>
      <c r="AQ19674" s="9"/>
    </row>
    <row r="19675" spans="41:43" x14ac:dyDescent="0.3">
      <c r="AO19675" s="9"/>
      <c r="AP19675" s="9"/>
      <c r="AQ19675" s="9"/>
    </row>
    <row r="19676" spans="41:43" x14ac:dyDescent="0.3">
      <c r="AO19676" s="9"/>
      <c r="AP19676" s="9"/>
      <c r="AQ19676" s="9"/>
    </row>
    <row r="19677" spans="41:43" x14ac:dyDescent="0.3">
      <c r="AO19677" s="9"/>
      <c r="AP19677" s="9"/>
      <c r="AQ19677" s="9"/>
    </row>
    <row r="19678" spans="41:43" x14ac:dyDescent="0.3">
      <c r="AO19678" s="9"/>
      <c r="AP19678" s="9"/>
      <c r="AQ19678" s="9"/>
    </row>
    <row r="19679" spans="41:43" x14ac:dyDescent="0.3">
      <c r="AO19679" s="9"/>
      <c r="AP19679" s="9"/>
      <c r="AQ19679" s="9"/>
    </row>
    <row r="19680" spans="41:43" x14ac:dyDescent="0.3">
      <c r="AO19680" s="9"/>
      <c r="AP19680" s="9"/>
      <c r="AQ19680" s="9"/>
    </row>
    <row r="19681" spans="41:43" x14ac:dyDescent="0.3">
      <c r="AO19681" s="9"/>
      <c r="AP19681" s="9"/>
      <c r="AQ19681" s="9"/>
    </row>
    <row r="19682" spans="41:43" x14ac:dyDescent="0.3">
      <c r="AO19682" s="9"/>
      <c r="AP19682" s="9"/>
      <c r="AQ19682" s="9"/>
    </row>
    <row r="19683" spans="41:43" x14ac:dyDescent="0.3">
      <c r="AO19683" s="9"/>
      <c r="AP19683" s="9"/>
      <c r="AQ19683" s="9"/>
    </row>
    <row r="19684" spans="41:43" x14ac:dyDescent="0.3">
      <c r="AO19684" s="9"/>
      <c r="AP19684" s="9"/>
      <c r="AQ19684" s="9"/>
    </row>
    <row r="19685" spans="41:43" x14ac:dyDescent="0.3">
      <c r="AO19685" s="9"/>
      <c r="AP19685" s="9"/>
      <c r="AQ19685" s="9"/>
    </row>
    <row r="19686" spans="41:43" x14ac:dyDescent="0.3">
      <c r="AO19686" s="9"/>
      <c r="AP19686" s="9"/>
      <c r="AQ19686" s="9"/>
    </row>
    <row r="19687" spans="41:43" x14ac:dyDescent="0.3">
      <c r="AO19687" s="9"/>
      <c r="AP19687" s="9"/>
      <c r="AQ19687" s="9"/>
    </row>
    <row r="19688" spans="41:43" x14ac:dyDescent="0.3">
      <c r="AO19688" s="9"/>
      <c r="AP19688" s="9"/>
      <c r="AQ19688" s="9"/>
    </row>
    <row r="19689" spans="41:43" x14ac:dyDescent="0.3">
      <c r="AO19689" s="9"/>
      <c r="AP19689" s="9"/>
      <c r="AQ19689" s="9"/>
    </row>
    <row r="19690" spans="41:43" x14ac:dyDescent="0.3">
      <c r="AO19690" s="9"/>
      <c r="AP19690" s="9"/>
      <c r="AQ19690" s="9"/>
    </row>
    <row r="19691" spans="41:43" x14ac:dyDescent="0.3">
      <c r="AO19691" s="9"/>
      <c r="AP19691" s="9"/>
      <c r="AQ19691" s="9"/>
    </row>
    <row r="19692" spans="41:43" x14ac:dyDescent="0.3">
      <c r="AO19692" s="9"/>
      <c r="AP19692" s="9"/>
      <c r="AQ19692" s="9"/>
    </row>
    <row r="19693" spans="41:43" x14ac:dyDescent="0.3">
      <c r="AO19693" s="9"/>
      <c r="AP19693" s="9"/>
      <c r="AQ19693" s="9"/>
    </row>
    <row r="19694" spans="41:43" x14ac:dyDescent="0.3">
      <c r="AO19694" s="9"/>
      <c r="AP19694" s="9"/>
      <c r="AQ19694" s="9"/>
    </row>
    <row r="19695" spans="41:43" x14ac:dyDescent="0.3">
      <c r="AO19695" s="9"/>
      <c r="AP19695" s="9"/>
      <c r="AQ19695" s="9"/>
    </row>
    <row r="19696" spans="41:43" x14ac:dyDescent="0.3">
      <c r="AO19696" s="9"/>
      <c r="AP19696" s="9"/>
      <c r="AQ19696" s="9"/>
    </row>
    <row r="19697" spans="41:43" x14ac:dyDescent="0.3">
      <c r="AO19697" s="9"/>
      <c r="AP19697" s="9"/>
      <c r="AQ19697" s="9"/>
    </row>
    <row r="19698" spans="41:43" x14ac:dyDescent="0.3">
      <c r="AO19698" s="9"/>
      <c r="AP19698" s="9"/>
      <c r="AQ19698" s="9"/>
    </row>
    <row r="19699" spans="41:43" x14ac:dyDescent="0.3">
      <c r="AO19699" s="9"/>
      <c r="AP19699" s="9"/>
      <c r="AQ19699" s="9"/>
    </row>
    <row r="19700" spans="41:43" x14ac:dyDescent="0.3">
      <c r="AO19700" s="9"/>
      <c r="AP19700" s="9"/>
      <c r="AQ19700" s="9"/>
    </row>
    <row r="19701" spans="41:43" x14ac:dyDescent="0.3">
      <c r="AO19701" s="9"/>
      <c r="AP19701" s="9"/>
      <c r="AQ19701" s="9"/>
    </row>
    <row r="19702" spans="41:43" x14ac:dyDescent="0.3">
      <c r="AO19702" s="9"/>
      <c r="AP19702" s="9"/>
      <c r="AQ19702" s="9"/>
    </row>
    <row r="19703" spans="41:43" x14ac:dyDescent="0.3">
      <c r="AO19703" s="9"/>
      <c r="AP19703" s="9"/>
      <c r="AQ19703" s="9"/>
    </row>
    <row r="19704" spans="41:43" x14ac:dyDescent="0.3">
      <c r="AO19704" s="9"/>
      <c r="AP19704" s="9"/>
      <c r="AQ19704" s="9"/>
    </row>
    <row r="19705" spans="41:43" x14ac:dyDescent="0.3">
      <c r="AO19705" s="9"/>
      <c r="AP19705" s="9"/>
      <c r="AQ19705" s="9"/>
    </row>
    <row r="19706" spans="41:43" x14ac:dyDescent="0.3">
      <c r="AO19706" s="9"/>
      <c r="AP19706" s="9"/>
      <c r="AQ19706" s="9"/>
    </row>
    <row r="19707" spans="41:43" x14ac:dyDescent="0.3">
      <c r="AO19707" s="9"/>
      <c r="AP19707" s="9"/>
      <c r="AQ19707" s="9"/>
    </row>
    <row r="19708" spans="41:43" x14ac:dyDescent="0.3">
      <c r="AO19708" s="9"/>
      <c r="AP19708" s="9"/>
      <c r="AQ19708" s="9"/>
    </row>
    <row r="19709" spans="41:43" x14ac:dyDescent="0.3">
      <c r="AO19709" s="9"/>
      <c r="AP19709" s="9"/>
      <c r="AQ19709" s="9"/>
    </row>
    <row r="19710" spans="41:43" x14ac:dyDescent="0.3">
      <c r="AO19710" s="9"/>
      <c r="AP19710" s="9"/>
      <c r="AQ19710" s="9"/>
    </row>
    <row r="19711" spans="41:43" x14ac:dyDescent="0.3">
      <c r="AO19711" s="9"/>
      <c r="AP19711" s="9"/>
      <c r="AQ19711" s="9"/>
    </row>
    <row r="19712" spans="41:43" x14ac:dyDescent="0.3">
      <c r="AO19712" s="9"/>
      <c r="AP19712" s="9"/>
      <c r="AQ19712" s="9"/>
    </row>
    <row r="19713" spans="41:43" x14ac:dyDescent="0.3">
      <c r="AO19713" s="9"/>
      <c r="AP19713" s="9"/>
      <c r="AQ19713" s="9"/>
    </row>
    <row r="19714" spans="41:43" x14ac:dyDescent="0.3">
      <c r="AO19714" s="9"/>
      <c r="AP19714" s="9"/>
      <c r="AQ19714" s="9"/>
    </row>
    <row r="19715" spans="41:43" x14ac:dyDescent="0.3">
      <c r="AO19715" s="9"/>
      <c r="AP19715" s="9"/>
      <c r="AQ19715" s="9"/>
    </row>
    <row r="19716" spans="41:43" x14ac:dyDescent="0.3">
      <c r="AO19716" s="9"/>
      <c r="AP19716" s="9"/>
      <c r="AQ19716" s="9"/>
    </row>
    <row r="19717" spans="41:43" x14ac:dyDescent="0.3">
      <c r="AO19717" s="9"/>
      <c r="AP19717" s="9"/>
      <c r="AQ19717" s="9"/>
    </row>
    <row r="19718" spans="41:43" x14ac:dyDescent="0.3">
      <c r="AO19718" s="9"/>
      <c r="AP19718" s="9"/>
      <c r="AQ19718" s="9"/>
    </row>
    <row r="19719" spans="41:43" x14ac:dyDescent="0.3">
      <c r="AO19719" s="9"/>
      <c r="AP19719" s="9"/>
      <c r="AQ19719" s="9"/>
    </row>
    <row r="19720" spans="41:43" x14ac:dyDescent="0.3">
      <c r="AO19720" s="9"/>
      <c r="AP19720" s="9"/>
      <c r="AQ19720" s="9"/>
    </row>
    <row r="19721" spans="41:43" x14ac:dyDescent="0.3">
      <c r="AO19721" s="9"/>
      <c r="AP19721" s="9"/>
      <c r="AQ19721" s="9"/>
    </row>
    <row r="19722" spans="41:43" x14ac:dyDescent="0.3">
      <c r="AO19722" s="9"/>
      <c r="AP19722" s="9"/>
      <c r="AQ19722" s="9"/>
    </row>
    <row r="19723" spans="41:43" x14ac:dyDescent="0.3">
      <c r="AO19723" s="9"/>
      <c r="AP19723" s="9"/>
      <c r="AQ19723" s="9"/>
    </row>
    <row r="19724" spans="41:43" x14ac:dyDescent="0.3">
      <c r="AO19724" s="9"/>
      <c r="AP19724" s="9"/>
      <c r="AQ19724" s="9"/>
    </row>
    <row r="19725" spans="41:43" x14ac:dyDescent="0.3">
      <c r="AO19725" s="9"/>
      <c r="AP19725" s="9"/>
      <c r="AQ19725" s="9"/>
    </row>
    <row r="19726" spans="41:43" x14ac:dyDescent="0.3">
      <c r="AO19726" s="9"/>
      <c r="AP19726" s="9"/>
      <c r="AQ19726" s="9"/>
    </row>
    <row r="19727" spans="41:43" x14ac:dyDescent="0.3">
      <c r="AO19727" s="9"/>
      <c r="AP19727" s="9"/>
      <c r="AQ19727" s="9"/>
    </row>
    <row r="19728" spans="41:43" x14ac:dyDescent="0.3">
      <c r="AO19728" s="9"/>
      <c r="AP19728" s="9"/>
      <c r="AQ19728" s="9"/>
    </row>
    <row r="19729" spans="41:43" x14ac:dyDescent="0.3">
      <c r="AO19729" s="9"/>
      <c r="AP19729" s="9"/>
      <c r="AQ19729" s="9"/>
    </row>
    <row r="19730" spans="41:43" x14ac:dyDescent="0.3">
      <c r="AO19730" s="9"/>
      <c r="AP19730" s="9"/>
      <c r="AQ19730" s="9"/>
    </row>
    <row r="19731" spans="41:43" x14ac:dyDescent="0.3">
      <c r="AO19731" s="9"/>
      <c r="AP19731" s="9"/>
      <c r="AQ19731" s="9"/>
    </row>
    <row r="19732" spans="41:43" x14ac:dyDescent="0.3">
      <c r="AO19732" s="9"/>
      <c r="AP19732" s="9"/>
      <c r="AQ19732" s="9"/>
    </row>
    <row r="19733" spans="41:43" x14ac:dyDescent="0.3">
      <c r="AO19733" s="9"/>
      <c r="AP19733" s="9"/>
      <c r="AQ19733" s="9"/>
    </row>
    <row r="19734" spans="41:43" x14ac:dyDescent="0.3">
      <c r="AO19734" s="9"/>
      <c r="AP19734" s="9"/>
      <c r="AQ19734" s="9"/>
    </row>
    <row r="19735" spans="41:43" x14ac:dyDescent="0.3">
      <c r="AO19735" s="9"/>
      <c r="AP19735" s="9"/>
      <c r="AQ19735" s="9"/>
    </row>
    <row r="19736" spans="41:43" x14ac:dyDescent="0.3">
      <c r="AO19736" s="9"/>
      <c r="AP19736" s="9"/>
      <c r="AQ19736" s="9"/>
    </row>
    <row r="19737" spans="41:43" x14ac:dyDescent="0.3">
      <c r="AO19737" s="9"/>
      <c r="AP19737" s="9"/>
      <c r="AQ19737" s="9"/>
    </row>
    <row r="19738" spans="41:43" x14ac:dyDescent="0.3">
      <c r="AO19738" s="9"/>
      <c r="AP19738" s="9"/>
      <c r="AQ19738" s="9"/>
    </row>
    <row r="19739" spans="41:43" x14ac:dyDescent="0.3">
      <c r="AO19739" s="9"/>
      <c r="AP19739" s="9"/>
      <c r="AQ19739" s="9"/>
    </row>
    <row r="19740" spans="41:43" x14ac:dyDescent="0.3">
      <c r="AO19740" s="9"/>
      <c r="AP19740" s="9"/>
      <c r="AQ19740" s="9"/>
    </row>
    <row r="19741" spans="41:43" x14ac:dyDescent="0.3">
      <c r="AO19741" s="9"/>
      <c r="AP19741" s="9"/>
      <c r="AQ19741" s="9"/>
    </row>
    <row r="19742" spans="41:43" x14ac:dyDescent="0.3">
      <c r="AO19742" s="9"/>
      <c r="AP19742" s="9"/>
      <c r="AQ19742" s="9"/>
    </row>
    <row r="19743" spans="41:43" x14ac:dyDescent="0.3">
      <c r="AO19743" s="9"/>
      <c r="AP19743" s="9"/>
      <c r="AQ19743" s="9"/>
    </row>
    <row r="19744" spans="41:43" x14ac:dyDescent="0.3">
      <c r="AO19744" s="9"/>
      <c r="AP19744" s="9"/>
      <c r="AQ19744" s="9"/>
    </row>
    <row r="19745" spans="41:43" x14ac:dyDescent="0.3">
      <c r="AO19745" s="9"/>
      <c r="AP19745" s="9"/>
      <c r="AQ19745" s="9"/>
    </row>
    <row r="19746" spans="41:43" x14ac:dyDescent="0.3">
      <c r="AO19746" s="9"/>
      <c r="AP19746" s="9"/>
      <c r="AQ19746" s="9"/>
    </row>
    <row r="19747" spans="41:43" x14ac:dyDescent="0.3">
      <c r="AO19747" s="9"/>
      <c r="AP19747" s="9"/>
      <c r="AQ19747" s="9"/>
    </row>
    <row r="19748" spans="41:43" x14ac:dyDescent="0.3">
      <c r="AO19748" s="9"/>
      <c r="AP19748" s="9"/>
      <c r="AQ19748" s="9"/>
    </row>
    <row r="19749" spans="41:43" x14ac:dyDescent="0.3">
      <c r="AO19749" s="9"/>
      <c r="AP19749" s="9"/>
      <c r="AQ19749" s="9"/>
    </row>
    <row r="19750" spans="41:43" x14ac:dyDescent="0.3">
      <c r="AO19750" s="9"/>
      <c r="AP19750" s="9"/>
      <c r="AQ19750" s="9"/>
    </row>
    <row r="19751" spans="41:43" x14ac:dyDescent="0.3">
      <c r="AO19751" s="9"/>
      <c r="AP19751" s="9"/>
      <c r="AQ19751" s="9"/>
    </row>
    <row r="19752" spans="41:43" x14ac:dyDescent="0.3">
      <c r="AO19752" s="9"/>
      <c r="AP19752" s="9"/>
      <c r="AQ19752" s="9"/>
    </row>
    <row r="19753" spans="41:43" x14ac:dyDescent="0.3">
      <c r="AO19753" s="9"/>
      <c r="AP19753" s="9"/>
      <c r="AQ19753" s="9"/>
    </row>
    <row r="19754" spans="41:43" x14ac:dyDescent="0.3">
      <c r="AO19754" s="9"/>
      <c r="AP19754" s="9"/>
      <c r="AQ19754" s="9"/>
    </row>
    <row r="19755" spans="41:43" x14ac:dyDescent="0.3">
      <c r="AO19755" s="9"/>
      <c r="AP19755" s="9"/>
      <c r="AQ19755" s="9"/>
    </row>
    <row r="19756" spans="41:43" x14ac:dyDescent="0.3">
      <c r="AO19756" s="9"/>
      <c r="AP19756" s="9"/>
      <c r="AQ19756" s="9"/>
    </row>
    <row r="19757" spans="41:43" x14ac:dyDescent="0.3">
      <c r="AO19757" s="9"/>
      <c r="AP19757" s="9"/>
      <c r="AQ19757" s="9"/>
    </row>
    <row r="19758" spans="41:43" x14ac:dyDescent="0.3">
      <c r="AO19758" s="9"/>
      <c r="AP19758" s="9"/>
      <c r="AQ19758" s="9"/>
    </row>
    <row r="19759" spans="41:43" x14ac:dyDescent="0.3">
      <c r="AO19759" s="9"/>
      <c r="AP19759" s="9"/>
      <c r="AQ19759" s="9"/>
    </row>
    <row r="19760" spans="41:43" x14ac:dyDescent="0.3">
      <c r="AO19760" s="9"/>
      <c r="AP19760" s="9"/>
      <c r="AQ19760" s="9"/>
    </row>
    <row r="19761" spans="41:43" x14ac:dyDescent="0.3">
      <c r="AO19761" s="9"/>
      <c r="AP19761" s="9"/>
      <c r="AQ19761" s="9"/>
    </row>
    <row r="19762" spans="41:43" x14ac:dyDescent="0.3">
      <c r="AO19762" s="9"/>
      <c r="AP19762" s="9"/>
      <c r="AQ19762" s="9"/>
    </row>
    <row r="19763" spans="41:43" x14ac:dyDescent="0.3">
      <c r="AO19763" s="9"/>
      <c r="AP19763" s="9"/>
      <c r="AQ19763" s="9"/>
    </row>
    <row r="19764" spans="41:43" x14ac:dyDescent="0.3">
      <c r="AO19764" s="9"/>
      <c r="AP19764" s="9"/>
      <c r="AQ19764" s="9"/>
    </row>
    <row r="19765" spans="41:43" x14ac:dyDescent="0.3">
      <c r="AO19765" s="9"/>
      <c r="AP19765" s="9"/>
      <c r="AQ19765" s="9"/>
    </row>
    <row r="19766" spans="41:43" x14ac:dyDescent="0.3">
      <c r="AO19766" s="9"/>
      <c r="AP19766" s="9"/>
      <c r="AQ19766" s="9"/>
    </row>
    <row r="19767" spans="41:43" x14ac:dyDescent="0.3">
      <c r="AO19767" s="9"/>
      <c r="AP19767" s="9"/>
      <c r="AQ19767" s="9"/>
    </row>
    <row r="19768" spans="41:43" x14ac:dyDescent="0.3">
      <c r="AO19768" s="9"/>
      <c r="AP19768" s="9"/>
      <c r="AQ19768" s="9"/>
    </row>
    <row r="19769" spans="41:43" x14ac:dyDescent="0.3">
      <c r="AO19769" s="9"/>
      <c r="AP19769" s="9"/>
      <c r="AQ19769" s="9"/>
    </row>
    <row r="19770" spans="41:43" x14ac:dyDescent="0.3">
      <c r="AO19770" s="9"/>
      <c r="AP19770" s="9"/>
      <c r="AQ19770" s="9"/>
    </row>
    <row r="19771" spans="41:43" x14ac:dyDescent="0.3">
      <c r="AO19771" s="9"/>
      <c r="AP19771" s="9"/>
      <c r="AQ19771" s="9"/>
    </row>
    <row r="19772" spans="41:43" x14ac:dyDescent="0.3">
      <c r="AO19772" s="9"/>
      <c r="AP19772" s="9"/>
      <c r="AQ19772" s="9"/>
    </row>
    <row r="19773" spans="41:43" x14ac:dyDescent="0.3">
      <c r="AO19773" s="9"/>
      <c r="AP19773" s="9"/>
      <c r="AQ19773" s="9"/>
    </row>
    <row r="19774" spans="41:43" x14ac:dyDescent="0.3">
      <c r="AO19774" s="9"/>
      <c r="AP19774" s="9"/>
      <c r="AQ19774" s="9"/>
    </row>
    <row r="19775" spans="41:43" x14ac:dyDescent="0.3">
      <c r="AO19775" s="9"/>
      <c r="AP19775" s="9"/>
      <c r="AQ19775" s="9"/>
    </row>
    <row r="19776" spans="41:43" x14ac:dyDescent="0.3">
      <c r="AO19776" s="9"/>
      <c r="AP19776" s="9"/>
      <c r="AQ19776" s="9"/>
    </row>
    <row r="19777" spans="41:43" x14ac:dyDescent="0.3">
      <c r="AO19777" s="9"/>
      <c r="AP19777" s="9"/>
      <c r="AQ19777" s="9"/>
    </row>
    <row r="19778" spans="41:43" x14ac:dyDescent="0.3">
      <c r="AO19778" s="9"/>
      <c r="AP19778" s="9"/>
      <c r="AQ19778" s="9"/>
    </row>
    <row r="19779" spans="41:43" x14ac:dyDescent="0.3">
      <c r="AO19779" s="9"/>
      <c r="AP19779" s="9"/>
      <c r="AQ19779" s="9"/>
    </row>
    <row r="19780" spans="41:43" x14ac:dyDescent="0.3">
      <c r="AO19780" s="9"/>
      <c r="AP19780" s="9"/>
      <c r="AQ19780" s="9"/>
    </row>
    <row r="19781" spans="41:43" x14ac:dyDescent="0.3">
      <c r="AO19781" s="9"/>
      <c r="AP19781" s="9"/>
      <c r="AQ19781" s="9"/>
    </row>
    <row r="19782" spans="41:43" x14ac:dyDescent="0.3">
      <c r="AO19782" s="9"/>
      <c r="AP19782" s="9"/>
      <c r="AQ19782" s="9"/>
    </row>
    <row r="19783" spans="41:43" x14ac:dyDescent="0.3">
      <c r="AO19783" s="9"/>
      <c r="AP19783" s="9"/>
      <c r="AQ19783" s="9"/>
    </row>
    <row r="19784" spans="41:43" x14ac:dyDescent="0.3">
      <c r="AO19784" s="9"/>
      <c r="AP19784" s="9"/>
      <c r="AQ19784" s="9"/>
    </row>
    <row r="19785" spans="41:43" x14ac:dyDescent="0.3">
      <c r="AO19785" s="9"/>
      <c r="AP19785" s="9"/>
      <c r="AQ19785" s="9"/>
    </row>
    <row r="19786" spans="41:43" x14ac:dyDescent="0.3">
      <c r="AO19786" s="9"/>
      <c r="AP19786" s="9"/>
      <c r="AQ19786" s="9"/>
    </row>
    <row r="19787" spans="41:43" x14ac:dyDescent="0.3">
      <c r="AO19787" s="9"/>
      <c r="AP19787" s="9"/>
      <c r="AQ19787" s="9"/>
    </row>
    <row r="19788" spans="41:43" x14ac:dyDescent="0.3">
      <c r="AO19788" s="9"/>
      <c r="AP19788" s="9"/>
      <c r="AQ19788" s="9"/>
    </row>
    <row r="19789" spans="41:43" x14ac:dyDescent="0.3">
      <c r="AO19789" s="9"/>
      <c r="AP19789" s="9"/>
      <c r="AQ19789" s="9"/>
    </row>
    <row r="19790" spans="41:43" x14ac:dyDescent="0.3">
      <c r="AO19790" s="9"/>
      <c r="AP19790" s="9"/>
      <c r="AQ19790" s="9"/>
    </row>
    <row r="19791" spans="41:43" x14ac:dyDescent="0.3">
      <c r="AO19791" s="9"/>
      <c r="AP19791" s="9"/>
      <c r="AQ19791" s="9"/>
    </row>
    <row r="19792" spans="41:43" x14ac:dyDescent="0.3">
      <c r="AO19792" s="9"/>
      <c r="AP19792" s="9"/>
      <c r="AQ19792" s="9"/>
    </row>
    <row r="19793" spans="41:43" x14ac:dyDescent="0.3">
      <c r="AO19793" s="9"/>
      <c r="AP19793" s="9"/>
      <c r="AQ19793" s="9"/>
    </row>
    <row r="19794" spans="41:43" x14ac:dyDescent="0.3">
      <c r="AO19794" s="9"/>
      <c r="AP19794" s="9"/>
      <c r="AQ19794" s="9"/>
    </row>
    <row r="19795" spans="41:43" x14ac:dyDescent="0.3">
      <c r="AO19795" s="9"/>
      <c r="AP19795" s="9"/>
      <c r="AQ19795" s="9"/>
    </row>
    <row r="19796" spans="41:43" x14ac:dyDescent="0.3">
      <c r="AO19796" s="9"/>
      <c r="AP19796" s="9"/>
      <c r="AQ19796" s="9"/>
    </row>
    <row r="19797" spans="41:43" x14ac:dyDescent="0.3">
      <c r="AO19797" s="9"/>
      <c r="AP19797" s="9"/>
      <c r="AQ19797" s="9"/>
    </row>
    <row r="19798" spans="41:43" x14ac:dyDescent="0.3">
      <c r="AO19798" s="9"/>
      <c r="AP19798" s="9"/>
      <c r="AQ19798" s="9"/>
    </row>
    <row r="19799" spans="41:43" x14ac:dyDescent="0.3">
      <c r="AO19799" s="9"/>
      <c r="AP19799" s="9"/>
      <c r="AQ19799" s="9"/>
    </row>
    <row r="19800" spans="41:43" x14ac:dyDescent="0.3">
      <c r="AO19800" s="9"/>
      <c r="AP19800" s="9"/>
      <c r="AQ19800" s="9"/>
    </row>
    <row r="19801" spans="41:43" x14ac:dyDescent="0.3">
      <c r="AO19801" s="9"/>
      <c r="AP19801" s="9"/>
      <c r="AQ19801" s="9"/>
    </row>
    <row r="19802" spans="41:43" x14ac:dyDescent="0.3">
      <c r="AO19802" s="9"/>
      <c r="AP19802" s="9"/>
      <c r="AQ19802" s="9"/>
    </row>
    <row r="19803" spans="41:43" x14ac:dyDescent="0.3">
      <c r="AO19803" s="9"/>
      <c r="AP19803" s="9"/>
      <c r="AQ19803" s="9"/>
    </row>
    <row r="19804" spans="41:43" x14ac:dyDescent="0.3">
      <c r="AO19804" s="9"/>
      <c r="AP19804" s="9"/>
      <c r="AQ19804" s="9"/>
    </row>
    <row r="19805" spans="41:43" x14ac:dyDescent="0.3">
      <c r="AO19805" s="9"/>
      <c r="AP19805" s="9"/>
      <c r="AQ19805" s="9"/>
    </row>
    <row r="19806" spans="41:43" x14ac:dyDescent="0.3">
      <c r="AO19806" s="9"/>
      <c r="AP19806" s="9"/>
      <c r="AQ19806" s="9"/>
    </row>
    <row r="19807" spans="41:43" x14ac:dyDescent="0.3">
      <c r="AO19807" s="9"/>
      <c r="AP19807" s="9"/>
      <c r="AQ19807" s="9"/>
    </row>
    <row r="19808" spans="41:43" x14ac:dyDescent="0.3">
      <c r="AO19808" s="9"/>
      <c r="AP19808" s="9"/>
      <c r="AQ19808" s="9"/>
    </row>
    <row r="19809" spans="41:43" x14ac:dyDescent="0.3">
      <c r="AO19809" s="9"/>
      <c r="AP19809" s="9"/>
      <c r="AQ19809" s="9"/>
    </row>
    <row r="19810" spans="41:43" x14ac:dyDescent="0.3">
      <c r="AO19810" s="9"/>
      <c r="AP19810" s="9"/>
      <c r="AQ19810" s="9"/>
    </row>
    <row r="19811" spans="41:43" x14ac:dyDescent="0.3">
      <c r="AO19811" s="9"/>
      <c r="AP19811" s="9"/>
      <c r="AQ19811" s="9"/>
    </row>
    <row r="19812" spans="41:43" x14ac:dyDescent="0.3">
      <c r="AO19812" s="9"/>
      <c r="AP19812" s="9"/>
      <c r="AQ19812" s="9"/>
    </row>
    <row r="19813" spans="41:43" x14ac:dyDescent="0.3">
      <c r="AO19813" s="9"/>
      <c r="AP19813" s="9"/>
      <c r="AQ19813" s="9"/>
    </row>
    <row r="19814" spans="41:43" x14ac:dyDescent="0.3">
      <c r="AO19814" s="9"/>
      <c r="AP19814" s="9"/>
      <c r="AQ19814" s="9"/>
    </row>
    <row r="19815" spans="41:43" x14ac:dyDescent="0.3">
      <c r="AO19815" s="9"/>
      <c r="AP19815" s="9"/>
      <c r="AQ19815" s="9"/>
    </row>
    <row r="19816" spans="41:43" x14ac:dyDescent="0.3">
      <c r="AO19816" s="9"/>
      <c r="AP19816" s="9"/>
      <c r="AQ19816" s="9"/>
    </row>
    <row r="19817" spans="41:43" x14ac:dyDescent="0.3">
      <c r="AO19817" s="9"/>
      <c r="AP19817" s="9"/>
      <c r="AQ19817" s="9"/>
    </row>
    <row r="19818" spans="41:43" x14ac:dyDescent="0.3">
      <c r="AO19818" s="9"/>
      <c r="AP19818" s="9"/>
      <c r="AQ19818" s="9"/>
    </row>
    <row r="19819" spans="41:43" x14ac:dyDescent="0.3">
      <c r="AO19819" s="9"/>
      <c r="AP19819" s="9"/>
      <c r="AQ19819" s="9"/>
    </row>
    <row r="19820" spans="41:43" x14ac:dyDescent="0.3">
      <c r="AO19820" s="9"/>
      <c r="AP19820" s="9"/>
      <c r="AQ19820" s="9"/>
    </row>
    <row r="19821" spans="41:43" x14ac:dyDescent="0.3">
      <c r="AO19821" s="9"/>
      <c r="AP19821" s="9"/>
      <c r="AQ19821" s="9"/>
    </row>
    <row r="19822" spans="41:43" x14ac:dyDescent="0.3">
      <c r="AO19822" s="9"/>
      <c r="AP19822" s="9"/>
      <c r="AQ19822" s="9"/>
    </row>
    <row r="19823" spans="41:43" x14ac:dyDescent="0.3">
      <c r="AO19823" s="9"/>
      <c r="AP19823" s="9"/>
      <c r="AQ19823" s="9"/>
    </row>
    <row r="19824" spans="41:43" x14ac:dyDescent="0.3">
      <c r="AO19824" s="9"/>
      <c r="AP19824" s="9"/>
      <c r="AQ19824" s="9"/>
    </row>
    <row r="19825" spans="41:43" x14ac:dyDescent="0.3">
      <c r="AO19825" s="9"/>
      <c r="AP19825" s="9"/>
      <c r="AQ19825" s="9"/>
    </row>
    <row r="19826" spans="41:43" x14ac:dyDescent="0.3">
      <c r="AO19826" s="9"/>
      <c r="AP19826" s="9"/>
      <c r="AQ19826" s="9"/>
    </row>
    <row r="19827" spans="41:43" x14ac:dyDescent="0.3">
      <c r="AO19827" s="9"/>
      <c r="AP19827" s="9"/>
      <c r="AQ19827" s="9"/>
    </row>
    <row r="19828" spans="41:43" x14ac:dyDescent="0.3">
      <c r="AO19828" s="9"/>
      <c r="AP19828" s="9"/>
      <c r="AQ19828" s="9"/>
    </row>
    <row r="19829" spans="41:43" x14ac:dyDescent="0.3">
      <c r="AO19829" s="9"/>
      <c r="AP19829" s="9"/>
      <c r="AQ19829" s="9"/>
    </row>
    <row r="19830" spans="41:43" x14ac:dyDescent="0.3">
      <c r="AO19830" s="9"/>
      <c r="AP19830" s="9"/>
      <c r="AQ19830" s="9"/>
    </row>
    <row r="19831" spans="41:43" x14ac:dyDescent="0.3">
      <c r="AO19831" s="9"/>
      <c r="AP19831" s="9"/>
      <c r="AQ19831" s="9"/>
    </row>
    <row r="19832" spans="41:43" x14ac:dyDescent="0.3">
      <c r="AO19832" s="9"/>
      <c r="AP19832" s="9"/>
      <c r="AQ19832" s="9"/>
    </row>
    <row r="19833" spans="41:43" x14ac:dyDescent="0.3">
      <c r="AO19833" s="9"/>
      <c r="AP19833" s="9"/>
      <c r="AQ19833" s="9"/>
    </row>
    <row r="19834" spans="41:43" x14ac:dyDescent="0.3">
      <c r="AO19834" s="9"/>
      <c r="AP19834" s="9"/>
      <c r="AQ19834" s="9"/>
    </row>
    <row r="19835" spans="41:43" x14ac:dyDescent="0.3">
      <c r="AO19835" s="9"/>
      <c r="AP19835" s="9"/>
      <c r="AQ19835" s="9"/>
    </row>
    <row r="19836" spans="41:43" x14ac:dyDescent="0.3">
      <c r="AO19836" s="9"/>
      <c r="AP19836" s="9"/>
      <c r="AQ19836" s="9"/>
    </row>
    <row r="19837" spans="41:43" x14ac:dyDescent="0.3">
      <c r="AO19837" s="9"/>
      <c r="AP19837" s="9"/>
      <c r="AQ19837" s="9"/>
    </row>
    <row r="19838" spans="41:43" x14ac:dyDescent="0.3">
      <c r="AO19838" s="9"/>
      <c r="AP19838" s="9"/>
      <c r="AQ19838" s="9"/>
    </row>
    <row r="19839" spans="41:43" x14ac:dyDescent="0.3">
      <c r="AO19839" s="9"/>
      <c r="AP19839" s="9"/>
      <c r="AQ19839" s="9"/>
    </row>
    <row r="19840" spans="41:43" x14ac:dyDescent="0.3">
      <c r="AO19840" s="9"/>
      <c r="AP19840" s="9"/>
      <c r="AQ19840" s="9"/>
    </row>
    <row r="19841" spans="41:43" x14ac:dyDescent="0.3">
      <c r="AO19841" s="9"/>
      <c r="AP19841" s="9"/>
      <c r="AQ19841" s="9"/>
    </row>
    <row r="19842" spans="41:43" x14ac:dyDescent="0.3">
      <c r="AO19842" s="9"/>
      <c r="AP19842" s="9"/>
      <c r="AQ19842" s="9"/>
    </row>
    <row r="19843" spans="41:43" x14ac:dyDescent="0.3">
      <c r="AO19843" s="9"/>
      <c r="AP19843" s="9"/>
      <c r="AQ19843" s="9"/>
    </row>
    <row r="19844" spans="41:43" x14ac:dyDescent="0.3">
      <c r="AO19844" s="9"/>
      <c r="AP19844" s="9"/>
      <c r="AQ19844" s="9"/>
    </row>
    <row r="19845" spans="41:43" x14ac:dyDescent="0.3">
      <c r="AO19845" s="9"/>
      <c r="AP19845" s="9"/>
      <c r="AQ19845" s="9"/>
    </row>
    <row r="19846" spans="41:43" x14ac:dyDescent="0.3">
      <c r="AO19846" s="9"/>
      <c r="AP19846" s="9"/>
      <c r="AQ19846" s="9"/>
    </row>
    <row r="19847" spans="41:43" x14ac:dyDescent="0.3">
      <c r="AO19847" s="9"/>
      <c r="AP19847" s="9"/>
      <c r="AQ19847" s="9"/>
    </row>
    <row r="19848" spans="41:43" x14ac:dyDescent="0.3">
      <c r="AO19848" s="9"/>
      <c r="AP19848" s="9"/>
      <c r="AQ19848" s="9"/>
    </row>
    <row r="19849" spans="41:43" x14ac:dyDescent="0.3">
      <c r="AO19849" s="9"/>
      <c r="AP19849" s="9"/>
      <c r="AQ19849" s="9"/>
    </row>
    <row r="19850" spans="41:43" x14ac:dyDescent="0.3">
      <c r="AO19850" s="9"/>
      <c r="AP19850" s="9"/>
      <c r="AQ19850" s="9"/>
    </row>
    <row r="19851" spans="41:43" x14ac:dyDescent="0.3">
      <c r="AO19851" s="9"/>
      <c r="AP19851" s="9"/>
      <c r="AQ19851" s="9"/>
    </row>
    <row r="19852" spans="41:43" x14ac:dyDescent="0.3">
      <c r="AO19852" s="9"/>
      <c r="AP19852" s="9"/>
      <c r="AQ19852" s="9"/>
    </row>
    <row r="19853" spans="41:43" x14ac:dyDescent="0.3">
      <c r="AO19853" s="9"/>
      <c r="AP19853" s="9"/>
      <c r="AQ19853" s="9"/>
    </row>
    <row r="19854" spans="41:43" x14ac:dyDescent="0.3">
      <c r="AO19854" s="9"/>
      <c r="AP19854" s="9"/>
      <c r="AQ19854" s="9"/>
    </row>
    <row r="19855" spans="41:43" x14ac:dyDescent="0.3">
      <c r="AO19855" s="9"/>
      <c r="AP19855" s="9"/>
      <c r="AQ19855" s="9"/>
    </row>
    <row r="19856" spans="41:43" x14ac:dyDescent="0.3">
      <c r="AO19856" s="9"/>
      <c r="AP19856" s="9"/>
      <c r="AQ19856" s="9"/>
    </row>
    <row r="19857" spans="41:43" x14ac:dyDescent="0.3">
      <c r="AO19857" s="9"/>
      <c r="AP19857" s="9"/>
      <c r="AQ19857" s="9"/>
    </row>
    <row r="19858" spans="41:43" x14ac:dyDescent="0.3">
      <c r="AO19858" s="9"/>
      <c r="AP19858" s="9"/>
      <c r="AQ19858" s="9"/>
    </row>
    <row r="19859" spans="41:43" x14ac:dyDescent="0.3">
      <c r="AO19859" s="9"/>
      <c r="AP19859" s="9"/>
      <c r="AQ19859" s="9"/>
    </row>
    <row r="19860" spans="41:43" x14ac:dyDescent="0.3">
      <c r="AO19860" s="9"/>
      <c r="AP19860" s="9"/>
      <c r="AQ19860" s="9"/>
    </row>
    <row r="19861" spans="41:43" x14ac:dyDescent="0.3">
      <c r="AO19861" s="9"/>
      <c r="AP19861" s="9"/>
      <c r="AQ19861" s="9"/>
    </row>
    <row r="19862" spans="41:43" x14ac:dyDescent="0.3">
      <c r="AO19862" s="9"/>
      <c r="AP19862" s="9"/>
      <c r="AQ19862" s="9"/>
    </row>
    <row r="19863" spans="41:43" x14ac:dyDescent="0.3">
      <c r="AO19863" s="9"/>
      <c r="AP19863" s="9"/>
      <c r="AQ19863" s="9"/>
    </row>
    <row r="19864" spans="41:43" x14ac:dyDescent="0.3">
      <c r="AO19864" s="9"/>
      <c r="AP19864" s="9"/>
      <c r="AQ19864" s="9"/>
    </row>
    <row r="19865" spans="41:43" x14ac:dyDescent="0.3">
      <c r="AO19865" s="9"/>
      <c r="AP19865" s="9"/>
      <c r="AQ19865" s="9"/>
    </row>
    <row r="19866" spans="41:43" x14ac:dyDescent="0.3">
      <c r="AO19866" s="9"/>
      <c r="AP19866" s="9"/>
      <c r="AQ19866" s="9"/>
    </row>
    <row r="19867" spans="41:43" x14ac:dyDescent="0.3">
      <c r="AO19867" s="9"/>
      <c r="AP19867" s="9"/>
      <c r="AQ19867" s="9"/>
    </row>
    <row r="19868" spans="41:43" x14ac:dyDescent="0.3">
      <c r="AO19868" s="9"/>
      <c r="AP19868" s="9"/>
      <c r="AQ19868" s="9"/>
    </row>
    <row r="19869" spans="41:43" x14ac:dyDescent="0.3">
      <c r="AO19869" s="9"/>
      <c r="AP19869" s="9"/>
      <c r="AQ19869" s="9"/>
    </row>
    <row r="19870" spans="41:43" x14ac:dyDescent="0.3">
      <c r="AO19870" s="9"/>
      <c r="AP19870" s="9"/>
      <c r="AQ19870" s="9"/>
    </row>
    <row r="19871" spans="41:43" x14ac:dyDescent="0.3">
      <c r="AO19871" s="9"/>
      <c r="AP19871" s="9"/>
      <c r="AQ19871" s="9"/>
    </row>
    <row r="19872" spans="41:43" x14ac:dyDescent="0.3">
      <c r="AO19872" s="9"/>
      <c r="AP19872" s="9"/>
      <c r="AQ19872" s="9"/>
    </row>
    <row r="19873" spans="41:43" x14ac:dyDescent="0.3">
      <c r="AO19873" s="9"/>
      <c r="AP19873" s="9"/>
      <c r="AQ19873" s="9"/>
    </row>
    <row r="19874" spans="41:43" x14ac:dyDescent="0.3">
      <c r="AO19874" s="9"/>
      <c r="AP19874" s="9"/>
      <c r="AQ19874" s="9"/>
    </row>
    <row r="19875" spans="41:43" x14ac:dyDescent="0.3">
      <c r="AO19875" s="9"/>
      <c r="AP19875" s="9"/>
      <c r="AQ19875" s="9"/>
    </row>
    <row r="19876" spans="41:43" x14ac:dyDescent="0.3">
      <c r="AO19876" s="9"/>
      <c r="AP19876" s="9"/>
      <c r="AQ19876" s="9"/>
    </row>
    <row r="19877" spans="41:43" x14ac:dyDescent="0.3">
      <c r="AO19877" s="9"/>
      <c r="AP19877" s="9"/>
      <c r="AQ19877" s="9"/>
    </row>
    <row r="19878" spans="41:43" x14ac:dyDescent="0.3">
      <c r="AO19878" s="9"/>
      <c r="AP19878" s="9"/>
      <c r="AQ19878" s="9"/>
    </row>
    <row r="19879" spans="41:43" x14ac:dyDescent="0.3">
      <c r="AO19879" s="9"/>
      <c r="AP19879" s="9"/>
      <c r="AQ19879" s="9"/>
    </row>
    <row r="19880" spans="41:43" x14ac:dyDescent="0.3">
      <c r="AO19880" s="9"/>
      <c r="AP19880" s="9"/>
      <c r="AQ19880" s="9"/>
    </row>
    <row r="19881" spans="41:43" x14ac:dyDescent="0.3">
      <c r="AO19881" s="9"/>
      <c r="AP19881" s="9"/>
      <c r="AQ19881" s="9"/>
    </row>
    <row r="19882" spans="41:43" x14ac:dyDescent="0.3">
      <c r="AO19882" s="9"/>
      <c r="AP19882" s="9"/>
      <c r="AQ19882" s="9"/>
    </row>
    <row r="19883" spans="41:43" x14ac:dyDescent="0.3">
      <c r="AO19883" s="9"/>
      <c r="AP19883" s="9"/>
      <c r="AQ19883" s="9"/>
    </row>
    <row r="19884" spans="41:43" x14ac:dyDescent="0.3">
      <c r="AO19884" s="9"/>
      <c r="AP19884" s="9"/>
      <c r="AQ19884" s="9"/>
    </row>
    <row r="19885" spans="41:43" x14ac:dyDescent="0.3">
      <c r="AO19885" s="9"/>
      <c r="AP19885" s="9"/>
      <c r="AQ19885" s="9"/>
    </row>
    <row r="19886" spans="41:43" x14ac:dyDescent="0.3">
      <c r="AO19886" s="9"/>
      <c r="AP19886" s="9"/>
      <c r="AQ19886" s="9"/>
    </row>
    <row r="19887" spans="41:43" x14ac:dyDescent="0.3">
      <c r="AO19887" s="9"/>
      <c r="AP19887" s="9"/>
      <c r="AQ19887" s="9"/>
    </row>
    <row r="19888" spans="41:43" x14ac:dyDescent="0.3">
      <c r="AO19888" s="9"/>
      <c r="AP19888" s="9"/>
      <c r="AQ19888" s="9"/>
    </row>
    <row r="19889" spans="41:43" x14ac:dyDescent="0.3">
      <c r="AO19889" s="9"/>
      <c r="AP19889" s="9"/>
      <c r="AQ19889" s="9"/>
    </row>
    <row r="19890" spans="41:43" x14ac:dyDescent="0.3">
      <c r="AO19890" s="9"/>
      <c r="AP19890" s="9"/>
      <c r="AQ19890" s="9"/>
    </row>
    <row r="19891" spans="41:43" x14ac:dyDescent="0.3">
      <c r="AO19891" s="9"/>
      <c r="AP19891" s="9"/>
      <c r="AQ19891" s="9"/>
    </row>
    <row r="19892" spans="41:43" x14ac:dyDescent="0.3">
      <c r="AO19892" s="9"/>
      <c r="AP19892" s="9"/>
      <c r="AQ19892" s="9"/>
    </row>
    <row r="19893" spans="41:43" x14ac:dyDescent="0.3">
      <c r="AO19893" s="9"/>
      <c r="AP19893" s="9"/>
      <c r="AQ19893" s="9"/>
    </row>
    <row r="19894" spans="41:43" x14ac:dyDescent="0.3">
      <c r="AO19894" s="9"/>
      <c r="AP19894" s="9"/>
      <c r="AQ19894" s="9"/>
    </row>
    <row r="19895" spans="41:43" x14ac:dyDescent="0.3">
      <c r="AO19895" s="9"/>
      <c r="AP19895" s="9"/>
      <c r="AQ19895" s="9"/>
    </row>
    <row r="19896" spans="41:43" x14ac:dyDescent="0.3">
      <c r="AO19896" s="9"/>
      <c r="AP19896" s="9"/>
      <c r="AQ19896" s="9"/>
    </row>
    <row r="19897" spans="41:43" x14ac:dyDescent="0.3">
      <c r="AO19897" s="9"/>
      <c r="AP19897" s="9"/>
      <c r="AQ19897" s="9"/>
    </row>
    <row r="19898" spans="41:43" x14ac:dyDescent="0.3">
      <c r="AO19898" s="9"/>
      <c r="AP19898" s="9"/>
      <c r="AQ19898" s="9"/>
    </row>
    <row r="19899" spans="41:43" x14ac:dyDescent="0.3">
      <c r="AO19899" s="9"/>
      <c r="AP19899" s="9"/>
      <c r="AQ19899" s="9"/>
    </row>
    <row r="19900" spans="41:43" x14ac:dyDescent="0.3">
      <c r="AO19900" s="9"/>
      <c r="AP19900" s="9"/>
      <c r="AQ19900" s="9"/>
    </row>
    <row r="19901" spans="41:43" x14ac:dyDescent="0.3">
      <c r="AO19901" s="9"/>
      <c r="AP19901" s="9"/>
      <c r="AQ19901" s="9"/>
    </row>
    <row r="19902" spans="41:43" x14ac:dyDescent="0.3">
      <c r="AO19902" s="9"/>
      <c r="AP19902" s="9"/>
      <c r="AQ19902" s="9"/>
    </row>
    <row r="19903" spans="41:43" x14ac:dyDescent="0.3">
      <c r="AO19903" s="9"/>
      <c r="AP19903" s="9"/>
      <c r="AQ19903" s="9"/>
    </row>
    <row r="19904" spans="41:43" x14ac:dyDescent="0.3">
      <c r="AO19904" s="9"/>
      <c r="AP19904" s="9"/>
      <c r="AQ19904" s="9"/>
    </row>
    <row r="19905" spans="41:43" x14ac:dyDescent="0.3">
      <c r="AO19905" s="9"/>
      <c r="AP19905" s="9"/>
      <c r="AQ19905" s="9"/>
    </row>
    <row r="19906" spans="41:43" x14ac:dyDescent="0.3">
      <c r="AO19906" s="9"/>
      <c r="AP19906" s="9"/>
      <c r="AQ19906" s="9"/>
    </row>
    <row r="19907" spans="41:43" x14ac:dyDescent="0.3">
      <c r="AO19907" s="9"/>
      <c r="AP19907" s="9"/>
      <c r="AQ19907" s="9"/>
    </row>
    <row r="19908" spans="41:43" x14ac:dyDescent="0.3">
      <c r="AO19908" s="9"/>
      <c r="AP19908" s="9"/>
      <c r="AQ19908" s="9"/>
    </row>
    <row r="19909" spans="41:43" x14ac:dyDescent="0.3">
      <c r="AO19909" s="9"/>
      <c r="AP19909" s="9"/>
      <c r="AQ19909" s="9"/>
    </row>
    <row r="19910" spans="41:43" x14ac:dyDescent="0.3">
      <c r="AO19910" s="9"/>
      <c r="AP19910" s="9"/>
      <c r="AQ19910" s="9"/>
    </row>
    <row r="19911" spans="41:43" x14ac:dyDescent="0.3">
      <c r="AO19911" s="9"/>
      <c r="AP19911" s="9"/>
      <c r="AQ19911" s="9"/>
    </row>
    <row r="19912" spans="41:43" x14ac:dyDescent="0.3">
      <c r="AO19912" s="9"/>
      <c r="AP19912" s="9"/>
      <c r="AQ19912" s="9"/>
    </row>
    <row r="19913" spans="41:43" x14ac:dyDescent="0.3">
      <c r="AO19913" s="9"/>
      <c r="AP19913" s="9"/>
      <c r="AQ19913" s="9"/>
    </row>
    <row r="19914" spans="41:43" x14ac:dyDescent="0.3">
      <c r="AO19914" s="9"/>
      <c r="AP19914" s="9"/>
      <c r="AQ19914" s="9"/>
    </row>
    <row r="19915" spans="41:43" x14ac:dyDescent="0.3">
      <c r="AO19915" s="9"/>
      <c r="AP19915" s="9"/>
      <c r="AQ19915" s="9"/>
    </row>
    <row r="19916" spans="41:43" x14ac:dyDescent="0.3">
      <c r="AO19916" s="9"/>
      <c r="AP19916" s="9"/>
      <c r="AQ19916" s="9"/>
    </row>
    <row r="19917" spans="41:43" x14ac:dyDescent="0.3">
      <c r="AO19917" s="9"/>
      <c r="AP19917" s="9"/>
      <c r="AQ19917" s="9"/>
    </row>
    <row r="19918" spans="41:43" x14ac:dyDescent="0.3">
      <c r="AO19918" s="9"/>
      <c r="AP19918" s="9"/>
      <c r="AQ19918" s="9"/>
    </row>
    <row r="19919" spans="41:43" x14ac:dyDescent="0.3">
      <c r="AO19919" s="9"/>
      <c r="AP19919" s="9"/>
      <c r="AQ19919" s="9"/>
    </row>
    <row r="19920" spans="41:43" x14ac:dyDescent="0.3">
      <c r="AO19920" s="9"/>
      <c r="AP19920" s="9"/>
      <c r="AQ19920" s="9"/>
    </row>
    <row r="19921" spans="41:43" x14ac:dyDescent="0.3">
      <c r="AO19921" s="9"/>
      <c r="AP19921" s="9"/>
      <c r="AQ19921" s="9"/>
    </row>
    <row r="19922" spans="41:43" x14ac:dyDescent="0.3">
      <c r="AO19922" s="9"/>
      <c r="AP19922" s="9"/>
      <c r="AQ19922" s="9"/>
    </row>
    <row r="19923" spans="41:43" x14ac:dyDescent="0.3">
      <c r="AO19923" s="9"/>
      <c r="AP19923" s="9"/>
      <c r="AQ19923" s="9"/>
    </row>
    <row r="19924" spans="41:43" x14ac:dyDescent="0.3">
      <c r="AO19924" s="9"/>
      <c r="AP19924" s="9"/>
      <c r="AQ19924" s="9"/>
    </row>
    <row r="19925" spans="41:43" x14ac:dyDescent="0.3">
      <c r="AO19925" s="9"/>
      <c r="AP19925" s="9"/>
      <c r="AQ19925" s="9"/>
    </row>
    <row r="19926" spans="41:43" x14ac:dyDescent="0.3">
      <c r="AO19926" s="9"/>
      <c r="AP19926" s="9"/>
      <c r="AQ19926" s="9"/>
    </row>
    <row r="19927" spans="41:43" x14ac:dyDescent="0.3">
      <c r="AO19927" s="9"/>
      <c r="AP19927" s="9"/>
      <c r="AQ19927" s="9"/>
    </row>
    <row r="19928" spans="41:43" x14ac:dyDescent="0.3">
      <c r="AO19928" s="9"/>
      <c r="AP19928" s="9"/>
      <c r="AQ19928" s="9"/>
    </row>
    <row r="19929" spans="41:43" x14ac:dyDescent="0.3">
      <c r="AO19929" s="9"/>
      <c r="AP19929" s="9"/>
      <c r="AQ19929" s="9"/>
    </row>
    <row r="19930" spans="41:43" x14ac:dyDescent="0.3">
      <c r="AO19930" s="9"/>
      <c r="AP19930" s="9"/>
      <c r="AQ19930" s="9"/>
    </row>
    <row r="19931" spans="41:43" x14ac:dyDescent="0.3">
      <c r="AO19931" s="9"/>
      <c r="AP19931" s="9"/>
      <c r="AQ19931" s="9"/>
    </row>
    <row r="19932" spans="41:43" x14ac:dyDescent="0.3">
      <c r="AO19932" s="9"/>
      <c r="AP19932" s="9"/>
      <c r="AQ19932" s="9"/>
    </row>
    <row r="19933" spans="41:43" x14ac:dyDescent="0.3">
      <c r="AO19933" s="9"/>
      <c r="AP19933" s="9"/>
      <c r="AQ19933" s="9"/>
    </row>
    <row r="19934" spans="41:43" x14ac:dyDescent="0.3">
      <c r="AO19934" s="9"/>
      <c r="AP19934" s="9"/>
      <c r="AQ19934" s="9"/>
    </row>
    <row r="19935" spans="41:43" x14ac:dyDescent="0.3">
      <c r="AO19935" s="9"/>
      <c r="AP19935" s="9"/>
      <c r="AQ19935" s="9"/>
    </row>
    <row r="19936" spans="41:43" x14ac:dyDescent="0.3">
      <c r="AO19936" s="9"/>
      <c r="AP19936" s="9"/>
      <c r="AQ19936" s="9"/>
    </row>
    <row r="19937" spans="41:43" x14ac:dyDescent="0.3">
      <c r="AO19937" s="9"/>
      <c r="AP19937" s="9"/>
      <c r="AQ19937" s="9"/>
    </row>
    <row r="19938" spans="41:43" x14ac:dyDescent="0.3">
      <c r="AO19938" s="9"/>
      <c r="AP19938" s="9"/>
      <c r="AQ19938" s="9"/>
    </row>
    <row r="19939" spans="41:43" x14ac:dyDescent="0.3">
      <c r="AO19939" s="9"/>
      <c r="AP19939" s="9"/>
      <c r="AQ19939" s="9"/>
    </row>
    <row r="19940" spans="41:43" x14ac:dyDescent="0.3">
      <c r="AO19940" s="9"/>
      <c r="AP19940" s="9"/>
      <c r="AQ19940" s="9"/>
    </row>
    <row r="19941" spans="41:43" x14ac:dyDescent="0.3">
      <c r="AO19941" s="9"/>
      <c r="AP19941" s="9"/>
      <c r="AQ19941" s="9"/>
    </row>
    <row r="19942" spans="41:43" x14ac:dyDescent="0.3">
      <c r="AO19942" s="9"/>
      <c r="AP19942" s="9"/>
      <c r="AQ19942" s="9"/>
    </row>
    <row r="19943" spans="41:43" x14ac:dyDescent="0.3">
      <c r="AO19943" s="9"/>
      <c r="AP19943" s="9"/>
      <c r="AQ19943" s="9"/>
    </row>
    <row r="19944" spans="41:43" x14ac:dyDescent="0.3">
      <c r="AO19944" s="9"/>
      <c r="AP19944" s="9"/>
      <c r="AQ19944" s="9"/>
    </row>
    <row r="19945" spans="41:43" x14ac:dyDescent="0.3">
      <c r="AO19945" s="9"/>
      <c r="AP19945" s="9"/>
      <c r="AQ19945" s="9"/>
    </row>
    <row r="19946" spans="41:43" x14ac:dyDescent="0.3">
      <c r="AO19946" s="9"/>
      <c r="AP19946" s="9"/>
      <c r="AQ19946" s="9"/>
    </row>
    <row r="19947" spans="41:43" x14ac:dyDescent="0.3">
      <c r="AO19947" s="9"/>
      <c r="AP19947" s="9"/>
      <c r="AQ19947" s="9"/>
    </row>
    <row r="19948" spans="41:43" x14ac:dyDescent="0.3">
      <c r="AO19948" s="9"/>
      <c r="AP19948" s="9"/>
      <c r="AQ19948" s="9"/>
    </row>
    <row r="19949" spans="41:43" x14ac:dyDescent="0.3">
      <c r="AO19949" s="9"/>
      <c r="AP19949" s="9"/>
      <c r="AQ19949" s="9"/>
    </row>
    <row r="19950" spans="41:43" x14ac:dyDescent="0.3">
      <c r="AO19950" s="9"/>
      <c r="AP19950" s="9"/>
      <c r="AQ19950" s="9"/>
    </row>
    <row r="19951" spans="41:43" x14ac:dyDescent="0.3">
      <c r="AO19951" s="9"/>
      <c r="AP19951" s="9"/>
      <c r="AQ19951" s="9"/>
    </row>
    <row r="19952" spans="41:43" x14ac:dyDescent="0.3">
      <c r="AO19952" s="9"/>
      <c r="AP19952" s="9"/>
      <c r="AQ19952" s="9"/>
    </row>
    <row r="19953" spans="41:43" x14ac:dyDescent="0.3">
      <c r="AO19953" s="9"/>
      <c r="AP19953" s="9"/>
      <c r="AQ19953" s="9"/>
    </row>
    <row r="19954" spans="41:43" x14ac:dyDescent="0.3">
      <c r="AO19954" s="9"/>
      <c r="AP19954" s="9"/>
      <c r="AQ19954" s="9"/>
    </row>
    <row r="19955" spans="41:43" x14ac:dyDescent="0.3">
      <c r="AO19955" s="9"/>
      <c r="AP19955" s="9"/>
      <c r="AQ19955" s="9"/>
    </row>
    <row r="19956" spans="41:43" x14ac:dyDescent="0.3">
      <c r="AO19956" s="9"/>
      <c r="AP19956" s="9"/>
      <c r="AQ19956" s="9"/>
    </row>
    <row r="19957" spans="41:43" x14ac:dyDescent="0.3">
      <c r="AO19957" s="9"/>
      <c r="AP19957" s="9"/>
      <c r="AQ19957" s="9"/>
    </row>
    <row r="19958" spans="41:43" x14ac:dyDescent="0.3">
      <c r="AO19958" s="9"/>
      <c r="AP19958" s="9"/>
      <c r="AQ19958" s="9"/>
    </row>
    <row r="19959" spans="41:43" x14ac:dyDescent="0.3">
      <c r="AO19959" s="9"/>
      <c r="AP19959" s="9"/>
      <c r="AQ19959" s="9"/>
    </row>
    <row r="19960" spans="41:43" x14ac:dyDescent="0.3">
      <c r="AO19960" s="9"/>
      <c r="AP19960" s="9"/>
      <c r="AQ19960" s="9"/>
    </row>
    <row r="19961" spans="41:43" x14ac:dyDescent="0.3">
      <c r="AO19961" s="9"/>
      <c r="AP19961" s="9"/>
      <c r="AQ19961" s="9"/>
    </row>
    <row r="19962" spans="41:43" x14ac:dyDescent="0.3">
      <c r="AO19962" s="9"/>
      <c r="AP19962" s="9"/>
      <c r="AQ19962" s="9"/>
    </row>
    <row r="19963" spans="41:43" x14ac:dyDescent="0.3">
      <c r="AO19963" s="9"/>
      <c r="AP19963" s="9"/>
      <c r="AQ19963" s="9"/>
    </row>
    <row r="19964" spans="41:43" x14ac:dyDescent="0.3">
      <c r="AO19964" s="9"/>
      <c r="AP19964" s="9"/>
      <c r="AQ19964" s="9"/>
    </row>
    <row r="19965" spans="41:43" x14ac:dyDescent="0.3">
      <c r="AO19965" s="9"/>
      <c r="AP19965" s="9"/>
      <c r="AQ19965" s="9"/>
    </row>
    <row r="19966" spans="41:43" x14ac:dyDescent="0.3">
      <c r="AO19966" s="9"/>
      <c r="AP19966" s="9"/>
      <c r="AQ19966" s="9"/>
    </row>
    <row r="19967" spans="41:43" x14ac:dyDescent="0.3">
      <c r="AO19967" s="9"/>
      <c r="AP19967" s="9"/>
      <c r="AQ19967" s="9"/>
    </row>
    <row r="19968" spans="41:43" x14ac:dyDescent="0.3">
      <c r="AO19968" s="9"/>
      <c r="AP19968" s="9"/>
      <c r="AQ19968" s="9"/>
    </row>
    <row r="19969" spans="41:43" x14ac:dyDescent="0.3">
      <c r="AO19969" s="9"/>
      <c r="AP19969" s="9"/>
      <c r="AQ19969" s="9"/>
    </row>
    <row r="19970" spans="41:43" x14ac:dyDescent="0.3">
      <c r="AO19970" s="9"/>
      <c r="AP19970" s="9"/>
      <c r="AQ19970" s="9"/>
    </row>
    <row r="19971" spans="41:43" x14ac:dyDescent="0.3">
      <c r="AO19971" s="9"/>
      <c r="AP19971" s="9"/>
      <c r="AQ19971" s="9"/>
    </row>
    <row r="19972" spans="41:43" x14ac:dyDescent="0.3">
      <c r="AO19972" s="9"/>
      <c r="AP19972" s="9"/>
      <c r="AQ19972" s="9"/>
    </row>
    <row r="19973" spans="41:43" x14ac:dyDescent="0.3">
      <c r="AO19973" s="9"/>
      <c r="AP19973" s="9"/>
      <c r="AQ19973" s="9"/>
    </row>
    <row r="19974" spans="41:43" x14ac:dyDescent="0.3">
      <c r="AO19974" s="9"/>
      <c r="AP19974" s="9"/>
      <c r="AQ19974" s="9"/>
    </row>
    <row r="19975" spans="41:43" x14ac:dyDescent="0.3">
      <c r="AO19975" s="9"/>
      <c r="AP19975" s="9"/>
      <c r="AQ19975" s="9"/>
    </row>
    <row r="19976" spans="41:43" x14ac:dyDescent="0.3">
      <c r="AO19976" s="9"/>
      <c r="AP19976" s="9"/>
      <c r="AQ19976" s="9"/>
    </row>
    <row r="19977" spans="41:43" x14ac:dyDescent="0.3">
      <c r="AO19977" s="9"/>
      <c r="AP19977" s="9"/>
      <c r="AQ19977" s="9"/>
    </row>
    <row r="19978" spans="41:43" x14ac:dyDescent="0.3">
      <c r="AO19978" s="9"/>
      <c r="AP19978" s="9"/>
      <c r="AQ19978" s="9"/>
    </row>
    <row r="19979" spans="41:43" x14ac:dyDescent="0.3">
      <c r="AO19979" s="9"/>
      <c r="AP19979" s="9"/>
      <c r="AQ19979" s="9"/>
    </row>
    <row r="19980" spans="41:43" x14ac:dyDescent="0.3">
      <c r="AO19980" s="9"/>
      <c r="AP19980" s="9"/>
      <c r="AQ19980" s="9"/>
    </row>
    <row r="19981" spans="41:43" x14ac:dyDescent="0.3">
      <c r="AO19981" s="9"/>
      <c r="AP19981" s="9"/>
      <c r="AQ19981" s="9"/>
    </row>
    <row r="19982" spans="41:43" x14ac:dyDescent="0.3">
      <c r="AO19982" s="9"/>
      <c r="AP19982" s="9"/>
      <c r="AQ19982" s="9"/>
    </row>
    <row r="19983" spans="41:43" x14ac:dyDescent="0.3">
      <c r="AO19983" s="9"/>
      <c r="AP19983" s="9"/>
      <c r="AQ19983" s="9"/>
    </row>
    <row r="19984" spans="41:43" x14ac:dyDescent="0.3">
      <c r="AO19984" s="9"/>
      <c r="AP19984" s="9"/>
      <c r="AQ19984" s="9"/>
    </row>
    <row r="19985" spans="41:43" x14ac:dyDescent="0.3">
      <c r="AO19985" s="9"/>
      <c r="AP19985" s="9"/>
      <c r="AQ19985" s="9"/>
    </row>
    <row r="19986" spans="41:43" x14ac:dyDescent="0.3">
      <c r="AO19986" s="9"/>
      <c r="AP19986" s="9"/>
      <c r="AQ19986" s="9"/>
    </row>
    <row r="19987" spans="41:43" x14ac:dyDescent="0.3">
      <c r="AO19987" s="9"/>
      <c r="AP19987" s="9"/>
      <c r="AQ19987" s="9"/>
    </row>
    <row r="19988" spans="41:43" x14ac:dyDescent="0.3">
      <c r="AO19988" s="9"/>
      <c r="AP19988" s="9"/>
      <c r="AQ19988" s="9"/>
    </row>
    <row r="19989" spans="41:43" x14ac:dyDescent="0.3">
      <c r="AO19989" s="9"/>
      <c r="AP19989" s="9"/>
      <c r="AQ19989" s="9"/>
    </row>
    <row r="19990" spans="41:43" x14ac:dyDescent="0.3">
      <c r="AO19990" s="9"/>
      <c r="AP19990" s="9"/>
      <c r="AQ19990" s="9"/>
    </row>
    <row r="19991" spans="41:43" x14ac:dyDescent="0.3">
      <c r="AO19991" s="9"/>
      <c r="AP19991" s="9"/>
      <c r="AQ19991" s="9"/>
    </row>
    <row r="19992" spans="41:43" x14ac:dyDescent="0.3">
      <c r="AO19992" s="9"/>
      <c r="AP19992" s="9"/>
      <c r="AQ19992" s="9"/>
    </row>
    <row r="19993" spans="41:43" x14ac:dyDescent="0.3">
      <c r="AO19993" s="9"/>
      <c r="AP19993" s="9"/>
      <c r="AQ19993" s="9"/>
    </row>
    <row r="19994" spans="41:43" x14ac:dyDescent="0.3">
      <c r="AO19994" s="9"/>
      <c r="AP19994" s="9"/>
      <c r="AQ19994" s="9"/>
    </row>
    <row r="19995" spans="41:43" x14ac:dyDescent="0.3">
      <c r="AO19995" s="9"/>
      <c r="AP19995" s="9"/>
      <c r="AQ19995" s="9"/>
    </row>
    <row r="19996" spans="41:43" x14ac:dyDescent="0.3">
      <c r="AO19996" s="9"/>
      <c r="AP19996" s="9"/>
      <c r="AQ19996" s="9"/>
    </row>
    <row r="19997" spans="41:43" x14ac:dyDescent="0.3">
      <c r="AO19997" s="9"/>
      <c r="AP19997" s="9"/>
      <c r="AQ19997" s="9"/>
    </row>
    <row r="19998" spans="41:43" x14ac:dyDescent="0.3">
      <c r="AO19998" s="9"/>
      <c r="AP19998" s="9"/>
      <c r="AQ19998" s="9"/>
    </row>
    <row r="19999" spans="41:43" x14ac:dyDescent="0.3">
      <c r="AO19999" s="9"/>
      <c r="AP19999" s="9"/>
      <c r="AQ19999" s="9"/>
    </row>
    <row r="20000" spans="41:43" x14ac:dyDescent="0.3">
      <c r="AO20000" s="9"/>
      <c r="AP20000" s="9"/>
      <c r="AQ20000" s="9"/>
    </row>
    <row r="20001" spans="41:43" x14ac:dyDescent="0.3">
      <c r="AO20001" s="9"/>
      <c r="AP20001" s="9"/>
      <c r="AQ20001" s="9"/>
    </row>
    <row r="20002" spans="41:43" x14ac:dyDescent="0.3">
      <c r="AO20002" s="9"/>
      <c r="AP20002" s="9"/>
      <c r="AQ20002" s="9"/>
    </row>
    <row r="20003" spans="41:43" x14ac:dyDescent="0.3">
      <c r="AO20003" s="9"/>
      <c r="AP20003" s="9"/>
      <c r="AQ20003" s="9"/>
    </row>
    <row r="20004" spans="41:43" x14ac:dyDescent="0.3">
      <c r="AO20004" s="9"/>
      <c r="AP20004" s="9"/>
      <c r="AQ20004" s="9"/>
    </row>
    <row r="20005" spans="41:43" x14ac:dyDescent="0.3">
      <c r="AO20005" s="9"/>
      <c r="AP20005" s="9"/>
      <c r="AQ20005" s="9"/>
    </row>
    <row r="20006" spans="41:43" x14ac:dyDescent="0.3">
      <c r="AO20006" s="9"/>
      <c r="AP20006" s="9"/>
      <c r="AQ20006" s="9"/>
    </row>
    <row r="20007" spans="41:43" x14ac:dyDescent="0.3">
      <c r="AO20007" s="9"/>
      <c r="AP20007" s="9"/>
      <c r="AQ20007" s="9"/>
    </row>
    <row r="20008" spans="41:43" x14ac:dyDescent="0.3">
      <c r="AO20008" s="9"/>
      <c r="AP20008" s="9"/>
      <c r="AQ20008" s="9"/>
    </row>
    <row r="20009" spans="41:43" x14ac:dyDescent="0.3">
      <c r="AO20009" s="9"/>
      <c r="AP20009" s="9"/>
      <c r="AQ20009" s="9"/>
    </row>
    <row r="20010" spans="41:43" x14ac:dyDescent="0.3">
      <c r="AO20010" s="9"/>
      <c r="AP20010" s="9"/>
      <c r="AQ20010" s="9"/>
    </row>
    <row r="20011" spans="41:43" x14ac:dyDescent="0.3">
      <c r="AO20011" s="9"/>
      <c r="AP20011" s="9"/>
      <c r="AQ20011" s="9"/>
    </row>
    <row r="20012" spans="41:43" x14ac:dyDescent="0.3">
      <c r="AO20012" s="9"/>
      <c r="AP20012" s="9"/>
      <c r="AQ20012" s="9"/>
    </row>
    <row r="20013" spans="41:43" x14ac:dyDescent="0.3">
      <c r="AO20013" s="9"/>
      <c r="AP20013" s="9"/>
      <c r="AQ20013" s="9"/>
    </row>
    <row r="20014" spans="41:43" x14ac:dyDescent="0.3">
      <c r="AO20014" s="9"/>
      <c r="AP20014" s="9"/>
      <c r="AQ20014" s="9"/>
    </row>
    <row r="20015" spans="41:43" x14ac:dyDescent="0.3">
      <c r="AO20015" s="9"/>
      <c r="AP20015" s="9"/>
      <c r="AQ20015" s="9"/>
    </row>
    <row r="20016" spans="41:43" x14ac:dyDescent="0.3">
      <c r="AO20016" s="9"/>
      <c r="AP20016" s="9"/>
      <c r="AQ20016" s="9"/>
    </row>
    <row r="20017" spans="41:43" x14ac:dyDescent="0.3">
      <c r="AO20017" s="9"/>
      <c r="AP20017" s="9"/>
      <c r="AQ20017" s="9"/>
    </row>
    <row r="20018" spans="41:43" x14ac:dyDescent="0.3">
      <c r="AO20018" s="9"/>
      <c r="AP20018" s="9"/>
      <c r="AQ20018" s="9"/>
    </row>
    <row r="20019" spans="41:43" x14ac:dyDescent="0.3">
      <c r="AO20019" s="9"/>
      <c r="AP20019" s="9"/>
      <c r="AQ20019" s="9"/>
    </row>
    <row r="20020" spans="41:43" x14ac:dyDescent="0.3">
      <c r="AO20020" s="9"/>
      <c r="AP20020" s="9"/>
      <c r="AQ20020" s="9"/>
    </row>
    <row r="20021" spans="41:43" x14ac:dyDescent="0.3">
      <c r="AO20021" s="9"/>
      <c r="AP20021" s="9"/>
      <c r="AQ20021" s="9"/>
    </row>
    <row r="20022" spans="41:43" x14ac:dyDescent="0.3">
      <c r="AO20022" s="9"/>
      <c r="AP20022" s="9"/>
      <c r="AQ20022" s="9"/>
    </row>
    <row r="20023" spans="41:43" x14ac:dyDescent="0.3">
      <c r="AO20023" s="9"/>
      <c r="AP20023" s="9"/>
      <c r="AQ20023" s="9"/>
    </row>
    <row r="20024" spans="41:43" x14ac:dyDescent="0.3">
      <c r="AO20024" s="9"/>
      <c r="AP20024" s="9"/>
      <c r="AQ20024" s="9"/>
    </row>
    <row r="20025" spans="41:43" x14ac:dyDescent="0.3">
      <c r="AO20025" s="9"/>
      <c r="AP20025" s="9"/>
      <c r="AQ20025" s="9"/>
    </row>
    <row r="20026" spans="41:43" x14ac:dyDescent="0.3">
      <c r="AO20026" s="9"/>
      <c r="AP20026" s="9"/>
      <c r="AQ20026" s="9"/>
    </row>
    <row r="20027" spans="41:43" x14ac:dyDescent="0.3">
      <c r="AO20027" s="9"/>
      <c r="AP20027" s="9"/>
      <c r="AQ20027" s="9"/>
    </row>
    <row r="20028" spans="41:43" x14ac:dyDescent="0.3">
      <c r="AO20028" s="9"/>
      <c r="AP20028" s="9"/>
      <c r="AQ20028" s="9"/>
    </row>
    <row r="20029" spans="41:43" x14ac:dyDescent="0.3">
      <c r="AO20029" s="9"/>
      <c r="AP20029" s="9"/>
      <c r="AQ20029" s="9"/>
    </row>
    <row r="20030" spans="41:43" x14ac:dyDescent="0.3">
      <c r="AO20030" s="9"/>
      <c r="AP20030" s="9"/>
      <c r="AQ20030" s="9"/>
    </row>
    <row r="20031" spans="41:43" x14ac:dyDescent="0.3">
      <c r="AO20031" s="9"/>
      <c r="AP20031" s="9"/>
      <c r="AQ20031" s="9"/>
    </row>
    <row r="20032" spans="41:43" x14ac:dyDescent="0.3">
      <c r="AO20032" s="9"/>
      <c r="AP20032" s="9"/>
      <c r="AQ20032" s="9"/>
    </row>
    <row r="20033" spans="41:43" x14ac:dyDescent="0.3">
      <c r="AO20033" s="9"/>
      <c r="AP20033" s="9"/>
      <c r="AQ20033" s="9"/>
    </row>
    <row r="20034" spans="41:43" x14ac:dyDescent="0.3">
      <c r="AO20034" s="9"/>
      <c r="AP20034" s="9"/>
      <c r="AQ20034" s="9"/>
    </row>
    <row r="20035" spans="41:43" x14ac:dyDescent="0.3">
      <c r="AO20035" s="9"/>
      <c r="AP20035" s="9"/>
      <c r="AQ20035" s="9"/>
    </row>
    <row r="20036" spans="41:43" x14ac:dyDescent="0.3">
      <c r="AO20036" s="9"/>
      <c r="AP20036" s="9"/>
      <c r="AQ20036" s="9"/>
    </row>
    <row r="20037" spans="41:43" x14ac:dyDescent="0.3">
      <c r="AO20037" s="9"/>
      <c r="AP20037" s="9"/>
      <c r="AQ20037" s="9"/>
    </row>
    <row r="20038" spans="41:43" x14ac:dyDescent="0.3">
      <c r="AO20038" s="9"/>
      <c r="AP20038" s="9"/>
      <c r="AQ20038" s="9"/>
    </row>
    <row r="20039" spans="41:43" x14ac:dyDescent="0.3">
      <c r="AO20039" s="9"/>
      <c r="AP20039" s="9"/>
      <c r="AQ20039" s="9"/>
    </row>
    <row r="20040" spans="41:43" x14ac:dyDescent="0.3">
      <c r="AO20040" s="9"/>
      <c r="AP20040" s="9"/>
      <c r="AQ20040" s="9"/>
    </row>
    <row r="20041" spans="41:43" x14ac:dyDescent="0.3">
      <c r="AO20041" s="9"/>
      <c r="AP20041" s="9"/>
      <c r="AQ20041" s="9"/>
    </row>
    <row r="20042" spans="41:43" x14ac:dyDescent="0.3">
      <c r="AO20042" s="9"/>
      <c r="AP20042" s="9"/>
      <c r="AQ20042" s="9"/>
    </row>
    <row r="20043" spans="41:43" x14ac:dyDescent="0.3">
      <c r="AO20043" s="9"/>
      <c r="AP20043" s="9"/>
      <c r="AQ20043" s="9"/>
    </row>
    <row r="20044" spans="41:43" x14ac:dyDescent="0.3">
      <c r="AO20044" s="9"/>
      <c r="AP20044" s="9"/>
      <c r="AQ20044" s="9"/>
    </row>
    <row r="20045" spans="41:43" x14ac:dyDescent="0.3">
      <c r="AO20045" s="9"/>
      <c r="AP20045" s="9"/>
      <c r="AQ20045" s="9"/>
    </row>
    <row r="20046" spans="41:43" x14ac:dyDescent="0.3">
      <c r="AO20046" s="9"/>
      <c r="AP20046" s="9"/>
      <c r="AQ20046" s="9"/>
    </row>
    <row r="20047" spans="41:43" x14ac:dyDescent="0.3">
      <c r="AO20047" s="9"/>
      <c r="AP20047" s="9"/>
      <c r="AQ20047" s="9"/>
    </row>
    <row r="20048" spans="41:43" x14ac:dyDescent="0.3">
      <c r="AO20048" s="9"/>
      <c r="AP20048" s="9"/>
      <c r="AQ20048" s="9"/>
    </row>
    <row r="20049" spans="41:43" x14ac:dyDescent="0.3">
      <c r="AO20049" s="9"/>
      <c r="AP20049" s="9"/>
      <c r="AQ20049" s="9"/>
    </row>
    <row r="20050" spans="41:43" x14ac:dyDescent="0.3">
      <c r="AO20050" s="9"/>
      <c r="AP20050" s="9"/>
      <c r="AQ20050" s="9"/>
    </row>
    <row r="20051" spans="41:43" x14ac:dyDescent="0.3">
      <c r="AO20051" s="9"/>
      <c r="AP20051" s="9"/>
      <c r="AQ20051" s="9"/>
    </row>
    <row r="20052" spans="41:43" x14ac:dyDescent="0.3">
      <c r="AO20052" s="9"/>
      <c r="AP20052" s="9"/>
      <c r="AQ20052" s="9"/>
    </row>
    <row r="20053" spans="41:43" x14ac:dyDescent="0.3">
      <c r="AO20053" s="9"/>
      <c r="AP20053" s="9"/>
      <c r="AQ20053" s="9"/>
    </row>
    <row r="20054" spans="41:43" x14ac:dyDescent="0.3">
      <c r="AO20054" s="9"/>
      <c r="AP20054" s="9"/>
      <c r="AQ20054" s="9"/>
    </row>
    <row r="20055" spans="41:43" x14ac:dyDescent="0.3">
      <c r="AO20055" s="9"/>
      <c r="AP20055" s="9"/>
      <c r="AQ20055" s="9"/>
    </row>
    <row r="20056" spans="41:43" x14ac:dyDescent="0.3">
      <c r="AO20056" s="9"/>
      <c r="AP20056" s="9"/>
      <c r="AQ20056" s="9"/>
    </row>
    <row r="20057" spans="41:43" x14ac:dyDescent="0.3">
      <c r="AO20057" s="9"/>
      <c r="AP20057" s="9"/>
      <c r="AQ20057" s="9"/>
    </row>
    <row r="20058" spans="41:43" x14ac:dyDescent="0.3">
      <c r="AO20058" s="9"/>
      <c r="AP20058" s="9"/>
      <c r="AQ20058" s="9"/>
    </row>
    <row r="20059" spans="41:43" x14ac:dyDescent="0.3">
      <c r="AO20059" s="9"/>
      <c r="AP20059" s="9"/>
      <c r="AQ20059" s="9"/>
    </row>
    <row r="20060" spans="41:43" x14ac:dyDescent="0.3">
      <c r="AO20060" s="9"/>
      <c r="AP20060" s="9"/>
      <c r="AQ20060" s="9"/>
    </row>
    <row r="20061" spans="41:43" x14ac:dyDescent="0.3">
      <c r="AO20061" s="9"/>
      <c r="AP20061" s="9"/>
      <c r="AQ20061" s="9"/>
    </row>
    <row r="20062" spans="41:43" x14ac:dyDescent="0.3">
      <c r="AO20062" s="9"/>
      <c r="AP20062" s="9"/>
      <c r="AQ20062" s="9"/>
    </row>
    <row r="20063" spans="41:43" x14ac:dyDescent="0.3">
      <c r="AO20063" s="9"/>
      <c r="AP20063" s="9"/>
      <c r="AQ20063" s="9"/>
    </row>
    <row r="20064" spans="41:43" x14ac:dyDescent="0.3">
      <c r="AO20064" s="9"/>
      <c r="AP20064" s="9"/>
      <c r="AQ20064" s="9"/>
    </row>
    <row r="20065" spans="41:43" x14ac:dyDescent="0.3">
      <c r="AO20065" s="9"/>
      <c r="AP20065" s="9"/>
      <c r="AQ20065" s="9"/>
    </row>
    <row r="20066" spans="41:43" x14ac:dyDescent="0.3">
      <c r="AO20066" s="9"/>
      <c r="AP20066" s="9"/>
      <c r="AQ20066" s="9"/>
    </row>
    <row r="20067" spans="41:43" x14ac:dyDescent="0.3">
      <c r="AO20067" s="9"/>
      <c r="AP20067" s="9"/>
      <c r="AQ20067" s="9"/>
    </row>
    <row r="20068" spans="41:43" x14ac:dyDescent="0.3">
      <c r="AO20068" s="9"/>
      <c r="AP20068" s="9"/>
      <c r="AQ20068" s="9"/>
    </row>
    <row r="20069" spans="41:43" x14ac:dyDescent="0.3">
      <c r="AO20069" s="9"/>
      <c r="AP20069" s="9"/>
      <c r="AQ20069" s="9"/>
    </row>
    <row r="20070" spans="41:43" x14ac:dyDescent="0.3">
      <c r="AO20070" s="9"/>
      <c r="AP20070" s="9"/>
      <c r="AQ20070" s="9"/>
    </row>
    <row r="20071" spans="41:43" x14ac:dyDescent="0.3">
      <c r="AO20071" s="9"/>
      <c r="AP20071" s="9"/>
      <c r="AQ20071" s="9"/>
    </row>
    <row r="20072" spans="41:43" x14ac:dyDescent="0.3">
      <c r="AO20072" s="9"/>
      <c r="AP20072" s="9"/>
      <c r="AQ20072" s="9"/>
    </row>
    <row r="20073" spans="41:43" x14ac:dyDescent="0.3">
      <c r="AO20073" s="9"/>
      <c r="AP20073" s="9"/>
      <c r="AQ20073" s="9"/>
    </row>
    <row r="20074" spans="41:43" x14ac:dyDescent="0.3">
      <c r="AO20074" s="9"/>
      <c r="AP20074" s="9"/>
      <c r="AQ20074" s="9"/>
    </row>
    <row r="20075" spans="41:43" x14ac:dyDescent="0.3">
      <c r="AO20075" s="9"/>
      <c r="AP20075" s="9"/>
      <c r="AQ20075" s="9"/>
    </row>
    <row r="20076" spans="41:43" x14ac:dyDescent="0.3">
      <c r="AO20076" s="9"/>
      <c r="AP20076" s="9"/>
      <c r="AQ20076" s="9"/>
    </row>
    <row r="20077" spans="41:43" x14ac:dyDescent="0.3">
      <c r="AO20077" s="9"/>
      <c r="AP20077" s="9"/>
      <c r="AQ20077" s="9"/>
    </row>
    <row r="20078" spans="41:43" x14ac:dyDescent="0.3">
      <c r="AO20078" s="9"/>
      <c r="AP20078" s="9"/>
      <c r="AQ20078" s="9"/>
    </row>
    <row r="20079" spans="41:43" x14ac:dyDescent="0.3">
      <c r="AO20079" s="9"/>
      <c r="AP20079" s="9"/>
      <c r="AQ20079" s="9"/>
    </row>
    <row r="20080" spans="41:43" x14ac:dyDescent="0.3">
      <c r="AO20080" s="9"/>
      <c r="AP20080" s="9"/>
      <c r="AQ20080" s="9"/>
    </row>
    <row r="20081" spans="41:43" x14ac:dyDescent="0.3">
      <c r="AO20081" s="9"/>
      <c r="AP20081" s="9"/>
      <c r="AQ20081" s="9"/>
    </row>
    <row r="20082" spans="41:43" x14ac:dyDescent="0.3">
      <c r="AO20082" s="9"/>
      <c r="AP20082" s="9"/>
      <c r="AQ20082" s="9"/>
    </row>
    <row r="20083" spans="41:43" x14ac:dyDescent="0.3">
      <c r="AO20083" s="9"/>
      <c r="AP20083" s="9"/>
      <c r="AQ20083" s="9"/>
    </row>
    <row r="20084" spans="41:43" x14ac:dyDescent="0.3">
      <c r="AO20084" s="9"/>
      <c r="AP20084" s="9"/>
      <c r="AQ20084" s="9"/>
    </row>
    <row r="20085" spans="41:43" x14ac:dyDescent="0.3">
      <c r="AO20085" s="9"/>
      <c r="AP20085" s="9"/>
      <c r="AQ20085" s="9"/>
    </row>
    <row r="20086" spans="41:43" x14ac:dyDescent="0.3">
      <c r="AO20086" s="9"/>
      <c r="AP20086" s="9"/>
      <c r="AQ20086" s="9"/>
    </row>
    <row r="20087" spans="41:43" x14ac:dyDescent="0.3">
      <c r="AO20087" s="9"/>
      <c r="AP20087" s="9"/>
      <c r="AQ20087" s="9"/>
    </row>
    <row r="20088" spans="41:43" x14ac:dyDescent="0.3">
      <c r="AO20088" s="9"/>
      <c r="AP20088" s="9"/>
      <c r="AQ20088" s="9"/>
    </row>
    <row r="20089" spans="41:43" x14ac:dyDescent="0.3">
      <c r="AO20089" s="9"/>
      <c r="AP20089" s="9"/>
      <c r="AQ20089" s="9"/>
    </row>
    <row r="20090" spans="41:43" x14ac:dyDescent="0.3">
      <c r="AO20090" s="9"/>
      <c r="AP20090" s="9"/>
      <c r="AQ20090" s="9"/>
    </row>
    <row r="20091" spans="41:43" x14ac:dyDescent="0.3">
      <c r="AO20091" s="9"/>
      <c r="AP20091" s="9"/>
      <c r="AQ20091" s="9"/>
    </row>
    <row r="20092" spans="41:43" x14ac:dyDescent="0.3">
      <c r="AO20092" s="9"/>
      <c r="AP20092" s="9"/>
      <c r="AQ20092" s="9"/>
    </row>
    <row r="20093" spans="41:43" x14ac:dyDescent="0.3">
      <c r="AO20093" s="9"/>
      <c r="AP20093" s="9"/>
      <c r="AQ20093" s="9"/>
    </row>
    <row r="20094" spans="41:43" x14ac:dyDescent="0.3">
      <c r="AO20094" s="9"/>
      <c r="AP20094" s="9"/>
      <c r="AQ20094" s="9"/>
    </row>
    <row r="20095" spans="41:43" x14ac:dyDescent="0.3">
      <c r="AO20095" s="9"/>
      <c r="AP20095" s="9"/>
      <c r="AQ20095" s="9"/>
    </row>
    <row r="20096" spans="41:43" x14ac:dyDescent="0.3">
      <c r="AO20096" s="9"/>
      <c r="AP20096" s="9"/>
      <c r="AQ20096" s="9"/>
    </row>
    <row r="20097" spans="41:43" x14ac:dyDescent="0.3">
      <c r="AO20097" s="9"/>
      <c r="AP20097" s="9"/>
      <c r="AQ20097" s="9"/>
    </row>
    <row r="20098" spans="41:43" x14ac:dyDescent="0.3">
      <c r="AO20098" s="9"/>
      <c r="AP20098" s="9"/>
      <c r="AQ20098" s="9"/>
    </row>
    <row r="20099" spans="41:43" x14ac:dyDescent="0.3">
      <c r="AO20099" s="9"/>
      <c r="AP20099" s="9"/>
      <c r="AQ20099" s="9"/>
    </row>
    <row r="20100" spans="41:43" x14ac:dyDescent="0.3">
      <c r="AO20100" s="9"/>
      <c r="AP20100" s="9"/>
      <c r="AQ20100" s="9"/>
    </row>
    <row r="20101" spans="41:43" x14ac:dyDescent="0.3">
      <c r="AO20101" s="9"/>
      <c r="AP20101" s="9"/>
      <c r="AQ20101" s="9"/>
    </row>
    <row r="20102" spans="41:43" x14ac:dyDescent="0.3">
      <c r="AO20102" s="9"/>
      <c r="AP20102" s="9"/>
      <c r="AQ20102" s="9"/>
    </row>
    <row r="20103" spans="41:43" x14ac:dyDescent="0.3">
      <c r="AO20103" s="9"/>
      <c r="AP20103" s="9"/>
      <c r="AQ20103" s="9"/>
    </row>
    <row r="20104" spans="41:43" x14ac:dyDescent="0.3">
      <c r="AO20104" s="9"/>
      <c r="AP20104" s="9"/>
      <c r="AQ20104" s="9"/>
    </row>
    <row r="20105" spans="41:43" x14ac:dyDescent="0.3">
      <c r="AO20105" s="9"/>
      <c r="AP20105" s="9"/>
      <c r="AQ20105" s="9"/>
    </row>
    <row r="20106" spans="41:43" x14ac:dyDescent="0.3">
      <c r="AO20106" s="9"/>
      <c r="AP20106" s="9"/>
      <c r="AQ20106" s="9"/>
    </row>
    <row r="20107" spans="41:43" x14ac:dyDescent="0.3">
      <c r="AO20107" s="9"/>
      <c r="AP20107" s="9"/>
      <c r="AQ20107" s="9"/>
    </row>
    <row r="20108" spans="41:43" x14ac:dyDescent="0.3">
      <c r="AO20108" s="9"/>
      <c r="AP20108" s="9"/>
      <c r="AQ20108" s="9"/>
    </row>
    <row r="20109" spans="41:43" x14ac:dyDescent="0.3">
      <c r="AO20109" s="9"/>
      <c r="AP20109" s="9"/>
      <c r="AQ20109" s="9"/>
    </row>
    <row r="20110" spans="41:43" x14ac:dyDescent="0.3">
      <c r="AO20110" s="9"/>
      <c r="AP20110" s="9"/>
      <c r="AQ20110" s="9"/>
    </row>
    <row r="20111" spans="41:43" x14ac:dyDescent="0.3">
      <c r="AO20111" s="9"/>
      <c r="AP20111" s="9"/>
      <c r="AQ20111" s="9"/>
    </row>
    <row r="20112" spans="41:43" x14ac:dyDescent="0.3">
      <c r="AO20112" s="9"/>
      <c r="AP20112" s="9"/>
      <c r="AQ20112" s="9"/>
    </row>
    <row r="20113" spans="41:43" x14ac:dyDescent="0.3">
      <c r="AO20113" s="9"/>
      <c r="AP20113" s="9"/>
      <c r="AQ20113" s="9"/>
    </row>
    <row r="20114" spans="41:43" x14ac:dyDescent="0.3">
      <c r="AO20114" s="9"/>
      <c r="AP20114" s="9"/>
      <c r="AQ20114" s="9"/>
    </row>
    <row r="20115" spans="41:43" x14ac:dyDescent="0.3">
      <c r="AO20115" s="9"/>
      <c r="AP20115" s="9"/>
      <c r="AQ20115" s="9"/>
    </row>
    <row r="20116" spans="41:43" x14ac:dyDescent="0.3">
      <c r="AO20116" s="9"/>
      <c r="AP20116" s="9"/>
      <c r="AQ20116" s="9"/>
    </row>
    <row r="20117" spans="41:43" x14ac:dyDescent="0.3">
      <c r="AO20117" s="9"/>
      <c r="AP20117" s="9"/>
      <c r="AQ20117" s="9"/>
    </row>
    <row r="20118" spans="41:43" x14ac:dyDescent="0.3">
      <c r="AO20118" s="9"/>
      <c r="AP20118" s="9"/>
      <c r="AQ20118" s="9"/>
    </row>
    <row r="20119" spans="41:43" x14ac:dyDescent="0.3">
      <c r="AO20119" s="9"/>
      <c r="AP20119" s="9"/>
      <c r="AQ20119" s="9"/>
    </row>
    <row r="20120" spans="41:43" x14ac:dyDescent="0.3">
      <c r="AO20120" s="9"/>
      <c r="AP20120" s="9"/>
      <c r="AQ20120" s="9"/>
    </row>
    <row r="20121" spans="41:43" x14ac:dyDescent="0.3">
      <c r="AO20121" s="9"/>
      <c r="AP20121" s="9"/>
      <c r="AQ20121" s="9"/>
    </row>
    <row r="20122" spans="41:43" x14ac:dyDescent="0.3">
      <c r="AO20122" s="9"/>
      <c r="AP20122" s="9"/>
      <c r="AQ20122" s="9"/>
    </row>
    <row r="20123" spans="41:43" x14ac:dyDescent="0.3">
      <c r="AO20123" s="9"/>
      <c r="AP20123" s="9"/>
      <c r="AQ20123" s="9"/>
    </row>
    <row r="20124" spans="41:43" x14ac:dyDescent="0.3">
      <c r="AO20124" s="9"/>
      <c r="AP20124" s="9"/>
      <c r="AQ20124" s="9"/>
    </row>
    <row r="20125" spans="41:43" x14ac:dyDescent="0.3">
      <c r="AO20125" s="9"/>
      <c r="AP20125" s="9"/>
      <c r="AQ20125" s="9"/>
    </row>
    <row r="20126" spans="41:43" x14ac:dyDescent="0.3">
      <c r="AO20126" s="9"/>
      <c r="AP20126" s="9"/>
      <c r="AQ20126" s="9"/>
    </row>
    <row r="20127" spans="41:43" x14ac:dyDescent="0.3">
      <c r="AO20127" s="9"/>
      <c r="AP20127" s="9"/>
      <c r="AQ20127" s="9"/>
    </row>
    <row r="20128" spans="41:43" x14ac:dyDescent="0.3">
      <c r="AO20128" s="9"/>
      <c r="AP20128" s="9"/>
      <c r="AQ20128" s="9"/>
    </row>
    <row r="20129" spans="41:43" x14ac:dyDescent="0.3">
      <c r="AO20129" s="9"/>
      <c r="AP20129" s="9"/>
      <c r="AQ20129" s="9"/>
    </row>
    <row r="20130" spans="41:43" x14ac:dyDescent="0.3">
      <c r="AO20130" s="9"/>
      <c r="AP20130" s="9"/>
      <c r="AQ20130" s="9"/>
    </row>
    <row r="20131" spans="41:43" x14ac:dyDescent="0.3">
      <c r="AO20131" s="9"/>
      <c r="AP20131" s="9"/>
      <c r="AQ20131" s="9"/>
    </row>
    <row r="20132" spans="41:43" x14ac:dyDescent="0.3">
      <c r="AO20132" s="9"/>
      <c r="AP20132" s="9"/>
      <c r="AQ20132" s="9"/>
    </row>
    <row r="20133" spans="41:43" x14ac:dyDescent="0.3">
      <c r="AO20133" s="9"/>
      <c r="AP20133" s="9"/>
      <c r="AQ20133" s="9"/>
    </row>
    <row r="20134" spans="41:43" x14ac:dyDescent="0.3">
      <c r="AO20134" s="9"/>
      <c r="AP20134" s="9"/>
      <c r="AQ20134" s="9"/>
    </row>
    <row r="20135" spans="41:43" x14ac:dyDescent="0.3">
      <c r="AO20135" s="9"/>
      <c r="AP20135" s="9"/>
      <c r="AQ20135" s="9"/>
    </row>
    <row r="20136" spans="41:43" x14ac:dyDescent="0.3">
      <c r="AO20136" s="9"/>
      <c r="AP20136" s="9"/>
      <c r="AQ20136" s="9"/>
    </row>
    <row r="20137" spans="41:43" x14ac:dyDescent="0.3">
      <c r="AO20137" s="9"/>
      <c r="AP20137" s="9"/>
      <c r="AQ20137" s="9"/>
    </row>
    <row r="20138" spans="41:43" x14ac:dyDescent="0.3">
      <c r="AO20138" s="9"/>
      <c r="AP20138" s="9"/>
      <c r="AQ20138" s="9"/>
    </row>
    <row r="20139" spans="41:43" x14ac:dyDescent="0.3">
      <c r="AO20139" s="9"/>
      <c r="AP20139" s="9"/>
      <c r="AQ20139" s="9"/>
    </row>
    <row r="20140" spans="41:43" x14ac:dyDescent="0.3">
      <c r="AO20140" s="9"/>
      <c r="AP20140" s="9"/>
      <c r="AQ20140" s="9"/>
    </row>
    <row r="20141" spans="41:43" x14ac:dyDescent="0.3">
      <c r="AO20141" s="9"/>
      <c r="AP20141" s="9"/>
      <c r="AQ20141" s="9"/>
    </row>
    <row r="20142" spans="41:43" x14ac:dyDescent="0.3">
      <c r="AO20142" s="9"/>
      <c r="AP20142" s="9"/>
      <c r="AQ20142" s="9"/>
    </row>
    <row r="20143" spans="41:43" x14ac:dyDescent="0.3">
      <c r="AO20143" s="9"/>
      <c r="AP20143" s="9"/>
      <c r="AQ20143" s="9"/>
    </row>
    <row r="20144" spans="41:43" x14ac:dyDescent="0.3">
      <c r="AO20144" s="9"/>
      <c r="AP20144" s="9"/>
      <c r="AQ20144" s="9"/>
    </row>
    <row r="20145" spans="41:43" x14ac:dyDescent="0.3">
      <c r="AO20145" s="9"/>
      <c r="AP20145" s="9"/>
      <c r="AQ20145" s="9"/>
    </row>
    <row r="20146" spans="41:43" x14ac:dyDescent="0.3">
      <c r="AO20146" s="9"/>
      <c r="AP20146" s="9"/>
      <c r="AQ20146" s="9"/>
    </row>
    <row r="20147" spans="41:43" x14ac:dyDescent="0.3">
      <c r="AO20147" s="9"/>
      <c r="AP20147" s="9"/>
      <c r="AQ20147" s="9"/>
    </row>
    <row r="20148" spans="41:43" x14ac:dyDescent="0.3">
      <c r="AO20148" s="9"/>
      <c r="AP20148" s="9"/>
      <c r="AQ20148" s="9"/>
    </row>
    <row r="20149" spans="41:43" x14ac:dyDescent="0.3">
      <c r="AO20149" s="9"/>
      <c r="AP20149" s="9"/>
      <c r="AQ20149" s="9"/>
    </row>
    <row r="20150" spans="41:43" x14ac:dyDescent="0.3">
      <c r="AO20150" s="9"/>
      <c r="AP20150" s="9"/>
      <c r="AQ20150" s="9"/>
    </row>
    <row r="20151" spans="41:43" x14ac:dyDescent="0.3">
      <c r="AO20151" s="9"/>
      <c r="AP20151" s="9"/>
      <c r="AQ20151" s="9"/>
    </row>
    <row r="20152" spans="41:43" x14ac:dyDescent="0.3">
      <c r="AO20152" s="9"/>
      <c r="AP20152" s="9"/>
      <c r="AQ20152" s="9"/>
    </row>
    <row r="20153" spans="41:43" x14ac:dyDescent="0.3">
      <c r="AO20153" s="9"/>
      <c r="AP20153" s="9"/>
      <c r="AQ20153" s="9"/>
    </row>
    <row r="20154" spans="41:43" x14ac:dyDescent="0.3">
      <c r="AO20154" s="9"/>
      <c r="AP20154" s="9"/>
      <c r="AQ20154" s="9"/>
    </row>
    <row r="20155" spans="41:43" x14ac:dyDescent="0.3">
      <c r="AO20155" s="9"/>
      <c r="AP20155" s="9"/>
      <c r="AQ20155" s="9"/>
    </row>
    <row r="20156" spans="41:43" x14ac:dyDescent="0.3">
      <c r="AO20156" s="9"/>
      <c r="AP20156" s="9"/>
      <c r="AQ20156" s="9"/>
    </row>
    <row r="20157" spans="41:43" x14ac:dyDescent="0.3">
      <c r="AO20157" s="9"/>
      <c r="AP20157" s="9"/>
      <c r="AQ20157" s="9"/>
    </row>
    <row r="20158" spans="41:43" x14ac:dyDescent="0.3">
      <c r="AO20158" s="9"/>
      <c r="AP20158" s="9"/>
      <c r="AQ20158" s="9"/>
    </row>
    <row r="20159" spans="41:43" x14ac:dyDescent="0.3">
      <c r="AO20159" s="9"/>
      <c r="AP20159" s="9"/>
      <c r="AQ20159" s="9"/>
    </row>
    <row r="20160" spans="41:43" x14ac:dyDescent="0.3">
      <c r="AO20160" s="9"/>
      <c r="AP20160" s="9"/>
      <c r="AQ20160" s="9"/>
    </row>
    <row r="20161" spans="41:43" x14ac:dyDescent="0.3">
      <c r="AO20161" s="9"/>
      <c r="AP20161" s="9"/>
      <c r="AQ20161" s="9"/>
    </row>
    <row r="20162" spans="41:43" x14ac:dyDescent="0.3">
      <c r="AO20162" s="9"/>
      <c r="AP20162" s="9"/>
      <c r="AQ20162" s="9"/>
    </row>
    <row r="20163" spans="41:43" x14ac:dyDescent="0.3">
      <c r="AO20163" s="9"/>
      <c r="AP20163" s="9"/>
      <c r="AQ20163" s="9"/>
    </row>
    <row r="20164" spans="41:43" x14ac:dyDescent="0.3">
      <c r="AO20164" s="9"/>
      <c r="AP20164" s="9"/>
      <c r="AQ20164" s="9"/>
    </row>
    <row r="20165" spans="41:43" x14ac:dyDescent="0.3">
      <c r="AO20165" s="9"/>
      <c r="AP20165" s="9"/>
      <c r="AQ20165" s="9"/>
    </row>
    <row r="20166" spans="41:43" x14ac:dyDescent="0.3">
      <c r="AO20166" s="9"/>
      <c r="AP20166" s="9"/>
      <c r="AQ20166" s="9"/>
    </row>
    <row r="20167" spans="41:43" x14ac:dyDescent="0.3">
      <c r="AO20167" s="9"/>
      <c r="AP20167" s="9"/>
      <c r="AQ20167" s="9"/>
    </row>
    <row r="20168" spans="41:43" x14ac:dyDescent="0.3">
      <c r="AO20168" s="9"/>
      <c r="AP20168" s="9"/>
      <c r="AQ20168" s="9"/>
    </row>
    <row r="20169" spans="41:43" x14ac:dyDescent="0.3">
      <c r="AO20169" s="9"/>
      <c r="AP20169" s="9"/>
      <c r="AQ20169" s="9"/>
    </row>
    <row r="20170" spans="41:43" x14ac:dyDescent="0.3">
      <c r="AO20170" s="9"/>
      <c r="AP20170" s="9"/>
      <c r="AQ20170" s="9"/>
    </row>
    <row r="20171" spans="41:43" x14ac:dyDescent="0.3">
      <c r="AO20171" s="9"/>
      <c r="AP20171" s="9"/>
      <c r="AQ20171" s="9"/>
    </row>
    <row r="20172" spans="41:43" x14ac:dyDescent="0.3">
      <c r="AO20172" s="9"/>
      <c r="AP20172" s="9"/>
      <c r="AQ20172" s="9"/>
    </row>
    <row r="20173" spans="41:43" x14ac:dyDescent="0.3">
      <c r="AO20173" s="9"/>
      <c r="AP20173" s="9"/>
      <c r="AQ20173" s="9"/>
    </row>
    <row r="20174" spans="41:43" x14ac:dyDescent="0.3">
      <c r="AO20174" s="9"/>
      <c r="AP20174" s="9"/>
      <c r="AQ20174" s="9"/>
    </row>
    <row r="20175" spans="41:43" x14ac:dyDescent="0.3">
      <c r="AO20175" s="9"/>
      <c r="AP20175" s="9"/>
      <c r="AQ20175" s="9"/>
    </row>
    <row r="20176" spans="41:43" x14ac:dyDescent="0.3">
      <c r="AO20176" s="9"/>
      <c r="AP20176" s="9"/>
      <c r="AQ20176" s="9"/>
    </row>
    <row r="20177" spans="41:43" x14ac:dyDescent="0.3">
      <c r="AO20177" s="9"/>
      <c r="AP20177" s="9"/>
      <c r="AQ20177" s="9"/>
    </row>
    <row r="20178" spans="41:43" x14ac:dyDescent="0.3">
      <c r="AO20178" s="9"/>
      <c r="AP20178" s="9"/>
      <c r="AQ20178" s="9"/>
    </row>
    <row r="20179" spans="41:43" x14ac:dyDescent="0.3">
      <c r="AO20179" s="9"/>
      <c r="AP20179" s="9"/>
      <c r="AQ20179" s="9"/>
    </row>
    <row r="20180" spans="41:43" x14ac:dyDescent="0.3">
      <c r="AO20180" s="9"/>
      <c r="AP20180" s="9"/>
      <c r="AQ20180" s="9"/>
    </row>
    <row r="20181" spans="41:43" x14ac:dyDescent="0.3">
      <c r="AO20181" s="9"/>
      <c r="AP20181" s="9"/>
      <c r="AQ20181" s="9"/>
    </row>
    <row r="20182" spans="41:43" x14ac:dyDescent="0.3">
      <c r="AO20182" s="9"/>
      <c r="AP20182" s="9"/>
      <c r="AQ20182" s="9"/>
    </row>
    <row r="20183" spans="41:43" x14ac:dyDescent="0.3">
      <c r="AO20183" s="9"/>
      <c r="AP20183" s="9"/>
      <c r="AQ20183" s="9"/>
    </row>
    <row r="20184" spans="41:43" x14ac:dyDescent="0.3">
      <c r="AO20184" s="9"/>
      <c r="AP20184" s="9"/>
      <c r="AQ20184" s="9"/>
    </row>
    <row r="20185" spans="41:43" x14ac:dyDescent="0.3">
      <c r="AO20185" s="9"/>
      <c r="AP20185" s="9"/>
      <c r="AQ20185" s="9"/>
    </row>
    <row r="20186" spans="41:43" x14ac:dyDescent="0.3">
      <c r="AO20186" s="9"/>
      <c r="AP20186" s="9"/>
      <c r="AQ20186" s="9"/>
    </row>
    <row r="20187" spans="41:43" x14ac:dyDescent="0.3">
      <c r="AO20187" s="9"/>
      <c r="AP20187" s="9"/>
      <c r="AQ20187" s="9"/>
    </row>
    <row r="20188" spans="41:43" x14ac:dyDescent="0.3">
      <c r="AO20188" s="9"/>
      <c r="AP20188" s="9"/>
      <c r="AQ20188" s="9"/>
    </row>
    <row r="20189" spans="41:43" x14ac:dyDescent="0.3">
      <c r="AO20189" s="9"/>
      <c r="AP20189" s="9"/>
      <c r="AQ20189" s="9"/>
    </row>
    <row r="20190" spans="41:43" x14ac:dyDescent="0.3">
      <c r="AO20190" s="9"/>
      <c r="AP20190" s="9"/>
      <c r="AQ20190" s="9"/>
    </row>
    <row r="20191" spans="41:43" x14ac:dyDescent="0.3">
      <c r="AO20191" s="9"/>
      <c r="AP20191" s="9"/>
      <c r="AQ20191" s="9"/>
    </row>
    <row r="20192" spans="41:43" x14ac:dyDescent="0.3">
      <c r="AO20192" s="9"/>
      <c r="AP20192" s="9"/>
      <c r="AQ20192" s="9"/>
    </row>
    <row r="20193" spans="41:43" x14ac:dyDescent="0.3">
      <c r="AO20193" s="9"/>
      <c r="AP20193" s="9"/>
      <c r="AQ20193" s="9"/>
    </row>
    <row r="20194" spans="41:43" x14ac:dyDescent="0.3">
      <c r="AO20194" s="9"/>
      <c r="AP20194" s="9"/>
      <c r="AQ20194" s="9"/>
    </row>
    <row r="20195" spans="41:43" x14ac:dyDescent="0.3">
      <c r="AO20195" s="9"/>
      <c r="AP20195" s="9"/>
      <c r="AQ20195" s="9"/>
    </row>
    <row r="20196" spans="41:43" x14ac:dyDescent="0.3">
      <c r="AO20196" s="9"/>
      <c r="AP20196" s="9"/>
      <c r="AQ20196" s="9"/>
    </row>
    <row r="20197" spans="41:43" x14ac:dyDescent="0.3">
      <c r="AO20197" s="9"/>
      <c r="AP20197" s="9"/>
      <c r="AQ20197" s="9"/>
    </row>
    <row r="20198" spans="41:43" x14ac:dyDescent="0.3">
      <c r="AO20198" s="9"/>
      <c r="AP20198" s="9"/>
      <c r="AQ20198" s="9"/>
    </row>
    <row r="20199" spans="41:43" x14ac:dyDescent="0.3">
      <c r="AO20199" s="9"/>
      <c r="AP20199" s="9"/>
      <c r="AQ20199" s="9"/>
    </row>
    <row r="20200" spans="41:43" x14ac:dyDescent="0.3">
      <c r="AO20200" s="9"/>
      <c r="AP20200" s="9"/>
      <c r="AQ20200" s="9"/>
    </row>
    <row r="20201" spans="41:43" x14ac:dyDescent="0.3">
      <c r="AO20201" s="9"/>
      <c r="AP20201" s="9"/>
      <c r="AQ20201" s="9"/>
    </row>
    <row r="20202" spans="41:43" x14ac:dyDescent="0.3">
      <c r="AO20202" s="9"/>
      <c r="AP20202" s="9"/>
      <c r="AQ20202" s="9"/>
    </row>
    <row r="20203" spans="41:43" x14ac:dyDescent="0.3">
      <c r="AO20203" s="9"/>
      <c r="AP20203" s="9"/>
      <c r="AQ20203" s="9"/>
    </row>
    <row r="20204" spans="41:43" x14ac:dyDescent="0.3">
      <c r="AO20204" s="9"/>
      <c r="AP20204" s="9"/>
      <c r="AQ20204" s="9"/>
    </row>
    <row r="20205" spans="41:43" x14ac:dyDescent="0.3">
      <c r="AO20205" s="9"/>
      <c r="AP20205" s="9"/>
      <c r="AQ20205" s="9"/>
    </row>
    <row r="20206" spans="41:43" x14ac:dyDescent="0.3">
      <c r="AO20206" s="9"/>
      <c r="AP20206" s="9"/>
      <c r="AQ20206" s="9"/>
    </row>
    <row r="20207" spans="41:43" x14ac:dyDescent="0.3">
      <c r="AO20207" s="9"/>
      <c r="AP20207" s="9"/>
      <c r="AQ20207" s="9"/>
    </row>
    <row r="20208" spans="41:43" x14ac:dyDescent="0.3">
      <c r="AO20208" s="9"/>
      <c r="AP20208" s="9"/>
      <c r="AQ20208" s="9"/>
    </row>
    <row r="20209" spans="41:43" x14ac:dyDescent="0.3">
      <c r="AO20209" s="9"/>
      <c r="AP20209" s="9"/>
      <c r="AQ20209" s="9"/>
    </row>
    <row r="20210" spans="41:43" x14ac:dyDescent="0.3">
      <c r="AO20210" s="9"/>
      <c r="AP20210" s="9"/>
      <c r="AQ20210" s="9"/>
    </row>
    <row r="20211" spans="41:43" x14ac:dyDescent="0.3">
      <c r="AO20211" s="9"/>
      <c r="AP20211" s="9"/>
      <c r="AQ20211" s="9"/>
    </row>
    <row r="20212" spans="41:43" x14ac:dyDescent="0.3">
      <c r="AO20212" s="9"/>
      <c r="AP20212" s="9"/>
      <c r="AQ20212" s="9"/>
    </row>
    <row r="20213" spans="41:43" x14ac:dyDescent="0.3">
      <c r="AO20213" s="9"/>
      <c r="AP20213" s="9"/>
      <c r="AQ20213" s="9"/>
    </row>
    <row r="20214" spans="41:43" x14ac:dyDescent="0.3">
      <c r="AO20214" s="9"/>
      <c r="AP20214" s="9"/>
      <c r="AQ20214" s="9"/>
    </row>
    <row r="20215" spans="41:43" x14ac:dyDescent="0.3">
      <c r="AO20215" s="9"/>
      <c r="AP20215" s="9"/>
      <c r="AQ20215" s="9"/>
    </row>
    <row r="20216" spans="41:43" x14ac:dyDescent="0.3">
      <c r="AO20216" s="9"/>
      <c r="AP20216" s="9"/>
      <c r="AQ20216" s="9"/>
    </row>
    <row r="20217" spans="41:43" x14ac:dyDescent="0.3">
      <c r="AO20217" s="9"/>
      <c r="AP20217" s="9"/>
      <c r="AQ20217" s="9"/>
    </row>
    <row r="20218" spans="41:43" x14ac:dyDescent="0.3">
      <c r="AO20218" s="9"/>
      <c r="AP20218" s="9"/>
      <c r="AQ20218" s="9"/>
    </row>
    <row r="20219" spans="41:43" x14ac:dyDescent="0.3">
      <c r="AO20219" s="9"/>
      <c r="AP20219" s="9"/>
      <c r="AQ20219" s="9"/>
    </row>
    <row r="20220" spans="41:43" x14ac:dyDescent="0.3">
      <c r="AO20220" s="9"/>
      <c r="AP20220" s="9"/>
      <c r="AQ20220" s="9"/>
    </row>
    <row r="20221" spans="41:43" x14ac:dyDescent="0.3">
      <c r="AO20221" s="9"/>
      <c r="AP20221" s="9"/>
      <c r="AQ20221" s="9"/>
    </row>
    <row r="20222" spans="41:43" x14ac:dyDescent="0.3">
      <c r="AO20222" s="9"/>
      <c r="AP20222" s="9"/>
      <c r="AQ20222" s="9"/>
    </row>
    <row r="20223" spans="41:43" x14ac:dyDescent="0.3">
      <c r="AO20223" s="9"/>
      <c r="AP20223" s="9"/>
      <c r="AQ20223" s="9"/>
    </row>
    <row r="20224" spans="41:43" x14ac:dyDescent="0.3">
      <c r="AO20224" s="9"/>
      <c r="AP20224" s="9"/>
      <c r="AQ20224" s="9"/>
    </row>
    <row r="20225" spans="41:43" x14ac:dyDescent="0.3">
      <c r="AO20225" s="9"/>
      <c r="AP20225" s="9"/>
      <c r="AQ20225" s="9"/>
    </row>
    <row r="20226" spans="41:43" x14ac:dyDescent="0.3">
      <c r="AO20226" s="9"/>
      <c r="AP20226" s="9"/>
      <c r="AQ20226" s="9"/>
    </row>
    <row r="20227" spans="41:43" x14ac:dyDescent="0.3">
      <c r="AO20227" s="9"/>
      <c r="AP20227" s="9"/>
      <c r="AQ20227" s="9"/>
    </row>
    <row r="20228" spans="41:43" x14ac:dyDescent="0.3">
      <c r="AO20228" s="9"/>
      <c r="AP20228" s="9"/>
      <c r="AQ20228" s="9"/>
    </row>
    <row r="20229" spans="41:43" x14ac:dyDescent="0.3">
      <c r="AO20229" s="9"/>
      <c r="AP20229" s="9"/>
      <c r="AQ20229" s="9"/>
    </row>
    <row r="20230" spans="41:43" x14ac:dyDescent="0.3">
      <c r="AO20230" s="9"/>
      <c r="AP20230" s="9"/>
      <c r="AQ20230" s="9"/>
    </row>
    <row r="20231" spans="41:43" x14ac:dyDescent="0.3">
      <c r="AO20231" s="9"/>
      <c r="AP20231" s="9"/>
      <c r="AQ20231" s="9"/>
    </row>
    <row r="20232" spans="41:43" x14ac:dyDescent="0.3">
      <c r="AO20232" s="9"/>
      <c r="AP20232" s="9"/>
      <c r="AQ20232" s="9"/>
    </row>
    <row r="20233" spans="41:43" x14ac:dyDescent="0.3">
      <c r="AO20233" s="9"/>
      <c r="AP20233" s="9"/>
      <c r="AQ20233" s="9"/>
    </row>
    <row r="20234" spans="41:43" x14ac:dyDescent="0.3">
      <c r="AO20234" s="9"/>
      <c r="AP20234" s="9"/>
      <c r="AQ20234" s="9"/>
    </row>
    <row r="20235" spans="41:43" x14ac:dyDescent="0.3">
      <c r="AO20235" s="9"/>
      <c r="AP20235" s="9"/>
      <c r="AQ20235" s="9"/>
    </row>
    <row r="20236" spans="41:43" x14ac:dyDescent="0.3">
      <c r="AO20236" s="9"/>
      <c r="AP20236" s="9"/>
      <c r="AQ20236" s="9"/>
    </row>
    <row r="20237" spans="41:43" x14ac:dyDescent="0.3">
      <c r="AO20237" s="9"/>
      <c r="AP20237" s="9"/>
      <c r="AQ20237" s="9"/>
    </row>
    <row r="20238" spans="41:43" x14ac:dyDescent="0.3">
      <c r="AO20238" s="9"/>
      <c r="AP20238" s="9"/>
      <c r="AQ20238" s="9"/>
    </row>
    <row r="20239" spans="41:43" x14ac:dyDescent="0.3">
      <c r="AO20239" s="9"/>
      <c r="AP20239" s="9"/>
      <c r="AQ20239" s="9"/>
    </row>
    <row r="20240" spans="41:43" x14ac:dyDescent="0.3">
      <c r="AO20240" s="9"/>
      <c r="AP20240" s="9"/>
      <c r="AQ20240" s="9"/>
    </row>
    <row r="20241" spans="41:43" x14ac:dyDescent="0.3">
      <c r="AO20241" s="9"/>
      <c r="AP20241" s="9"/>
      <c r="AQ20241" s="9"/>
    </row>
    <row r="20242" spans="41:43" x14ac:dyDescent="0.3">
      <c r="AO20242" s="9"/>
      <c r="AP20242" s="9"/>
      <c r="AQ20242" s="9"/>
    </row>
    <row r="20243" spans="41:43" x14ac:dyDescent="0.3">
      <c r="AO20243" s="9"/>
      <c r="AP20243" s="9"/>
      <c r="AQ20243" s="9"/>
    </row>
    <row r="20244" spans="41:43" x14ac:dyDescent="0.3">
      <c r="AO20244" s="9"/>
      <c r="AP20244" s="9"/>
      <c r="AQ20244" s="9"/>
    </row>
    <row r="20245" spans="41:43" x14ac:dyDescent="0.3">
      <c r="AO20245" s="9"/>
      <c r="AP20245" s="9"/>
      <c r="AQ20245" s="9"/>
    </row>
    <row r="20246" spans="41:43" x14ac:dyDescent="0.3">
      <c r="AO20246" s="9"/>
      <c r="AP20246" s="9"/>
      <c r="AQ20246" s="9"/>
    </row>
    <row r="20247" spans="41:43" x14ac:dyDescent="0.3">
      <c r="AO20247" s="9"/>
      <c r="AP20247" s="9"/>
      <c r="AQ20247" s="9"/>
    </row>
    <row r="20248" spans="41:43" x14ac:dyDescent="0.3">
      <c r="AO20248" s="9"/>
      <c r="AP20248" s="9"/>
      <c r="AQ20248" s="9"/>
    </row>
    <row r="20249" spans="41:43" x14ac:dyDescent="0.3">
      <c r="AO20249" s="9"/>
      <c r="AP20249" s="9"/>
      <c r="AQ20249" s="9"/>
    </row>
    <row r="20250" spans="41:43" x14ac:dyDescent="0.3">
      <c r="AO20250" s="9"/>
      <c r="AP20250" s="9"/>
      <c r="AQ20250" s="9"/>
    </row>
    <row r="20251" spans="41:43" x14ac:dyDescent="0.3">
      <c r="AO20251" s="9"/>
      <c r="AP20251" s="9"/>
      <c r="AQ20251" s="9"/>
    </row>
    <row r="20252" spans="41:43" x14ac:dyDescent="0.3">
      <c r="AO20252" s="9"/>
      <c r="AP20252" s="9"/>
      <c r="AQ20252" s="9"/>
    </row>
    <row r="20253" spans="41:43" x14ac:dyDescent="0.3">
      <c r="AO20253" s="9"/>
      <c r="AP20253" s="9"/>
      <c r="AQ20253" s="9"/>
    </row>
    <row r="20254" spans="41:43" x14ac:dyDescent="0.3">
      <c r="AO20254" s="9"/>
      <c r="AP20254" s="9"/>
      <c r="AQ20254" s="9"/>
    </row>
    <row r="20255" spans="41:43" x14ac:dyDescent="0.3">
      <c r="AO20255" s="9"/>
      <c r="AP20255" s="9"/>
      <c r="AQ20255" s="9"/>
    </row>
    <row r="20256" spans="41:43" x14ac:dyDescent="0.3">
      <c r="AO20256" s="9"/>
      <c r="AP20256" s="9"/>
      <c r="AQ20256" s="9"/>
    </row>
    <row r="20257" spans="41:43" x14ac:dyDescent="0.3">
      <c r="AO20257" s="9"/>
      <c r="AP20257" s="9"/>
      <c r="AQ20257" s="9"/>
    </row>
    <row r="20258" spans="41:43" x14ac:dyDescent="0.3">
      <c r="AO20258" s="9"/>
      <c r="AP20258" s="9"/>
      <c r="AQ20258" s="9"/>
    </row>
    <row r="20259" spans="41:43" x14ac:dyDescent="0.3">
      <c r="AO20259" s="9"/>
      <c r="AP20259" s="9"/>
      <c r="AQ20259" s="9"/>
    </row>
    <row r="20260" spans="41:43" x14ac:dyDescent="0.3">
      <c r="AO20260" s="9"/>
      <c r="AP20260" s="9"/>
      <c r="AQ20260" s="9"/>
    </row>
    <row r="20261" spans="41:43" x14ac:dyDescent="0.3">
      <c r="AO20261" s="9"/>
      <c r="AP20261" s="9"/>
      <c r="AQ20261" s="9"/>
    </row>
    <row r="20262" spans="41:43" x14ac:dyDescent="0.3">
      <c r="AO20262" s="9"/>
      <c r="AP20262" s="9"/>
      <c r="AQ20262" s="9"/>
    </row>
    <row r="20263" spans="41:43" x14ac:dyDescent="0.3">
      <c r="AO20263" s="9"/>
      <c r="AP20263" s="9"/>
      <c r="AQ20263" s="9"/>
    </row>
    <row r="20264" spans="41:43" x14ac:dyDescent="0.3">
      <c r="AO20264" s="9"/>
      <c r="AP20264" s="9"/>
      <c r="AQ20264" s="9"/>
    </row>
    <row r="20265" spans="41:43" x14ac:dyDescent="0.3">
      <c r="AO20265" s="9"/>
      <c r="AP20265" s="9"/>
      <c r="AQ20265" s="9"/>
    </row>
    <row r="20266" spans="41:43" x14ac:dyDescent="0.3">
      <c r="AO20266" s="9"/>
      <c r="AP20266" s="9"/>
      <c r="AQ20266" s="9"/>
    </row>
    <row r="20267" spans="41:43" x14ac:dyDescent="0.3">
      <c r="AO20267" s="9"/>
      <c r="AP20267" s="9"/>
      <c r="AQ20267" s="9"/>
    </row>
    <row r="20268" spans="41:43" x14ac:dyDescent="0.3">
      <c r="AO20268" s="9"/>
      <c r="AP20268" s="9"/>
      <c r="AQ20268" s="9"/>
    </row>
    <row r="20269" spans="41:43" x14ac:dyDescent="0.3">
      <c r="AO20269" s="9"/>
      <c r="AP20269" s="9"/>
      <c r="AQ20269" s="9"/>
    </row>
    <row r="20270" spans="41:43" x14ac:dyDescent="0.3">
      <c r="AO20270" s="9"/>
      <c r="AP20270" s="9"/>
      <c r="AQ20270" s="9"/>
    </row>
    <row r="20271" spans="41:43" x14ac:dyDescent="0.3">
      <c r="AO20271" s="9"/>
      <c r="AP20271" s="9"/>
      <c r="AQ20271" s="9"/>
    </row>
    <row r="20272" spans="41:43" x14ac:dyDescent="0.3">
      <c r="AO20272" s="9"/>
      <c r="AP20272" s="9"/>
      <c r="AQ20272" s="9"/>
    </row>
    <row r="20273" spans="41:43" x14ac:dyDescent="0.3">
      <c r="AO20273" s="9"/>
      <c r="AP20273" s="9"/>
      <c r="AQ20273" s="9"/>
    </row>
    <row r="20274" spans="41:43" x14ac:dyDescent="0.3">
      <c r="AO20274" s="9"/>
      <c r="AP20274" s="9"/>
      <c r="AQ20274" s="9"/>
    </row>
    <row r="20275" spans="41:43" x14ac:dyDescent="0.3">
      <c r="AO20275" s="9"/>
      <c r="AP20275" s="9"/>
      <c r="AQ20275" s="9"/>
    </row>
    <row r="20276" spans="41:43" x14ac:dyDescent="0.3">
      <c r="AO20276" s="9"/>
      <c r="AP20276" s="9"/>
      <c r="AQ20276" s="9"/>
    </row>
    <row r="20277" spans="41:43" x14ac:dyDescent="0.3">
      <c r="AO20277" s="9"/>
      <c r="AP20277" s="9"/>
      <c r="AQ20277" s="9"/>
    </row>
    <row r="20278" spans="41:43" x14ac:dyDescent="0.3">
      <c r="AO20278" s="9"/>
      <c r="AP20278" s="9"/>
      <c r="AQ20278" s="9"/>
    </row>
    <row r="20279" spans="41:43" x14ac:dyDescent="0.3">
      <c r="AO20279" s="9"/>
      <c r="AP20279" s="9"/>
      <c r="AQ20279" s="9"/>
    </row>
    <row r="20280" spans="41:43" x14ac:dyDescent="0.3">
      <c r="AO20280" s="9"/>
      <c r="AP20280" s="9"/>
      <c r="AQ20280" s="9"/>
    </row>
    <row r="20281" spans="41:43" x14ac:dyDescent="0.3">
      <c r="AO20281" s="9"/>
      <c r="AP20281" s="9"/>
      <c r="AQ20281" s="9"/>
    </row>
    <row r="20282" spans="41:43" x14ac:dyDescent="0.3">
      <c r="AO20282" s="9"/>
      <c r="AP20282" s="9"/>
      <c r="AQ20282" s="9"/>
    </row>
    <row r="20283" spans="41:43" x14ac:dyDescent="0.3">
      <c r="AO20283" s="9"/>
      <c r="AP20283" s="9"/>
      <c r="AQ20283" s="9"/>
    </row>
    <row r="20284" spans="41:43" x14ac:dyDescent="0.3">
      <c r="AO20284" s="9"/>
      <c r="AP20284" s="9"/>
      <c r="AQ20284" s="9"/>
    </row>
    <row r="20285" spans="41:43" x14ac:dyDescent="0.3">
      <c r="AO20285" s="9"/>
      <c r="AP20285" s="9"/>
      <c r="AQ20285" s="9"/>
    </row>
    <row r="20286" spans="41:43" x14ac:dyDescent="0.3">
      <c r="AO20286" s="9"/>
      <c r="AP20286" s="9"/>
      <c r="AQ20286" s="9"/>
    </row>
    <row r="20287" spans="41:43" x14ac:dyDescent="0.3">
      <c r="AO20287" s="9"/>
      <c r="AP20287" s="9"/>
      <c r="AQ20287" s="9"/>
    </row>
    <row r="20288" spans="41:43" x14ac:dyDescent="0.3">
      <c r="AO20288" s="9"/>
      <c r="AP20288" s="9"/>
      <c r="AQ20288" s="9"/>
    </row>
    <row r="20289" spans="41:43" x14ac:dyDescent="0.3">
      <c r="AO20289" s="9"/>
      <c r="AP20289" s="9"/>
      <c r="AQ20289" s="9"/>
    </row>
    <row r="20290" spans="41:43" x14ac:dyDescent="0.3">
      <c r="AO20290" s="9"/>
      <c r="AP20290" s="9"/>
      <c r="AQ20290" s="9"/>
    </row>
    <row r="20291" spans="41:43" x14ac:dyDescent="0.3">
      <c r="AO20291" s="9"/>
      <c r="AP20291" s="9"/>
      <c r="AQ20291" s="9"/>
    </row>
    <row r="20292" spans="41:43" x14ac:dyDescent="0.3">
      <c r="AO20292" s="9"/>
      <c r="AP20292" s="9"/>
      <c r="AQ20292" s="9"/>
    </row>
    <row r="20293" spans="41:43" x14ac:dyDescent="0.3">
      <c r="AO20293" s="9"/>
      <c r="AP20293" s="9"/>
      <c r="AQ20293" s="9"/>
    </row>
    <row r="20294" spans="41:43" x14ac:dyDescent="0.3">
      <c r="AO20294" s="9"/>
      <c r="AP20294" s="9"/>
      <c r="AQ20294" s="9"/>
    </row>
    <row r="20295" spans="41:43" x14ac:dyDescent="0.3">
      <c r="AO20295" s="9"/>
      <c r="AP20295" s="9"/>
      <c r="AQ20295" s="9"/>
    </row>
    <row r="20296" spans="41:43" x14ac:dyDescent="0.3">
      <c r="AO20296" s="9"/>
      <c r="AP20296" s="9"/>
      <c r="AQ20296" s="9"/>
    </row>
    <row r="20297" spans="41:43" x14ac:dyDescent="0.3">
      <c r="AO20297" s="9"/>
      <c r="AP20297" s="9"/>
      <c r="AQ20297" s="9"/>
    </row>
    <row r="20298" spans="41:43" x14ac:dyDescent="0.3">
      <c r="AO20298" s="9"/>
      <c r="AP20298" s="9"/>
      <c r="AQ20298" s="9"/>
    </row>
    <row r="20299" spans="41:43" x14ac:dyDescent="0.3">
      <c r="AO20299" s="9"/>
      <c r="AP20299" s="9"/>
      <c r="AQ20299" s="9"/>
    </row>
    <row r="20300" spans="41:43" x14ac:dyDescent="0.3">
      <c r="AO20300" s="9"/>
      <c r="AP20300" s="9"/>
      <c r="AQ20300" s="9"/>
    </row>
    <row r="20301" spans="41:43" x14ac:dyDescent="0.3">
      <c r="AO20301" s="9"/>
      <c r="AP20301" s="9"/>
      <c r="AQ20301" s="9"/>
    </row>
    <row r="20302" spans="41:43" x14ac:dyDescent="0.3">
      <c r="AO20302" s="9"/>
      <c r="AP20302" s="9"/>
      <c r="AQ20302" s="9"/>
    </row>
    <row r="20303" spans="41:43" x14ac:dyDescent="0.3">
      <c r="AO20303" s="9"/>
      <c r="AP20303" s="9"/>
      <c r="AQ20303" s="9"/>
    </row>
    <row r="20304" spans="41:43" x14ac:dyDescent="0.3">
      <c r="AO20304" s="9"/>
      <c r="AP20304" s="9"/>
      <c r="AQ20304" s="9"/>
    </row>
    <row r="20305" spans="41:43" x14ac:dyDescent="0.3">
      <c r="AO20305" s="9"/>
      <c r="AP20305" s="9"/>
      <c r="AQ20305" s="9"/>
    </row>
    <row r="20306" spans="41:43" x14ac:dyDescent="0.3">
      <c r="AO20306" s="9"/>
      <c r="AP20306" s="9"/>
      <c r="AQ20306" s="9"/>
    </row>
    <row r="20307" spans="41:43" x14ac:dyDescent="0.3">
      <c r="AO20307" s="9"/>
      <c r="AP20307" s="9"/>
      <c r="AQ20307" s="9"/>
    </row>
    <row r="20308" spans="41:43" x14ac:dyDescent="0.3">
      <c r="AO20308" s="9"/>
      <c r="AP20308" s="9"/>
      <c r="AQ20308" s="9"/>
    </row>
    <row r="20309" spans="41:43" x14ac:dyDescent="0.3">
      <c r="AO20309" s="9"/>
      <c r="AP20309" s="9"/>
      <c r="AQ20309" s="9"/>
    </row>
    <row r="20310" spans="41:43" x14ac:dyDescent="0.3">
      <c r="AO20310" s="9"/>
      <c r="AP20310" s="9"/>
      <c r="AQ20310" s="9"/>
    </row>
    <row r="20311" spans="41:43" x14ac:dyDescent="0.3">
      <c r="AO20311" s="9"/>
      <c r="AP20311" s="9"/>
      <c r="AQ20311" s="9"/>
    </row>
    <row r="20312" spans="41:43" x14ac:dyDescent="0.3">
      <c r="AO20312" s="9"/>
      <c r="AP20312" s="9"/>
      <c r="AQ20312" s="9"/>
    </row>
    <row r="20313" spans="41:43" x14ac:dyDescent="0.3">
      <c r="AO20313" s="9"/>
      <c r="AP20313" s="9"/>
      <c r="AQ20313" s="9"/>
    </row>
    <row r="20314" spans="41:43" x14ac:dyDescent="0.3">
      <c r="AO20314" s="9"/>
      <c r="AP20314" s="9"/>
      <c r="AQ20314" s="9"/>
    </row>
    <row r="20315" spans="41:43" x14ac:dyDescent="0.3">
      <c r="AO20315" s="9"/>
      <c r="AP20315" s="9"/>
      <c r="AQ20315" s="9"/>
    </row>
    <row r="20316" spans="41:43" x14ac:dyDescent="0.3">
      <c r="AO20316" s="9"/>
      <c r="AP20316" s="9"/>
      <c r="AQ20316" s="9"/>
    </row>
    <row r="20317" spans="41:43" x14ac:dyDescent="0.3">
      <c r="AO20317" s="9"/>
      <c r="AP20317" s="9"/>
      <c r="AQ20317" s="9"/>
    </row>
    <row r="20318" spans="41:43" x14ac:dyDescent="0.3">
      <c r="AO20318" s="9"/>
      <c r="AP20318" s="9"/>
      <c r="AQ20318" s="9"/>
    </row>
    <row r="20319" spans="41:43" x14ac:dyDescent="0.3">
      <c r="AO20319" s="9"/>
      <c r="AP20319" s="9"/>
      <c r="AQ20319" s="9"/>
    </row>
    <row r="20320" spans="41:43" x14ac:dyDescent="0.3">
      <c r="AO20320" s="9"/>
      <c r="AP20320" s="9"/>
      <c r="AQ20320" s="9"/>
    </row>
    <row r="20321" spans="41:43" x14ac:dyDescent="0.3">
      <c r="AO20321" s="9"/>
      <c r="AP20321" s="9"/>
      <c r="AQ20321" s="9"/>
    </row>
    <row r="20322" spans="41:43" x14ac:dyDescent="0.3">
      <c r="AO20322" s="9"/>
      <c r="AP20322" s="9"/>
      <c r="AQ20322" s="9"/>
    </row>
    <row r="20323" spans="41:43" x14ac:dyDescent="0.3">
      <c r="AO20323" s="9"/>
      <c r="AP20323" s="9"/>
      <c r="AQ20323" s="9"/>
    </row>
    <row r="20324" spans="41:43" x14ac:dyDescent="0.3">
      <c r="AO20324" s="9"/>
      <c r="AP20324" s="9"/>
      <c r="AQ20324" s="9"/>
    </row>
    <row r="20325" spans="41:43" x14ac:dyDescent="0.3">
      <c r="AO20325" s="9"/>
      <c r="AP20325" s="9"/>
      <c r="AQ20325" s="9"/>
    </row>
    <row r="20326" spans="41:43" x14ac:dyDescent="0.3">
      <c r="AO20326" s="9"/>
      <c r="AP20326" s="9"/>
      <c r="AQ20326" s="9"/>
    </row>
    <row r="20327" spans="41:43" x14ac:dyDescent="0.3">
      <c r="AO20327" s="9"/>
      <c r="AP20327" s="9"/>
      <c r="AQ20327" s="9"/>
    </row>
    <row r="20328" spans="41:43" x14ac:dyDescent="0.3">
      <c r="AO20328" s="9"/>
      <c r="AP20328" s="9"/>
      <c r="AQ20328" s="9"/>
    </row>
    <row r="20329" spans="41:43" x14ac:dyDescent="0.3">
      <c r="AO20329" s="9"/>
      <c r="AP20329" s="9"/>
      <c r="AQ20329" s="9"/>
    </row>
    <row r="20330" spans="41:43" x14ac:dyDescent="0.3">
      <c r="AO20330" s="9"/>
      <c r="AP20330" s="9"/>
      <c r="AQ20330" s="9"/>
    </row>
    <row r="20331" spans="41:43" x14ac:dyDescent="0.3">
      <c r="AO20331" s="9"/>
      <c r="AP20331" s="9"/>
      <c r="AQ20331" s="9"/>
    </row>
    <row r="20332" spans="41:43" x14ac:dyDescent="0.3">
      <c r="AO20332" s="9"/>
      <c r="AP20332" s="9"/>
      <c r="AQ20332" s="9"/>
    </row>
    <row r="20333" spans="41:43" x14ac:dyDescent="0.3">
      <c r="AO20333" s="9"/>
      <c r="AP20333" s="9"/>
      <c r="AQ20333" s="9"/>
    </row>
    <row r="20334" spans="41:43" x14ac:dyDescent="0.3">
      <c r="AO20334" s="9"/>
      <c r="AP20334" s="9"/>
      <c r="AQ20334" s="9"/>
    </row>
    <row r="20335" spans="41:43" x14ac:dyDescent="0.3">
      <c r="AO20335" s="9"/>
      <c r="AP20335" s="9"/>
      <c r="AQ20335" s="9"/>
    </row>
    <row r="20336" spans="41:43" x14ac:dyDescent="0.3">
      <c r="AO20336" s="9"/>
      <c r="AP20336" s="9"/>
      <c r="AQ20336" s="9"/>
    </row>
    <row r="20337" spans="41:43" x14ac:dyDescent="0.3">
      <c r="AO20337" s="9"/>
      <c r="AP20337" s="9"/>
      <c r="AQ20337" s="9"/>
    </row>
    <row r="20338" spans="41:43" x14ac:dyDescent="0.3">
      <c r="AO20338" s="9"/>
      <c r="AP20338" s="9"/>
      <c r="AQ20338" s="9"/>
    </row>
    <row r="20339" spans="41:43" x14ac:dyDescent="0.3">
      <c r="AO20339" s="9"/>
      <c r="AP20339" s="9"/>
      <c r="AQ20339" s="9"/>
    </row>
    <row r="20340" spans="41:43" x14ac:dyDescent="0.3">
      <c r="AO20340" s="9"/>
      <c r="AP20340" s="9"/>
      <c r="AQ20340" s="9"/>
    </row>
    <row r="20341" spans="41:43" x14ac:dyDescent="0.3">
      <c r="AO20341" s="9"/>
      <c r="AP20341" s="9"/>
      <c r="AQ20341" s="9"/>
    </row>
    <row r="20342" spans="41:43" x14ac:dyDescent="0.3">
      <c r="AO20342" s="9"/>
      <c r="AP20342" s="9"/>
      <c r="AQ20342" s="9"/>
    </row>
    <row r="20343" spans="41:43" x14ac:dyDescent="0.3">
      <c r="AO20343" s="9"/>
      <c r="AP20343" s="9"/>
      <c r="AQ20343" s="9"/>
    </row>
    <row r="20344" spans="41:43" x14ac:dyDescent="0.3">
      <c r="AO20344" s="9"/>
      <c r="AP20344" s="9"/>
      <c r="AQ20344" s="9"/>
    </row>
    <row r="20345" spans="41:43" x14ac:dyDescent="0.3">
      <c r="AO20345" s="9"/>
      <c r="AP20345" s="9"/>
      <c r="AQ20345" s="9"/>
    </row>
    <row r="20346" spans="41:43" x14ac:dyDescent="0.3">
      <c r="AO20346" s="9"/>
      <c r="AP20346" s="9"/>
      <c r="AQ20346" s="9"/>
    </row>
    <row r="20347" spans="41:43" x14ac:dyDescent="0.3">
      <c r="AO20347" s="9"/>
      <c r="AP20347" s="9"/>
      <c r="AQ20347" s="9"/>
    </row>
    <row r="20348" spans="41:43" x14ac:dyDescent="0.3">
      <c r="AO20348" s="9"/>
      <c r="AP20348" s="9"/>
      <c r="AQ20348" s="9"/>
    </row>
    <row r="20349" spans="41:43" x14ac:dyDescent="0.3">
      <c r="AO20349" s="9"/>
      <c r="AP20349" s="9"/>
      <c r="AQ20349" s="9"/>
    </row>
    <row r="20350" spans="41:43" x14ac:dyDescent="0.3">
      <c r="AO20350" s="9"/>
      <c r="AP20350" s="9"/>
      <c r="AQ20350" s="9"/>
    </row>
    <row r="20351" spans="41:43" x14ac:dyDescent="0.3">
      <c r="AO20351" s="9"/>
      <c r="AP20351" s="9"/>
      <c r="AQ20351" s="9"/>
    </row>
    <row r="20352" spans="41:43" x14ac:dyDescent="0.3">
      <c r="AO20352" s="9"/>
      <c r="AP20352" s="9"/>
      <c r="AQ20352" s="9"/>
    </row>
    <row r="20353" spans="41:43" x14ac:dyDescent="0.3">
      <c r="AO20353" s="9"/>
      <c r="AP20353" s="9"/>
      <c r="AQ20353" s="9"/>
    </row>
    <row r="20354" spans="41:43" x14ac:dyDescent="0.3">
      <c r="AO20354" s="9"/>
      <c r="AP20354" s="9"/>
      <c r="AQ20354" s="9"/>
    </row>
    <row r="20355" spans="41:43" x14ac:dyDescent="0.3">
      <c r="AO20355" s="9"/>
      <c r="AP20355" s="9"/>
      <c r="AQ20355" s="9"/>
    </row>
    <row r="20356" spans="41:43" x14ac:dyDescent="0.3">
      <c r="AO20356" s="9"/>
      <c r="AP20356" s="9"/>
      <c r="AQ20356" s="9"/>
    </row>
    <row r="20357" spans="41:43" x14ac:dyDescent="0.3">
      <c r="AO20357" s="9"/>
      <c r="AP20357" s="9"/>
      <c r="AQ20357" s="9"/>
    </row>
    <row r="20358" spans="41:43" x14ac:dyDescent="0.3">
      <c r="AO20358" s="9"/>
      <c r="AP20358" s="9"/>
      <c r="AQ20358" s="9"/>
    </row>
    <row r="20359" spans="41:43" x14ac:dyDescent="0.3">
      <c r="AO20359" s="9"/>
      <c r="AP20359" s="9"/>
      <c r="AQ20359" s="9"/>
    </row>
    <row r="20360" spans="41:43" x14ac:dyDescent="0.3">
      <c r="AO20360" s="9"/>
      <c r="AP20360" s="9"/>
      <c r="AQ20360" s="9"/>
    </row>
    <row r="20361" spans="41:43" x14ac:dyDescent="0.3">
      <c r="AO20361" s="9"/>
      <c r="AP20361" s="9"/>
      <c r="AQ20361" s="9"/>
    </row>
    <row r="20362" spans="41:43" x14ac:dyDescent="0.3">
      <c r="AO20362" s="9"/>
      <c r="AP20362" s="9"/>
      <c r="AQ20362" s="9"/>
    </row>
    <row r="20363" spans="41:43" x14ac:dyDescent="0.3">
      <c r="AO20363" s="9"/>
      <c r="AP20363" s="9"/>
      <c r="AQ20363" s="9"/>
    </row>
    <row r="20364" spans="41:43" x14ac:dyDescent="0.3">
      <c r="AO20364" s="9"/>
      <c r="AP20364" s="9"/>
      <c r="AQ20364" s="9"/>
    </row>
    <row r="20365" spans="41:43" x14ac:dyDescent="0.3">
      <c r="AO20365" s="9"/>
      <c r="AP20365" s="9"/>
      <c r="AQ20365" s="9"/>
    </row>
    <row r="20366" spans="41:43" x14ac:dyDescent="0.3">
      <c r="AO20366" s="9"/>
      <c r="AP20366" s="9"/>
      <c r="AQ20366" s="9"/>
    </row>
    <row r="20367" spans="41:43" x14ac:dyDescent="0.3">
      <c r="AO20367" s="9"/>
      <c r="AP20367" s="9"/>
      <c r="AQ20367" s="9"/>
    </row>
    <row r="20368" spans="41:43" x14ac:dyDescent="0.3">
      <c r="AO20368" s="9"/>
      <c r="AP20368" s="9"/>
      <c r="AQ20368" s="9"/>
    </row>
    <row r="20369" spans="41:43" x14ac:dyDescent="0.3">
      <c r="AO20369" s="9"/>
      <c r="AP20369" s="9"/>
      <c r="AQ20369" s="9"/>
    </row>
    <row r="20370" spans="41:43" x14ac:dyDescent="0.3">
      <c r="AO20370" s="9"/>
      <c r="AP20370" s="9"/>
      <c r="AQ20370" s="9"/>
    </row>
    <row r="20371" spans="41:43" x14ac:dyDescent="0.3">
      <c r="AO20371" s="9"/>
      <c r="AP20371" s="9"/>
      <c r="AQ20371" s="9"/>
    </row>
    <row r="20372" spans="41:43" x14ac:dyDescent="0.3">
      <c r="AO20372" s="9"/>
      <c r="AP20372" s="9"/>
      <c r="AQ20372" s="9"/>
    </row>
    <row r="20373" spans="41:43" x14ac:dyDescent="0.3">
      <c r="AO20373" s="9"/>
      <c r="AP20373" s="9"/>
      <c r="AQ20373" s="9"/>
    </row>
    <row r="20374" spans="41:43" x14ac:dyDescent="0.3">
      <c r="AO20374" s="9"/>
      <c r="AP20374" s="9"/>
      <c r="AQ20374" s="9"/>
    </row>
    <row r="20375" spans="41:43" x14ac:dyDescent="0.3">
      <c r="AO20375" s="9"/>
      <c r="AP20375" s="9"/>
      <c r="AQ20375" s="9"/>
    </row>
    <row r="20376" spans="41:43" x14ac:dyDescent="0.3">
      <c r="AO20376" s="9"/>
      <c r="AP20376" s="9"/>
      <c r="AQ20376" s="9"/>
    </row>
    <row r="20377" spans="41:43" x14ac:dyDescent="0.3">
      <c r="AO20377" s="9"/>
      <c r="AP20377" s="9"/>
      <c r="AQ20377" s="9"/>
    </row>
    <row r="20378" spans="41:43" x14ac:dyDescent="0.3">
      <c r="AO20378" s="9"/>
      <c r="AP20378" s="9"/>
      <c r="AQ20378" s="9"/>
    </row>
    <row r="20379" spans="41:43" x14ac:dyDescent="0.3">
      <c r="AO20379" s="9"/>
      <c r="AP20379" s="9"/>
      <c r="AQ20379" s="9"/>
    </row>
    <row r="20380" spans="41:43" x14ac:dyDescent="0.3">
      <c r="AO20380" s="9"/>
      <c r="AP20380" s="9"/>
      <c r="AQ20380" s="9"/>
    </row>
    <row r="20381" spans="41:43" x14ac:dyDescent="0.3">
      <c r="AO20381" s="9"/>
      <c r="AP20381" s="9"/>
      <c r="AQ20381" s="9"/>
    </row>
    <row r="20382" spans="41:43" x14ac:dyDescent="0.3">
      <c r="AO20382" s="9"/>
      <c r="AP20382" s="9"/>
      <c r="AQ20382" s="9"/>
    </row>
    <row r="20383" spans="41:43" x14ac:dyDescent="0.3">
      <c r="AO20383" s="9"/>
      <c r="AP20383" s="9"/>
      <c r="AQ20383" s="9"/>
    </row>
    <row r="20384" spans="41:43" x14ac:dyDescent="0.3">
      <c r="AO20384" s="9"/>
      <c r="AP20384" s="9"/>
      <c r="AQ20384" s="9"/>
    </row>
    <row r="20385" spans="41:43" x14ac:dyDescent="0.3">
      <c r="AO20385" s="9"/>
      <c r="AP20385" s="9"/>
      <c r="AQ20385" s="9"/>
    </row>
    <row r="20386" spans="41:43" x14ac:dyDescent="0.3">
      <c r="AO20386" s="9"/>
      <c r="AP20386" s="9"/>
      <c r="AQ20386" s="9"/>
    </row>
    <row r="20387" spans="41:43" x14ac:dyDescent="0.3">
      <c r="AO20387" s="9"/>
      <c r="AP20387" s="9"/>
      <c r="AQ20387" s="9"/>
    </row>
    <row r="20388" spans="41:43" x14ac:dyDescent="0.3">
      <c r="AO20388" s="9"/>
      <c r="AP20388" s="9"/>
      <c r="AQ20388" s="9"/>
    </row>
    <row r="20389" spans="41:43" x14ac:dyDescent="0.3">
      <c r="AO20389" s="9"/>
      <c r="AP20389" s="9"/>
      <c r="AQ20389" s="9"/>
    </row>
    <row r="20390" spans="41:43" x14ac:dyDescent="0.3">
      <c r="AO20390" s="9"/>
      <c r="AP20390" s="9"/>
      <c r="AQ20390" s="9"/>
    </row>
    <row r="20391" spans="41:43" x14ac:dyDescent="0.3">
      <c r="AO20391" s="9"/>
      <c r="AP20391" s="9"/>
      <c r="AQ20391" s="9"/>
    </row>
    <row r="20392" spans="41:43" x14ac:dyDescent="0.3">
      <c r="AO20392" s="9"/>
      <c r="AP20392" s="9"/>
      <c r="AQ20392" s="9"/>
    </row>
    <row r="20393" spans="41:43" x14ac:dyDescent="0.3">
      <c r="AO20393" s="9"/>
      <c r="AP20393" s="9"/>
      <c r="AQ20393" s="9"/>
    </row>
    <row r="20394" spans="41:43" x14ac:dyDescent="0.3">
      <c r="AO20394" s="9"/>
      <c r="AP20394" s="9"/>
      <c r="AQ20394" s="9"/>
    </row>
    <row r="20395" spans="41:43" x14ac:dyDescent="0.3">
      <c r="AO20395" s="9"/>
      <c r="AP20395" s="9"/>
      <c r="AQ20395" s="9"/>
    </row>
    <row r="20396" spans="41:43" x14ac:dyDescent="0.3">
      <c r="AO20396" s="9"/>
      <c r="AP20396" s="9"/>
      <c r="AQ20396" s="9"/>
    </row>
    <row r="20397" spans="41:43" x14ac:dyDescent="0.3">
      <c r="AO20397" s="9"/>
      <c r="AP20397" s="9"/>
      <c r="AQ20397" s="9"/>
    </row>
    <row r="20398" spans="41:43" x14ac:dyDescent="0.3">
      <c r="AO20398" s="9"/>
      <c r="AP20398" s="9"/>
      <c r="AQ20398" s="9"/>
    </row>
    <row r="20399" spans="41:43" x14ac:dyDescent="0.3">
      <c r="AO20399" s="9"/>
      <c r="AP20399" s="9"/>
      <c r="AQ20399" s="9"/>
    </row>
    <row r="20400" spans="41:43" x14ac:dyDescent="0.3">
      <c r="AO20400" s="9"/>
      <c r="AP20400" s="9"/>
      <c r="AQ20400" s="9"/>
    </row>
    <row r="20401" spans="41:43" x14ac:dyDescent="0.3">
      <c r="AO20401" s="9"/>
      <c r="AP20401" s="9"/>
      <c r="AQ20401" s="9"/>
    </row>
    <row r="20402" spans="41:43" x14ac:dyDescent="0.3">
      <c r="AO20402" s="9"/>
      <c r="AP20402" s="9"/>
      <c r="AQ20402" s="9"/>
    </row>
    <row r="20403" spans="41:43" x14ac:dyDescent="0.3">
      <c r="AO20403" s="9"/>
      <c r="AP20403" s="9"/>
      <c r="AQ20403" s="9"/>
    </row>
    <row r="20404" spans="41:43" x14ac:dyDescent="0.3">
      <c r="AO20404" s="9"/>
      <c r="AP20404" s="9"/>
      <c r="AQ20404" s="9"/>
    </row>
    <row r="20405" spans="41:43" x14ac:dyDescent="0.3">
      <c r="AO20405" s="9"/>
      <c r="AP20405" s="9"/>
      <c r="AQ20405" s="9"/>
    </row>
    <row r="20406" spans="41:43" x14ac:dyDescent="0.3">
      <c r="AO20406" s="9"/>
      <c r="AP20406" s="9"/>
      <c r="AQ20406" s="9"/>
    </row>
    <row r="20407" spans="41:43" x14ac:dyDescent="0.3">
      <c r="AO20407" s="9"/>
      <c r="AP20407" s="9"/>
      <c r="AQ20407" s="9"/>
    </row>
    <row r="20408" spans="41:43" x14ac:dyDescent="0.3">
      <c r="AO20408" s="9"/>
      <c r="AP20408" s="9"/>
      <c r="AQ20408" s="9"/>
    </row>
    <row r="20409" spans="41:43" x14ac:dyDescent="0.3">
      <c r="AO20409" s="9"/>
      <c r="AP20409" s="9"/>
      <c r="AQ20409" s="9"/>
    </row>
    <row r="20410" spans="41:43" x14ac:dyDescent="0.3">
      <c r="AO20410" s="9"/>
      <c r="AP20410" s="9"/>
      <c r="AQ20410" s="9"/>
    </row>
    <row r="20411" spans="41:43" x14ac:dyDescent="0.3">
      <c r="AO20411" s="9"/>
      <c r="AP20411" s="9"/>
      <c r="AQ20411" s="9"/>
    </row>
    <row r="20412" spans="41:43" x14ac:dyDescent="0.3">
      <c r="AO20412" s="9"/>
      <c r="AP20412" s="9"/>
      <c r="AQ20412" s="9"/>
    </row>
    <row r="20413" spans="41:43" x14ac:dyDescent="0.3">
      <c r="AO20413" s="9"/>
      <c r="AP20413" s="9"/>
      <c r="AQ20413" s="9"/>
    </row>
    <row r="20414" spans="41:43" x14ac:dyDescent="0.3">
      <c r="AO20414" s="9"/>
      <c r="AP20414" s="9"/>
      <c r="AQ20414" s="9"/>
    </row>
    <row r="20415" spans="41:43" x14ac:dyDescent="0.3">
      <c r="AO20415" s="9"/>
      <c r="AP20415" s="9"/>
      <c r="AQ20415" s="9"/>
    </row>
    <row r="20416" spans="41:43" x14ac:dyDescent="0.3">
      <c r="AO20416" s="9"/>
      <c r="AP20416" s="9"/>
      <c r="AQ20416" s="9"/>
    </row>
    <row r="20417" spans="41:43" x14ac:dyDescent="0.3">
      <c r="AO20417" s="9"/>
      <c r="AP20417" s="9"/>
      <c r="AQ20417" s="9"/>
    </row>
    <row r="20418" spans="41:43" x14ac:dyDescent="0.3">
      <c r="AO20418" s="9"/>
      <c r="AP20418" s="9"/>
      <c r="AQ20418" s="9"/>
    </row>
    <row r="20419" spans="41:43" x14ac:dyDescent="0.3">
      <c r="AO20419" s="9"/>
      <c r="AP20419" s="9"/>
      <c r="AQ20419" s="9"/>
    </row>
    <row r="20420" spans="41:43" x14ac:dyDescent="0.3">
      <c r="AO20420" s="9"/>
      <c r="AP20420" s="9"/>
      <c r="AQ20420" s="9"/>
    </row>
    <row r="20421" spans="41:43" x14ac:dyDescent="0.3">
      <c r="AO20421" s="9"/>
      <c r="AP20421" s="9"/>
      <c r="AQ20421" s="9"/>
    </row>
    <row r="20422" spans="41:43" x14ac:dyDescent="0.3">
      <c r="AO20422" s="9"/>
      <c r="AP20422" s="9"/>
      <c r="AQ20422" s="9"/>
    </row>
    <row r="20423" spans="41:43" x14ac:dyDescent="0.3">
      <c r="AO20423" s="9"/>
      <c r="AP20423" s="9"/>
      <c r="AQ20423" s="9"/>
    </row>
    <row r="20424" spans="41:43" x14ac:dyDescent="0.3">
      <c r="AO20424" s="9"/>
      <c r="AP20424" s="9"/>
      <c r="AQ20424" s="9"/>
    </row>
    <row r="20425" spans="41:43" x14ac:dyDescent="0.3">
      <c r="AO20425" s="9"/>
      <c r="AP20425" s="9"/>
      <c r="AQ20425" s="9"/>
    </row>
    <row r="20426" spans="41:43" x14ac:dyDescent="0.3">
      <c r="AO20426" s="9"/>
      <c r="AP20426" s="9"/>
      <c r="AQ20426" s="9"/>
    </row>
    <row r="20427" spans="41:43" x14ac:dyDescent="0.3">
      <c r="AO20427" s="9"/>
      <c r="AP20427" s="9"/>
      <c r="AQ20427" s="9"/>
    </row>
    <row r="20428" spans="41:43" x14ac:dyDescent="0.3">
      <c r="AO20428" s="9"/>
      <c r="AP20428" s="9"/>
      <c r="AQ20428" s="9"/>
    </row>
    <row r="20429" spans="41:43" x14ac:dyDescent="0.3">
      <c r="AO20429" s="9"/>
      <c r="AP20429" s="9"/>
      <c r="AQ20429" s="9"/>
    </row>
    <row r="20430" spans="41:43" x14ac:dyDescent="0.3">
      <c r="AO20430" s="9"/>
      <c r="AP20430" s="9"/>
      <c r="AQ20430" s="9"/>
    </row>
    <row r="20431" spans="41:43" x14ac:dyDescent="0.3">
      <c r="AO20431" s="9"/>
      <c r="AP20431" s="9"/>
      <c r="AQ20431" s="9"/>
    </row>
    <row r="20432" spans="41:43" x14ac:dyDescent="0.3">
      <c r="AO20432" s="9"/>
      <c r="AP20432" s="9"/>
      <c r="AQ20432" s="9"/>
    </row>
    <row r="20433" spans="41:43" x14ac:dyDescent="0.3">
      <c r="AO20433" s="9"/>
      <c r="AP20433" s="9"/>
      <c r="AQ20433" s="9"/>
    </row>
    <row r="20434" spans="41:43" x14ac:dyDescent="0.3">
      <c r="AO20434" s="9"/>
      <c r="AP20434" s="9"/>
      <c r="AQ20434" s="9"/>
    </row>
    <row r="20435" spans="41:43" x14ac:dyDescent="0.3">
      <c r="AO20435" s="9"/>
      <c r="AP20435" s="9"/>
      <c r="AQ20435" s="9"/>
    </row>
    <row r="20436" spans="41:43" x14ac:dyDescent="0.3">
      <c r="AO20436" s="9"/>
      <c r="AP20436" s="9"/>
      <c r="AQ20436" s="9"/>
    </row>
    <row r="20437" spans="41:43" x14ac:dyDescent="0.3">
      <c r="AO20437" s="9"/>
      <c r="AP20437" s="9"/>
      <c r="AQ20437" s="9"/>
    </row>
    <row r="20438" spans="41:43" x14ac:dyDescent="0.3">
      <c r="AO20438" s="9"/>
      <c r="AP20438" s="9"/>
      <c r="AQ20438" s="9"/>
    </row>
    <row r="20439" spans="41:43" x14ac:dyDescent="0.3">
      <c r="AO20439" s="9"/>
      <c r="AP20439" s="9"/>
      <c r="AQ20439" s="9"/>
    </row>
    <row r="20440" spans="41:43" x14ac:dyDescent="0.3">
      <c r="AO20440" s="9"/>
      <c r="AP20440" s="9"/>
      <c r="AQ20440" s="9"/>
    </row>
    <row r="20441" spans="41:43" x14ac:dyDescent="0.3">
      <c r="AO20441" s="9"/>
      <c r="AP20441" s="9"/>
      <c r="AQ20441" s="9"/>
    </row>
    <row r="20442" spans="41:43" x14ac:dyDescent="0.3">
      <c r="AO20442" s="9"/>
      <c r="AP20442" s="9"/>
      <c r="AQ20442" s="9"/>
    </row>
    <row r="20443" spans="41:43" x14ac:dyDescent="0.3">
      <c r="AO20443" s="9"/>
      <c r="AP20443" s="9"/>
      <c r="AQ20443" s="9"/>
    </row>
    <row r="20444" spans="41:43" x14ac:dyDescent="0.3">
      <c r="AO20444" s="9"/>
      <c r="AP20444" s="9"/>
      <c r="AQ20444" s="9"/>
    </row>
    <row r="20445" spans="41:43" x14ac:dyDescent="0.3">
      <c r="AO20445" s="9"/>
      <c r="AP20445" s="9"/>
      <c r="AQ20445" s="9"/>
    </row>
    <row r="20446" spans="41:43" x14ac:dyDescent="0.3">
      <c r="AO20446" s="9"/>
      <c r="AP20446" s="9"/>
      <c r="AQ20446" s="9"/>
    </row>
    <row r="20447" spans="41:43" x14ac:dyDescent="0.3">
      <c r="AO20447" s="9"/>
      <c r="AP20447" s="9"/>
      <c r="AQ20447" s="9"/>
    </row>
    <row r="20448" spans="41:43" x14ac:dyDescent="0.3">
      <c r="AO20448" s="9"/>
      <c r="AP20448" s="9"/>
      <c r="AQ20448" s="9"/>
    </row>
    <row r="20449" spans="41:43" x14ac:dyDescent="0.3">
      <c r="AO20449" s="9"/>
      <c r="AP20449" s="9"/>
      <c r="AQ20449" s="9"/>
    </row>
    <row r="20450" spans="41:43" x14ac:dyDescent="0.3">
      <c r="AO20450" s="9"/>
      <c r="AP20450" s="9"/>
      <c r="AQ20450" s="9"/>
    </row>
    <row r="20451" spans="41:43" x14ac:dyDescent="0.3">
      <c r="AO20451" s="9"/>
      <c r="AP20451" s="9"/>
      <c r="AQ20451" s="9"/>
    </row>
    <row r="20452" spans="41:43" x14ac:dyDescent="0.3">
      <c r="AO20452" s="9"/>
      <c r="AP20452" s="9"/>
      <c r="AQ20452" s="9"/>
    </row>
    <row r="20453" spans="41:43" x14ac:dyDescent="0.3">
      <c r="AO20453" s="9"/>
      <c r="AP20453" s="9"/>
      <c r="AQ20453" s="9"/>
    </row>
    <row r="20454" spans="41:43" x14ac:dyDescent="0.3">
      <c r="AO20454" s="9"/>
      <c r="AP20454" s="9"/>
      <c r="AQ20454" s="9"/>
    </row>
    <row r="20455" spans="41:43" x14ac:dyDescent="0.3">
      <c r="AO20455" s="9"/>
      <c r="AP20455" s="9"/>
      <c r="AQ20455" s="9"/>
    </row>
    <row r="20456" spans="41:43" x14ac:dyDescent="0.3">
      <c r="AO20456" s="9"/>
      <c r="AP20456" s="9"/>
      <c r="AQ20456" s="9"/>
    </row>
    <row r="20457" spans="41:43" x14ac:dyDescent="0.3">
      <c r="AO20457" s="9"/>
      <c r="AP20457" s="9"/>
      <c r="AQ20457" s="9"/>
    </row>
    <row r="20458" spans="41:43" x14ac:dyDescent="0.3">
      <c r="AO20458" s="9"/>
      <c r="AP20458" s="9"/>
      <c r="AQ20458" s="9"/>
    </row>
    <row r="20459" spans="41:43" x14ac:dyDescent="0.3">
      <c r="AO20459" s="9"/>
      <c r="AP20459" s="9"/>
      <c r="AQ20459" s="9"/>
    </row>
    <row r="20460" spans="41:43" x14ac:dyDescent="0.3">
      <c r="AO20460" s="9"/>
      <c r="AP20460" s="9"/>
      <c r="AQ20460" s="9"/>
    </row>
    <row r="20461" spans="41:43" x14ac:dyDescent="0.3">
      <c r="AO20461" s="9"/>
      <c r="AP20461" s="9"/>
      <c r="AQ20461" s="9"/>
    </row>
    <row r="20462" spans="41:43" x14ac:dyDescent="0.3">
      <c r="AO20462" s="9"/>
      <c r="AP20462" s="9"/>
      <c r="AQ20462" s="9"/>
    </row>
    <row r="20463" spans="41:43" x14ac:dyDescent="0.3">
      <c r="AO20463" s="9"/>
      <c r="AP20463" s="9"/>
      <c r="AQ20463" s="9"/>
    </row>
    <row r="20464" spans="41:43" x14ac:dyDescent="0.3">
      <c r="AO20464" s="9"/>
      <c r="AP20464" s="9"/>
      <c r="AQ20464" s="9"/>
    </row>
    <row r="20465" spans="41:43" x14ac:dyDescent="0.3">
      <c r="AO20465" s="9"/>
      <c r="AP20465" s="9"/>
      <c r="AQ20465" s="9"/>
    </row>
    <row r="20466" spans="41:43" x14ac:dyDescent="0.3">
      <c r="AO20466" s="9"/>
      <c r="AP20466" s="9"/>
      <c r="AQ20466" s="9"/>
    </row>
    <row r="20467" spans="41:43" x14ac:dyDescent="0.3">
      <c r="AO20467" s="9"/>
      <c r="AP20467" s="9"/>
      <c r="AQ20467" s="9"/>
    </row>
    <row r="20468" spans="41:43" x14ac:dyDescent="0.3">
      <c r="AO20468" s="9"/>
      <c r="AP20468" s="9"/>
      <c r="AQ20468" s="9"/>
    </row>
    <row r="20469" spans="41:43" x14ac:dyDescent="0.3">
      <c r="AO20469" s="9"/>
      <c r="AP20469" s="9"/>
      <c r="AQ20469" s="9"/>
    </row>
    <row r="20470" spans="41:43" x14ac:dyDescent="0.3">
      <c r="AO20470" s="9"/>
      <c r="AP20470" s="9"/>
      <c r="AQ20470" s="9"/>
    </row>
    <row r="20471" spans="41:43" x14ac:dyDescent="0.3">
      <c r="AO20471" s="9"/>
      <c r="AP20471" s="9"/>
      <c r="AQ20471" s="9"/>
    </row>
    <row r="20472" spans="41:43" x14ac:dyDescent="0.3">
      <c r="AO20472" s="9"/>
      <c r="AP20472" s="9"/>
      <c r="AQ20472" s="9"/>
    </row>
    <row r="20473" spans="41:43" x14ac:dyDescent="0.3">
      <c r="AO20473" s="9"/>
      <c r="AP20473" s="9"/>
      <c r="AQ20473" s="9"/>
    </row>
    <row r="20474" spans="41:43" x14ac:dyDescent="0.3">
      <c r="AO20474" s="9"/>
      <c r="AP20474" s="9"/>
      <c r="AQ20474" s="9"/>
    </row>
    <row r="20475" spans="41:43" x14ac:dyDescent="0.3">
      <c r="AO20475" s="9"/>
      <c r="AP20475" s="9"/>
      <c r="AQ20475" s="9"/>
    </row>
    <row r="20476" spans="41:43" x14ac:dyDescent="0.3">
      <c r="AO20476" s="9"/>
      <c r="AP20476" s="9"/>
      <c r="AQ20476" s="9"/>
    </row>
    <row r="20477" spans="41:43" x14ac:dyDescent="0.3">
      <c r="AO20477" s="9"/>
      <c r="AP20477" s="9"/>
      <c r="AQ20477" s="9"/>
    </row>
    <row r="20478" spans="41:43" x14ac:dyDescent="0.3">
      <c r="AO20478" s="9"/>
      <c r="AP20478" s="9"/>
      <c r="AQ20478" s="9"/>
    </row>
    <row r="20479" spans="41:43" x14ac:dyDescent="0.3">
      <c r="AO20479" s="9"/>
      <c r="AP20479" s="9"/>
      <c r="AQ20479" s="9"/>
    </row>
    <row r="20480" spans="41:43" x14ac:dyDescent="0.3">
      <c r="AO20480" s="9"/>
      <c r="AP20480" s="9"/>
      <c r="AQ20480" s="9"/>
    </row>
    <row r="20481" spans="41:43" x14ac:dyDescent="0.3">
      <c r="AO20481" s="9"/>
      <c r="AP20481" s="9"/>
      <c r="AQ20481" s="9"/>
    </row>
    <row r="20482" spans="41:43" x14ac:dyDescent="0.3">
      <c r="AO20482" s="9"/>
      <c r="AP20482" s="9"/>
      <c r="AQ20482" s="9"/>
    </row>
    <row r="20483" spans="41:43" x14ac:dyDescent="0.3">
      <c r="AO20483" s="9"/>
      <c r="AP20483" s="9"/>
      <c r="AQ20483" s="9"/>
    </row>
    <row r="20484" spans="41:43" x14ac:dyDescent="0.3">
      <c r="AO20484" s="9"/>
      <c r="AP20484" s="9"/>
      <c r="AQ20484" s="9"/>
    </row>
    <row r="20485" spans="41:43" x14ac:dyDescent="0.3">
      <c r="AO20485" s="9"/>
      <c r="AP20485" s="9"/>
      <c r="AQ20485" s="9"/>
    </row>
    <row r="20486" spans="41:43" x14ac:dyDescent="0.3">
      <c r="AO20486" s="9"/>
      <c r="AP20486" s="9"/>
      <c r="AQ20486" s="9"/>
    </row>
    <row r="20487" spans="41:43" x14ac:dyDescent="0.3">
      <c r="AO20487" s="9"/>
      <c r="AP20487" s="9"/>
      <c r="AQ20487" s="9"/>
    </row>
    <row r="20488" spans="41:43" x14ac:dyDescent="0.3">
      <c r="AO20488" s="9"/>
      <c r="AP20488" s="9"/>
      <c r="AQ20488" s="9"/>
    </row>
    <row r="20489" spans="41:43" x14ac:dyDescent="0.3">
      <c r="AO20489" s="9"/>
      <c r="AP20489" s="9"/>
      <c r="AQ20489" s="9"/>
    </row>
    <row r="20490" spans="41:43" x14ac:dyDescent="0.3">
      <c r="AO20490" s="9"/>
      <c r="AP20490" s="9"/>
      <c r="AQ20490" s="9"/>
    </row>
    <row r="20491" spans="41:43" x14ac:dyDescent="0.3">
      <c r="AO20491" s="9"/>
      <c r="AP20491" s="9"/>
      <c r="AQ20491" s="9"/>
    </row>
    <row r="20492" spans="41:43" x14ac:dyDescent="0.3">
      <c r="AO20492" s="9"/>
      <c r="AP20492" s="9"/>
      <c r="AQ20492" s="9"/>
    </row>
    <row r="20493" spans="41:43" x14ac:dyDescent="0.3">
      <c r="AO20493" s="9"/>
      <c r="AP20493" s="9"/>
      <c r="AQ20493" s="9"/>
    </row>
    <row r="20494" spans="41:43" x14ac:dyDescent="0.3">
      <c r="AO20494" s="9"/>
      <c r="AP20494" s="9"/>
      <c r="AQ20494" s="9"/>
    </row>
    <row r="20495" spans="41:43" x14ac:dyDescent="0.3">
      <c r="AO20495" s="9"/>
      <c r="AP20495" s="9"/>
      <c r="AQ20495" s="9"/>
    </row>
    <row r="20496" spans="41:43" x14ac:dyDescent="0.3">
      <c r="AO20496" s="9"/>
      <c r="AP20496" s="9"/>
      <c r="AQ20496" s="9"/>
    </row>
    <row r="20497" spans="41:43" x14ac:dyDescent="0.3">
      <c r="AO20497" s="9"/>
      <c r="AP20497" s="9"/>
      <c r="AQ20497" s="9"/>
    </row>
    <row r="20498" spans="41:43" x14ac:dyDescent="0.3">
      <c r="AO20498" s="9"/>
      <c r="AP20498" s="9"/>
      <c r="AQ20498" s="9"/>
    </row>
    <row r="20499" spans="41:43" x14ac:dyDescent="0.3">
      <c r="AO20499" s="9"/>
      <c r="AP20499" s="9"/>
      <c r="AQ20499" s="9"/>
    </row>
    <row r="20500" spans="41:43" x14ac:dyDescent="0.3">
      <c r="AO20500" s="9"/>
      <c r="AP20500" s="9"/>
      <c r="AQ20500" s="9"/>
    </row>
    <row r="20501" spans="41:43" x14ac:dyDescent="0.3">
      <c r="AO20501" s="9"/>
      <c r="AP20501" s="9"/>
      <c r="AQ20501" s="9"/>
    </row>
    <row r="20502" spans="41:43" x14ac:dyDescent="0.3">
      <c r="AO20502" s="9"/>
      <c r="AP20502" s="9"/>
      <c r="AQ20502" s="9"/>
    </row>
    <row r="20503" spans="41:43" x14ac:dyDescent="0.3">
      <c r="AO20503" s="9"/>
      <c r="AP20503" s="9"/>
      <c r="AQ20503" s="9"/>
    </row>
    <row r="20504" spans="41:43" x14ac:dyDescent="0.3">
      <c r="AO20504" s="9"/>
      <c r="AP20504" s="9"/>
      <c r="AQ20504" s="9"/>
    </row>
    <row r="20505" spans="41:43" x14ac:dyDescent="0.3">
      <c r="AO20505" s="9"/>
      <c r="AP20505" s="9"/>
      <c r="AQ20505" s="9"/>
    </row>
    <row r="20506" spans="41:43" x14ac:dyDescent="0.3">
      <c r="AO20506" s="9"/>
      <c r="AP20506" s="9"/>
      <c r="AQ20506" s="9"/>
    </row>
    <row r="20507" spans="41:43" x14ac:dyDescent="0.3">
      <c r="AO20507" s="9"/>
      <c r="AP20507" s="9"/>
      <c r="AQ20507" s="9"/>
    </row>
    <row r="20508" spans="41:43" x14ac:dyDescent="0.3">
      <c r="AO20508" s="9"/>
      <c r="AP20508" s="9"/>
      <c r="AQ20508" s="9"/>
    </row>
    <row r="20509" spans="41:43" x14ac:dyDescent="0.3">
      <c r="AO20509" s="9"/>
      <c r="AP20509" s="9"/>
      <c r="AQ20509" s="9"/>
    </row>
    <row r="20510" spans="41:43" x14ac:dyDescent="0.3">
      <c r="AO20510" s="9"/>
      <c r="AP20510" s="9"/>
      <c r="AQ20510" s="9"/>
    </row>
    <row r="20511" spans="41:43" x14ac:dyDescent="0.3">
      <c r="AO20511" s="9"/>
      <c r="AP20511" s="9"/>
      <c r="AQ20511" s="9"/>
    </row>
    <row r="20512" spans="41:43" x14ac:dyDescent="0.3">
      <c r="AO20512" s="9"/>
      <c r="AP20512" s="9"/>
      <c r="AQ20512" s="9"/>
    </row>
    <row r="20513" spans="41:43" x14ac:dyDescent="0.3">
      <c r="AO20513" s="9"/>
      <c r="AP20513" s="9"/>
      <c r="AQ20513" s="9"/>
    </row>
    <row r="20514" spans="41:43" x14ac:dyDescent="0.3">
      <c r="AO20514" s="9"/>
      <c r="AP20514" s="9"/>
      <c r="AQ20514" s="9"/>
    </row>
    <row r="20515" spans="41:43" x14ac:dyDescent="0.3">
      <c r="AO20515" s="9"/>
      <c r="AP20515" s="9"/>
      <c r="AQ20515" s="9"/>
    </row>
    <row r="20516" spans="41:43" x14ac:dyDescent="0.3">
      <c r="AO20516" s="9"/>
      <c r="AP20516" s="9"/>
      <c r="AQ20516" s="9"/>
    </row>
    <row r="20517" spans="41:43" x14ac:dyDescent="0.3">
      <c r="AO20517" s="9"/>
      <c r="AP20517" s="9"/>
      <c r="AQ20517" s="9"/>
    </row>
    <row r="20518" spans="41:43" x14ac:dyDescent="0.3">
      <c r="AO20518" s="9"/>
      <c r="AP20518" s="9"/>
      <c r="AQ20518" s="9"/>
    </row>
    <row r="20519" spans="41:43" x14ac:dyDescent="0.3">
      <c r="AO20519" s="9"/>
      <c r="AP20519" s="9"/>
      <c r="AQ20519" s="9"/>
    </row>
    <row r="20520" spans="41:43" x14ac:dyDescent="0.3">
      <c r="AO20520" s="9"/>
      <c r="AP20520" s="9"/>
      <c r="AQ20520" s="9"/>
    </row>
    <row r="20521" spans="41:43" x14ac:dyDescent="0.3">
      <c r="AO20521" s="9"/>
      <c r="AP20521" s="9"/>
      <c r="AQ20521" s="9"/>
    </row>
    <row r="20522" spans="41:43" x14ac:dyDescent="0.3">
      <c r="AO20522" s="9"/>
      <c r="AP20522" s="9"/>
      <c r="AQ20522" s="9"/>
    </row>
    <row r="20523" spans="41:43" x14ac:dyDescent="0.3">
      <c r="AO20523" s="9"/>
      <c r="AP20523" s="9"/>
      <c r="AQ20523" s="9"/>
    </row>
    <row r="20524" spans="41:43" x14ac:dyDescent="0.3">
      <c r="AO20524" s="9"/>
      <c r="AP20524" s="9"/>
      <c r="AQ20524" s="9"/>
    </row>
    <row r="20525" spans="41:43" x14ac:dyDescent="0.3">
      <c r="AO20525" s="9"/>
      <c r="AP20525" s="9"/>
      <c r="AQ20525" s="9"/>
    </row>
    <row r="20526" spans="41:43" x14ac:dyDescent="0.3">
      <c r="AO20526" s="9"/>
      <c r="AP20526" s="9"/>
      <c r="AQ20526" s="9"/>
    </row>
    <row r="20527" spans="41:43" x14ac:dyDescent="0.3">
      <c r="AO20527" s="9"/>
      <c r="AP20527" s="9"/>
      <c r="AQ20527" s="9"/>
    </row>
    <row r="20528" spans="41:43" x14ac:dyDescent="0.3">
      <c r="AO20528" s="9"/>
      <c r="AP20528" s="9"/>
      <c r="AQ20528" s="9"/>
    </row>
    <row r="20529" spans="41:43" x14ac:dyDescent="0.3">
      <c r="AO20529" s="9"/>
      <c r="AP20529" s="9"/>
      <c r="AQ20529" s="9"/>
    </row>
    <row r="20530" spans="41:43" x14ac:dyDescent="0.3">
      <c r="AO20530" s="9"/>
      <c r="AP20530" s="9"/>
      <c r="AQ20530" s="9"/>
    </row>
    <row r="20531" spans="41:43" x14ac:dyDescent="0.3">
      <c r="AO20531" s="9"/>
      <c r="AP20531" s="9"/>
      <c r="AQ20531" s="9"/>
    </row>
    <row r="20532" spans="41:43" x14ac:dyDescent="0.3">
      <c r="AO20532" s="9"/>
      <c r="AP20532" s="9"/>
      <c r="AQ20532" s="9"/>
    </row>
    <row r="20533" spans="41:43" x14ac:dyDescent="0.3">
      <c r="AO20533" s="9"/>
      <c r="AP20533" s="9"/>
      <c r="AQ20533" s="9"/>
    </row>
    <row r="20534" spans="41:43" x14ac:dyDescent="0.3">
      <c r="AO20534" s="9"/>
      <c r="AP20534" s="9"/>
      <c r="AQ20534" s="9"/>
    </row>
    <row r="20535" spans="41:43" x14ac:dyDescent="0.3">
      <c r="AO20535" s="9"/>
      <c r="AP20535" s="9"/>
      <c r="AQ20535" s="9"/>
    </row>
    <row r="20536" spans="41:43" x14ac:dyDescent="0.3">
      <c r="AO20536" s="9"/>
      <c r="AP20536" s="9"/>
      <c r="AQ20536" s="9"/>
    </row>
    <row r="20537" spans="41:43" x14ac:dyDescent="0.3">
      <c r="AO20537" s="9"/>
      <c r="AP20537" s="9"/>
      <c r="AQ20537" s="9"/>
    </row>
    <row r="20538" spans="41:43" x14ac:dyDescent="0.3">
      <c r="AO20538" s="9"/>
      <c r="AP20538" s="9"/>
      <c r="AQ20538" s="9"/>
    </row>
    <row r="20539" spans="41:43" x14ac:dyDescent="0.3">
      <c r="AO20539" s="9"/>
      <c r="AP20539" s="9"/>
      <c r="AQ20539" s="9"/>
    </row>
    <row r="20540" spans="41:43" x14ac:dyDescent="0.3">
      <c r="AO20540" s="9"/>
      <c r="AP20540" s="9"/>
      <c r="AQ20540" s="9"/>
    </row>
    <row r="20541" spans="41:43" x14ac:dyDescent="0.3">
      <c r="AO20541" s="9"/>
      <c r="AP20541" s="9"/>
      <c r="AQ20541" s="9"/>
    </row>
    <row r="20542" spans="41:43" x14ac:dyDescent="0.3">
      <c r="AO20542" s="9"/>
      <c r="AP20542" s="9"/>
      <c r="AQ20542" s="9"/>
    </row>
    <row r="20543" spans="41:43" x14ac:dyDescent="0.3">
      <c r="AO20543" s="9"/>
      <c r="AP20543" s="9"/>
      <c r="AQ20543" s="9"/>
    </row>
    <row r="20544" spans="41:43" x14ac:dyDescent="0.3">
      <c r="AO20544" s="9"/>
      <c r="AP20544" s="9"/>
      <c r="AQ20544" s="9"/>
    </row>
    <row r="20545" spans="41:43" x14ac:dyDescent="0.3">
      <c r="AO20545" s="9"/>
      <c r="AP20545" s="9"/>
      <c r="AQ20545" s="9"/>
    </row>
    <row r="20546" spans="41:43" x14ac:dyDescent="0.3">
      <c r="AO20546" s="9"/>
      <c r="AP20546" s="9"/>
      <c r="AQ20546" s="9"/>
    </row>
    <row r="20547" spans="41:43" x14ac:dyDescent="0.3">
      <c r="AO20547" s="9"/>
      <c r="AP20547" s="9"/>
      <c r="AQ20547" s="9"/>
    </row>
    <row r="20548" spans="41:43" x14ac:dyDescent="0.3">
      <c r="AO20548" s="9"/>
      <c r="AP20548" s="9"/>
      <c r="AQ20548" s="9"/>
    </row>
    <row r="20549" spans="41:43" x14ac:dyDescent="0.3">
      <c r="AO20549" s="9"/>
      <c r="AP20549" s="9"/>
      <c r="AQ20549" s="9"/>
    </row>
    <row r="20550" spans="41:43" x14ac:dyDescent="0.3">
      <c r="AO20550" s="9"/>
      <c r="AP20550" s="9"/>
      <c r="AQ20550" s="9"/>
    </row>
    <row r="20551" spans="41:43" x14ac:dyDescent="0.3">
      <c r="AO20551" s="9"/>
      <c r="AP20551" s="9"/>
      <c r="AQ20551" s="9"/>
    </row>
    <row r="20552" spans="41:43" x14ac:dyDescent="0.3">
      <c r="AO20552" s="9"/>
      <c r="AP20552" s="9"/>
      <c r="AQ20552" s="9"/>
    </row>
    <row r="20553" spans="41:43" x14ac:dyDescent="0.3">
      <c r="AO20553" s="9"/>
      <c r="AP20553" s="9"/>
      <c r="AQ20553" s="9"/>
    </row>
    <row r="20554" spans="41:43" x14ac:dyDescent="0.3">
      <c r="AO20554" s="9"/>
      <c r="AP20554" s="9"/>
      <c r="AQ20554" s="9"/>
    </row>
    <row r="20555" spans="41:43" x14ac:dyDescent="0.3">
      <c r="AO20555" s="9"/>
      <c r="AP20555" s="9"/>
      <c r="AQ20555" s="9"/>
    </row>
    <row r="20556" spans="41:43" x14ac:dyDescent="0.3">
      <c r="AO20556" s="9"/>
      <c r="AP20556" s="9"/>
      <c r="AQ20556" s="9"/>
    </row>
    <row r="20557" spans="41:43" x14ac:dyDescent="0.3">
      <c r="AO20557" s="9"/>
      <c r="AP20557" s="9"/>
      <c r="AQ20557" s="9"/>
    </row>
    <row r="20558" spans="41:43" x14ac:dyDescent="0.3">
      <c r="AO20558" s="9"/>
      <c r="AP20558" s="9"/>
      <c r="AQ20558" s="9"/>
    </row>
    <row r="20559" spans="41:43" x14ac:dyDescent="0.3">
      <c r="AO20559" s="9"/>
      <c r="AP20559" s="9"/>
      <c r="AQ20559" s="9"/>
    </row>
    <row r="20560" spans="41:43" x14ac:dyDescent="0.3">
      <c r="AO20560" s="9"/>
      <c r="AP20560" s="9"/>
      <c r="AQ20560" s="9"/>
    </row>
    <row r="20561" spans="41:43" x14ac:dyDescent="0.3">
      <c r="AO20561" s="9"/>
      <c r="AP20561" s="9"/>
      <c r="AQ20561" s="9"/>
    </row>
    <row r="20562" spans="41:43" x14ac:dyDescent="0.3">
      <c r="AO20562" s="9"/>
      <c r="AP20562" s="9"/>
      <c r="AQ20562" s="9"/>
    </row>
    <row r="20563" spans="41:43" x14ac:dyDescent="0.3">
      <c r="AO20563" s="9"/>
      <c r="AP20563" s="9"/>
      <c r="AQ20563" s="9"/>
    </row>
    <row r="20564" spans="41:43" x14ac:dyDescent="0.3">
      <c r="AO20564" s="9"/>
      <c r="AP20564" s="9"/>
      <c r="AQ20564" s="9"/>
    </row>
    <row r="20565" spans="41:43" x14ac:dyDescent="0.3">
      <c r="AO20565" s="9"/>
      <c r="AP20565" s="9"/>
      <c r="AQ20565" s="9"/>
    </row>
    <row r="20566" spans="41:43" x14ac:dyDescent="0.3">
      <c r="AO20566" s="9"/>
      <c r="AP20566" s="9"/>
      <c r="AQ20566" s="9"/>
    </row>
    <row r="20567" spans="41:43" x14ac:dyDescent="0.3">
      <c r="AO20567" s="9"/>
      <c r="AP20567" s="9"/>
      <c r="AQ20567" s="9"/>
    </row>
    <row r="20568" spans="41:43" x14ac:dyDescent="0.3">
      <c r="AO20568" s="9"/>
      <c r="AP20568" s="9"/>
      <c r="AQ20568" s="9"/>
    </row>
    <row r="20569" spans="41:43" x14ac:dyDescent="0.3">
      <c r="AO20569" s="9"/>
      <c r="AP20569" s="9"/>
      <c r="AQ20569" s="9"/>
    </row>
    <row r="20570" spans="41:43" x14ac:dyDescent="0.3">
      <c r="AO20570" s="9"/>
      <c r="AP20570" s="9"/>
      <c r="AQ20570" s="9"/>
    </row>
    <row r="20571" spans="41:43" x14ac:dyDescent="0.3">
      <c r="AO20571" s="9"/>
      <c r="AP20571" s="9"/>
      <c r="AQ20571" s="9"/>
    </row>
    <row r="20572" spans="41:43" x14ac:dyDescent="0.3">
      <c r="AO20572" s="9"/>
      <c r="AP20572" s="9"/>
      <c r="AQ20572" s="9"/>
    </row>
    <row r="20573" spans="41:43" x14ac:dyDescent="0.3">
      <c r="AO20573" s="9"/>
      <c r="AP20573" s="9"/>
      <c r="AQ20573" s="9"/>
    </row>
    <row r="20574" spans="41:43" x14ac:dyDescent="0.3">
      <c r="AO20574" s="9"/>
      <c r="AP20574" s="9"/>
      <c r="AQ20574" s="9"/>
    </row>
    <row r="20575" spans="41:43" x14ac:dyDescent="0.3">
      <c r="AO20575" s="9"/>
      <c r="AP20575" s="9"/>
      <c r="AQ20575" s="9"/>
    </row>
    <row r="20576" spans="41:43" x14ac:dyDescent="0.3">
      <c r="AO20576" s="9"/>
      <c r="AP20576" s="9"/>
      <c r="AQ20576" s="9"/>
    </row>
    <row r="20577" spans="41:43" x14ac:dyDescent="0.3">
      <c r="AO20577" s="9"/>
      <c r="AP20577" s="9"/>
      <c r="AQ20577" s="9"/>
    </row>
    <row r="20578" spans="41:43" x14ac:dyDescent="0.3">
      <c r="AO20578" s="9"/>
      <c r="AP20578" s="9"/>
      <c r="AQ20578" s="9"/>
    </row>
    <row r="20579" spans="41:43" x14ac:dyDescent="0.3">
      <c r="AO20579" s="9"/>
      <c r="AP20579" s="9"/>
      <c r="AQ20579" s="9"/>
    </row>
    <row r="20580" spans="41:43" x14ac:dyDescent="0.3">
      <c r="AO20580" s="9"/>
      <c r="AP20580" s="9"/>
      <c r="AQ20580" s="9"/>
    </row>
    <row r="20581" spans="41:43" x14ac:dyDescent="0.3">
      <c r="AO20581" s="9"/>
      <c r="AP20581" s="9"/>
      <c r="AQ20581" s="9"/>
    </row>
    <row r="20582" spans="41:43" x14ac:dyDescent="0.3">
      <c r="AO20582" s="9"/>
      <c r="AP20582" s="9"/>
      <c r="AQ20582" s="9"/>
    </row>
    <row r="20583" spans="41:43" x14ac:dyDescent="0.3">
      <c r="AO20583" s="9"/>
      <c r="AP20583" s="9"/>
      <c r="AQ20583" s="9"/>
    </row>
    <row r="20584" spans="41:43" x14ac:dyDescent="0.3">
      <c r="AO20584" s="9"/>
      <c r="AP20584" s="9"/>
      <c r="AQ20584" s="9"/>
    </row>
    <row r="20585" spans="41:43" x14ac:dyDescent="0.3">
      <c r="AO20585" s="9"/>
      <c r="AP20585" s="9"/>
      <c r="AQ20585" s="9"/>
    </row>
    <row r="20586" spans="41:43" x14ac:dyDescent="0.3">
      <c r="AO20586" s="9"/>
      <c r="AP20586" s="9"/>
      <c r="AQ20586" s="9"/>
    </row>
    <row r="20587" spans="41:43" x14ac:dyDescent="0.3">
      <c r="AO20587" s="9"/>
      <c r="AP20587" s="9"/>
      <c r="AQ20587" s="9"/>
    </row>
    <row r="20588" spans="41:43" x14ac:dyDescent="0.3">
      <c r="AO20588" s="9"/>
      <c r="AP20588" s="9"/>
      <c r="AQ20588" s="9"/>
    </row>
    <row r="20589" spans="41:43" x14ac:dyDescent="0.3">
      <c r="AO20589" s="9"/>
      <c r="AP20589" s="9"/>
      <c r="AQ20589" s="9"/>
    </row>
    <row r="20590" spans="41:43" x14ac:dyDescent="0.3">
      <c r="AO20590" s="9"/>
      <c r="AP20590" s="9"/>
      <c r="AQ20590" s="9"/>
    </row>
    <row r="20591" spans="41:43" x14ac:dyDescent="0.3">
      <c r="AO20591" s="9"/>
      <c r="AP20591" s="9"/>
      <c r="AQ20591" s="9"/>
    </row>
    <row r="20592" spans="41:43" x14ac:dyDescent="0.3">
      <c r="AO20592" s="9"/>
      <c r="AP20592" s="9"/>
      <c r="AQ20592" s="9"/>
    </row>
    <row r="20593" spans="41:43" x14ac:dyDescent="0.3">
      <c r="AO20593" s="9"/>
      <c r="AP20593" s="9"/>
      <c r="AQ20593" s="9"/>
    </row>
    <row r="20594" spans="41:43" x14ac:dyDescent="0.3">
      <c r="AO20594" s="9"/>
      <c r="AP20594" s="9"/>
      <c r="AQ20594" s="9"/>
    </row>
    <row r="20595" spans="41:43" x14ac:dyDescent="0.3">
      <c r="AO20595" s="9"/>
      <c r="AP20595" s="9"/>
      <c r="AQ20595" s="9"/>
    </row>
    <row r="20596" spans="41:43" x14ac:dyDescent="0.3">
      <c r="AO20596" s="9"/>
      <c r="AP20596" s="9"/>
      <c r="AQ20596" s="9"/>
    </row>
    <row r="20597" spans="41:43" x14ac:dyDescent="0.3">
      <c r="AO20597" s="9"/>
      <c r="AP20597" s="9"/>
      <c r="AQ20597" s="9"/>
    </row>
    <row r="20598" spans="41:43" x14ac:dyDescent="0.3">
      <c r="AO20598" s="9"/>
      <c r="AP20598" s="9"/>
      <c r="AQ20598" s="9"/>
    </row>
    <row r="20599" spans="41:43" x14ac:dyDescent="0.3">
      <c r="AO20599" s="9"/>
      <c r="AP20599" s="9"/>
      <c r="AQ20599" s="9"/>
    </row>
    <row r="20600" spans="41:43" x14ac:dyDescent="0.3">
      <c r="AO20600" s="9"/>
      <c r="AP20600" s="9"/>
      <c r="AQ20600" s="9"/>
    </row>
    <row r="20601" spans="41:43" x14ac:dyDescent="0.3">
      <c r="AO20601" s="9"/>
      <c r="AP20601" s="9"/>
      <c r="AQ20601" s="9"/>
    </row>
    <row r="20602" spans="41:43" x14ac:dyDescent="0.3">
      <c r="AO20602" s="9"/>
      <c r="AP20602" s="9"/>
      <c r="AQ20602" s="9"/>
    </row>
    <row r="20603" spans="41:43" x14ac:dyDescent="0.3">
      <c r="AO20603" s="9"/>
      <c r="AP20603" s="9"/>
      <c r="AQ20603" s="9"/>
    </row>
    <row r="20604" spans="41:43" x14ac:dyDescent="0.3">
      <c r="AO20604" s="9"/>
      <c r="AP20604" s="9"/>
      <c r="AQ20604" s="9"/>
    </row>
    <row r="20605" spans="41:43" x14ac:dyDescent="0.3">
      <c r="AO20605" s="9"/>
      <c r="AP20605" s="9"/>
      <c r="AQ20605" s="9"/>
    </row>
    <row r="20606" spans="41:43" x14ac:dyDescent="0.3">
      <c r="AO20606" s="9"/>
      <c r="AP20606" s="9"/>
      <c r="AQ20606" s="9"/>
    </row>
    <row r="20607" spans="41:43" x14ac:dyDescent="0.3">
      <c r="AO20607" s="9"/>
      <c r="AP20607" s="9"/>
      <c r="AQ20607" s="9"/>
    </row>
    <row r="20608" spans="41:43" x14ac:dyDescent="0.3">
      <c r="AO20608" s="9"/>
      <c r="AP20608" s="9"/>
      <c r="AQ20608" s="9"/>
    </row>
    <row r="20609" spans="41:43" x14ac:dyDescent="0.3">
      <c r="AO20609" s="9"/>
      <c r="AP20609" s="9"/>
      <c r="AQ20609" s="9"/>
    </row>
    <row r="20610" spans="41:43" x14ac:dyDescent="0.3">
      <c r="AO20610" s="9"/>
      <c r="AP20610" s="9"/>
      <c r="AQ20610" s="9"/>
    </row>
    <row r="20611" spans="41:43" x14ac:dyDescent="0.3">
      <c r="AO20611" s="9"/>
      <c r="AP20611" s="9"/>
      <c r="AQ20611" s="9"/>
    </row>
    <row r="20612" spans="41:43" x14ac:dyDescent="0.3">
      <c r="AO20612" s="9"/>
      <c r="AP20612" s="9"/>
      <c r="AQ20612" s="9"/>
    </row>
    <row r="20613" spans="41:43" x14ac:dyDescent="0.3">
      <c r="AO20613" s="9"/>
      <c r="AP20613" s="9"/>
      <c r="AQ20613" s="9"/>
    </row>
    <row r="20614" spans="41:43" x14ac:dyDescent="0.3">
      <c r="AO20614" s="9"/>
      <c r="AP20614" s="9"/>
      <c r="AQ20614" s="9"/>
    </row>
    <row r="20615" spans="41:43" x14ac:dyDescent="0.3">
      <c r="AO20615" s="9"/>
      <c r="AP20615" s="9"/>
      <c r="AQ20615" s="9"/>
    </row>
    <row r="20616" spans="41:43" x14ac:dyDescent="0.3">
      <c r="AO20616" s="9"/>
      <c r="AP20616" s="9"/>
      <c r="AQ20616" s="9"/>
    </row>
    <row r="20617" spans="41:43" x14ac:dyDescent="0.3">
      <c r="AO20617" s="9"/>
      <c r="AP20617" s="9"/>
      <c r="AQ20617" s="9"/>
    </row>
    <row r="20618" spans="41:43" x14ac:dyDescent="0.3">
      <c r="AO20618" s="9"/>
      <c r="AP20618" s="9"/>
      <c r="AQ20618" s="9"/>
    </row>
    <row r="20619" spans="41:43" x14ac:dyDescent="0.3">
      <c r="AO20619" s="9"/>
      <c r="AP20619" s="9"/>
      <c r="AQ20619" s="9"/>
    </row>
    <row r="20620" spans="41:43" x14ac:dyDescent="0.3">
      <c r="AO20620" s="9"/>
      <c r="AP20620" s="9"/>
      <c r="AQ20620" s="9"/>
    </row>
    <row r="20621" spans="41:43" x14ac:dyDescent="0.3">
      <c r="AO20621" s="9"/>
      <c r="AP20621" s="9"/>
      <c r="AQ20621" s="9"/>
    </row>
    <row r="20622" spans="41:43" x14ac:dyDescent="0.3">
      <c r="AO20622" s="9"/>
      <c r="AP20622" s="9"/>
      <c r="AQ20622" s="9"/>
    </row>
    <row r="20623" spans="41:43" x14ac:dyDescent="0.3">
      <c r="AO20623" s="9"/>
      <c r="AP20623" s="9"/>
      <c r="AQ20623" s="9"/>
    </row>
    <row r="20624" spans="41:43" x14ac:dyDescent="0.3">
      <c r="AO20624" s="9"/>
      <c r="AP20624" s="9"/>
      <c r="AQ20624" s="9"/>
    </row>
    <row r="20625" spans="41:43" x14ac:dyDescent="0.3">
      <c r="AO20625" s="9"/>
      <c r="AP20625" s="9"/>
      <c r="AQ20625" s="9"/>
    </row>
    <row r="20626" spans="41:43" x14ac:dyDescent="0.3">
      <c r="AO20626" s="9"/>
      <c r="AP20626" s="9"/>
      <c r="AQ20626" s="9"/>
    </row>
    <row r="20627" spans="41:43" x14ac:dyDescent="0.3">
      <c r="AO20627" s="9"/>
      <c r="AP20627" s="9"/>
      <c r="AQ20627" s="9"/>
    </row>
    <row r="20628" spans="41:43" x14ac:dyDescent="0.3">
      <c r="AO20628" s="9"/>
      <c r="AP20628" s="9"/>
      <c r="AQ20628" s="9"/>
    </row>
    <row r="20629" spans="41:43" x14ac:dyDescent="0.3">
      <c r="AO20629" s="9"/>
      <c r="AP20629" s="9"/>
      <c r="AQ20629" s="9"/>
    </row>
    <row r="20630" spans="41:43" x14ac:dyDescent="0.3">
      <c r="AO20630" s="9"/>
      <c r="AP20630" s="9"/>
      <c r="AQ20630" s="9"/>
    </row>
    <row r="20631" spans="41:43" x14ac:dyDescent="0.3">
      <c r="AO20631" s="9"/>
      <c r="AP20631" s="9"/>
      <c r="AQ20631" s="9"/>
    </row>
    <row r="20632" spans="41:43" x14ac:dyDescent="0.3">
      <c r="AO20632" s="9"/>
      <c r="AP20632" s="9"/>
      <c r="AQ20632" s="9"/>
    </row>
    <row r="20633" spans="41:43" x14ac:dyDescent="0.3">
      <c r="AO20633" s="9"/>
      <c r="AP20633" s="9"/>
      <c r="AQ20633" s="9"/>
    </row>
    <row r="20634" spans="41:43" x14ac:dyDescent="0.3">
      <c r="AO20634" s="9"/>
      <c r="AP20634" s="9"/>
      <c r="AQ20634" s="9"/>
    </row>
    <row r="20635" spans="41:43" x14ac:dyDescent="0.3">
      <c r="AO20635" s="9"/>
      <c r="AP20635" s="9"/>
      <c r="AQ20635" s="9"/>
    </row>
    <row r="20636" spans="41:43" x14ac:dyDescent="0.3">
      <c r="AO20636" s="9"/>
      <c r="AP20636" s="9"/>
      <c r="AQ20636" s="9"/>
    </row>
    <row r="20637" spans="41:43" x14ac:dyDescent="0.3">
      <c r="AO20637" s="9"/>
      <c r="AP20637" s="9"/>
      <c r="AQ20637" s="9"/>
    </row>
    <row r="20638" spans="41:43" x14ac:dyDescent="0.3">
      <c r="AO20638" s="9"/>
      <c r="AP20638" s="9"/>
      <c r="AQ20638" s="9"/>
    </row>
    <row r="20639" spans="41:43" x14ac:dyDescent="0.3">
      <c r="AO20639" s="9"/>
      <c r="AP20639" s="9"/>
      <c r="AQ20639" s="9"/>
    </row>
    <row r="20640" spans="41:43" x14ac:dyDescent="0.3">
      <c r="AO20640" s="9"/>
      <c r="AP20640" s="9"/>
      <c r="AQ20640" s="9"/>
    </row>
    <row r="20641" spans="41:43" x14ac:dyDescent="0.3">
      <c r="AO20641" s="9"/>
      <c r="AP20641" s="9"/>
      <c r="AQ20641" s="9"/>
    </row>
    <row r="20642" spans="41:43" x14ac:dyDescent="0.3">
      <c r="AO20642" s="9"/>
      <c r="AP20642" s="9"/>
      <c r="AQ20642" s="9"/>
    </row>
    <row r="20643" spans="41:43" x14ac:dyDescent="0.3">
      <c r="AO20643" s="9"/>
      <c r="AP20643" s="9"/>
      <c r="AQ20643" s="9"/>
    </row>
    <row r="20644" spans="41:43" x14ac:dyDescent="0.3">
      <c r="AO20644" s="9"/>
      <c r="AP20644" s="9"/>
      <c r="AQ20644" s="9"/>
    </row>
    <row r="20645" spans="41:43" x14ac:dyDescent="0.3">
      <c r="AO20645" s="9"/>
      <c r="AP20645" s="9"/>
      <c r="AQ20645" s="9"/>
    </row>
    <row r="20646" spans="41:43" x14ac:dyDescent="0.3">
      <c r="AO20646" s="9"/>
      <c r="AP20646" s="9"/>
      <c r="AQ20646" s="9"/>
    </row>
    <row r="20647" spans="41:43" x14ac:dyDescent="0.3">
      <c r="AO20647" s="9"/>
      <c r="AP20647" s="9"/>
      <c r="AQ20647" s="9"/>
    </row>
    <row r="20648" spans="41:43" x14ac:dyDescent="0.3">
      <c r="AO20648" s="9"/>
      <c r="AP20648" s="9"/>
      <c r="AQ20648" s="9"/>
    </row>
    <row r="20649" spans="41:43" x14ac:dyDescent="0.3">
      <c r="AO20649" s="9"/>
      <c r="AP20649" s="9"/>
      <c r="AQ20649" s="9"/>
    </row>
    <row r="20650" spans="41:43" x14ac:dyDescent="0.3">
      <c r="AO20650" s="9"/>
      <c r="AP20650" s="9"/>
      <c r="AQ20650" s="9"/>
    </row>
    <row r="20651" spans="41:43" x14ac:dyDescent="0.3">
      <c r="AO20651" s="9"/>
      <c r="AP20651" s="9"/>
      <c r="AQ20651" s="9"/>
    </row>
    <row r="20652" spans="41:43" x14ac:dyDescent="0.3">
      <c r="AO20652" s="9"/>
      <c r="AP20652" s="9"/>
      <c r="AQ20652" s="9"/>
    </row>
    <row r="20653" spans="41:43" x14ac:dyDescent="0.3">
      <c r="AO20653" s="9"/>
      <c r="AP20653" s="9"/>
      <c r="AQ20653" s="9"/>
    </row>
    <row r="20654" spans="41:43" x14ac:dyDescent="0.3">
      <c r="AO20654" s="9"/>
      <c r="AP20654" s="9"/>
      <c r="AQ20654" s="9"/>
    </row>
    <row r="20655" spans="41:43" x14ac:dyDescent="0.3">
      <c r="AO20655" s="9"/>
      <c r="AP20655" s="9"/>
      <c r="AQ20655" s="9"/>
    </row>
    <row r="20656" spans="41:43" x14ac:dyDescent="0.3">
      <c r="AO20656" s="9"/>
      <c r="AP20656" s="9"/>
      <c r="AQ20656" s="9"/>
    </row>
    <row r="20657" spans="41:43" x14ac:dyDescent="0.3">
      <c r="AO20657" s="9"/>
      <c r="AP20657" s="9"/>
      <c r="AQ20657" s="9"/>
    </row>
    <row r="20658" spans="41:43" x14ac:dyDescent="0.3">
      <c r="AO20658" s="9"/>
      <c r="AP20658" s="9"/>
      <c r="AQ20658" s="9"/>
    </row>
    <row r="20659" spans="41:43" x14ac:dyDescent="0.3">
      <c r="AO20659" s="9"/>
      <c r="AP20659" s="9"/>
      <c r="AQ20659" s="9"/>
    </row>
    <row r="20660" spans="41:43" x14ac:dyDescent="0.3">
      <c r="AO20660" s="9"/>
      <c r="AP20660" s="9"/>
      <c r="AQ20660" s="9"/>
    </row>
    <row r="20661" spans="41:43" x14ac:dyDescent="0.3">
      <c r="AO20661" s="9"/>
      <c r="AP20661" s="9"/>
      <c r="AQ20661" s="9"/>
    </row>
    <row r="20662" spans="41:43" x14ac:dyDescent="0.3">
      <c r="AO20662" s="9"/>
      <c r="AP20662" s="9"/>
      <c r="AQ20662" s="9"/>
    </row>
    <row r="20663" spans="41:43" x14ac:dyDescent="0.3">
      <c r="AO20663" s="9"/>
      <c r="AP20663" s="9"/>
      <c r="AQ20663" s="9"/>
    </row>
    <row r="20664" spans="41:43" x14ac:dyDescent="0.3">
      <c r="AO20664" s="9"/>
      <c r="AP20664" s="9"/>
      <c r="AQ20664" s="9"/>
    </row>
    <row r="20665" spans="41:43" x14ac:dyDescent="0.3">
      <c r="AO20665" s="9"/>
      <c r="AP20665" s="9"/>
      <c r="AQ20665" s="9"/>
    </row>
    <row r="20666" spans="41:43" x14ac:dyDescent="0.3">
      <c r="AO20666" s="9"/>
      <c r="AP20666" s="9"/>
      <c r="AQ20666" s="9"/>
    </row>
    <row r="20667" spans="41:43" x14ac:dyDescent="0.3">
      <c r="AO20667" s="9"/>
      <c r="AP20667" s="9"/>
      <c r="AQ20667" s="9"/>
    </row>
    <row r="20668" spans="41:43" x14ac:dyDescent="0.3">
      <c r="AO20668" s="9"/>
      <c r="AP20668" s="9"/>
      <c r="AQ20668" s="9"/>
    </row>
    <row r="20669" spans="41:43" x14ac:dyDescent="0.3">
      <c r="AO20669" s="9"/>
      <c r="AP20669" s="9"/>
      <c r="AQ20669" s="9"/>
    </row>
    <row r="20670" spans="41:43" x14ac:dyDescent="0.3">
      <c r="AO20670" s="9"/>
      <c r="AP20670" s="9"/>
      <c r="AQ20670" s="9"/>
    </row>
    <row r="20671" spans="41:43" x14ac:dyDescent="0.3">
      <c r="AO20671" s="9"/>
      <c r="AP20671" s="9"/>
      <c r="AQ20671" s="9"/>
    </row>
    <row r="20672" spans="41:43" x14ac:dyDescent="0.3">
      <c r="AO20672" s="9"/>
      <c r="AP20672" s="9"/>
      <c r="AQ20672" s="9"/>
    </row>
    <row r="20673" spans="41:43" x14ac:dyDescent="0.3">
      <c r="AO20673" s="9"/>
      <c r="AP20673" s="9"/>
      <c r="AQ20673" s="9"/>
    </row>
    <row r="20674" spans="41:43" x14ac:dyDescent="0.3">
      <c r="AO20674" s="9"/>
      <c r="AP20674" s="9"/>
      <c r="AQ20674" s="9"/>
    </row>
    <row r="20675" spans="41:43" x14ac:dyDescent="0.3">
      <c r="AO20675" s="9"/>
      <c r="AP20675" s="9"/>
      <c r="AQ20675" s="9"/>
    </row>
    <row r="20676" spans="41:43" x14ac:dyDescent="0.3">
      <c r="AO20676" s="9"/>
      <c r="AP20676" s="9"/>
      <c r="AQ20676" s="9"/>
    </row>
    <row r="20677" spans="41:43" x14ac:dyDescent="0.3">
      <c r="AO20677" s="9"/>
      <c r="AP20677" s="9"/>
      <c r="AQ20677" s="9"/>
    </row>
    <row r="20678" spans="41:43" x14ac:dyDescent="0.3">
      <c r="AO20678" s="9"/>
      <c r="AP20678" s="9"/>
      <c r="AQ20678" s="9"/>
    </row>
    <row r="20679" spans="41:43" x14ac:dyDescent="0.3">
      <c r="AO20679" s="9"/>
      <c r="AP20679" s="9"/>
      <c r="AQ20679" s="9"/>
    </row>
    <row r="20680" spans="41:43" x14ac:dyDescent="0.3">
      <c r="AO20680" s="9"/>
      <c r="AP20680" s="9"/>
      <c r="AQ20680" s="9"/>
    </row>
    <row r="20681" spans="41:43" x14ac:dyDescent="0.3">
      <c r="AO20681" s="9"/>
      <c r="AP20681" s="9"/>
      <c r="AQ20681" s="9"/>
    </row>
    <row r="20682" spans="41:43" x14ac:dyDescent="0.3">
      <c r="AO20682" s="9"/>
      <c r="AP20682" s="9"/>
      <c r="AQ20682" s="9"/>
    </row>
    <row r="20683" spans="41:43" x14ac:dyDescent="0.3">
      <c r="AO20683" s="9"/>
      <c r="AP20683" s="9"/>
      <c r="AQ20683" s="9"/>
    </row>
    <row r="20684" spans="41:43" x14ac:dyDescent="0.3">
      <c r="AO20684" s="9"/>
      <c r="AP20684" s="9"/>
      <c r="AQ20684" s="9"/>
    </row>
    <row r="20685" spans="41:43" x14ac:dyDescent="0.3">
      <c r="AO20685" s="9"/>
      <c r="AP20685" s="9"/>
      <c r="AQ20685" s="9"/>
    </row>
    <row r="20686" spans="41:43" x14ac:dyDescent="0.3">
      <c r="AO20686" s="9"/>
      <c r="AP20686" s="9"/>
      <c r="AQ20686" s="9"/>
    </row>
    <row r="20687" spans="41:43" x14ac:dyDescent="0.3">
      <c r="AO20687" s="9"/>
      <c r="AP20687" s="9"/>
      <c r="AQ20687" s="9"/>
    </row>
    <row r="20688" spans="41:43" x14ac:dyDescent="0.3">
      <c r="AO20688" s="9"/>
      <c r="AP20688" s="9"/>
      <c r="AQ20688" s="9"/>
    </row>
    <row r="20689" spans="41:43" x14ac:dyDescent="0.3">
      <c r="AO20689" s="9"/>
      <c r="AP20689" s="9"/>
      <c r="AQ20689" s="9"/>
    </row>
    <row r="20690" spans="41:43" x14ac:dyDescent="0.3">
      <c r="AO20690" s="9"/>
      <c r="AP20690" s="9"/>
      <c r="AQ20690" s="9"/>
    </row>
    <row r="20691" spans="41:43" x14ac:dyDescent="0.3">
      <c r="AO20691" s="9"/>
      <c r="AP20691" s="9"/>
      <c r="AQ20691" s="9"/>
    </row>
    <row r="20692" spans="41:43" x14ac:dyDescent="0.3">
      <c r="AO20692" s="9"/>
      <c r="AP20692" s="9"/>
      <c r="AQ20692" s="9"/>
    </row>
    <row r="20693" spans="41:43" x14ac:dyDescent="0.3">
      <c r="AO20693" s="9"/>
      <c r="AP20693" s="9"/>
      <c r="AQ20693" s="9"/>
    </row>
    <row r="20694" spans="41:43" x14ac:dyDescent="0.3">
      <c r="AO20694" s="9"/>
      <c r="AP20694" s="9"/>
      <c r="AQ20694" s="9"/>
    </row>
    <row r="20695" spans="41:43" x14ac:dyDescent="0.3">
      <c r="AO20695" s="9"/>
      <c r="AP20695" s="9"/>
      <c r="AQ20695" s="9"/>
    </row>
    <row r="20696" spans="41:43" x14ac:dyDescent="0.3">
      <c r="AO20696" s="9"/>
      <c r="AP20696" s="9"/>
      <c r="AQ20696" s="9"/>
    </row>
    <row r="20697" spans="41:43" x14ac:dyDescent="0.3">
      <c r="AO20697" s="9"/>
      <c r="AP20697" s="9"/>
      <c r="AQ20697" s="9"/>
    </row>
    <row r="20698" spans="41:43" x14ac:dyDescent="0.3">
      <c r="AO20698" s="9"/>
      <c r="AP20698" s="9"/>
      <c r="AQ20698" s="9"/>
    </row>
    <row r="20699" spans="41:43" x14ac:dyDescent="0.3">
      <c r="AO20699" s="9"/>
      <c r="AP20699" s="9"/>
      <c r="AQ20699" s="9"/>
    </row>
    <row r="20700" spans="41:43" x14ac:dyDescent="0.3">
      <c r="AO20700" s="9"/>
      <c r="AP20700" s="9"/>
      <c r="AQ20700" s="9"/>
    </row>
    <row r="20701" spans="41:43" x14ac:dyDescent="0.3">
      <c r="AO20701" s="9"/>
      <c r="AP20701" s="9"/>
      <c r="AQ20701" s="9"/>
    </row>
    <row r="20702" spans="41:43" x14ac:dyDescent="0.3">
      <c r="AO20702" s="9"/>
      <c r="AP20702" s="9"/>
      <c r="AQ20702" s="9"/>
    </row>
    <row r="20703" spans="41:43" x14ac:dyDescent="0.3">
      <c r="AO20703" s="9"/>
      <c r="AP20703" s="9"/>
      <c r="AQ20703" s="9"/>
    </row>
    <row r="20704" spans="41:43" x14ac:dyDescent="0.3">
      <c r="AO20704" s="9"/>
      <c r="AP20704" s="9"/>
      <c r="AQ20704" s="9"/>
    </row>
    <row r="20705" spans="41:43" x14ac:dyDescent="0.3">
      <c r="AO20705" s="9"/>
      <c r="AP20705" s="9"/>
      <c r="AQ20705" s="9"/>
    </row>
    <row r="20706" spans="41:43" x14ac:dyDescent="0.3">
      <c r="AO20706" s="9"/>
      <c r="AP20706" s="9"/>
      <c r="AQ20706" s="9"/>
    </row>
    <row r="20707" spans="41:43" x14ac:dyDescent="0.3">
      <c r="AO20707" s="9"/>
      <c r="AP20707" s="9"/>
      <c r="AQ20707" s="9"/>
    </row>
    <row r="20708" spans="41:43" x14ac:dyDescent="0.3">
      <c r="AO20708" s="9"/>
      <c r="AP20708" s="9"/>
      <c r="AQ20708" s="9"/>
    </row>
    <row r="20709" spans="41:43" x14ac:dyDescent="0.3">
      <c r="AO20709" s="9"/>
      <c r="AP20709" s="9"/>
      <c r="AQ20709" s="9"/>
    </row>
    <row r="20710" spans="41:43" x14ac:dyDescent="0.3">
      <c r="AO20710" s="9"/>
      <c r="AP20710" s="9"/>
      <c r="AQ20710" s="9"/>
    </row>
    <row r="20711" spans="41:43" x14ac:dyDescent="0.3">
      <c r="AO20711" s="9"/>
      <c r="AP20711" s="9"/>
      <c r="AQ20711" s="9"/>
    </row>
    <row r="20712" spans="41:43" x14ac:dyDescent="0.3">
      <c r="AO20712" s="9"/>
      <c r="AP20712" s="9"/>
      <c r="AQ20712" s="9"/>
    </row>
    <row r="20713" spans="41:43" x14ac:dyDescent="0.3">
      <c r="AO20713" s="9"/>
      <c r="AP20713" s="9"/>
      <c r="AQ20713" s="9"/>
    </row>
    <row r="20714" spans="41:43" x14ac:dyDescent="0.3">
      <c r="AO20714" s="9"/>
      <c r="AP20714" s="9"/>
      <c r="AQ20714" s="9"/>
    </row>
    <row r="20715" spans="41:43" x14ac:dyDescent="0.3">
      <c r="AO20715" s="9"/>
      <c r="AP20715" s="9"/>
      <c r="AQ20715" s="9"/>
    </row>
    <row r="20716" spans="41:43" x14ac:dyDescent="0.3">
      <c r="AO20716" s="9"/>
      <c r="AP20716" s="9"/>
      <c r="AQ20716" s="9"/>
    </row>
    <row r="20717" spans="41:43" x14ac:dyDescent="0.3">
      <c r="AO20717" s="9"/>
      <c r="AP20717" s="9"/>
      <c r="AQ20717" s="9"/>
    </row>
    <row r="20718" spans="41:43" x14ac:dyDescent="0.3">
      <c r="AO20718" s="9"/>
      <c r="AP20718" s="9"/>
      <c r="AQ20718" s="9"/>
    </row>
    <row r="20719" spans="41:43" x14ac:dyDescent="0.3">
      <c r="AO20719" s="9"/>
      <c r="AP20719" s="9"/>
      <c r="AQ20719" s="9"/>
    </row>
    <row r="20720" spans="41:43" x14ac:dyDescent="0.3">
      <c r="AO20720" s="9"/>
      <c r="AP20720" s="9"/>
      <c r="AQ20720" s="9"/>
    </row>
    <row r="20721" spans="41:43" x14ac:dyDescent="0.3">
      <c r="AO20721" s="9"/>
      <c r="AP20721" s="9"/>
      <c r="AQ20721" s="9"/>
    </row>
    <row r="20722" spans="41:43" x14ac:dyDescent="0.3">
      <c r="AO20722" s="9"/>
      <c r="AP20722" s="9"/>
      <c r="AQ20722" s="9"/>
    </row>
    <row r="20723" spans="41:43" x14ac:dyDescent="0.3">
      <c r="AO20723" s="9"/>
      <c r="AP20723" s="9"/>
      <c r="AQ20723" s="9"/>
    </row>
    <row r="20724" spans="41:43" x14ac:dyDescent="0.3">
      <c r="AO20724" s="9"/>
      <c r="AP20724" s="9"/>
      <c r="AQ20724" s="9"/>
    </row>
    <row r="20725" spans="41:43" x14ac:dyDescent="0.3">
      <c r="AO20725" s="9"/>
      <c r="AP20725" s="9"/>
      <c r="AQ20725" s="9"/>
    </row>
    <row r="20726" spans="41:43" x14ac:dyDescent="0.3">
      <c r="AO20726" s="9"/>
      <c r="AP20726" s="9"/>
      <c r="AQ20726" s="9"/>
    </row>
    <row r="20727" spans="41:43" x14ac:dyDescent="0.3">
      <c r="AO20727" s="9"/>
      <c r="AP20727" s="9"/>
      <c r="AQ20727" s="9"/>
    </row>
    <row r="20728" spans="41:43" x14ac:dyDescent="0.3">
      <c r="AO20728" s="9"/>
      <c r="AP20728" s="9"/>
      <c r="AQ20728" s="9"/>
    </row>
    <row r="20729" spans="41:43" x14ac:dyDescent="0.3">
      <c r="AO20729" s="9"/>
      <c r="AP20729" s="9"/>
      <c r="AQ20729" s="9"/>
    </row>
    <row r="20730" spans="41:43" x14ac:dyDescent="0.3">
      <c r="AO20730" s="9"/>
      <c r="AP20730" s="9"/>
      <c r="AQ20730" s="9"/>
    </row>
    <row r="20731" spans="41:43" x14ac:dyDescent="0.3">
      <c r="AO20731" s="9"/>
      <c r="AP20731" s="9"/>
      <c r="AQ20731" s="9"/>
    </row>
    <row r="20732" spans="41:43" x14ac:dyDescent="0.3">
      <c r="AO20732" s="9"/>
      <c r="AP20732" s="9"/>
      <c r="AQ20732" s="9"/>
    </row>
    <row r="20733" spans="41:43" x14ac:dyDescent="0.3">
      <c r="AO20733" s="9"/>
      <c r="AP20733" s="9"/>
      <c r="AQ20733" s="9"/>
    </row>
    <row r="20734" spans="41:43" x14ac:dyDescent="0.3">
      <c r="AO20734" s="9"/>
      <c r="AP20734" s="9"/>
      <c r="AQ20734" s="9"/>
    </row>
    <row r="20735" spans="41:43" x14ac:dyDescent="0.3">
      <c r="AO20735" s="9"/>
      <c r="AP20735" s="9"/>
      <c r="AQ20735" s="9"/>
    </row>
    <row r="20736" spans="41:43" x14ac:dyDescent="0.3">
      <c r="AO20736" s="9"/>
      <c r="AP20736" s="9"/>
      <c r="AQ20736" s="9"/>
    </row>
    <row r="20737" spans="41:43" x14ac:dyDescent="0.3">
      <c r="AO20737" s="9"/>
      <c r="AP20737" s="9"/>
      <c r="AQ20737" s="9"/>
    </row>
    <row r="20738" spans="41:43" x14ac:dyDescent="0.3">
      <c r="AO20738" s="9"/>
      <c r="AP20738" s="9"/>
      <c r="AQ20738" s="9"/>
    </row>
    <row r="20739" spans="41:43" x14ac:dyDescent="0.3">
      <c r="AO20739" s="9"/>
      <c r="AP20739" s="9"/>
      <c r="AQ20739" s="9"/>
    </row>
    <row r="20740" spans="41:43" x14ac:dyDescent="0.3">
      <c r="AO20740" s="9"/>
      <c r="AP20740" s="9"/>
      <c r="AQ20740" s="9"/>
    </row>
    <row r="20741" spans="41:43" x14ac:dyDescent="0.3">
      <c r="AO20741" s="9"/>
      <c r="AP20741" s="9"/>
      <c r="AQ20741" s="9"/>
    </row>
    <row r="20742" spans="41:43" x14ac:dyDescent="0.3">
      <c r="AO20742" s="9"/>
      <c r="AP20742" s="9"/>
      <c r="AQ20742" s="9"/>
    </row>
    <row r="20743" spans="41:43" x14ac:dyDescent="0.3">
      <c r="AO20743" s="9"/>
      <c r="AP20743" s="9"/>
      <c r="AQ20743" s="9"/>
    </row>
    <row r="20744" spans="41:43" x14ac:dyDescent="0.3">
      <c r="AO20744" s="9"/>
      <c r="AP20744" s="9"/>
      <c r="AQ20744" s="9"/>
    </row>
    <row r="20745" spans="41:43" x14ac:dyDescent="0.3">
      <c r="AO20745" s="9"/>
      <c r="AP20745" s="9"/>
      <c r="AQ20745" s="9"/>
    </row>
    <row r="20746" spans="41:43" x14ac:dyDescent="0.3">
      <c r="AO20746" s="9"/>
      <c r="AP20746" s="9"/>
      <c r="AQ20746" s="9"/>
    </row>
    <row r="20747" spans="41:43" x14ac:dyDescent="0.3">
      <c r="AO20747" s="9"/>
      <c r="AP20747" s="9"/>
      <c r="AQ20747" s="9"/>
    </row>
    <row r="20748" spans="41:43" x14ac:dyDescent="0.3">
      <c r="AO20748" s="9"/>
      <c r="AP20748" s="9"/>
      <c r="AQ20748" s="9"/>
    </row>
    <row r="20749" spans="41:43" x14ac:dyDescent="0.3">
      <c r="AO20749" s="9"/>
      <c r="AP20749" s="9"/>
      <c r="AQ20749" s="9"/>
    </row>
    <row r="20750" spans="41:43" x14ac:dyDescent="0.3">
      <c r="AO20750" s="9"/>
      <c r="AP20750" s="9"/>
      <c r="AQ20750" s="9"/>
    </row>
    <row r="20751" spans="41:43" x14ac:dyDescent="0.3">
      <c r="AO20751" s="9"/>
      <c r="AP20751" s="9"/>
      <c r="AQ20751" s="9"/>
    </row>
    <row r="20752" spans="41:43" x14ac:dyDescent="0.3">
      <c r="AO20752" s="9"/>
      <c r="AP20752" s="9"/>
      <c r="AQ20752" s="9"/>
    </row>
    <row r="20753" spans="41:43" x14ac:dyDescent="0.3">
      <c r="AO20753" s="9"/>
      <c r="AP20753" s="9"/>
      <c r="AQ20753" s="9"/>
    </row>
    <row r="20754" spans="41:43" x14ac:dyDescent="0.3">
      <c r="AO20754" s="9"/>
      <c r="AP20754" s="9"/>
      <c r="AQ20754" s="9"/>
    </row>
    <row r="20755" spans="41:43" x14ac:dyDescent="0.3">
      <c r="AO20755" s="9"/>
      <c r="AP20755" s="9"/>
      <c r="AQ20755" s="9"/>
    </row>
    <row r="20756" spans="41:43" x14ac:dyDescent="0.3">
      <c r="AO20756" s="9"/>
      <c r="AP20756" s="9"/>
      <c r="AQ20756" s="9"/>
    </row>
    <row r="20757" spans="41:43" x14ac:dyDescent="0.3">
      <c r="AO20757" s="9"/>
      <c r="AP20757" s="9"/>
      <c r="AQ20757" s="9"/>
    </row>
    <row r="20758" spans="41:43" x14ac:dyDescent="0.3">
      <c r="AO20758" s="9"/>
      <c r="AP20758" s="9"/>
      <c r="AQ20758" s="9"/>
    </row>
    <row r="20759" spans="41:43" x14ac:dyDescent="0.3">
      <c r="AO20759" s="9"/>
      <c r="AP20759" s="9"/>
      <c r="AQ20759" s="9"/>
    </row>
    <row r="20760" spans="41:43" x14ac:dyDescent="0.3">
      <c r="AO20760" s="9"/>
      <c r="AP20760" s="9"/>
      <c r="AQ20760" s="9"/>
    </row>
    <row r="20761" spans="41:43" x14ac:dyDescent="0.3">
      <c r="AO20761" s="9"/>
      <c r="AP20761" s="9"/>
      <c r="AQ20761" s="9"/>
    </row>
    <row r="20762" spans="41:43" x14ac:dyDescent="0.3">
      <c r="AO20762" s="9"/>
      <c r="AP20762" s="9"/>
      <c r="AQ20762" s="9"/>
    </row>
    <row r="20763" spans="41:43" x14ac:dyDescent="0.3">
      <c r="AO20763" s="9"/>
      <c r="AP20763" s="9"/>
      <c r="AQ20763" s="9"/>
    </row>
    <row r="20764" spans="41:43" x14ac:dyDescent="0.3">
      <c r="AO20764" s="9"/>
      <c r="AP20764" s="9"/>
      <c r="AQ20764" s="9"/>
    </row>
    <row r="20765" spans="41:43" x14ac:dyDescent="0.3">
      <c r="AO20765" s="9"/>
      <c r="AP20765" s="9"/>
      <c r="AQ20765" s="9"/>
    </row>
    <row r="20766" spans="41:43" x14ac:dyDescent="0.3">
      <c r="AO20766" s="9"/>
      <c r="AP20766" s="9"/>
      <c r="AQ20766" s="9"/>
    </row>
    <row r="20767" spans="41:43" x14ac:dyDescent="0.3">
      <c r="AO20767" s="9"/>
      <c r="AP20767" s="9"/>
      <c r="AQ20767" s="9"/>
    </row>
    <row r="20768" spans="41:43" x14ac:dyDescent="0.3">
      <c r="AO20768" s="9"/>
      <c r="AP20768" s="9"/>
      <c r="AQ20768" s="9"/>
    </row>
    <row r="20769" spans="41:43" x14ac:dyDescent="0.3">
      <c r="AO20769" s="9"/>
      <c r="AP20769" s="9"/>
      <c r="AQ20769" s="9"/>
    </row>
    <row r="20770" spans="41:43" x14ac:dyDescent="0.3">
      <c r="AO20770" s="9"/>
      <c r="AP20770" s="9"/>
      <c r="AQ20770" s="9"/>
    </row>
    <row r="20771" spans="41:43" x14ac:dyDescent="0.3">
      <c r="AO20771" s="9"/>
      <c r="AP20771" s="9"/>
      <c r="AQ20771" s="9"/>
    </row>
    <row r="20772" spans="41:43" x14ac:dyDescent="0.3">
      <c r="AO20772" s="9"/>
      <c r="AP20772" s="9"/>
      <c r="AQ20772" s="9"/>
    </row>
    <row r="20773" spans="41:43" x14ac:dyDescent="0.3">
      <c r="AO20773" s="9"/>
      <c r="AP20773" s="9"/>
      <c r="AQ20773" s="9"/>
    </row>
    <row r="20774" spans="41:43" x14ac:dyDescent="0.3">
      <c r="AO20774" s="9"/>
      <c r="AP20774" s="9"/>
      <c r="AQ20774" s="9"/>
    </row>
    <row r="20775" spans="41:43" x14ac:dyDescent="0.3">
      <c r="AO20775" s="9"/>
      <c r="AP20775" s="9"/>
      <c r="AQ20775" s="9"/>
    </row>
    <row r="20776" spans="41:43" x14ac:dyDescent="0.3">
      <c r="AO20776" s="9"/>
      <c r="AP20776" s="9"/>
      <c r="AQ20776" s="9"/>
    </row>
    <row r="20777" spans="41:43" x14ac:dyDescent="0.3">
      <c r="AO20777" s="9"/>
      <c r="AP20777" s="9"/>
      <c r="AQ20777" s="9"/>
    </row>
    <row r="20778" spans="41:43" x14ac:dyDescent="0.3">
      <c r="AO20778" s="9"/>
      <c r="AP20778" s="9"/>
      <c r="AQ20778" s="9"/>
    </row>
    <row r="20779" spans="41:43" x14ac:dyDescent="0.3">
      <c r="AO20779" s="9"/>
      <c r="AP20779" s="9"/>
      <c r="AQ20779" s="9"/>
    </row>
    <row r="20780" spans="41:43" x14ac:dyDescent="0.3">
      <c r="AO20780" s="9"/>
      <c r="AP20780" s="9"/>
      <c r="AQ20780" s="9"/>
    </row>
    <row r="20781" spans="41:43" x14ac:dyDescent="0.3">
      <c r="AO20781" s="9"/>
      <c r="AP20781" s="9"/>
      <c r="AQ20781" s="9"/>
    </row>
    <row r="20782" spans="41:43" x14ac:dyDescent="0.3">
      <c r="AO20782" s="9"/>
      <c r="AP20782" s="9"/>
      <c r="AQ20782" s="9"/>
    </row>
    <row r="20783" spans="41:43" x14ac:dyDescent="0.3">
      <c r="AO20783" s="9"/>
      <c r="AP20783" s="9"/>
      <c r="AQ20783" s="9"/>
    </row>
    <row r="20784" spans="41:43" x14ac:dyDescent="0.3">
      <c r="AO20784" s="9"/>
      <c r="AP20784" s="9"/>
      <c r="AQ20784" s="9"/>
    </row>
    <row r="20785" spans="41:43" x14ac:dyDescent="0.3">
      <c r="AO20785" s="9"/>
      <c r="AP20785" s="9"/>
      <c r="AQ20785" s="9"/>
    </row>
    <row r="20786" spans="41:43" x14ac:dyDescent="0.3">
      <c r="AO20786" s="9"/>
      <c r="AP20786" s="9"/>
      <c r="AQ20786" s="9"/>
    </row>
    <row r="20787" spans="41:43" x14ac:dyDescent="0.3">
      <c r="AO20787" s="9"/>
      <c r="AP20787" s="9"/>
      <c r="AQ20787" s="9"/>
    </row>
    <row r="20788" spans="41:43" x14ac:dyDescent="0.3">
      <c r="AO20788" s="9"/>
      <c r="AP20788" s="9"/>
      <c r="AQ20788" s="9"/>
    </row>
    <row r="20789" spans="41:43" x14ac:dyDescent="0.3">
      <c r="AO20789" s="9"/>
      <c r="AP20789" s="9"/>
      <c r="AQ20789" s="9"/>
    </row>
    <row r="20790" spans="41:43" x14ac:dyDescent="0.3">
      <c r="AO20790" s="9"/>
      <c r="AP20790" s="9"/>
      <c r="AQ20790" s="9"/>
    </row>
    <row r="20791" spans="41:43" x14ac:dyDescent="0.3">
      <c r="AO20791" s="9"/>
      <c r="AP20791" s="9"/>
      <c r="AQ20791" s="9"/>
    </row>
    <row r="20792" spans="41:43" x14ac:dyDescent="0.3">
      <c r="AO20792" s="9"/>
      <c r="AP20792" s="9"/>
      <c r="AQ20792" s="9"/>
    </row>
    <row r="20793" spans="41:43" x14ac:dyDescent="0.3">
      <c r="AO20793" s="9"/>
      <c r="AP20793" s="9"/>
      <c r="AQ20793" s="9"/>
    </row>
    <row r="20794" spans="41:43" x14ac:dyDescent="0.3">
      <c r="AO20794" s="9"/>
      <c r="AP20794" s="9"/>
      <c r="AQ20794" s="9"/>
    </row>
    <row r="20795" spans="41:43" x14ac:dyDescent="0.3">
      <c r="AO20795" s="9"/>
      <c r="AP20795" s="9"/>
      <c r="AQ20795" s="9"/>
    </row>
    <row r="20796" spans="41:43" x14ac:dyDescent="0.3">
      <c r="AO20796" s="9"/>
      <c r="AP20796" s="9"/>
      <c r="AQ20796" s="9"/>
    </row>
    <row r="20797" spans="41:43" x14ac:dyDescent="0.3">
      <c r="AO20797" s="9"/>
      <c r="AP20797" s="9"/>
      <c r="AQ20797" s="9"/>
    </row>
    <row r="20798" spans="41:43" x14ac:dyDescent="0.3">
      <c r="AO20798" s="9"/>
      <c r="AP20798" s="9"/>
      <c r="AQ20798" s="9"/>
    </row>
    <row r="20799" spans="41:43" x14ac:dyDescent="0.3">
      <c r="AO20799" s="9"/>
      <c r="AP20799" s="9"/>
      <c r="AQ20799" s="9"/>
    </row>
    <row r="20800" spans="41:43" x14ac:dyDescent="0.3">
      <c r="AO20800" s="9"/>
      <c r="AP20800" s="9"/>
      <c r="AQ20800" s="9"/>
    </row>
    <row r="20801" spans="41:43" x14ac:dyDescent="0.3">
      <c r="AO20801" s="9"/>
      <c r="AP20801" s="9"/>
      <c r="AQ20801" s="9"/>
    </row>
    <row r="20802" spans="41:43" x14ac:dyDescent="0.3">
      <c r="AO20802" s="9"/>
      <c r="AP20802" s="9"/>
      <c r="AQ20802" s="9"/>
    </row>
    <row r="20803" spans="41:43" x14ac:dyDescent="0.3">
      <c r="AO20803" s="9"/>
      <c r="AP20803" s="9"/>
      <c r="AQ20803" s="9"/>
    </row>
    <row r="20804" spans="41:43" x14ac:dyDescent="0.3">
      <c r="AO20804" s="9"/>
      <c r="AP20804" s="9"/>
      <c r="AQ20804" s="9"/>
    </row>
    <row r="20805" spans="41:43" x14ac:dyDescent="0.3">
      <c r="AO20805" s="9"/>
      <c r="AP20805" s="9"/>
      <c r="AQ20805" s="9"/>
    </row>
    <row r="20806" spans="41:43" x14ac:dyDescent="0.3">
      <c r="AO20806" s="9"/>
      <c r="AP20806" s="9"/>
      <c r="AQ20806" s="9"/>
    </row>
    <row r="20807" spans="41:43" x14ac:dyDescent="0.3">
      <c r="AO20807" s="9"/>
      <c r="AP20807" s="9"/>
      <c r="AQ20807" s="9"/>
    </row>
    <row r="20808" spans="41:43" x14ac:dyDescent="0.3">
      <c r="AO20808" s="9"/>
      <c r="AP20808" s="9"/>
      <c r="AQ20808" s="9"/>
    </row>
    <row r="20809" spans="41:43" x14ac:dyDescent="0.3">
      <c r="AO20809" s="9"/>
      <c r="AP20809" s="9"/>
      <c r="AQ20809" s="9"/>
    </row>
    <row r="20810" spans="41:43" x14ac:dyDescent="0.3">
      <c r="AO20810" s="9"/>
      <c r="AP20810" s="9"/>
      <c r="AQ20810" s="9"/>
    </row>
    <row r="20811" spans="41:43" x14ac:dyDescent="0.3">
      <c r="AO20811" s="9"/>
      <c r="AP20811" s="9"/>
      <c r="AQ20811" s="9"/>
    </row>
    <row r="20812" spans="41:43" x14ac:dyDescent="0.3">
      <c r="AO20812" s="9"/>
      <c r="AP20812" s="9"/>
      <c r="AQ20812" s="9"/>
    </row>
    <row r="20813" spans="41:43" x14ac:dyDescent="0.3">
      <c r="AO20813" s="9"/>
      <c r="AP20813" s="9"/>
      <c r="AQ20813" s="9"/>
    </row>
    <row r="20814" spans="41:43" x14ac:dyDescent="0.3">
      <c r="AO20814" s="9"/>
      <c r="AP20814" s="9"/>
      <c r="AQ20814" s="9"/>
    </row>
    <row r="20815" spans="41:43" x14ac:dyDescent="0.3">
      <c r="AO20815" s="9"/>
      <c r="AP20815" s="9"/>
      <c r="AQ20815" s="9"/>
    </row>
    <row r="20816" spans="41:43" x14ac:dyDescent="0.3">
      <c r="AO20816" s="9"/>
      <c r="AP20816" s="9"/>
      <c r="AQ20816" s="9"/>
    </row>
    <row r="20817" spans="41:43" x14ac:dyDescent="0.3">
      <c r="AO20817" s="9"/>
      <c r="AP20817" s="9"/>
      <c r="AQ20817" s="9"/>
    </row>
    <row r="20818" spans="41:43" x14ac:dyDescent="0.3">
      <c r="AO20818" s="9"/>
      <c r="AP20818" s="9"/>
      <c r="AQ20818" s="9"/>
    </row>
    <row r="20819" spans="41:43" x14ac:dyDescent="0.3">
      <c r="AO20819" s="9"/>
      <c r="AP20819" s="9"/>
      <c r="AQ20819" s="9"/>
    </row>
    <row r="20820" spans="41:43" x14ac:dyDescent="0.3">
      <c r="AO20820" s="9"/>
      <c r="AP20820" s="9"/>
      <c r="AQ20820" s="9"/>
    </row>
    <row r="20821" spans="41:43" x14ac:dyDescent="0.3">
      <c r="AO20821" s="9"/>
      <c r="AP20821" s="9"/>
      <c r="AQ20821" s="9"/>
    </row>
    <row r="20822" spans="41:43" x14ac:dyDescent="0.3">
      <c r="AO20822" s="9"/>
      <c r="AP20822" s="9"/>
      <c r="AQ20822" s="9"/>
    </row>
    <row r="20823" spans="41:43" x14ac:dyDescent="0.3">
      <c r="AO20823" s="9"/>
      <c r="AP20823" s="9"/>
      <c r="AQ20823" s="9"/>
    </row>
    <row r="20824" spans="41:43" x14ac:dyDescent="0.3">
      <c r="AO20824" s="9"/>
      <c r="AP20824" s="9"/>
      <c r="AQ20824" s="9"/>
    </row>
    <row r="20825" spans="41:43" x14ac:dyDescent="0.3">
      <c r="AO20825" s="9"/>
      <c r="AP20825" s="9"/>
      <c r="AQ20825" s="9"/>
    </row>
    <row r="20826" spans="41:43" x14ac:dyDescent="0.3">
      <c r="AO20826" s="9"/>
      <c r="AP20826" s="9"/>
      <c r="AQ20826" s="9"/>
    </row>
    <row r="20827" spans="41:43" x14ac:dyDescent="0.3">
      <c r="AO20827" s="9"/>
      <c r="AP20827" s="9"/>
      <c r="AQ20827" s="9"/>
    </row>
    <row r="20828" spans="41:43" x14ac:dyDescent="0.3">
      <c r="AO20828" s="9"/>
      <c r="AP20828" s="9"/>
      <c r="AQ20828" s="9"/>
    </row>
    <row r="20829" spans="41:43" x14ac:dyDescent="0.3">
      <c r="AO20829" s="9"/>
      <c r="AP20829" s="9"/>
      <c r="AQ20829" s="9"/>
    </row>
    <row r="20830" spans="41:43" x14ac:dyDescent="0.3">
      <c r="AO20830" s="9"/>
      <c r="AP20830" s="9"/>
      <c r="AQ20830" s="9"/>
    </row>
    <row r="20831" spans="41:43" x14ac:dyDescent="0.3">
      <c r="AO20831" s="9"/>
      <c r="AP20831" s="9"/>
      <c r="AQ20831" s="9"/>
    </row>
    <row r="20832" spans="41:43" x14ac:dyDescent="0.3">
      <c r="AO20832" s="9"/>
      <c r="AP20832" s="9"/>
      <c r="AQ20832" s="9"/>
    </row>
    <row r="20833" spans="41:43" x14ac:dyDescent="0.3">
      <c r="AO20833" s="9"/>
      <c r="AP20833" s="9"/>
      <c r="AQ20833" s="9"/>
    </row>
    <row r="20834" spans="41:43" x14ac:dyDescent="0.3">
      <c r="AO20834" s="9"/>
      <c r="AP20834" s="9"/>
      <c r="AQ20834" s="9"/>
    </row>
    <row r="20835" spans="41:43" x14ac:dyDescent="0.3">
      <c r="AO20835" s="9"/>
      <c r="AP20835" s="9"/>
      <c r="AQ20835" s="9"/>
    </row>
    <row r="20836" spans="41:43" x14ac:dyDescent="0.3">
      <c r="AO20836" s="9"/>
      <c r="AP20836" s="9"/>
      <c r="AQ20836" s="9"/>
    </row>
    <row r="20837" spans="41:43" x14ac:dyDescent="0.3">
      <c r="AO20837" s="9"/>
      <c r="AP20837" s="9"/>
      <c r="AQ20837" s="9"/>
    </row>
    <row r="20838" spans="41:43" x14ac:dyDescent="0.3">
      <c r="AO20838" s="9"/>
      <c r="AP20838" s="9"/>
      <c r="AQ20838" s="9"/>
    </row>
    <row r="20839" spans="41:43" x14ac:dyDescent="0.3">
      <c r="AO20839" s="9"/>
      <c r="AP20839" s="9"/>
      <c r="AQ20839" s="9"/>
    </row>
    <row r="20840" spans="41:43" x14ac:dyDescent="0.3">
      <c r="AO20840" s="9"/>
      <c r="AP20840" s="9"/>
      <c r="AQ20840" s="9"/>
    </row>
    <row r="20841" spans="41:43" x14ac:dyDescent="0.3">
      <c r="AO20841" s="9"/>
      <c r="AP20841" s="9"/>
      <c r="AQ20841" s="9"/>
    </row>
    <row r="20842" spans="41:43" x14ac:dyDescent="0.3">
      <c r="AO20842" s="9"/>
      <c r="AP20842" s="9"/>
      <c r="AQ20842" s="9"/>
    </row>
    <row r="20843" spans="41:43" x14ac:dyDescent="0.3">
      <c r="AO20843" s="9"/>
      <c r="AP20843" s="9"/>
      <c r="AQ20843" s="9"/>
    </row>
    <row r="20844" spans="41:43" x14ac:dyDescent="0.3">
      <c r="AO20844" s="9"/>
      <c r="AP20844" s="9"/>
      <c r="AQ20844" s="9"/>
    </row>
    <row r="20845" spans="41:43" x14ac:dyDescent="0.3">
      <c r="AO20845" s="9"/>
      <c r="AP20845" s="9"/>
      <c r="AQ20845" s="9"/>
    </row>
    <row r="20846" spans="41:43" x14ac:dyDescent="0.3">
      <c r="AO20846" s="9"/>
      <c r="AP20846" s="9"/>
      <c r="AQ20846" s="9"/>
    </row>
    <row r="20847" spans="41:43" x14ac:dyDescent="0.3">
      <c r="AO20847" s="9"/>
      <c r="AP20847" s="9"/>
      <c r="AQ20847" s="9"/>
    </row>
    <row r="20848" spans="41:43" x14ac:dyDescent="0.3">
      <c r="AO20848" s="9"/>
      <c r="AP20848" s="9"/>
      <c r="AQ20848" s="9"/>
    </row>
    <row r="20849" spans="41:43" x14ac:dyDescent="0.3">
      <c r="AO20849" s="9"/>
      <c r="AP20849" s="9"/>
      <c r="AQ20849" s="9"/>
    </row>
    <row r="20850" spans="41:43" x14ac:dyDescent="0.3">
      <c r="AO20850" s="9"/>
      <c r="AP20850" s="9"/>
      <c r="AQ20850" s="9"/>
    </row>
    <row r="20851" spans="41:43" x14ac:dyDescent="0.3">
      <c r="AO20851" s="9"/>
      <c r="AP20851" s="9"/>
      <c r="AQ20851" s="9"/>
    </row>
    <row r="20852" spans="41:43" x14ac:dyDescent="0.3">
      <c r="AO20852" s="9"/>
      <c r="AP20852" s="9"/>
      <c r="AQ20852" s="9"/>
    </row>
    <row r="20853" spans="41:43" x14ac:dyDescent="0.3">
      <c r="AO20853" s="9"/>
      <c r="AP20853" s="9"/>
      <c r="AQ20853" s="9"/>
    </row>
    <row r="20854" spans="41:43" x14ac:dyDescent="0.3">
      <c r="AO20854" s="9"/>
      <c r="AP20854" s="9"/>
      <c r="AQ20854" s="9"/>
    </row>
    <row r="20855" spans="41:43" x14ac:dyDescent="0.3">
      <c r="AO20855" s="9"/>
      <c r="AP20855" s="9"/>
      <c r="AQ20855" s="9"/>
    </row>
    <row r="20856" spans="41:43" x14ac:dyDescent="0.3">
      <c r="AO20856" s="9"/>
      <c r="AP20856" s="9"/>
      <c r="AQ20856" s="9"/>
    </row>
    <row r="20857" spans="41:43" x14ac:dyDescent="0.3">
      <c r="AO20857" s="9"/>
      <c r="AP20857" s="9"/>
      <c r="AQ20857" s="9"/>
    </row>
    <row r="20858" spans="41:43" x14ac:dyDescent="0.3">
      <c r="AO20858" s="9"/>
      <c r="AP20858" s="9"/>
      <c r="AQ20858" s="9"/>
    </row>
    <row r="20859" spans="41:43" x14ac:dyDescent="0.3">
      <c r="AO20859" s="9"/>
      <c r="AP20859" s="9"/>
      <c r="AQ20859" s="9"/>
    </row>
    <row r="20860" spans="41:43" x14ac:dyDescent="0.3">
      <c r="AO20860" s="9"/>
      <c r="AP20860" s="9"/>
      <c r="AQ20860" s="9"/>
    </row>
    <row r="20861" spans="41:43" x14ac:dyDescent="0.3">
      <c r="AO20861" s="9"/>
      <c r="AP20861" s="9"/>
      <c r="AQ20861" s="9"/>
    </row>
    <row r="20862" spans="41:43" x14ac:dyDescent="0.3">
      <c r="AO20862" s="9"/>
      <c r="AP20862" s="9"/>
      <c r="AQ20862" s="9"/>
    </row>
    <row r="20863" spans="41:43" x14ac:dyDescent="0.3">
      <c r="AO20863" s="9"/>
      <c r="AP20863" s="9"/>
      <c r="AQ20863" s="9"/>
    </row>
    <row r="20864" spans="41:43" x14ac:dyDescent="0.3">
      <c r="AO20864" s="9"/>
      <c r="AP20864" s="9"/>
      <c r="AQ20864" s="9"/>
    </row>
    <row r="20865" spans="41:43" x14ac:dyDescent="0.3">
      <c r="AO20865" s="9"/>
      <c r="AP20865" s="9"/>
      <c r="AQ20865" s="9"/>
    </row>
    <row r="20866" spans="41:43" x14ac:dyDescent="0.3">
      <c r="AO20866" s="9"/>
      <c r="AP20866" s="9"/>
      <c r="AQ20866" s="9"/>
    </row>
    <row r="20867" spans="41:43" x14ac:dyDescent="0.3">
      <c r="AO20867" s="9"/>
      <c r="AP20867" s="9"/>
      <c r="AQ20867" s="9"/>
    </row>
    <row r="20868" spans="41:43" x14ac:dyDescent="0.3">
      <c r="AO20868" s="9"/>
      <c r="AP20868" s="9"/>
      <c r="AQ20868" s="9"/>
    </row>
    <row r="20869" spans="41:43" x14ac:dyDescent="0.3">
      <c r="AO20869" s="9"/>
      <c r="AP20869" s="9"/>
      <c r="AQ20869" s="9"/>
    </row>
    <row r="20870" spans="41:43" x14ac:dyDescent="0.3">
      <c r="AO20870" s="9"/>
      <c r="AP20870" s="9"/>
      <c r="AQ20870" s="9"/>
    </row>
    <row r="20871" spans="41:43" x14ac:dyDescent="0.3">
      <c r="AO20871" s="9"/>
      <c r="AP20871" s="9"/>
      <c r="AQ20871" s="9"/>
    </row>
    <row r="20872" spans="41:43" x14ac:dyDescent="0.3">
      <c r="AO20872" s="9"/>
      <c r="AP20872" s="9"/>
      <c r="AQ20872" s="9"/>
    </row>
    <row r="20873" spans="41:43" x14ac:dyDescent="0.3">
      <c r="AO20873" s="9"/>
      <c r="AP20873" s="9"/>
      <c r="AQ20873" s="9"/>
    </row>
    <row r="20874" spans="41:43" x14ac:dyDescent="0.3">
      <c r="AO20874" s="9"/>
      <c r="AP20874" s="9"/>
      <c r="AQ20874" s="9"/>
    </row>
    <row r="20875" spans="41:43" x14ac:dyDescent="0.3">
      <c r="AO20875" s="9"/>
      <c r="AP20875" s="9"/>
      <c r="AQ20875" s="9"/>
    </row>
    <row r="20876" spans="41:43" x14ac:dyDescent="0.3">
      <c r="AO20876" s="9"/>
      <c r="AP20876" s="9"/>
      <c r="AQ20876" s="9"/>
    </row>
    <row r="20877" spans="41:43" x14ac:dyDescent="0.3">
      <c r="AO20877" s="9"/>
      <c r="AP20877" s="9"/>
      <c r="AQ20877" s="9"/>
    </row>
    <row r="20878" spans="41:43" x14ac:dyDescent="0.3">
      <c r="AO20878" s="9"/>
      <c r="AP20878" s="9"/>
      <c r="AQ20878" s="9"/>
    </row>
    <row r="20879" spans="41:43" x14ac:dyDescent="0.3">
      <c r="AO20879" s="9"/>
      <c r="AP20879" s="9"/>
      <c r="AQ20879" s="9"/>
    </row>
    <row r="20880" spans="41:43" x14ac:dyDescent="0.3">
      <c r="AO20880" s="9"/>
      <c r="AP20880" s="9"/>
      <c r="AQ20880" s="9"/>
    </row>
    <row r="20881" spans="41:43" x14ac:dyDescent="0.3">
      <c r="AO20881" s="9"/>
      <c r="AP20881" s="9"/>
      <c r="AQ20881" s="9"/>
    </row>
    <row r="20882" spans="41:43" x14ac:dyDescent="0.3">
      <c r="AO20882" s="9"/>
      <c r="AP20882" s="9"/>
      <c r="AQ20882" s="9"/>
    </row>
    <row r="20883" spans="41:43" x14ac:dyDescent="0.3">
      <c r="AO20883" s="9"/>
      <c r="AP20883" s="9"/>
      <c r="AQ20883" s="9"/>
    </row>
    <row r="20884" spans="41:43" x14ac:dyDescent="0.3">
      <c r="AO20884" s="9"/>
      <c r="AP20884" s="9"/>
      <c r="AQ20884" s="9"/>
    </row>
    <row r="20885" spans="41:43" x14ac:dyDescent="0.3">
      <c r="AO20885" s="9"/>
      <c r="AP20885" s="9"/>
      <c r="AQ20885" s="9"/>
    </row>
    <row r="20886" spans="41:43" x14ac:dyDescent="0.3">
      <c r="AO20886" s="9"/>
      <c r="AP20886" s="9"/>
      <c r="AQ20886" s="9"/>
    </row>
    <row r="20887" spans="41:43" x14ac:dyDescent="0.3">
      <c r="AO20887" s="9"/>
      <c r="AP20887" s="9"/>
      <c r="AQ20887" s="9"/>
    </row>
    <row r="20888" spans="41:43" x14ac:dyDescent="0.3">
      <c r="AO20888" s="9"/>
      <c r="AP20888" s="9"/>
      <c r="AQ20888" s="9"/>
    </row>
    <row r="20889" spans="41:43" x14ac:dyDescent="0.3">
      <c r="AO20889" s="9"/>
      <c r="AP20889" s="9"/>
      <c r="AQ20889" s="9"/>
    </row>
    <row r="20890" spans="41:43" x14ac:dyDescent="0.3">
      <c r="AO20890" s="9"/>
      <c r="AP20890" s="9"/>
      <c r="AQ20890" s="9"/>
    </row>
    <row r="20891" spans="41:43" x14ac:dyDescent="0.3">
      <c r="AO20891" s="9"/>
      <c r="AP20891" s="9"/>
      <c r="AQ20891" s="9"/>
    </row>
    <row r="20892" spans="41:43" x14ac:dyDescent="0.3">
      <c r="AO20892" s="9"/>
      <c r="AP20892" s="9"/>
      <c r="AQ20892" s="9"/>
    </row>
    <row r="20893" spans="41:43" x14ac:dyDescent="0.3">
      <c r="AO20893" s="9"/>
      <c r="AP20893" s="9"/>
      <c r="AQ20893" s="9"/>
    </row>
    <row r="20894" spans="41:43" x14ac:dyDescent="0.3">
      <c r="AO20894" s="9"/>
      <c r="AP20894" s="9"/>
      <c r="AQ20894" s="9"/>
    </row>
    <row r="20895" spans="41:43" x14ac:dyDescent="0.3">
      <c r="AO20895" s="9"/>
      <c r="AP20895" s="9"/>
      <c r="AQ20895" s="9"/>
    </row>
    <row r="20896" spans="41:43" x14ac:dyDescent="0.3">
      <c r="AO20896" s="9"/>
      <c r="AP20896" s="9"/>
      <c r="AQ20896" s="9"/>
    </row>
    <row r="20897" spans="41:43" x14ac:dyDescent="0.3">
      <c r="AO20897" s="9"/>
      <c r="AP20897" s="9"/>
      <c r="AQ20897" s="9"/>
    </row>
    <row r="20898" spans="41:43" x14ac:dyDescent="0.3">
      <c r="AO20898" s="9"/>
      <c r="AP20898" s="9"/>
      <c r="AQ20898" s="9"/>
    </row>
    <row r="20899" spans="41:43" x14ac:dyDescent="0.3">
      <c r="AO20899" s="9"/>
      <c r="AP20899" s="9"/>
      <c r="AQ20899" s="9"/>
    </row>
    <row r="20900" spans="41:43" x14ac:dyDescent="0.3">
      <c r="AO20900" s="9"/>
      <c r="AP20900" s="9"/>
      <c r="AQ20900" s="9"/>
    </row>
    <row r="20901" spans="41:43" x14ac:dyDescent="0.3">
      <c r="AO20901" s="9"/>
      <c r="AP20901" s="9"/>
      <c r="AQ20901" s="9"/>
    </row>
    <row r="20902" spans="41:43" x14ac:dyDescent="0.3">
      <c r="AO20902" s="9"/>
      <c r="AP20902" s="9"/>
      <c r="AQ20902" s="9"/>
    </row>
    <row r="20903" spans="41:43" x14ac:dyDescent="0.3">
      <c r="AO20903" s="9"/>
      <c r="AP20903" s="9"/>
      <c r="AQ20903" s="9"/>
    </row>
    <row r="20904" spans="41:43" x14ac:dyDescent="0.3">
      <c r="AO20904" s="9"/>
      <c r="AP20904" s="9"/>
      <c r="AQ20904" s="9"/>
    </row>
    <row r="20905" spans="41:43" x14ac:dyDescent="0.3">
      <c r="AO20905" s="9"/>
      <c r="AP20905" s="9"/>
      <c r="AQ20905" s="9"/>
    </row>
    <row r="20906" spans="41:43" x14ac:dyDescent="0.3">
      <c r="AO20906" s="9"/>
      <c r="AP20906" s="9"/>
      <c r="AQ20906" s="9"/>
    </row>
    <row r="20907" spans="41:43" x14ac:dyDescent="0.3">
      <c r="AO20907" s="9"/>
      <c r="AP20907" s="9"/>
      <c r="AQ20907" s="9"/>
    </row>
    <row r="20908" spans="41:43" x14ac:dyDescent="0.3">
      <c r="AO20908" s="9"/>
      <c r="AP20908" s="9"/>
      <c r="AQ20908" s="9"/>
    </row>
    <row r="20909" spans="41:43" x14ac:dyDescent="0.3">
      <c r="AO20909" s="9"/>
      <c r="AP20909" s="9"/>
      <c r="AQ20909" s="9"/>
    </row>
    <row r="20910" spans="41:43" x14ac:dyDescent="0.3">
      <c r="AO20910" s="9"/>
      <c r="AP20910" s="9"/>
      <c r="AQ20910" s="9"/>
    </row>
    <row r="20911" spans="41:43" x14ac:dyDescent="0.3">
      <c r="AO20911" s="9"/>
      <c r="AP20911" s="9"/>
      <c r="AQ20911" s="9"/>
    </row>
    <row r="20912" spans="41:43" x14ac:dyDescent="0.3">
      <c r="AO20912" s="9"/>
      <c r="AP20912" s="9"/>
      <c r="AQ20912" s="9"/>
    </row>
    <row r="20913" spans="41:43" x14ac:dyDescent="0.3">
      <c r="AO20913" s="9"/>
      <c r="AP20913" s="9"/>
      <c r="AQ20913" s="9"/>
    </row>
    <row r="20914" spans="41:43" x14ac:dyDescent="0.3">
      <c r="AO20914" s="9"/>
      <c r="AP20914" s="9"/>
      <c r="AQ20914" s="9"/>
    </row>
    <row r="20915" spans="41:43" x14ac:dyDescent="0.3">
      <c r="AO20915" s="9"/>
      <c r="AP20915" s="9"/>
      <c r="AQ20915" s="9"/>
    </row>
    <row r="20916" spans="41:43" x14ac:dyDescent="0.3">
      <c r="AO20916" s="9"/>
      <c r="AP20916" s="9"/>
      <c r="AQ20916" s="9"/>
    </row>
    <row r="20917" spans="41:43" x14ac:dyDescent="0.3">
      <c r="AO20917" s="9"/>
      <c r="AP20917" s="9"/>
      <c r="AQ20917" s="9"/>
    </row>
    <row r="20918" spans="41:43" x14ac:dyDescent="0.3">
      <c r="AO20918" s="9"/>
      <c r="AP20918" s="9"/>
      <c r="AQ20918" s="9"/>
    </row>
    <row r="20919" spans="41:43" x14ac:dyDescent="0.3">
      <c r="AO20919" s="9"/>
      <c r="AP20919" s="9"/>
      <c r="AQ20919" s="9"/>
    </row>
    <row r="20920" spans="41:43" x14ac:dyDescent="0.3">
      <c r="AO20920" s="9"/>
      <c r="AP20920" s="9"/>
      <c r="AQ20920" s="9"/>
    </row>
    <row r="20921" spans="41:43" x14ac:dyDescent="0.3">
      <c r="AO20921" s="9"/>
      <c r="AP20921" s="9"/>
      <c r="AQ20921" s="9"/>
    </row>
    <row r="20922" spans="41:43" x14ac:dyDescent="0.3">
      <c r="AO20922" s="9"/>
      <c r="AP20922" s="9"/>
      <c r="AQ20922" s="9"/>
    </row>
    <row r="20923" spans="41:43" x14ac:dyDescent="0.3">
      <c r="AO20923" s="9"/>
      <c r="AP20923" s="9"/>
      <c r="AQ20923" s="9"/>
    </row>
    <row r="20924" spans="41:43" x14ac:dyDescent="0.3">
      <c r="AO20924" s="9"/>
      <c r="AP20924" s="9"/>
      <c r="AQ20924" s="9"/>
    </row>
    <row r="20925" spans="41:43" x14ac:dyDescent="0.3">
      <c r="AO20925" s="9"/>
      <c r="AP20925" s="9"/>
      <c r="AQ20925" s="9"/>
    </row>
    <row r="20926" spans="41:43" x14ac:dyDescent="0.3">
      <c r="AO20926" s="9"/>
      <c r="AP20926" s="9"/>
      <c r="AQ20926" s="9"/>
    </row>
    <row r="20927" spans="41:43" x14ac:dyDescent="0.3">
      <c r="AO20927" s="9"/>
      <c r="AP20927" s="9"/>
      <c r="AQ20927" s="9"/>
    </row>
    <row r="20928" spans="41:43" x14ac:dyDescent="0.3">
      <c r="AO20928" s="9"/>
      <c r="AP20928" s="9"/>
      <c r="AQ20928" s="9"/>
    </row>
    <row r="20929" spans="41:43" x14ac:dyDescent="0.3">
      <c r="AO20929" s="9"/>
      <c r="AP20929" s="9"/>
      <c r="AQ20929" s="9"/>
    </row>
    <row r="20930" spans="41:43" x14ac:dyDescent="0.3">
      <c r="AO20930" s="9"/>
      <c r="AP20930" s="9"/>
      <c r="AQ20930" s="9"/>
    </row>
    <row r="20931" spans="41:43" x14ac:dyDescent="0.3">
      <c r="AO20931" s="9"/>
      <c r="AP20931" s="9"/>
      <c r="AQ20931" s="9"/>
    </row>
    <row r="20932" spans="41:43" x14ac:dyDescent="0.3">
      <c r="AO20932" s="9"/>
      <c r="AP20932" s="9"/>
      <c r="AQ20932" s="9"/>
    </row>
    <row r="20933" spans="41:43" x14ac:dyDescent="0.3">
      <c r="AO20933" s="9"/>
      <c r="AP20933" s="9"/>
      <c r="AQ20933" s="9"/>
    </row>
    <row r="20934" spans="41:43" x14ac:dyDescent="0.3">
      <c r="AO20934" s="9"/>
      <c r="AP20934" s="9"/>
      <c r="AQ20934" s="9"/>
    </row>
    <row r="20935" spans="41:43" x14ac:dyDescent="0.3">
      <c r="AO20935" s="9"/>
      <c r="AP20935" s="9"/>
      <c r="AQ20935" s="9"/>
    </row>
    <row r="20936" spans="41:43" x14ac:dyDescent="0.3">
      <c r="AO20936" s="9"/>
      <c r="AP20936" s="9"/>
      <c r="AQ20936" s="9"/>
    </row>
    <row r="20937" spans="41:43" x14ac:dyDescent="0.3">
      <c r="AO20937" s="9"/>
      <c r="AP20937" s="9"/>
      <c r="AQ20937" s="9"/>
    </row>
    <row r="20938" spans="41:43" x14ac:dyDescent="0.3">
      <c r="AO20938" s="9"/>
      <c r="AP20938" s="9"/>
      <c r="AQ20938" s="9"/>
    </row>
    <row r="20939" spans="41:43" x14ac:dyDescent="0.3">
      <c r="AO20939" s="9"/>
      <c r="AP20939" s="9"/>
      <c r="AQ20939" s="9"/>
    </row>
    <row r="20940" spans="41:43" x14ac:dyDescent="0.3">
      <c r="AO20940" s="9"/>
      <c r="AP20940" s="9"/>
      <c r="AQ20940" s="9"/>
    </row>
    <row r="20941" spans="41:43" x14ac:dyDescent="0.3">
      <c r="AO20941" s="9"/>
      <c r="AP20941" s="9"/>
      <c r="AQ20941" s="9"/>
    </row>
    <row r="20942" spans="41:43" x14ac:dyDescent="0.3">
      <c r="AO20942" s="9"/>
      <c r="AP20942" s="9"/>
      <c r="AQ20942" s="9"/>
    </row>
    <row r="20943" spans="41:43" x14ac:dyDescent="0.3">
      <c r="AO20943" s="9"/>
      <c r="AP20943" s="9"/>
      <c r="AQ20943" s="9"/>
    </row>
    <row r="20944" spans="41:43" x14ac:dyDescent="0.3">
      <c r="AO20944" s="9"/>
      <c r="AP20944" s="9"/>
      <c r="AQ20944" s="9"/>
    </row>
    <row r="20945" spans="41:43" x14ac:dyDescent="0.3">
      <c r="AO20945" s="9"/>
      <c r="AP20945" s="9"/>
      <c r="AQ20945" s="9"/>
    </row>
    <row r="20946" spans="41:43" x14ac:dyDescent="0.3">
      <c r="AO20946" s="9"/>
      <c r="AP20946" s="9"/>
      <c r="AQ20946" s="9"/>
    </row>
    <row r="20947" spans="41:43" x14ac:dyDescent="0.3">
      <c r="AO20947" s="9"/>
      <c r="AP20947" s="9"/>
      <c r="AQ20947" s="9"/>
    </row>
    <row r="20948" spans="41:43" x14ac:dyDescent="0.3">
      <c r="AO20948" s="9"/>
      <c r="AP20948" s="9"/>
      <c r="AQ20948" s="9"/>
    </row>
    <row r="20949" spans="41:43" x14ac:dyDescent="0.3">
      <c r="AO20949" s="9"/>
      <c r="AP20949" s="9"/>
      <c r="AQ20949" s="9"/>
    </row>
    <row r="20950" spans="41:43" x14ac:dyDescent="0.3">
      <c r="AO20950" s="9"/>
      <c r="AP20950" s="9"/>
      <c r="AQ20950" s="9"/>
    </row>
    <row r="20951" spans="41:43" x14ac:dyDescent="0.3">
      <c r="AO20951" s="9"/>
      <c r="AP20951" s="9"/>
      <c r="AQ20951" s="9"/>
    </row>
    <row r="20952" spans="41:43" x14ac:dyDescent="0.3">
      <c r="AO20952" s="9"/>
      <c r="AP20952" s="9"/>
      <c r="AQ20952" s="9"/>
    </row>
    <row r="20953" spans="41:43" x14ac:dyDescent="0.3">
      <c r="AO20953" s="9"/>
      <c r="AP20953" s="9"/>
      <c r="AQ20953" s="9"/>
    </row>
    <row r="20954" spans="41:43" x14ac:dyDescent="0.3">
      <c r="AO20954" s="9"/>
      <c r="AP20954" s="9"/>
      <c r="AQ20954" s="9"/>
    </row>
    <row r="20955" spans="41:43" x14ac:dyDescent="0.3">
      <c r="AO20955" s="9"/>
      <c r="AP20955" s="9"/>
      <c r="AQ20955" s="9"/>
    </row>
    <row r="20956" spans="41:43" x14ac:dyDescent="0.3">
      <c r="AO20956" s="9"/>
      <c r="AP20956" s="9"/>
      <c r="AQ20956" s="9"/>
    </row>
    <row r="20957" spans="41:43" x14ac:dyDescent="0.3">
      <c r="AO20957" s="9"/>
      <c r="AP20957" s="9"/>
      <c r="AQ20957" s="9"/>
    </row>
    <row r="20958" spans="41:43" x14ac:dyDescent="0.3">
      <c r="AO20958" s="9"/>
      <c r="AP20958" s="9"/>
      <c r="AQ20958" s="9"/>
    </row>
    <row r="20959" spans="41:43" x14ac:dyDescent="0.3">
      <c r="AO20959" s="9"/>
      <c r="AP20959" s="9"/>
      <c r="AQ20959" s="9"/>
    </row>
    <row r="20960" spans="41:43" x14ac:dyDescent="0.3">
      <c r="AO20960" s="9"/>
      <c r="AP20960" s="9"/>
      <c r="AQ20960" s="9"/>
    </row>
    <row r="20961" spans="41:43" x14ac:dyDescent="0.3">
      <c r="AO20961" s="9"/>
      <c r="AP20961" s="9"/>
      <c r="AQ20961" s="9"/>
    </row>
    <row r="20962" spans="41:43" x14ac:dyDescent="0.3">
      <c r="AO20962" s="9"/>
      <c r="AP20962" s="9"/>
      <c r="AQ20962" s="9"/>
    </row>
    <row r="20963" spans="41:43" x14ac:dyDescent="0.3">
      <c r="AO20963" s="9"/>
      <c r="AP20963" s="9"/>
      <c r="AQ20963" s="9"/>
    </row>
    <row r="20964" spans="41:43" x14ac:dyDescent="0.3">
      <c r="AO20964" s="9"/>
      <c r="AP20964" s="9"/>
      <c r="AQ20964" s="9"/>
    </row>
    <row r="20965" spans="41:43" x14ac:dyDescent="0.3">
      <c r="AO20965" s="9"/>
      <c r="AP20965" s="9"/>
      <c r="AQ20965" s="9"/>
    </row>
    <row r="20966" spans="41:43" x14ac:dyDescent="0.3">
      <c r="AO20966" s="9"/>
      <c r="AP20966" s="9"/>
      <c r="AQ20966" s="9"/>
    </row>
    <row r="20967" spans="41:43" x14ac:dyDescent="0.3">
      <c r="AO20967" s="9"/>
      <c r="AP20967" s="9"/>
      <c r="AQ20967" s="9"/>
    </row>
    <row r="20968" spans="41:43" x14ac:dyDescent="0.3">
      <c r="AO20968" s="9"/>
      <c r="AP20968" s="9"/>
      <c r="AQ20968" s="9"/>
    </row>
    <row r="20969" spans="41:43" x14ac:dyDescent="0.3">
      <c r="AO20969" s="9"/>
      <c r="AP20969" s="9"/>
      <c r="AQ20969" s="9"/>
    </row>
    <row r="20970" spans="41:43" x14ac:dyDescent="0.3">
      <c r="AO20970" s="9"/>
      <c r="AP20970" s="9"/>
      <c r="AQ20970" s="9"/>
    </row>
    <row r="20971" spans="41:43" x14ac:dyDescent="0.3">
      <c r="AO20971" s="9"/>
      <c r="AP20971" s="9"/>
      <c r="AQ20971" s="9"/>
    </row>
    <row r="20972" spans="41:43" x14ac:dyDescent="0.3">
      <c r="AO20972" s="9"/>
      <c r="AP20972" s="9"/>
      <c r="AQ20972" s="9"/>
    </row>
    <row r="20973" spans="41:43" x14ac:dyDescent="0.3">
      <c r="AO20973" s="9"/>
      <c r="AP20973" s="9"/>
      <c r="AQ20973" s="9"/>
    </row>
    <row r="20974" spans="41:43" x14ac:dyDescent="0.3">
      <c r="AO20974" s="9"/>
      <c r="AP20974" s="9"/>
      <c r="AQ20974" s="9"/>
    </row>
    <row r="20975" spans="41:43" x14ac:dyDescent="0.3">
      <c r="AO20975" s="9"/>
      <c r="AP20975" s="9"/>
      <c r="AQ20975" s="9"/>
    </row>
    <row r="20976" spans="41:43" x14ac:dyDescent="0.3">
      <c r="AO20976" s="9"/>
      <c r="AP20976" s="9"/>
      <c r="AQ20976" s="9"/>
    </row>
    <row r="20977" spans="41:43" x14ac:dyDescent="0.3">
      <c r="AO20977" s="9"/>
      <c r="AP20977" s="9"/>
      <c r="AQ20977" s="9"/>
    </row>
    <row r="20978" spans="41:43" x14ac:dyDescent="0.3">
      <c r="AO20978" s="9"/>
      <c r="AP20978" s="9"/>
      <c r="AQ20978" s="9"/>
    </row>
    <row r="20979" spans="41:43" x14ac:dyDescent="0.3">
      <c r="AO20979" s="9"/>
      <c r="AP20979" s="9"/>
      <c r="AQ20979" s="9"/>
    </row>
    <row r="20980" spans="41:43" x14ac:dyDescent="0.3">
      <c r="AO20980" s="9"/>
      <c r="AP20980" s="9"/>
      <c r="AQ20980" s="9"/>
    </row>
    <row r="20981" spans="41:43" x14ac:dyDescent="0.3">
      <c r="AO20981" s="9"/>
      <c r="AP20981" s="9"/>
      <c r="AQ20981" s="9"/>
    </row>
    <row r="20982" spans="41:43" x14ac:dyDescent="0.3">
      <c r="AO20982" s="9"/>
      <c r="AP20982" s="9"/>
      <c r="AQ20982" s="9"/>
    </row>
    <row r="20983" spans="41:43" x14ac:dyDescent="0.3">
      <c r="AO20983" s="9"/>
      <c r="AP20983" s="9"/>
      <c r="AQ20983" s="9"/>
    </row>
    <row r="20984" spans="41:43" x14ac:dyDescent="0.3">
      <c r="AO20984" s="9"/>
      <c r="AP20984" s="9"/>
      <c r="AQ20984" s="9"/>
    </row>
    <row r="20985" spans="41:43" x14ac:dyDescent="0.3">
      <c r="AO20985" s="9"/>
      <c r="AP20985" s="9"/>
      <c r="AQ20985" s="9"/>
    </row>
    <row r="20986" spans="41:43" x14ac:dyDescent="0.3">
      <c r="AO20986" s="9"/>
      <c r="AP20986" s="9"/>
      <c r="AQ20986" s="9"/>
    </row>
    <row r="20987" spans="41:43" x14ac:dyDescent="0.3">
      <c r="AO20987" s="9"/>
      <c r="AP20987" s="9"/>
      <c r="AQ20987" s="9"/>
    </row>
    <row r="20988" spans="41:43" x14ac:dyDescent="0.3">
      <c r="AO20988" s="9"/>
      <c r="AP20988" s="9"/>
      <c r="AQ20988" s="9"/>
    </row>
    <row r="20989" spans="41:43" x14ac:dyDescent="0.3">
      <c r="AO20989" s="9"/>
      <c r="AP20989" s="9"/>
      <c r="AQ20989" s="9"/>
    </row>
    <row r="20990" spans="41:43" x14ac:dyDescent="0.3">
      <c r="AO20990" s="9"/>
      <c r="AP20990" s="9"/>
      <c r="AQ20990" s="9"/>
    </row>
    <row r="20991" spans="41:43" x14ac:dyDescent="0.3">
      <c r="AO20991" s="9"/>
      <c r="AP20991" s="9"/>
      <c r="AQ20991" s="9"/>
    </row>
    <row r="20992" spans="41:43" x14ac:dyDescent="0.3">
      <c r="AO20992" s="9"/>
      <c r="AP20992" s="9"/>
      <c r="AQ20992" s="9"/>
    </row>
    <row r="20993" spans="41:43" x14ac:dyDescent="0.3">
      <c r="AO20993" s="9"/>
      <c r="AP20993" s="9"/>
      <c r="AQ20993" s="9"/>
    </row>
    <row r="20994" spans="41:43" x14ac:dyDescent="0.3">
      <c r="AO20994" s="9"/>
      <c r="AP20994" s="9"/>
      <c r="AQ20994" s="9"/>
    </row>
    <row r="20995" spans="41:43" x14ac:dyDescent="0.3">
      <c r="AO20995" s="9"/>
      <c r="AP20995" s="9"/>
      <c r="AQ20995" s="9"/>
    </row>
    <row r="20996" spans="41:43" x14ac:dyDescent="0.3">
      <c r="AO20996" s="9"/>
      <c r="AP20996" s="9"/>
      <c r="AQ20996" s="9"/>
    </row>
    <row r="20997" spans="41:43" x14ac:dyDescent="0.3">
      <c r="AO20997" s="9"/>
      <c r="AP20997" s="9"/>
      <c r="AQ20997" s="9"/>
    </row>
    <row r="20998" spans="41:43" x14ac:dyDescent="0.3">
      <c r="AO20998" s="9"/>
      <c r="AP20998" s="9"/>
      <c r="AQ20998" s="9"/>
    </row>
    <row r="20999" spans="41:43" x14ac:dyDescent="0.3">
      <c r="AO20999" s="9"/>
      <c r="AP20999" s="9"/>
      <c r="AQ20999" s="9"/>
    </row>
    <row r="21000" spans="41:43" x14ac:dyDescent="0.3">
      <c r="AO21000" s="9"/>
      <c r="AP21000" s="9"/>
      <c r="AQ21000" s="9"/>
    </row>
    <row r="21001" spans="41:43" x14ac:dyDescent="0.3">
      <c r="AO21001" s="9"/>
      <c r="AP21001" s="9"/>
      <c r="AQ21001" s="9"/>
    </row>
    <row r="21002" spans="41:43" x14ac:dyDescent="0.3">
      <c r="AO21002" s="9"/>
      <c r="AP21002" s="9"/>
      <c r="AQ21002" s="9"/>
    </row>
    <row r="21003" spans="41:43" x14ac:dyDescent="0.3">
      <c r="AO21003" s="9"/>
      <c r="AP21003" s="9"/>
      <c r="AQ21003" s="9"/>
    </row>
    <row r="21004" spans="41:43" x14ac:dyDescent="0.3">
      <c r="AO21004" s="9"/>
      <c r="AP21004" s="9"/>
      <c r="AQ21004" s="9"/>
    </row>
    <row r="21005" spans="41:43" x14ac:dyDescent="0.3">
      <c r="AO21005" s="9"/>
      <c r="AP21005" s="9"/>
      <c r="AQ21005" s="9"/>
    </row>
    <row r="21006" spans="41:43" x14ac:dyDescent="0.3">
      <c r="AO21006" s="9"/>
      <c r="AP21006" s="9"/>
      <c r="AQ21006" s="9"/>
    </row>
    <row r="21007" spans="41:43" x14ac:dyDescent="0.3">
      <c r="AO21007" s="9"/>
      <c r="AP21007" s="9"/>
      <c r="AQ21007" s="9"/>
    </row>
    <row r="21008" spans="41:43" x14ac:dyDescent="0.3">
      <c r="AO21008" s="9"/>
      <c r="AP21008" s="9"/>
      <c r="AQ21008" s="9"/>
    </row>
    <row r="21009" spans="41:43" x14ac:dyDescent="0.3">
      <c r="AO21009" s="9"/>
      <c r="AP21009" s="9"/>
      <c r="AQ21009" s="9"/>
    </row>
    <row r="21010" spans="41:43" x14ac:dyDescent="0.3">
      <c r="AO21010" s="9"/>
      <c r="AP21010" s="9"/>
      <c r="AQ21010" s="9"/>
    </row>
    <row r="21011" spans="41:43" x14ac:dyDescent="0.3">
      <c r="AO21011" s="9"/>
      <c r="AP21011" s="9"/>
      <c r="AQ21011" s="9"/>
    </row>
    <row r="21012" spans="41:43" x14ac:dyDescent="0.3">
      <c r="AO21012" s="9"/>
      <c r="AP21012" s="9"/>
      <c r="AQ21012" s="9"/>
    </row>
    <row r="21013" spans="41:43" x14ac:dyDescent="0.3">
      <c r="AO21013" s="9"/>
      <c r="AP21013" s="9"/>
      <c r="AQ21013" s="9"/>
    </row>
    <row r="21014" spans="41:43" x14ac:dyDescent="0.3">
      <c r="AO21014" s="9"/>
      <c r="AP21014" s="9"/>
      <c r="AQ21014" s="9"/>
    </row>
    <row r="21015" spans="41:43" x14ac:dyDescent="0.3">
      <c r="AO21015" s="9"/>
      <c r="AP21015" s="9"/>
      <c r="AQ21015" s="9"/>
    </row>
    <row r="21016" spans="41:43" x14ac:dyDescent="0.3">
      <c r="AO21016" s="9"/>
      <c r="AP21016" s="9"/>
      <c r="AQ21016" s="9"/>
    </row>
    <row r="21017" spans="41:43" x14ac:dyDescent="0.3">
      <c r="AO21017" s="9"/>
      <c r="AP21017" s="9"/>
      <c r="AQ21017" s="9"/>
    </row>
    <row r="21018" spans="41:43" x14ac:dyDescent="0.3">
      <c r="AO21018" s="9"/>
      <c r="AP21018" s="9"/>
      <c r="AQ21018" s="9"/>
    </row>
    <row r="21019" spans="41:43" x14ac:dyDescent="0.3">
      <c r="AO21019" s="9"/>
      <c r="AP21019" s="9"/>
      <c r="AQ21019" s="9"/>
    </row>
    <row r="21020" spans="41:43" x14ac:dyDescent="0.3">
      <c r="AO21020" s="9"/>
      <c r="AP21020" s="9"/>
      <c r="AQ21020" s="9"/>
    </row>
    <row r="21021" spans="41:43" x14ac:dyDescent="0.3">
      <c r="AO21021" s="9"/>
      <c r="AP21021" s="9"/>
      <c r="AQ21021" s="9"/>
    </row>
    <row r="21022" spans="41:43" x14ac:dyDescent="0.3">
      <c r="AO21022" s="9"/>
      <c r="AP21022" s="9"/>
      <c r="AQ21022" s="9"/>
    </row>
    <row r="21023" spans="41:43" x14ac:dyDescent="0.3">
      <c r="AO21023" s="9"/>
      <c r="AP21023" s="9"/>
      <c r="AQ21023" s="9"/>
    </row>
    <row r="21024" spans="41:43" x14ac:dyDescent="0.3">
      <c r="AO21024" s="9"/>
      <c r="AP21024" s="9"/>
      <c r="AQ21024" s="9"/>
    </row>
    <row r="21025" spans="41:43" x14ac:dyDescent="0.3">
      <c r="AO21025" s="9"/>
      <c r="AP21025" s="9"/>
      <c r="AQ21025" s="9"/>
    </row>
    <row r="21026" spans="41:43" x14ac:dyDescent="0.3">
      <c r="AO21026" s="9"/>
      <c r="AP21026" s="9"/>
      <c r="AQ21026" s="9"/>
    </row>
    <row r="21027" spans="41:43" x14ac:dyDescent="0.3">
      <c r="AO21027" s="9"/>
      <c r="AP21027" s="9"/>
      <c r="AQ21027" s="9"/>
    </row>
    <row r="21028" spans="41:43" x14ac:dyDescent="0.3">
      <c r="AO21028" s="9"/>
      <c r="AP21028" s="9"/>
      <c r="AQ21028" s="9"/>
    </row>
    <row r="21029" spans="41:43" x14ac:dyDescent="0.3">
      <c r="AO21029" s="9"/>
      <c r="AP21029" s="9"/>
      <c r="AQ21029" s="9"/>
    </row>
    <row r="21030" spans="41:43" x14ac:dyDescent="0.3">
      <c r="AO21030" s="9"/>
      <c r="AP21030" s="9"/>
      <c r="AQ21030" s="9"/>
    </row>
    <row r="21031" spans="41:43" x14ac:dyDescent="0.3">
      <c r="AO21031" s="9"/>
      <c r="AP21031" s="9"/>
      <c r="AQ21031" s="9"/>
    </row>
    <row r="21032" spans="41:43" x14ac:dyDescent="0.3">
      <c r="AO21032" s="9"/>
      <c r="AP21032" s="9"/>
      <c r="AQ21032" s="9"/>
    </row>
    <row r="21033" spans="41:43" x14ac:dyDescent="0.3">
      <c r="AO21033" s="9"/>
      <c r="AP21033" s="9"/>
      <c r="AQ21033" s="9"/>
    </row>
    <row r="21034" spans="41:43" x14ac:dyDescent="0.3">
      <c r="AO21034" s="9"/>
      <c r="AP21034" s="9"/>
      <c r="AQ21034" s="9"/>
    </row>
    <row r="21035" spans="41:43" x14ac:dyDescent="0.3">
      <c r="AO21035" s="9"/>
      <c r="AP21035" s="9"/>
      <c r="AQ21035" s="9"/>
    </row>
    <row r="21036" spans="41:43" x14ac:dyDescent="0.3">
      <c r="AO21036" s="9"/>
      <c r="AP21036" s="9"/>
      <c r="AQ21036" s="9"/>
    </row>
    <row r="21037" spans="41:43" x14ac:dyDescent="0.3">
      <c r="AO21037" s="9"/>
      <c r="AP21037" s="9"/>
      <c r="AQ21037" s="9"/>
    </row>
    <row r="21038" spans="41:43" x14ac:dyDescent="0.3">
      <c r="AO21038" s="9"/>
      <c r="AP21038" s="9"/>
      <c r="AQ21038" s="9"/>
    </row>
    <row r="21039" spans="41:43" x14ac:dyDescent="0.3">
      <c r="AO21039" s="9"/>
      <c r="AP21039" s="9"/>
      <c r="AQ21039" s="9"/>
    </row>
    <row r="21040" spans="41:43" x14ac:dyDescent="0.3">
      <c r="AO21040" s="9"/>
      <c r="AP21040" s="9"/>
      <c r="AQ21040" s="9"/>
    </row>
    <row r="21041" spans="41:43" x14ac:dyDescent="0.3">
      <c r="AO21041" s="9"/>
      <c r="AP21041" s="9"/>
      <c r="AQ21041" s="9"/>
    </row>
    <row r="21042" spans="41:43" x14ac:dyDescent="0.3">
      <c r="AO21042" s="9"/>
      <c r="AP21042" s="9"/>
      <c r="AQ21042" s="9"/>
    </row>
    <row r="21043" spans="41:43" x14ac:dyDescent="0.3">
      <c r="AO21043" s="9"/>
      <c r="AP21043" s="9"/>
      <c r="AQ21043" s="9"/>
    </row>
    <row r="21044" spans="41:43" x14ac:dyDescent="0.3">
      <c r="AO21044" s="9"/>
      <c r="AP21044" s="9"/>
      <c r="AQ21044" s="9"/>
    </row>
    <row r="21045" spans="41:43" x14ac:dyDescent="0.3">
      <c r="AO21045" s="9"/>
      <c r="AP21045" s="9"/>
      <c r="AQ21045" s="9"/>
    </row>
    <row r="21046" spans="41:43" x14ac:dyDescent="0.3">
      <c r="AO21046" s="9"/>
      <c r="AP21046" s="9"/>
      <c r="AQ21046" s="9"/>
    </row>
    <row r="21047" spans="41:43" x14ac:dyDescent="0.3">
      <c r="AO21047" s="9"/>
      <c r="AP21047" s="9"/>
      <c r="AQ21047" s="9"/>
    </row>
    <row r="21048" spans="41:43" x14ac:dyDescent="0.3">
      <c r="AO21048" s="9"/>
      <c r="AP21048" s="9"/>
      <c r="AQ21048" s="9"/>
    </row>
    <row r="21049" spans="41:43" x14ac:dyDescent="0.3">
      <c r="AO21049" s="9"/>
      <c r="AP21049" s="9"/>
      <c r="AQ21049" s="9"/>
    </row>
    <row r="21050" spans="41:43" x14ac:dyDescent="0.3">
      <c r="AO21050" s="9"/>
      <c r="AP21050" s="9"/>
      <c r="AQ21050" s="9"/>
    </row>
    <row r="21051" spans="41:43" x14ac:dyDescent="0.3">
      <c r="AO21051" s="9"/>
      <c r="AP21051" s="9"/>
      <c r="AQ21051" s="9"/>
    </row>
    <row r="21052" spans="41:43" x14ac:dyDescent="0.3">
      <c r="AO21052" s="9"/>
      <c r="AP21052" s="9"/>
      <c r="AQ21052" s="9"/>
    </row>
    <row r="21053" spans="41:43" x14ac:dyDescent="0.3">
      <c r="AO21053" s="9"/>
      <c r="AP21053" s="9"/>
      <c r="AQ21053" s="9"/>
    </row>
    <row r="21054" spans="41:43" x14ac:dyDescent="0.3">
      <c r="AO21054" s="9"/>
      <c r="AP21054" s="9"/>
      <c r="AQ21054" s="9"/>
    </row>
    <row r="21055" spans="41:43" x14ac:dyDescent="0.3">
      <c r="AO21055" s="9"/>
      <c r="AP21055" s="9"/>
      <c r="AQ21055" s="9"/>
    </row>
    <row r="21056" spans="41:43" x14ac:dyDescent="0.3">
      <c r="AO21056" s="9"/>
      <c r="AP21056" s="9"/>
      <c r="AQ21056" s="9"/>
    </row>
    <row r="21057" spans="41:43" x14ac:dyDescent="0.3">
      <c r="AO21057" s="9"/>
      <c r="AP21057" s="9"/>
      <c r="AQ21057" s="9"/>
    </row>
    <row r="21058" spans="41:43" x14ac:dyDescent="0.3">
      <c r="AO21058" s="9"/>
      <c r="AP21058" s="9"/>
      <c r="AQ21058" s="9"/>
    </row>
    <row r="21059" spans="41:43" x14ac:dyDescent="0.3">
      <c r="AO21059" s="9"/>
      <c r="AP21059" s="9"/>
      <c r="AQ21059" s="9"/>
    </row>
    <row r="21060" spans="41:43" x14ac:dyDescent="0.3">
      <c r="AO21060" s="9"/>
      <c r="AP21060" s="9"/>
      <c r="AQ21060" s="9"/>
    </row>
    <row r="21061" spans="41:43" x14ac:dyDescent="0.3">
      <c r="AO21061" s="9"/>
      <c r="AP21061" s="9"/>
      <c r="AQ21061" s="9"/>
    </row>
    <row r="21062" spans="41:43" x14ac:dyDescent="0.3">
      <c r="AO21062" s="9"/>
      <c r="AP21062" s="9"/>
      <c r="AQ21062" s="9"/>
    </row>
    <row r="21063" spans="41:43" x14ac:dyDescent="0.3">
      <c r="AO21063" s="9"/>
      <c r="AP21063" s="9"/>
      <c r="AQ21063" s="9"/>
    </row>
    <row r="21064" spans="41:43" x14ac:dyDescent="0.3">
      <c r="AO21064" s="9"/>
      <c r="AP21064" s="9"/>
      <c r="AQ21064" s="9"/>
    </row>
    <row r="21065" spans="41:43" x14ac:dyDescent="0.3">
      <c r="AO21065" s="9"/>
      <c r="AP21065" s="9"/>
      <c r="AQ21065" s="9"/>
    </row>
    <row r="21066" spans="41:43" x14ac:dyDescent="0.3">
      <c r="AO21066" s="9"/>
      <c r="AP21066" s="9"/>
      <c r="AQ21066" s="9"/>
    </row>
    <row r="21067" spans="41:43" x14ac:dyDescent="0.3">
      <c r="AO21067" s="9"/>
      <c r="AP21067" s="9"/>
      <c r="AQ21067" s="9"/>
    </row>
    <row r="21068" spans="41:43" x14ac:dyDescent="0.3">
      <c r="AO21068" s="9"/>
      <c r="AP21068" s="9"/>
      <c r="AQ21068" s="9"/>
    </row>
    <row r="21069" spans="41:43" x14ac:dyDescent="0.3">
      <c r="AO21069" s="9"/>
      <c r="AP21069" s="9"/>
      <c r="AQ21069" s="9"/>
    </row>
    <row r="21070" spans="41:43" x14ac:dyDescent="0.3">
      <c r="AO21070" s="9"/>
      <c r="AP21070" s="9"/>
      <c r="AQ21070" s="9"/>
    </row>
    <row r="21071" spans="41:43" x14ac:dyDescent="0.3">
      <c r="AO21071" s="9"/>
      <c r="AP21071" s="9"/>
      <c r="AQ21071" s="9"/>
    </row>
    <row r="21072" spans="41:43" x14ac:dyDescent="0.3">
      <c r="AO21072" s="9"/>
      <c r="AP21072" s="9"/>
      <c r="AQ21072" s="9"/>
    </row>
    <row r="21073" spans="41:43" x14ac:dyDescent="0.3">
      <c r="AO21073" s="9"/>
      <c r="AP21073" s="9"/>
      <c r="AQ21073" s="9"/>
    </row>
    <row r="21074" spans="41:43" x14ac:dyDescent="0.3">
      <c r="AO21074" s="9"/>
      <c r="AP21074" s="9"/>
      <c r="AQ21074" s="9"/>
    </row>
    <row r="21075" spans="41:43" x14ac:dyDescent="0.3">
      <c r="AO21075" s="9"/>
      <c r="AP21075" s="9"/>
      <c r="AQ21075" s="9"/>
    </row>
    <row r="21076" spans="41:43" x14ac:dyDescent="0.3">
      <c r="AO21076" s="9"/>
      <c r="AP21076" s="9"/>
      <c r="AQ21076" s="9"/>
    </row>
    <row r="21077" spans="41:43" x14ac:dyDescent="0.3">
      <c r="AO21077" s="9"/>
      <c r="AP21077" s="9"/>
      <c r="AQ21077" s="9"/>
    </row>
    <row r="21078" spans="41:43" x14ac:dyDescent="0.3">
      <c r="AO21078" s="9"/>
      <c r="AP21078" s="9"/>
      <c r="AQ21078" s="9"/>
    </row>
    <row r="21079" spans="41:43" x14ac:dyDescent="0.3">
      <c r="AO21079" s="9"/>
      <c r="AP21079" s="9"/>
      <c r="AQ21079" s="9"/>
    </row>
    <row r="21080" spans="41:43" x14ac:dyDescent="0.3">
      <c r="AO21080" s="9"/>
      <c r="AP21080" s="9"/>
      <c r="AQ21080" s="9"/>
    </row>
    <row r="21081" spans="41:43" x14ac:dyDescent="0.3">
      <c r="AO21081" s="9"/>
      <c r="AP21081" s="9"/>
      <c r="AQ21081" s="9"/>
    </row>
    <row r="21082" spans="41:43" x14ac:dyDescent="0.3">
      <c r="AO21082" s="9"/>
      <c r="AP21082" s="9"/>
      <c r="AQ21082" s="9"/>
    </row>
    <row r="21083" spans="41:43" x14ac:dyDescent="0.3">
      <c r="AO21083" s="9"/>
      <c r="AP21083" s="9"/>
      <c r="AQ21083" s="9"/>
    </row>
    <row r="21084" spans="41:43" x14ac:dyDescent="0.3">
      <c r="AO21084" s="9"/>
      <c r="AP21084" s="9"/>
      <c r="AQ21084" s="9"/>
    </row>
    <row r="21085" spans="41:43" x14ac:dyDescent="0.3">
      <c r="AO21085" s="9"/>
      <c r="AP21085" s="9"/>
      <c r="AQ21085" s="9"/>
    </row>
    <row r="21086" spans="41:43" x14ac:dyDescent="0.3">
      <c r="AO21086" s="9"/>
      <c r="AP21086" s="9"/>
      <c r="AQ21086" s="9"/>
    </row>
    <row r="21087" spans="41:43" x14ac:dyDescent="0.3">
      <c r="AO21087" s="9"/>
      <c r="AP21087" s="9"/>
      <c r="AQ21087" s="9"/>
    </row>
    <row r="21088" spans="41:43" x14ac:dyDescent="0.3">
      <c r="AO21088" s="9"/>
      <c r="AP21088" s="9"/>
      <c r="AQ21088" s="9"/>
    </row>
    <row r="21089" spans="41:43" x14ac:dyDescent="0.3">
      <c r="AO21089" s="9"/>
      <c r="AP21089" s="9"/>
      <c r="AQ21089" s="9"/>
    </row>
    <row r="21090" spans="41:43" x14ac:dyDescent="0.3">
      <c r="AO21090" s="9"/>
      <c r="AP21090" s="9"/>
      <c r="AQ21090" s="9"/>
    </row>
    <row r="21091" spans="41:43" x14ac:dyDescent="0.3">
      <c r="AO21091" s="9"/>
      <c r="AP21091" s="9"/>
      <c r="AQ21091" s="9"/>
    </row>
    <row r="21092" spans="41:43" x14ac:dyDescent="0.3">
      <c r="AO21092" s="9"/>
      <c r="AP21092" s="9"/>
      <c r="AQ21092" s="9"/>
    </row>
    <row r="21093" spans="41:43" x14ac:dyDescent="0.3">
      <c r="AO21093" s="9"/>
      <c r="AP21093" s="9"/>
      <c r="AQ21093" s="9"/>
    </row>
    <row r="21094" spans="41:43" x14ac:dyDescent="0.3">
      <c r="AO21094" s="9"/>
      <c r="AP21094" s="9"/>
      <c r="AQ21094" s="9"/>
    </row>
    <row r="21095" spans="41:43" x14ac:dyDescent="0.3">
      <c r="AO21095" s="9"/>
      <c r="AP21095" s="9"/>
      <c r="AQ21095" s="9"/>
    </row>
    <row r="21096" spans="41:43" x14ac:dyDescent="0.3">
      <c r="AO21096" s="9"/>
      <c r="AP21096" s="9"/>
      <c r="AQ21096" s="9"/>
    </row>
    <row r="21097" spans="41:43" x14ac:dyDescent="0.3">
      <c r="AO21097" s="9"/>
      <c r="AP21097" s="9"/>
      <c r="AQ21097" s="9"/>
    </row>
    <row r="21098" spans="41:43" x14ac:dyDescent="0.3">
      <c r="AO21098" s="9"/>
      <c r="AP21098" s="9"/>
      <c r="AQ21098" s="9"/>
    </row>
    <row r="21099" spans="41:43" x14ac:dyDescent="0.3">
      <c r="AO21099" s="9"/>
      <c r="AP21099" s="9"/>
      <c r="AQ21099" s="9"/>
    </row>
    <row r="21100" spans="41:43" x14ac:dyDescent="0.3">
      <c r="AO21100" s="9"/>
      <c r="AP21100" s="9"/>
      <c r="AQ21100" s="9"/>
    </row>
    <row r="21101" spans="41:43" x14ac:dyDescent="0.3">
      <c r="AO21101" s="9"/>
      <c r="AP21101" s="9"/>
      <c r="AQ21101" s="9"/>
    </row>
    <row r="21102" spans="41:43" x14ac:dyDescent="0.3">
      <c r="AO21102" s="9"/>
      <c r="AP21102" s="9"/>
      <c r="AQ21102" s="9"/>
    </row>
    <row r="21103" spans="41:43" x14ac:dyDescent="0.3">
      <c r="AO21103" s="9"/>
      <c r="AP21103" s="9"/>
      <c r="AQ21103" s="9"/>
    </row>
    <row r="21104" spans="41:43" x14ac:dyDescent="0.3">
      <c r="AO21104" s="9"/>
      <c r="AP21104" s="9"/>
      <c r="AQ21104" s="9"/>
    </row>
    <row r="21105" spans="41:43" x14ac:dyDescent="0.3">
      <c r="AO21105" s="9"/>
      <c r="AP21105" s="9"/>
      <c r="AQ21105" s="9"/>
    </row>
    <row r="21106" spans="41:43" x14ac:dyDescent="0.3">
      <c r="AO21106" s="9"/>
      <c r="AP21106" s="9"/>
      <c r="AQ21106" s="9"/>
    </row>
    <row r="21107" spans="41:43" x14ac:dyDescent="0.3">
      <c r="AO21107" s="9"/>
      <c r="AP21107" s="9"/>
      <c r="AQ21107" s="9"/>
    </row>
    <row r="21108" spans="41:43" x14ac:dyDescent="0.3">
      <c r="AO21108" s="9"/>
      <c r="AP21108" s="9"/>
      <c r="AQ21108" s="9"/>
    </row>
    <row r="21109" spans="41:43" x14ac:dyDescent="0.3">
      <c r="AO21109" s="9"/>
      <c r="AP21109" s="9"/>
      <c r="AQ21109" s="9"/>
    </row>
    <row r="21110" spans="41:43" x14ac:dyDescent="0.3">
      <c r="AO21110" s="9"/>
      <c r="AP21110" s="9"/>
      <c r="AQ21110" s="9"/>
    </row>
    <row r="21111" spans="41:43" x14ac:dyDescent="0.3">
      <c r="AO21111" s="9"/>
      <c r="AP21111" s="9"/>
      <c r="AQ21111" s="9"/>
    </row>
    <row r="21112" spans="41:43" x14ac:dyDescent="0.3">
      <c r="AO21112" s="9"/>
      <c r="AP21112" s="9"/>
      <c r="AQ21112" s="9"/>
    </row>
    <row r="21113" spans="41:43" x14ac:dyDescent="0.3">
      <c r="AO21113" s="9"/>
      <c r="AP21113" s="9"/>
      <c r="AQ21113" s="9"/>
    </row>
    <row r="21114" spans="41:43" x14ac:dyDescent="0.3">
      <c r="AO21114" s="9"/>
      <c r="AP21114" s="9"/>
      <c r="AQ21114" s="9"/>
    </row>
    <row r="21115" spans="41:43" x14ac:dyDescent="0.3">
      <c r="AO21115" s="9"/>
      <c r="AP21115" s="9"/>
      <c r="AQ21115" s="9"/>
    </row>
    <row r="21116" spans="41:43" x14ac:dyDescent="0.3">
      <c r="AO21116" s="9"/>
      <c r="AP21116" s="9"/>
      <c r="AQ21116" s="9"/>
    </row>
    <row r="21117" spans="41:43" x14ac:dyDescent="0.3">
      <c r="AO21117" s="9"/>
      <c r="AP21117" s="9"/>
      <c r="AQ21117" s="9"/>
    </row>
    <row r="21118" spans="41:43" x14ac:dyDescent="0.3">
      <c r="AO21118" s="9"/>
      <c r="AP21118" s="9"/>
      <c r="AQ21118" s="9"/>
    </row>
    <row r="21119" spans="41:43" x14ac:dyDescent="0.3">
      <c r="AO21119" s="9"/>
      <c r="AP21119" s="9"/>
      <c r="AQ21119" s="9"/>
    </row>
    <row r="21120" spans="41:43" x14ac:dyDescent="0.3">
      <c r="AO21120" s="9"/>
      <c r="AP21120" s="9"/>
      <c r="AQ21120" s="9"/>
    </row>
    <row r="21121" spans="41:43" x14ac:dyDescent="0.3">
      <c r="AO21121" s="9"/>
      <c r="AP21121" s="9"/>
      <c r="AQ21121" s="9"/>
    </row>
    <row r="21122" spans="41:43" x14ac:dyDescent="0.3">
      <c r="AO21122" s="9"/>
      <c r="AP21122" s="9"/>
      <c r="AQ21122" s="9"/>
    </row>
    <row r="21123" spans="41:43" x14ac:dyDescent="0.3">
      <c r="AO21123" s="9"/>
      <c r="AP21123" s="9"/>
      <c r="AQ21123" s="9"/>
    </row>
    <row r="21124" spans="41:43" x14ac:dyDescent="0.3">
      <c r="AO21124" s="9"/>
      <c r="AP21124" s="9"/>
      <c r="AQ21124" s="9"/>
    </row>
    <row r="21125" spans="41:43" x14ac:dyDescent="0.3">
      <c r="AO21125" s="9"/>
      <c r="AP21125" s="9"/>
      <c r="AQ21125" s="9"/>
    </row>
    <row r="21126" spans="41:43" x14ac:dyDescent="0.3">
      <c r="AO21126" s="9"/>
      <c r="AP21126" s="9"/>
      <c r="AQ21126" s="9"/>
    </row>
    <row r="21127" spans="41:43" x14ac:dyDescent="0.3">
      <c r="AO21127" s="9"/>
      <c r="AP21127" s="9"/>
      <c r="AQ21127" s="9"/>
    </row>
    <row r="21128" spans="41:43" x14ac:dyDescent="0.3">
      <c r="AO21128" s="9"/>
      <c r="AP21128" s="9"/>
      <c r="AQ21128" s="9"/>
    </row>
    <row r="21129" spans="41:43" x14ac:dyDescent="0.3">
      <c r="AO21129" s="9"/>
      <c r="AP21129" s="9"/>
      <c r="AQ21129" s="9"/>
    </row>
    <row r="21130" spans="41:43" x14ac:dyDescent="0.3">
      <c r="AO21130" s="9"/>
      <c r="AP21130" s="9"/>
      <c r="AQ21130" s="9"/>
    </row>
    <row r="21131" spans="41:43" x14ac:dyDescent="0.3">
      <c r="AO21131" s="9"/>
      <c r="AP21131" s="9"/>
      <c r="AQ21131" s="9"/>
    </row>
    <row r="21132" spans="41:43" x14ac:dyDescent="0.3">
      <c r="AO21132" s="9"/>
      <c r="AP21132" s="9"/>
      <c r="AQ21132" s="9"/>
    </row>
    <row r="21133" spans="41:43" x14ac:dyDescent="0.3">
      <c r="AO21133" s="9"/>
      <c r="AP21133" s="9"/>
      <c r="AQ21133" s="9"/>
    </row>
    <row r="21134" spans="41:43" x14ac:dyDescent="0.3">
      <c r="AO21134" s="9"/>
      <c r="AP21134" s="9"/>
      <c r="AQ21134" s="9"/>
    </row>
    <row r="21135" spans="41:43" x14ac:dyDescent="0.3">
      <c r="AO21135" s="9"/>
      <c r="AP21135" s="9"/>
      <c r="AQ21135" s="9"/>
    </row>
    <row r="21136" spans="41:43" x14ac:dyDescent="0.3">
      <c r="AO21136" s="9"/>
      <c r="AP21136" s="9"/>
      <c r="AQ21136" s="9"/>
    </row>
    <row r="21137" spans="41:43" x14ac:dyDescent="0.3">
      <c r="AO21137" s="9"/>
      <c r="AP21137" s="9"/>
      <c r="AQ21137" s="9"/>
    </row>
    <row r="21138" spans="41:43" x14ac:dyDescent="0.3">
      <c r="AO21138" s="9"/>
      <c r="AP21138" s="9"/>
      <c r="AQ21138" s="9"/>
    </row>
    <row r="21139" spans="41:43" x14ac:dyDescent="0.3">
      <c r="AO21139" s="9"/>
      <c r="AP21139" s="9"/>
      <c r="AQ21139" s="9"/>
    </row>
    <row r="21140" spans="41:43" x14ac:dyDescent="0.3">
      <c r="AO21140" s="9"/>
      <c r="AP21140" s="9"/>
      <c r="AQ21140" s="9"/>
    </row>
    <row r="21141" spans="41:43" x14ac:dyDescent="0.3">
      <c r="AO21141" s="9"/>
      <c r="AP21141" s="9"/>
      <c r="AQ21141" s="9"/>
    </row>
    <row r="21142" spans="41:43" x14ac:dyDescent="0.3">
      <c r="AO21142" s="9"/>
      <c r="AP21142" s="9"/>
      <c r="AQ21142" s="9"/>
    </row>
    <row r="21143" spans="41:43" x14ac:dyDescent="0.3">
      <c r="AO21143" s="9"/>
      <c r="AP21143" s="9"/>
      <c r="AQ21143" s="9"/>
    </row>
    <row r="21144" spans="41:43" x14ac:dyDescent="0.3">
      <c r="AO21144" s="9"/>
      <c r="AP21144" s="9"/>
      <c r="AQ21144" s="9"/>
    </row>
    <row r="21145" spans="41:43" x14ac:dyDescent="0.3">
      <c r="AO21145" s="9"/>
      <c r="AP21145" s="9"/>
      <c r="AQ21145" s="9"/>
    </row>
    <row r="21146" spans="41:43" x14ac:dyDescent="0.3">
      <c r="AO21146" s="9"/>
      <c r="AP21146" s="9"/>
      <c r="AQ21146" s="9"/>
    </row>
    <row r="21147" spans="41:43" x14ac:dyDescent="0.3">
      <c r="AO21147" s="9"/>
      <c r="AP21147" s="9"/>
      <c r="AQ21147" s="9"/>
    </row>
    <row r="21148" spans="41:43" x14ac:dyDescent="0.3">
      <c r="AO21148" s="9"/>
      <c r="AP21148" s="9"/>
      <c r="AQ21148" s="9"/>
    </row>
    <row r="21149" spans="41:43" x14ac:dyDescent="0.3">
      <c r="AO21149" s="9"/>
      <c r="AP21149" s="9"/>
      <c r="AQ21149" s="9"/>
    </row>
    <row r="21150" spans="41:43" x14ac:dyDescent="0.3">
      <c r="AO21150" s="9"/>
      <c r="AP21150" s="9"/>
      <c r="AQ21150" s="9"/>
    </row>
    <row r="21151" spans="41:43" x14ac:dyDescent="0.3">
      <c r="AO21151" s="9"/>
      <c r="AP21151" s="9"/>
      <c r="AQ21151" s="9"/>
    </row>
    <row r="21152" spans="41:43" x14ac:dyDescent="0.3">
      <c r="AO21152" s="9"/>
      <c r="AP21152" s="9"/>
      <c r="AQ21152" s="9"/>
    </row>
    <row r="21153" spans="41:43" x14ac:dyDescent="0.3">
      <c r="AO21153" s="9"/>
      <c r="AP21153" s="9"/>
      <c r="AQ21153" s="9"/>
    </row>
    <row r="21154" spans="41:43" x14ac:dyDescent="0.3">
      <c r="AO21154" s="9"/>
      <c r="AP21154" s="9"/>
      <c r="AQ21154" s="9"/>
    </row>
    <row r="21155" spans="41:43" x14ac:dyDescent="0.3">
      <c r="AO21155" s="9"/>
      <c r="AP21155" s="9"/>
      <c r="AQ21155" s="9"/>
    </row>
    <row r="21156" spans="41:43" x14ac:dyDescent="0.3">
      <c r="AO21156" s="9"/>
      <c r="AP21156" s="9"/>
      <c r="AQ21156" s="9"/>
    </row>
    <row r="21157" spans="41:43" x14ac:dyDescent="0.3">
      <c r="AO21157" s="9"/>
      <c r="AP21157" s="9"/>
      <c r="AQ21157" s="9"/>
    </row>
    <row r="21158" spans="41:43" x14ac:dyDescent="0.3">
      <c r="AO21158" s="9"/>
      <c r="AP21158" s="9"/>
      <c r="AQ21158" s="9"/>
    </row>
    <row r="21159" spans="41:43" x14ac:dyDescent="0.3">
      <c r="AO21159" s="9"/>
      <c r="AP21159" s="9"/>
      <c r="AQ21159" s="9"/>
    </row>
    <row r="21160" spans="41:43" x14ac:dyDescent="0.3">
      <c r="AO21160" s="9"/>
      <c r="AP21160" s="9"/>
      <c r="AQ21160" s="9"/>
    </row>
    <row r="21161" spans="41:43" x14ac:dyDescent="0.3">
      <c r="AO21161" s="9"/>
      <c r="AP21161" s="9"/>
      <c r="AQ21161" s="9"/>
    </row>
    <row r="21162" spans="41:43" x14ac:dyDescent="0.3">
      <c r="AO21162" s="9"/>
      <c r="AP21162" s="9"/>
      <c r="AQ21162" s="9"/>
    </row>
    <row r="21163" spans="41:43" x14ac:dyDescent="0.3">
      <c r="AO21163" s="9"/>
      <c r="AP21163" s="9"/>
      <c r="AQ21163" s="9"/>
    </row>
    <row r="21164" spans="41:43" x14ac:dyDescent="0.3">
      <c r="AO21164" s="9"/>
      <c r="AP21164" s="9"/>
      <c r="AQ21164" s="9"/>
    </row>
    <row r="21165" spans="41:43" x14ac:dyDescent="0.3">
      <c r="AO21165" s="9"/>
      <c r="AP21165" s="9"/>
      <c r="AQ21165" s="9"/>
    </row>
    <row r="21166" spans="41:43" x14ac:dyDescent="0.3">
      <c r="AO21166" s="9"/>
      <c r="AP21166" s="9"/>
      <c r="AQ21166" s="9"/>
    </row>
    <row r="21167" spans="41:43" x14ac:dyDescent="0.3">
      <c r="AO21167" s="9"/>
      <c r="AP21167" s="9"/>
      <c r="AQ21167" s="9"/>
    </row>
    <row r="21168" spans="41:43" x14ac:dyDescent="0.3">
      <c r="AO21168" s="9"/>
      <c r="AP21168" s="9"/>
      <c r="AQ21168" s="9"/>
    </row>
    <row r="21169" spans="41:43" x14ac:dyDescent="0.3">
      <c r="AO21169" s="9"/>
      <c r="AP21169" s="9"/>
      <c r="AQ21169" s="9"/>
    </row>
    <row r="21170" spans="41:43" x14ac:dyDescent="0.3">
      <c r="AO21170" s="9"/>
      <c r="AP21170" s="9"/>
      <c r="AQ21170" s="9"/>
    </row>
    <row r="21171" spans="41:43" x14ac:dyDescent="0.3">
      <c r="AO21171" s="9"/>
      <c r="AP21171" s="9"/>
      <c r="AQ21171" s="9"/>
    </row>
    <row r="21172" spans="41:43" x14ac:dyDescent="0.3">
      <c r="AO21172" s="9"/>
      <c r="AP21172" s="9"/>
      <c r="AQ21172" s="9"/>
    </row>
    <row r="21173" spans="41:43" x14ac:dyDescent="0.3">
      <c r="AO21173" s="9"/>
      <c r="AP21173" s="9"/>
      <c r="AQ21173" s="9"/>
    </row>
    <row r="21174" spans="41:43" x14ac:dyDescent="0.3">
      <c r="AO21174" s="9"/>
      <c r="AP21174" s="9"/>
      <c r="AQ21174" s="9"/>
    </row>
    <row r="21175" spans="41:43" x14ac:dyDescent="0.3">
      <c r="AO21175" s="9"/>
      <c r="AP21175" s="9"/>
      <c r="AQ21175" s="9"/>
    </row>
    <row r="21176" spans="41:43" x14ac:dyDescent="0.3">
      <c r="AO21176" s="9"/>
      <c r="AP21176" s="9"/>
      <c r="AQ21176" s="9"/>
    </row>
    <row r="21177" spans="41:43" x14ac:dyDescent="0.3">
      <c r="AO21177" s="9"/>
      <c r="AP21177" s="9"/>
      <c r="AQ21177" s="9"/>
    </row>
    <row r="21178" spans="41:43" x14ac:dyDescent="0.3">
      <c r="AO21178" s="9"/>
      <c r="AP21178" s="9"/>
      <c r="AQ21178" s="9"/>
    </row>
    <row r="21179" spans="41:43" x14ac:dyDescent="0.3">
      <c r="AO21179" s="9"/>
      <c r="AP21179" s="9"/>
      <c r="AQ21179" s="9"/>
    </row>
    <row r="21180" spans="41:43" x14ac:dyDescent="0.3">
      <c r="AO21180" s="9"/>
      <c r="AP21180" s="9"/>
      <c r="AQ21180" s="9"/>
    </row>
    <row r="21181" spans="41:43" x14ac:dyDescent="0.3">
      <c r="AO21181" s="9"/>
      <c r="AP21181" s="9"/>
      <c r="AQ21181" s="9"/>
    </row>
    <row r="21182" spans="41:43" x14ac:dyDescent="0.3">
      <c r="AO21182" s="9"/>
      <c r="AP21182" s="9"/>
      <c r="AQ21182" s="9"/>
    </row>
    <row r="21183" spans="41:43" x14ac:dyDescent="0.3">
      <c r="AO21183" s="9"/>
      <c r="AP21183" s="9"/>
      <c r="AQ21183" s="9"/>
    </row>
    <row r="21184" spans="41:43" x14ac:dyDescent="0.3">
      <c r="AO21184" s="9"/>
      <c r="AP21184" s="9"/>
      <c r="AQ21184" s="9"/>
    </row>
    <row r="21185" spans="41:43" x14ac:dyDescent="0.3">
      <c r="AO21185" s="9"/>
      <c r="AP21185" s="9"/>
      <c r="AQ21185" s="9"/>
    </row>
    <row r="21186" spans="41:43" x14ac:dyDescent="0.3">
      <c r="AO21186" s="9"/>
      <c r="AP21186" s="9"/>
      <c r="AQ21186" s="9"/>
    </row>
    <row r="21187" spans="41:43" x14ac:dyDescent="0.3">
      <c r="AO21187" s="9"/>
      <c r="AP21187" s="9"/>
      <c r="AQ21187" s="9"/>
    </row>
    <row r="21188" spans="41:43" x14ac:dyDescent="0.3">
      <c r="AO21188" s="9"/>
      <c r="AP21188" s="9"/>
      <c r="AQ21188" s="9"/>
    </row>
    <row r="21189" spans="41:43" x14ac:dyDescent="0.3">
      <c r="AO21189" s="9"/>
      <c r="AP21189" s="9"/>
      <c r="AQ21189" s="9"/>
    </row>
    <row r="21190" spans="41:43" x14ac:dyDescent="0.3">
      <c r="AO21190" s="9"/>
      <c r="AP21190" s="9"/>
      <c r="AQ21190" s="9"/>
    </row>
    <row r="21191" spans="41:43" x14ac:dyDescent="0.3">
      <c r="AO21191" s="9"/>
      <c r="AP21191" s="9"/>
      <c r="AQ21191" s="9"/>
    </row>
    <row r="21192" spans="41:43" x14ac:dyDescent="0.3">
      <c r="AO21192" s="9"/>
      <c r="AP21192" s="9"/>
      <c r="AQ21192" s="9"/>
    </row>
    <row r="21193" spans="41:43" x14ac:dyDescent="0.3">
      <c r="AO21193" s="9"/>
      <c r="AP21193" s="9"/>
      <c r="AQ21193" s="9"/>
    </row>
    <row r="21194" spans="41:43" x14ac:dyDescent="0.3">
      <c r="AO21194" s="9"/>
      <c r="AP21194" s="9"/>
      <c r="AQ21194" s="9"/>
    </row>
    <row r="21195" spans="41:43" x14ac:dyDescent="0.3">
      <c r="AO21195" s="9"/>
      <c r="AP21195" s="9"/>
      <c r="AQ21195" s="9"/>
    </row>
    <row r="21196" spans="41:43" x14ac:dyDescent="0.3">
      <c r="AO21196" s="9"/>
      <c r="AP21196" s="9"/>
      <c r="AQ21196" s="9"/>
    </row>
    <row r="21197" spans="41:43" x14ac:dyDescent="0.3">
      <c r="AO21197" s="9"/>
      <c r="AP21197" s="9"/>
      <c r="AQ21197" s="9"/>
    </row>
    <row r="21198" spans="41:43" x14ac:dyDescent="0.3">
      <c r="AO21198" s="9"/>
      <c r="AP21198" s="9"/>
      <c r="AQ21198" s="9"/>
    </row>
    <row r="21199" spans="41:43" x14ac:dyDescent="0.3">
      <c r="AO21199" s="9"/>
      <c r="AP21199" s="9"/>
      <c r="AQ21199" s="9"/>
    </row>
    <row r="21200" spans="41:43" x14ac:dyDescent="0.3">
      <c r="AO21200" s="9"/>
      <c r="AP21200" s="9"/>
      <c r="AQ21200" s="9"/>
    </row>
    <row r="21201" spans="41:43" x14ac:dyDescent="0.3">
      <c r="AO21201" s="9"/>
      <c r="AP21201" s="9"/>
      <c r="AQ21201" s="9"/>
    </row>
    <row r="21202" spans="41:43" x14ac:dyDescent="0.3">
      <c r="AO21202" s="9"/>
      <c r="AP21202" s="9"/>
      <c r="AQ21202" s="9"/>
    </row>
    <row r="21203" spans="41:43" x14ac:dyDescent="0.3">
      <c r="AO21203" s="9"/>
      <c r="AP21203" s="9"/>
      <c r="AQ21203" s="9"/>
    </row>
    <row r="21204" spans="41:43" x14ac:dyDescent="0.3">
      <c r="AO21204" s="9"/>
      <c r="AP21204" s="9"/>
      <c r="AQ21204" s="9"/>
    </row>
    <row r="21205" spans="41:43" x14ac:dyDescent="0.3">
      <c r="AO21205" s="9"/>
      <c r="AP21205" s="9"/>
      <c r="AQ21205" s="9"/>
    </row>
    <row r="21206" spans="41:43" x14ac:dyDescent="0.3">
      <c r="AO21206" s="9"/>
      <c r="AP21206" s="9"/>
      <c r="AQ21206" s="9"/>
    </row>
    <row r="21207" spans="41:43" x14ac:dyDescent="0.3">
      <c r="AO21207" s="9"/>
      <c r="AP21207" s="9"/>
      <c r="AQ21207" s="9"/>
    </row>
    <row r="21208" spans="41:43" x14ac:dyDescent="0.3">
      <c r="AO21208" s="9"/>
      <c r="AP21208" s="9"/>
      <c r="AQ21208" s="9"/>
    </row>
    <row r="21209" spans="41:43" x14ac:dyDescent="0.3">
      <c r="AO21209" s="9"/>
      <c r="AP21209" s="9"/>
      <c r="AQ21209" s="9"/>
    </row>
    <row r="21210" spans="41:43" x14ac:dyDescent="0.3">
      <c r="AO21210" s="9"/>
      <c r="AP21210" s="9"/>
      <c r="AQ21210" s="9"/>
    </row>
    <row r="21211" spans="41:43" x14ac:dyDescent="0.3">
      <c r="AO21211" s="9"/>
      <c r="AP21211" s="9"/>
      <c r="AQ21211" s="9"/>
    </row>
    <row r="21212" spans="41:43" x14ac:dyDescent="0.3">
      <c r="AO21212" s="9"/>
      <c r="AP21212" s="9"/>
      <c r="AQ21212" s="9"/>
    </row>
    <row r="21213" spans="41:43" x14ac:dyDescent="0.3">
      <c r="AO21213" s="9"/>
      <c r="AP21213" s="9"/>
      <c r="AQ21213" s="9"/>
    </row>
    <row r="21214" spans="41:43" x14ac:dyDescent="0.3">
      <c r="AO21214" s="9"/>
      <c r="AP21214" s="9"/>
      <c r="AQ21214" s="9"/>
    </row>
    <row r="21215" spans="41:43" x14ac:dyDescent="0.3">
      <c r="AO21215" s="9"/>
      <c r="AP21215" s="9"/>
      <c r="AQ21215" s="9"/>
    </row>
    <row r="21216" spans="41:43" x14ac:dyDescent="0.3">
      <c r="AO21216" s="9"/>
      <c r="AP21216" s="9"/>
      <c r="AQ21216" s="9"/>
    </row>
    <row r="21217" spans="41:43" x14ac:dyDescent="0.3">
      <c r="AO21217" s="9"/>
      <c r="AP21217" s="9"/>
      <c r="AQ21217" s="9"/>
    </row>
    <row r="21218" spans="41:43" x14ac:dyDescent="0.3">
      <c r="AO21218" s="9"/>
      <c r="AP21218" s="9"/>
      <c r="AQ21218" s="9"/>
    </row>
    <row r="21219" spans="41:43" x14ac:dyDescent="0.3">
      <c r="AO21219" s="9"/>
      <c r="AP21219" s="9"/>
      <c r="AQ21219" s="9"/>
    </row>
    <row r="21220" spans="41:43" x14ac:dyDescent="0.3">
      <c r="AO21220" s="9"/>
      <c r="AP21220" s="9"/>
      <c r="AQ21220" s="9"/>
    </row>
    <row r="21221" spans="41:43" x14ac:dyDescent="0.3">
      <c r="AO21221" s="9"/>
      <c r="AP21221" s="9"/>
      <c r="AQ21221" s="9"/>
    </row>
    <row r="21222" spans="41:43" x14ac:dyDescent="0.3">
      <c r="AO21222" s="9"/>
      <c r="AP21222" s="9"/>
      <c r="AQ21222" s="9"/>
    </row>
    <row r="21223" spans="41:43" x14ac:dyDescent="0.3">
      <c r="AO21223" s="9"/>
      <c r="AP21223" s="9"/>
      <c r="AQ21223" s="9"/>
    </row>
    <row r="21224" spans="41:43" x14ac:dyDescent="0.3">
      <c r="AO21224" s="9"/>
      <c r="AP21224" s="9"/>
      <c r="AQ21224" s="9"/>
    </row>
    <row r="21225" spans="41:43" x14ac:dyDescent="0.3">
      <c r="AO21225" s="9"/>
      <c r="AP21225" s="9"/>
      <c r="AQ21225" s="9"/>
    </row>
    <row r="21226" spans="41:43" x14ac:dyDescent="0.3">
      <c r="AO21226" s="9"/>
      <c r="AP21226" s="9"/>
      <c r="AQ21226" s="9"/>
    </row>
    <row r="21227" spans="41:43" x14ac:dyDescent="0.3">
      <c r="AO21227" s="9"/>
      <c r="AP21227" s="9"/>
      <c r="AQ21227" s="9"/>
    </row>
    <row r="21228" spans="41:43" x14ac:dyDescent="0.3">
      <c r="AO21228" s="9"/>
      <c r="AP21228" s="9"/>
      <c r="AQ21228" s="9"/>
    </row>
    <row r="21229" spans="41:43" x14ac:dyDescent="0.3">
      <c r="AO21229" s="9"/>
      <c r="AP21229" s="9"/>
      <c r="AQ21229" s="9"/>
    </row>
    <row r="21230" spans="41:43" x14ac:dyDescent="0.3">
      <c r="AO21230" s="9"/>
      <c r="AP21230" s="9"/>
      <c r="AQ21230" s="9"/>
    </row>
    <row r="21231" spans="41:43" x14ac:dyDescent="0.3">
      <c r="AO21231" s="9"/>
      <c r="AP21231" s="9"/>
      <c r="AQ21231" s="9"/>
    </row>
    <row r="21232" spans="41:43" x14ac:dyDescent="0.3">
      <c r="AO21232" s="9"/>
      <c r="AP21232" s="9"/>
      <c r="AQ21232" s="9"/>
    </row>
    <row r="21233" spans="41:43" x14ac:dyDescent="0.3">
      <c r="AO21233" s="9"/>
      <c r="AP21233" s="9"/>
      <c r="AQ21233" s="9"/>
    </row>
    <row r="21234" spans="41:43" x14ac:dyDescent="0.3">
      <c r="AO21234" s="9"/>
      <c r="AP21234" s="9"/>
      <c r="AQ21234" s="9"/>
    </row>
    <row r="21235" spans="41:43" x14ac:dyDescent="0.3">
      <c r="AO21235" s="9"/>
      <c r="AP21235" s="9"/>
      <c r="AQ21235" s="9"/>
    </row>
    <row r="21236" spans="41:43" x14ac:dyDescent="0.3">
      <c r="AO21236" s="9"/>
      <c r="AP21236" s="9"/>
      <c r="AQ21236" s="9"/>
    </row>
    <row r="21237" spans="41:43" x14ac:dyDescent="0.3">
      <c r="AO21237" s="9"/>
      <c r="AP21237" s="9"/>
      <c r="AQ21237" s="9"/>
    </row>
    <row r="21238" spans="41:43" x14ac:dyDescent="0.3">
      <c r="AO21238" s="9"/>
      <c r="AP21238" s="9"/>
      <c r="AQ21238" s="9"/>
    </row>
    <row r="21239" spans="41:43" x14ac:dyDescent="0.3">
      <c r="AO21239" s="9"/>
      <c r="AP21239" s="9"/>
      <c r="AQ21239" s="9"/>
    </row>
    <row r="21240" spans="41:43" x14ac:dyDescent="0.3">
      <c r="AO21240" s="9"/>
      <c r="AP21240" s="9"/>
      <c r="AQ21240" s="9"/>
    </row>
    <row r="21241" spans="41:43" x14ac:dyDescent="0.3">
      <c r="AO21241" s="9"/>
      <c r="AP21241" s="9"/>
      <c r="AQ21241" s="9"/>
    </row>
    <row r="21242" spans="41:43" x14ac:dyDescent="0.3">
      <c r="AO21242" s="9"/>
      <c r="AP21242" s="9"/>
      <c r="AQ21242" s="9"/>
    </row>
    <row r="21243" spans="41:43" x14ac:dyDescent="0.3">
      <c r="AO21243" s="9"/>
      <c r="AP21243" s="9"/>
      <c r="AQ21243" s="9"/>
    </row>
    <row r="21244" spans="41:43" x14ac:dyDescent="0.3">
      <c r="AO21244" s="9"/>
      <c r="AP21244" s="9"/>
      <c r="AQ21244" s="9"/>
    </row>
    <row r="21245" spans="41:43" x14ac:dyDescent="0.3">
      <c r="AO21245" s="9"/>
      <c r="AP21245" s="9"/>
      <c r="AQ21245" s="9"/>
    </row>
    <row r="21246" spans="41:43" x14ac:dyDescent="0.3">
      <c r="AO21246" s="9"/>
      <c r="AP21246" s="9"/>
      <c r="AQ21246" s="9"/>
    </row>
    <row r="21247" spans="41:43" x14ac:dyDescent="0.3">
      <c r="AO21247" s="9"/>
      <c r="AP21247" s="9"/>
      <c r="AQ21247" s="9"/>
    </row>
    <row r="21248" spans="41:43" x14ac:dyDescent="0.3">
      <c r="AO21248" s="9"/>
      <c r="AP21248" s="9"/>
      <c r="AQ21248" s="9"/>
    </row>
    <row r="21249" spans="41:43" x14ac:dyDescent="0.3">
      <c r="AO21249" s="9"/>
      <c r="AP21249" s="9"/>
      <c r="AQ21249" s="9"/>
    </row>
    <row r="21250" spans="41:43" x14ac:dyDescent="0.3">
      <c r="AO21250" s="9"/>
      <c r="AP21250" s="9"/>
      <c r="AQ21250" s="9"/>
    </row>
    <row r="21251" spans="41:43" x14ac:dyDescent="0.3">
      <c r="AO21251" s="9"/>
      <c r="AP21251" s="9"/>
      <c r="AQ21251" s="9"/>
    </row>
    <row r="21252" spans="41:43" x14ac:dyDescent="0.3">
      <c r="AO21252" s="9"/>
      <c r="AP21252" s="9"/>
      <c r="AQ21252" s="9"/>
    </row>
    <row r="21253" spans="41:43" x14ac:dyDescent="0.3">
      <c r="AO21253" s="9"/>
      <c r="AP21253" s="9"/>
      <c r="AQ21253" s="9"/>
    </row>
    <row r="21254" spans="41:43" x14ac:dyDescent="0.3">
      <c r="AO21254" s="9"/>
      <c r="AP21254" s="9"/>
      <c r="AQ21254" s="9"/>
    </row>
    <row r="21255" spans="41:43" x14ac:dyDescent="0.3">
      <c r="AO21255" s="9"/>
      <c r="AP21255" s="9"/>
      <c r="AQ21255" s="9"/>
    </row>
    <row r="21256" spans="41:43" x14ac:dyDescent="0.3">
      <c r="AO21256" s="9"/>
      <c r="AP21256" s="9"/>
      <c r="AQ21256" s="9"/>
    </row>
    <row r="21257" spans="41:43" x14ac:dyDescent="0.3">
      <c r="AO21257" s="9"/>
      <c r="AP21257" s="9"/>
      <c r="AQ21257" s="9"/>
    </row>
    <row r="21258" spans="41:43" x14ac:dyDescent="0.3">
      <c r="AO21258" s="9"/>
      <c r="AP21258" s="9"/>
      <c r="AQ21258" s="9"/>
    </row>
    <row r="21259" spans="41:43" x14ac:dyDescent="0.3">
      <c r="AO21259" s="9"/>
      <c r="AP21259" s="9"/>
      <c r="AQ21259" s="9"/>
    </row>
    <row r="21260" spans="41:43" x14ac:dyDescent="0.3">
      <c r="AO21260" s="9"/>
      <c r="AP21260" s="9"/>
      <c r="AQ21260" s="9"/>
    </row>
    <row r="21261" spans="41:43" x14ac:dyDescent="0.3">
      <c r="AO21261" s="9"/>
      <c r="AP21261" s="9"/>
      <c r="AQ21261" s="9"/>
    </row>
    <row r="21262" spans="41:43" x14ac:dyDescent="0.3">
      <c r="AO21262" s="9"/>
      <c r="AP21262" s="9"/>
      <c r="AQ21262" s="9"/>
    </row>
    <row r="21263" spans="41:43" x14ac:dyDescent="0.3">
      <c r="AO21263" s="9"/>
      <c r="AP21263" s="9"/>
      <c r="AQ21263" s="9"/>
    </row>
    <row r="21264" spans="41:43" x14ac:dyDescent="0.3">
      <c r="AO21264" s="9"/>
      <c r="AP21264" s="9"/>
      <c r="AQ21264" s="9"/>
    </row>
    <row r="21265" spans="41:43" x14ac:dyDescent="0.3">
      <c r="AO21265" s="9"/>
      <c r="AP21265" s="9"/>
      <c r="AQ21265" s="9"/>
    </row>
    <row r="21266" spans="41:43" x14ac:dyDescent="0.3">
      <c r="AO21266" s="9"/>
      <c r="AP21266" s="9"/>
      <c r="AQ21266" s="9"/>
    </row>
    <row r="21267" spans="41:43" x14ac:dyDescent="0.3">
      <c r="AO21267" s="9"/>
      <c r="AP21267" s="9"/>
      <c r="AQ21267" s="9"/>
    </row>
    <row r="21268" spans="41:43" x14ac:dyDescent="0.3">
      <c r="AO21268" s="9"/>
      <c r="AP21268" s="9"/>
      <c r="AQ21268" s="9"/>
    </row>
    <row r="21269" spans="41:43" x14ac:dyDescent="0.3">
      <c r="AO21269" s="9"/>
      <c r="AP21269" s="9"/>
      <c r="AQ21269" s="9"/>
    </row>
    <row r="21270" spans="41:43" x14ac:dyDescent="0.3">
      <c r="AO21270" s="9"/>
      <c r="AP21270" s="9"/>
      <c r="AQ21270" s="9"/>
    </row>
    <row r="21271" spans="41:43" x14ac:dyDescent="0.3">
      <c r="AO21271" s="9"/>
      <c r="AP21271" s="9"/>
      <c r="AQ21271" s="9"/>
    </row>
    <row r="21272" spans="41:43" x14ac:dyDescent="0.3">
      <c r="AO21272" s="9"/>
      <c r="AP21272" s="9"/>
      <c r="AQ21272" s="9"/>
    </row>
    <row r="21273" spans="41:43" x14ac:dyDescent="0.3">
      <c r="AO21273" s="9"/>
      <c r="AP21273" s="9"/>
      <c r="AQ21273" s="9"/>
    </row>
    <row r="21274" spans="41:43" x14ac:dyDescent="0.3">
      <c r="AO21274" s="9"/>
      <c r="AP21274" s="9"/>
      <c r="AQ21274" s="9"/>
    </row>
    <row r="21275" spans="41:43" x14ac:dyDescent="0.3">
      <c r="AO21275" s="9"/>
      <c r="AP21275" s="9"/>
      <c r="AQ21275" s="9"/>
    </row>
    <row r="21276" spans="41:43" x14ac:dyDescent="0.3">
      <c r="AO21276" s="9"/>
      <c r="AP21276" s="9"/>
      <c r="AQ21276" s="9"/>
    </row>
    <row r="21277" spans="41:43" x14ac:dyDescent="0.3">
      <c r="AO21277" s="9"/>
      <c r="AP21277" s="9"/>
      <c r="AQ21277" s="9"/>
    </row>
    <row r="21278" spans="41:43" x14ac:dyDescent="0.3">
      <c r="AO21278" s="9"/>
      <c r="AP21278" s="9"/>
      <c r="AQ21278" s="9"/>
    </row>
    <row r="21279" spans="41:43" x14ac:dyDescent="0.3">
      <c r="AO21279" s="9"/>
      <c r="AP21279" s="9"/>
      <c r="AQ21279" s="9"/>
    </row>
    <row r="21280" spans="41:43" x14ac:dyDescent="0.3">
      <c r="AO21280" s="9"/>
      <c r="AP21280" s="9"/>
      <c r="AQ21280" s="9"/>
    </row>
    <row r="21281" spans="41:43" x14ac:dyDescent="0.3">
      <c r="AO21281" s="9"/>
      <c r="AP21281" s="9"/>
      <c r="AQ21281" s="9"/>
    </row>
    <row r="21282" spans="41:43" x14ac:dyDescent="0.3">
      <c r="AO21282" s="9"/>
      <c r="AP21282" s="9"/>
      <c r="AQ21282" s="9"/>
    </row>
    <row r="21283" spans="41:43" x14ac:dyDescent="0.3">
      <c r="AO21283" s="9"/>
      <c r="AP21283" s="9"/>
      <c r="AQ21283" s="9"/>
    </row>
    <row r="21284" spans="41:43" x14ac:dyDescent="0.3">
      <c r="AO21284" s="9"/>
      <c r="AP21284" s="9"/>
      <c r="AQ21284" s="9"/>
    </row>
    <row r="21285" spans="41:43" x14ac:dyDescent="0.3">
      <c r="AO21285" s="9"/>
      <c r="AP21285" s="9"/>
      <c r="AQ21285" s="9"/>
    </row>
    <row r="21286" spans="41:43" x14ac:dyDescent="0.3">
      <c r="AO21286" s="9"/>
      <c r="AP21286" s="9"/>
      <c r="AQ21286" s="9"/>
    </row>
    <row r="21287" spans="41:43" x14ac:dyDescent="0.3">
      <c r="AO21287" s="9"/>
      <c r="AP21287" s="9"/>
      <c r="AQ21287" s="9"/>
    </row>
    <row r="21288" spans="41:43" x14ac:dyDescent="0.3">
      <c r="AO21288" s="9"/>
      <c r="AP21288" s="9"/>
      <c r="AQ21288" s="9"/>
    </row>
    <row r="21289" spans="41:43" x14ac:dyDescent="0.3">
      <c r="AO21289" s="9"/>
      <c r="AP21289" s="9"/>
      <c r="AQ21289" s="9"/>
    </row>
    <row r="21290" spans="41:43" x14ac:dyDescent="0.3">
      <c r="AO21290" s="9"/>
      <c r="AP21290" s="9"/>
      <c r="AQ21290" s="9"/>
    </row>
    <row r="21291" spans="41:43" x14ac:dyDescent="0.3">
      <c r="AO21291" s="9"/>
      <c r="AP21291" s="9"/>
      <c r="AQ21291" s="9"/>
    </row>
    <row r="21292" spans="41:43" x14ac:dyDescent="0.3">
      <c r="AO21292" s="9"/>
      <c r="AP21292" s="9"/>
      <c r="AQ21292" s="9"/>
    </row>
    <row r="21293" spans="41:43" x14ac:dyDescent="0.3">
      <c r="AO21293" s="9"/>
      <c r="AP21293" s="9"/>
      <c r="AQ21293" s="9"/>
    </row>
    <row r="21294" spans="41:43" x14ac:dyDescent="0.3">
      <c r="AO21294" s="9"/>
      <c r="AP21294" s="9"/>
      <c r="AQ21294" s="9"/>
    </row>
    <row r="21295" spans="41:43" x14ac:dyDescent="0.3">
      <c r="AO21295" s="9"/>
      <c r="AP21295" s="9"/>
      <c r="AQ21295" s="9"/>
    </row>
    <row r="21296" spans="41:43" x14ac:dyDescent="0.3">
      <c r="AO21296" s="9"/>
      <c r="AP21296" s="9"/>
      <c r="AQ21296" s="9"/>
    </row>
    <row r="21297" spans="41:43" x14ac:dyDescent="0.3">
      <c r="AO21297" s="9"/>
      <c r="AP21297" s="9"/>
      <c r="AQ21297" s="9"/>
    </row>
    <row r="21298" spans="41:43" x14ac:dyDescent="0.3">
      <c r="AO21298" s="9"/>
      <c r="AP21298" s="9"/>
      <c r="AQ21298" s="9"/>
    </row>
    <row r="21299" spans="41:43" x14ac:dyDescent="0.3">
      <c r="AO21299" s="9"/>
      <c r="AP21299" s="9"/>
      <c r="AQ21299" s="9"/>
    </row>
    <row r="21300" spans="41:43" x14ac:dyDescent="0.3">
      <c r="AO21300" s="9"/>
      <c r="AP21300" s="9"/>
      <c r="AQ21300" s="9"/>
    </row>
    <row r="21301" spans="41:43" x14ac:dyDescent="0.3">
      <c r="AO21301" s="9"/>
      <c r="AP21301" s="9"/>
      <c r="AQ21301" s="9"/>
    </row>
    <row r="21302" spans="41:43" x14ac:dyDescent="0.3">
      <c r="AO21302" s="9"/>
      <c r="AP21302" s="9"/>
      <c r="AQ21302" s="9"/>
    </row>
    <row r="21303" spans="41:43" x14ac:dyDescent="0.3">
      <c r="AO21303" s="9"/>
      <c r="AP21303" s="9"/>
      <c r="AQ21303" s="9"/>
    </row>
    <row r="21304" spans="41:43" x14ac:dyDescent="0.3">
      <c r="AO21304" s="9"/>
      <c r="AP21304" s="9"/>
      <c r="AQ21304" s="9"/>
    </row>
    <row r="21305" spans="41:43" x14ac:dyDescent="0.3">
      <c r="AO21305" s="9"/>
      <c r="AP21305" s="9"/>
      <c r="AQ21305" s="9"/>
    </row>
    <row r="21306" spans="41:43" x14ac:dyDescent="0.3">
      <c r="AO21306" s="9"/>
      <c r="AP21306" s="9"/>
      <c r="AQ21306" s="9"/>
    </row>
    <row r="21307" spans="41:43" x14ac:dyDescent="0.3">
      <c r="AO21307" s="9"/>
      <c r="AP21307" s="9"/>
      <c r="AQ21307" s="9"/>
    </row>
    <row r="21308" spans="41:43" x14ac:dyDescent="0.3">
      <c r="AO21308" s="9"/>
      <c r="AP21308" s="9"/>
      <c r="AQ21308" s="9"/>
    </row>
    <row r="21309" spans="41:43" x14ac:dyDescent="0.3">
      <c r="AO21309" s="9"/>
      <c r="AP21309" s="9"/>
      <c r="AQ21309" s="9"/>
    </row>
    <row r="21310" spans="41:43" x14ac:dyDescent="0.3">
      <c r="AO21310" s="9"/>
      <c r="AP21310" s="9"/>
      <c r="AQ21310" s="9"/>
    </row>
    <row r="21311" spans="41:43" x14ac:dyDescent="0.3">
      <c r="AO21311" s="9"/>
      <c r="AP21311" s="9"/>
      <c r="AQ21311" s="9"/>
    </row>
    <row r="21312" spans="41:43" x14ac:dyDescent="0.3">
      <c r="AO21312" s="9"/>
      <c r="AP21312" s="9"/>
      <c r="AQ21312" s="9"/>
    </row>
    <row r="21313" spans="41:43" x14ac:dyDescent="0.3">
      <c r="AO21313" s="9"/>
      <c r="AP21313" s="9"/>
      <c r="AQ21313" s="9"/>
    </row>
    <row r="21314" spans="41:43" x14ac:dyDescent="0.3">
      <c r="AO21314" s="9"/>
      <c r="AP21314" s="9"/>
      <c r="AQ21314" s="9"/>
    </row>
    <row r="21315" spans="41:43" x14ac:dyDescent="0.3">
      <c r="AO21315" s="9"/>
      <c r="AP21315" s="9"/>
      <c r="AQ21315" s="9"/>
    </row>
    <row r="21316" spans="41:43" x14ac:dyDescent="0.3">
      <c r="AO21316" s="9"/>
      <c r="AP21316" s="9"/>
      <c r="AQ21316" s="9"/>
    </row>
    <row r="21317" spans="41:43" x14ac:dyDescent="0.3">
      <c r="AO21317" s="9"/>
      <c r="AP21317" s="9"/>
      <c r="AQ21317" s="9"/>
    </row>
    <row r="21318" spans="41:43" x14ac:dyDescent="0.3">
      <c r="AO21318" s="9"/>
      <c r="AP21318" s="9"/>
      <c r="AQ21318" s="9"/>
    </row>
    <row r="21319" spans="41:43" x14ac:dyDescent="0.3">
      <c r="AO21319" s="9"/>
      <c r="AP21319" s="9"/>
      <c r="AQ21319" s="9"/>
    </row>
    <row r="21320" spans="41:43" x14ac:dyDescent="0.3">
      <c r="AO21320" s="9"/>
      <c r="AP21320" s="9"/>
      <c r="AQ21320" s="9"/>
    </row>
    <row r="21321" spans="41:43" x14ac:dyDescent="0.3">
      <c r="AO21321" s="9"/>
      <c r="AP21321" s="9"/>
      <c r="AQ21321" s="9"/>
    </row>
    <row r="21322" spans="41:43" x14ac:dyDescent="0.3">
      <c r="AO21322" s="9"/>
      <c r="AP21322" s="9"/>
      <c r="AQ21322" s="9"/>
    </row>
    <row r="21323" spans="41:43" x14ac:dyDescent="0.3">
      <c r="AO21323" s="9"/>
      <c r="AP21323" s="9"/>
      <c r="AQ21323" s="9"/>
    </row>
    <row r="21324" spans="41:43" x14ac:dyDescent="0.3">
      <c r="AO21324" s="9"/>
      <c r="AP21324" s="9"/>
      <c r="AQ21324" s="9"/>
    </row>
    <row r="21325" spans="41:43" x14ac:dyDescent="0.3">
      <c r="AO21325" s="9"/>
      <c r="AP21325" s="9"/>
      <c r="AQ21325" s="9"/>
    </row>
    <row r="21326" spans="41:43" x14ac:dyDescent="0.3">
      <c r="AO21326" s="9"/>
      <c r="AP21326" s="9"/>
      <c r="AQ21326" s="9"/>
    </row>
    <row r="21327" spans="41:43" x14ac:dyDescent="0.3">
      <c r="AO21327" s="9"/>
      <c r="AP21327" s="9"/>
      <c r="AQ21327" s="9"/>
    </row>
    <row r="21328" spans="41:43" x14ac:dyDescent="0.3">
      <c r="AO21328" s="9"/>
      <c r="AP21328" s="9"/>
      <c r="AQ21328" s="9"/>
    </row>
    <row r="21329" spans="41:43" x14ac:dyDescent="0.3">
      <c r="AO21329" s="9"/>
      <c r="AP21329" s="9"/>
      <c r="AQ21329" s="9"/>
    </row>
    <row r="21330" spans="41:43" x14ac:dyDescent="0.3">
      <c r="AO21330" s="9"/>
      <c r="AP21330" s="9"/>
      <c r="AQ21330" s="9"/>
    </row>
    <row r="21331" spans="41:43" x14ac:dyDescent="0.3">
      <c r="AO21331" s="9"/>
      <c r="AP21331" s="9"/>
      <c r="AQ21331" s="9"/>
    </row>
    <row r="21332" spans="41:43" x14ac:dyDescent="0.3">
      <c r="AO21332" s="9"/>
      <c r="AP21332" s="9"/>
      <c r="AQ21332" s="9"/>
    </row>
    <row r="21333" spans="41:43" x14ac:dyDescent="0.3">
      <c r="AO21333" s="9"/>
      <c r="AP21333" s="9"/>
      <c r="AQ21333" s="9"/>
    </row>
    <row r="21334" spans="41:43" x14ac:dyDescent="0.3">
      <c r="AO21334" s="9"/>
      <c r="AP21334" s="9"/>
      <c r="AQ21334" s="9"/>
    </row>
    <row r="21335" spans="41:43" x14ac:dyDescent="0.3">
      <c r="AO21335" s="9"/>
      <c r="AP21335" s="9"/>
      <c r="AQ21335" s="9"/>
    </row>
    <row r="21336" spans="41:43" x14ac:dyDescent="0.3">
      <c r="AO21336" s="9"/>
      <c r="AP21336" s="9"/>
      <c r="AQ21336" s="9"/>
    </row>
    <row r="21337" spans="41:43" x14ac:dyDescent="0.3">
      <c r="AO21337" s="9"/>
      <c r="AP21337" s="9"/>
      <c r="AQ21337" s="9"/>
    </row>
    <row r="21338" spans="41:43" x14ac:dyDescent="0.3">
      <c r="AO21338" s="9"/>
      <c r="AP21338" s="9"/>
      <c r="AQ21338" s="9"/>
    </row>
    <row r="21339" spans="41:43" x14ac:dyDescent="0.3">
      <c r="AO21339" s="9"/>
      <c r="AP21339" s="9"/>
      <c r="AQ21339" s="9"/>
    </row>
    <row r="21340" spans="41:43" x14ac:dyDescent="0.3">
      <c r="AO21340" s="9"/>
      <c r="AP21340" s="9"/>
      <c r="AQ21340" s="9"/>
    </row>
    <row r="21341" spans="41:43" x14ac:dyDescent="0.3">
      <c r="AO21341" s="9"/>
      <c r="AP21341" s="9"/>
      <c r="AQ21341" s="9"/>
    </row>
    <row r="21342" spans="41:43" x14ac:dyDescent="0.3">
      <c r="AO21342" s="9"/>
      <c r="AP21342" s="9"/>
      <c r="AQ21342" s="9"/>
    </row>
    <row r="21343" spans="41:43" x14ac:dyDescent="0.3">
      <c r="AO21343" s="9"/>
      <c r="AP21343" s="9"/>
      <c r="AQ21343" s="9"/>
    </row>
    <row r="21344" spans="41:43" x14ac:dyDescent="0.3">
      <c r="AO21344" s="9"/>
      <c r="AP21344" s="9"/>
      <c r="AQ21344" s="9"/>
    </row>
    <row r="21345" spans="41:43" x14ac:dyDescent="0.3">
      <c r="AO21345" s="9"/>
      <c r="AP21345" s="9"/>
      <c r="AQ21345" s="9"/>
    </row>
    <row r="21346" spans="41:43" x14ac:dyDescent="0.3">
      <c r="AO21346" s="9"/>
      <c r="AP21346" s="9"/>
      <c r="AQ21346" s="9"/>
    </row>
    <row r="21347" spans="41:43" x14ac:dyDescent="0.3">
      <c r="AO21347" s="9"/>
      <c r="AP21347" s="9"/>
      <c r="AQ21347" s="9"/>
    </row>
    <row r="21348" spans="41:43" x14ac:dyDescent="0.3">
      <c r="AO21348" s="9"/>
      <c r="AP21348" s="9"/>
      <c r="AQ21348" s="9"/>
    </row>
    <row r="21349" spans="41:43" x14ac:dyDescent="0.3">
      <c r="AO21349" s="9"/>
      <c r="AP21349" s="9"/>
      <c r="AQ21349" s="9"/>
    </row>
    <row r="21350" spans="41:43" x14ac:dyDescent="0.3">
      <c r="AO21350" s="9"/>
      <c r="AP21350" s="9"/>
      <c r="AQ21350" s="9"/>
    </row>
    <row r="21351" spans="41:43" x14ac:dyDescent="0.3">
      <c r="AO21351" s="9"/>
      <c r="AP21351" s="9"/>
      <c r="AQ21351" s="9"/>
    </row>
    <row r="21352" spans="41:43" x14ac:dyDescent="0.3">
      <c r="AO21352" s="9"/>
      <c r="AP21352" s="9"/>
      <c r="AQ21352" s="9"/>
    </row>
    <row r="21353" spans="41:43" x14ac:dyDescent="0.3">
      <c r="AO21353" s="9"/>
      <c r="AP21353" s="9"/>
      <c r="AQ21353" s="9"/>
    </row>
    <row r="21354" spans="41:43" x14ac:dyDescent="0.3">
      <c r="AO21354" s="9"/>
      <c r="AP21354" s="9"/>
      <c r="AQ21354" s="9"/>
    </row>
    <row r="21355" spans="41:43" x14ac:dyDescent="0.3">
      <c r="AO21355" s="9"/>
      <c r="AP21355" s="9"/>
      <c r="AQ21355" s="9"/>
    </row>
    <row r="21356" spans="41:43" x14ac:dyDescent="0.3">
      <c r="AO21356" s="9"/>
      <c r="AP21356" s="9"/>
      <c r="AQ21356" s="9"/>
    </row>
    <row r="21357" spans="41:43" x14ac:dyDescent="0.3">
      <c r="AO21357" s="9"/>
      <c r="AP21357" s="9"/>
      <c r="AQ21357" s="9"/>
    </row>
    <row r="21358" spans="41:43" x14ac:dyDescent="0.3">
      <c r="AO21358" s="9"/>
      <c r="AP21358" s="9"/>
      <c r="AQ21358" s="9"/>
    </row>
    <row r="21359" spans="41:43" x14ac:dyDescent="0.3">
      <c r="AO21359" s="9"/>
      <c r="AP21359" s="9"/>
      <c r="AQ21359" s="9"/>
    </row>
    <row r="21360" spans="41:43" x14ac:dyDescent="0.3">
      <c r="AO21360" s="9"/>
      <c r="AP21360" s="9"/>
      <c r="AQ21360" s="9"/>
    </row>
    <row r="21361" spans="41:43" x14ac:dyDescent="0.3">
      <c r="AO21361" s="9"/>
      <c r="AP21361" s="9"/>
      <c r="AQ21361" s="9"/>
    </row>
    <row r="21362" spans="41:43" x14ac:dyDescent="0.3">
      <c r="AO21362" s="9"/>
      <c r="AP21362" s="9"/>
      <c r="AQ21362" s="9"/>
    </row>
    <row r="21363" spans="41:43" x14ac:dyDescent="0.3">
      <c r="AO21363" s="9"/>
      <c r="AP21363" s="9"/>
      <c r="AQ21363" s="9"/>
    </row>
    <row r="21364" spans="41:43" x14ac:dyDescent="0.3">
      <c r="AO21364" s="9"/>
      <c r="AP21364" s="9"/>
      <c r="AQ21364" s="9"/>
    </row>
    <row r="21365" spans="41:43" x14ac:dyDescent="0.3">
      <c r="AO21365" s="9"/>
      <c r="AP21365" s="9"/>
      <c r="AQ21365" s="9"/>
    </row>
    <row r="21366" spans="41:43" x14ac:dyDescent="0.3">
      <c r="AO21366" s="9"/>
      <c r="AP21366" s="9"/>
      <c r="AQ21366" s="9"/>
    </row>
    <row r="21367" spans="41:43" x14ac:dyDescent="0.3">
      <c r="AO21367" s="9"/>
      <c r="AP21367" s="9"/>
      <c r="AQ21367" s="9"/>
    </row>
    <row r="21368" spans="41:43" x14ac:dyDescent="0.3">
      <c r="AO21368" s="9"/>
      <c r="AP21368" s="9"/>
      <c r="AQ21368" s="9"/>
    </row>
    <row r="21369" spans="41:43" x14ac:dyDescent="0.3">
      <c r="AO21369" s="9"/>
      <c r="AP21369" s="9"/>
      <c r="AQ21369" s="9"/>
    </row>
    <row r="21370" spans="41:43" x14ac:dyDescent="0.3">
      <c r="AO21370" s="9"/>
      <c r="AP21370" s="9"/>
      <c r="AQ21370" s="9"/>
    </row>
    <row r="21371" spans="41:43" x14ac:dyDescent="0.3">
      <c r="AO21371" s="9"/>
      <c r="AP21371" s="9"/>
      <c r="AQ21371" s="9"/>
    </row>
    <row r="21372" spans="41:43" x14ac:dyDescent="0.3">
      <c r="AO21372" s="9"/>
      <c r="AP21372" s="9"/>
      <c r="AQ21372" s="9"/>
    </row>
    <row r="21373" spans="41:43" x14ac:dyDescent="0.3">
      <c r="AO21373" s="9"/>
      <c r="AP21373" s="9"/>
      <c r="AQ21373" s="9"/>
    </row>
    <row r="21374" spans="41:43" x14ac:dyDescent="0.3">
      <c r="AO21374" s="9"/>
      <c r="AP21374" s="9"/>
      <c r="AQ21374" s="9"/>
    </row>
    <row r="21375" spans="41:43" x14ac:dyDescent="0.3">
      <c r="AO21375" s="9"/>
      <c r="AP21375" s="9"/>
      <c r="AQ21375" s="9"/>
    </row>
    <row r="21376" spans="41:43" x14ac:dyDescent="0.3">
      <c r="AO21376" s="9"/>
      <c r="AP21376" s="9"/>
      <c r="AQ21376" s="9"/>
    </row>
    <row r="21377" spans="41:43" x14ac:dyDescent="0.3">
      <c r="AO21377" s="9"/>
      <c r="AP21377" s="9"/>
      <c r="AQ21377" s="9"/>
    </row>
    <row r="21378" spans="41:43" x14ac:dyDescent="0.3">
      <c r="AO21378" s="9"/>
      <c r="AP21378" s="9"/>
      <c r="AQ21378" s="9"/>
    </row>
    <row r="21379" spans="41:43" x14ac:dyDescent="0.3">
      <c r="AO21379" s="9"/>
      <c r="AP21379" s="9"/>
      <c r="AQ21379" s="9"/>
    </row>
    <row r="21380" spans="41:43" x14ac:dyDescent="0.3">
      <c r="AO21380" s="9"/>
      <c r="AP21380" s="9"/>
      <c r="AQ21380" s="9"/>
    </row>
    <row r="21381" spans="41:43" x14ac:dyDescent="0.3">
      <c r="AO21381" s="9"/>
      <c r="AP21381" s="9"/>
      <c r="AQ21381" s="9"/>
    </row>
    <row r="21382" spans="41:43" x14ac:dyDescent="0.3">
      <c r="AO21382" s="9"/>
      <c r="AP21382" s="9"/>
      <c r="AQ21382" s="9"/>
    </row>
    <row r="21383" spans="41:43" x14ac:dyDescent="0.3">
      <c r="AO21383" s="9"/>
      <c r="AP21383" s="9"/>
      <c r="AQ21383" s="9"/>
    </row>
    <row r="21384" spans="41:43" x14ac:dyDescent="0.3">
      <c r="AO21384" s="9"/>
      <c r="AP21384" s="9"/>
      <c r="AQ21384" s="9"/>
    </row>
    <row r="21385" spans="41:43" x14ac:dyDescent="0.3">
      <c r="AO21385" s="9"/>
      <c r="AP21385" s="9"/>
      <c r="AQ21385" s="9"/>
    </row>
    <row r="21386" spans="41:43" x14ac:dyDescent="0.3">
      <c r="AO21386" s="9"/>
      <c r="AP21386" s="9"/>
      <c r="AQ21386" s="9"/>
    </row>
    <row r="21387" spans="41:43" x14ac:dyDescent="0.3">
      <c r="AO21387" s="9"/>
      <c r="AP21387" s="9"/>
      <c r="AQ21387" s="9"/>
    </row>
    <row r="21388" spans="41:43" x14ac:dyDescent="0.3">
      <c r="AO21388" s="9"/>
      <c r="AP21388" s="9"/>
      <c r="AQ21388" s="9"/>
    </row>
    <row r="21389" spans="41:43" x14ac:dyDescent="0.3">
      <c r="AO21389" s="9"/>
      <c r="AP21389" s="9"/>
      <c r="AQ21389" s="9"/>
    </row>
    <row r="21390" spans="41:43" x14ac:dyDescent="0.3">
      <c r="AO21390" s="9"/>
      <c r="AP21390" s="9"/>
      <c r="AQ21390" s="9"/>
    </row>
    <row r="21391" spans="41:43" x14ac:dyDescent="0.3">
      <c r="AO21391" s="9"/>
      <c r="AP21391" s="9"/>
      <c r="AQ21391" s="9"/>
    </row>
    <row r="21392" spans="41:43" x14ac:dyDescent="0.3">
      <c r="AO21392" s="9"/>
      <c r="AP21392" s="9"/>
      <c r="AQ21392" s="9"/>
    </row>
    <row r="21393" spans="41:43" x14ac:dyDescent="0.3">
      <c r="AO21393" s="9"/>
      <c r="AP21393" s="9"/>
      <c r="AQ21393" s="9"/>
    </row>
    <row r="21394" spans="41:43" x14ac:dyDescent="0.3">
      <c r="AO21394" s="9"/>
      <c r="AP21394" s="9"/>
      <c r="AQ21394" s="9"/>
    </row>
    <row r="21395" spans="41:43" x14ac:dyDescent="0.3">
      <c r="AO21395" s="9"/>
      <c r="AP21395" s="9"/>
      <c r="AQ21395" s="9"/>
    </row>
    <row r="21396" spans="41:43" x14ac:dyDescent="0.3">
      <c r="AO21396" s="9"/>
      <c r="AP21396" s="9"/>
      <c r="AQ21396" s="9"/>
    </row>
    <row r="21397" spans="41:43" x14ac:dyDescent="0.3">
      <c r="AO21397" s="9"/>
      <c r="AP21397" s="9"/>
      <c r="AQ21397" s="9"/>
    </row>
    <row r="21398" spans="41:43" x14ac:dyDescent="0.3">
      <c r="AO21398" s="9"/>
      <c r="AP21398" s="9"/>
      <c r="AQ21398" s="9"/>
    </row>
    <row r="21399" spans="41:43" x14ac:dyDescent="0.3">
      <c r="AO21399" s="9"/>
      <c r="AP21399" s="9"/>
      <c r="AQ21399" s="9"/>
    </row>
    <row r="21400" spans="41:43" x14ac:dyDescent="0.3">
      <c r="AO21400" s="9"/>
      <c r="AP21400" s="9"/>
      <c r="AQ21400" s="9"/>
    </row>
    <row r="21401" spans="41:43" x14ac:dyDescent="0.3">
      <c r="AO21401" s="9"/>
      <c r="AP21401" s="9"/>
      <c r="AQ21401" s="9"/>
    </row>
    <row r="21402" spans="41:43" x14ac:dyDescent="0.3">
      <c r="AO21402" s="9"/>
      <c r="AP21402" s="9"/>
      <c r="AQ21402" s="9"/>
    </row>
    <row r="21403" spans="41:43" x14ac:dyDescent="0.3">
      <c r="AO21403" s="9"/>
      <c r="AP21403" s="9"/>
      <c r="AQ21403" s="9"/>
    </row>
    <row r="21404" spans="41:43" x14ac:dyDescent="0.3">
      <c r="AO21404" s="9"/>
      <c r="AP21404" s="9"/>
      <c r="AQ21404" s="9"/>
    </row>
    <row r="21405" spans="41:43" x14ac:dyDescent="0.3">
      <c r="AO21405" s="9"/>
      <c r="AP21405" s="9"/>
      <c r="AQ21405" s="9"/>
    </row>
    <row r="21406" spans="41:43" x14ac:dyDescent="0.3">
      <c r="AO21406" s="9"/>
      <c r="AP21406" s="9"/>
      <c r="AQ21406" s="9"/>
    </row>
    <row r="21407" spans="41:43" x14ac:dyDescent="0.3">
      <c r="AO21407" s="9"/>
      <c r="AP21407" s="9"/>
      <c r="AQ21407" s="9"/>
    </row>
    <row r="21408" spans="41:43" x14ac:dyDescent="0.3">
      <c r="AO21408" s="9"/>
      <c r="AP21408" s="9"/>
      <c r="AQ21408" s="9"/>
    </row>
    <row r="21409" spans="41:43" x14ac:dyDescent="0.3">
      <c r="AO21409" s="9"/>
      <c r="AP21409" s="9"/>
      <c r="AQ21409" s="9"/>
    </row>
    <row r="21410" spans="41:43" x14ac:dyDescent="0.3">
      <c r="AO21410" s="9"/>
      <c r="AP21410" s="9"/>
      <c r="AQ21410" s="9"/>
    </row>
    <row r="21411" spans="41:43" x14ac:dyDescent="0.3">
      <c r="AO21411" s="9"/>
      <c r="AP21411" s="9"/>
      <c r="AQ21411" s="9"/>
    </row>
    <row r="21412" spans="41:43" x14ac:dyDescent="0.3">
      <c r="AO21412" s="9"/>
      <c r="AP21412" s="9"/>
      <c r="AQ21412" s="9"/>
    </row>
    <row r="21413" spans="41:43" x14ac:dyDescent="0.3">
      <c r="AO21413" s="9"/>
      <c r="AP21413" s="9"/>
      <c r="AQ21413" s="9"/>
    </row>
    <row r="21414" spans="41:43" x14ac:dyDescent="0.3">
      <c r="AO21414" s="9"/>
      <c r="AP21414" s="9"/>
      <c r="AQ21414" s="9"/>
    </row>
    <row r="21415" spans="41:43" x14ac:dyDescent="0.3">
      <c r="AO21415" s="9"/>
      <c r="AP21415" s="9"/>
      <c r="AQ21415" s="9"/>
    </row>
    <row r="21416" spans="41:43" x14ac:dyDescent="0.3">
      <c r="AO21416" s="9"/>
      <c r="AP21416" s="9"/>
      <c r="AQ21416" s="9"/>
    </row>
    <row r="21417" spans="41:43" x14ac:dyDescent="0.3">
      <c r="AO21417" s="9"/>
      <c r="AP21417" s="9"/>
      <c r="AQ21417" s="9"/>
    </row>
    <row r="21418" spans="41:43" x14ac:dyDescent="0.3">
      <c r="AO21418" s="9"/>
      <c r="AP21418" s="9"/>
      <c r="AQ21418" s="9"/>
    </row>
    <row r="21419" spans="41:43" x14ac:dyDescent="0.3">
      <c r="AO21419" s="9"/>
      <c r="AP21419" s="9"/>
      <c r="AQ21419" s="9"/>
    </row>
    <row r="21420" spans="41:43" x14ac:dyDescent="0.3">
      <c r="AO21420" s="9"/>
      <c r="AP21420" s="9"/>
      <c r="AQ21420" s="9"/>
    </row>
    <row r="21421" spans="41:43" x14ac:dyDescent="0.3">
      <c r="AO21421" s="9"/>
      <c r="AP21421" s="9"/>
      <c r="AQ21421" s="9"/>
    </row>
    <row r="21422" spans="41:43" x14ac:dyDescent="0.3">
      <c r="AO21422" s="9"/>
      <c r="AP21422" s="9"/>
      <c r="AQ21422" s="9"/>
    </row>
    <row r="21423" spans="41:43" x14ac:dyDescent="0.3">
      <c r="AO21423" s="9"/>
      <c r="AP21423" s="9"/>
      <c r="AQ21423" s="9"/>
    </row>
    <row r="21424" spans="41:43" x14ac:dyDescent="0.3">
      <c r="AO21424" s="9"/>
      <c r="AP21424" s="9"/>
      <c r="AQ21424" s="9"/>
    </row>
    <row r="21425" spans="41:43" x14ac:dyDescent="0.3">
      <c r="AO21425" s="9"/>
      <c r="AP21425" s="9"/>
      <c r="AQ21425" s="9"/>
    </row>
    <row r="21426" spans="41:43" x14ac:dyDescent="0.3">
      <c r="AO21426" s="9"/>
      <c r="AP21426" s="9"/>
      <c r="AQ21426" s="9"/>
    </row>
    <row r="21427" spans="41:43" x14ac:dyDescent="0.3">
      <c r="AO21427" s="9"/>
      <c r="AP21427" s="9"/>
      <c r="AQ21427" s="9"/>
    </row>
    <row r="21428" spans="41:43" x14ac:dyDescent="0.3">
      <c r="AO21428" s="9"/>
      <c r="AP21428" s="9"/>
      <c r="AQ21428" s="9"/>
    </row>
    <row r="21429" spans="41:43" x14ac:dyDescent="0.3">
      <c r="AO21429" s="9"/>
      <c r="AP21429" s="9"/>
      <c r="AQ21429" s="9"/>
    </row>
    <row r="21430" spans="41:43" x14ac:dyDescent="0.3">
      <c r="AO21430" s="9"/>
      <c r="AP21430" s="9"/>
      <c r="AQ21430" s="9"/>
    </row>
    <row r="21431" spans="41:43" x14ac:dyDescent="0.3">
      <c r="AO21431" s="9"/>
      <c r="AP21431" s="9"/>
      <c r="AQ21431" s="9"/>
    </row>
    <row r="21432" spans="41:43" x14ac:dyDescent="0.3">
      <c r="AO21432" s="9"/>
      <c r="AP21432" s="9"/>
      <c r="AQ21432" s="9"/>
    </row>
    <row r="21433" spans="41:43" x14ac:dyDescent="0.3">
      <c r="AO21433" s="9"/>
      <c r="AP21433" s="9"/>
      <c r="AQ21433" s="9"/>
    </row>
    <row r="21434" spans="41:43" x14ac:dyDescent="0.3">
      <c r="AO21434" s="9"/>
      <c r="AP21434" s="9"/>
      <c r="AQ21434" s="9"/>
    </row>
    <row r="21435" spans="41:43" x14ac:dyDescent="0.3">
      <c r="AO21435" s="9"/>
      <c r="AP21435" s="9"/>
      <c r="AQ21435" s="9"/>
    </row>
    <row r="21436" spans="41:43" x14ac:dyDescent="0.3">
      <c r="AO21436" s="9"/>
      <c r="AP21436" s="9"/>
      <c r="AQ21436" s="9"/>
    </row>
    <row r="21437" spans="41:43" x14ac:dyDescent="0.3">
      <c r="AO21437" s="9"/>
      <c r="AP21437" s="9"/>
      <c r="AQ21437" s="9"/>
    </row>
    <row r="21438" spans="41:43" x14ac:dyDescent="0.3">
      <c r="AO21438" s="9"/>
      <c r="AP21438" s="9"/>
      <c r="AQ21438" s="9"/>
    </row>
    <row r="21439" spans="41:43" x14ac:dyDescent="0.3">
      <c r="AO21439" s="9"/>
      <c r="AP21439" s="9"/>
      <c r="AQ21439" s="9"/>
    </row>
    <row r="21440" spans="41:43" x14ac:dyDescent="0.3">
      <c r="AO21440" s="9"/>
      <c r="AP21440" s="9"/>
      <c r="AQ21440" s="9"/>
    </row>
    <row r="21441" spans="41:43" x14ac:dyDescent="0.3">
      <c r="AO21441" s="9"/>
      <c r="AP21441" s="9"/>
      <c r="AQ21441" s="9"/>
    </row>
    <row r="21442" spans="41:43" x14ac:dyDescent="0.3">
      <c r="AO21442" s="9"/>
      <c r="AP21442" s="9"/>
      <c r="AQ21442" s="9"/>
    </row>
    <row r="21443" spans="41:43" x14ac:dyDescent="0.3">
      <c r="AO21443" s="9"/>
      <c r="AP21443" s="9"/>
      <c r="AQ21443" s="9"/>
    </row>
    <row r="21444" spans="41:43" x14ac:dyDescent="0.3">
      <c r="AO21444" s="9"/>
      <c r="AP21444" s="9"/>
      <c r="AQ21444" s="9"/>
    </row>
    <row r="21445" spans="41:43" x14ac:dyDescent="0.3">
      <c r="AO21445" s="9"/>
      <c r="AP21445" s="9"/>
      <c r="AQ21445" s="9"/>
    </row>
    <row r="21446" spans="41:43" x14ac:dyDescent="0.3">
      <c r="AO21446" s="9"/>
      <c r="AP21446" s="9"/>
      <c r="AQ21446" s="9"/>
    </row>
    <row r="21447" spans="41:43" x14ac:dyDescent="0.3">
      <c r="AO21447" s="9"/>
      <c r="AP21447" s="9"/>
      <c r="AQ21447" s="9"/>
    </row>
    <row r="21448" spans="41:43" x14ac:dyDescent="0.3">
      <c r="AO21448" s="9"/>
      <c r="AP21448" s="9"/>
      <c r="AQ21448" s="9"/>
    </row>
    <row r="21449" spans="41:43" x14ac:dyDescent="0.3">
      <c r="AO21449" s="9"/>
      <c r="AP21449" s="9"/>
      <c r="AQ21449" s="9"/>
    </row>
    <row r="21450" spans="41:43" x14ac:dyDescent="0.3">
      <c r="AO21450" s="9"/>
      <c r="AP21450" s="9"/>
      <c r="AQ21450" s="9"/>
    </row>
    <row r="21451" spans="41:43" x14ac:dyDescent="0.3">
      <c r="AO21451" s="9"/>
      <c r="AP21451" s="9"/>
      <c r="AQ21451" s="9"/>
    </row>
    <row r="21452" spans="41:43" x14ac:dyDescent="0.3">
      <c r="AO21452" s="9"/>
      <c r="AP21452" s="9"/>
      <c r="AQ21452" s="9"/>
    </row>
    <row r="21453" spans="41:43" x14ac:dyDescent="0.3">
      <c r="AO21453" s="9"/>
      <c r="AP21453" s="9"/>
      <c r="AQ21453" s="9"/>
    </row>
    <row r="21454" spans="41:43" x14ac:dyDescent="0.3">
      <c r="AO21454" s="9"/>
      <c r="AP21454" s="9"/>
      <c r="AQ21454" s="9"/>
    </row>
    <row r="21455" spans="41:43" x14ac:dyDescent="0.3">
      <c r="AO21455" s="9"/>
      <c r="AP21455" s="9"/>
      <c r="AQ21455" s="9"/>
    </row>
    <row r="21456" spans="41:43" x14ac:dyDescent="0.3">
      <c r="AO21456" s="9"/>
      <c r="AP21456" s="9"/>
      <c r="AQ21456" s="9"/>
    </row>
    <row r="21457" spans="41:43" x14ac:dyDescent="0.3">
      <c r="AO21457" s="9"/>
      <c r="AP21457" s="9"/>
      <c r="AQ21457" s="9"/>
    </row>
    <row r="21458" spans="41:43" x14ac:dyDescent="0.3">
      <c r="AO21458" s="9"/>
      <c r="AP21458" s="9"/>
      <c r="AQ21458" s="9"/>
    </row>
    <row r="21459" spans="41:43" x14ac:dyDescent="0.3">
      <c r="AO21459" s="9"/>
      <c r="AP21459" s="9"/>
      <c r="AQ21459" s="9"/>
    </row>
    <row r="21460" spans="41:43" x14ac:dyDescent="0.3">
      <c r="AO21460" s="9"/>
      <c r="AP21460" s="9"/>
      <c r="AQ21460" s="9"/>
    </row>
    <row r="21461" spans="41:43" x14ac:dyDescent="0.3">
      <c r="AO21461" s="9"/>
      <c r="AP21461" s="9"/>
      <c r="AQ21461" s="9"/>
    </row>
    <row r="21462" spans="41:43" x14ac:dyDescent="0.3">
      <c r="AO21462" s="9"/>
      <c r="AP21462" s="9"/>
      <c r="AQ21462" s="9"/>
    </row>
    <row r="21463" spans="41:43" x14ac:dyDescent="0.3">
      <c r="AO21463" s="9"/>
      <c r="AP21463" s="9"/>
      <c r="AQ21463" s="9"/>
    </row>
    <row r="21464" spans="41:43" x14ac:dyDescent="0.3">
      <c r="AO21464" s="9"/>
      <c r="AP21464" s="9"/>
      <c r="AQ21464" s="9"/>
    </row>
    <row r="21465" spans="41:43" x14ac:dyDescent="0.3">
      <c r="AO21465" s="9"/>
      <c r="AP21465" s="9"/>
      <c r="AQ21465" s="9"/>
    </row>
    <row r="21466" spans="41:43" x14ac:dyDescent="0.3">
      <c r="AO21466" s="9"/>
      <c r="AP21466" s="9"/>
      <c r="AQ21466" s="9"/>
    </row>
    <row r="21467" spans="41:43" x14ac:dyDescent="0.3">
      <c r="AO21467" s="9"/>
      <c r="AP21467" s="9"/>
      <c r="AQ21467" s="9"/>
    </row>
    <row r="21468" spans="41:43" x14ac:dyDescent="0.3">
      <c r="AO21468" s="9"/>
      <c r="AP21468" s="9"/>
      <c r="AQ21468" s="9"/>
    </row>
    <row r="21469" spans="41:43" x14ac:dyDescent="0.3">
      <c r="AO21469" s="9"/>
      <c r="AP21469" s="9"/>
      <c r="AQ21469" s="9"/>
    </row>
    <row r="21470" spans="41:43" x14ac:dyDescent="0.3">
      <c r="AO21470" s="9"/>
      <c r="AP21470" s="9"/>
      <c r="AQ21470" s="9"/>
    </row>
    <row r="21471" spans="41:43" x14ac:dyDescent="0.3">
      <c r="AO21471" s="9"/>
      <c r="AP21471" s="9"/>
      <c r="AQ21471" s="9"/>
    </row>
    <row r="21472" spans="41:43" x14ac:dyDescent="0.3">
      <c r="AO21472" s="9"/>
      <c r="AP21472" s="9"/>
      <c r="AQ21472" s="9"/>
    </row>
    <row r="21473" spans="41:43" x14ac:dyDescent="0.3">
      <c r="AO21473" s="9"/>
      <c r="AP21473" s="9"/>
      <c r="AQ21473" s="9"/>
    </row>
    <row r="21474" spans="41:43" x14ac:dyDescent="0.3">
      <c r="AO21474" s="9"/>
      <c r="AP21474" s="9"/>
      <c r="AQ21474" s="9"/>
    </row>
    <row r="21475" spans="41:43" x14ac:dyDescent="0.3">
      <c r="AO21475" s="9"/>
      <c r="AP21475" s="9"/>
      <c r="AQ21475" s="9"/>
    </row>
    <row r="21476" spans="41:43" x14ac:dyDescent="0.3">
      <c r="AO21476" s="9"/>
      <c r="AP21476" s="9"/>
      <c r="AQ21476" s="9"/>
    </row>
    <row r="21477" spans="41:43" x14ac:dyDescent="0.3">
      <c r="AO21477" s="9"/>
      <c r="AP21477" s="9"/>
      <c r="AQ21477" s="9"/>
    </row>
    <row r="21478" spans="41:43" x14ac:dyDescent="0.3">
      <c r="AO21478" s="9"/>
      <c r="AP21478" s="9"/>
      <c r="AQ21478" s="9"/>
    </row>
    <row r="21479" spans="41:43" x14ac:dyDescent="0.3">
      <c r="AO21479" s="9"/>
      <c r="AP21479" s="9"/>
      <c r="AQ21479" s="9"/>
    </row>
    <row r="21480" spans="41:43" x14ac:dyDescent="0.3">
      <c r="AO21480" s="9"/>
      <c r="AP21480" s="9"/>
      <c r="AQ21480" s="9"/>
    </row>
    <row r="21481" spans="41:43" x14ac:dyDescent="0.3">
      <c r="AO21481" s="9"/>
      <c r="AP21481" s="9"/>
      <c r="AQ21481" s="9"/>
    </row>
    <row r="21482" spans="41:43" x14ac:dyDescent="0.3">
      <c r="AO21482" s="9"/>
      <c r="AP21482" s="9"/>
      <c r="AQ21482" s="9"/>
    </row>
    <row r="21483" spans="41:43" x14ac:dyDescent="0.3">
      <c r="AO21483" s="9"/>
      <c r="AP21483" s="9"/>
      <c r="AQ21483" s="9"/>
    </row>
    <row r="21484" spans="41:43" x14ac:dyDescent="0.3">
      <c r="AO21484" s="9"/>
      <c r="AP21484" s="9"/>
      <c r="AQ21484" s="9"/>
    </row>
    <row r="21485" spans="41:43" x14ac:dyDescent="0.3">
      <c r="AO21485" s="9"/>
      <c r="AP21485" s="9"/>
      <c r="AQ21485" s="9"/>
    </row>
    <row r="21486" spans="41:43" x14ac:dyDescent="0.3">
      <c r="AO21486" s="9"/>
      <c r="AP21486" s="9"/>
      <c r="AQ21486" s="9"/>
    </row>
    <row r="21487" spans="41:43" x14ac:dyDescent="0.3">
      <c r="AO21487" s="9"/>
      <c r="AP21487" s="9"/>
      <c r="AQ21487" s="9"/>
    </row>
    <row r="21488" spans="41:43" x14ac:dyDescent="0.3">
      <c r="AO21488" s="9"/>
      <c r="AP21488" s="9"/>
      <c r="AQ21488" s="9"/>
    </row>
    <row r="21489" spans="41:43" x14ac:dyDescent="0.3">
      <c r="AO21489" s="9"/>
      <c r="AP21489" s="9"/>
      <c r="AQ21489" s="9"/>
    </row>
    <row r="21490" spans="41:43" x14ac:dyDescent="0.3">
      <c r="AO21490" s="9"/>
      <c r="AP21490" s="9"/>
      <c r="AQ21490" s="9"/>
    </row>
    <row r="21491" spans="41:43" x14ac:dyDescent="0.3">
      <c r="AO21491" s="9"/>
      <c r="AP21491" s="9"/>
      <c r="AQ21491" s="9"/>
    </row>
    <row r="21492" spans="41:43" x14ac:dyDescent="0.3">
      <c r="AO21492" s="9"/>
      <c r="AP21492" s="9"/>
      <c r="AQ21492" s="9"/>
    </row>
    <row r="21493" spans="41:43" x14ac:dyDescent="0.3">
      <c r="AO21493" s="9"/>
      <c r="AP21493" s="9"/>
      <c r="AQ21493" s="9"/>
    </row>
    <row r="21494" spans="41:43" x14ac:dyDescent="0.3">
      <c r="AO21494" s="9"/>
      <c r="AP21494" s="9"/>
      <c r="AQ21494" s="9"/>
    </row>
    <row r="21495" spans="41:43" x14ac:dyDescent="0.3">
      <c r="AO21495" s="9"/>
      <c r="AP21495" s="9"/>
      <c r="AQ21495" s="9"/>
    </row>
    <row r="21496" spans="41:43" x14ac:dyDescent="0.3">
      <c r="AO21496" s="9"/>
      <c r="AP21496" s="9"/>
      <c r="AQ21496" s="9"/>
    </row>
    <row r="21497" spans="41:43" x14ac:dyDescent="0.3">
      <c r="AO21497" s="9"/>
      <c r="AP21497" s="9"/>
      <c r="AQ21497" s="9"/>
    </row>
    <row r="21498" spans="41:43" x14ac:dyDescent="0.3">
      <c r="AO21498" s="9"/>
      <c r="AP21498" s="9"/>
      <c r="AQ21498" s="9"/>
    </row>
    <row r="21499" spans="41:43" x14ac:dyDescent="0.3">
      <c r="AO21499" s="9"/>
      <c r="AP21499" s="9"/>
      <c r="AQ21499" s="9"/>
    </row>
    <row r="21500" spans="41:43" x14ac:dyDescent="0.3">
      <c r="AO21500" s="9"/>
      <c r="AP21500" s="9"/>
      <c r="AQ21500" s="9"/>
    </row>
    <row r="21501" spans="41:43" x14ac:dyDescent="0.3">
      <c r="AO21501" s="9"/>
      <c r="AP21501" s="9"/>
      <c r="AQ21501" s="9"/>
    </row>
    <row r="21502" spans="41:43" x14ac:dyDescent="0.3">
      <c r="AO21502" s="9"/>
      <c r="AP21502" s="9"/>
      <c r="AQ21502" s="9"/>
    </row>
    <row r="21503" spans="41:43" x14ac:dyDescent="0.3">
      <c r="AO21503" s="9"/>
      <c r="AP21503" s="9"/>
      <c r="AQ21503" s="9"/>
    </row>
    <row r="21504" spans="41:43" x14ac:dyDescent="0.3">
      <c r="AO21504" s="9"/>
      <c r="AP21504" s="9"/>
      <c r="AQ21504" s="9"/>
    </row>
    <row r="21505" spans="41:43" x14ac:dyDescent="0.3">
      <c r="AO21505" s="9"/>
      <c r="AP21505" s="9"/>
      <c r="AQ21505" s="9"/>
    </row>
    <row r="21506" spans="41:43" x14ac:dyDescent="0.3">
      <c r="AO21506" s="9"/>
      <c r="AP21506" s="9"/>
      <c r="AQ21506" s="9"/>
    </row>
    <row r="21507" spans="41:43" x14ac:dyDescent="0.3">
      <c r="AO21507" s="9"/>
      <c r="AP21507" s="9"/>
      <c r="AQ21507" s="9"/>
    </row>
    <row r="21508" spans="41:43" x14ac:dyDescent="0.3">
      <c r="AO21508" s="9"/>
      <c r="AP21508" s="9"/>
      <c r="AQ21508" s="9"/>
    </row>
    <row r="21509" spans="41:43" x14ac:dyDescent="0.3">
      <c r="AO21509" s="9"/>
      <c r="AP21509" s="9"/>
      <c r="AQ21509" s="9"/>
    </row>
    <row r="21510" spans="41:43" x14ac:dyDescent="0.3">
      <c r="AO21510" s="9"/>
      <c r="AP21510" s="9"/>
      <c r="AQ21510" s="9"/>
    </row>
    <row r="21511" spans="41:43" x14ac:dyDescent="0.3">
      <c r="AO21511" s="9"/>
      <c r="AP21511" s="9"/>
      <c r="AQ21511" s="9"/>
    </row>
    <row r="21512" spans="41:43" x14ac:dyDescent="0.3">
      <c r="AO21512" s="9"/>
      <c r="AP21512" s="9"/>
      <c r="AQ21512" s="9"/>
    </row>
    <row r="21513" spans="41:43" x14ac:dyDescent="0.3">
      <c r="AO21513" s="9"/>
      <c r="AP21513" s="9"/>
      <c r="AQ21513" s="9"/>
    </row>
    <row r="21514" spans="41:43" x14ac:dyDescent="0.3">
      <c r="AO21514" s="9"/>
      <c r="AP21514" s="9"/>
      <c r="AQ21514" s="9"/>
    </row>
    <row r="21515" spans="41:43" x14ac:dyDescent="0.3">
      <c r="AO21515" s="9"/>
      <c r="AP21515" s="9"/>
      <c r="AQ21515" s="9"/>
    </row>
    <row r="21516" spans="41:43" x14ac:dyDescent="0.3">
      <c r="AO21516" s="9"/>
      <c r="AP21516" s="9"/>
      <c r="AQ21516" s="9"/>
    </row>
    <row r="21517" spans="41:43" x14ac:dyDescent="0.3">
      <c r="AO21517" s="9"/>
      <c r="AP21517" s="9"/>
      <c r="AQ21517" s="9"/>
    </row>
    <row r="21518" spans="41:43" x14ac:dyDescent="0.3">
      <c r="AO21518" s="9"/>
      <c r="AP21518" s="9"/>
      <c r="AQ21518" s="9"/>
    </row>
    <row r="21519" spans="41:43" x14ac:dyDescent="0.3">
      <c r="AO21519" s="9"/>
      <c r="AP21519" s="9"/>
      <c r="AQ21519" s="9"/>
    </row>
    <row r="21520" spans="41:43" x14ac:dyDescent="0.3">
      <c r="AO21520" s="9"/>
      <c r="AP21520" s="9"/>
      <c r="AQ21520" s="9"/>
    </row>
    <row r="21521" spans="41:43" x14ac:dyDescent="0.3">
      <c r="AO21521" s="9"/>
      <c r="AP21521" s="9"/>
      <c r="AQ21521" s="9"/>
    </row>
    <row r="21522" spans="41:43" x14ac:dyDescent="0.3">
      <c r="AO21522" s="9"/>
      <c r="AP21522" s="9"/>
      <c r="AQ21522" s="9"/>
    </row>
    <row r="21523" spans="41:43" x14ac:dyDescent="0.3">
      <c r="AO21523" s="9"/>
      <c r="AP21523" s="9"/>
      <c r="AQ21523" s="9"/>
    </row>
    <row r="21524" spans="41:43" x14ac:dyDescent="0.3">
      <c r="AO21524" s="9"/>
      <c r="AP21524" s="9"/>
      <c r="AQ21524" s="9"/>
    </row>
    <row r="21525" spans="41:43" x14ac:dyDescent="0.3">
      <c r="AO21525" s="9"/>
      <c r="AP21525" s="9"/>
      <c r="AQ21525" s="9"/>
    </row>
    <row r="21526" spans="41:43" x14ac:dyDescent="0.3">
      <c r="AO21526" s="9"/>
      <c r="AP21526" s="9"/>
      <c r="AQ21526" s="9"/>
    </row>
    <row r="21527" spans="41:43" x14ac:dyDescent="0.3">
      <c r="AO21527" s="9"/>
      <c r="AP21527" s="9"/>
      <c r="AQ21527" s="9"/>
    </row>
    <row r="21528" spans="41:43" x14ac:dyDescent="0.3">
      <c r="AO21528" s="9"/>
      <c r="AP21528" s="9"/>
      <c r="AQ21528" s="9"/>
    </row>
    <row r="21529" spans="41:43" x14ac:dyDescent="0.3">
      <c r="AO21529" s="9"/>
      <c r="AP21529" s="9"/>
      <c r="AQ21529" s="9"/>
    </row>
    <row r="21530" spans="41:43" x14ac:dyDescent="0.3">
      <c r="AO21530" s="9"/>
      <c r="AP21530" s="9"/>
      <c r="AQ21530" s="9"/>
    </row>
    <row r="21531" spans="41:43" x14ac:dyDescent="0.3">
      <c r="AO21531" s="9"/>
      <c r="AP21531" s="9"/>
      <c r="AQ21531" s="9"/>
    </row>
    <row r="21532" spans="41:43" x14ac:dyDescent="0.3">
      <c r="AO21532" s="9"/>
      <c r="AP21532" s="9"/>
      <c r="AQ21532" s="9"/>
    </row>
    <row r="21533" spans="41:43" x14ac:dyDescent="0.3">
      <c r="AO21533" s="9"/>
      <c r="AP21533" s="9"/>
      <c r="AQ21533" s="9"/>
    </row>
    <row r="21534" spans="41:43" x14ac:dyDescent="0.3">
      <c r="AO21534" s="9"/>
      <c r="AP21534" s="9"/>
      <c r="AQ21534" s="9"/>
    </row>
    <row r="21535" spans="41:43" x14ac:dyDescent="0.3">
      <c r="AO21535" s="9"/>
      <c r="AP21535" s="9"/>
      <c r="AQ21535" s="9"/>
    </row>
    <row r="21536" spans="41:43" x14ac:dyDescent="0.3">
      <c r="AO21536" s="9"/>
      <c r="AP21536" s="9"/>
      <c r="AQ21536" s="9"/>
    </row>
    <row r="21537" spans="41:43" x14ac:dyDescent="0.3">
      <c r="AO21537" s="9"/>
      <c r="AP21537" s="9"/>
      <c r="AQ21537" s="9"/>
    </row>
    <row r="21538" spans="41:43" x14ac:dyDescent="0.3">
      <c r="AO21538" s="9"/>
      <c r="AP21538" s="9"/>
      <c r="AQ21538" s="9"/>
    </row>
    <row r="21539" spans="41:43" x14ac:dyDescent="0.3">
      <c r="AO21539" s="9"/>
      <c r="AP21539" s="9"/>
      <c r="AQ21539" s="9"/>
    </row>
    <row r="21540" spans="41:43" x14ac:dyDescent="0.3">
      <c r="AO21540" s="9"/>
      <c r="AP21540" s="9"/>
      <c r="AQ21540" s="9"/>
    </row>
    <row r="21541" spans="41:43" x14ac:dyDescent="0.3">
      <c r="AO21541" s="9"/>
      <c r="AP21541" s="9"/>
      <c r="AQ21541" s="9"/>
    </row>
    <row r="21542" spans="41:43" x14ac:dyDescent="0.3">
      <c r="AO21542" s="9"/>
      <c r="AP21542" s="9"/>
      <c r="AQ21542" s="9"/>
    </row>
    <row r="21543" spans="41:43" x14ac:dyDescent="0.3">
      <c r="AO21543" s="9"/>
      <c r="AP21543" s="9"/>
      <c r="AQ21543" s="9"/>
    </row>
    <row r="21544" spans="41:43" x14ac:dyDescent="0.3">
      <c r="AO21544" s="9"/>
      <c r="AP21544" s="9"/>
      <c r="AQ21544" s="9"/>
    </row>
    <row r="21545" spans="41:43" x14ac:dyDescent="0.3">
      <c r="AO21545" s="9"/>
      <c r="AP21545" s="9"/>
      <c r="AQ21545" s="9"/>
    </row>
    <row r="21546" spans="41:43" x14ac:dyDescent="0.3">
      <c r="AO21546" s="9"/>
      <c r="AP21546" s="9"/>
      <c r="AQ21546" s="9"/>
    </row>
    <row r="21547" spans="41:43" x14ac:dyDescent="0.3">
      <c r="AO21547" s="9"/>
      <c r="AP21547" s="9"/>
      <c r="AQ21547" s="9"/>
    </row>
    <row r="21548" spans="41:43" x14ac:dyDescent="0.3">
      <c r="AO21548" s="9"/>
      <c r="AP21548" s="9"/>
      <c r="AQ21548" s="9"/>
    </row>
    <row r="21549" spans="41:43" x14ac:dyDescent="0.3">
      <c r="AO21549" s="9"/>
      <c r="AP21549" s="9"/>
      <c r="AQ21549" s="9"/>
    </row>
    <row r="21550" spans="41:43" x14ac:dyDescent="0.3">
      <c r="AO21550" s="9"/>
      <c r="AP21550" s="9"/>
      <c r="AQ21550" s="9"/>
    </row>
    <row r="21551" spans="41:43" x14ac:dyDescent="0.3">
      <c r="AO21551" s="9"/>
      <c r="AP21551" s="9"/>
      <c r="AQ21551" s="9"/>
    </row>
    <row r="21552" spans="41:43" x14ac:dyDescent="0.3">
      <c r="AO21552" s="9"/>
      <c r="AP21552" s="9"/>
      <c r="AQ21552" s="9"/>
    </row>
    <row r="21553" spans="41:43" x14ac:dyDescent="0.3">
      <c r="AO21553" s="9"/>
      <c r="AP21553" s="9"/>
      <c r="AQ21553" s="9"/>
    </row>
    <row r="21554" spans="41:43" x14ac:dyDescent="0.3">
      <c r="AO21554" s="9"/>
      <c r="AP21554" s="9"/>
      <c r="AQ21554" s="9"/>
    </row>
    <row r="21555" spans="41:43" x14ac:dyDescent="0.3">
      <c r="AO21555" s="9"/>
      <c r="AP21555" s="9"/>
      <c r="AQ21555" s="9"/>
    </row>
    <row r="21556" spans="41:43" x14ac:dyDescent="0.3">
      <c r="AO21556" s="9"/>
      <c r="AP21556" s="9"/>
      <c r="AQ21556" s="9"/>
    </row>
    <row r="21557" spans="41:43" x14ac:dyDescent="0.3">
      <c r="AO21557" s="9"/>
      <c r="AP21557" s="9"/>
      <c r="AQ21557" s="9"/>
    </row>
    <row r="21558" spans="41:43" x14ac:dyDescent="0.3">
      <c r="AO21558" s="9"/>
      <c r="AP21558" s="9"/>
      <c r="AQ21558" s="9"/>
    </row>
    <row r="21559" spans="41:43" x14ac:dyDescent="0.3">
      <c r="AO21559" s="9"/>
      <c r="AP21559" s="9"/>
      <c r="AQ21559" s="9"/>
    </row>
    <row r="21560" spans="41:43" x14ac:dyDescent="0.3">
      <c r="AO21560" s="9"/>
      <c r="AP21560" s="9"/>
      <c r="AQ21560" s="9"/>
    </row>
    <row r="21561" spans="41:43" x14ac:dyDescent="0.3">
      <c r="AO21561" s="9"/>
      <c r="AP21561" s="9"/>
      <c r="AQ21561" s="9"/>
    </row>
    <row r="21562" spans="41:43" x14ac:dyDescent="0.3">
      <c r="AO21562" s="9"/>
      <c r="AP21562" s="9"/>
      <c r="AQ21562" s="9"/>
    </row>
    <row r="21563" spans="41:43" x14ac:dyDescent="0.3">
      <c r="AO21563" s="9"/>
      <c r="AP21563" s="9"/>
      <c r="AQ21563" s="9"/>
    </row>
    <row r="21564" spans="41:43" x14ac:dyDescent="0.3">
      <c r="AO21564" s="9"/>
      <c r="AP21564" s="9"/>
      <c r="AQ21564" s="9"/>
    </row>
    <row r="21565" spans="41:43" x14ac:dyDescent="0.3">
      <c r="AO21565" s="9"/>
      <c r="AP21565" s="9"/>
      <c r="AQ21565" s="9"/>
    </row>
    <row r="21566" spans="41:43" x14ac:dyDescent="0.3">
      <c r="AO21566" s="9"/>
      <c r="AP21566" s="9"/>
      <c r="AQ21566" s="9"/>
    </row>
    <row r="21567" spans="41:43" x14ac:dyDescent="0.3">
      <c r="AO21567" s="9"/>
      <c r="AP21567" s="9"/>
      <c r="AQ21567" s="9"/>
    </row>
    <row r="21568" spans="41:43" x14ac:dyDescent="0.3">
      <c r="AO21568" s="9"/>
      <c r="AP21568" s="9"/>
      <c r="AQ21568" s="9"/>
    </row>
    <row r="21569" spans="41:43" x14ac:dyDescent="0.3">
      <c r="AO21569" s="9"/>
      <c r="AP21569" s="9"/>
      <c r="AQ21569" s="9"/>
    </row>
    <row r="21570" spans="41:43" x14ac:dyDescent="0.3">
      <c r="AO21570" s="9"/>
      <c r="AP21570" s="9"/>
      <c r="AQ21570" s="9"/>
    </row>
    <row r="21571" spans="41:43" x14ac:dyDescent="0.3">
      <c r="AO21571" s="9"/>
      <c r="AP21571" s="9"/>
      <c r="AQ21571" s="9"/>
    </row>
    <row r="21572" spans="41:43" x14ac:dyDescent="0.3">
      <c r="AO21572" s="9"/>
      <c r="AP21572" s="9"/>
      <c r="AQ21572" s="9"/>
    </row>
    <row r="21573" spans="41:43" x14ac:dyDescent="0.3">
      <c r="AO21573" s="9"/>
      <c r="AP21573" s="9"/>
      <c r="AQ21573" s="9"/>
    </row>
    <row r="21574" spans="41:43" x14ac:dyDescent="0.3">
      <c r="AO21574" s="9"/>
      <c r="AP21574" s="9"/>
      <c r="AQ21574" s="9"/>
    </row>
    <row r="21575" spans="41:43" x14ac:dyDescent="0.3">
      <c r="AO21575" s="9"/>
      <c r="AP21575" s="9"/>
      <c r="AQ21575" s="9"/>
    </row>
    <row r="21576" spans="41:43" x14ac:dyDescent="0.3">
      <c r="AO21576" s="9"/>
      <c r="AP21576" s="9"/>
      <c r="AQ21576" s="9"/>
    </row>
    <row r="21577" spans="41:43" x14ac:dyDescent="0.3">
      <c r="AO21577" s="9"/>
      <c r="AP21577" s="9"/>
      <c r="AQ21577" s="9"/>
    </row>
    <row r="21578" spans="41:43" x14ac:dyDescent="0.3">
      <c r="AO21578" s="9"/>
      <c r="AP21578" s="9"/>
      <c r="AQ21578" s="9"/>
    </row>
    <row r="21579" spans="41:43" x14ac:dyDescent="0.3">
      <c r="AO21579" s="9"/>
      <c r="AP21579" s="9"/>
      <c r="AQ21579" s="9"/>
    </row>
    <row r="21580" spans="41:43" x14ac:dyDescent="0.3">
      <c r="AO21580" s="9"/>
      <c r="AP21580" s="9"/>
      <c r="AQ21580" s="9"/>
    </row>
    <row r="21581" spans="41:43" x14ac:dyDescent="0.3">
      <c r="AO21581" s="9"/>
      <c r="AP21581" s="9"/>
      <c r="AQ21581" s="9"/>
    </row>
    <row r="21582" spans="41:43" x14ac:dyDescent="0.3">
      <c r="AO21582" s="9"/>
      <c r="AP21582" s="9"/>
      <c r="AQ21582" s="9"/>
    </row>
    <row r="21583" spans="41:43" x14ac:dyDescent="0.3">
      <c r="AO21583" s="9"/>
      <c r="AP21583" s="9"/>
      <c r="AQ21583" s="9"/>
    </row>
    <row r="21584" spans="41:43" x14ac:dyDescent="0.3">
      <c r="AO21584" s="9"/>
      <c r="AP21584" s="9"/>
      <c r="AQ21584" s="9"/>
    </row>
    <row r="21585" spans="41:43" x14ac:dyDescent="0.3">
      <c r="AO21585" s="9"/>
      <c r="AP21585" s="9"/>
      <c r="AQ21585" s="9"/>
    </row>
    <row r="21586" spans="41:43" x14ac:dyDescent="0.3">
      <c r="AO21586" s="9"/>
      <c r="AP21586" s="9"/>
      <c r="AQ21586" s="9"/>
    </row>
    <row r="21587" spans="41:43" x14ac:dyDescent="0.3">
      <c r="AO21587" s="9"/>
      <c r="AP21587" s="9"/>
      <c r="AQ21587" s="9"/>
    </row>
    <row r="21588" spans="41:43" x14ac:dyDescent="0.3">
      <c r="AO21588" s="9"/>
      <c r="AP21588" s="9"/>
      <c r="AQ21588" s="9"/>
    </row>
    <row r="21589" spans="41:43" x14ac:dyDescent="0.3">
      <c r="AO21589" s="9"/>
      <c r="AP21589" s="9"/>
      <c r="AQ21589" s="9"/>
    </row>
    <row r="21590" spans="41:43" x14ac:dyDescent="0.3">
      <c r="AO21590" s="9"/>
      <c r="AP21590" s="9"/>
      <c r="AQ21590" s="9"/>
    </row>
    <row r="21591" spans="41:43" x14ac:dyDescent="0.3">
      <c r="AO21591" s="9"/>
      <c r="AP21591" s="9"/>
      <c r="AQ21591" s="9"/>
    </row>
    <row r="21592" spans="41:43" x14ac:dyDescent="0.3">
      <c r="AO21592" s="9"/>
      <c r="AP21592" s="9"/>
      <c r="AQ21592" s="9"/>
    </row>
    <row r="21593" spans="41:43" x14ac:dyDescent="0.3">
      <c r="AO21593" s="9"/>
      <c r="AP21593" s="9"/>
      <c r="AQ21593" s="9"/>
    </row>
    <row r="21594" spans="41:43" x14ac:dyDescent="0.3">
      <c r="AO21594" s="9"/>
      <c r="AP21594" s="9"/>
      <c r="AQ21594" s="9"/>
    </row>
    <row r="21595" spans="41:43" x14ac:dyDescent="0.3">
      <c r="AO21595" s="9"/>
      <c r="AP21595" s="9"/>
      <c r="AQ21595" s="9"/>
    </row>
    <row r="21596" spans="41:43" x14ac:dyDescent="0.3">
      <c r="AO21596" s="9"/>
      <c r="AP21596" s="9"/>
      <c r="AQ21596" s="9"/>
    </row>
    <row r="21597" spans="41:43" x14ac:dyDescent="0.3">
      <c r="AO21597" s="9"/>
      <c r="AP21597" s="9"/>
      <c r="AQ21597" s="9"/>
    </row>
    <row r="21598" spans="41:43" x14ac:dyDescent="0.3">
      <c r="AO21598" s="9"/>
      <c r="AP21598" s="9"/>
      <c r="AQ21598" s="9"/>
    </row>
    <row r="21599" spans="41:43" x14ac:dyDescent="0.3">
      <c r="AO21599" s="9"/>
      <c r="AP21599" s="9"/>
      <c r="AQ21599" s="9"/>
    </row>
    <row r="21600" spans="41:43" x14ac:dyDescent="0.3">
      <c r="AO21600" s="9"/>
      <c r="AP21600" s="9"/>
      <c r="AQ21600" s="9"/>
    </row>
    <row r="21601" spans="41:43" x14ac:dyDescent="0.3">
      <c r="AO21601" s="9"/>
      <c r="AP21601" s="9"/>
      <c r="AQ21601" s="9"/>
    </row>
    <row r="21602" spans="41:43" x14ac:dyDescent="0.3">
      <c r="AO21602" s="9"/>
      <c r="AP21602" s="9"/>
      <c r="AQ21602" s="9"/>
    </row>
    <row r="21603" spans="41:43" x14ac:dyDescent="0.3">
      <c r="AO21603" s="9"/>
      <c r="AP21603" s="9"/>
      <c r="AQ21603" s="9"/>
    </row>
    <row r="21604" spans="41:43" x14ac:dyDescent="0.3">
      <c r="AO21604" s="9"/>
      <c r="AP21604" s="9"/>
      <c r="AQ21604" s="9"/>
    </row>
    <row r="21605" spans="41:43" x14ac:dyDescent="0.3">
      <c r="AO21605" s="9"/>
      <c r="AP21605" s="9"/>
      <c r="AQ21605" s="9"/>
    </row>
    <row r="21606" spans="41:43" x14ac:dyDescent="0.3">
      <c r="AO21606" s="9"/>
      <c r="AP21606" s="9"/>
      <c r="AQ21606" s="9"/>
    </row>
    <row r="21607" spans="41:43" x14ac:dyDescent="0.3">
      <c r="AO21607" s="9"/>
      <c r="AP21607" s="9"/>
      <c r="AQ21607" s="9"/>
    </row>
    <row r="21608" spans="41:43" x14ac:dyDescent="0.3">
      <c r="AO21608" s="9"/>
      <c r="AP21608" s="9"/>
      <c r="AQ21608" s="9"/>
    </row>
    <row r="21609" spans="41:43" x14ac:dyDescent="0.3">
      <c r="AO21609" s="9"/>
      <c r="AP21609" s="9"/>
      <c r="AQ21609" s="9"/>
    </row>
    <row r="21610" spans="41:43" x14ac:dyDescent="0.3">
      <c r="AO21610" s="9"/>
      <c r="AP21610" s="9"/>
      <c r="AQ21610" s="9"/>
    </row>
    <row r="21611" spans="41:43" x14ac:dyDescent="0.3">
      <c r="AO21611" s="9"/>
      <c r="AP21611" s="9"/>
      <c r="AQ21611" s="9"/>
    </row>
    <row r="21612" spans="41:43" x14ac:dyDescent="0.3">
      <c r="AO21612" s="9"/>
      <c r="AP21612" s="9"/>
      <c r="AQ21612" s="9"/>
    </row>
    <row r="21613" spans="41:43" x14ac:dyDescent="0.3">
      <c r="AO21613" s="9"/>
      <c r="AP21613" s="9"/>
      <c r="AQ21613" s="9"/>
    </row>
    <row r="21614" spans="41:43" x14ac:dyDescent="0.3">
      <c r="AO21614" s="9"/>
      <c r="AP21614" s="9"/>
      <c r="AQ21614" s="9"/>
    </row>
    <row r="21615" spans="41:43" x14ac:dyDescent="0.3">
      <c r="AO21615" s="9"/>
      <c r="AP21615" s="9"/>
      <c r="AQ21615" s="9"/>
    </row>
    <row r="21616" spans="41:43" x14ac:dyDescent="0.3">
      <c r="AO21616" s="9"/>
      <c r="AP21616" s="9"/>
      <c r="AQ21616" s="9"/>
    </row>
    <row r="21617" spans="41:43" x14ac:dyDescent="0.3">
      <c r="AO21617" s="9"/>
      <c r="AP21617" s="9"/>
      <c r="AQ21617" s="9"/>
    </row>
    <row r="21618" spans="41:43" x14ac:dyDescent="0.3">
      <c r="AO21618" s="9"/>
      <c r="AP21618" s="9"/>
      <c r="AQ21618" s="9"/>
    </row>
    <row r="21619" spans="41:43" x14ac:dyDescent="0.3">
      <c r="AO21619" s="9"/>
      <c r="AP21619" s="9"/>
      <c r="AQ21619" s="9"/>
    </row>
    <row r="21620" spans="41:43" x14ac:dyDescent="0.3">
      <c r="AO21620" s="9"/>
      <c r="AP21620" s="9"/>
      <c r="AQ21620" s="9"/>
    </row>
    <row r="21621" spans="41:43" x14ac:dyDescent="0.3">
      <c r="AO21621" s="9"/>
      <c r="AP21621" s="9"/>
      <c r="AQ21621" s="9"/>
    </row>
    <row r="21622" spans="41:43" x14ac:dyDescent="0.3">
      <c r="AO21622" s="9"/>
      <c r="AP21622" s="9"/>
      <c r="AQ21622" s="9"/>
    </row>
    <row r="21623" spans="41:43" x14ac:dyDescent="0.3">
      <c r="AO21623" s="9"/>
      <c r="AP21623" s="9"/>
      <c r="AQ21623" s="9"/>
    </row>
    <row r="21624" spans="41:43" x14ac:dyDescent="0.3">
      <c r="AO21624" s="9"/>
      <c r="AP21624" s="9"/>
      <c r="AQ21624" s="9"/>
    </row>
    <row r="21625" spans="41:43" x14ac:dyDescent="0.3">
      <c r="AO21625" s="9"/>
      <c r="AP21625" s="9"/>
      <c r="AQ21625" s="9"/>
    </row>
    <row r="21626" spans="41:43" x14ac:dyDescent="0.3">
      <c r="AO21626" s="9"/>
      <c r="AP21626" s="9"/>
      <c r="AQ21626" s="9"/>
    </row>
    <row r="21627" spans="41:43" x14ac:dyDescent="0.3">
      <c r="AO21627" s="9"/>
      <c r="AP21627" s="9"/>
      <c r="AQ21627" s="9"/>
    </row>
    <row r="21628" spans="41:43" x14ac:dyDescent="0.3">
      <c r="AO21628" s="9"/>
      <c r="AP21628" s="9"/>
      <c r="AQ21628" s="9"/>
    </row>
    <row r="21629" spans="41:43" x14ac:dyDescent="0.3">
      <c r="AO21629" s="9"/>
      <c r="AP21629" s="9"/>
      <c r="AQ21629" s="9"/>
    </row>
    <row r="21630" spans="41:43" x14ac:dyDescent="0.3">
      <c r="AO21630" s="9"/>
      <c r="AP21630" s="9"/>
      <c r="AQ21630" s="9"/>
    </row>
    <row r="21631" spans="41:43" x14ac:dyDescent="0.3">
      <c r="AO21631" s="9"/>
      <c r="AP21631" s="9"/>
      <c r="AQ21631" s="9"/>
    </row>
    <row r="21632" spans="41:43" x14ac:dyDescent="0.3">
      <c r="AO21632" s="9"/>
      <c r="AP21632" s="9"/>
      <c r="AQ21632" s="9"/>
    </row>
    <row r="21633" spans="41:43" x14ac:dyDescent="0.3">
      <c r="AO21633" s="9"/>
      <c r="AP21633" s="9"/>
      <c r="AQ21633" s="9"/>
    </row>
    <row r="21634" spans="41:43" x14ac:dyDescent="0.3">
      <c r="AO21634" s="9"/>
      <c r="AP21634" s="9"/>
      <c r="AQ21634" s="9"/>
    </row>
    <row r="21635" spans="41:43" x14ac:dyDescent="0.3">
      <c r="AO21635" s="9"/>
      <c r="AP21635" s="9"/>
      <c r="AQ21635" s="9"/>
    </row>
    <row r="21636" spans="41:43" x14ac:dyDescent="0.3">
      <c r="AO21636" s="9"/>
      <c r="AP21636" s="9"/>
      <c r="AQ21636" s="9"/>
    </row>
    <row r="21637" spans="41:43" x14ac:dyDescent="0.3">
      <c r="AO21637" s="9"/>
      <c r="AP21637" s="9"/>
      <c r="AQ21637" s="9"/>
    </row>
    <row r="21638" spans="41:43" x14ac:dyDescent="0.3">
      <c r="AO21638" s="9"/>
      <c r="AP21638" s="9"/>
      <c r="AQ21638" s="9"/>
    </row>
    <row r="21639" spans="41:43" x14ac:dyDescent="0.3">
      <c r="AO21639" s="9"/>
      <c r="AP21639" s="9"/>
      <c r="AQ21639" s="9"/>
    </row>
    <row r="21640" spans="41:43" x14ac:dyDescent="0.3">
      <c r="AO21640" s="9"/>
      <c r="AP21640" s="9"/>
      <c r="AQ21640" s="9"/>
    </row>
    <row r="21641" spans="41:43" x14ac:dyDescent="0.3">
      <c r="AO21641" s="9"/>
      <c r="AP21641" s="9"/>
      <c r="AQ21641" s="9"/>
    </row>
    <row r="21642" spans="41:43" x14ac:dyDescent="0.3">
      <c r="AO21642" s="9"/>
      <c r="AP21642" s="9"/>
      <c r="AQ21642" s="9"/>
    </row>
    <row r="21643" spans="41:43" x14ac:dyDescent="0.3">
      <c r="AO21643" s="9"/>
      <c r="AP21643" s="9"/>
      <c r="AQ21643" s="9"/>
    </row>
    <row r="21644" spans="41:43" x14ac:dyDescent="0.3">
      <c r="AO21644" s="9"/>
      <c r="AP21644" s="9"/>
      <c r="AQ21644" s="9"/>
    </row>
    <row r="21645" spans="41:43" x14ac:dyDescent="0.3">
      <c r="AO21645" s="9"/>
      <c r="AP21645" s="9"/>
      <c r="AQ21645" s="9"/>
    </row>
    <row r="21646" spans="41:43" x14ac:dyDescent="0.3">
      <c r="AO21646" s="9"/>
      <c r="AP21646" s="9"/>
      <c r="AQ21646" s="9"/>
    </row>
    <row r="21647" spans="41:43" x14ac:dyDescent="0.3">
      <c r="AO21647" s="9"/>
      <c r="AP21647" s="9"/>
      <c r="AQ21647" s="9"/>
    </row>
    <row r="21648" spans="41:43" x14ac:dyDescent="0.3">
      <c r="AO21648" s="9"/>
      <c r="AP21648" s="9"/>
      <c r="AQ21648" s="9"/>
    </row>
    <row r="21649" spans="41:43" x14ac:dyDescent="0.3">
      <c r="AO21649" s="9"/>
      <c r="AP21649" s="9"/>
      <c r="AQ21649" s="9"/>
    </row>
    <row r="21650" spans="41:43" x14ac:dyDescent="0.3">
      <c r="AO21650" s="9"/>
      <c r="AP21650" s="9"/>
      <c r="AQ21650" s="9"/>
    </row>
    <row r="21651" spans="41:43" x14ac:dyDescent="0.3">
      <c r="AO21651" s="9"/>
      <c r="AP21651" s="9"/>
      <c r="AQ21651" s="9"/>
    </row>
    <row r="21652" spans="41:43" x14ac:dyDescent="0.3">
      <c r="AO21652" s="9"/>
      <c r="AP21652" s="9"/>
      <c r="AQ21652" s="9"/>
    </row>
    <row r="21653" spans="41:43" x14ac:dyDescent="0.3">
      <c r="AO21653" s="9"/>
      <c r="AP21653" s="9"/>
      <c r="AQ21653" s="9"/>
    </row>
    <row r="21654" spans="41:43" x14ac:dyDescent="0.3">
      <c r="AO21654" s="9"/>
      <c r="AP21654" s="9"/>
      <c r="AQ21654" s="9"/>
    </row>
    <row r="21655" spans="41:43" x14ac:dyDescent="0.3">
      <c r="AO21655" s="9"/>
      <c r="AP21655" s="9"/>
      <c r="AQ21655" s="9"/>
    </row>
    <row r="21656" spans="41:43" x14ac:dyDescent="0.3">
      <c r="AO21656" s="9"/>
      <c r="AP21656" s="9"/>
      <c r="AQ21656" s="9"/>
    </row>
    <row r="21657" spans="41:43" x14ac:dyDescent="0.3">
      <c r="AO21657" s="9"/>
      <c r="AP21657" s="9"/>
      <c r="AQ21657" s="9"/>
    </row>
    <row r="21658" spans="41:43" x14ac:dyDescent="0.3">
      <c r="AO21658" s="9"/>
      <c r="AP21658" s="9"/>
      <c r="AQ21658" s="9"/>
    </row>
    <row r="21659" spans="41:43" x14ac:dyDescent="0.3">
      <c r="AO21659" s="9"/>
      <c r="AP21659" s="9"/>
      <c r="AQ21659" s="9"/>
    </row>
    <row r="21660" spans="41:43" x14ac:dyDescent="0.3">
      <c r="AO21660" s="9"/>
      <c r="AP21660" s="9"/>
      <c r="AQ21660" s="9"/>
    </row>
    <row r="21661" spans="41:43" x14ac:dyDescent="0.3">
      <c r="AO21661" s="9"/>
      <c r="AP21661" s="9"/>
      <c r="AQ21661" s="9"/>
    </row>
    <row r="21662" spans="41:43" x14ac:dyDescent="0.3">
      <c r="AO21662" s="9"/>
      <c r="AP21662" s="9"/>
      <c r="AQ21662" s="9"/>
    </row>
    <row r="21663" spans="41:43" x14ac:dyDescent="0.3">
      <c r="AO21663" s="9"/>
      <c r="AP21663" s="9"/>
      <c r="AQ21663" s="9"/>
    </row>
    <row r="21664" spans="41:43" x14ac:dyDescent="0.3">
      <c r="AO21664" s="9"/>
      <c r="AP21664" s="9"/>
      <c r="AQ21664" s="9"/>
    </row>
    <row r="21665" spans="41:43" x14ac:dyDescent="0.3">
      <c r="AO21665" s="9"/>
      <c r="AP21665" s="9"/>
      <c r="AQ21665" s="9"/>
    </row>
    <row r="21666" spans="41:43" x14ac:dyDescent="0.3">
      <c r="AO21666" s="9"/>
      <c r="AP21666" s="9"/>
      <c r="AQ21666" s="9"/>
    </row>
    <row r="21667" spans="41:43" x14ac:dyDescent="0.3">
      <c r="AO21667" s="9"/>
      <c r="AP21667" s="9"/>
      <c r="AQ21667" s="9"/>
    </row>
    <row r="21668" spans="41:43" x14ac:dyDescent="0.3">
      <c r="AO21668" s="9"/>
      <c r="AP21668" s="9"/>
      <c r="AQ21668" s="9"/>
    </row>
    <row r="21669" spans="41:43" x14ac:dyDescent="0.3">
      <c r="AO21669" s="9"/>
      <c r="AP21669" s="9"/>
      <c r="AQ21669" s="9"/>
    </row>
    <row r="21670" spans="41:43" x14ac:dyDescent="0.3">
      <c r="AO21670" s="9"/>
      <c r="AP21670" s="9"/>
      <c r="AQ21670" s="9"/>
    </row>
    <row r="21671" spans="41:43" x14ac:dyDescent="0.3">
      <c r="AO21671" s="9"/>
      <c r="AP21671" s="9"/>
      <c r="AQ21671" s="9"/>
    </row>
    <row r="21672" spans="41:43" x14ac:dyDescent="0.3">
      <c r="AO21672" s="9"/>
      <c r="AP21672" s="9"/>
      <c r="AQ21672" s="9"/>
    </row>
    <row r="21673" spans="41:43" x14ac:dyDescent="0.3">
      <c r="AO21673" s="9"/>
      <c r="AP21673" s="9"/>
      <c r="AQ21673" s="9"/>
    </row>
    <row r="21674" spans="41:43" x14ac:dyDescent="0.3">
      <c r="AO21674" s="9"/>
      <c r="AP21674" s="9"/>
      <c r="AQ21674" s="9"/>
    </row>
    <row r="21675" spans="41:43" x14ac:dyDescent="0.3">
      <c r="AO21675" s="9"/>
      <c r="AP21675" s="9"/>
      <c r="AQ21675" s="9"/>
    </row>
    <row r="21676" spans="41:43" x14ac:dyDescent="0.3">
      <c r="AO21676" s="9"/>
      <c r="AP21676" s="9"/>
      <c r="AQ21676" s="9"/>
    </row>
    <row r="21677" spans="41:43" x14ac:dyDescent="0.3">
      <c r="AO21677" s="9"/>
      <c r="AP21677" s="9"/>
      <c r="AQ21677" s="9"/>
    </row>
    <row r="21678" spans="41:43" x14ac:dyDescent="0.3">
      <c r="AO21678" s="9"/>
      <c r="AP21678" s="9"/>
      <c r="AQ21678" s="9"/>
    </row>
    <row r="21679" spans="41:43" x14ac:dyDescent="0.3">
      <c r="AO21679" s="9"/>
      <c r="AP21679" s="9"/>
      <c r="AQ21679" s="9"/>
    </row>
    <row r="21680" spans="41:43" x14ac:dyDescent="0.3">
      <c r="AO21680" s="9"/>
      <c r="AP21680" s="9"/>
      <c r="AQ21680" s="9"/>
    </row>
    <row r="21681" spans="41:43" x14ac:dyDescent="0.3">
      <c r="AO21681" s="9"/>
      <c r="AP21681" s="9"/>
      <c r="AQ21681" s="9"/>
    </row>
    <row r="21682" spans="41:43" x14ac:dyDescent="0.3">
      <c r="AO21682" s="9"/>
      <c r="AP21682" s="9"/>
      <c r="AQ21682" s="9"/>
    </row>
    <row r="21683" spans="41:43" x14ac:dyDescent="0.3">
      <c r="AO21683" s="9"/>
      <c r="AP21683" s="9"/>
      <c r="AQ21683" s="9"/>
    </row>
    <row r="21684" spans="41:43" x14ac:dyDescent="0.3">
      <c r="AO21684" s="9"/>
      <c r="AP21684" s="9"/>
      <c r="AQ21684" s="9"/>
    </row>
    <row r="21685" spans="41:43" x14ac:dyDescent="0.3">
      <c r="AO21685" s="9"/>
      <c r="AP21685" s="9"/>
      <c r="AQ21685" s="9"/>
    </row>
    <row r="21686" spans="41:43" x14ac:dyDescent="0.3">
      <c r="AO21686" s="9"/>
      <c r="AP21686" s="9"/>
      <c r="AQ21686" s="9"/>
    </row>
    <row r="21687" spans="41:43" x14ac:dyDescent="0.3">
      <c r="AO21687" s="9"/>
      <c r="AP21687" s="9"/>
      <c r="AQ21687" s="9"/>
    </row>
    <row r="21688" spans="41:43" x14ac:dyDescent="0.3">
      <c r="AO21688" s="9"/>
      <c r="AP21688" s="9"/>
      <c r="AQ21688" s="9"/>
    </row>
    <row r="21689" spans="41:43" x14ac:dyDescent="0.3">
      <c r="AO21689" s="9"/>
      <c r="AP21689" s="9"/>
      <c r="AQ21689" s="9"/>
    </row>
    <row r="21690" spans="41:43" x14ac:dyDescent="0.3">
      <c r="AO21690" s="9"/>
      <c r="AP21690" s="9"/>
      <c r="AQ21690" s="9"/>
    </row>
    <row r="21691" spans="41:43" x14ac:dyDescent="0.3">
      <c r="AO21691" s="9"/>
      <c r="AP21691" s="9"/>
      <c r="AQ21691" s="9"/>
    </row>
    <row r="21692" spans="41:43" x14ac:dyDescent="0.3">
      <c r="AO21692" s="9"/>
      <c r="AP21692" s="9"/>
      <c r="AQ21692" s="9"/>
    </row>
    <row r="21693" spans="41:43" x14ac:dyDescent="0.3">
      <c r="AO21693" s="9"/>
      <c r="AP21693" s="9"/>
      <c r="AQ21693" s="9"/>
    </row>
    <row r="21694" spans="41:43" x14ac:dyDescent="0.3">
      <c r="AO21694" s="9"/>
      <c r="AP21694" s="9"/>
      <c r="AQ21694" s="9"/>
    </row>
    <row r="21695" spans="41:43" x14ac:dyDescent="0.3">
      <c r="AO21695" s="9"/>
      <c r="AP21695" s="9"/>
      <c r="AQ21695" s="9"/>
    </row>
    <row r="21696" spans="41:43" x14ac:dyDescent="0.3">
      <c r="AO21696" s="9"/>
      <c r="AP21696" s="9"/>
      <c r="AQ21696" s="9"/>
    </row>
    <row r="21697" spans="41:43" x14ac:dyDescent="0.3">
      <c r="AO21697" s="9"/>
      <c r="AP21697" s="9"/>
      <c r="AQ21697" s="9"/>
    </row>
    <row r="21698" spans="41:43" x14ac:dyDescent="0.3">
      <c r="AO21698" s="9"/>
      <c r="AP21698" s="9"/>
      <c r="AQ21698" s="9"/>
    </row>
    <row r="21699" spans="41:43" x14ac:dyDescent="0.3">
      <c r="AO21699" s="9"/>
      <c r="AP21699" s="9"/>
      <c r="AQ21699" s="9"/>
    </row>
    <row r="21700" spans="41:43" x14ac:dyDescent="0.3">
      <c r="AO21700" s="9"/>
      <c r="AP21700" s="9"/>
      <c r="AQ21700" s="9"/>
    </row>
    <row r="21701" spans="41:43" x14ac:dyDescent="0.3">
      <c r="AO21701" s="9"/>
      <c r="AP21701" s="9"/>
      <c r="AQ21701" s="9"/>
    </row>
    <row r="21702" spans="41:43" x14ac:dyDescent="0.3">
      <c r="AO21702" s="9"/>
      <c r="AP21702" s="9"/>
      <c r="AQ21702" s="9"/>
    </row>
    <row r="21703" spans="41:43" x14ac:dyDescent="0.3">
      <c r="AO21703" s="9"/>
      <c r="AP21703" s="9"/>
      <c r="AQ21703" s="9"/>
    </row>
    <row r="21704" spans="41:43" x14ac:dyDescent="0.3">
      <c r="AO21704" s="9"/>
      <c r="AP21704" s="9"/>
      <c r="AQ21704" s="9"/>
    </row>
    <row r="21705" spans="41:43" x14ac:dyDescent="0.3">
      <c r="AO21705" s="9"/>
      <c r="AP21705" s="9"/>
      <c r="AQ21705" s="9"/>
    </row>
    <row r="21706" spans="41:43" x14ac:dyDescent="0.3">
      <c r="AO21706" s="9"/>
      <c r="AP21706" s="9"/>
      <c r="AQ21706" s="9"/>
    </row>
    <row r="21707" spans="41:43" x14ac:dyDescent="0.3">
      <c r="AO21707" s="9"/>
      <c r="AP21707" s="9"/>
      <c r="AQ21707" s="9"/>
    </row>
    <row r="21708" spans="41:43" x14ac:dyDescent="0.3">
      <c r="AO21708" s="9"/>
      <c r="AP21708" s="9"/>
      <c r="AQ21708" s="9"/>
    </row>
    <row r="21709" spans="41:43" x14ac:dyDescent="0.3">
      <c r="AO21709" s="9"/>
      <c r="AP21709" s="9"/>
      <c r="AQ21709" s="9"/>
    </row>
    <row r="21710" spans="41:43" x14ac:dyDescent="0.3">
      <c r="AO21710" s="9"/>
      <c r="AP21710" s="9"/>
      <c r="AQ21710" s="9"/>
    </row>
    <row r="21711" spans="41:43" x14ac:dyDescent="0.3">
      <c r="AO21711" s="9"/>
      <c r="AP21711" s="9"/>
      <c r="AQ21711" s="9"/>
    </row>
    <row r="21712" spans="41:43" x14ac:dyDescent="0.3">
      <c r="AO21712" s="9"/>
      <c r="AP21712" s="9"/>
      <c r="AQ21712" s="9"/>
    </row>
    <row r="21713" spans="41:43" x14ac:dyDescent="0.3">
      <c r="AO21713" s="9"/>
      <c r="AP21713" s="9"/>
      <c r="AQ21713" s="9"/>
    </row>
    <row r="21714" spans="41:43" x14ac:dyDescent="0.3">
      <c r="AO21714" s="9"/>
      <c r="AP21714" s="9"/>
      <c r="AQ21714" s="9"/>
    </row>
    <row r="21715" spans="41:43" x14ac:dyDescent="0.3">
      <c r="AO21715" s="9"/>
      <c r="AP21715" s="9"/>
      <c r="AQ21715" s="9"/>
    </row>
    <row r="21716" spans="41:43" x14ac:dyDescent="0.3">
      <c r="AO21716" s="9"/>
      <c r="AP21716" s="9"/>
      <c r="AQ21716" s="9"/>
    </row>
    <row r="21717" spans="41:43" x14ac:dyDescent="0.3">
      <c r="AO21717" s="9"/>
      <c r="AP21717" s="9"/>
      <c r="AQ21717" s="9"/>
    </row>
    <row r="21718" spans="41:43" x14ac:dyDescent="0.3">
      <c r="AO21718" s="9"/>
      <c r="AP21718" s="9"/>
      <c r="AQ21718" s="9"/>
    </row>
    <row r="21719" spans="41:43" x14ac:dyDescent="0.3">
      <c r="AO21719" s="9"/>
      <c r="AP21719" s="9"/>
      <c r="AQ21719" s="9"/>
    </row>
    <row r="21720" spans="41:43" x14ac:dyDescent="0.3">
      <c r="AO21720" s="9"/>
      <c r="AP21720" s="9"/>
      <c r="AQ21720" s="9"/>
    </row>
    <row r="21721" spans="41:43" x14ac:dyDescent="0.3">
      <c r="AO21721" s="9"/>
      <c r="AP21721" s="9"/>
      <c r="AQ21721" s="9"/>
    </row>
    <row r="21722" spans="41:43" x14ac:dyDescent="0.3">
      <c r="AO21722" s="9"/>
      <c r="AP21722" s="9"/>
      <c r="AQ21722" s="9"/>
    </row>
    <row r="21723" spans="41:43" x14ac:dyDescent="0.3">
      <c r="AO21723" s="9"/>
      <c r="AP21723" s="9"/>
      <c r="AQ21723" s="9"/>
    </row>
    <row r="21724" spans="41:43" x14ac:dyDescent="0.3">
      <c r="AO21724" s="9"/>
      <c r="AP21724" s="9"/>
      <c r="AQ21724" s="9"/>
    </row>
    <row r="21725" spans="41:43" x14ac:dyDescent="0.3">
      <c r="AO21725" s="9"/>
      <c r="AP21725" s="9"/>
      <c r="AQ21725" s="9"/>
    </row>
    <row r="21726" spans="41:43" x14ac:dyDescent="0.3">
      <c r="AO21726" s="9"/>
      <c r="AP21726" s="9"/>
      <c r="AQ21726" s="9"/>
    </row>
    <row r="21727" spans="41:43" x14ac:dyDescent="0.3">
      <c r="AO21727" s="9"/>
      <c r="AP21727" s="9"/>
      <c r="AQ21727" s="9"/>
    </row>
    <row r="21728" spans="41:43" x14ac:dyDescent="0.3">
      <c r="AO21728" s="9"/>
      <c r="AP21728" s="9"/>
      <c r="AQ21728" s="9"/>
    </row>
    <row r="21729" spans="41:43" x14ac:dyDescent="0.3">
      <c r="AO21729" s="9"/>
      <c r="AP21729" s="9"/>
      <c r="AQ21729" s="9"/>
    </row>
    <row r="21730" spans="41:43" x14ac:dyDescent="0.3">
      <c r="AO21730" s="9"/>
      <c r="AP21730" s="9"/>
      <c r="AQ21730" s="9"/>
    </row>
    <row r="21731" spans="41:43" x14ac:dyDescent="0.3">
      <c r="AO21731" s="9"/>
      <c r="AP21731" s="9"/>
      <c r="AQ21731" s="9"/>
    </row>
    <row r="21732" spans="41:43" x14ac:dyDescent="0.3">
      <c r="AO21732" s="9"/>
      <c r="AP21732" s="9"/>
      <c r="AQ21732" s="9"/>
    </row>
    <row r="21733" spans="41:43" x14ac:dyDescent="0.3">
      <c r="AO21733" s="9"/>
      <c r="AP21733" s="9"/>
      <c r="AQ21733" s="9"/>
    </row>
    <row r="21734" spans="41:43" x14ac:dyDescent="0.3">
      <c r="AO21734" s="9"/>
      <c r="AP21734" s="9"/>
      <c r="AQ21734" s="9"/>
    </row>
    <row r="21735" spans="41:43" x14ac:dyDescent="0.3">
      <c r="AO21735" s="9"/>
      <c r="AP21735" s="9"/>
      <c r="AQ21735" s="9"/>
    </row>
    <row r="21736" spans="41:43" x14ac:dyDescent="0.3">
      <c r="AO21736" s="9"/>
      <c r="AP21736" s="9"/>
      <c r="AQ21736" s="9"/>
    </row>
    <row r="21737" spans="41:43" x14ac:dyDescent="0.3">
      <c r="AO21737" s="9"/>
      <c r="AP21737" s="9"/>
      <c r="AQ21737" s="9"/>
    </row>
    <row r="21738" spans="41:43" x14ac:dyDescent="0.3">
      <c r="AO21738" s="9"/>
      <c r="AP21738" s="9"/>
      <c r="AQ21738" s="9"/>
    </row>
    <row r="21739" spans="41:43" x14ac:dyDescent="0.3">
      <c r="AO21739" s="9"/>
      <c r="AP21739" s="9"/>
      <c r="AQ21739" s="9"/>
    </row>
    <row r="21740" spans="41:43" x14ac:dyDescent="0.3">
      <c r="AO21740" s="9"/>
      <c r="AP21740" s="9"/>
      <c r="AQ21740" s="9"/>
    </row>
    <row r="21741" spans="41:43" x14ac:dyDescent="0.3">
      <c r="AO21741" s="9"/>
      <c r="AP21741" s="9"/>
      <c r="AQ21741" s="9"/>
    </row>
    <row r="21742" spans="41:43" x14ac:dyDescent="0.3">
      <c r="AO21742" s="9"/>
      <c r="AP21742" s="9"/>
      <c r="AQ21742" s="9"/>
    </row>
    <row r="21743" spans="41:43" x14ac:dyDescent="0.3">
      <c r="AO21743" s="9"/>
      <c r="AP21743" s="9"/>
      <c r="AQ21743" s="9"/>
    </row>
    <row r="21744" spans="41:43" x14ac:dyDescent="0.3">
      <c r="AO21744" s="9"/>
      <c r="AP21744" s="9"/>
      <c r="AQ21744" s="9"/>
    </row>
    <row r="21745" spans="41:43" x14ac:dyDescent="0.3">
      <c r="AO21745" s="9"/>
      <c r="AP21745" s="9"/>
      <c r="AQ21745" s="9"/>
    </row>
    <row r="21746" spans="41:43" x14ac:dyDescent="0.3">
      <c r="AO21746" s="9"/>
      <c r="AP21746" s="9"/>
      <c r="AQ21746" s="9"/>
    </row>
    <row r="21747" spans="41:43" x14ac:dyDescent="0.3">
      <c r="AO21747" s="9"/>
      <c r="AP21747" s="9"/>
      <c r="AQ21747" s="9"/>
    </row>
    <row r="21748" spans="41:43" x14ac:dyDescent="0.3">
      <c r="AO21748" s="9"/>
      <c r="AP21748" s="9"/>
      <c r="AQ21748" s="9"/>
    </row>
    <row r="21749" spans="41:43" x14ac:dyDescent="0.3">
      <c r="AO21749" s="9"/>
      <c r="AP21749" s="9"/>
      <c r="AQ21749" s="9"/>
    </row>
    <row r="21750" spans="41:43" x14ac:dyDescent="0.3">
      <c r="AO21750" s="9"/>
      <c r="AP21750" s="9"/>
      <c r="AQ21750" s="9"/>
    </row>
    <row r="21751" spans="41:43" x14ac:dyDescent="0.3">
      <c r="AO21751" s="9"/>
      <c r="AP21751" s="9"/>
      <c r="AQ21751" s="9"/>
    </row>
    <row r="21752" spans="41:43" x14ac:dyDescent="0.3">
      <c r="AO21752" s="9"/>
      <c r="AP21752" s="9"/>
      <c r="AQ21752" s="9"/>
    </row>
    <row r="21753" spans="41:43" x14ac:dyDescent="0.3">
      <c r="AO21753" s="9"/>
      <c r="AP21753" s="9"/>
      <c r="AQ21753" s="9"/>
    </row>
    <row r="21754" spans="41:43" x14ac:dyDescent="0.3">
      <c r="AO21754" s="9"/>
      <c r="AP21754" s="9"/>
      <c r="AQ21754" s="9"/>
    </row>
    <row r="21755" spans="41:43" x14ac:dyDescent="0.3">
      <c r="AO21755" s="9"/>
      <c r="AP21755" s="9"/>
      <c r="AQ21755" s="9"/>
    </row>
    <row r="21756" spans="41:43" x14ac:dyDescent="0.3">
      <c r="AO21756" s="9"/>
      <c r="AP21756" s="9"/>
      <c r="AQ21756" s="9"/>
    </row>
    <row r="21757" spans="41:43" x14ac:dyDescent="0.3">
      <c r="AO21757" s="9"/>
      <c r="AP21757" s="9"/>
      <c r="AQ21757" s="9"/>
    </row>
    <row r="21758" spans="41:43" x14ac:dyDescent="0.3">
      <c r="AO21758" s="9"/>
      <c r="AP21758" s="9"/>
      <c r="AQ21758" s="9"/>
    </row>
    <row r="21759" spans="41:43" x14ac:dyDescent="0.3">
      <c r="AO21759" s="9"/>
      <c r="AP21759" s="9"/>
      <c r="AQ21759" s="9"/>
    </row>
    <row r="21760" spans="41:43" x14ac:dyDescent="0.3">
      <c r="AO21760" s="9"/>
      <c r="AP21760" s="9"/>
      <c r="AQ21760" s="9"/>
    </row>
    <row r="21761" spans="41:43" x14ac:dyDescent="0.3">
      <c r="AO21761" s="9"/>
      <c r="AP21761" s="9"/>
      <c r="AQ21761" s="9"/>
    </row>
    <row r="21762" spans="41:43" x14ac:dyDescent="0.3">
      <c r="AO21762" s="9"/>
      <c r="AP21762" s="9"/>
      <c r="AQ21762" s="9"/>
    </row>
    <row r="21763" spans="41:43" x14ac:dyDescent="0.3">
      <c r="AO21763" s="9"/>
      <c r="AP21763" s="9"/>
      <c r="AQ21763" s="9"/>
    </row>
    <row r="21764" spans="41:43" x14ac:dyDescent="0.3">
      <c r="AO21764" s="9"/>
      <c r="AP21764" s="9"/>
      <c r="AQ21764" s="9"/>
    </row>
    <row r="21765" spans="41:43" x14ac:dyDescent="0.3">
      <c r="AO21765" s="9"/>
      <c r="AP21765" s="9"/>
      <c r="AQ21765" s="9"/>
    </row>
    <row r="21766" spans="41:43" x14ac:dyDescent="0.3">
      <c r="AO21766" s="9"/>
      <c r="AP21766" s="9"/>
      <c r="AQ21766" s="9"/>
    </row>
    <row r="21767" spans="41:43" x14ac:dyDescent="0.3">
      <c r="AO21767" s="9"/>
      <c r="AP21767" s="9"/>
      <c r="AQ21767" s="9"/>
    </row>
    <row r="21768" spans="41:43" x14ac:dyDescent="0.3">
      <c r="AO21768" s="9"/>
      <c r="AP21768" s="9"/>
      <c r="AQ21768" s="9"/>
    </row>
    <row r="21769" spans="41:43" x14ac:dyDescent="0.3">
      <c r="AO21769" s="9"/>
      <c r="AP21769" s="9"/>
      <c r="AQ21769" s="9"/>
    </row>
    <row r="21770" spans="41:43" x14ac:dyDescent="0.3">
      <c r="AO21770" s="9"/>
      <c r="AP21770" s="9"/>
      <c r="AQ21770" s="9"/>
    </row>
    <row r="21771" spans="41:43" x14ac:dyDescent="0.3">
      <c r="AO21771" s="9"/>
      <c r="AP21771" s="9"/>
      <c r="AQ21771" s="9"/>
    </row>
    <row r="21772" spans="41:43" x14ac:dyDescent="0.3">
      <c r="AO21772" s="9"/>
      <c r="AP21772" s="9"/>
      <c r="AQ21772" s="9"/>
    </row>
    <row r="21773" spans="41:43" x14ac:dyDescent="0.3">
      <c r="AO21773" s="9"/>
      <c r="AP21773" s="9"/>
      <c r="AQ21773" s="9"/>
    </row>
    <row r="21774" spans="41:43" x14ac:dyDescent="0.3">
      <c r="AO21774" s="9"/>
      <c r="AP21774" s="9"/>
      <c r="AQ21774" s="9"/>
    </row>
    <row r="21775" spans="41:43" x14ac:dyDescent="0.3">
      <c r="AO21775" s="9"/>
      <c r="AP21775" s="9"/>
      <c r="AQ21775" s="9"/>
    </row>
    <row r="21776" spans="41:43" x14ac:dyDescent="0.3">
      <c r="AO21776" s="9"/>
      <c r="AP21776" s="9"/>
      <c r="AQ21776" s="9"/>
    </row>
    <row r="21777" spans="41:43" x14ac:dyDescent="0.3">
      <c r="AO21777" s="9"/>
      <c r="AP21777" s="9"/>
      <c r="AQ21777" s="9"/>
    </row>
    <row r="21778" spans="41:43" x14ac:dyDescent="0.3">
      <c r="AO21778" s="9"/>
      <c r="AP21778" s="9"/>
      <c r="AQ21778" s="9"/>
    </row>
    <row r="21779" spans="41:43" x14ac:dyDescent="0.3">
      <c r="AO21779" s="9"/>
      <c r="AP21779" s="9"/>
      <c r="AQ21779" s="9"/>
    </row>
    <row r="21780" spans="41:43" x14ac:dyDescent="0.3">
      <c r="AO21780" s="9"/>
      <c r="AP21780" s="9"/>
      <c r="AQ21780" s="9"/>
    </row>
    <row r="21781" spans="41:43" x14ac:dyDescent="0.3">
      <c r="AO21781" s="9"/>
      <c r="AP21781" s="9"/>
      <c r="AQ21781" s="9"/>
    </row>
    <row r="21782" spans="41:43" x14ac:dyDescent="0.3">
      <c r="AO21782" s="9"/>
      <c r="AP21782" s="9"/>
      <c r="AQ21782" s="9"/>
    </row>
    <row r="21783" spans="41:43" x14ac:dyDescent="0.3">
      <c r="AO21783" s="9"/>
      <c r="AP21783" s="9"/>
      <c r="AQ21783" s="9"/>
    </row>
    <row r="21784" spans="41:43" x14ac:dyDescent="0.3">
      <c r="AO21784" s="9"/>
      <c r="AP21784" s="9"/>
      <c r="AQ21784" s="9"/>
    </row>
    <row r="21785" spans="41:43" x14ac:dyDescent="0.3">
      <c r="AO21785" s="9"/>
      <c r="AP21785" s="9"/>
      <c r="AQ21785" s="9"/>
    </row>
    <row r="21786" spans="41:43" x14ac:dyDescent="0.3">
      <c r="AO21786" s="9"/>
      <c r="AP21786" s="9"/>
      <c r="AQ21786" s="9"/>
    </row>
    <row r="21787" spans="41:43" x14ac:dyDescent="0.3">
      <c r="AO21787" s="9"/>
      <c r="AP21787" s="9"/>
      <c r="AQ21787" s="9"/>
    </row>
    <row r="21788" spans="41:43" x14ac:dyDescent="0.3">
      <c r="AO21788" s="9"/>
      <c r="AP21788" s="9"/>
      <c r="AQ21788" s="9"/>
    </row>
    <row r="21789" spans="41:43" x14ac:dyDescent="0.3">
      <c r="AO21789" s="9"/>
      <c r="AP21789" s="9"/>
      <c r="AQ21789" s="9"/>
    </row>
    <row r="21790" spans="41:43" x14ac:dyDescent="0.3">
      <c r="AO21790" s="9"/>
      <c r="AP21790" s="9"/>
      <c r="AQ21790" s="9"/>
    </row>
    <row r="21791" spans="41:43" x14ac:dyDescent="0.3">
      <c r="AO21791" s="9"/>
      <c r="AP21791" s="9"/>
      <c r="AQ21791" s="9"/>
    </row>
    <row r="21792" spans="41:43" x14ac:dyDescent="0.3">
      <c r="AO21792" s="9"/>
      <c r="AP21792" s="9"/>
      <c r="AQ21792" s="9"/>
    </row>
    <row r="21793" spans="41:43" x14ac:dyDescent="0.3">
      <c r="AO21793" s="9"/>
      <c r="AP21793" s="9"/>
      <c r="AQ21793" s="9"/>
    </row>
    <row r="21794" spans="41:43" x14ac:dyDescent="0.3">
      <c r="AO21794" s="9"/>
      <c r="AP21794" s="9"/>
      <c r="AQ21794" s="9"/>
    </row>
    <row r="21795" spans="41:43" x14ac:dyDescent="0.3">
      <c r="AO21795" s="9"/>
      <c r="AP21795" s="9"/>
      <c r="AQ21795" s="9"/>
    </row>
    <row r="21796" spans="41:43" x14ac:dyDescent="0.3">
      <c r="AO21796" s="9"/>
      <c r="AP21796" s="9"/>
      <c r="AQ21796" s="9"/>
    </row>
    <row r="21797" spans="41:43" x14ac:dyDescent="0.3">
      <c r="AO21797" s="9"/>
      <c r="AP21797" s="9"/>
      <c r="AQ21797" s="9"/>
    </row>
    <row r="21798" spans="41:43" x14ac:dyDescent="0.3">
      <c r="AO21798" s="9"/>
      <c r="AP21798" s="9"/>
      <c r="AQ21798" s="9"/>
    </row>
    <row r="21799" spans="41:43" x14ac:dyDescent="0.3">
      <c r="AO21799" s="9"/>
      <c r="AP21799" s="9"/>
      <c r="AQ21799" s="9"/>
    </row>
    <row r="21800" spans="41:43" x14ac:dyDescent="0.3">
      <c r="AO21800" s="9"/>
      <c r="AP21800" s="9"/>
      <c r="AQ21800" s="9"/>
    </row>
    <row r="21801" spans="41:43" x14ac:dyDescent="0.3">
      <c r="AO21801" s="9"/>
      <c r="AP21801" s="9"/>
      <c r="AQ21801" s="9"/>
    </row>
    <row r="21802" spans="41:43" x14ac:dyDescent="0.3">
      <c r="AO21802" s="9"/>
      <c r="AP21802" s="9"/>
      <c r="AQ21802" s="9"/>
    </row>
    <row r="21803" spans="41:43" x14ac:dyDescent="0.3">
      <c r="AO21803" s="9"/>
      <c r="AP21803" s="9"/>
      <c r="AQ21803" s="9"/>
    </row>
    <row r="21804" spans="41:43" x14ac:dyDescent="0.3">
      <c r="AO21804" s="9"/>
      <c r="AP21804" s="9"/>
      <c r="AQ21804" s="9"/>
    </row>
    <row r="21805" spans="41:43" x14ac:dyDescent="0.3">
      <c r="AO21805" s="9"/>
      <c r="AP21805" s="9"/>
      <c r="AQ21805" s="9"/>
    </row>
    <row r="21806" spans="41:43" x14ac:dyDescent="0.3">
      <c r="AO21806" s="9"/>
      <c r="AP21806" s="9"/>
      <c r="AQ21806" s="9"/>
    </row>
    <row r="21807" spans="41:43" x14ac:dyDescent="0.3">
      <c r="AO21807" s="9"/>
      <c r="AP21807" s="9"/>
      <c r="AQ21807" s="9"/>
    </row>
    <row r="21808" spans="41:43" x14ac:dyDescent="0.3">
      <c r="AO21808" s="9"/>
      <c r="AP21808" s="9"/>
      <c r="AQ21808" s="9"/>
    </row>
    <row r="21809" spans="41:43" x14ac:dyDescent="0.3">
      <c r="AO21809" s="9"/>
      <c r="AP21809" s="9"/>
      <c r="AQ21809" s="9"/>
    </row>
    <row r="21810" spans="41:43" x14ac:dyDescent="0.3">
      <c r="AO21810" s="9"/>
      <c r="AP21810" s="9"/>
      <c r="AQ21810" s="9"/>
    </row>
    <row r="21811" spans="41:43" x14ac:dyDescent="0.3">
      <c r="AO21811" s="9"/>
      <c r="AP21811" s="9"/>
      <c r="AQ21811" s="9"/>
    </row>
    <row r="21812" spans="41:43" x14ac:dyDescent="0.3">
      <c r="AO21812" s="9"/>
      <c r="AP21812" s="9"/>
      <c r="AQ21812" s="9"/>
    </row>
    <row r="21813" spans="41:43" x14ac:dyDescent="0.3">
      <c r="AO21813" s="9"/>
      <c r="AP21813" s="9"/>
      <c r="AQ21813" s="9"/>
    </row>
    <row r="21814" spans="41:43" x14ac:dyDescent="0.3">
      <c r="AO21814" s="9"/>
      <c r="AP21814" s="9"/>
      <c r="AQ21814" s="9"/>
    </row>
    <row r="21815" spans="41:43" x14ac:dyDescent="0.3">
      <c r="AO21815" s="9"/>
      <c r="AP21815" s="9"/>
      <c r="AQ21815" s="9"/>
    </row>
    <row r="21816" spans="41:43" x14ac:dyDescent="0.3">
      <c r="AO21816" s="9"/>
      <c r="AP21816" s="9"/>
      <c r="AQ21816" s="9"/>
    </row>
    <row r="21817" spans="41:43" x14ac:dyDescent="0.3">
      <c r="AO21817" s="9"/>
      <c r="AP21817" s="9"/>
      <c r="AQ21817" s="9"/>
    </row>
    <row r="21818" spans="41:43" x14ac:dyDescent="0.3">
      <c r="AO21818" s="9"/>
      <c r="AP21818" s="9"/>
      <c r="AQ21818" s="9"/>
    </row>
    <row r="21819" spans="41:43" x14ac:dyDescent="0.3">
      <c r="AO21819" s="9"/>
      <c r="AP21819" s="9"/>
      <c r="AQ21819" s="9"/>
    </row>
    <row r="21820" spans="41:43" x14ac:dyDescent="0.3">
      <c r="AO21820" s="9"/>
      <c r="AP21820" s="9"/>
      <c r="AQ21820" s="9"/>
    </row>
    <row r="21821" spans="41:43" x14ac:dyDescent="0.3">
      <c r="AO21821" s="9"/>
      <c r="AP21821" s="9"/>
      <c r="AQ21821" s="9"/>
    </row>
    <row r="21822" spans="41:43" x14ac:dyDescent="0.3">
      <c r="AO21822" s="9"/>
      <c r="AP21822" s="9"/>
      <c r="AQ21822" s="9"/>
    </row>
    <row r="21823" spans="41:43" x14ac:dyDescent="0.3">
      <c r="AO21823" s="9"/>
      <c r="AP21823" s="9"/>
      <c r="AQ21823" s="9"/>
    </row>
    <row r="21824" spans="41:43" x14ac:dyDescent="0.3">
      <c r="AO21824" s="9"/>
      <c r="AP21824" s="9"/>
      <c r="AQ21824" s="9"/>
    </row>
    <row r="21825" spans="41:43" x14ac:dyDescent="0.3">
      <c r="AO21825" s="9"/>
      <c r="AP21825" s="9"/>
      <c r="AQ21825" s="9"/>
    </row>
    <row r="21826" spans="41:43" x14ac:dyDescent="0.3">
      <c r="AO21826" s="9"/>
      <c r="AP21826" s="9"/>
      <c r="AQ21826" s="9"/>
    </row>
    <row r="21827" spans="41:43" x14ac:dyDescent="0.3">
      <c r="AO21827" s="9"/>
      <c r="AP21827" s="9"/>
      <c r="AQ21827" s="9"/>
    </row>
    <row r="21828" spans="41:43" x14ac:dyDescent="0.3">
      <c r="AO21828" s="9"/>
      <c r="AP21828" s="9"/>
      <c r="AQ21828" s="9"/>
    </row>
    <row r="21829" spans="41:43" x14ac:dyDescent="0.3">
      <c r="AO21829" s="9"/>
      <c r="AP21829" s="9"/>
      <c r="AQ21829" s="9"/>
    </row>
    <row r="21830" spans="41:43" x14ac:dyDescent="0.3">
      <c r="AO21830" s="9"/>
      <c r="AP21830" s="9"/>
      <c r="AQ21830" s="9"/>
    </row>
    <row r="21831" spans="41:43" x14ac:dyDescent="0.3">
      <c r="AO21831" s="9"/>
      <c r="AP21831" s="9"/>
      <c r="AQ21831" s="9"/>
    </row>
    <row r="21832" spans="41:43" x14ac:dyDescent="0.3">
      <c r="AO21832" s="9"/>
      <c r="AP21832" s="9"/>
      <c r="AQ21832" s="9"/>
    </row>
    <row r="21833" spans="41:43" x14ac:dyDescent="0.3">
      <c r="AO21833" s="9"/>
      <c r="AP21833" s="9"/>
      <c r="AQ21833" s="9"/>
    </row>
    <row r="21834" spans="41:43" x14ac:dyDescent="0.3">
      <c r="AO21834" s="9"/>
      <c r="AP21834" s="9"/>
      <c r="AQ21834" s="9"/>
    </row>
    <row r="21835" spans="41:43" x14ac:dyDescent="0.3">
      <c r="AO21835" s="9"/>
      <c r="AP21835" s="9"/>
      <c r="AQ21835" s="9"/>
    </row>
    <row r="21836" spans="41:43" x14ac:dyDescent="0.3">
      <c r="AO21836" s="9"/>
      <c r="AP21836" s="9"/>
      <c r="AQ21836" s="9"/>
    </row>
    <row r="21837" spans="41:43" x14ac:dyDescent="0.3">
      <c r="AO21837" s="9"/>
      <c r="AP21837" s="9"/>
      <c r="AQ21837" s="9"/>
    </row>
    <row r="21838" spans="41:43" x14ac:dyDescent="0.3">
      <c r="AO21838" s="9"/>
      <c r="AP21838" s="9"/>
      <c r="AQ21838" s="9"/>
    </row>
    <row r="21839" spans="41:43" x14ac:dyDescent="0.3">
      <c r="AO21839" s="9"/>
      <c r="AP21839" s="9"/>
      <c r="AQ21839" s="9"/>
    </row>
    <row r="21840" spans="41:43" x14ac:dyDescent="0.3">
      <c r="AO21840" s="9"/>
      <c r="AP21840" s="9"/>
      <c r="AQ21840" s="9"/>
    </row>
    <row r="21841" spans="41:43" x14ac:dyDescent="0.3">
      <c r="AO21841" s="9"/>
      <c r="AP21841" s="9"/>
      <c r="AQ21841" s="9"/>
    </row>
    <row r="21842" spans="41:43" x14ac:dyDescent="0.3">
      <c r="AO21842" s="9"/>
      <c r="AP21842" s="9"/>
      <c r="AQ21842" s="9"/>
    </row>
    <row r="21843" spans="41:43" x14ac:dyDescent="0.3">
      <c r="AO21843" s="9"/>
      <c r="AP21843" s="9"/>
      <c r="AQ21843" s="9"/>
    </row>
    <row r="21844" spans="41:43" x14ac:dyDescent="0.3">
      <c r="AO21844" s="9"/>
      <c r="AP21844" s="9"/>
      <c r="AQ21844" s="9"/>
    </row>
    <row r="21845" spans="41:43" x14ac:dyDescent="0.3">
      <c r="AO21845" s="9"/>
      <c r="AP21845" s="9"/>
      <c r="AQ21845" s="9"/>
    </row>
    <row r="21846" spans="41:43" x14ac:dyDescent="0.3">
      <c r="AO21846" s="9"/>
      <c r="AP21846" s="9"/>
      <c r="AQ21846" s="9"/>
    </row>
    <row r="21847" spans="41:43" x14ac:dyDescent="0.3">
      <c r="AO21847" s="9"/>
      <c r="AP21847" s="9"/>
      <c r="AQ21847" s="9"/>
    </row>
    <row r="21848" spans="41:43" x14ac:dyDescent="0.3">
      <c r="AO21848" s="9"/>
      <c r="AP21848" s="9"/>
      <c r="AQ21848" s="9"/>
    </row>
    <row r="21849" spans="41:43" x14ac:dyDescent="0.3">
      <c r="AO21849" s="9"/>
      <c r="AP21849" s="9"/>
      <c r="AQ21849" s="9"/>
    </row>
    <row r="21850" spans="41:43" x14ac:dyDescent="0.3">
      <c r="AO21850" s="9"/>
      <c r="AP21850" s="9"/>
      <c r="AQ21850" s="9"/>
    </row>
    <row r="21851" spans="41:43" x14ac:dyDescent="0.3">
      <c r="AO21851" s="9"/>
      <c r="AP21851" s="9"/>
      <c r="AQ21851" s="9"/>
    </row>
    <row r="21852" spans="41:43" x14ac:dyDescent="0.3">
      <c r="AO21852" s="9"/>
      <c r="AP21852" s="9"/>
      <c r="AQ21852" s="9"/>
    </row>
    <row r="21853" spans="41:43" x14ac:dyDescent="0.3">
      <c r="AO21853" s="9"/>
      <c r="AP21853" s="9"/>
      <c r="AQ21853" s="9"/>
    </row>
    <row r="21854" spans="41:43" x14ac:dyDescent="0.3">
      <c r="AO21854" s="9"/>
      <c r="AP21854" s="9"/>
      <c r="AQ21854" s="9"/>
    </row>
    <row r="21855" spans="41:43" x14ac:dyDescent="0.3">
      <c r="AO21855" s="9"/>
      <c r="AP21855" s="9"/>
      <c r="AQ21855" s="9"/>
    </row>
    <row r="21856" spans="41:43" x14ac:dyDescent="0.3">
      <c r="AO21856" s="9"/>
      <c r="AP21856" s="9"/>
      <c r="AQ21856" s="9"/>
    </row>
    <row r="21857" spans="41:43" x14ac:dyDescent="0.3">
      <c r="AO21857" s="9"/>
      <c r="AP21857" s="9"/>
      <c r="AQ21857" s="9"/>
    </row>
    <row r="21858" spans="41:43" x14ac:dyDescent="0.3">
      <c r="AO21858" s="9"/>
      <c r="AP21858" s="9"/>
      <c r="AQ21858" s="9"/>
    </row>
    <row r="21859" spans="41:43" x14ac:dyDescent="0.3">
      <c r="AO21859" s="9"/>
      <c r="AP21859" s="9"/>
      <c r="AQ21859" s="9"/>
    </row>
    <row r="21860" spans="41:43" x14ac:dyDescent="0.3">
      <c r="AO21860" s="9"/>
      <c r="AP21860" s="9"/>
      <c r="AQ21860" s="9"/>
    </row>
    <row r="21861" spans="41:43" x14ac:dyDescent="0.3">
      <c r="AO21861" s="9"/>
      <c r="AP21861" s="9"/>
      <c r="AQ21861" s="9"/>
    </row>
    <row r="21862" spans="41:43" x14ac:dyDescent="0.3">
      <c r="AO21862" s="9"/>
      <c r="AP21862" s="9"/>
      <c r="AQ21862" s="9"/>
    </row>
    <row r="21863" spans="41:43" x14ac:dyDescent="0.3">
      <c r="AO21863" s="9"/>
      <c r="AP21863" s="9"/>
      <c r="AQ21863" s="9"/>
    </row>
    <row r="21864" spans="41:43" x14ac:dyDescent="0.3">
      <c r="AO21864" s="9"/>
      <c r="AP21864" s="9"/>
      <c r="AQ21864" s="9"/>
    </row>
    <row r="21865" spans="41:43" x14ac:dyDescent="0.3">
      <c r="AO21865" s="9"/>
      <c r="AP21865" s="9"/>
      <c r="AQ21865" s="9"/>
    </row>
    <row r="21866" spans="41:43" x14ac:dyDescent="0.3">
      <c r="AO21866" s="9"/>
      <c r="AP21866" s="9"/>
      <c r="AQ21866" s="9"/>
    </row>
    <row r="21867" spans="41:43" x14ac:dyDescent="0.3">
      <c r="AO21867" s="9"/>
      <c r="AP21867" s="9"/>
      <c r="AQ21867" s="9"/>
    </row>
    <row r="21868" spans="41:43" x14ac:dyDescent="0.3">
      <c r="AO21868" s="9"/>
      <c r="AP21868" s="9"/>
      <c r="AQ21868" s="9"/>
    </row>
    <row r="21869" spans="41:43" x14ac:dyDescent="0.3">
      <c r="AO21869" s="9"/>
      <c r="AP21869" s="9"/>
      <c r="AQ21869" s="9"/>
    </row>
    <row r="21870" spans="41:43" x14ac:dyDescent="0.3">
      <c r="AO21870" s="9"/>
      <c r="AP21870" s="9"/>
      <c r="AQ21870" s="9"/>
    </row>
    <row r="21871" spans="41:43" x14ac:dyDescent="0.3">
      <c r="AO21871" s="9"/>
      <c r="AP21871" s="9"/>
      <c r="AQ21871" s="9"/>
    </row>
    <row r="21872" spans="41:43" x14ac:dyDescent="0.3">
      <c r="AO21872" s="9"/>
      <c r="AP21872" s="9"/>
      <c r="AQ21872" s="9"/>
    </row>
    <row r="21873" spans="41:43" x14ac:dyDescent="0.3">
      <c r="AO21873" s="9"/>
      <c r="AP21873" s="9"/>
      <c r="AQ21873" s="9"/>
    </row>
    <row r="21874" spans="41:43" x14ac:dyDescent="0.3">
      <c r="AO21874" s="9"/>
      <c r="AP21874" s="9"/>
      <c r="AQ21874" s="9"/>
    </row>
    <row r="21875" spans="41:43" x14ac:dyDescent="0.3">
      <c r="AO21875" s="9"/>
      <c r="AP21875" s="9"/>
      <c r="AQ21875" s="9"/>
    </row>
    <row r="21876" spans="41:43" x14ac:dyDescent="0.3">
      <c r="AO21876" s="9"/>
      <c r="AP21876" s="9"/>
      <c r="AQ21876" s="9"/>
    </row>
    <row r="21877" spans="41:43" x14ac:dyDescent="0.3">
      <c r="AO21877" s="9"/>
      <c r="AP21877" s="9"/>
      <c r="AQ21877" s="9"/>
    </row>
    <row r="21878" spans="41:43" x14ac:dyDescent="0.3">
      <c r="AO21878" s="9"/>
      <c r="AP21878" s="9"/>
      <c r="AQ21878" s="9"/>
    </row>
    <row r="21879" spans="41:43" x14ac:dyDescent="0.3">
      <c r="AO21879" s="9"/>
      <c r="AP21879" s="9"/>
      <c r="AQ21879" s="9"/>
    </row>
    <row r="21880" spans="41:43" x14ac:dyDescent="0.3">
      <c r="AO21880" s="9"/>
      <c r="AP21880" s="9"/>
      <c r="AQ21880" s="9"/>
    </row>
    <row r="21881" spans="41:43" x14ac:dyDescent="0.3">
      <c r="AO21881" s="9"/>
      <c r="AP21881" s="9"/>
      <c r="AQ21881" s="9"/>
    </row>
    <row r="21882" spans="41:43" x14ac:dyDescent="0.3">
      <c r="AO21882" s="9"/>
      <c r="AP21882" s="9"/>
      <c r="AQ21882" s="9"/>
    </row>
    <row r="21883" spans="41:43" x14ac:dyDescent="0.3">
      <c r="AO21883" s="9"/>
      <c r="AP21883" s="9"/>
      <c r="AQ21883" s="9"/>
    </row>
    <row r="21884" spans="41:43" x14ac:dyDescent="0.3">
      <c r="AO21884" s="9"/>
      <c r="AP21884" s="9"/>
      <c r="AQ21884" s="9"/>
    </row>
    <row r="21885" spans="41:43" x14ac:dyDescent="0.3">
      <c r="AO21885" s="9"/>
      <c r="AP21885" s="9"/>
      <c r="AQ21885" s="9"/>
    </row>
    <row r="21886" spans="41:43" x14ac:dyDescent="0.3">
      <c r="AO21886" s="9"/>
      <c r="AP21886" s="9"/>
      <c r="AQ21886" s="9"/>
    </row>
    <row r="21887" spans="41:43" x14ac:dyDescent="0.3">
      <c r="AO21887" s="9"/>
      <c r="AP21887" s="9"/>
      <c r="AQ21887" s="9"/>
    </row>
    <row r="21888" spans="41:43" x14ac:dyDescent="0.3">
      <c r="AO21888" s="9"/>
      <c r="AP21888" s="9"/>
      <c r="AQ21888" s="9"/>
    </row>
    <row r="21889" spans="41:43" x14ac:dyDescent="0.3">
      <c r="AO21889" s="9"/>
      <c r="AP21889" s="9"/>
      <c r="AQ21889" s="9"/>
    </row>
    <row r="21890" spans="41:43" x14ac:dyDescent="0.3">
      <c r="AO21890" s="9"/>
      <c r="AP21890" s="9"/>
      <c r="AQ21890" s="9"/>
    </row>
    <row r="21891" spans="41:43" x14ac:dyDescent="0.3">
      <c r="AO21891" s="9"/>
      <c r="AP21891" s="9"/>
      <c r="AQ21891" s="9"/>
    </row>
    <row r="21892" spans="41:43" x14ac:dyDescent="0.3">
      <c r="AO21892" s="9"/>
      <c r="AP21892" s="9"/>
      <c r="AQ21892" s="9"/>
    </row>
    <row r="21893" spans="41:43" x14ac:dyDescent="0.3">
      <c r="AO21893" s="9"/>
      <c r="AP21893" s="9"/>
      <c r="AQ21893" s="9"/>
    </row>
    <row r="21894" spans="41:43" x14ac:dyDescent="0.3">
      <c r="AO21894" s="9"/>
      <c r="AP21894" s="9"/>
      <c r="AQ21894" s="9"/>
    </row>
    <row r="21895" spans="41:43" x14ac:dyDescent="0.3">
      <c r="AO21895" s="9"/>
      <c r="AP21895" s="9"/>
      <c r="AQ21895" s="9"/>
    </row>
    <row r="21896" spans="41:43" x14ac:dyDescent="0.3">
      <c r="AO21896" s="9"/>
      <c r="AP21896" s="9"/>
      <c r="AQ21896" s="9"/>
    </row>
    <row r="21897" spans="41:43" x14ac:dyDescent="0.3">
      <c r="AO21897" s="9"/>
      <c r="AP21897" s="9"/>
      <c r="AQ21897" s="9"/>
    </row>
    <row r="21898" spans="41:43" x14ac:dyDescent="0.3">
      <c r="AO21898" s="9"/>
      <c r="AP21898" s="9"/>
      <c r="AQ21898" s="9"/>
    </row>
    <row r="21899" spans="41:43" x14ac:dyDescent="0.3">
      <c r="AO21899" s="9"/>
      <c r="AP21899" s="9"/>
      <c r="AQ21899" s="9"/>
    </row>
    <row r="21900" spans="41:43" x14ac:dyDescent="0.3">
      <c r="AO21900" s="9"/>
      <c r="AP21900" s="9"/>
      <c r="AQ21900" s="9"/>
    </row>
    <row r="21901" spans="41:43" x14ac:dyDescent="0.3">
      <c r="AO21901" s="9"/>
      <c r="AP21901" s="9"/>
      <c r="AQ21901" s="9"/>
    </row>
    <row r="21902" spans="41:43" x14ac:dyDescent="0.3">
      <c r="AO21902" s="9"/>
      <c r="AP21902" s="9"/>
      <c r="AQ21902" s="9"/>
    </row>
    <row r="21903" spans="41:43" x14ac:dyDescent="0.3">
      <c r="AO21903" s="9"/>
      <c r="AP21903" s="9"/>
      <c r="AQ21903" s="9"/>
    </row>
    <row r="21904" spans="41:43" x14ac:dyDescent="0.3">
      <c r="AO21904" s="9"/>
      <c r="AP21904" s="9"/>
      <c r="AQ21904" s="9"/>
    </row>
    <row r="21905" spans="41:43" x14ac:dyDescent="0.3">
      <c r="AO21905" s="9"/>
      <c r="AP21905" s="9"/>
      <c r="AQ21905" s="9"/>
    </row>
    <row r="21906" spans="41:43" x14ac:dyDescent="0.3">
      <c r="AO21906" s="9"/>
      <c r="AP21906" s="9"/>
      <c r="AQ21906" s="9"/>
    </row>
    <row r="21907" spans="41:43" x14ac:dyDescent="0.3">
      <c r="AO21907" s="9"/>
      <c r="AP21907" s="9"/>
      <c r="AQ21907" s="9"/>
    </row>
    <row r="21908" spans="41:43" x14ac:dyDescent="0.3">
      <c r="AO21908" s="9"/>
      <c r="AP21908" s="9"/>
      <c r="AQ21908" s="9"/>
    </row>
    <row r="21909" spans="41:43" x14ac:dyDescent="0.3">
      <c r="AO21909" s="9"/>
      <c r="AP21909" s="9"/>
      <c r="AQ21909" s="9"/>
    </row>
    <row r="21910" spans="41:43" x14ac:dyDescent="0.3">
      <c r="AO21910" s="9"/>
      <c r="AP21910" s="9"/>
      <c r="AQ21910" s="9"/>
    </row>
    <row r="21911" spans="41:43" x14ac:dyDescent="0.3">
      <c r="AO21911" s="9"/>
      <c r="AP21911" s="9"/>
      <c r="AQ21911" s="9"/>
    </row>
    <row r="21912" spans="41:43" x14ac:dyDescent="0.3">
      <c r="AO21912" s="9"/>
      <c r="AP21912" s="9"/>
      <c r="AQ21912" s="9"/>
    </row>
    <row r="21913" spans="41:43" x14ac:dyDescent="0.3">
      <c r="AO21913" s="9"/>
      <c r="AP21913" s="9"/>
      <c r="AQ21913" s="9"/>
    </row>
    <row r="21914" spans="41:43" x14ac:dyDescent="0.3">
      <c r="AO21914" s="9"/>
      <c r="AP21914" s="9"/>
      <c r="AQ21914" s="9"/>
    </row>
    <row r="21915" spans="41:43" x14ac:dyDescent="0.3">
      <c r="AO21915" s="9"/>
      <c r="AP21915" s="9"/>
      <c r="AQ21915" s="9"/>
    </row>
    <row r="21916" spans="41:43" x14ac:dyDescent="0.3">
      <c r="AO21916" s="9"/>
      <c r="AP21916" s="9"/>
      <c r="AQ21916" s="9"/>
    </row>
    <row r="21917" spans="41:43" x14ac:dyDescent="0.3">
      <c r="AO21917" s="9"/>
      <c r="AP21917" s="9"/>
      <c r="AQ21917" s="9"/>
    </row>
    <row r="21918" spans="41:43" x14ac:dyDescent="0.3">
      <c r="AO21918" s="9"/>
      <c r="AP21918" s="9"/>
      <c r="AQ21918" s="9"/>
    </row>
    <row r="21919" spans="41:43" x14ac:dyDescent="0.3">
      <c r="AO21919" s="9"/>
      <c r="AP21919" s="9"/>
      <c r="AQ21919" s="9"/>
    </row>
    <row r="21920" spans="41:43" x14ac:dyDescent="0.3">
      <c r="AO21920" s="9"/>
      <c r="AP21920" s="9"/>
      <c r="AQ21920" s="9"/>
    </row>
    <row r="21921" spans="41:43" x14ac:dyDescent="0.3">
      <c r="AO21921" s="9"/>
      <c r="AP21921" s="9"/>
      <c r="AQ21921" s="9"/>
    </row>
    <row r="21922" spans="41:43" x14ac:dyDescent="0.3">
      <c r="AO21922" s="9"/>
      <c r="AP21922" s="9"/>
      <c r="AQ21922" s="9"/>
    </row>
    <row r="21923" spans="41:43" x14ac:dyDescent="0.3">
      <c r="AO21923" s="9"/>
      <c r="AP21923" s="9"/>
      <c r="AQ21923" s="9"/>
    </row>
    <row r="21924" spans="41:43" x14ac:dyDescent="0.3">
      <c r="AO21924" s="9"/>
      <c r="AP21924" s="9"/>
      <c r="AQ21924" s="9"/>
    </row>
    <row r="21925" spans="41:43" x14ac:dyDescent="0.3">
      <c r="AO21925" s="9"/>
      <c r="AP21925" s="9"/>
      <c r="AQ21925" s="9"/>
    </row>
    <row r="21926" spans="41:43" x14ac:dyDescent="0.3">
      <c r="AO21926" s="9"/>
      <c r="AP21926" s="9"/>
      <c r="AQ21926" s="9"/>
    </row>
    <row r="21927" spans="41:43" x14ac:dyDescent="0.3">
      <c r="AO21927" s="9"/>
      <c r="AP21927" s="9"/>
      <c r="AQ21927" s="9"/>
    </row>
    <row r="21928" spans="41:43" x14ac:dyDescent="0.3">
      <c r="AO21928" s="9"/>
      <c r="AP21928" s="9"/>
      <c r="AQ21928" s="9"/>
    </row>
    <row r="21929" spans="41:43" x14ac:dyDescent="0.3">
      <c r="AO21929" s="9"/>
      <c r="AP21929" s="9"/>
      <c r="AQ21929" s="9"/>
    </row>
    <row r="21930" spans="41:43" x14ac:dyDescent="0.3">
      <c r="AO21930" s="9"/>
      <c r="AP21930" s="9"/>
      <c r="AQ21930" s="9"/>
    </row>
    <row r="21931" spans="41:43" x14ac:dyDescent="0.3">
      <c r="AO21931" s="9"/>
      <c r="AP21931" s="9"/>
      <c r="AQ21931" s="9"/>
    </row>
    <row r="21932" spans="41:43" x14ac:dyDescent="0.3">
      <c r="AO21932" s="9"/>
      <c r="AP21932" s="9"/>
      <c r="AQ21932" s="9"/>
    </row>
    <row r="21933" spans="41:43" x14ac:dyDescent="0.3">
      <c r="AO21933" s="9"/>
      <c r="AP21933" s="9"/>
      <c r="AQ21933" s="9"/>
    </row>
    <row r="21934" spans="41:43" x14ac:dyDescent="0.3">
      <c r="AO21934" s="9"/>
      <c r="AP21934" s="9"/>
      <c r="AQ21934" s="9"/>
    </row>
    <row r="21935" spans="41:43" x14ac:dyDescent="0.3">
      <c r="AO21935" s="9"/>
      <c r="AP21935" s="9"/>
      <c r="AQ21935" s="9"/>
    </row>
    <row r="21936" spans="41:43" x14ac:dyDescent="0.3">
      <c r="AO21936" s="9"/>
      <c r="AP21936" s="9"/>
      <c r="AQ21936" s="9"/>
    </row>
    <row r="21937" spans="41:43" x14ac:dyDescent="0.3">
      <c r="AO21937" s="9"/>
      <c r="AP21937" s="9"/>
      <c r="AQ21937" s="9"/>
    </row>
    <row r="21938" spans="41:43" x14ac:dyDescent="0.3">
      <c r="AO21938" s="9"/>
      <c r="AP21938" s="9"/>
      <c r="AQ21938" s="9"/>
    </row>
    <row r="21939" spans="41:43" x14ac:dyDescent="0.3">
      <c r="AO21939" s="9"/>
      <c r="AP21939" s="9"/>
      <c r="AQ21939" s="9"/>
    </row>
    <row r="21940" spans="41:43" x14ac:dyDescent="0.3">
      <c r="AO21940" s="9"/>
      <c r="AP21940" s="9"/>
      <c r="AQ21940" s="9"/>
    </row>
    <row r="21941" spans="41:43" x14ac:dyDescent="0.3">
      <c r="AO21941" s="9"/>
      <c r="AP21941" s="9"/>
      <c r="AQ21941" s="9"/>
    </row>
    <row r="21942" spans="41:43" x14ac:dyDescent="0.3">
      <c r="AO21942" s="9"/>
      <c r="AP21942" s="9"/>
      <c r="AQ21942" s="9"/>
    </row>
    <row r="21943" spans="41:43" x14ac:dyDescent="0.3">
      <c r="AO21943" s="9"/>
      <c r="AP21943" s="9"/>
      <c r="AQ21943" s="9"/>
    </row>
    <row r="21944" spans="41:43" x14ac:dyDescent="0.3">
      <c r="AO21944" s="9"/>
      <c r="AP21944" s="9"/>
      <c r="AQ21944" s="9"/>
    </row>
    <row r="21945" spans="41:43" x14ac:dyDescent="0.3">
      <c r="AO21945" s="9"/>
      <c r="AP21945" s="9"/>
      <c r="AQ21945" s="9"/>
    </row>
    <row r="21946" spans="41:43" x14ac:dyDescent="0.3">
      <c r="AO21946" s="9"/>
      <c r="AP21946" s="9"/>
      <c r="AQ21946" s="9"/>
    </row>
    <row r="21947" spans="41:43" x14ac:dyDescent="0.3">
      <c r="AO21947" s="9"/>
      <c r="AP21947" s="9"/>
      <c r="AQ21947" s="9"/>
    </row>
    <row r="21948" spans="41:43" x14ac:dyDescent="0.3">
      <c r="AO21948" s="9"/>
      <c r="AP21948" s="9"/>
      <c r="AQ21948" s="9"/>
    </row>
    <row r="21949" spans="41:43" x14ac:dyDescent="0.3">
      <c r="AO21949" s="9"/>
      <c r="AP21949" s="9"/>
      <c r="AQ21949" s="9"/>
    </row>
    <row r="21950" spans="41:43" x14ac:dyDescent="0.3">
      <c r="AO21950" s="9"/>
      <c r="AP21950" s="9"/>
      <c r="AQ21950" s="9"/>
    </row>
    <row r="21951" spans="41:43" x14ac:dyDescent="0.3">
      <c r="AO21951" s="9"/>
      <c r="AP21951" s="9"/>
      <c r="AQ21951" s="9"/>
    </row>
    <row r="21952" spans="41:43" x14ac:dyDescent="0.3">
      <c r="AO21952" s="9"/>
      <c r="AP21952" s="9"/>
      <c r="AQ21952" s="9"/>
    </row>
    <row r="21953" spans="41:43" x14ac:dyDescent="0.3">
      <c r="AO21953" s="9"/>
      <c r="AP21953" s="9"/>
      <c r="AQ21953" s="9"/>
    </row>
    <row r="21954" spans="41:43" x14ac:dyDescent="0.3">
      <c r="AO21954" s="9"/>
      <c r="AP21954" s="9"/>
      <c r="AQ21954" s="9"/>
    </row>
    <row r="21955" spans="41:43" x14ac:dyDescent="0.3">
      <c r="AO21955" s="9"/>
      <c r="AP21955" s="9"/>
      <c r="AQ21955" s="9"/>
    </row>
    <row r="21956" spans="41:43" x14ac:dyDescent="0.3">
      <c r="AO21956" s="9"/>
      <c r="AP21956" s="9"/>
      <c r="AQ21956" s="9"/>
    </row>
    <row r="21957" spans="41:43" x14ac:dyDescent="0.3">
      <c r="AO21957" s="9"/>
      <c r="AP21957" s="9"/>
      <c r="AQ21957" s="9"/>
    </row>
    <row r="21958" spans="41:43" x14ac:dyDescent="0.3">
      <c r="AO21958" s="9"/>
      <c r="AP21958" s="9"/>
      <c r="AQ21958" s="9"/>
    </row>
    <row r="21959" spans="41:43" x14ac:dyDescent="0.3">
      <c r="AO21959" s="9"/>
      <c r="AP21959" s="9"/>
      <c r="AQ21959" s="9"/>
    </row>
    <row r="21960" spans="41:43" x14ac:dyDescent="0.3">
      <c r="AO21960" s="9"/>
      <c r="AP21960" s="9"/>
      <c r="AQ21960" s="9"/>
    </row>
    <row r="21961" spans="41:43" x14ac:dyDescent="0.3">
      <c r="AO21961" s="9"/>
      <c r="AP21961" s="9"/>
      <c r="AQ21961" s="9"/>
    </row>
    <row r="21962" spans="41:43" x14ac:dyDescent="0.3">
      <c r="AO21962" s="9"/>
      <c r="AP21962" s="9"/>
      <c r="AQ21962" s="9"/>
    </row>
    <row r="21963" spans="41:43" x14ac:dyDescent="0.3">
      <c r="AO21963" s="9"/>
      <c r="AP21963" s="9"/>
      <c r="AQ21963" s="9"/>
    </row>
    <row r="21964" spans="41:43" x14ac:dyDescent="0.3">
      <c r="AO21964" s="9"/>
      <c r="AP21964" s="9"/>
      <c r="AQ21964" s="9"/>
    </row>
    <row r="21965" spans="41:43" x14ac:dyDescent="0.3">
      <c r="AO21965" s="9"/>
      <c r="AP21965" s="9"/>
      <c r="AQ21965" s="9"/>
    </row>
    <row r="21966" spans="41:43" x14ac:dyDescent="0.3">
      <c r="AO21966" s="9"/>
      <c r="AP21966" s="9"/>
      <c r="AQ21966" s="9"/>
    </row>
    <row r="21967" spans="41:43" x14ac:dyDescent="0.3">
      <c r="AO21967" s="9"/>
      <c r="AP21967" s="9"/>
      <c r="AQ21967" s="9"/>
    </row>
    <row r="21968" spans="41:43" x14ac:dyDescent="0.3">
      <c r="AO21968" s="9"/>
      <c r="AP21968" s="9"/>
      <c r="AQ21968" s="9"/>
    </row>
    <row r="21969" spans="41:43" x14ac:dyDescent="0.3">
      <c r="AO21969" s="9"/>
      <c r="AP21969" s="9"/>
      <c r="AQ21969" s="9"/>
    </row>
    <row r="21970" spans="41:43" x14ac:dyDescent="0.3">
      <c r="AO21970" s="9"/>
      <c r="AP21970" s="9"/>
      <c r="AQ21970" s="9"/>
    </row>
    <row r="21971" spans="41:43" x14ac:dyDescent="0.3">
      <c r="AO21971" s="9"/>
      <c r="AP21971" s="9"/>
      <c r="AQ21971" s="9"/>
    </row>
    <row r="21972" spans="41:43" x14ac:dyDescent="0.3">
      <c r="AO21972" s="9"/>
      <c r="AP21972" s="9"/>
      <c r="AQ21972" s="9"/>
    </row>
    <row r="21973" spans="41:43" x14ac:dyDescent="0.3">
      <c r="AO21973" s="9"/>
      <c r="AP21973" s="9"/>
      <c r="AQ21973" s="9"/>
    </row>
    <row r="21974" spans="41:43" x14ac:dyDescent="0.3">
      <c r="AO21974" s="9"/>
      <c r="AP21974" s="9"/>
      <c r="AQ21974" s="9"/>
    </row>
    <row r="21975" spans="41:43" x14ac:dyDescent="0.3">
      <c r="AO21975" s="9"/>
      <c r="AP21975" s="9"/>
      <c r="AQ21975" s="9"/>
    </row>
    <row r="21976" spans="41:43" x14ac:dyDescent="0.3">
      <c r="AO21976" s="9"/>
      <c r="AP21976" s="9"/>
      <c r="AQ21976" s="9"/>
    </row>
    <row r="21977" spans="41:43" x14ac:dyDescent="0.3">
      <c r="AO21977" s="9"/>
      <c r="AP21977" s="9"/>
      <c r="AQ21977" s="9"/>
    </row>
    <row r="21978" spans="41:43" x14ac:dyDescent="0.3">
      <c r="AO21978" s="9"/>
      <c r="AP21978" s="9"/>
      <c r="AQ21978" s="9"/>
    </row>
    <row r="21979" spans="41:43" x14ac:dyDescent="0.3">
      <c r="AO21979" s="9"/>
      <c r="AP21979" s="9"/>
      <c r="AQ21979" s="9"/>
    </row>
    <row r="21980" spans="41:43" x14ac:dyDescent="0.3">
      <c r="AO21980" s="9"/>
      <c r="AP21980" s="9"/>
      <c r="AQ21980" s="9"/>
    </row>
    <row r="21981" spans="41:43" x14ac:dyDescent="0.3">
      <c r="AO21981" s="9"/>
      <c r="AP21981" s="9"/>
      <c r="AQ21981" s="9"/>
    </row>
    <row r="21982" spans="41:43" x14ac:dyDescent="0.3">
      <c r="AO21982" s="9"/>
      <c r="AP21982" s="9"/>
      <c r="AQ21982" s="9"/>
    </row>
    <row r="21983" spans="41:43" x14ac:dyDescent="0.3">
      <c r="AO21983" s="9"/>
      <c r="AP21983" s="9"/>
      <c r="AQ21983" s="9"/>
    </row>
    <row r="21984" spans="41:43" x14ac:dyDescent="0.3">
      <c r="AO21984" s="9"/>
      <c r="AP21984" s="9"/>
      <c r="AQ21984" s="9"/>
    </row>
    <row r="21985" spans="41:43" x14ac:dyDescent="0.3">
      <c r="AO21985" s="9"/>
      <c r="AP21985" s="9"/>
      <c r="AQ21985" s="9"/>
    </row>
    <row r="21986" spans="41:43" x14ac:dyDescent="0.3">
      <c r="AO21986" s="9"/>
      <c r="AP21986" s="9"/>
      <c r="AQ21986" s="9"/>
    </row>
    <row r="21987" spans="41:43" x14ac:dyDescent="0.3">
      <c r="AO21987" s="9"/>
      <c r="AP21987" s="9"/>
      <c r="AQ21987" s="9"/>
    </row>
    <row r="21988" spans="41:43" x14ac:dyDescent="0.3">
      <c r="AO21988" s="9"/>
      <c r="AP21988" s="9"/>
      <c r="AQ21988" s="9"/>
    </row>
    <row r="21989" spans="41:43" x14ac:dyDescent="0.3">
      <c r="AO21989" s="9"/>
      <c r="AP21989" s="9"/>
      <c r="AQ21989" s="9"/>
    </row>
    <row r="21990" spans="41:43" x14ac:dyDescent="0.3">
      <c r="AO21990" s="9"/>
      <c r="AP21990" s="9"/>
      <c r="AQ21990" s="9"/>
    </row>
    <row r="21991" spans="41:43" x14ac:dyDescent="0.3">
      <c r="AO21991" s="9"/>
      <c r="AP21991" s="9"/>
      <c r="AQ21991" s="9"/>
    </row>
    <row r="21992" spans="41:43" x14ac:dyDescent="0.3">
      <c r="AO21992" s="9"/>
      <c r="AP21992" s="9"/>
      <c r="AQ21992" s="9"/>
    </row>
    <row r="21993" spans="41:43" x14ac:dyDescent="0.3">
      <c r="AO21993" s="9"/>
      <c r="AP21993" s="9"/>
      <c r="AQ21993" s="9"/>
    </row>
    <row r="21994" spans="41:43" x14ac:dyDescent="0.3">
      <c r="AO21994" s="9"/>
      <c r="AP21994" s="9"/>
      <c r="AQ21994" s="9"/>
    </row>
    <row r="21995" spans="41:43" x14ac:dyDescent="0.3">
      <c r="AO21995" s="9"/>
      <c r="AP21995" s="9"/>
      <c r="AQ21995" s="9"/>
    </row>
    <row r="21996" spans="41:43" x14ac:dyDescent="0.3">
      <c r="AO21996" s="9"/>
      <c r="AP21996" s="9"/>
      <c r="AQ21996" s="9"/>
    </row>
    <row r="21997" spans="41:43" x14ac:dyDescent="0.3">
      <c r="AO21997" s="9"/>
      <c r="AP21997" s="9"/>
      <c r="AQ21997" s="9"/>
    </row>
    <row r="21998" spans="41:43" x14ac:dyDescent="0.3">
      <c r="AO21998" s="9"/>
      <c r="AP21998" s="9"/>
      <c r="AQ21998" s="9"/>
    </row>
    <row r="21999" spans="41:43" x14ac:dyDescent="0.3">
      <c r="AO21999" s="9"/>
      <c r="AP21999" s="9"/>
      <c r="AQ21999" s="9"/>
    </row>
    <row r="22000" spans="41:43" x14ac:dyDescent="0.3">
      <c r="AO22000" s="9"/>
      <c r="AP22000" s="9"/>
      <c r="AQ22000" s="9"/>
    </row>
    <row r="22001" spans="41:43" x14ac:dyDescent="0.3">
      <c r="AO22001" s="9"/>
      <c r="AP22001" s="9"/>
      <c r="AQ22001" s="9"/>
    </row>
    <row r="22002" spans="41:43" x14ac:dyDescent="0.3">
      <c r="AO22002" s="9"/>
      <c r="AP22002" s="9"/>
      <c r="AQ22002" s="9"/>
    </row>
    <row r="22003" spans="41:43" x14ac:dyDescent="0.3">
      <c r="AO22003" s="9"/>
      <c r="AP22003" s="9"/>
      <c r="AQ22003" s="9"/>
    </row>
    <row r="22004" spans="41:43" x14ac:dyDescent="0.3">
      <c r="AO22004" s="9"/>
      <c r="AP22004" s="9"/>
      <c r="AQ22004" s="9"/>
    </row>
    <row r="22005" spans="41:43" x14ac:dyDescent="0.3">
      <c r="AO22005" s="9"/>
      <c r="AP22005" s="9"/>
      <c r="AQ22005" s="9"/>
    </row>
    <row r="22006" spans="41:43" x14ac:dyDescent="0.3">
      <c r="AO22006" s="9"/>
      <c r="AP22006" s="9"/>
      <c r="AQ22006" s="9"/>
    </row>
    <row r="22007" spans="41:43" x14ac:dyDescent="0.3">
      <c r="AO22007" s="9"/>
      <c r="AP22007" s="9"/>
      <c r="AQ22007" s="9"/>
    </row>
    <row r="22008" spans="41:43" x14ac:dyDescent="0.3">
      <c r="AO22008" s="9"/>
      <c r="AP22008" s="9"/>
      <c r="AQ22008" s="9"/>
    </row>
    <row r="22009" spans="41:43" x14ac:dyDescent="0.3">
      <c r="AO22009" s="9"/>
      <c r="AP22009" s="9"/>
      <c r="AQ22009" s="9"/>
    </row>
    <row r="22010" spans="41:43" x14ac:dyDescent="0.3">
      <c r="AO22010" s="9"/>
      <c r="AP22010" s="9"/>
      <c r="AQ22010" s="9"/>
    </row>
    <row r="22011" spans="41:43" x14ac:dyDescent="0.3">
      <c r="AO22011" s="9"/>
      <c r="AP22011" s="9"/>
      <c r="AQ22011" s="9"/>
    </row>
    <row r="22012" spans="41:43" x14ac:dyDescent="0.3">
      <c r="AO22012" s="9"/>
      <c r="AP22012" s="9"/>
      <c r="AQ22012" s="9"/>
    </row>
    <row r="22013" spans="41:43" x14ac:dyDescent="0.3">
      <c r="AO22013" s="9"/>
      <c r="AP22013" s="9"/>
      <c r="AQ22013" s="9"/>
    </row>
    <row r="22014" spans="41:43" x14ac:dyDescent="0.3">
      <c r="AO22014" s="9"/>
      <c r="AP22014" s="9"/>
      <c r="AQ22014" s="9"/>
    </row>
    <row r="22015" spans="41:43" x14ac:dyDescent="0.3">
      <c r="AO22015" s="9"/>
      <c r="AP22015" s="9"/>
      <c r="AQ22015" s="9"/>
    </row>
    <row r="22016" spans="41:43" x14ac:dyDescent="0.3">
      <c r="AO22016" s="9"/>
      <c r="AP22016" s="9"/>
      <c r="AQ22016" s="9"/>
    </row>
    <row r="22017" spans="41:43" x14ac:dyDescent="0.3">
      <c r="AO22017" s="9"/>
      <c r="AP22017" s="9"/>
      <c r="AQ22017" s="9"/>
    </row>
    <row r="22018" spans="41:43" x14ac:dyDescent="0.3">
      <c r="AO22018" s="9"/>
      <c r="AP22018" s="9"/>
      <c r="AQ22018" s="9"/>
    </row>
    <row r="22019" spans="41:43" x14ac:dyDescent="0.3">
      <c r="AO22019" s="9"/>
      <c r="AP22019" s="9"/>
      <c r="AQ22019" s="9"/>
    </row>
    <row r="22020" spans="41:43" x14ac:dyDescent="0.3">
      <c r="AO22020" s="9"/>
      <c r="AP22020" s="9"/>
      <c r="AQ22020" s="9"/>
    </row>
    <row r="22021" spans="41:43" x14ac:dyDescent="0.3">
      <c r="AO22021" s="9"/>
      <c r="AP22021" s="9"/>
      <c r="AQ22021" s="9"/>
    </row>
    <row r="22022" spans="41:43" x14ac:dyDescent="0.3">
      <c r="AO22022" s="9"/>
      <c r="AP22022" s="9"/>
      <c r="AQ22022" s="9"/>
    </row>
    <row r="22023" spans="41:43" x14ac:dyDescent="0.3">
      <c r="AO22023" s="9"/>
      <c r="AP22023" s="9"/>
      <c r="AQ22023" s="9"/>
    </row>
    <row r="22024" spans="41:43" x14ac:dyDescent="0.3">
      <c r="AO22024" s="9"/>
      <c r="AP22024" s="9"/>
      <c r="AQ22024" s="9"/>
    </row>
    <row r="22025" spans="41:43" x14ac:dyDescent="0.3">
      <c r="AO22025" s="9"/>
      <c r="AP22025" s="9"/>
      <c r="AQ22025" s="9"/>
    </row>
    <row r="22026" spans="41:43" x14ac:dyDescent="0.3">
      <c r="AO22026" s="9"/>
      <c r="AP22026" s="9"/>
      <c r="AQ22026" s="9"/>
    </row>
    <row r="22027" spans="41:43" x14ac:dyDescent="0.3">
      <c r="AO22027" s="9"/>
      <c r="AP22027" s="9"/>
      <c r="AQ22027" s="9"/>
    </row>
    <row r="22028" spans="41:43" x14ac:dyDescent="0.3">
      <c r="AO22028" s="9"/>
      <c r="AP22028" s="9"/>
      <c r="AQ22028" s="9"/>
    </row>
    <row r="22029" spans="41:43" x14ac:dyDescent="0.3">
      <c r="AO22029" s="9"/>
      <c r="AP22029" s="9"/>
      <c r="AQ22029" s="9"/>
    </row>
    <row r="22030" spans="41:43" x14ac:dyDescent="0.3">
      <c r="AO22030" s="9"/>
      <c r="AP22030" s="9"/>
      <c r="AQ22030" s="9"/>
    </row>
    <row r="22031" spans="41:43" x14ac:dyDescent="0.3">
      <c r="AO22031" s="9"/>
      <c r="AP22031" s="9"/>
      <c r="AQ22031" s="9"/>
    </row>
    <row r="22032" spans="41:43" x14ac:dyDescent="0.3">
      <c r="AO22032" s="9"/>
      <c r="AP22032" s="9"/>
      <c r="AQ22032" s="9"/>
    </row>
    <row r="22033" spans="41:43" x14ac:dyDescent="0.3">
      <c r="AO22033" s="9"/>
      <c r="AP22033" s="9"/>
      <c r="AQ22033" s="9"/>
    </row>
    <row r="22034" spans="41:43" x14ac:dyDescent="0.3">
      <c r="AO22034" s="9"/>
      <c r="AP22034" s="9"/>
      <c r="AQ22034" s="9"/>
    </row>
    <row r="22035" spans="41:43" x14ac:dyDescent="0.3">
      <c r="AO22035" s="9"/>
      <c r="AP22035" s="9"/>
      <c r="AQ22035" s="9"/>
    </row>
    <row r="22036" spans="41:43" x14ac:dyDescent="0.3">
      <c r="AO22036" s="9"/>
      <c r="AP22036" s="9"/>
      <c r="AQ22036" s="9"/>
    </row>
    <row r="22037" spans="41:43" x14ac:dyDescent="0.3">
      <c r="AO22037" s="9"/>
      <c r="AP22037" s="9"/>
      <c r="AQ22037" s="9"/>
    </row>
    <row r="22038" spans="41:43" x14ac:dyDescent="0.3">
      <c r="AO22038" s="9"/>
      <c r="AP22038" s="9"/>
      <c r="AQ22038" s="9"/>
    </row>
    <row r="22039" spans="41:43" x14ac:dyDescent="0.3">
      <c r="AO22039" s="9"/>
      <c r="AP22039" s="9"/>
      <c r="AQ22039" s="9"/>
    </row>
    <row r="22040" spans="41:43" x14ac:dyDescent="0.3">
      <c r="AO22040" s="9"/>
      <c r="AP22040" s="9"/>
      <c r="AQ22040" s="9"/>
    </row>
    <row r="22041" spans="41:43" x14ac:dyDescent="0.3">
      <c r="AO22041" s="9"/>
      <c r="AP22041" s="9"/>
      <c r="AQ22041" s="9"/>
    </row>
    <row r="22042" spans="41:43" x14ac:dyDescent="0.3">
      <c r="AO22042" s="9"/>
      <c r="AP22042" s="9"/>
      <c r="AQ22042" s="9"/>
    </row>
    <row r="22043" spans="41:43" x14ac:dyDescent="0.3">
      <c r="AO22043" s="9"/>
      <c r="AP22043" s="9"/>
      <c r="AQ22043" s="9"/>
    </row>
    <row r="22044" spans="41:43" x14ac:dyDescent="0.3">
      <c r="AO22044" s="9"/>
      <c r="AP22044" s="9"/>
      <c r="AQ22044" s="9"/>
    </row>
    <row r="22045" spans="41:43" x14ac:dyDescent="0.3">
      <c r="AO22045" s="9"/>
      <c r="AP22045" s="9"/>
      <c r="AQ22045" s="9"/>
    </row>
    <row r="22046" spans="41:43" x14ac:dyDescent="0.3">
      <c r="AO22046" s="9"/>
      <c r="AP22046" s="9"/>
      <c r="AQ22046" s="9"/>
    </row>
    <row r="22047" spans="41:43" x14ac:dyDescent="0.3">
      <c r="AO22047" s="9"/>
      <c r="AP22047" s="9"/>
      <c r="AQ22047" s="9"/>
    </row>
    <row r="22048" spans="41:43" x14ac:dyDescent="0.3">
      <c r="AO22048" s="9"/>
      <c r="AP22048" s="9"/>
      <c r="AQ22048" s="9"/>
    </row>
    <row r="22049" spans="41:43" x14ac:dyDescent="0.3">
      <c r="AO22049" s="9"/>
      <c r="AP22049" s="9"/>
      <c r="AQ22049" s="9"/>
    </row>
    <row r="22050" spans="41:43" x14ac:dyDescent="0.3">
      <c r="AO22050" s="9"/>
      <c r="AP22050" s="9"/>
      <c r="AQ22050" s="9"/>
    </row>
    <row r="22051" spans="41:43" x14ac:dyDescent="0.3">
      <c r="AO22051" s="9"/>
      <c r="AP22051" s="9"/>
      <c r="AQ22051" s="9"/>
    </row>
    <row r="22052" spans="41:43" x14ac:dyDescent="0.3">
      <c r="AO22052" s="9"/>
      <c r="AP22052" s="9"/>
      <c r="AQ22052" s="9"/>
    </row>
    <row r="22053" spans="41:43" x14ac:dyDescent="0.3">
      <c r="AO22053" s="9"/>
      <c r="AP22053" s="9"/>
      <c r="AQ22053" s="9"/>
    </row>
    <row r="22054" spans="41:43" x14ac:dyDescent="0.3">
      <c r="AO22054" s="9"/>
      <c r="AP22054" s="9"/>
      <c r="AQ22054" s="9"/>
    </row>
    <row r="22055" spans="41:43" x14ac:dyDescent="0.3">
      <c r="AO22055" s="9"/>
      <c r="AP22055" s="9"/>
      <c r="AQ22055" s="9"/>
    </row>
    <row r="22056" spans="41:43" x14ac:dyDescent="0.3">
      <c r="AO22056" s="9"/>
      <c r="AP22056" s="9"/>
      <c r="AQ22056" s="9"/>
    </row>
    <row r="22057" spans="41:43" x14ac:dyDescent="0.3">
      <c r="AO22057" s="9"/>
      <c r="AP22057" s="9"/>
      <c r="AQ22057" s="9"/>
    </row>
    <row r="22058" spans="41:43" x14ac:dyDescent="0.3">
      <c r="AO22058" s="9"/>
      <c r="AP22058" s="9"/>
      <c r="AQ22058" s="9"/>
    </row>
    <row r="22059" spans="41:43" x14ac:dyDescent="0.3">
      <c r="AO22059" s="9"/>
      <c r="AP22059" s="9"/>
      <c r="AQ22059" s="9"/>
    </row>
    <row r="22060" spans="41:43" x14ac:dyDescent="0.3">
      <c r="AO22060" s="9"/>
      <c r="AP22060" s="9"/>
      <c r="AQ22060" s="9"/>
    </row>
    <row r="22061" spans="41:43" x14ac:dyDescent="0.3">
      <c r="AO22061" s="9"/>
      <c r="AP22061" s="9"/>
      <c r="AQ22061" s="9"/>
    </row>
    <row r="22062" spans="41:43" x14ac:dyDescent="0.3">
      <c r="AO22062" s="9"/>
      <c r="AP22062" s="9"/>
      <c r="AQ22062" s="9"/>
    </row>
    <row r="22063" spans="41:43" x14ac:dyDescent="0.3">
      <c r="AO22063" s="9"/>
      <c r="AP22063" s="9"/>
      <c r="AQ22063" s="9"/>
    </row>
    <row r="22064" spans="41:43" x14ac:dyDescent="0.3">
      <c r="AO22064" s="9"/>
      <c r="AP22064" s="9"/>
      <c r="AQ22064" s="9"/>
    </row>
    <row r="22065" spans="41:43" x14ac:dyDescent="0.3">
      <c r="AO22065" s="9"/>
      <c r="AP22065" s="9"/>
      <c r="AQ22065" s="9"/>
    </row>
    <row r="22066" spans="41:43" x14ac:dyDescent="0.3">
      <c r="AO22066" s="9"/>
      <c r="AP22066" s="9"/>
      <c r="AQ22066" s="9"/>
    </row>
    <row r="22067" spans="41:43" x14ac:dyDescent="0.3">
      <c r="AO22067" s="9"/>
      <c r="AP22067" s="9"/>
      <c r="AQ22067" s="9"/>
    </row>
    <row r="22068" spans="41:43" x14ac:dyDescent="0.3">
      <c r="AO22068" s="9"/>
      <c r="AP22068" s="9"/>
      <c r="AQ22068" s="9"/>
    </row>
    <row r="22069" spans="41:43" x14ac:dyDescent="0.3">
      <c r="AO22069" s="9"/>
      <c r="AP22069" s="9"/>
      <c r="AQ22069" s="9"/>
    </row>
    <row r="22070" spans="41:43" x14ac:dyDescent="0.3">
      <c r="AO22070" s="9"/>
      <c r="AP22070" s="9"/>
      <c r="AQ22070" s="9"/>
    </row>
    <row r="22071" spans="41:43" x14ac:dyDescent="0.3">
      <c r="AO22071" s="9"/>
      <c r="AP22071" s="9"/>
      <c r="AQ22071" s="9"/>
    </row>
    <row r="22072" spans="41:43" x14ac:dyDescent="0.3">
      <c r="AO22072" s="9"/>
      <c r="AP22072" s="9"/>
      <c r="AQ22072" s="9"/>
    </row>
    <row r="22073" spans="41:43" x14ac:dyDescent="0.3">
      <c r="AO22073" s="9"/>
      <c r="AP22073" s="9"/>
      <c r="AQ22073" s="9"/>
    </row>
    <row r="22074" spans="41:43" x14ac:dyDescent="0.3">
      <c r="AO22074" s="9"/>
      <c r="AP22074" s="9"/>
      <c r="AQ22074" s="9"/>
    </row>
    <row r="22075" spans="41:43" x14ac:dyDescent="0.3">
      <c r="AO22075" s="9"/>
      <c r="AP22075" s="9"/>
      <c r="AQ22075" s="9"/>
    </row>
    <row r="22076" spans="41:43" x14ac:dyDescent="0.3">
      <c r="AO22076" s="9"/>
      <c r="AP22076" s="9"/>
      <c r="AQ22076" s="9"/>
    </row>
    <row r="22077" spans="41:43" x14ac:dyDescent="0.3">
      <c r="AO22077" s="9"/>
      <c r="AP22077" s="9"/>
      <c r="AQ22077" s="9"/>
    </row>
    <row r="22078" spans="41:43" x14ac:dyDescent="0.3">
      <c r="AO22078" s="9"/>
      <c r="AP22078" s="9"/>
      <c r="AQ22078" s="9"/>
    </row>
    <row r="22079" spans="41:43" x14ac:dyDescent="0.3">
      <c r="AO22079" s="9"/>
      <c r="AP22079" s="9"/>
      <c r="AQ22079" s="9"/>
    </row>
    <row r="22080" spans="41:43" x14ac:dyDescent="0.3">
      <c r="AO22080" s="9"/>
      <c r="AP22080" s="9"/>
      <c r="AQ22080" s="9"/>
    </row>
    <row r="22081" spans="41:43" x14ac:dyDescent="0.3">
      <c r="AO22081" s="9"/>
      <c r="AP22081" s="9"/>
      <c r="AQ22081" s="9"/>
    </row>
    <row r="22082" spans="41:43" x14ac:dyDescent="0.3">
      <c r="AO22082" s="9"/>
      <c r="AP22082" s="9"/>
      <c r="AQ22082" s="9"/>
    </row>
    <row r="22083" spans="41:43" x14ac:dyDescent="0.3">
      <c r="AO22083" s="9"/>
      <c r="AP22083" s="9"/>
      <c r="AQ22083" s="9"/>
    </row>
    <row r="22084" spans="41:43" x14ac:dyDescent="0.3">
      <c r="AO22084" s="9"/>
      <c r="AP22084" s="9"/>
      <c r="AQ22084" s="9"/>
    </row>
    <row r="22085" spans="41:43" x14ac:dyDescent="0.3">
      <c r="AO22085" s="9"/>
      <c r="AP22085" s="9"/>
      <c r="AQ22085" s="9"/>
    </row>
    <row r="22086" spans="41:43" x14ac:dyDescent="0.3">
      <c r="AO22086" s="9"/>
      <c r="AP22086" s="9"/>
      <c r="AQ22086" s="9"/>
    </row>
    <row r="22087" spans="41:43" x14ac:dyDescent="0.3">
      <c r="AO22087" s="9"/>
      <c r="AP22087" s="9"/>
      <c r="AQ22087" s="9"/>
    </row>
    <row r="22088" spans="41:43" x14ac:dyDescent="0.3">
      <c r="AO22088" s="9"/>
      <c r="AP22088" s="9"/>
      <c r="AQ22088" s="9"/>
    </row>
    <row r="22089" spans="41:43" x14ac:dyDescent="0.3">
      <c r="AO22089" s="9"/>
      <c r="AP22089" s="9"/>
      <c r="AQ22089" s="9"/>
    </row>
    <row r="22090" spans="41:43" x14ac:dyDescent="0.3">
      <c r="AO22090" s="9"/>
      <c r="AP22090" s="9"/>
      <c r="AQ22090" s="9"/>
    </row>
    <row r="22091" spans="41:43" x14ac:dyDescent="0.3">
      <c r="AO22091" s="9"/>
      <c r="AP22091" s="9"/>
      <c r="AQ22091" s="9"/>
    </row>
    <row r="22092" spans="41:43" x14ac:dyDescent="0.3">
      <c r="AO22092" s="9"/>
      <c r="AP22092" s="9"/>
      <c r="AQ22092" s="9"/>
    </row>
    <row r="22093" spans="41:43" x14ac:dyDescent="0.3">
      <c r="AO22093" s="9"/>
      <c r="AP22093" s="9"/>
      <c r="AQ22093" s="9"/>
    </row>
    <row r="22094" spans="41:43" x14ac:dyDescent="0.3">
      <c r="AO22094" s="9"/>
      <c r="AP22094" s="9"/>
      <c r="AQ22094" s="9"/>
    </row>
    <row r="22095" spans="41:43" x14ac:dyDescent="0.3">
      <c r="AO22095" s="9"/>
      <c r="AP22095" s="9"/>
      <c r="AQ22095" s="9"/>
    </row>
    <row r="22096" spans="41:43" x14ac:dyDescent="0.3">
      <c r="AO22096" s="9"/>
      <c r="AP22096" s="9"/>
      <c r="AQ22096" s="9"/>
    </row>
    <row r="22097" spans="41:43" x14ac:dyDescent="0.3">
      <c r="AO22097" s="9"/>
      <c r="AP22097" s="9"/>
      <c r="AQ22097" s="9"/>
    </row>
    <row r="22098" spans="41:43" x14ac:dyDescent="0.3">
      <c r="AO22098" s="9"/>
      <c r="AP22098" s="9"/>
      <c r="AQ22098" s="9"/>
    </row>
    <row r="22099" spans="41:43" x14ac:dyDescent="0.3">
      <c r="AO22099" s="9"/>
      <c r="AP22099" s="9"/>
      <c r="AQ22099" s="9"/>
    </row>
    <row r="22100" spans="41:43" x14ac:dyDescent="0.3">
      <c r="AO22100" s="9"/>
      <c r="AP22100" s="9"/>
      <c r="AQ22100" s="9"/>
    </row>
    <row r="22101" spans="41:43" x14ac:dyDescent="0.3">
      <c r="AO22101" s="9"/>
      <c r="AP22101" s="9"/>
      <c r="AQ22101" s="9"/>
    </row>
    <row r="22102" spans="41:43" x14ac:dyDescent="0.3">
      <c r="AO22102" s="9"/>
      <c r="AP22102" s="9"/>
      <c r="AQ22102" s="9"/>
    </row>
    <row r="22103" spans="41:43" x14ac:dyDescent="0.3">
      <c r="AO22103" s="9"/>
      <c r="AP22103" s="9"/>
      <c r="AQ22103" s="9"/>
    </row>
    <row r="22104" spans="41:43" x14ac:dyDescent="0.3">
      <c r="AO22104" s="9"/>
      <c r="AP22104" s="9"/>
      <c r="AQ22104" s="9"/>
    </row>
    <row r="22105" spans="41:43" x14ac:dyDescent="0.3">
      <c r="AO22105" s="9"/>
      <c r="AP22105" s="9"/>
      <c r="AQ22105" s="9"/>
    </row>
    <row r="22106" spans="41:43" x14ac:dyDescent="0.3">
      <c r="AO22106" s="9"/>
      <c r="AP22106" s="9"/>
      <c r="AQ22106" s="9"/>
    </row>
    <row r="22107" spans="41:43" x14ac:dyDescent="0.3">
      <c r="AO22107" s="9"/>
      <c r="AP22107" s="9"/>
      <c r="AQ22107" s="9"/>
    </row>
    <row r="22108" spans="41:43" x14ac:dyDescent="0.3">
      <c r="AO22108" s="9"/>
      <c r="AP22108" s="9"/>
      <c r="AQ22108" s="9"/>
    </row>
    <row r="22109" spans="41:43" x14ac:dyDescent="0.3">
      <c r="AO22109" s="9"/>
      <c r="AP22109" s="9"/>
      <c r="AQ22109" s="9"/>
    </row>
    <row r="22110" spans="41:43" x14ac:dyDescent="0.3">
      <c r="AO22110" s="9"/>
      <c r="AP22110" s="9"/>
      <c r="AQ22110" s="9"/>
    </row>
    <row r="22111" spans="41:43" x14ac:dyDescent="0.3">
      <c r="AO22111" s="9"/>
      <c r="AP22111" s="9"/>
      <c r="AQ22111" s="9"/>
    </row>
    <row r="22112" spans="41:43" x14ac:dyDescent="0.3">
      <c r="AO22112" s="9"/>
      <c r="AP22112" s="9"/>
      <c r="AQ22112" s="9"/>
    </row>
    <row r="22113" spans="41:43" x14ac:dyDescent="0.3">
      <c r="AO22113" s="9"/>
      <c r="AP22113" s="9"/>
      <c r="AQ22113" s="9"/>
    </row>
    <row r="22114" spans="41:43" x14ac:dyDescent="0.3">
      <c r="AO22114" s="9"/>
      <c r="AP22114" s="9"/>
      <c r="AQ22114" s="9"/>
    </row>
    <row r="22115" spans="41:43" x14ac:dyDescent="0.3">
      <c r="AO22115" s="9"/>
      <c r="AP22115" s="9"/>
      <c r="AQ22115" s="9"/>
    </row>
    <row r="22116" spans="41:43" x14ac:dyDescent="0.3">
      <c r="AO22116" s="9"/>
      <c r="AP22116" s="9"/>
      <c r="AQ22116" s="9"/>
    </row>
    <row r="22117" spans="41:43" x14ac:dyDescent="0.3">
      <c r="AO22117" s="9"/>
      <c r="AP22117" s="9"/>
      <c r="AQ22117" s="9"/>
    </row>
    <row r="22118" spans="41:43" x14ac:dyDescent="0.3">
      <c r="AO22118" s="9"/>
      <c r="AP22118" s="9"/>
      <c r="AQ22118" s="9"/>
    </row>
    <row r="22119" spans="41:43" x14ac:dyDescent="0.3">
      <c r="AO22119" s="9"/>
      <c r="AP22119" s="9"/>
      <c r="AQ22119" s="9"/>
    </row>
    <row r="22120" spans="41:43" x14ac:dyDescent="0.3">
      <c r="AO22120" s="9"/>
      <c r="AP22120" s="9"/>
      <c r="AQ22120" s="9"/>
    </row>
    <row r="22121" spans="41:43" x14ac:dyDescent="0.3">
      <c r="AO22121" s="9"/>
      <c r="AP22121" s="9"/>
      <c r="AQ22121" s="9"/>
    </row>
    <row r="22122" spans="41:43" x14ac:dyDescent="0.3">
      <c r="AO22122" s="9"/>
      <c r="AP22122" s="9"/>
      <c r="AQ22122" s="9"/>
    </row>
    <row r="22123" spans="41:43" x14ac:dyDescent="0.3">
      <c r="AO22123" s="9"/>
      <c r="AP22123" s="9"/>
      <c r="AQ22123" s="9"/>
    </row>
    <row r="22124" spans="41:43" x14ac:dyDescent="0.3">
      <c r="AO22124" s="9"/>
      <c r="AP22124" s="9"/>
      <c r="AQ22124" s="9"/>
    </row>
    <row r="22125" spans="41:43" x14ac:dyDescent="0.3">
      <c r="AO22125" s="9"/>
      <c r="AP22125" s="9"/>
      <c r="AQ22125" s="9"/>
    </row>
    <row r="22126" spans="41:43" x14ac:dyDescent="0.3">
      <c r="AO22126" s="9"/>
      <c r="AP22126" s="9"/>
      <c r="AQ22126" s="9"/>
    </row>
    <row r="22127" spans="41:43" x14ac:dyDescent="0.3">
      <c r="AO22127" s="9"/>
      <c r="AP22127" s="9"/>
      <c r="AQ22127" s="9"/>
    </row>
    <row r="22128" spans="41:43" x14ac:dyDescent="0.3">
      <c r="AO22128" s="9"/>
      <c r="AP22128" s="9"/>
      <c r="AQ22128" s="9"/>
    </row>
    <row r="22129" spans="41:43" x14ac:dyDescent="0.3">
      <c r="AO22129" s="9"/>
      <c r="AP22129" s="9"/>
      <c r="AQ22129" s="9"/>
    </row>
    <row r="22130" spans="41:43" x14ac:dyDescent="0.3">
      <c r="AO22130" s="9"/>
      <c r="AP22130" s="9"/>
      <c r="AQ22130" s="9"/>
    </row>
    <row r="22131" spans="41:43" x14ac:dyDescent="0.3">
      <c r="AO22131" s="9"/>
      <c r="AP22131" s="9"/>
      <c r="AQ22131" s="9"/>
    </row>
    <row r="22132" spans="41:43" x14ac:dyDescent="0.3">
      <c r="AO22132" s="9"/>
      <c r="AP22132" s="9"/>
      <c r="AQ22132" s="9"/>
    </row>
    <row r="22133" spans="41:43" x14ac:dyDescent="0.3">
      <c r="AO22133" s="9"/>
      <c r="AP22133" s="9"/>
      <c r="AQ22133" s="9"/>
    </row>
    <row r="22134" spans="41:43" x14ac:dyDescent="0.3">
      <c r="AO22134" s="9"/>
      <c r="AP22134" s="9"/>
      <c r="AQ22134" s="9"/>
    </row>
    <row r="22135" spans="41:43" x14ac:dyDescent="0.3">
      <c r="AO22135" s="9"/>
      <c r="AP22135" s="9"/>
      <c r="AQ22135" s="9"/>
    </row>
    <row r="22136" spans="41:43" x14ac:dyDescent="0.3">
      <c r="AO22136" s="9"/>
      <c r="AP22136" s="9"/>
      <c r="AQ22136" s="9"/>
    </row>
    <row r="22137" spans="41:43" x14ac:dyDescent="0.3">
      <c r="AO22137" s="9"/>
      <c r="AP22137" s="9"/>
      <c r="AQ22137" s="9"/>
    </row>
    <row r="22138" spans="41:43" x14ac:dyDescent="0.3">
      <c r="AO22138" s="9"/>
      <c r="AP22138" s="9"/>
      <c r="AQ22138" s="9"/>
    </row>
    <row r="22139" spans="41:43" x14ac:dyDescent="0.3">
      <c r="AO22139" s="9"/>
      <c r="AP22139" s="9"/>
      <c r="AQ22139" s="9"/>
    </row>
    <row r="22140" spans="41:43" x14ac:dyDescent="0.3">
      <c r="AO22140" s="9"/>
      <c r="AP22140" s="9"/>
      <c r="AQ22140" s="9"/>
    </row>
    <row r="22141" spans="41:43" x14ac:dyDescent="0.3">
      <c r="AO22141" s="9"/>
      <c r="AP22141" s="9"/>
      <c r="AQ22141" s="9"/>
    </row>
    <row r="22142" spans="41:43" x14ac:dyDescent="0.3">
      <c r="AO22142" s="9"/>
      <c r="AP22142" s="9"/>
      <c r="AQ22142" s="9"/>
    </row>
    <row r="22143" spans="41:43" x14ac:dyDescent="0.3">
      <c r="AO22143" s="9"/>
      <c r="AP22143" s="9"/>
      <c r="AQ22143" s="9"/>
    </row>
    <row r="22144" spans="41:43" x14ac:dyDescent="0.3">
      <c r="AO22144" s="9"/>
      <c r="AP22144" s="9"/>
      <c r="AQ22144" s="9"/>
    </row>
    <row r="22145" spans="41:43" x14ac:dyDescent="0.3">
      <c r="AO22145" s="9"/>
      <c r="AP22145" s="9"/>
      <c r="AQ22145" s="9"/>
    </row>
    <row r="22146" spans="41:43" x14ac:dyDescent="0.3">
      <c r="AO22146" s="9"/>
      <c r="AP22146" s="9"/>
      <c r="AQ22146" s="9"/>
    </row>
    <row r="22147" spans="41:43" x14ac:dyDescent="0.3">
      <c r="AO22147" s="9"/>
      <c r="AP22147" s="9"/>
      <c r="AQ22147" s="9"/>
    </row>
    <row r="22148" spans="41:43" x14ac:dyDescent="0.3">
      <c r="AO22148" s="9"/>
      <c r="AP22148" s="9"/>
      <c r="AQ22148" s="9"/>
    </row>
    <row r="22149" spans="41:43" x14ac:dyDescent="0.3">
      <c r="AO22149" s="9"/>
      <c r="AP22149" s="9"/>
      <c r="AQ22149" s="9"/>
    </row>
    <row r="22150" spans="41:43" x14ac:dyDescent="0.3">
      <c r="AO22150" s="9"/>
      <c r="AP22150" s="9"/>
      <c r="AQ22150" s="9"/>
    </row>
    <row r="22151" spans="41:43" x14ac:dyDescent="0.3">
      <c r="AO22151" s="9"/>
      <c r="AP22151" s="9"/>
      <c r="AQ22151" s="9"/>
    </row>
    <row r="22152" spans="41:43" x14ac:dyDescent="0.3">
      <c r="AO22152" s="9"/>
      <c r="AP22152" s="9"/>
      <c r="AQ22152" s="9"/>
    </row>
    <row r="22153" spans="41:43" x14ac:dyDescent="0.3">
      <c r="AO22153" s="9"/>
      <c r="AP22153" s="9"/>
      <c r="AQ22153" s="9"/>
    </row>
    <row r="22154" spans="41:43" x14ac:dyDescent="0.3">
      <c r="AO22154" s="9"/>
      <c r="AP22154" s="9"/>
      <c r="AQ22154" s="9"/>
    </row>
    <row r="22155" spans="41:43" x14ac:dyDescent="0.3">
      <c r="AO22155" s="9"/>
      <c r="AP22155" s="9"/>
      <c r="AQ22155" s="9"/>
    </row>
    <row r="22156" spans="41:43" x14ac:dyDescent="0.3">
      <c r="AO22156" s="9"/>
      <c r="AP22156" s="9"/>
      <c r="AQ22156" s="9"/>
    </row>
    <row r="22157" spans="41:43" x14ac:dyDescent="0.3">
      <c r="AO22157" s="9"/>
      <c r="AP22157" s="9"/>
      <c r="AQ22157" s="9"/>
    </row>
    <row r="22158" spans="41:43" x14ac:dyDescent="0.3">
      <c r="AO22158" s="9"/>
      <c r="AP22158" s="9"/>
      <c r="AQ22158" s="9"/>
    </row>
    <row r="22159" spans="41:43" x14ac:dyDescent="0.3">
      <c r="AO22159" s="9"/>
      <c r="AP22159" s="9"/>
      <c r="AQ22159" s="9"/>
    </row>
    <row r="22160" spans="41:43" x14ac:dyDescent="0.3">
      <c r="AO22160" s="9"/>
      <c r="AP22160" s="9"/>
      <c r="AQ22160" s="9"/>
    </row>
    <row r="22161" spans="41:43" x14ac:dyDescent="0.3">
      <c r="AO22161" s="9"/>
      <c r="AP22161" s="9"/>
      <c r="AQ22161" s="9"/>
    </row>
    <row r="22162" spans="41:43" x14ac:dyDescent="0.3">
      <c r="AO22162" s="9"/>
      <c r="AP22162" s="9"/>
      <c r="AQ22162" s="9"/>
    </row>
    <row r="22163" spans="41:43" x14ac:dyDescent="0.3">
      <c r="AO22163" s="9"/>
      <c r="AP22163" s="9"/>
      <c r="AQ22163" s="9"/>
    </row>
    <row r="22164" spans="41:43" x14ac:dyDescent="0.3">
      <c r="AO22164" s="9"/>
      <c r="AP22164" s="9"/>
      <c r="AQ22164" s="9"/>
    </row>
    <row r="22165" spans="41:43" x14ac:dyDescent="0.3">
      <c r="AO22165" s="9"/>
      <c r="AP22165" s="9"/>
      <c r="AQ22165" s="9"/>
    </row>
    <row r="22166" spans="41:43" x14ac:dyDescent="0.3">
      <c r="AO22166" s="9"/>
      <c r="AP22166" s="9"/>
      <c r="AQ22166" s="9"/>
    </row>
    <row r="22167" spans="41:43" x14ac:dyDescent="0.3">
      <c r="AO22167" s="9"/>
      <c r="AP22167" s="9"/>
      <c r="AQ22167" s="9"/>
    </row>
    <row r="22168" spans="41:43" x14ac:dyDescent="0.3">
      <c r="AO22168" s="9"/>
      <c r="AP22168" s="9"/>
      <c r="AQ22168" s="9"/>
    </row>
    <row r="22169" spans="41:43" x14ac:dyDescent="0.3">
      <c r="AO22169" s="9"/>
      <c r="AP22169" s="9"/>
      <c r="AQ22169" s="9"/>
    </row>
    <row r="22170" spans="41:43" x14ac:dyDescent="0.3">
      <c r="AO22170" s="9"/>
      <c r="AP22170" s="9"/>
      <c r="AQ22170" s="9"/>
    </row>
    <row r="22171" spans="41:43" x14ac:dyDescent="0.3">
      <c r="AO22171" s="9"/>
      <c r="AP22171" s="9"/>
      <c r="AQ22171" s="9"/>
    </row>
    <row r="22172" spans="41:43" x14ac:dyDescent="0.3">
      <c r="AO22172" s="9"/>
      <c r="AP22172" s="9"/>
      <c r="AQ22172" s="9"/>
    </row>
    <row r="22173" spans="41:43" x14ac:dyDescent="0.3">
      <c r="AO22173" s="9"/>
      <c r="AP22173" s="9"/>
      <c r="AQ22173" s="9"/>
    </row>
    <row r="22174" spans="41:43" x14ac:dyDescent="0.3">
      <c r="AO22174" s="9"/>
      <c r="AP22174" s="9"/>
      <c r="AQ22174" s="9"/>
    </row>
    <row r="22175" spans="41:43" x14ac:dyDescent="0.3">
      <c r="AO22175" s="9"/>
      <c r="AP22175" s="9"/>
      <c r="AQ22175" s="9"/>
    </row>
    <row r="22176" spans="41:43" x14ac:dyDescent="0.3">
      <c r="AO22176" s="9"/>
      <c r="AP22176" s="9"/>
      <c r="AQ22176" s="9"/>
    </row>
    <row r="22177" spans="41:43" x14ac:dyDescent="0.3">
      <c r="AO22177" s="9"/>
      <c r="AP22177" s="9"/>
      <c r="AQ22177" s="9"/>
    </row>
    <row r="22178" spans="41:43" x14ac:dyDescent="0.3">
      <c r="AO22178" s="9"/>
      <c r="AP22178" s="9"/>
      <c r="AQ22178" s="9"/>
    </row>
    <row r="22179" spans="41:43" x14ac:dyDescent="0.3">
      <c r="AO22179" s="9"/>
      <c r="AP22179" s="9"/>
      <c r="AQ22179" s="9"/>
    </row>
    <row r="22180" spans="41:43" x14ac:dyDescent="0.3">
      <c r="AO22180" s="9"/>
      <c r="AP22180" s="9"/>
      <c r="AQ22180" s="9"/>
    </row>
    <row r="22181" spans="41:43" x14ac:dyDescent="0.3">
      <c r="AO22181" s="9"/>
      <c r="AP22181" s="9"/>
      <c r="AQ22181" s="9"/>
    </row>
    <row r="22182" spans="41:43" x14ac:dyDescent="0.3">
      <c r="AO22182" s="9"/>
      <c r="AP22182" s="9"/>
      <c r="AQ22182" s="9"/>
    </row>
    <row r="22183" spans="41:43" x14ac:dyDescent="0.3">
      <c r="AO22183" s="9"/>
      <c r="AP22183" s="9"/>
      <c r="AQ22183" s="9"/>
    </row>
    <row r="22184" spans="41:43" x14ac:dyDescent="0.3">
      <c r="AO22184" s="9"/>
      <c r="AP22184" s="9"/>
      <c r="AQ22184" s="9"/>
    </row>
    <row r="22185" spans="41:43" x14ac:dyDescent="0.3">
      <c r="AO22185" s="9"/>
      <c r="AP22185" s="9"/>
      <c r="AQ22185" s="9"/>
    </row>
    <row r="22186" spans="41:43" x14ac:dyDescent="0.3">
      <c r="AO22186" s="9"/>
      <c r="AP22186" s="9"/>
      <c r="AQ22186" s="9"/>
    </row>
    <row r="22187" spans="41:43" x14ac:dyDescent="0.3">
      <c r="AO22187" s="9"/>
      <c r="AP22187" s="9"/>
      <c r="AQ22187" s="9"/>
    </row>
    <row r="22188" spans="41:43" x14ac:dyDescent="0.3">
      <c r="AO22188" s="9"/>
      <c r="AP22188" s="9"/>
      <c r="AQ22188" s="9"/>
    </row>
    <row r="22189" spans="41:43" x14ac:dyDescent="0.3">
      <c r="AO22189" s="9"/>
      <c r="AP22189" s="9"/>
      <c r="AQ22189" s="9"/>
    </row>
    <row r="22190" spans="41:43" x14ac:dyDescent="0.3">
      <c r="AO22190" s="9"/>
      <c r="AP22190" s="9"/>
      <c r="AQ22190" s="9"/>
    </row>
    <row r="22191" spans="41:43" x14ac:dyDescent="0.3">
      <c r="AO22191" s="9"/>
      <c r="AP22191" s="9"/>
      <c r="AQ22191" s="9"/>
    </row>
    <row r="22192" spans="41:43" x14ac:dyDescent="0.3">
      <c r="AO22192" s="9"/>
      <c r="AP22192" s="9"/>
      <c r="AQ22192" s="9"/>
    </row>
    <row r="22193" spans="41:43" x14ac:dyDescent="0.3">
      <c r="AO22193" s="9"/>
      <c r="AP22193" s="9"/>
      <c r="AQ22193" s="9"/>
    </row>
    <row r="22194" spans="41:43" x14ac:dyDescent="0.3">
      <c r="AO22194" s="9"/>
      <c r="AP22194" s="9"/>
      <c r="AQ22194" s="9"/>
    </row>
    <row r="22195" spans="41:43" x14ac:dyDescent="0.3">
      <c r="AO22195" s="9"/>
      <c r="AP22195" s="9"/>
      <c r="AQ22195" s="9"/>
    </row>
    <row r="22196" spans="41:43" x14ac:dyDescent="0.3">
      <c r="AO22196" s="9"/>
      <c r="AP22196" s="9"/>
      <c r="AQ22196" s="9"/>
    </row>
    <row r="22197" spans="41:43" x14ac:dyDescent="0.3">
      <c r="AO22197" s="9"/>
      <c r="AP22197" s="9"/>
      <c r="AQ22197" s="9"/>
    </row>
    <row r="22198" spans="41:43" x14ac:dyDescent="0.3">
      <c r="AO22198" s="9"/>
      <c r="AP22198" s="9"/>
      <c r="AQ22198" s="9"/>
    </row>
    <row r="22199" spans="41:43" x14ac:dyDescent="0.3">
      <c r="AO22199" s="9"/>
      <c r="AP22199" s="9"/>
      <c r="AQ22199" s="9"/>
    </row>
    <row r="22200" spans="41:43" x14ac:dyDescent="0.3">
      <c r="AO22200" s="9"/>
      <c r="AP22200" s="9"/>
      <c r="AQ22200" s="9"/>
    </row>
    <row r="22201" spans="41:43" x14ac:dyDescent="0.3">
      <c r="AO22201" s="9"/>
      <c r="AP22201" s="9"/>
      <c r="AQ22201" s="9"/>
    </row>
    <row r="22202" spans="41:43" x14ac:dyDescent="0.3">
      <c r="AO22202" s="9"/>
      <c r="AP22202" s="9"/>
      <c r="AQ22202" s="9"/>
    </row>
    <row r="22203" spans="41:43" x14ac:dyDescent="0.3">
      <c r="AO22203" s="9"/>
      <c r="AP22203" s="9"/>
      <c r="AQ22203" s="9"/>
    </row>
    <row r="22204" spans="41:43" x14ac:dyDescent="0.3">
      <c r="AO22204" s="9"/>
      <c r="AP22204" s="9"/>
      <c r="AQ22204" s="9"/>
    </row>
    <row r="22205" spans="41:43" x14ac:dyDescent="0.3">
      <c r="AO22205" s="9"/>
      <c r="AP22205" s="9"/>
      <c r="AQ22205" s="9"/>
    </row>
    <row r="22206" spans="41:43" x14ac:dyDescent="0.3">
      <c r="AO22206" s="9"/>
      <c r="AP22206" s="9"/>
      <c r="AQ22206" s="9"/>
    </row>
    <row r="22207" spans="41:43" x14ac:dyDescent="0.3">
      <c r="AO22207" s="9"/>
      <c r="AP22207" s="9"/>
      <c r="AQ22207" s="9"/>
    </row>
    <row r="22208" spans="41:43" x14ac:dyDescent="0.3">
      <c r="AO22208" s="9"/>
      <c r="AP22208" s="9"/>
      <c r="AQ22208" s="9"/>
    </row>
    <row r="22209" spans="41:43" x14ac:dyDescent="0.3">
      <c r="AO22209" s="9"/>
      <c r="AP22209" s="9"/>
      <c r="AQ22209" s="9"/>
    </row>
    <row r="22210" spans="41:43" x14ac:dyDescent="0.3">
      <c r="AO22210" s="9"/>
      <c r="AP22210" s="9"/>
      <c r="AQ22210" s="9"/>
    </row>
    <row r="22211" spans="41:43" x14ac:dyDescent="0.3">
      <c r="AO22211" s="9"/>
      <c r="AP22211" s="9"/>
      <c r="AQ22211" s="9"/>
    </row>
    <row r="22212" spans="41:43" x14ac:dyDescent="0.3">
      <c r="AO22212" s="9"/>
      <c r="AP22212" s="9"/>
      <c r="AQ22212" s="9"/>
    </row>
    <row r="22213" spans="41:43" x14ac:dyDescent="0.3">
      <c r="AO22213" s="9"/>
      <c r="AP22213" s="9"/>
      <c r="AQ22213" s="9"/>
    </row>
    <row r="22214" spans="41:43" x14ac:dyDescent="0.3">
      <c r="AO22214" s="9"/>
      <c r="AP22214" s="9"/>
      <c r="AQ22214" s="9"/>
    </row>
    <row r="22215" spans="41:43" x14ac:dyDescent="0.3">
      <c r="AO22215" s="9"/>
      <c r="AP22215" s="9"/>
      <c r="AQ22215" s="9"/>
    </row>
    <row r="22216" spans="41:43" x14ac:dyDescent="0.3">
      <c r="AO22216" s="9"/>
      <c r="AP22216" s="9"/>
      <c r="AQ22216" s="9"/>
    </row>
    <row r="22217" spans="41:43" x14ac:dyDescent="0.3">
      <c r="AO22217" s="9"/>
      <c r="AP22217" s="9"/>
      <c r="AQ22217" s="9"/>
    </row>
    <row r="22218" spans="41:43" x14ac:dyDescent="0.3">
      <c r="AO22218" s="9"/>
      <c r="AP22218" s="9"/>
      <c r="AQ22218" s="9"/>
    </row>
    <row r="22219" spans="41:43" x14ac:dyDescent="0.3">
      <c r="AO22219" s="9"/>
      <c r="AP22219" s="9"/>
      <c r="AQ22219" s="9"/>
    </row>
    <row r="22220" spans="41:43" x14ac:dyDescent="0.3">
      <c r="AO22220" s="9"/>
      <c r="AP22220" s="9"/>
      <c r="AQ22220" s="9"/>
    </row>
    <row r="22221" spans="41:43" x14ac:dyDescent="0.3">
      <c r="AO22221" s="9"/>
      <c r="AP22221" s="9"/>
      <c r="AQ22221" s="9"/>
    </row>
    <row r="22222" spans="41:43" x14ac:dyDescent="0.3">
      <c r="AO22222" s="9"/>
      <c r="AP22222" s="9"/>
      <c r="AQ22222" s="9"/>
    </row>
    <row r="22223" spans="41:43" x14ac:dyDescent="0.3">
      <c r="AO22223" s="9"/>
      <c r="AP22223" s="9"/>
      <c r="AQ22223" s="9"/>
    </row>
    <row r="22224" spans="41:43" x14ac:dyDescent="0.3">
      <c r="AO22224" s="9"/>
      <c r="AP22224" s="9"/>
      <c r="AQ22224" s="9"/>
    </row>
    <row r="22225" spans="41:43" x14ac:dyDescent="0.3">
      <c r="AO22225" s="9"/>
      <c r="AP22225" s="9"/>
      <c r="AQ22225" s="9"/>
    </row>
    <row r="22226" spans="41:43" x14ac:dyDescent="0.3">
      <c r="AO22226" s="9"/>
      <c r="AP22226" s="9"/>
      <c r="AQ22226" s="9"/>
    </row>
    <row r="22227" spans="41:43" x14ac:dyDescent="0.3">
      <c r="AO22227" s="9"/>
      <c r="AP22227" s="9"/>
      <c r="AQ22227" s="9"/>
    </row>
    <row r="22228" spans="41:43" x14ac:dyDescent="0.3">
      <c r="AO22228" s="9"/>
      <c r="AP22228" s="9"/>
      <c r="AQ22228" s="9"/>
    </row>
    <row r="22229" spans="41:43" x14ac:dyDescent="0.3">
      <c r="AO22229" s="9"/>
      <c r="AP22229" s="9"/>
      <c r="AQ22229" s="9"/>
    </row>
    <row r="22230" spans="41:43" x14ac:dyDescent="0.3">
      <c r="AO22230" s="9"/>
      <c r="AP22230" s="9"/>
      <c r="AQ22230" s="9"/>
    </row>
    <row r="22231" spans="41:43" x14ac:dyDescent="0.3">
      <c r="AO22231" s="9"/>
      <c r="AP22231" s="9"/>
      <c r="AQ22231" s="9"/>
    </row>
    <row r="22232" spans="41:43" x14ac:dyDescent="0.3">
      <c r="AO22232" s="9"/>
      <c r="AP22232" s="9"/>
      <c r="AQ22232" s="9"/>
    </row>
    <row r="22233" spans="41:43" x14ac:dyDescent="0.3">
      <c r="AO22233" s="9"/>
      <c r="AP22233" s="9"/>
      <c r="AQ22233" s="9"/>
    </row>
    <row r="22234" spans="41:43" x14ac:dyDescent="0.3">
      <c r="AO22234" s="9"/>
      <c r="AP22234" s="9"/>
      <c r="AQ22234" s="9"/>
    </row>
    <row r="22235" spans="41:43" x14ac:dyDescent="0.3">
      <c r="AO22235" s="9"/>
      <c r="AP22235" s="9"/>
      <c r="AQ22235" s="9"/>
    </row>
    <row r="22236" spans="41:43" x14ac:dyDescent="0.3">
      <c r="AO22236" s="9"/>
      <c r="AP22236" s="9"/>
      <c r="AQ22236" s="9"/>
    </row>
    <row r="22237" spans="41:43" x14ac:dyDescent="0.3">
      <c r="AO22237" s="9"/>
      <c r="AP22237" s="9"/>
      <c r="AQ22237" s="9"/>
    </row>
    <row r="22238" spans="41:43" x14ac:dyDescent="0.3">
      <c r="AO22238" s="9"/>
      <c r="AP22238" s="9"/>
      <c r="AQ22238" s="9"/>
    </row>
    <row r="22239" spans="41:43" x14ac:dyDescent="0.3">
      <c r="AO22239" s="9"/>
      <c r="AP22239" s="9"/>
      <c r="AQ22239" s="9"/>
    </row>
    <row r="22240" spans="41:43" x14ac:dyDescent="0.3">
      <c r="AO22240" s="9"/>
      <c r="AP22240" s="9"/>
      <c r="AQ22240" s="9"/>
    </row>
    <row r="22241" spans="41:43" x14ac:dyDescent="0.3">
      <c r="AO22241" s="9"/>
      <c r="AP22241" s="9"/>
      <c r="AQ22241" s="9"/>
    </row>
    <row r="22242" spans="41:43" x14ac:dyDescent="0.3">
      <c r="AO22242" s="9"/>
      <c r="AP22242" s="9"/>
      <c r="AQ22242" s="9"/>
    </row>
    <row r="22243" spans="41:43" x14ac:dyDescent="0.3">
      <c r="AO22243" s="9"/>
      <c r="AP22243" s="9"/>
      <c r="AQ22243" s="9"/>
    </row>
    <row r="22244" spans="41:43" x14ac:dyDescent="0.3">
      <c r="AO22244" s="9"/>
      <c r="AP22244" s="9"/>
      <c r="AQ22244" s="9"/>
    </row>
    <row r="22245" spans="41:43" x14ac:dyDescent="0.3">
      <c r="AO22245" s="9"/>
      <c r="AP22245" s="9"/>
      <c r="AQ22245" s="9"/>
    </row>
    <row r="22246" spans="41:43" x14ac:dyDescent="0.3">
      <c r="AO22246" s="9"/>
      <c r="AP22246" s="9"/>
      <c r="AQ22246" s="9"/>
    </row>
    <row r="22247" spans="41:43" x14ac:dyDescent="0.3">
      <c r="AO22247" s="9"/>
      <c r="AP22247" s="9"/>
      <c r="AQ22247" s="9"/>
    </row>
    <row r="22248" spans="41:43" x14ac:dyDescent="0.3">
      <c r="AO22248" s="9"/>
      <c r="AP22248" s="9"/>
      <c r="AQ22248" s="9"/>
    </row>
    <row r="22249" spans="41:43" x14ac:dyDescent="0.3">
      <c r="AO22249" s="9"/>
      <c r="AP22249" s="9"/>
      <c r="AQ22249" s="9"/>
    </row>
    <row r="22250" spans="41:43" x14ac:dyDescent="0.3">
      <c r="AO22250" s="9"/>
      <c r="AP22250" s="9"/>
      <c r="AQ22250" s="9"/>
    </row>
    <row r="22251" spans="41:43" x14ac:dyDescent="0.3">
      <c r="AO22251" s="9"/>
      <c r="AP22251" s="9"/>
      <c r="AQ22251" s="9"/>
    </row>
    <row r="22252" spans="41:43" x14ac:dyDescent="0.3">
      <c r="AO22252" s="9"/>
      <c r="AP22252" s="9"/>
      <c r="AQ22252" s="9"/>
    </row>
    <row r="22253" spans="41:43" x14ac:dyDescent="0.3">
      <c r="AO22253" s="9"/>
      <c r="AP22253" s="9"/>
      <c r="AQ22253" s="9"/>
    </row>
    <row r="22254" spans="41:43" x14ac:dyDescent="0.3">
      <c r="AO22254" s="9"/>
      <c r="AP22254" s="9"/>
      <c r="AQ22254" s="9"/>
    </row>
    <row r="22255" spans="41:43" x14ac:dyDescent="0.3">
      <c r="AO22255" s="9"/>
      <c r="AP22255" s="9"/>
      <c r="AQ22255" s="9"/>
    </row>
    <row r="22256" spans="41:43" x14ac:dyDescent="0.3">
      <c r="AO22256" s="9"/>
      <c r="AP22256" s="9"/>
      <c r="AQ22256" s="9"/>
    </row>
    <row r="22257" spans="41:43" x14ac:dyDescent="0.3">
      <c r="AO22257" s="9"/>
      <c r="AP22257" s="9"/>
      <c r="AQ22257" s="9"/>
    </row>
    <row r="22258" spans="41:43" x14ac:dyDescent="0.3">
      <c r="AO22258" s="9"/>
      <c r="AP22258" s="9"/>
      <c r="AQ22258" s="9"/>
    </row>
    <row r="22259" spans="41:43" x14ac:dyDescent="0.3">
      <c r="AO22259" s="9"/>
      <c r="AP22259" s="9"/>
      <c r="AQ22259" s="9"/>
    </row>
    <row r="22260" spans="41:43" x14ac:dyDescent="0.3">
      <c r="AO22260" s="9"/>
      <c r="AP22260" s="9"/>
      <c r="AQ22260" s="9"/>
    </row>
    <row r="22261" spans="41:43" x14ac:dyDescent="0.3">
      <c r="AO22261" s="9"/>
      <c r="AP22261" s="9"/>
      <c r="AQ22261" s="9"/>
    </row>
    <row r="22262" spans="41:43" x14ac:dyDescent="0.3">
      <c r="AO22262" s="9"/>
      <c r="AP22262" s="9"/>
      <c r="AQ22262" s="9"/>
    </row>
    <row r="22263" spans="41:43" x14ac:dyDescent="0.3">
      <c r="AO22263" s="9"/>
      <c r="AP22263" s="9"/>
      <c r="AQ22263" s="9"/>
    </row>
    <row r="22264" spans="41:43" x14ac:dyDescent="0.3">
      <c r="AO22264" s="9"/>
      <c r="AP22264" s="9"/>
      <c r="AQ22264" s="9"/>
    </row>
    <row r="22265" spans="41:43" x14ac:dyDescent="0.3">
      <c r="AO22265" s="9"/>
      <c r="AP22265" s="9"/>
      <c r="AQ22265" s="9"/>
    </row>
    <row r="22266" spans="41:43" x14ac:dyDescent="0.3">
      <c r="AO22266" s="9"/>
      <c r="AP22266" s="9"/>
      <c r="AQ22266" s="9"/>
    </row>
    <row r="22267" spans="41:43" x14ac:dyDescent="0.3">
      <c r="AO22267" s="9"/>
      <c r="AP22267" s="9"/>
      <c r="AQ22267" s="9"/>
    </row>
    <row r="22268" spans="41:43" x14ac:dyDescent="0.3">
      <c r="AO22268" s="9"/>
      <c r="AP22268" s="9"/>
      <c r="AQ22268" s="9"/>
    </row>
    <row r="22269" spans="41:43" x14ac:dyDescent="0.3">
      <c r="AO22269" s="9"/>
      <c r="AP22269" s="9"/>
      <c r="AQ22269" s="9"/>
    </row>
    <row r="22270" spans="41:43" x14ac:dyDescent="0.3">
      <c r="AO22270" s="9"/>
      <c r="AP22270" s="9"/>
      <c r="AQ22270" s="9"/>
    </row>
    <row r="22271" spans="41:43" x14ac:dyDescent="0.3">
      <c r="AO22271" s="9"/>
      <c r="AP22271" s="9"/>
      <c r="AQ22271" s="9"/>
    </row>
    <row r="22272" spans="41:43" x14ac:dyDescent="0.3">
      <c r="AO22272" s="9"/>
      <c r="AP22272" s="9"/>
      <c r="AQ22272" s="9"/>
    </row>
    <row r="22273" spans="41:43" x14ac:dyDescent="0.3">
      <c r="AO22273" s="9"/>
      <c r="AP22273" s="9"/>
      <c r="AQ22273" s="9"/>
    </row>
    <row r="22274" spans="41:43" x14ac:dyDescent="0.3">
      <c r="AO22274" s="9"/>
      <c r="AP22274" s="9"/>
      <c r="AQ22274" s="9"/>
    </row>
    <row r="22275" spans="41:43" x14ac:dyDescent="0.3">
      <c r="AO22275" s="9"/>
      <c r="AP22275" s="9"/>
      <c r="AQ22275" s="9"/>
    </row>
    <row r="22276" spans="41:43" x14ac:dyDescent="0.3">
      <c r="AO22276" s="9"/>
      <c r="AP22276" s="9"/>
      <c r="AQ22276" s="9"/>
    </row>
    <row r="22277" spans="41:43" x14ac:dyDescent="0.3">
      <c r="AO22277" s="9"/>
      <c r="AP22277" s="9"/>
      <c r="AQ22277" s="9"/>
    </row>
    <row r="22278" spans="41:43" x14ac:dyDescent="0.3">
      <c r="AO22278" s="9"/>
      <c r="AP22278" s="9"/>
      <c r="AQ22278" s="9"/>
    </row>
    <row r="22279" spans="41:43" x14ac:dyDescent="0.3">
      <c r="AO22279" s="9"/>
      <c r="AP22279" s="9"/>
      <c r="AQ22279" s="9"/>
    </row>
    <row r="22280" spans="41:43" x14ac:dyDescent="0.3">
      <c r="AO22280" s="9"/>
      <c r="AP22280" s="9"/>
      <c r="AQ22280" s="9"/>
    </row>
    <row r="22281" spans="41:43" x14ac:dyDescent="0.3">
      <c r="AO22281" s="9"/>
      <c r="AP22281" s="9"/>
      <c r="AQ22281" s="9"/>
    </row>
    <row r="22282" spans="41:43" x14ac:dyDescent="0.3">
      <c r="AO22282" s="9"/>
      <c r="AP22282" s="9"/>
      <c r="AQ22282" s="9"/>
    </row>
    <row r="22283" spans="41:43" x14ac:dyDescent="0.3">
      <c r="AO22283" s="9"/>
      <c r="AP22283" s="9"/>
      <c r="AQ22283" s="9"/>
    </row>
    <row r="22284" spans="41:43" x14ac:dyDescent="0.3">
      <c r="AO22284" s="9"/>
      <c r="AP22284" s="9"/>
      <c r="AQ22284" s="9"/>
    </row>
    <row r="22285" spans="41:43" x14ac:dyDescent="0.3">
      <c r="AO22285" s="9"/>
      <c r="AP22285" s="9"/>
      <c r="AQ22285" s="9"/>
    </row>
    <row r="22286" spans="41:43" x14ac:dyDescent="0.3">
      <c r="AO22286" s="9"/>
      <c r="AP22286" s="9"/>
      <c r="AQ22286" s="9"/>
    </row>
    <row r="22287" spans="41:43" x14ac:dyDescent="0.3">
      <c r="AO22287" s="9"/>
      <c r="AP22287" s="9"/>
      <c r="AQ22287" s="9"/>
    </row>
    <row r="22288" spans="41:43" x14ac:dyDescent="0.3">
      <c r="AO22288" s="9"/>
      <c r="AP22288" s="9"/>
      <c r="AQ22288" s="9"/>
    </row>
    <row r="22289" spans="41:43" x14ac:dyDescent="0.3">
      <c r="AO22289" s="9"/>
      <c r="AP22289" s="9"/>
      <c r="AQ22289" s="9"/>
    </row>
    <row r="22290" spans="41:43" x14ac:dyDescent="0.3">
      <c r="AO22290" s="9"/>
      <c r="AP22290" s="9"/>
      <c r="AQ22290" s="9"/>
    </row>
    <row r="22291" spans="41:43" x14ac:dyDescent="0.3">
      <c r="AO22291" s="9"/>
      <c r="AP22291" s="9"/>
      <c r="AQ22291" s="9"/>
    </row>
    <row r="22292" spans="41:43" x14ac:dyDescent="0.3">
      <c r="AO22292" s="9"/>
      <c r="AP22292" s="9"/>
      <c r="AQ22292" s="9"/>
    </row>
    <row r="22293" spans="41:43" x14ac:dyDescent="0.3">
      <c r="AO22293" s="9"/>
      <c r="AP22293" s="9"/>
      <c r="AQ22293" s="9"/>
    </row>
    <row r="22294" spans="41:43" x14ac:dyDescent="0.3">
      <c r="AO22294" s="9"/>
      <c r="AP22294" s="9"/>
      <c r="AQ22294" s="9"/>
    </row>
    <row r="22295" spans="41:43" x14ac:dyDescent="0.3">
      <c r="AO22295" s="9"/>
      <c r="AP22295" s="9"/>
      <c r="AQ22295" s="9"/>
    </row>
    <row r="22296" spans="41:43" x14ac:dyDescent="0.3">
      <c r="AO22296" s="9"/>
      <c r="AP22296" s="9"/>
      <c r="AQ22296" s="9"/>
    </row>
    <row r="22297" spans="41:43" x14ac:dyDescent="0.3">
      <c r="AO22297" s="9"/>
      <c r="AP22297" s="9"/>
      <c r="AQ22297" s="9"/>
    </row>
    <row r="22298" spans="41:43" x14ac:dyDescent="0.3">
      <c r="AO22298" s="9"/>
      <c r="AP22298" s="9"/>
      <c r="AQ22298" s="9"/>
    </row>
    <row r="22299" spans="41:43" x14ac:dyDescent="0.3">
      <c r="AO22299" s="9"/>
      <c r="AP22299" s="9"/>
      <c r="AQ22299" s="9"/>
    </row>
    <row r="22300" spans="41:43" x14ac:dyDescent="0.3">
      <c r="AO22300" s="9"/>
      <c r="AP22300" s="9"/>
      <c r="AQ22300" s="9"/>
    </row>
    <row r="22301" spans="41:43" x14ac:dyDescent="0.3">
      <c r="AO22301" s="9"/>
      <c r="AP22301" s="9"/>
      <c r="AQ22301" s="9"/>
    </row>
    <row r="22302" spans="41:43" x14ac:dyDescent="0.3">
      <c r="AO22302" s="9"/>
      <c r="AP22302" s="9"/>
      <c r="AQ22302" s="9"/>
    </row>
    <row r="22303" spans="41:43" x14ac:dyDescent="0.3">
      <c r="AO22303" s="9"/>
      <c r="AP22303" s="9"/>
      <c r="AQ22303" s="9"/>
    </row>
    <row r="22304" spans="41:43" x14ac:dyDescent="0.3">
      <c r="AO22304" s="9"/>
      <c r="AP22304" s="9"/>
      <c r="AQ22304" s="9"/>
    </row>
    <row r="22305" spans="41:43" x14ac:dyDescent="0.3">
      <c r="AO22305" s="9"/>
      <c r="AP22305" s="9"/>
      <c r="AQ22305" s="9"/>
    </row>
    <row r="22306" spans="41:43" x14ac:dyDescent="0.3">
      <c r="AO22306" s="9"/>
      <c r="AP22306" s="9"/>
      <c r="AQ22306" s="9"/>
    </row>
    <row r="22307" spans="41:43" x14ac:dyDescent="0.3">
      <c r="AO22307" s="9"/>
      <c r="AP22307" s="9"/>
      <c r="AQ22307" s="9"/>
    </row>
    <row r="22308" spans="41:43" x14ac:dyDescent="0.3">
      <c r="AO22308" s="9"/>
      <c r="AP22308" s="9"/>
      <c r="AQ22308" s="9"/>
    </row>
    <row r="22309" spans="41:43" x14ac:dyDescent="0.3">
      <c r="AO22309" s="9"/>
      <c r="AP22309" s="9"/>
      <c r="AQ22309" s="9"/>
    </row>
    <row r="22310" spans="41:43" x14ac:dyDescent="0.3">
      <c r="AO22310" s="9"/>
      <c r="AP22310" s="9"/>
      <c r="AQ22310" s="9"/>
    </row>
    <row r="22311" spans="41:43" x14ac:dyDescent="0.3">
      <c r="AO22311" s="9"/>
      <c r="AP22311" s="9"/>
      <c r="AQ22311" s="9"/>
    </row>
    <row r="22312" spans="41:43" x14ac:dyDescent="0.3">
      <c r="AO22312" s="9"/>
      <c r="AP22312" s="9"/>
      <c r="AQ22312" s="9"/>
    </row>
    <row r="22313" spans="41:43" x14ac:dyDescent="0.3">
      <c r="AO22313" s="9"/>
      <c r="AP22313" s="9"/>
      <c r="AQ22313" s="9"/>
    </row>
    <row r="22314" spans="41:43" x14ac:dyDescent="0.3">
      <c r="AO22314" s="9"/>
      <c r="AP22314" s="9"/>
      <c r="AQ22314" s="9"/>
    </row>
    <row r="22315" spans="41:43" x14ac:dyDescent="0.3">
      <c r="AO22315" s="9"/>
      <c r="AP22315" s="9"/>
      <c r="AQ22315" s="9"/>
    </row>
    <row r="22316" spans="41:43" x14ac:dyDescent="0.3">
      <c r="AO22316" s="9"/>
      <c r="AP22316" s="9"/>
      <c r="AQ22316" s="9"/>
    </row>
    <row r="22317" spans="41:43" x14ac:dyDescent="0.3">
      <c r="AO22317" s="9"/>
      <c r="AP22317" s="9"/>
      <c r="AQ22317" s="9"/>
    </row>
    <row r="22318" spans="41:43" x14ac:dyDescent="0.3">
      <c r="AO22318" s="9"/>
      <c r="AP22318" s="9"/>
      <c r="AQ22318" s="9"/>
    </row>
    <row r="22319" spans="41:43" x14ac:dyDescent="0.3">
      <c r="AO22319" s="9"/>
      <c r="AP22319" s="9"/>
      <c r="AQ22319" s="9"/>
    </row>
    <row r="22320" spans="41:43" x14ac:dyDescent="0.3">
      <c r="AO22320" s="9"/>
      <c r="AP22320" s="9"/>
      <c r="AQ22320" s="9"/>
    </row>
    <row r="22321" spans="41:43" x14ac:dyDescent="0.3">
      <c r="AO22321" s="9"/>
      <c r="AP22321" s="9"/>
      <c r="AQ22321" s="9"/>
    </row>
    <row r="22322" spans="41:43" x14ac:dyDescent="0.3">
      <c r="AO22322" s="9"/>
      <c r="AP22322" s="9"/>
      <c r="AQ22322" s="9"/>
    </row>
    <row r="22323" spans="41:43" x14ac:dyDescent="0.3">
      <c r="AO22323" s="9"/>
      <c r="AP22323" s="9"/>
      <c r="AQ22323" s="9"/>
    </row>
    <row r="22324" spans="41:43" x14ac:dyDescent="0.3">
      <c r="AO22324" s="9"/>
      <c r="AP22324" s="9"/>
      <c r="AQ22324" s="9"/>
    </row>
    <row r="22325" spans="41:43" x14ac:dyDescent="0.3">
      <c r="AO22325" s="9"/>
      <c r="AP22325" s="9"/>
      <c r="AQ22325" s="9"/>
    </row>
    <row r="22326" spans="41:43" x14ac:dyDescent="0.3">
      <c r="AO22326" s="9"/>
      <c r="AP22326" s="9"/>
      <c r="AQ22326" s="9"/>
    </row>
    <row r="22327" spans="41:43" x14ac:dyDescent="0.3">
      <c r="AO22327" s="9"/>
      <c r="AP22327" s="9"/>
      <c r="AQ22327" s="9"/>
    </row>
    <row r="22328" spans="41:43" x14ac:dyDescent="0.3">
      <c r="AO22328" s="9"/>
      <c r="AP22328" s="9"/>
      <c r="AQ22328" s="9"/>
    </row>
    <row r="22329" spans="41:43" x14ac:dyDescent="0.3">
      <c r="AO22329" s="9"/>
      <c r="AP22329" s="9"/>
      <c r="AQ22329" s="9"/>
    </row>
    <row r="22330" spans="41:43" x14ac:dyDescent="0.3">
      <c r="AO22330" s="9"/>
      <c r="AP22330" s="9"/>
      <c r="AQ22330" s="9"/>
    </row>
    <row r="22331" spans="41:43" x14ac:dyDescent="0.3">
      <c r="AO22331" s="9"/>
      <c r="AP22331" s="9"/>
      <c r="AQ22331" s="9"/>
    </row>
    <row r="22332" spans="41:43" x14ac:dyDescent="0.3">
      <c r="AO22332" s="9"/>
      <c r="AP22332" s="9"/>
      <c r="AQ22332" s="9"/>
    </row>
    <row r="22333" spans="41:43" x14ac:dyDescent="0.3">
      <c r="AO22333" s="9"/>
      <c r="AP22333" s="9"/>
      <c r="AQ22333" s="9"/>
    </row>
    <row r="22334" spans="41:43" x14ac:dyDescent="0.3">
      <c r="AO22334" s="9"/>
      <c r="AP22334" s="9"/>
      <c r="AQ22334" s="9"/>
    </row>
    <row r="22335" spans="41:43" x14ac:dyDescent="0.3">
      <c r="AO22335" s="9"/>
      <c r="AP22335" s="9"/>
      <c r="AQ22335" s="9"/>
    </row>
    <row r="22336" spans="41:43" x14ac:dyDescent="0.3">
      <c r="AO22336" s="9"/>
      <c r="AP22336" s="9"/>
      <c r="AQ22336" s="9"/>
    </row>
    <row r="22337" spans="41:43" x14ac:dyDescent="0.3">
      <c r="AO22337" s="9"/>
      <c r="AP22337" s="9"/>
      <c r="AQ22337" s="9"/>
    </row>
    <row r="22338" spans="41:43" x14ac:dyDescent="0.3">
      <c r="AO22338" s="9"/>
      <c r="AP22338" s="9"/>
      <c r="AQ22338" s="9"/>
    </row>
    <row r="22339" spans="41:43" x14ac:dyDescent="0.3">
      <c r="AO22339" s="9"/>
      <c r="AP22339" s="9"/>
      <c r="AQ22339" s="9"/>
    </row>
    <row r="22340" spans="41:43" x14ac:dyDescent="0.3">
      <c r="AO22340" s="9"/>
      <c r="AP22340" s="9"/>
      <c r="AQ22340" s="9"/>
    </row>
    <row r="22341" spans="41:43" x14ac:dyDescent="0.3">
      <c r="AO22341" s="9"/>
      <c r="AP22341" s="9"/>
      <c r="AQ22341" s="9"/>
    </row>
    <row r="22342" spans="41:43" x14ac:dyDescent="0.3">
      <c r="AO22342" s="9"/>
      <c r="AP22342" s="9"/>
      <c r="AQ22342" s="9"/>
    </row>
    <row r="22343" spans="41:43" x14ac:dyDescent="0.3">
      <c r="AO22343" s="9"/>
      <c r="AP22343" s="9"/>
      <c r="AQ22343" s="9"/>
    </row>
    <row r="22344" spans="41:43" x14ac:dyDescent="0.3">
      <c r="AO22344" s="9"/>
      <c r="AP22344" s="9"/>
      <c r="AQ22344" s="9"/>
    </row>
    <row r="22345" spans="41:43" x14ac:dyDescent="0.3">
      <c r="AO22345" s="9"/>
      <c r="AP22345" s="9"/>
      <c r="AQ22345" s="9"/>
    </row>
    <row r="22346" spans="41:43" x14ac:dyDescent="0.3">
      <c r="AO22346" s="9"/>
      <c r="AP22346" s="9"/>
      <c r="AQ22346" s="9"/>
    </row>
    <row r="22347" spans="41:43" x14ac:dyDescent="0.3">
      <c r="AO22347" s="9"/>
      <c r="AP22347" s="9"/>
      <c r="AQ22347" s="9"/>
    </row>
    <row r="22348" spans="41:43" x14ac:dyDescent="0.3">
      <c r="AO22348" s="9"/>
      <c r="AP22348" s="9"/>
      <c r="AQ22348" s="9"/>
    </row>
    <row r="22349" spans="41:43" x14ac:dyDescent="0.3">
      <c r="AO22349" s="9"/>
      <c r="AP22349" s="9"/>
      <c r="AQ22349" s="9"/>
    </row>
    <row r="22350" spans="41:43" x14ac:dyDescent="0.3">
      <c r="AO22350" s="9"/>
      <c r="AP22350" s="9"/>
      <c r="AQ22350" s="9"/>
    </row>
    <row r="22351" spans="41:43" x14ac:dyDescent="0.3">
      <c r="AO22351" s="9"/>
      <c r="AP22351" s="9"/>
      <c r="AQ22351" s="9"/>
    </row>
    <row r="22352" spans="41:43" x14ac:dyDescent="0.3">
      <c r="AO22352" s="9"/>
      <c r="AP22352" s="9"/>
      <c r="AQ22352" s="9"/>
    </row>
    <row r="22353" spans="41:43" x14ac:dyDescent="0.3">
      <c r="AO22353" s="9"/>
      <c r="AP22353" s="9"/>
      <c r="AQ22353" s="9"/>
    </row>
    <row r="22354" spans="41:43" x14ac:dyDescent="0.3">
      <c r="AO22354" s="9"/>
      <c r="AP22354" s="9"/>
      <c r="AQ22354" s="9"/>
    </row>
    <row r="22355" spans="41:43" x14ac:dyDescent="0.3">
      <c r="AO22355" s="9"/>
      <c r="AP22355" s="9"/>
      <c r="AQ22355" s="9"/>
    </row>
    <row r="22356" spans="41:43" x14ac:dyDescent="0.3">
      <c r="AO22356" s="9"/>
      <c r="AP22356" s="9"/>
      <c r="AQ22356" s="9"/>
    </row>
    <row r="22357" spans="41:43" x14ac:dyDescent="0.3">
      <c r="AO22357" s="9"/>
      <c r="AP22357" s="9"/>
      <c r="AQ22357" s="9"/>
    </row>
    <row r="22358" spans="41:43" x14ac:dyDescent="0.3">
      <c r="AO22358" s="9"/>
      <c r="AP22358" s="9"/>
      <c r="AQ22358" s="9"/>
    </row>
    <row r="22359" spans="41:43" x14ac:dyDescent="0.3">
      <c r="AO22359" s="9"/>
      <c r="AP22359" s="9"/>
      <c r="AQ22359" s="9"/>
    </row>
    <row r="22360" spans="41:43" x14ac:dyDescent="0.3">
      <c r="AO22360" s="9"/>
      <c r="AP22360" s="9"/>
      <c r="AQ22360" s="9"/>
    </row>
    <row r="22361" spans="41:43" x14ac:dyDescent="0.3">
      <c r="AO22361" s="9"/>
      <c r="AP22361" s="9"/>
      <c r="AQ22361" s="9"/>
    </row>
    <row r="22362" spans="41:43" x14ac:dyDescent="0.3">
      <c r="AO22362" s="9"/>
      <c r="AP22362" s="9"/>
      <c r="AQ22362" s="9"/>
    </row>
    <row r="22363" spans="41:43" x14ac:dyDescent="0.3">
      <c r="AO22363" s="9"/>
      <c r="AP22363" s="9"/>
      <c r="AQ22363" s="9"/>
    </row>
    <row r="22364" spans="41:43" x14ac:dyDescent="0.3">
      <c r="AO22364" s="9"/>
      <c r="AP22364" s="9"/>
      <c r="AQ22364" s="9"/>
    </row>
    <row r="22365" spans="41:43" x14ac:dyDescent="0.3">
      <c r="AO22365" s="9"/>
      <c r="AP22365" s="9"/>
      <c r="AQ22365" s="9"/>
    </row>
    <row r="22366" spans="41:43" x14ac:dyDescent="0.3">
      <c r="AO22366" s="9"/>
      <c r="AP22366" s="9"/>
      <c r="AQ22366" s="9"/>
    </row>
    <row r="22367" spans="41:43" x14ac:dyDescent="0.3">
      <c r="AO22367" s="9"/>
      <c r="AP22367" s="9"/>
      <c r="AQ22367" s="9"/>
    </row>
    <row r="22368" spans="41:43" x14ac:dyDescent="0.3">
      <c r="AO22368" s="9"/>
      <c r="AP22368" s="9"/>
      <c r="AQ22368" s="9"/>
    </row>
    <row r="22369" spans="41:43" x14ac:dyDescent="0.3">
      <c r="AO22369" s="9"/>
      <c r="AP22369" s="9"/>
      <c r="AQ22369" s="9"/>
    </row>
    <row r="22370" spans="41:43" x14ac:dyDescent="0.3">
      <c r="AO22370" s="9"/>
      <c r="AP22370" s="9"/>
      <c r="AQ22370" s="9"/>
    </row>
    <row r="22371" spans="41:43" x14ac:dyDescent="0.3">
      <c r="AO22371" s="9"/>
      <c r="AP22371" s="9"/>
      <c r="AQ22371" s="9"/>
    </row>
    <row r="22372" spans="41:43" x14ac:dyDescent="0.3">
      <c r="AO22372" s="9"/>
      <c r="AP22372" s="9"/>
      <c r="AQ22372" s="9"/>
    </row>
    <row r="22373" spans="41:43" x14ac:dyDescent="0.3">
      <c r="AO22373" s="9"/>
      <c r="AP22373" s="9"/>
      <c r="AQ22373" s="9"/>
    </row>
    <row r="22374" spans="41:43" x14ac:dyDescent="0.3">
      <c r="AO22374" s="9"/>
      <c r="AP22374" s="9"/>
      <c r="AQ22374" s="9"/>
    </row>
    <row r="22375" spans="41:43" x14ac:dyDescent="0.3">
      <c r="AO22375" s="9"/>
      <c r="AP22375" s="9"/>
      <c r="AQ22375" s="9"/>
    </row>
    <row r="22376" spans="41:43" x14ac:dyDescent="0.3">
      <c r="AO22376" s="9"/>
      <c r="AP22376" s="9"/>
      <c r="AQ22376" s="9"/>
    </row>
    <row r="22377" spans="41:43" x14ac:dyDescent="0.3">
      <c r="AO22377" s="9"/>
      <c r="AP22377" s="9"/>
      <c r="AQ22377" s="9"/>
    </row>
    <row r="22378" spans="41:43" x14ac:dyDescent="0.3">
      <c r="AO22378" s="9"/>
      <c r="AP22378" s="9"/>
      <c r="AQ22378" s="9"/>
    </row>
    <row r="22379" spans="41:43" x14ac:dyDescent="0.3">
      <c r="AO22379" s="9"/>
      <c r="AP22379" s="9"/>
      <c r="AQ22379" s="9"/>
    </row>
    <row r="22380" spans="41:43" x14ac:dyDescent="0.3">
      <c r="AO22380" s="9"/>
      <c r="AP22380" s="9"/>
      <c r="AQ22380" s="9"/>
    </row>
    <row r="22381" spans="41:43" x14ac:dyDescent="0.3">
      <c r="AO22381" s="9"/>
      <c r="AP22381" s="9"/>
      <c r="AQ22381" s="9"/>
    </row>
    <row r="22382" spans="41:43" x14ac:dyDescent="0.3">
      <c r="AO22382" s="9"/>
      <c r="AP22382" s="9"/>
      <c r="AQ22382" s="9"/>
    </row>
    <row r="22383" spans="41:43" x14ac:dyDescent="0.3">
      <c r="AO22383" s="9"/>
      <c r="AP22383" s="9"/>
      <c r="AQ22383" s="9"/>
    </row>
    <row r="22384" spans="41:43" x14ac:dyDescent="0.3">
      <c r="AO22384" s="9"/>
      <c r="AP22384" s="9"/>
      <c r="AQ22384" s="9"/>
    </row>
    <row r="22385" spans="41:43" x14ac:dyDescent="0.3">
      <c r="AO22385" s="9"/>
      <c r="AP22385" s="9"/>
      <c r="AQ22385" s="9"/>
    </row>
    <row r="22386" spans="41:43" x14ac:dyDescent="0.3">
      <c r="AO22386" s="9"/>
      <c r="AP22386" s="9"/>
      <c r="AQ22386" s="9"/>
    </row>
    <row r="22387" spans="41:43" x14ac:dyDescent="0.3">
      <c r="AO22387" s="9"/>
      <c r="AP22387" s="9"/>
      <c r="AQ22387" s="9"/>
    </row>
    <row r="22388" spans="41:43" x14ac:dyDescent="0.3">
      <c r="AO22388" s="9"/>
      <c r="AP22388" s="9"/>
      <c r="AQ22388" s="9"/>
    </row>
    <row r="22389" spans="41:43" x14ac:dyDescent="0.3">
      <c r="AO22389" s="9"/>
      <c r="AP22389" s="9"/>
      <c r="AQ22389" s="9"/>
    </row>
    <row r="22390" spans="41:43" x14ac:dyDescent="0.3">
      <c r="AO22390" s="9"/>
      <c r="AP22390" s="9"/>
      <c r="AQ22390" s="9"/>
    </row>
    <row r="22391" spans="41:43" x14ac:dyDescent="0.3">
      <c r="AO22391" s="9"/>
      <c r="AP22391" s="9"/>
      <c r="AQ22391" s="9"/>
    </row>
    <row r="22392" spans="41:43" x14ac:dyDescent="0.3">
      <c r="AO22392" s="9"/>
      <c r="AP22392" s="9"/>
      <c r="AQ22392" s="9"/>
    </row>
    <row r="22393" spans="41:43" x14ac:dyDescent="0.3">
      <c r="AO22393" s="9"/>
      <c r="AP22393" s="9"/>
      <c r="AQ22393" s="9"/>
    </row>
    <row r="22394" spans="41:43" x14ac:dyDescent="0.3">
      <c r="AO22394" s="9"/>
      <c r="AP22394" s="9"/>
      <c r="AQ22394" s="9"/>
    </row>
    <row r="22395" spans="41:43" x14ac:dyDescent="0.3">
      <c r="AO22395" s="9"/>
      <c r="AP22395" s="9"/>
      <c r="AQ22395" s="9"/>
    </row>
    <row r="22396" spans="41:43" x14ac:dyDescent="0.3">
      <c r="AO22396" s="9"/>
      <c r="AP22396" s="9"/>
      <c r="AQ22396" s="9"/>
    </row>
    <row r="22397" spans="41:43" x14ac:dyDescent="0.3">
      <c r="AO22397" s="9"/>
      <c r="AP22397" s="9"/>
      <c r="AQ22397" s="9"/>
    </row>
    <row r="22398" spans="41:43" x14ac:dyDescent="0.3">
      <c r="AO22398" s="9"/>
      <c r="AP22398" s="9"/>
      <c r="AQ22398" s="9"/>
    </row>
    <row r="22399" spans="41:43" x14ac:dyDescent="0.3">
      <c r="AO22399" s="9"/>
      <c r="AP22399" s="9"/>
      <c r="AQ22399" s="9"/>
    </row>
    <row r="22400" spans="41:43" x14ac:dyDescent="0.3">
      <c r="AO22400" s="9"/>
      <c r="AP22400" s="9"/>
      <c r="AQ22400" s="9"/>
    </row>
    <row r="22401" spans="41:43" x14ac:dyDescent="0.3">
      <c r="AO22401" s="9"/>
      <c r="AP22401" s="9"/>
      <c r="AQ22401" s="9"/>
    </row>
    <row r="22402" spans="41:43" x14ac:dyDescent="0.3">
      <c r="AO22402" s="9"/>
      <c r="AP22402" s="9"/>
      <c r="AQ22402" s="9"/>
    </row>
    <row r="22403" spans="41:43" x14ac:dyDescent="0.3">
      <c r="AO22403" s="9"/>
      <c r="AP22403" s="9"/>
      <c r="AQ22403" s="9"/>
    </row>
    <row r="22404" spans="41:43" x14ac:dyDescent="0.3">
      <c r="AO22404" s="9"/>
      <c r="AP22404" s="9"/>
      <c r="AQ22404" s="9"/>
    </row>
    <row r="22405" spans="41:43" x14ac:dyDescent="0.3">
      <c r="AO22405" s="9"/>
      <c r="AP22405" s="9"/>
      <c r="AQ22405" s="9"/>
    </row>
    <row r="22406" spans="41:43" x14ac:dyDescent="0.3">
      <c r="AO22406" s="9"/>
      <c r="AP22406" s="9"/>
      <c r="AQ22406" s="9"/>
    </row>
    <row r="22407" spans="41:43" x14ac:dyDescent="0.3">
      <c r="AO22407" s="9"/>
      <c r="AP22407" s="9"/>
      <c r="AQ22407" s="9"/>
    </row>
    <row r="22408" spans="41:43" x14ac:dyDescent="0.3">
      <c r="AO22408" s="9"/>
      <c r="AP22408" s="9"/>
      <c r="AQ22408" s="9"/>
    </row>
    <row r="22409" spans="41:43" x14ac:dyDescent="0.3">
      <c r="AO22409" s="9"/>
      <c r="AP22409" s="9"/>
      <c r="AQ22409" s="9"/>
    </row>
    <row r="22410" spans="41:43" x14ac:dyDescent="0.3">
      <c r="AO22410" s="9"/>
      <c r="AP22410" s="9"/>
      <c r="AQ22410" s="9"/>
    </row>
    <row r="22411" spans="41:43" x14ac:dyDescent="0.3">
      <c r="AO22411" s="9"/>
      <c r="AP22411" s="9"/>
      <c r="AQ22411" s="9"/>
    </row>
    <row r="22412" spans="41:43" x14ac:dyDescent="0.3">
      <c r="AO22412" s="9"/>
      <c r="AP22412" s="9"/>
      <c r="AQ22412" s="9"/>
    </row>
    <row r="22413" spans="41:43" x14ac:dyDescent="0.3">
      <c r="AO22413" s="9"/>
      <c r="AP22413" s="9"/>
      <c r="AQ22413" s="9"/>
    </row>
    <row r="22414" spans="41:43" x14ac:dyDescent="0.3">
      <c r="AO22414" s="9"/>
      <c r="AP22414" s="9"/>
      <c r="AQ22414" s="9"/>
    </row>
    <row r="22415" spans="41:43" x14ac:dyDescent="0.3">
      <c r="AO22415" s="9"/>
      <c r="AP22415" s="9"/>
      <c r="AQ22415" s="9"/>
    </row>
    <row r="22416" spans="41:43" x14ac:dyDescent="0.3">
      <c r="AO22416" s="9"/>
      <c r="AP22416" s="9"/>
      <c r="AQ22416" s="9"/>
    </row>
    <row r="22417" spans="41:43" x14ac:dyDescent="0.3">
      <c r="AO22417" s="9"/>
      <c r="AP22417" s="9"/>
      <c r="AQ22417" s="9"/>
    </row>
    <row r="22418" spans="41:43" x14ac:dyDescent="0.3">
      <c r="AO22418" s="9"/>
      <c r="AP22418" s="9"/>
      <c r="AQ22418" s="9"/>
    </row>
    <row r="22419" spans="41:43" x14ac:dyDescent="0.3">
      <c r="AO22419" s="9"/>
      <c r="AP22419" s="9"/>
      <c r="AQ22419" s="9"/>
    </row>
    <row r="22420" spans="41:43" x14ac:dyDescent="0.3">
      <c r="AO22420" s="9"/>
      <c r="AP22420" s="9"/>
      <c r="AQ22420" s="9"/>
    </row>
    <row r="22421" spans="41:43" x14ac:dyDescent="0.3">
      <c r="AO22421" s="9"/>
      <c r="AP22421" s="9"/>
      <c r="AQ22421" s="9"/>
    </row>
    <row r="22422" spans="41:43" x14ac:dyDescent="0.3">
      <c r="AO22422" s="9"/>
      <c r="AP22422" s="9"/>
      <c r="AQ22422" s="9"/>
    </row>
    <row r="22423" spans="41:43" x14ac:dyDescent="0.3">
      <c r="AO22423" s="9"/>
      <c r="AP22423" s="9"/>
      <c r="AQ22423" s="9"/>
    </row>
    <row r="22424" spans="41:43" x14ac:dyDescent="0.3">
      <c r="AO22424" s="9"/>
      <c r="AP22424" s="9"/>
      <c r="AQ22424" s="9"/>
    </row>
    <row r="22425" spans="41:43" x14ac:dyDescent="0.3">
      <c r="AO22425" s="9"/>
      <c r="AP22425" s="9"/>
      <c r="AQ22425" s="9"/>
    </row>
    <row r="22426" spans="41:43" x14ac:dyDescent="0.3">
      <c r="AO22426" s="9"/>
      <c r="AP22426" s="9"/>
      <c r="AQ22426" s="9"/>
    </row>
    <row r="22427" spans="41:43" x14ac:dyDescent="0.3">
      <c r="AO22427" s="9"/>
      <c r="AP22427" s="9"/>
      <c r="AQ22427" s="9"/>
    </row>
    <row r="22428" spans="41:43" x14ac:dyDescent="0.3">
      <c r="AO22428" s="9"/>
      <c r="AP22428" s="9"/>
      <c r="AQ22428" s="9"/>
    </row>
    <row r="22429" spans="41:43" x14ac:dyDescent="0.3">
      <c r="AO22429" s="9"/>
      <c r="AP22429" s="9"/>
      <c r="AQ22429" s="9"/>
    </row>
    <row r="22430" spans="41:43" x14ac:dyDescent="0.3">
      <c r="AO22430" s="9"/>
      <c r="AP22430" s="9"/>
      <c r="AQ22430" s="9"/>
    </row>
    <row r="22431" spans="41:43" x14ac:dyDescent="0.3">
      <c r="AO22431" s="9"/>
      <c r="AP22431" s="9"/>
      <c r="AQ22431" s="9"/>
    </row>
    <row r="22432" spans="41:43" x14ac:dyDescent="0.3">
      <c r="AO22432" s="9"/>
      <c r="AP22432" s="9"/>
      <c r="AQ22432" s="9"/>
    </row>
    <row r="22433" spans="41:43" x14ac:dyDescent="0.3">
      <c r="AO22433" s="9"/>
      <c r="AP22433" s="9"/>
      <c r="AQ22433" s="9"/>
    </row>
    <row r="22434" spans="41:43" x14ac:dyDescent="0.3">
      <c r="AO22434" s="9"/>
      <c r="AP22434" s="9"/>
      <c r="AQ22434" s="9"/>
    </row>
    <row r="22435" spans="41:43" x14ac:dyDescent="0.3">
      <c r="AO22435" s="9"/>
      <c r="AP22435" s="9"/>
      <c r="AQ22435" s="9"/>
    </row>
    <row r="22436" spans="41:43" x14ac:dyDescent="0.3">
      <c r="AO22436" s="9"/>
      <c r="AP22436" s="9"/>
      <c r="AQ22436" s="9"/>
    </row>
    <row r="22437" spans="41:43" x14ac:dyDescent="0.3">
      <c r="AO22437" s="9"/>
      <c r="AP22437" s="9"/>
      <c r="AQ22437" s="9"/>
    </row>
    <row r="22438" spans="41:43" x14ac:dyDescent="0.3">
      <c r="AO22438" s="9"/>
      <c r="AP22438" s="9"/>
      <c r="AQ22438" s="9"/>
    </row>
    <row r="22439" spans="41:43" x14ac:dyDescent="0.3">
      <c r="AO22439" s="9"/>
      <c r="AP22439" s="9"/>
      <c r="AQ22439" s="9"/>
    </row>
    <row r="22440" spans="41:43" x14ac:dyDescent="0.3">
      <c r="AO22440" s="9"/>
      <c r="AP22440" s="9"/>
      <c r="AQ22440" s="9"/>
    </row>
    <row r="22441" spans="41:43" x14ac:dyDescent="0.3">
      <c r="AO22441" s="9"/>
      <c r="AP22441" s="9"/>
      <c r="AQ22441" s="9"/>
    </row>
    <row r="22442" spans="41:43" x14ac:dyDescent="0.3">
      <c r="AO22442" s="9"/>
      <c r="AP22442" s="9"/>
      <c r="AQ22442" s="9"/>
    </row>
    <row r="22443" spans="41:43" x14ac:dyDescent="0.3">
      <c r="AO22443" s="9"/>
      <c r="AP22443" s="9"/>
      <c r="AQ22443" s="9"/>
    </row>
    <row r="22444" spans="41:43" x14ac:dyDescent="0.3">
      <c r="AO22444" s="9"/>
      <c r="AP22444" s="9"/>
      <c r="AQ22444" s="9"/>
    </row>
    <row r="22445" spans="41:43" x14ac:dyDescent="0.3">
      <c r="AO22445" s="9"/>
      <c r="AP22445" s="9"/>
      <c r="AQ22445" s="9"/>
    </row>
    <row r="22446" spans="41:43" x14ac:dyDescent="0.3">
      <c r="AO22446" s="9"/>
      <c r="AP22446" s="9"/>
      <c r="AQ22446" s="9"/>
    </row>
    <row r="22447" spans="41:43" x14ac:dyDescent="0.3">
      <c r="AO22447" s="9"/>
      <c r="AP22447" s="9"/>
      <c r="AQ22447" s="9"/>
    </row>
    <row r="22448" spans="41:43" x14ac:dyDescent="0.3">
      <c r="AO22448" s="9"/>
      <c r="AP22448" s="9"/>
      <c r="AQ22448" s="9"/>
    </row>
    <row r="22449" spans="41:43" x14ac:dyDescent="0.3">
      <c r="AO22449" s="9"/>
      <c r="AP22449" s="9"/>
      <c r="AQ22449" s="9"/>
    </row>
    <row r="22450" spans="41:43" x14ac:dyDescent="0.3">
      <c r="AO22450" s="9"/>
      <c r="AP22450" s="9"/>
      <c r="AQ22450" s="9"/>
    </row>
    <row r="22451" spans="41:43" x14ac:dyDescent="0.3">
      <c r="AO22451" s="9"/>
      <c r="AP22451" s="9"/>
      <c r="AQ22451" s="9"/>
    </row>
    <row r="22452" spans="41:43" x14ac:dyDescent="0.3">
      <c r="AO22452" s="9"/>
      <c r="AP22452" s="9"/>
      <c r="AQ22452" s="9"/>
    </row>
    <row r="22453" spans="41:43" x14ac:dyDescent="0.3">
      <c r="AO22453" s="9"/>
      <c r="AP22453" s="9"/>
      <c r="AQ22453" s="9"/>
    </row>
    <row r="22454" spans="41:43" x14ac:dyDescent="0.3">
      <c r="AO22454" s="9"/>
      <c r="AP22454" s="9"/>
      <c r="AQ22454" s="9"/>
    </row>
    <row r="22455" spans="41:43" x14ac:dyDescent="0.3">
      <c r="AO22455" s="9"/>
      <c r="AP22455" s="9"/>
      <c r="AQ22455" s="9"/>
    </row>
    <row r="22456" spans="41:43" x14ac:dyDescent="0.3">
      <c r="AO22456" s="9"/>
      <c r="AP22456" s="9"/>
      <c r="AQ22456" s="9"/>
    </row>
    <row r="22457" spans="41:43" x14ac:dyDescent="0.3">
      <c r="AO22457" s="9"/>
      <c r="AP22457" s="9"/>
      <c r="AQ22457" s="9"/>
    </row>
    <row r="22458" spans="41:43" x14ac:dyDescent="0.3">
      <c r="AO22458" s="9"/>
      <c r="AP22458" s="9"/>
      <c r="AQ22458" s="9"/>
    </row>
    <row r="22459" spans="41:43" x14ac:dyDescent="0.3">
      <c r="AO22459" s="9"/>
      <c r="AP22459" s="9"/>
      <c r="AQ22459" s="9"/>
    </row>
    <row r="22460" spans="41:43" x14ac:dyDescent="0.3">
      <c r="AO22460" s="9"/>
      <c r="AP22460" s="9"/>
      <c r="AQ22460" s="9"/>
    </row>
    <row r="22461" spans="41:43" x14ac:dyDescent="0.3">
      <c r="AO22461" s="9"/>
      <c r="AP22461" s="9"/>
      <c r="AQ22461" s="9"/>
    </row>
    <row r="22462" spans="41:43" x14ac:dyDescent="0.3">
      <c r="AO22462" s="9"/>
      <c r="AP22462" s="9"/>
      <c r="AQ22462" s="9"/>
    </row>
    <row r="22463" spans="41:43" x14ac:dyDescent="0.3">
      <c r="AO22463" s="9"/>
      <c r="AP22463" s="9"/>
      <c r="AQ22463" s="9"/>
    </row>
    <row r="22464" spans="41:43" x14ac:dyDescent="0.3">
      <c r="AO22464" s="9"/>
      <c r="AP22464" s="9"/>
      <c r="AQ22464" s="9"/>
    </row>
    <row r="22465" spans="41:43" x14ac:dyDescent="0.3">
      <c r="AO22465" s="9"/>
      <c r="AP22465" s="9"/>
      <c r="AQ22465" s="9"/>
    </row>
    <row r="22466" spans="41:43" x14ac:dyDescent="0.3">
      <c r="AO22466" s="9"/>
      <c r="AP22466" s="9"/>
      <c r="AQ22466" s="9"/>
    </row>
    <row r="22467" spans="41:43" x14ac:dyDescent="0.3">
      <c r="AO22467" s="9"/>
      <c r="AP22467" s="9"/>
      <c r="AQ22467" s="9"/>
    </row>
    <row r="22468" spans="41:43" x14ac:dyDescent="0.3">
      <c r="AO22468" s="9"/>
      <c r="AP22468" s="9"/>
      <c r="AQ22468" s="9"/>
    </row>
    <row r="22469" spans="41:43" x14ac:dyDescent="0.3">
      <c r="AO22469" s="9"/>
      <c r="AP22469" s="9"/>
      <c r="AQ22469" s="9"/>
    </row>
    <row r="22470" spans="41:43" x14ac:dyDescent="0.3">
      <c r="AO22470" s="9"/>
      <c r="AP22470" s="9"/>
      <c r="AQ22470" s="9"/>
    </row>
    <row r="22471" spans="41:43" x14ac:dyDescent="0.3">
      <c r="AO22471" s="9"/>
      <c r="AP22471" s="9"/>
      <c r="AQ22471" s="9"/>
    </row>
    <row r="22472" spans="41:43" x14ac:dyDescent="0.3">
      <c r="AO22472" s="9"/>
      <c r="AP22472" s="9"/>
      <c r="AQ22472" s="9"/>
    </row>
    <row r="22473" spans="41:43" x14ac:dyDescent="0.3">
      <c r="AO22473" s="9"/>
      <c r="AP22473" s="9"/>
      <c r="AQ22473" s="9"/>
    </row>
    <row r="22474" spans="41:43" x14ac:dyDescent="0.3">
      <c r="AO22474" s="9"/>
      <c r="AP22474" s="9"/>
      <c r="AQ22474" s="9"/>
    </row>
    <row r="22475" spans="41:43" x14ac:dyDescent="0.3">
      <c r="AO22475" s="9"/>
      <c r="AP22475" s="9"/>
      <c r="AQ22475" s="9"/>
    </row>
    <row r="22476" spans="41:43" x14ac:dyDescent="0.3">
      <c r="AO22476" s="9"/>
      <c r="AP22476" s="9"/>
      <c r="AQ22476" s="9"/>
    </row>
    <row r="22477" spans="41:43" x14ac:dyDescent="0.3">
      <c r="AO22477" s="9"/>
      <c r="AP22477" s="9"/>
      <c r="AQ22477" s="9"/>
    </row>
    <row r="22478" spans="41:43" x14ac:dyDescent="0.3">
      <c r="AO22478" s="9"/>
      <c r="AP22478" s="9"/>
      <c r="AQ22478" s="9"/>
    </row>
    <row r="22479" spans="41:43" x14ac:dyDescent="0.3">
      <c r="AO22479" s="9"/>
      <c r="AP22479" s="9"/>
      <c r="AQ22479" s="9"/>
    </row>
    <row r="22480" spans="41:43" x14ac:dyDescent="0.3">
      <c r="AO22480" s="9"/>
      <c r="AP22480" s="9"/>
      <c r="AQ22480" s="9"/>
    </row>
    <row r="22481" spans="41:43" x14ac:dyDescent="0.3">
      <c r="AO22481" s="9"/>
      <c r="AP22481" s="9"/>
      <c r="AQ22481" s="9"/>
    </row>
    <row r="22482" spans="41:43" x14ac:dyDescent="0.3">
      <c r="AO22482" s="9"/>
      <c r="AP22482" s="9"/>
      <c r="AQ22482" s="9"/>
    </row>
    <row r="22483" spans="41:43" x14ac:dyDescent="0.3">
      <c r="AO22483" s="9"/>
      <c r="AP22483" s="9"/>
      <c r="AQ22483" s="9"/>
    </row>
    <row r="22484" spans="41:43" x14ac:dyDescent="0.3">
      <c r="AO22484" s="9"/>
      <c r="AP22484" s="9"/>
      <c r="AQ22484" s="9"/>
    </row>
    <row r="22485" spans="41:43" x14ac:dyDescent="0.3">
      <c r="AO22485" s="9"/>
      <c r="AP22485" s="9"/>
      <c r="AQ22485" s="9"/>
    </row>
    <row r="22486" spans="41:43" x14ac:dyDescent="0.3">
      <c r="AO22486" s="9"/>
      <c r="AP22486" s="9"/>
      <c r="AQ22486" s="9"/>
    </row>
    <row r="22487" spans="41:43" x14ac:dyDescent="0.3">
      <c r="AO22487" s="9"/>
      <c r="AP22487" s="9"/>
      <c r="AQ22487" s="9"/>
    </row>
    <row r="22488" spans="41:43" x14ac:dyDescent="0.3">
      <c r="AO22488" s="9"/>
      <c r="AP22488" s="9"/>
      <c r="AQ22488" s="9"/>
    </row>
    <row r="22489" spans="41:43" x14ac:dyDescent="0.3">
      <c r="AO22489" s="9"/>
      <c r="AP22489" s="9"/>
      <c r="AQ22489" s="9"/>
    </row>
    <row r="22490" spans="41:43" x14ac:dyDescent="0.3">
      <c r="AO22490" s="9"/>
      <c r="AP22490" s="9"/>
      <c r="AQ22490" s="9"/>
    </row>
    <row r="22491" spans="41:43" x14ac:dyDescent="0.3">
      <c r="AO22491" s="9"/>
      <c r="AP22491" s="9"/>
      <c r="AQ22491" s="9"/>
    </row>
    <row r="22492" spans="41:43" x14ac:dyDescent="0.3">
      <c r="AO22492" s="9"/>
      <c r="AP22492" s="9"/>
      <c r="AQ22492" s="9"/>
    </row>
    <row r="22493" spans="41:43" x14ac:dyDescent="0.3">
      <c r="AO22493" s="9"/>
      <c r="AP22493" s="9"/>
      <c r="AQ22493" s="9"/>
    </row>
    <row r="22494" spans="41:43" x14ac:dyDescent="0.3">
      <c r="AO22494" s="9"/>
      <c r="AP22494" s="9"/>
      <c r="AQ22494" s="9"/>
    </row>
    <row r="22495" spans="41:43" x14ac:dyDescent="0.3">
      <c r="AO22495" s="9"/>
      <c r="AP22495" s="9"/>
      <c r="AQ22495" s="9"/>
    </row>
    <row r="22496" spans="41:43" x14ac:dyDescent="0.3">
      <c r="AO22496" s="9"/>
      <c r="AP22496" s="9"/>
      <c r="AQ22496" s="9"/>
    </row>
    <row r="22497" spans="41:43" x14ac:dyDescent="0.3">
      <c r="AO22497" s="9"/>
      <c r="AP22497" s="9"/>
      <c r="AQ22497" s="9"/>
    </row>
    <row r="22498" spans="41:43" x14ac:dyDescent="0.3">
      <c r="AO22498" s="9"/>
      <c r="AP22498" s="9"/>
      <c r="AQ22498" s="9"/>
    </row>
    <row r="22499" spans="41:43" x14ac:dyDescent="0.3">
      <c r="AO22499" s="9"/>
      <c r="AP22499" s="9"/>
      <c r="AQ22499" s="9"/>
    </row>
    <row r="22500" spans="41:43" x14ac:dyDescent="0.3">
      <c r="AO22500" s="9"/>
      <c r="AP22500" s="9"/>
      <c r="AQ22500" s="9"/>
    </row>
    <row r="22501" spans="41:43" x14ac:dyDescent="0.3">
      <c r="AO22501" s="9"/>
      <c r="AP22501" s="9"/>
      <c r="AQ22501" s="9"/>
    </row>
    <row r="22502" spans="41:43" x14ac:dyDescent="0.3">
      <c r="AO22502" s="9"/>
      <c r="AP22502" s="9"/>
      <c r="AQ22502" s="9"/>
    </row>
    <row r="22503" spans="41:43" x14ac:dyDescent="0.3">
      <c r="AO22503" s="9"/>
      <c r="AP22503" s="9"/>
      <c r="AQ22503" s="9"/>
    </row>
    <row r="22504" spans="41:43" x14ac:dyDescent="0.3">
      <c r="AO22504" s="9"/>
      <c r="AP22504" s="9"/>
      <c r="AQ22504" s="9"/>
    </row>
    <row r="22505" spans="41:43" x14ac:dyDescent="0.3">
      <c r="AO22505" s="9"/>
      <c r="AP22505" s="9"/>
      <c r="AQ22505" s="9"/>
    </row>
    <row r="22506" spans="41:43" x14ac:dyDescent="0.3">
      <c r="AO22506" s="9"/>
      <c r="AP22506" s="9"/>
      <c r="AQ22506" s="9"/>
    </row>
    <row r="22507" spans="41:43" x14ac:dyDescent="0.3">
      <c r="AO22507" s="9"/>
      <c r="AP22507" s="9"/>
      <c r="AQ22507" s="9"/>
    </row>
    <row r="22508" spans="41:43" x14ac:dyDescent="0.3">
      <c r="AO22508" s="9"/>
      <c r="AP22508" s="9"/>
      <c r="AQ22508" s="9"/>
    </row>
    <row r="22509" spans="41:43" x14ac:dyDescent="0.3">
      <c r="AO22509" s="9"/>
      <c r="AP22509" s="9"/>
      <c r="AQ22509" s="9"/>
    </row>
    <row r="22510" spans="41:43" x14ac:dyDescent="0.3">
      <c r="AO22510" s="9"/>
      <c r="AP22510" s="9"/>
      <c r="AQ22510" s="9"/>
    </row>
    <row r="22511" spans="41:43" x14ac:dyDescent="0.3">
      <c r="AO22511" s="9"/>
      <c r="AP22511" s="9"/>
      <c r="AQ22511" s="9"/>
    </row>
    <row r="22512" spans="41:43" x14ac:dyDescent="0.3">
      <c r="AO22512" s="9"/>
      <c r="AP22512" s="9"/>
      <c r="AQ22512" s="9"/>
    </row>
    <row r="22513" spans="41:43" x14ac:dyDescent="0.3">
      <c r="AO22513" s="9"/>
      <c r="AP22513" s="9"/>
      <c r="AQ22513" s="9"/>
    </row>
    <row r="22514" spans="41:43" x14ac:dyDescent="0.3">
      <c r="AO22514" s="9"/>
      <c r="AP22514" s="9"/>
      <c r="AQ22514" s="9"/>
    </row>
    <row r="22515" spans="41:43" x14ac:dyDescent="0.3">
      <c r="AO22515" s="9"/>
      <c r="AP22515" s="9"/>
      <c r="AQ22515" s="9"/>
    </row>
    <row r="22516" spans="41:43" x14ac:dyDescent="0.3">
      <c r="AO22516" s="9"/>
      <c r="AP22516" s="9"/>
      <c r="AQ22516" s="9"/>
    </row>
    <row r="22517" spans="41:43" x14ac:dyDescent="0.3">
      <c r="AO22517" s="9"/>
      <c r="AP22517" s="9"/>
      <c r="AQ22517" s="9"/>
    </row>
    <row r="22518" spans="41:43" x14ac:dyDescent="0.3">
      <c r="AO22518" s="9"/>
      <c r="AP22518" s="9"/>
      <c r="AQ22518" s="9"/>
    </row>
    <row r="22519" spans="41:43" x14ac:dyDescent="0.3">
      <c r="AO22519" s="9"/>
      <c r="AP22519" s="9"/>
      <c r="AQ22519" s="9"/>
    </row>
    <row r="22520" spans="41:43" x14ac:dyDescent="0.3">
      <c r="AO22520" s="9"/>
      <c r="AP22520" s="9"/>
      <c r="AQ22520" s="9"/>
    </row>
    <row r="22521" spans="41:43" x14ac:dyDescent="0.3">
      <c r="AO22521" s="9"/>
      <c r="AP22521" s="9"/>
      <c r="AQ22521" s="9"/>
    </row>
    <row r="22522" spans="41:43" x14ac:dyDescent="0.3">
      <c r="AO22522" s="9"/>
      <c r="AP22522" s="9"/>
      <c r="AQ22522" s="9"/>
    </row>
    <row r="22523" spans="41:43" x14ac:dyDescent="0.3">
      <c r="AO22523" s="9"/>
      <c r="AP22523" s="9"/>
      <c r="AQ22523" s="9"/>
    </row>
    <row r="22524" spans="41:43" x14ac:dyDescent="0.3">
      <c r="AO22524" s="9"/>
      <c r="AP22524" s="9"/>
      <c r="AQ22524" s="9"/>
    </row>
    <row r="22525" spans="41:43" x14ac:dyDescent="0.3">
      <c r="AO22525" s="9"/>
      <c r="AP22525" s="9"/>
      <c r="AQ22525" s="9"/>
    </row>
    <row r="22526" spans="41:43" x14ac:dyDescent="0.3">
      <c r="AO22526" s="9"/>
      <c r="AP22526" s="9"/>
      <c r="AQ22526" s="9"/>
    </row>
    <row r="22527" spans="41:43" x14ac:dyDescent="0.3">
      <c r="AO22527" s="9"/>
      <c r="AP22527" s="9"/>
      <c r="AQ22527" s="9"/>
    </row>
    <row r="22528" spans="41:43" x14ac:dyDescent="0.3">
      <c r="AO22528" s="9"/>
      <c r="AP22528" s="9"/>
      <c r="AQ22528" s="9"/>
    </row>
    <row r="22529" spans="41:43" x14ac:dyDescent="0.3">
      <c r="AO22529" s="9"/>
      <c r="AP22529" s="9"/>
      <c r="AQ22529" s="9"/>
    </row>
    <row r="22530" spans="41:43" x14ac:dyDescent="0.3">
      <c r="AO22530" s="9"/>
      <c r="AP22530" s="9"/>
      <c r="AQ22530" s="9"/>
    </row>
    <row r="22531" spans="41:43" x14ac:dyDescent="0.3">
      <c r="AO22531" s="9"/>
      <c r="AP22531" s="9"/>
      <c r="AQ22531" s="9"/>
    </row>
    <row r="22532" spans="41:43" x14ac:dyDescent="0.3">
      <c r="AO22532" s="9"/>
      <c r="AP22532" s="9"/>
      <c r="AQ22532" s="9"/>
    </row>
    <row r="22533" spans="41:43" x14ac:dyDescent="0.3">
      <c r="AO22533" s="9"/>
      <c r="AP22533" s="9"/>
      <c r="AQ22533" s="9"/>
    </row>
    <row r="22534" spans="41:43" x14ac:dyDescent="0.3">
      <c r="AO22534" s="9"/>
      <c r="AP22534" s="9"/>
      <c r="AQ22534" s="9"/>
    </row>
    <row r="22535" spans="41:43" x14ac:dyDescent="0.3">
      <c r="AO22535" s="9"/>
      <c r="AP22535" s="9"/>
      <c r="AQ22535" s="9"/>
    </row>
    <row r="22536" spans="41:43" x14ac:dyDescent="0.3">
      <c r="AO22536" s="9"/>
      <c r="AP22536" s="9"/>
      <c r="AQ22536" s="9"/>
    </row>
    <row r="22537" spans="41:43" x14ac:dyDescent="0.3">
      <c r="AO22537" s="9"/>
      <c r="AP22537" s="9"/>
      <c r="AQ22537" s="9"/>
    </row>
    <row r="22538" spans="41:43" x14ac:dyDescent="0.3">
      <c r="AO22538" s="9"/>
      <c r="AP22538" s="9"/>
      <c r="AQ22538" s="9"/>
    </row>
    <row r="22539" spans="41:43" x14ac:dyDescent="0.3">
      <c r="AO22539" s="9"/>
      <c r="AP22539" s="9"/>
      <c r="AQ22539" s="9"/>
    </row>
    <row r="22540" spans="41:43" x14ac:dyDescent="0.3">
      <c r="AO22540" s="9"/>
      <c r="AP22540" s="9"/>
      <c r="AQ22540" s="9"/>
    </row>
    <row r="22541" spans="41:43" x14ac:dyDescent="0.3">
      <c r="AO22541" s="9"/>
      <c r="AP22541" s="9"/>
      <c r="AQ22541" s="9"/>
    </row>
    <row r="22542" spans="41:43" x14ac:dyDescent="0.3">
      <c r="AO22542" s="9"/>
      <c r="AP22542" s="9"/>
      <c r="AQ22542" s="9"/>
    </row>
    <row r="22543" spans="41:43" x14ac:dyDescent="0.3">
      <c r="AO22543" s="9"/>
      <c r="AP22543" s="9"/>
      <c r="AQ22543" s="9"/>
    </row>
    <row r="22544" spans="41:43" x14ac:dyDescent="0.3">
      <c r="AO22544" s="9"/>
      <c r="AP22544" s="9"/>
      <c r="AQ22544" s="9"/>
    </row>
    <row r="22545" spans="41:43" x14ac:dyDescent="0.3">
      <c r="AO22545" s="9"/>
      <c r="AP22545" s="9"/>
      <c r="AQ22545" s="9"/>
    </row>
    <row r="22546" spans="41:43" x14ac:dyDescent="0.3">
      <c r="AO22546" s="9"/>
      <c r="AP22546" s="9"/>
      <c r="AQ22546" s="9"/>
    </row>
    <row r="22547" spans="41:43" x14ac:dyDescent="0.3">
      <c r="AO22547" s="9"/>
      <c r="AP22547" s="9"/>
      <c r="AQ22547" s="9"/>
    </row>
    <row r="22548" spans="41:43" x14ac:dyDescent="0.3">
      <c r="AO22548" s="9"/>
      <c r="AP22548" s="9"/>
      <c r="AQ22548" s="9"/>
    </row>
    <row r="22549" spans="41:43" x14ac:dyDescent="0.3">
      <c r="AO22549" s="9"/>
      <c r="AP22549" s="9"/>
      <c r="AQ22549" s="9"/>
    </row>
    <row r="22550" spans="41:43" x14ac:dyDescent="0.3">
      <c r="AO22550" s="9"/>
      <c r="AP22550" s="9"/>
      <c r="AQ22550" s="9"/>
    </row>
    <row r="22551" spans="41:43" x14ac:dyDescent="0.3">
      <c r="AO22551" s="9"/>
      <c r="AP22551" s="9"/>
      <c r="AQ22551" s="9"/>
    </row>
    <row r="22552" spans="41:43" x14ac:dyDescent="0.3">
      <c r="AO22552" s="9"/>
      <c r="AP22552" s="9"/>
      <c r="AQ22552" s="9"/>
    </row>
    <row r="22553" spans="41:43" x14ac:dyDescent="0.3">
      <c r="AO22553" s="9"/>
      <c r="AP22553" s="9"/>
      <c r="AQ22553" s="9"/>
    </row>
    <row r="22554" spans="41:43" x14ac:dyDescent="0.3">
      <c r="AO22554" s="9"/>
      <c r="AP22554" s="9"/>
      <c r="AQ22554" s="9"/>
    </row>
    <row r="22555" spans="41:43" x14ac:dyDescent="0.3">
      <c r="AO22555" s="9"/>
      <c r="AP22555" s="9"/>
      <c r="AQ22555" s="9"/>
    </row>
    <row r="22556" spans="41:43" x14ac:dyDescent="0.3">
      <c r="AO22556" s="9"/>
      <c r="AP22556" s="9"/>
      <c r="AQ22556" s="9"/>
    </row>
    <row r="22557" spans="41:43" x14ac:dyDescent="0.3">
      <c r="AO22557" s="9"/>
      <c r="AP22557" s="9"/>
      <c r="AQ22557" s="9"/>
    </row>
    <row r="22558" spans="41:43" x14ac:dyDescent="0.3">
      <c r="AO22558" s="9"/>
      <c r="AP22558" s="9"/>
      <c r="AQ22558" s="9"/>
    </row>
    <row r="22559" spans="41:43" x14ac:dyDescent="0.3">
      <c r="AO22559" s="9"/>
      <c r="AP22559" s="9"/>
      <c r="AQ22559" s="9"/>
    </row>
    <row r="22560" spans="41:43" x14ac:dyDescent="0.3">
      <c r="AO22560" s="9"/>
      <c r="AP22560" s="9"/>
      <c r="AQ22560" s="9"/>
    </row>
    <row r="22561" spans="41:43" x14ac:dyDescent="0.3">
      <c r="AO22561" s="9"/>
      <c r="AP22561" s="9"/>
      <c r="AQ22561" s="9"/>
    </row>
    <row r="22562" spans="41:43" x14ac:dyDescent="0.3">
      <c r="AO22562" s="9"/>
      <c r="AP22562" s="9"/>
      <c r="AQ22562" s="9"/>
    </row>
    <row r="22563" spans="41:43" x14ac:dyDescent="0.3">
      <c r="AO22563" s="9"/>
      <c r="AP22563" s="9"/>
      <c r="AQ22563" s="9"/>
    </row>
    <row r="22564" spans="41:43" x14ac:dyDescent="0.3">
      <c r="AO22564" s="9"/>
      <c r="AP22564" s="9"/>
      <c r="AQ22564" s="9"/>
    </row>
    <row r="22565" spans="41:43" x14ac:dyDescent="0.3">
      <c r="AO22565" s="9"/>
      <c r="AP22565" s="9"/>
      <c r="AQ22565" s="9"/>
    </row>
    <row r="22566" spans="41:43" x14ac:dyDescent="0.3">
      <c r="AO22566" s="9"/>
      <c r="AP22566" s="9"/>
      <c r="AQ22566" s="9"/>
    </row>
    <row r="22567" spans="41:43" x14ac:dyDescent="0.3">
      <c r="AO22567" s="9"/>
      <c r="AP22567" s="9"/>
      <c r="AQ22567" s="9"/>
    </row>
    <row r="22568" spans="41:43" x14ac:dyDescent="0.3">
      <c r="AO22568" s="9"/>
      <c r="AP22568" s="9"/>
      <c r="AQ22568" s="9"/>
    </row>
    <row r="22569" spans="41:43" x14ac:dyDescent="0.3">
      <c r="AO22569" s="9"/>
      <c r="AP22569" s="9"/>
      <c r="AQ22569" s="9"/>
    </row>
    <row r="22570" spans="41:43" x14ac:dyDescent="0.3">
      <c r="AO22570" s="9"/>
      <c r="AP22570" s="9"/>
      <c r="AQ22570" s="9"/>
    </row>
    <row r="22571" spans="41:43" x14ac:dyDescent="0.3">
      <c r="AO22571" s="9"/>
      <c r="AP22571" s="9"/>
      <c r="AQ22571" s="9"/>
    </row>
    <row r="22572" spans="41:43" x14ac:dyDescent="0.3">
      <c r="AO22572" s="9"/>
      <c r="AP22572" s="9"/>
      <c r="AQ22572" s="9"/>
    </row>
    <row r="22573" spans="41:43" x14ac:dyDescent="0.3">
      <c r="AO22573" s="9"/>
      <c r="AP22573" s="9"/>
      <c r="AQ22573" s="9"/>
    </row>
    <row r="22574" spans="41:43" x14ac:dyDescent="0.3">
      <c r="AO22574" s="9"/>
      <c r="AP22574" s="9"/>
      <c r="AQ22574" s="9"/>
    </row>
    <row r="22575" spans="41:43" x14ac:dyDescent="0.3">
      <c r="AO22575" s="9"/>
      <c r="AP22575" s="9"/>
      <c r="AQ22575" s="9"/>
    </row>
    <row r="22576" spans="41:43" x14ac:dyDescent="0.3">
      <c r="AO22576" s="9"/>
      <c r="AP22576" s="9"/>
      <c r="AQ22576" s="9"/>
    </row>
    <row r="22577" spans="41:43" x14ac:dyDescent="0.3">
      <c r="AO22577" s="9"/>
      <c r="AP22577" s="9"/>
      <c r="AQ22577" s="9"/>
    </row>
    <row r="22578" spans="41:43" x14ac:dyDescent="0.3">
      <c r="AO22578" s="9"/>
      <c r="AP22578" s="9"/>
      <c r="AQ22578" s="9"/>
    </row>
    <row r="22579" spans="41:43" x14ac:dyDescent="0.3">
      <c r="AO22579" s="9"/>
      <c r="AP22579" s="9"/>
      <c r="AQ22579" s="9"/>
    </row>
    <row r="22580" spans="41:43" x14ac:dyDescent="0.3">
      <c r="AO22580" s="9"/>
      <c r="AP22580" s="9"/>
      <c r="AQ22580" s="9"/>
    </row>
    <row r="22581" spans="41:43" x14ac:dyDescent="0.3">
      <c r="AO22581" s="9"/>
      <c r="AP22581" s="9"/>
      <c r="AQ22581" s="9"/>
    </row>
    <row r="22582" spans="41:43" x14ac:dyDescent="0.3">
      <c r="AO22582" s="9"/>
      <c r="AP22582" s="9"/>
      <c r="AQ22582" s="9"/>
    </row>
    <row r="22583" spans="41:43" x14ac:dyDescent="0.3">
      <c r="AO22583" s="9"/>
      <c r="AP22583" s="9"/>
      <c r="AQ22583" s="9"/>
    </row>
    <row r="22584" spans="41:43" x14ac:dyDescent="0.3">
      <c r="AO22584" s="9"/>
      <c r="AP22584" s="9"/>
      <c r="AQ22584" s="9"/>
    </row>
    <row r="22585" spans="41:43" x14ac:dyDescent="0.3">
      <c r="AO22585" s="9"/>
      <c r="AP22585" s="9"/>
      <c r="AQ22585" s="9"/>
    </row>
    <row r="22586" spans="41:43" x14ac:dyDescent="0.3">
      <c r="AO22586" s="9"/>
      <c r="AP22586" s="9"/>
      <c r="AQ22586" s="9"/>
    </row>
    <row r="22587" spans="41:43" x14ac:dyDescent="0.3">
      <c r="AO22587" s="9"/>
      <c r="AP22587" s="9"/>
      <c r="AQ22587" s="9"/>
    </row>
    <row r="22588" spans="41:43" x14ac:dyDescent="0.3">
      <c r="AO22588" s="9"/>
      <c r="AP22588" s="9"/>
      <c r="AQ22588" s="9"/>
    </row>
    <row r="22589" spans="41:43" x14ac:dyDescent="0.3">
      <c r="AO22589" s="9"/>
      <c r="AP22589" s="9"/>
      <c r="AQ22589" s="9"/>
    </row>
    <row r="22590" spans="41:43" x14ac:dyDescent="0.3">
      <c r="AO22590" s="9"/>
      <c r="AP22590" s="9"/>
      <c r="AQ22590" s="9"/>
    </row>
    <row r="22591" spans="41:43" x14ac:dyDescent="0.3">
      <c r="AO22591" s="9"/>
      <c r="AP22591" s="9"/>
      <c r="AQ22591" s="9"/>
    </row>
    <row r="22592" spans="41:43" x14ac:dyDescent="0.3">
      <c r="AO22592" s="9"/>
      <c r="AP22592" s="9"/>
      <c r="AQ22592" s="9"/>
    </row>
    <row r="22593" spans="41:43" x14ac:dyDescent="0.3">
      <c r="AO22593" s="9"/>
      <c r="AP22593" s="9"/>
      <c r="AQ22593" s="9"/>
    </row>
    <row r="22594" spans="41:43" x14ac:dyDescent="0.3">
      <c r="AO22594" s="9"/>
      <c r="AP22594" s="9"/>
      <c r="AQ22594" s="9"/>
    </row>
    <row r="22595" spans="41:43" x14ac:dyDescent="0.3">
      <c r="AO22595" s="9"/>
      <c r="AP22595" s="9"/>
      <c r="AQ22595" s="9"/>
    </row>
    <row r="22596" spans="41:43" x14ac:dyDescent="0.3">
      <c r="AO22596" s="9"/>
      <c r="AP22596" s="9"/>
      <c r="AQ22596" s="9"/>
    </row>
    <row r="22597" spans="41:43" x14ac:dyDescent="0.3">
      <c r="AO22597" s="9"/>
      <c r="AP22597" s="9"/>
      <c r="AQ22597" s="9"/>
    </row>
    <row r="22598" spans="41:43" x14ac:dyDescent="0.3">
      <c r="AO22598" s="9"/>
      <c r="AP22598" s="9"/>
      <c r="AQ22598" s="9"/>
    </row>
    <row r="22599" spans="41:43" x14ac:dyDescent="0.3">
      <c r="AO22599" s="9"/>
      <c r="AP22599" s="9"/>
      <c r="AQ22599" s="9"/>
    </row>
    <row r="22600" spans="41:43" x14ac:dyDescent="0.3">
      <c r="AO22600" s="9"/>
      <c r="AP22600" s="9"/>
      <c r="AQ22600" s="9"/>
    </row>
    <row r="22601" spans="41:43" x14ac:dyDescent="0.3">
      <c r="AO22601" s="9"/>
      <c r="AP22601" s="9"/>
      <c r="AQ22601" s="9"/>
    </row>
    <row r="22602" spans="41:43" x14ac:dyDescent="0.3">
      <c r="AO22602" s="9"/>
      <c r="AP22602" s="9"/>
      <c r="AQ22602" s="9"/>
    </row>
    <row r="22603" spans="41:43" x14ac:dyDescent="0.3">
      <c r="AO22603" s="9"/>
      <c r="AP22603" s="9"/>
      <c r="AQ22603" s="9"/>
    </row>
    <row r="22604" spans="41:43" x14ac:dyDescent="0.3">
      <c r="AO22604" s="9"/>
      <c r="AP22604" s="9"/>
      <c r="AQ22604" s="9"/>
    </row>
    <row r="22605" spans="41:43" x14ac:dyDescent="0.3">
      <c r="AO22605" s="9"/>
      <c r="AP22605" s="9"/>
      <c r="AQ22605" s="9"/>
    </row>
    <row r="22606" spans="41:43" x14ac:dyDescent="0.3">
      <c r="AO22606" s="9"/>
      <c r="AP22606" s="9"/>
      <c r="AQ22606" s="9"/>
    </row>
    <row r="22607" spans="41:43" x14ac:dyDescent="0.3">
      <c r="AO22607" s="9"/>
      <c r="AP22607" s="9"/>
      <c r="AQ22607" s="9"/>
    </row>
    <row r="22608" spans="41:43" x14ac:dyDescent="0.3">
      <c r="AO22608" s="9"/>
      <c r="AP22608" s="9"/>
      <c r="AQ22608" s="9"/>
    </row>
    <row r="22609" spans="41:43" x14ac:dyDescent="0.3">
      <c r="AO22609" s="9"/>
      <c r="AP22609" s="9"/>
      <c r="AQ22609" s="9"/>
    </row>
    <row r="22610" spans="41:43" x14ac:dyDescent="0.3">
      <c r="AO22610" s="9"/>
      <c r="AP22610" s="9"/>
      <c r="AQ22610" s="9"/>
    </row>
    <row r="22611" spans="41:43" x14ac:dyDescent="0.3">
      <c r="AO22611" s="9"/>
      <c r="AP22611" s="9"/>
      <c r="AQ22611" s="9"/>
    </row>
    <row r="22612" spans="41:43" x14ac:dyDescent="0.3">
      <c r="AO22612" s="9"/>
      <c r="AP22612" s="9"/>
      <c r="AQ22612" s="9"/>
    </row>
    <row r="22613" spans="41:43" x14ac:dyDescent="0.3">
      <c r="AO22613" s="9"/>
      <c r="AP22613" s="9"/>
      <c r="AQ22613" s="9"/>
    </row>
    <row r="22614" spans="41:43" x14ac:dyDescent="0.3">
      <c r="AO22614" s="9"/>
      <c r="AP22614" s="9"/>
      <c r="AQ22614" s="9"/>
    </row>
    <row r="22615" spans="41:43" x14ac:dyDescent="0.3">
      <c r="AO22615" s="9"/>
      <c r="AP22615" s="9"/>
      <c r="AQ22615" s="9"/>
    </row>
    <row r="22616" spans="41:43" x14ac:dyDescent="0.3">
      <c r="AO22616" s="9"/>
      <c r="AP22616" s="9"/>
      <c r="AQ22616" s="9"/>
    </row>
    <row r="22617" spans="41:43" x14ac:dyDescent="0.3">
      <c r="AO22617" s="9"/>
      <c r="AP22617" s="9"/>
      <c r="AQ22617" s="9"/>
    </row>
    <row r="22618" spans="41:43" x14ac:dyDescent="0.3">
      <c r="AO22618" s="9"/>
      <c r="AP22618" s="9"/>
      <c r="AQ22618" s="9"/>
    </row>
    <row r="22619" spans="41:43" x14ac:dyDescent="0.3">
      <c r="AO22619" s="9"/>
      <c r="AP22619" s="9"/>
      <c r="AQ22619" s="9"/>
    </row>
    <row r="22620" spans="41:43" x14ac:dyDescent="0.3">
      <c r="AO22620" s="9"/>
      <c r="AP22620" s="9"/>
      <c r="AQ22620" s="9"/>
    </row>
    <row r="22621" spans="41:43" x14ac:dyDescent="0.3">
      <c r="AO22621" s="9"/>
      <c r="AP22621" s="9"/>
      <c r="AQ22621" s="9"/>
    </row>
    <row r="22622" spans="41:43" x14ac:dyDescent="0.3">
      <c r="AO22622" s="9"/>
      <c r="AP22622" s="9"/>
      <c r="AQ22622" s="9"/>
    </row>
    <row r="22623" spans="41:43" x14ac:dyDescent="0.3">
      <c r="AO22623" s="9"/>
      <c r="AP22623" s="9"/>
      <c r="AQ22623" s="9"/>
    </row>
    <row r="22624" spans="41:43" x14ac:dyDescent="0.3">
      <c r="AO22624" s="9"/>
      <c r="AP22624" s="9"/>
      <c r="AQ22624" s="9"/>
    </row>
    <row r="22625" spans="41:43" x14ac:dyDescent="0.3">
      <c r="AO22625" s="9"/>
      <c r="AP22625" s="9"/>
      <c r="AQ22625" s="9"/>
    </row>
    <row r="22626" spans="41:43" x14ac:dyDescent="0.3">
      <c r="AO22626" s="9"/>
      <c r="AP22626" s="9"/>
      <c r="AQ22626" s="9"/>
    </row>
    <row r="22627" spans="41:43" x14ac:dyDescent="0.3">
      <c r="AO22627" s="9"/>
      <c r="AP22627" s="9"/>
      <c r="AQ22627" s="9"/>
    </row>
    <row r="22628" spans="41:43" x14ac:dyDescent="0.3">
      <c r="AO22628" s="9"/>
      <c r="AP22628" s="9"/>
      <c r="AQ22628" s="9"/>
    </row>
    <row r="22629" spans="41:43" x14ac:dyDescent="0.3">
      <c r="AO22629" s="9"/>
      <c r="AP22629" s="9"/>
      <c r="AQ22629" s="9"/>
    </row>
    <row r="22630" spans="41:43" x14ac:dyDescent="0.3">
      <c r="AO22630" s="9"/>
      <c r="AP22630" s="9"/>
      <c r="AQ22630" s="9"/>
    </row>
    <row r="22631" spans="41:43" x14ac:dyDescent="0.3">
      <c r="AO22631" s="9"/>
      <c r="AP22631" s="9"/>
      <c r="AQ22631" s="9"/>
    </row>
    <row r="22632" spans="41:43" x14ac:dyDescent="0.3">
      <c r="AO22632" s="9"/>
      <c r="AP22632" s="9"/>
      <c r="AQ22632" s="9"/>
    </row>
    <row r="22633" spans="41:43" x14ac:dyDescent="0.3">
      <c r="AO22633" s="9"/>
      <c r="AP22633" s="9"/>
      <c r="AQ22633" s="9"/>
    </row>
    <row r="22634" spans="41:43" x14ac:dyDescent="0.3">
      <c r="AO22634" s="9"/>
      <c r="AP22634" s="9"/>
      <c r="AQ22634" s="9"/>
    </row>
    <row r="22635" spans="41:43" x14ac:dyDescent="0.3">
      <c r="AO22635" s="9"/>
      <c r="AP22635" s="9"/>
      <c r="AQ22635" s="9"/>
    </row>
    <row r="22636" spans="41:43" x14ac:dyDescent="0.3">
      <c r="AO22636" s="9"/>
      <c r="AP22636" s="9"/>
      <c r="AQ22636" s="9"/>
    </row>
    <row r="22637" spans="41:43" x14ac:dyDescent="0.3">
      <c r="AO22637" s="9"/>
      <c r="AP22637" s="9"/>
      <c r="AQ22637" s="9"/>
    </row>
    <row r="22638" spans="41:43" x14ac:dyDescent="0.3">
      <c r="AO22638" s="9"/>
      <c r="AP22638" s="9"/>
      <c r="AQ22638" s="9"/>
    </row>
    <row r="22639" spans="41:43" x14ac:dyDescent="0.3">
      <c r="AO22639" s="9"/>
      <c r="AP22639" s="9"/>
      <c r="AQ22639" s="9"/>
    </row>
    <row r="22640" spans="41:43" x14ac:dyDescent="0.3">
      <c r="AO22640" s="9"/>
      <c r="AP22640" s="9"/>
      <c r="AQ22640" s="9"/>
    </row>
    <row r="22641" spans="41:43" x14ac:dyDescent="0.3">
      <c r="AO22641" s="9"/>
      <c r="AP22641" s="9"/>
      <c r="AQ22641" s="9"/>
    </row>
    <row r="22642" spans="41:43" x14ac:dyDescent="0.3">
      <c r="AO22642" s="9"/>
      <c r="AP22642" s="9"/>
      <c r="AQ22642" s="9"/>
    </row>
    <row r="22643" spans="41:43" x14ac:dyDescent="0.3">
      <c r="AO22643" s="9"/>
      <c r="AP22643" s="9"/>
      <c r="AQ22643" s="9"/>
    </row>
    <row r="22644" spans="41:43" x14ac:dyDescent="0.3">
      <c r="AO22644" s="9"/>
      <c r="AP22644" s="9"/>
      <c r="AQ22644" s="9"/>
    </row>
    <row r="22645" spans="41:43" x14ac:dyDescent="0.3">
      <c r="AO22645" s="9"/>
      <c r="AP22645" s="9"/>
      <c r="AQ22645" s="9"/>
    </row>
    <row r="22646" spans="41:43" x14ac:dyDescent="0.3">
      <c r="AO22646" s="9"/>
      <c r="AP22646" s="9"/>
      <c r="AQ22646" s="9"/>
    </row>
    <row r="22647" spans="41:43" x14ac:dyDescent="0.3">
      <c r="AO22647" s="9"/>
      <c r="AP22647" s="9"/>
      <c r="AQ22647" s="9"/>
    </row>
    <row r="22648" spans="41:43" x14ac:dyDescent="0.3">
      <c r="AO22648" s="9"/>
      <c r="AP22648" s="9"/>
      <c r="AQ22648" s="9"/>
    </row>
    <row r="22649" spans="41:43" x14ac:dyDescent="0.3">
      <c r="AO22649" s="9"/>
      <c r="AP22649" s="9"/>
      <c r="AQ22649" s="9"/>
    </row>
    <row r="22650" spans="41:43" x14ac:dyDescent="0.3">
      <c r="AO22650" s="9"/>
      <c r="AP22650" s="9"/>
      <c r="AQ22650" s="9"/>
    </row>
    <row r="22651" spans="41:43" x14ac:dyDescent="0.3">
      <c r="AO22651" s="9"/>
      <c r="AP22651" s="9"/>
      <c r="AQ22651" s="9"/>
    </row>
    <row r="22652" spans="41:43" x14ac:dyDescent="0.3">
      <c r="AO22652" s="9"/>
      <c r="AP22652" s="9"/>
      <c r="AQ22652" s="9"/>
    </row>
    <row r="22653" spans="41:43" x14ac:dyDescent="0.3">
      <c r="AO22653" s="9"/>
      <c r="AP22653" s="9"/>
      <c r="AQ22653" s="9"/>
    </row>
    <row r="22654" spans="41:43" x14ac:dyDescent="0.3">
      <c r="AO22654" s="9"/>
      <c r="AP22654" s="9"/>
      <c r="AQ22654" s="9"/>
    </row>
    <row r="22655" spans="41:43" x14ac:dyDescent="0.3">
      <c r="AO22655" s="9"/>
      <c r="AP22655" s="9"/>
      <c r="AQ22655" s="9"/>
    </row>
    <row r="22656" spans="41:43" x14ac:dyDescent="0.3">
      <c r="AO22656" s="9"/>
      <c r="AP22656" s="9"/>
      <c r="AQ22656" s="9"/>
    </row>
    <row r="22657" spans="41:43" x14ac:dyDescent="0.3">
      <c r="AO22657" s="9"/>
      <c r="AP22657" s="9"/>
      <c r="AQ22657" s="9"/>
    </row>
    <row r="22658" spans="41:43" x14ac:dyDescent="0.3">
      <c r="AO22658" s="9"/>
      <c r="AP22658" s="9"/>
      <c r="AQ22658" s="9"/>
    </row>
    <row r="22659" spans="41:43" x14ac:dyDescent="0.3">
      <c r="AO22659" s="9"/>
      <c r="AP22659" s="9"/>
      <c r="AQ22659" s="9"/>
    </row>
    <row r="22660" spans="41:43" x14ac:dyDescent="0.3">
      <c r="AO22660" s="9"/>
      <c r="AP22660" s="9"/>
      <c r="AQ22660" s="9"/>
    </row>
    <row r="22661" spans="41:43" x14ac:dyDescent="0.3">
      <c r="AO22661" s="9"/>
      <c r="AP22661" s="9"/>
      <c r="AQ22661" s="9"/>
    </row>
    <row r="22662" spans="41:43" x14ac:dyDescent="0.3">
      <c r="AO22662" s="9"/>
      <c r="AP22662" s="9"/>
      <c r="AQ22662" s="9"/>
    </row>
    <row r="22663" spans="41:43" x14ac:dyDescent="0.3">
      <c r="AO22663" s="9"/>
      <c r="AP22663" s="9"/>
      <c r="AQ22663" s="9"/>
    </row>
    <row r="22664" spans="41:43" x14ac:dyDescent="0.3">
      <c r="AO22664" s="9"/>
      <c r="AP22664" s="9"/>
      <c r="AQ22664" s="9"/>
    </row>
    <row r="22665" spans="41:43" x14ac:dyDescent="0.3">
      <c r="AO22665" s="9"/>
      <c r="AP22665" s="9"/>
      <c r="AQ22665" s="9"/>
    </row>
    <row r="22666" spans="41:43" x14ac:dyDescent="0.3">
      <c r="AO22666" s="9"/>
      <c r="AP22666" s="9"/>
      <c r="AQ22666" s="9"/>
    </row>
    <row r="22667" spans="41:43" x14ac:dyDescent="0.3">
      <c r="AO22667" s="9"/>
      <c r="AP22667" s="9"/>
      <c r="AQ22667" s="9"/>
    </row>
    <row r="22668" spans="41:43" x14ac:dyDescent="0.3">
      <c r="AO22668" s="9"/>
      <c r="AP22668" s="9"/>
      <c r="AQ22668" s="9"/>
    </row>
    <row r="22669" spans="41:43" x14ac:dyDescent="0.3">
      <c r="AO22669" s="9"/>
      <c r="AP22669" s="9"/>
      <c r="AQ22669" s="9"/>
    </row>
    <row r="22670" spans="41:43" x14ac:dyDescent="0.3">
      <c r="AO22670" s="9"/>
      <c r="AP22670" s="9"/>
      <c r="AQ22670" s="9"/>
    </row>
    <row r="22671" spans="41:43" x14ac:dyDescent="0.3">
      <c r="AO22671" s="9"/>
      <c r="AP22671" s="9"/>
      <c r="AQ22671" s="9"/>
    </row>
    <row r="22672" spans="41:43" x14ac:dyDescent="0.3">
      <c r="AO22672" s="9"/>
      <c r="AP22672" s="9"/>
      <c r="AQ22672" s="9"/>
    </row>
    <row r="22673" spans="41:43" x14ac:dyDescent="0.3">
      <c r="AO22673" s="9"/>
      <c r="AP22673" s="9"/>
      <c r="AQ22673" s="9"/>
    </row>
    <row r="22674" spans="41:43" x14ac:dyDescent="0.3">
      <c r="AO22674" s="9"/>
      <c r="AP22674" s="9"/>
      <c r="AQ22674" s="9"/>
    </row>
    <row r="22675" spans="41:43" x14ac:dyDescent="0.3">
      <c r="AO22675" s="9"/>
      <c r="AP22675" s="9"/>
      <c r="AQ22675" s="9"/>
    </row>
    <row r="22676" spans="41:43" x14ac:dyDescent="0.3">
      <c r="AO22676" s="9"/>
      <c r="AP22676" s="9"/>
      <c r="AQ22676" s="9"/>
    </row>
    <row r="22677" spans="41:43" x14ac:dyDescent="0.3">
      <c r="AO22677" s="9"/>
      <c r="AP22677" s="9"/>
      <c r="AQ22677" s="9"/>
    </row>
    <row r="22678" spans="41:43" x14ac:dyDescent="0.3">
      <c r="AO22678" s="9"/>
      <c r="AP22678" s="9"/>
      <c r="AQ22678" s="9"/>
    </row>
    <row r="22679" spans="41:43" x14ac:dyDescent="0.3">
      <c r="AO22679" s="9"/>
      <c r="AP22679" s="9"/>
      <c r="AQ22679" s="9"/>
    </row>
    <row r="22680" spans="41:43" x14ac:dyDescent="0.3">
      <c r="AO22680" s="9"/>
      <c r="AP22680" s="9"/>
      <c r="AQ22680" s="9"/>
    </row>
    <row r="22681" spans="41:43" x14ac:dyDescent="0.3">
      <c r="AO22681" s="9"/>
      <c r="AP22681" s="9"/>
      <c r="AQ22681" s="9"/>
    </row>
    <row r="22682" spans="41:43" x14ac:dyDescent="0.3">
      <c r="AO22682" s="9"/>
      <c r="AP22682" s="9"/>
      <c r="AQ22682" s="9"/>
    </row>
    <row r="22683" spans="41:43" x14ac:dyDescent="0.3">
      <c r="AO22683" s="9"/>
      <c r="AP22683" s="9"/>
      <c r="AQ22683" s="9"/>
    </row>
    <row r="22684" spans="41:43" x14ac:dyDescent="0.3">
      <c r="AO22684" s="9"/>
      <c r="AP22684" s="9"/>
      <c r="AQ22684" s="9"/>
    </row>
    <row r="22685" spans="41:43" x14ac:dyDescent="0.3">
      <c r="AO22685" s="9"/>
      <c r="AP22685" s="9"/>
      <c r="AQ22685" s="9"/>
    </row>
    <row r="22686" spans="41:43" x14ac:dyDescent="0.3">
      <c r="AO22686" s="9"/>
      <c r="AP22686" s="9"/>
      <c r="AQ22686" s="9"/>
    </row>
    <row r="22687" spans="41:43" x14ac:dyDescent="0.3">
      <c r="AO22687" s="9"/>
      <c r="AP22687" s="9"/>
      <c r="AQ22687" s="9"/>
    </row>
    <row r="22688" spans="41:43" x14ac:dyDescent="0.3">
      <c r="AO22688" s="9"/>
      <c r="AP22688" s="9"/>
      <c r="AQ22688" s="9"/>
    </row>
    <row r="22689" spans="41:43" x14ac:dyDescent="0.3">
      <c r="AO22689" s="9"/>
      <c r="AP22689" s="9"/>
      <c r="AQ22689" s="9"/>
    </row>
    <row r="22690" spans="41:43" x14ac:dyDescent="0.3">
      <c r="AO22690" s="9"/>
      <c r="AP22690" s="9"/>
      <c r="AQ22690" s="9"/>
    </row>
    <row r="22691" spans="41:43" x14ac:dyDescent="0.3">
      <c r="AO22691" s="9"/>
      <c r="AP22691" s="9"/>
      <c r="AQ22691" s="9"/>
    </row>
    <row r="22692" spans="41:43" x14ac:dyDescent="0.3">
      <c r="AO22692" s="9"/>
      <c r="AP22692" s="9"/>
      <c r="AQ22692" s="9"/>
    </row>
    <row r="22693" spans="41:43" x14ac:dyDescent="0.3">
      <c r="AO22693" s="9"/>
      <c r="AP22693" s="9"/>
      <c r="AQ22693" s="9"/>
    </row>
    <row r="22694" spans="41:43" x14ac:dyDescent="0.3">
      <c r="AO22694" s="9"/>
      <c r="AP22694" s="9"/>
      <c r="AQ22694" s="9"/>
    </row>
    <row r="22695" spans="41:43" x14ac:dyDescent="0.3">
      <c r="AO22695" s="9"/>
      <c r="AP22695" s="9"/>
      <c r="AQ22695" s="9"/>
    </row>
    <row r="22696" spans="41:43" x14ac:dyDescent="0.3">
      <c r="AO22696" s="9"/>
      <c r="AP22696" s="9"/>
      <c r="AQ22696" s="9"/>
    </row>
    <row r="22697" spans="41:43" x14ac:dyDescent="0.3">
      <c r="AO22697" s="9"/>
      <c r="AP22697" s="9"/>
      <c r="AQ22697" s="9"/>
    </row>
    <row r="22698" spans="41:43" x14ac:dyDescent="0.3">
      <c r="AO22698" s="9"/>
      <c r="AP22698" s="9"/>
      <c r="AQ22698" s="9"/>
    </row>
    <row r="22699" spans="41:43" x14ac:dyDescent="0.3">
      <c r="AO22699" s="9"/>
      <c r="AP22699" s="9"/>
      <c r="AQ22699" s="9"/>
    </row>
    <row r="22700" spans="41:43" x14ac:dyDescent="0.3">
      <c r="AO22700" s="9"/>
      <c r="AP22700" s="9"/>
      <c r="AQ22700" s="9"/>
    </row>
    <row r="22701" spans="41:43" x14ac:dyDescent="0.3">
      <c r="AO22701" s="9"/>
      <c r="AP22701" s="9"/>
      <c r="AQ22701" s="9"/>
    </row>
    <row r="22702" spans="41:43" x14ac:dyDescent="0.3">
      <c r="AO22702" s="9"/>
      <c r="AP22702" s="9"/>
      <c r="AQ22702" s="9"/>
    </row>
    <row r="22703" spans="41:43" x14ac:dyDescent="0.3">
      <c r="AO22703" s="9"/>
      <c r="AP22703" s="9"/>
      <c r="AQ22703" s="9"/>
    </row>
    <row r="22704" spans="41:43" x14ac:dyDescent="0.3">
      <c r="AO22704" s="9"/>
      <c r="AP22704" s="9"/>
      <c r="AQ22704" s="9"/>
    </row>
    <row r="22705" spans="41:43" x14ac:dyDescent="0.3">
      <c r="AO22705" s="9"/>
      <c r="AP22705" s="9"/>
      <c r="AQ22705" s="9"/>
    </row>
    <row r="22706" spans="41:43" x14ac:dyDescent="0.3">
      <c r="AO22706" s="9"/>
      <c r="AP22706" s="9"/>
      <c r="AQ22706" s="9"/>
    </row>
    <row r="22707" spans="41:43" x14ac:dyDescent="0.3">
      <c r="AO22707" s="9"/>
      <c r="AP22707" s="9"/>
      <c r="AQ22707" s="9"/>
    </row>
    <row r="22708" spans="41:43" x14ac:dyDescent="0.3">
      <c r="AO22708" s="9"/>
      <c r="AP22708" s="9"/>
      <c r="AQ22708" s="9"/>
    </row>
    <row r="22709" spans="41:43" x14ac:dyDescent="0.3">
      <c r="AO22709" s="9"/>
      <c r="AP22709" s="9"/>
      <c r="AQ22709" s="9"/>
    </row>
    <row r="22710" spans="41:43" x14ac:dyDescent="0.3">
      <c r="AO22710" s="9"/>
      <c r="AP22710" s="9"/>
      <c r="AQ22710" s="9"/>
    </row>
    <row r="22711" spans="41:43" x14ac:dyDescent="0.3">
      <c r="AO22711" s="9"/>
      <c r="AP22711" s="9"/>
      <c r="AQ22711" s="9"/>
    </row>
    <row r="22712" spans="41:43" x14ac:dyDescent="0.3">
      <c r="AO22712" s="9"/>
      <c r="AP22712" s="9"/>
      <c r="AQ22712" s="9"/>
    </row>
    <row r="22713" spans="41:43" x14ac:dyDescent="0.3">
      <c r="AO22713" s="9"/>
      <c r="AP22713" s="9"/>
      <c r="AQ22713" s="9"/>
    </row>
    <row r="22714" spans="41:43" x14ac:dyDescent="0.3">
      <c r="AO22714" s="9"/>
      <c r="AP22714" s="9"/>
      <c r="AQ22714" s="9"/>
    </row>
    <row r="22715" spans="41:43" x14ac:dyDescent="0.3">
      <c r="AO22715" s="9"/>
      <c r="AP22715" s="9"/>
      <c r="AQ22715" s="9"/>
    </row>
    <row r="22716" spans="41:43" x14ac:dyDescent="0.3">
      <c r="AO22716" s="9"/>
      <c r="AP22716" s="9"/>
      <c r="AQ22716" s="9"/>
    </row>
    <row r="22717" spans="41:43" x14ac:dyDescent="0.3">
      <c r="AO22717" s="9"/>
      <c r="AP22717" s="9"/>
      <c r="AQ22717" s="9"/>
    </row>
    <row r="22718" spans="41:43" x14ac:dyDescent="0.3">
      <c r="AO22718" s="9"/>
      <c r="AP22718" s="9"/>
      <c r="AQ22718" s="9"/>
    </row>
    <row r="22719" spans="41:43" x14ac:dyDescent="0.3">
      <c r="AO22719" s="9"/>
      <c r="AP22719" s="9"/>
      <c r="AQ22719" s="9"/>
    </row>
    <row r="22720" spans="41:43" x14ac:dyDescent="0.3">
      <c r="AO22720" s="9"/>
      <c r="AP22720" s="9"/>
      <c r="AQ22720" s="9"/>
    </row>
    <row r="22721" spans="41:43" x14ac:dyDescent="0.3">
      <c r="AO22721" s="9"/>
      <c r="AP22721" s="9"/>
      <c r="AQ22721" s="9"/>
    </row>
    <row r="22722" spans="41:43" x14ac:dyDescent="0.3">
      <c r="AO22722" s="9"/>
      <c r="AP22722" s="9"/>
      <c r="AQ22722" s="9"/>
    </row>
    <row r="22723" spans="41:43" x14ac:dyDescent="0.3">
      <c r="AO22723" s="9"/>
      <c r="AP22723" s="9"/>
      <c r="AQ22723" s="9"/>
    </row>
    <row r="22724" spans="41:43" x14ac:dyDescent="0.3">
      <c r="AO22724" s="9"/>
      <c r="AP22724" s="9"/>
      <c r="AQ22724" s="9"/>
    </row>
    <row r="22725" spans="41:43" x14ac:dyDescent="0.3">
      <c r="AO22725" s="9"/>
      <c r="AP22725" s="9"/>
      <c r="AQ22725" s="9"/>
    </row>
    <row r="22726" spans="41:43" x14ac:dyDescent="0.3">
      <c r="AO22726" s="9"/>
      <c r="AP22726" s="9"/>
      <c r="AQ22726" s="9"/>
    </row>
    <row r="22727" spans="41:43" x14ac:dyDescent="0.3">
      <c r="AO22727" s="9"/>
      <c r="AP22727" s="9"/>
      <c r="AQ22727" s="9"/>
    </row>
    <row r="22728" spans="41:43" x14ac:dyDescent="0.3">
      <c r="AO22728" s="9"/>
      <c r="AP22728" s="9"/>
      <c r="AQ22728" s="9"/>
    </row>
    <row r="22729" spans="41:43" x14ac:dyDescent="0.3">
      <c r="AO22729" s="9"/>
      <c r="AP22729" s="9"/>
      <c r="AQ22729" s="9"/>
    </row>
    <row r="22730" spans="41:43" x14ac:dyDescent="0.3">
      <c r="AO22730" s="9"/>
      <c r="AP22730" s="9"/>
      <c r="AQ22730" s="9"/>
    </row>
    <row r="22731" spans="41:43" x14ac:dyDescent="0.3">
      <c r="AO22731" s="9"/>
      <c r="AP22731" s="9"/>
      <c r="AQ22731" s="9"/>
    </row>
    <row r="22732" spans="41:43" x14ac:dyDescent="0.3">
      <c r="AO22732" s="9"/>
      <c r="AP22732" s="9"/>
      <c r="AQ22732" s="9"/>
    </row>
    <row r="22733" spans="41:43" x14ac:dyDescent="0.3">
      <c r="AO22733" s="9"/>
      <c r="AP22733" s="9"/>
      <c r="AQ22733" s="9"/>
    </row>
    <row r="22734" spans="41:43" x14ac:dyDescent="0.3">
      <c r="AO22734" s="9"/>
      <c r="AP22734" s="9"/>
      <c r="AQ22734" s="9"/>
    </row>
    <row r="22735" spans="41:43" x14ac:dyDescent="0.3">
      <c r="AO22735" s="9"/>
      <c r="AP22735" s="9"/>
      <c r="AQ22735" s="9"/>
    </row>
    <row r="22736" spans="41:43" x14ac:dyDescent="0.3">
      <c r="AO22736" s="9"/>
      <c r="AP22736" s="9"/>
      <c r="AQ22736" s="9"/>
    </row>
    <row r="22737" spans="41:43" x14ac:dyDescent="0.3">
      <c r="AO22737" s="9"/>
      <c r="AP22737" s="9"/>
      <c r="AQ22737" s="9"/>
    </row>
    <row r="22738" spans="41:43" x14ac:dyDescent="0.3">
      <c r="AO22738" s="9"/>
      <c r="AP22738" s="9"/>
      <c r="AQ22738" s="9"/>
    </row>
    <row r="22739" spans="41:43" x14ac:dyDescent="0.3">
      <c r="AO22739" s="9"/>
      <c r="AP22739" s="9"/>
      <c r="AQ22739" s="9"/>
    </row>
    <row r="22740" spans="41:43" x14ac:dyDescent="0.3">
      <c r="AO22740" s="9"/>
      <c r="AP22740" s="9"/>
      <c r="AQ22740" s="9"/>
    </row>
    <row r="22741" spans="41:43" x14ac:dyDescent="0.3">
      <c r="AO22741" s="9"/>
      <c r="AP22741" s="9"/>
      <c r="AQ22741" s="9"/>
    </row>
    <row r="22742" spans="41:43" x14ac:dyDescent="0.3">
      <c r="AO22742" s="9"/>
      <c r="AP22742" s="9"/>
      <c r="AQ22742" s="9"/>
    </row>
    <row r="22743" spans="41:43" x14ac:dyDescent="0.3">
      <c r="AO22743" s="9"/>
      <c r="AP22743" s="9"/>
      <c r="AQ22743" s="9"/>
    </row>
    <row r="22744" spans="41:43" x14ac:dyDescent="0.3">
      <c r="AO22744" s="9"/>
      <c r="AP22744" s="9"/>
      <c r="AQ22744" s="9"/>
    </row>
    <row r="22745" spans="41:43" x14ac:dyDescent="0.3">
      <c r="AO22745" s="9"/>
      <c r="AP22745" s="9"/>
      <c r="AQ22745" s="9"/>
    </row>
    <row r="22746" spans="41:43" x14ac:dyDescent="0.3">
      <c r="AO22746" s="9"/>
      <c r="AP22746" s="9"/>
      <c r="AQ22746" s="9"/>
    </row>
    <row r="22747" spans="41:43" x14ac:dyDescent="0.3">
      <c r="AO22747" s="9"/>
      <c r="AP22747" s="9"/>
      <c r="AQ22747" s="9"/>
    </row>
    <row r="22748" spans="41:43" x14ac:dyDescent="0.3">
      <c r="AO22748" s="9"/>
      <c r="AP22748" s="9"/>
      <c r="AQ22748" s="9"/>
    </row>
    <row r="22749" spans="41:43" x14ac:dyDescent="0.3">
      <c r="AO22749" s="9"/>
      <c r="AP22749" s="9"/>
      <c r="AQ22749" s="9"/>
    </row>
    <row r="22750" spans="41:43" x14ac:dyDescent="0.3">
      <c r="AO22750" s="9"/>
      <c r="AP22750" s="9"/>
      <c r="AQ22750" s="9"/>
    </row>
    <row r="22751" spans="41:43" x14ac:dyDescent="0.3">
      <c r="AO22751" s="9"/>
      <c r="AP22751" s="9"/>
      <c r="AQ22751" s="9"/>
    </row>
    <row r="22752" spans="41:43" x14ac:dyDescent="0.3">
      <c r="AO22752" s="9"/>
      <c r="AP22752" s="9"/>
      <c r="AQ22752" s="9"/>
    </row>
    <row r="22753" spans="41:43" x14ac:dyDescent="0.3">
      <c r="AO22753" s="9"/>
      <c r="AP22753" s="9"/>
      <c r="AQ22753" s="9"/>
    </row>
    <row r="22754" spans="41:43" x14ac:dyDescent="0.3">
      <c r="AO22754" s="9"/>
      <c r="AP22754" s="9"/>
      <c r="AQ22754" s="9"/>
    </row>
    <row r="22755" spans="41:43" x14ac:dyDescent="0.3">
      <c r="AO22755" s="9"/>
      <c r="AP22755" s="9"/>
      <c r="AQ22755" s="9"/>
    </row>
    <row r="22756" spans="41:43" x14ac:dyDescent="0.3">
      <c r="AO22756" s="9"/>
      <c r="AP22756" s="9"/>
      <c r="AQ22756" s="9"/>
    </row>
    <row r="22757" spans="41:43" x14ac:dyDescent="0.3">
      <c r="AO22757" s="9"/>
      <c r="AP22757" s="9"/>
      <c r="AQ22757" s="9"/>
    </row>
    <row r="22758" spans="41:43" x14ac:dyDescent="0.3">
      <c r="AO22758" s="9"/>
      <c r="AP22758" s="9"/>
      <c r="AQ22758" s="9"/>
    </row>
    <row r="22759" spans="41:43" x14ac:dyDescent="0.3">
      <c r="AO22759" s="9"/>
      <c r="AP22759" s="9"/>
      <c r="AQ22759" s="9"/>
    </row>
    <row r="22760" spans="41:43" x14ac:dyDescent="0.3">
      <c r="AO22760" s="9"/>
      <c r="AP22760" s="9"/>
      <c r="AQ22760" s="9"/>
    </row>
    <row r="22761" spans="41:43" x14ac:dyDescent="0.3">
      <c r="AO22761" s="9"/>
      <c r="AP22761" s="9"/>
      <c r="AQ22761" s="9"/>
    </row>
    <row r="22762" spans="41:43" x14ac:dyDescent="0.3">
      <c r="AO22762" s="9"/>
      <c r="AP22762" s="9"/>
      <c r="AQ22762" s="9"/>
    </row>
    <row r="22763" spans="41:43" x14ac:dyDescent="0.3">
      <c r="AO22763" s="9"/>
      <c r="AP22763" s="9"/>
      <c r="AQ22763" s="9"/>
    </row>
    <row r="22764" spans="41:43" x14ac:dyDescent="0.3">
      <c r="AO22764" s="9"/>
      <c r="AP22764" s="9"/>
      <c r="AQ22764" s="9"/>
    </row>
    <row r="22765" spans="41:43" x14ac:dyDescent="0.3">
      <c r="AO22765" s="9"/>
      <c r="AP22765" s="9"/>
      <c r="AQ22765" s="9"/>
    </row>
    <row r="22766" spans="41:43" x14ac:dyDescent="0.3">
      <c r="AO22766" s="9"/>
      <c r="AP22766" s="9"/>
      <c r="AQ22766" s="9"/>
    </row>
    <row r="22767" spans="41:43" x14ac:dyDescent="0.3">
      <c r="AO22767" s="9"/>
      <c r="AP22767" s="9"/>
      <c r="AQ22767" s="9"/>
    </row>
    <row r="22768" spans="41:43" x14ac:dyDescent="0.3">
      <c r="AO22768" s="9"/>
      <c r="AP22768" s="9"/>
      <c r="AQ22768" s="9"/>
    </row>
    <row r="22769" spans="41:43" x14ac:dyDescent="0.3">
      <c r="AO22769" s="9"/>
      <c r="AP22769" s="9"/>
      <c r="AQ22769" s="9"/>
    </row>
    <row r="22770" spans="41:43" x14ac:dyDescent="0.3">
      <c r="AO22770" s="9"/>
      <c r="AP22770" s="9"/>
      <c r="AQ22770" s="9"/>
    </row>
    <row r="22771" spans="41:43" x14ac:dyDescent="0.3">
      <c r="AO22771" s="9"/>
      <c r="AP22771" s="9"/>
      <c r="AQ22771" s="9"/>
    </row>
    <row r="22772" spans="41:43" x14ac:dyDescent="0.3">
      <c r="AO22772" s="9"/>
      <c r="AP22772" s="9"/>
      <c r="AQ22772" s="9"/>
    </row>
    <row r="22773" spans="41:43" x14ac:dyDescent="0.3">
      <c r="AO22773" s="9"/>
      <c r="AP22773" s="9"/>
      <c r="AQ22773" s="9"/>
    </row>
    <row r="22774" spans="41:43" x14ac:dyDescent="0.3">
      <c r="AO22774" s="9"/>
      <c r="AP22774" s="9"/>
      <c r="AQ22774" s="9"/>
    </row>
    <row r="22775" spans="41:43" x14ac:dyDescent="0.3">
      <c r="AO22775" s="9"/>
      <c r="AP22775" s="9"/>
      <c r="AQ22775" s="9"/>
    </row>
    <row r="22776" spans="41:43" x14ac:dyDescent="0.3">
      <c r="AO22776" s="9"/>
      <c r="AP22776" s="9"/>
      <c r="AQ22776" s="9"/>
    </row>
    <row r="22777" spans="41:43" x14ac:dyDescent="0.3">
      <c r="AO22777" s="9"/>
      <c r="AP22777" s="9"/>
      <c r="AQ22777" s="9"/>
    </row>
    <row r="22778" spans="41:43" x14ac:dyDescent="0.3">
      <c r="AO22778" s="9"/>
      <c r="AP22778" s="9"/>
      <c r="AQ22778" s="9"/>
    </row>
    <row r="22779" spans="41:43" x14ac:dyDescent="0.3">
      <c r="AO22779" s="9"/>
      <c r="AP22779" s="9"/>
      <c r="AQ22779" s="9"/>
    </row>
    <row r="22780" spans="41:43" x14ac:dyDescent="0.3">
      <c r="AO22780" s="9"/>
      <c r="AP22780" s="9"/>
      <c r="AQ22780" s="9"/>
    </row>
    <row r="22781" spans="41:43" x14ac:dyDescent="0.3">
      <c r="AO22781" s="9"/>
      <c r="AP22781" s="9"/>
      <c r="AQ22781" s="9"/>
    </row>
    <row r="22782" spans="41:43" x14ac:dyDescent="0.3">
      <c r="AO22782" s="9"/>
      <c r="AP22782" s="9"/>
      <c r="AQ22782" s="9"/>
    </row>
    <row r="22783" spans="41:43" x14ac:dyDescent="0.3">
      <c r="AO22783" s="9"/>
      <c r="AP22783" s="9"/>
      <c r="AQ22783" s="9"/>
    </row>
    <row r="22784" spans="41:43" x14ac:dyDescent="0.3">
      <c r="AO22784" s="9"/>
      <c r="AP22784" s="9"/>
      <c r="AQ22784" s="9"/>
    </row>
    <row r="22785" spans="41:43" x14ac:dyDescent="0.3">
      <c r="AO22785" s="9"/>
      <c r="AP22785" s="9"/>
      <c r="AQ22785" s="9"/>
    </row>
    <row r="22786" spans="41:43" x14ac:dyDescent="0.3">
      <c r="AO22786" s="9"/>
      <c r="AP22786" s="9"/>
      <c r="AQ22786" s="9"/>
    </row>
    <row r="22787" spans="41:43" x14ac:dyDescent="0.3">
      <c r="AO22787" s="9"/>
      <c r="AP22787" s="9"/>
      <c r="AQ22787" s="9"/>
    </row>
    <row r="22788" spans="41:43" x14ac:dyDescent="0.3">
      <c r="AO22788" s="9"/>
      <c r="AP22788" s="9"/>
      <c r="AQ22788" s="9"/>
    </row>
    <row r="22789" spans="41:43" x14ac:dyDescent="0.3">
      <c r="AO22789" s="9"/>
      <c r="AP22789" s="9"/>
      <c r="AQ22789" s="9"/>
    </row>
    <row r="22790" spans="41:43" x14ac:dyDescent="0.3">
      <c r="AO22790" s="9"/>
      <c r="AP22790" s="9"/>
      <c r="AQ22790" s="9"/>
    </row>
    <row r="22791" spans="41:43" x14ac:dyDescent="0.3">
      <c r="AO22791" s="9"/>
      <c r="AP22791" s="9"/>
      <c r="AQ22791" s="9"/>
    </row>
    <row r="22792" spans="41:43" x14ac:dyDescent="0.3">
      <c r="AO22792" s="9"/>
      <c r="AP22792" s="9"/>
      <c r="AQ22792" s="9"/>
    </row>
    <row r="22793" spans="41:43" x14ac:dyDescent="0.3">
      <c r="AO22793" s="9"/>
      <c r="AP22793" s="9"/>
      <c r="AQ22793" s="9"/>
    </row>
    <row r="22794" spans="41:43" x14ac:dyDescent="0.3">
      <c r="AO22794" s="9"/>
      <c r="AP22794" s="9"/>
      <c r="AQ22794" s="9"/>
    </row>
    <row r="22795" spans="41:43" x14ac:dyDescent="0.3">
      <c r="AO22795" s="9"/>
      <c r="AP22795" s="9"/>
      <c r="AQ22795" s="9"/>
    </row>
    <row r="22796" spans="41:43" x14ac:dyDescent="0.3">
      <c r="AO22796" s="9"/>
      <c r="AP22796" s="9"/>
      <c r="AQ22796" s="9"/>
    </row>
    <row r="22797" spans="41:43" x14ac:dyDescent="0.3">
      <c r="AO22797" s="9"/>
      <c r="AP22797" s="9"/>
      <c r="AQ22797" s="9"/>
    </row>
    <row r="22798" spans="41:43" x14ac:dyDescent="0.3">
      <c r="AO22798" s="9"/>
      <c r="AP22798" s="9"/>
      <c r="AQ22798" s="9"/>
    </row>
    <row r="22799" spans="41:43" x14ac:dyDescent="0.3">
      <c r="AO22799" s="9"/>
      <c r="AP22799" s="9"/>
      <c r="AQ22799" s="9"/>
    </row>
    <row r="22800" spans="41:43" x14ac:dyDescent="0.3">
      <c r="AO22800" s="9"/>
      <c r="AP22800" s="9"/>
      <c r="AQ22800" s="9"/>
    </row>
    <row r="22801" spans="41:43" x14ac:dyDescent="0.3">
      <c r="AO22801" s="9"/>
      <c r="AP22801" s="9"/>
      <c r="AQ22801" s="9"/>
    </row>
    <row r="22802" spans="41:43" x14ac:dyDescent="0.3">
      <c r="AO22802" s="9"/>
      <c r="AP22802" s="9"/>
      <c r="AQ22802" s="9"/>
    </row>
    <row r="22803" spans="41:43" x14ac:dyDescent="0.3">
      <c r="AO22803" s="9"/>
      <c r="AP22803" s="9"/>
      <c r="AQ22803" s="9"/>
    </row>
    <row r="22804" spans="41:43" x14ac:dyDescent="0.3">
      <c r="AO22804" s="9"/>
      <c r="AP22804" s="9"/>
      <c r="AQ22804" s="9"/>
    </row>
    <row r="22805" spans="41:43" x14ac:dyDescent="0.3">
      <c r="AO22805" s="9"/>
      <c r="AP22805" s="9"/>
      <c r="AQ22805" s="9"/>
    </row>
    <row r="22806" spans="41:43" x14ac:dyDescent="0.3">
      <c r="AO22806" s="9"/>
      <c r="AP22806" s="9"/>
      <c r="AQ22806" s="9"/>
    </row>
    <row r="22807" spans="41:43" x14ac:dyDescent="0.3">
      <c r="AO22807" s="9"/>
      <c r="AP22807" s="9"/>
      <c r="AQ22807" s="9"/>
    </row>
    <row r="22808" spans="41:43" x14ac:dyDescent="0.3">
      <c r="AO22808" s="9"/>
      <c r="AP22808" s="9"/>
      <c r="AQ22808" s="9"/>
    </row>
    <row r="22809" spans="41:43" x14ac:dyDescent="0.3">
      <c r="AO22809" s="9"/>
      <c r="AP22809" s="9"/>
      <c r="AQ22809" s="9"/>
    </row>
    <row r="22810" spans="41:43" x14ac:dyDescent="0.3">
      <c r="AO22810" s="9"/>
      <c r="AP22810" s="9"/>
      <c r="AQ22810" s="9"/>
    </row>
    <row r="22811" spans="41:43" x14ac:dyDescent="0.3">
      <c r="AO22811" s="9"/>
      <c r="AP22811" s="9"/>
      <c r="AQ22811" s="9"/>
    </row>
    <row r="22812" spans="41:43" x14ac:dyDescent="0.3">
      <c r="AO22812" s="9"/>
      <c r="AP22812" s="9"/>
      <c r="AQ22812" s="9"/>
    </row>
    <row r="22813" spans="41:43" x14ac:dyDescent="0.3">
      <c r="AO22813" s="9"/>
      <c r="AP22813" s="9"/>
      <c r="AQ22813" s="9"/>
    </row>
    <row r="22814" spans="41:43" x14ac:dyDescent="0.3">
      <c r="AO22814" s="9"/>
      <c r="AP22814" s="9"/>
      <c r="AQ22814" s="9"/>
    </row>
    <row r="22815" spans="41:43" x14ac:dyDescent="0.3">
      <c r="AO22815" s="9"/>
      <c r="AP22815" s="9"/>
      <c r="AQ22815" s="9"/>
    </row>
    <row r="22816" spans="41:43" x14ac:dyDescent="0.3">
      <c r="AO22816" s="9"/>
      <c r="AP22816" s="9"/>
      <c r="AQ22816" s="9"/>
    </row>
    <row r="22817" spans="41:43" x14ac:dyDescent="0.3">
      <c r="AO22817" s="9"/>
      <c r="AP22817" s="9"/>
      <c r="AQ22817" s="9"/>
    </row>
    <row r="22818" spans="41:43" x14ac:dyDescent="0.3">
      <c r="AO22818" s="9"/>
      <c r="AP22818" s="9"/>
      <c r="AQ22818" s="9"/>
    </row>
    <row r="22819" spans="41:43" x14ac:dyDescent="0.3">
      <c r="AO22819" s="9"/>
      <c r="AP22819" s="9"/>
      <c r="AQ22819" s="9"/>
    </row>
    <row r="22820" spans="41:43" x14ac:dyDescent="0.3">
      <c r="AO22820" s="9"/>
      <c r="AP22820" s="9"/>
      <c r="AQ22820" s="9"/>
    </row>
    <row r="22821" spans="41:43" x14ac:dyDescent="0.3">
      <c r="AO22821" s="9"/>
      <c r="AP22821" s="9"/>
      <c r="AQ22821" s="9"/>
    </row>
    <row r="22822" spans="41:43" x14ac:dyDescent="0.3">
      <c r="AO22822" s="9"/>
      <c r="AP22822" s="9"/>
      <c r="AQ22822" s="9"/>
    </row>
    <row r="22823" spans="41:43" x14ac:dyDescent="0.3">
      <c r="AO22823" s="9"/>
      <c r="AP22823" s="9"/>
      <c r="AQ22823" s="9"/>
    </row>
    <row r="22824" spans="41:43" x14ac:dyDescent="0.3">
      <c r="AO22824" s="9"/>
      <c r="AP22824" s="9"/>
      <c r="AQ22824" s="9"/>
    </row>
    <row r="22825" spans="41:43" x14ac:dyDescent="0.3">
      <c r="AO22825" s="9"/>
      <c r="AP22825" s="9"/>
      <c r="AQ22825" s="9"/>
    </row>
    <row r="22826" spans="41:43" x14ac:dyDescent="0.3">
      <c r="AO22826" s="9"/>
      <c r="AP22826" s="9"/>
      <c r="AQ22826" s="9"/>
    </row>
    <row r="22827" spans="41:43" x14ac:dyDescent="0.3">
      <c r="AO22827" s="9"/>
      <c r="AP22827" s="9"/>
      <c r="AQ22827" s="9"/>
    </row>
    <row r="22828" spans="41:43" x14ac:dyDescent="0.3">
      <c r="AO22828" s="9"/>
      <c r="AP22828" s="9"/>
      <c r="AQ22828" s="9"/>
    </row>
    <row r="22829" spans="41:43" x14ac:dyDescent="0.3">
      <c r="AO22829" s="9"/>
      <c r="AP22829" s="9"/>
      <c r="AQ22829" s="9"/>
    </row>
    <row r="22830" spans="41:43" x14ac:dyDescent="0.3">
      <c r="AO22830" s="9"/>
      <c r="AP22830" s="9"/>
      <c r="AQ22830" s="9"/>
    </row>
    <row r="22831" spans="41:43" x14ac:dyDescent="0.3">
      <c r="AO22831" s="9"/>
      <c r="AP22831" s="9"/>
      <c r="AQ22831" s="9"/>
    </row>
    <row r="22832" spans="41:43" x14ac:dyDescent="0.3">
      <c r="AO22832" s="9"/>
      <c r="AP22832" s="9"/>
      <c r="AQ22832" s="9"/>
    </row>
    <row r="22833" spans="41:43" x14ac:dyDescent="0.3">
      <c r="AO22833" s="9"/>
      <c r="AP22833" s="9"/>
      <c r="AQ22833" s="9"/>
    </row>
    <row r="22834" spans="41:43" x14ac:dyDescent="0.3">
      <c r="AO22834" s="9"/>
      <c r="AP22834" s="9"/>
      <c r="AQ22834" s="9"/>
    </row>
    <row r="22835" spans="41:43" x14ac:dyDescent="0.3">
      <c r="AO22835" s="9"/>
      <c r="AP22835" s="9"/>
      <c r="AQ22835" s="9"/>
    </row>
    <row r="22836" spans="41:43" x14ac:dyDescent="0.3">
      <c r="AO22836" s="9"/>
      <c r="AP22836" s="9"/>
      <c r="AQ22836" s="9"/>
    </row>
    <row r="22837" spans="41:43" x14ac:dyDescent="0.3">
      <c r="AO22837" s="9"/>
      <c r="AP22837" s="9"/>
      <c r="AQ22837" s="9"/>
    </row>
    <row r="22838" spans="41:43" x14ac:dyDescent="0.3">
      <c r="AO22838" s="9"/>
      <c r="AP22838" s="9"/>
      <c r="AQ22838" s="9"/>
    </row>
    <row r="22839" spans="41:43" x14ac:dyDescent="0.3">
      <c r="AO22839" s="9"/>
      <c r="AP22839" s="9"/>
      <c r="AQ22839" s="9"/>
    </row>
    <row r="22840" spans="41:43" x14ac:dyDescent="0.3">
      <c r="AO22840" s="9"/>
      <c r="AP22840" s="9"/>
      <c r="AQ22840" s="9"/>
    </row>
    <row r="22841" spans="41:43" x14ac:dyDescent="0.3">
      <c r="AO22841" s="9"/>
      <c r="AP22841" s="9"/>
      <c r="AQ22841" s="9"/>
    </row>
    <row r="22842" spans="41:43" x14ac:dyDescent="0.3">
      <c r="AO22842" s="9"/>
      <c r="AP22842" s="9"/>
      <c r="AQ22842" s="9"/>
    </row>
    <row r="22843" spans="41:43" x14ac:dyDescent="0.3">
      <c r="AO22843" s="9"/>
      <c r="AP22843" s="9"/>
      <c r="AQ22843" s="9"/>
    </row>
    <row r="22844" spans="41:43" x14ac:dyDescent="0.3">
      <c r="AO22844" s="9"/>
      <c r="AP22844" s="9"/>
      <c r="AQ22844" s="9"/>
    </row>
    <row r="22845" spans="41:43" x14ac:dyDescent="0.3">
      <c r="AO22845" s="9"/>
      <c r="AP22845" s="9"/>
      <c r="AQ22845" s="9"/>
    </row>
    <row r="22846" spans="41:43" x14ac:dyDescent="0.3">
      <c r="AO22846" s="9"/>
      <c r="AP22846" s="9"/>
      <c r="AQ22846" s="9"/>
    </row>
    <row r="22847" spans="41:43" x14ac:dyDescent="0.3">
      <c r="AO22847" s="9"/>
      <c r="AP22847" s="9"/>
      <c r="AQ22847" s="9"/>
    </row>
    <row r="22848" spans="41:43" x14ac:dyDescent="0.3">
      <c r="AO22848" s="9"/>
      <c r="AP22848" s="9"/>
      <c r="AQ22848" s="9"/>
    </row>
    <row r="22849" spans="41:43" x14ac:dyDescent="0.3">
      <c r="AO22849" s="9"/>
      <c r="AP22849" s="9"/>
      <c r="AQ22849" s="9"/>
    </row>
    <row r="22850" spans="41:43" x14ac:dyDescent="0.3">
      <c r="AO22850" s="9"/>
      <c r="AP22850" s="9"/>
      <c r="AQ22850" s="9"/>
    </row>
    <row r="22851" spans="41:43" x14ac:dyDescent="0.3">
      <c r="AO22851" s="9"/>
      <c r="AP22851" s="9"/>
      <c r="AQ22851" s="9"/>
    </row>
    <row r="22852" spans="41:43" x14ac:dyDescent="0.3">
      <c r="AO22852" s="9"/>
      <c r="AP22852" s="9"/>
      <c r="AQ22852" s="9"/>
    </row>
    <row r="22853" spans="41:43" x14ac:dyDescent="0.3">
      <c r="AO22853" s="9"/>
      <c r="AP22853" s="9"/>
      <c r="AQ22853" s="9"/>
    </row>
    <row r="22854" spans="41:43" x14ac:dyDescent="0.3">
      <c r="AO22854" s="9"/>
      <c r="AP22854" s="9"/>
      <c r="AQ22854" s="9"/>
    </row>
    <row r="22855" spans="41:43" x14ac:dyDescent="0.3">
      <c r="AO22855" s="9"/>
      <c r="AP22855" s="9"/>
      <c r="AQ22855" s="9"/>
    </row>
    <row r="22856" spans="41:43" x14ac:dyDescent="0.3">
      <c r="AO22856" s="9"/>
      <c r="AP22856" s="9"/>
      <c r="AQ22856" s="9"/>
    </row>
    <row r="22857" spans="41:43" x14ac:dyDescent="0.3">
      <c r="AO22857" s="9"/>
      <c r="AP22857" s="9"/>
      <c r="AQ22857" s="9"/>
    </row>
    <row r="22858" spans="41:43" x14ac:dyDescent="0.3">
      <c r="AO22858" s="9"/>
      <c r="AP22858" s="9"/>
      <c r="AQ22858" s="9"/>
    </row>
    <row r="22859" spans="41:43" x14ac:dyDescent="0.3">
      <c r="AO22859" s="9"/>
      <c r="AP22859" s="9"/>
      <c r="AQ22859" s="9"/>
    </row>
    <row r="22860" spans="41:43" x14ac:dyDescent="0.3">
      <c r="AO22860" s="9"/>
      <c r="AP22860" s="9"/>
      <c r="AQ22860" s="9"/>
    </row>
    <row r="22861" spans="41:43" x14ac:dyDescent="0.3">
      <c r="AO22861" s="9"/>
      <c r="AP22861" s="9"/>
      <c r="AQ22861" s="9"/>
    </row>
    <row r="22862" spans="41:43" x14ac:dyDescent="0.3">
      <c r="AO22862" s="9"/>
      <c r="AP22862" s="9"/>
      <c r="AQ22862" s="9"/>
    </row>
    <row r="22863" spans="41:43" x14ac:dyDescent="0.3">
      <c r="AO22863" s="9"/>
      <c r="AP22863" s="9"/>
      <c r="AQ22863" s="9"/>
    </row>
    <row r="22864" spans="41:43" x14ac:dyDescent="0.3">
      <c r="AO22864" s="9"/>
      <c r="AP22864" s="9"/>
      <c r="AQ22864" s="9"/>
    </row>
    <row r="22865" spans="41:43" x14ac:dyDescent="0.3">
      <c r="AO22865" s="9"/>
      <c r="AP22865" s="9"/>
      <c r="AQ22865" s="9"/>
    </row>
    <row r="22866" spans="41:43" x14ac:dyDescent="0.3">
      <c r="AO22866" s="9"/>
      <c r="AP22866" s="9"/>
      <c r="AQ22866" s="9"/>
    </row>
    <row r="22867" spans="41:43" x14ac:dyDescent="0.3">
      <c r="AO22867" s="9"/>
      <c r="AP22867" s="9"/>
      <c r="AQ22867" s="9"/>
    </row>
    <row r="22868" spans="41:43" x14ac:dyDescent="0.3">
      <c r="AO22868" s="9"/>
      <c r="AP22868" s="9"/>
      <c r="AQ22868" s="9"/>
    </row>
    <row r="22869" spans="41:43" x14ac:dyDescent="0.3">
      <c r="AO22869" s="9"/>
      <c r="AP22869" s="9"/>
      <c r="AQ22869" s="9"/>
    </row>
    <row r="22870" spans="41:43" x14ac:dyDescent="0.3">
      <c r="AO22870" s="9"/>
      <c r="AP22870" s="9"/>
      <c r="AQ22870" s="9"/>
    </row>
    <row r="22871" spans="41:43" x14ac:dyDescent="0.3">
      <c r="AO22871" s="9"/>
      <c r="AP22871" s="9"/>
      <c r="AQ22871" s="9"/>
    </row>
    <row r="22872" spans="41:43" x14ac:dyDescent="0.3">
      <c r="AO22872" s="9"/>
      <c r="AP22872" s="9"/>
      <c r="AQ22872" s="9"/>
    </row>
    <row r="22873" spans="41:43" x14ac:dyDescent="0.3">
      <c r="AO22873" s="9"/>
      <c r="AP22873" s="9"/>
      <c r="AQ22873" s="9"/>
    </row>
    <row r="22874" spans="41:43" x14ac:dyDescent="0.3">
      <c r="AO22874" s="9"/>
      <c r="AP22874" s="9"/>
      <c r="AQ22874" s="9"/>
    </row>
    <row r="22875" spans="41:43" x14ac:dyDescent="0.3">
      <c r="AO22875" s="9"/>
      <c r="AP22875" s="9"/>
      <c r="AQ22875" s="9"/>
    </row>
    <row r="22876" spans="41:43" x14ac:dyDescent="0.3">
      <c r="AO22876" s="9"/>
      <c r="AP22876" s="9"/>
      <c r="AQ22876" s="9"/>
    </row>
    <row r="22877" spans="41:43" x14ac:dyDescent="0.3">
      <c r="AO22877" s="9"/>
      <c r="AP22877" s="9"/>
      <c r="AQ22877" s="9"/>
    </row>
    <row r="22878" spans="41:43" x14ac:dyDescent="0.3">
      <c r="AO22878" s="9"/>
      <c r="AP22878" s="9"/>
      <c r="AQ22878" s="9"/>
    </row>
    <row r="22879" spans="41:43" x14ac:dyDescent="0.3">
      <c r="AO22879" s="9"/>
      <c r="AP22879" s="9"/>
      <c r="AQ22879" s="9"/>
    </row>
    <row r="22880" spans="41:43" x14ac:dyDescent="0.3">
      <c r="AO22880" s="9"/>
      <c r="AP22880" s="9"/>
      <c r="AQ22880" s="9"/>
    </row>
    <row r="22881" spans="41:43" x14ac:dyDescent="0.3">
      <c r="AO22881" s="9"/>
      <c r="AP22881" s="9"/>
      <c r="AQ22881" s="9"/>
    </row>
    <row r="22882" spans="41:43" x14ac:dyDescent="0.3">
      <c r="AO22882" s="9"/>
      <c r="AP22882" s="9"/>
      <c r="AQ22882" s="9"/>
    </row>
    <row r="22883" spans="41:43" x14ac:dyDescent="0.3">
      <c r="AO22883" s="9"/>
      <c r="AP22883" s="9"/>
      <c r="AQ22883" s="9"/>
    </row>
    <row r="22884" spans="41:43" x14ac:dyDescent="0.3">
      <c r="AO22884" s="9"/>
      <c r="AP22884" s="9"/>
      <c r="AQ22884" s="9"/>
    </row>
    <row r="22885" spans="41:43" x14ac:dyDescent="0.3">
      <c r="AO22885" s="9"/>
      <c r="AP22885" s="9"/>
      <c r="AQ22885" s="9"/>
    </row>
    <row r="22886" spans="41:43" x14ac:dyDescent="0.3">
      <c r="AO22886" s="9"/>
      <c r="AP22886" s="9"/>
      <c r="AQ22886" s="9"/>
    </row>
    <row r="22887" spans="41:43" x14ac:dyDescent="0.3">
      <c r="AO22887" s="9"/>
      <c r="AP22887" s="9"/>
      <c r="AQ22887" s="9"/>
    </row>
    <row r="22888" spans="41:43" x14ac:dyDescent="0.3">
      <c r="AO22888" s="9"/>
      <c r="AP22888" s="9"/>
      <c r="AQ22888" s="9"/>
    </row>
    <row r="22889" spans="41:43" x14ac:dyDescent="0.3">
      <c r="AO22889" s="9"/>
      <c r="AP22889" s="9"/>
      <c r="AQ22889" s="9"/>
    </row>
    <row r="22890" spans="41:43" x14ac:dyDescent="0.3">
      <c r="AO22890" s="9"/>
      <c r="AP22890" s="9"/>
      <c r="AQ22890" s="9"/>
    </row>
    <row r="22891" spans="41:43" x14ac:dyDescent="0.3">
      <c r="AO22891" s="9"/>
      <c r="AP22891" s="9"/>
      <c r="AQ22891" s="9"/>
    </row>
    <row r="22892" spans="41:43" x14ac:dyDescent="0.3">
      <c r="AO22892" s="9"/>
      <c r="AP22892" s="9"/>
      <c r="AQ22892" s="9"/>
    </row>
    <row r="22893" spans="41:43" x14ac:dyDescent="0.3">
      <c r="AO22893" s="9"/>
      <c r="AP22893" s="9"/>
      <c r="AQ22893" s="9"/>
    </row>
    <row r="22894" spans="41:43" x14ac:dyDescent="0.3">
      <c r="AO22894" s="9"/>
      <c r="AP22894" s="9"/>
      <c r="AQ22894" s="9"/>
    </row>
    <row r="22895" spans="41:43" x14ac:dyDescent="0.3">
      <c r="AO22895" s="9"/>
      <c r="AP22895" s="9"/>
      <c r="AQ22895" s="9"/>
    </row>
    <row r="22896" spans="41:43" x14ac:dyDescent="0.3">
      <c r="AO22896" s="9"/>
      <c r="AP22896" s="9"/>
      <c r="AQ22896" s="9"/>
    </row>
    <row r="22897" spans="41:43" x14ac:dyDescent="0.3">
      <c r="AO22897" s="9"/>
      <c r="AP22897" s="9"/>
      <c r="AQ22897" s="9"/>
    </row>
    <row r="22898" spans="41:43" x14ac:dyDescent="0.3">
      <c r="AO22898" s="9"/>
      <c r="AP22898" s="9"/>
      <c r="AQ22898" s="9"/>
    </row>
    <row r="22899" spans="41:43" x14ac:dyDescent="0.3">
      <c r="AO22899" s="9"/>
      <c r="AP22899" s="9"/>
      <c r="AQ22899" s="9"/>
    </row>
    <row r="22900" spans="41:43" x14ac:dyDescent="0.3">
      <c r="AO22900" s="9"/>
      <c r="AP22900" s="9"/>
      <c r="AQ22900" s="9"/>
    </row>
    <row r="22901" spans="41:43" x14ac:dyDescent="0.3">
      <c r="AO22901" s="9"/>
      <c r="AP22901" s="9"/>
      <c r="AQ22901" s="9"/>
    </row>
    <row r="22902" spans="41:43" x14ac:dyDescent="0.3">
      <c r="AO22902" s="9"/>
      <c r="AP22902" s="9"/>
      <c r="AQ22902" s="9"/>
    </row>
    <row r="22903" spans="41:43" x14ac:dyDescent="0.3">
      <c r="AO22903" s="9"/>
      <c r="AP22903" s="9"/>
      <c r="AQ22903" s="9"/>
    </row>
    <row r="22904" spans="41:43" x14ac:dyDescent="0.3">
      <c r="AO22904" s="9"/>
      <c r="AP22904" s="9"/>
      <c r="AQ22904" s="9"/>
    </row>
    <row r="22905" spans="41:43" x14ac:dyDescent="0.3">
      <c r="AO22905" s="9"/>
      <c r="AP22905" s="9"/>
      <c r="AQ22905" s="9"/>
    </row>
    <row r="22906" spans="41:43" x14ac:dyDescent="0.3">
      <c r="AO22906" s="9"/>
      <c r="AP22906" s="9"/>
      <c r="AQ22906" s="9"/>
    </row>
    <row r="22907" spans="41:43" x14ac:dyDescent="0.3">
      <c r="AO22907" s="9"/>
      <c r="AP22907" s="9"/>
      <c r="AQ22907" s="9"/>
    </row>
    <row r="22908" spans="41:43" x14ac:dyDescent="0.3">
      <c r="AO22908" s="9"/>
      <c r="AP22908" s="9"/>
      <c r="AQ22908" s="9"/>
    </row>
    <row r="22909" spans="41:43" x14ac:dyDescent="0.3">
      <c r="AO22909" s="9"/>
      <c r="AP22909" s="9"/>
      <c r="AQ22909" s="9"/>
    </row>
    <row r="22910" spans="41:43" x14ac:dyDescent="0.3">
      <c r="AO22910" s="9"/>
      <c r="AP22910" s="9"/>
      <c r="AQ22910" s="9"/>
    </row>
    <row r="22911" spans="41:43" x14ac:dyDescent="0.3">
      <c r="AO22911" s="9"/>
      <c r="AP22911" s="9"/>
      <c r="AQ22911" s="9"/>
    </row>
    <row r="22912" spans="41:43" x14ac:dyDescent="0.3">
      <c r="AO22912" s="9"/>
      <c r="AP22912" s="9"/>
      <c r="AQ22912" s="9"/>
    </row>
    <row r="22913" spans="41:43" x14ac:dyDescent="0.3">
      <c r="AO22913" s="9"/>
      <c r="AP22913" s="9"/>
      <c r="AQ22913" s="9"/>
    </row>
    <row r="22914" spans="41:43" x14ac:dyDescent="0.3">
      <c r="AO22914" s="9"/>
      <c r="AP22914" s="9"/>
      <c r="AQ22914" s="9"/>
    </row>
    <row r="22915" spans="41:43" x14ac:dyDescent="0.3">
      <c r="AO22915" s="9"/>
      <c r="AP22915" s="9"/>
      <c r="AQ22915" s="9"/>
    </row>
    <row r="22916" spans="41:43" x14ac:dyDescent="0.3">
      <c r="AO22916" s="9"/>
      <c r="AP22916" s="9"/>
      <c r="AQ22916" s="9"/>
    </row>
    <row r="22917" spans="41:43" x14ac:dyDescent="0.3">
      <c r="AO22917" s="9"/>
      <c r="AP22917" s="9"/>
      <c r="AQ22917" s="9"/>
    </row>
    <row r="22918" spans="41:43" x14ac:dyDescent="0.3">
      <c r="AO22918" s="9"/>
      <c r="AP22918" s="9"/>
      <c r="AQ22918" s="9"/>
    </row>
    <row r="22919" spans="41:43" x14ac:dyDescent="0.3">
      <c r="AO22919" s="9"/>
      <c r="AP22919" s="9"/>
      <c r="AQ22919" s="9"/>
    </row>
    <row r="22920" spans="41:43" x14ac:dyDescent="0.3">
      <c r="AO22920" s="9"/>
      <c r="AP22920" s="9"/>
      <c r="AQ22920" s="9"/>
    </row>
    <row r="22921" spans="41:43" x14ac:dyDescent="0.3">
      <c r="AO22921" s="9"/>
      <c r="AP22921" s="9"/>
      <c r="AQ22921" s="9"/>
    </row>
    <row r="22922" spans="41:43" x14ac:dyDescent="0.3">
      <c r="AO22922" s="9"/>
      <c r="AP22922" s="9"/>
      <c r="AQ22922" s="9"/>
    </row>
    <row r="22923" spans="41:43" x14ac:dyDescent="0.3">
      <c r="AO22923" s="9"/>
      <c r="AP22923" s="9"/>
      <c r="AQ22923" s="9"/>
    </row>
    <row r="22924" spans="41:43" x14ac:dyDescent="0.3">
      <c r="AO22924" s="9"/>
      <c r="AP22924" s="9"/>
      <c r="AQ22924" s="9"/>
    </row>
    <row r="22925" spans="41:43" x14ac:dyDescent="0.3">
      <c r="AO22925" s="9"/>
      <c r="AP22925" s="9"/>
      <c r="AQ22925" s="9"/>
    </row>
    <row r="22926" spans="41:43" x14ac:dyDescent="0.3">
      <c r="AO22926" s="9"/>
      <c r="AP22926" s="9"/>
      <c r="AQ22926" s="9"/>
    </row>
    <row r="22927" spans="41:43" x14ac:dyDescent="0.3">
      <c r="AO22927" s="9"/>
      <c r="AP22927" s="9"/>
      <c r="AQ22927" s="9"/>
    </row>
    <row r="22928" spans="41:43" x14ac:dyDescent="0.3">
      <c r="AO22928" s="9"/>
      <c r="AP22928" s="9"/>
      <c r="AQ22928" s="9"/>
    </row>
    <row r="22929" spans="41:43" x14ac:dyDescent="0.3">
      <c r="AO22929" s="9"/>
      <c r="AP22929" s="9"/>
      <c r="AQ22929" s="9"/>
    </row>
    <row r="22930" spans="41:43" x14ac:dyDescent="0.3">
      <c r="AO22930" s="9"/>
      <c r="AP22930" s="9"/>
      <c r="AQ22930" s="9"/>
    </row>
    <row r="22931" spans="41:43" x14ac:dyDescent="0.3">
      <c r="AO22931" s="9"/>
      <c r="AP22931" s="9"/>
      <c r="AQ22931" s="9"/>
    </row>
    <row r="22932" spans="41:43" x14ac:dyDescent="0.3">
      <c r="AO22932" s="9"/>
      <c r="AP22932" s="9"/>
      <c r="AQ22932" s="9"/>
    </row>
    <row r="22933" spans="41:43" x14ac:dyDescent="0.3">
      <c r="AO22933" s="9"/>
      <c r="AP22933" s="9"/>
      <c r="AQ22933" s="9"/>
    </row>
    <row r="22934" spans="41:43" x14ac:dyDescent="0.3">
      <c r="AO22934" s="9"/>
      <c r="AP22934" s="9"/>
      <c r="AQ22934" s="9"/>
    </row>
    <row r="22935" spans="41:43" x14ac:dyDescent="0.3">
      <c r="AO22935" s="9"/>
      <c r="AP22935" s="9"/>
      <c r="AQ22935" s="9"/>
    </row>
    <row r="22936" spans="41:43" x14ac:dyDescent="0.3">
      <c r="AO22936" s="9"/>
      <c r="AP22936" s="9"/>
      <c r="AQ22936" s="9"/>
    </row>
    <row r="22937" spans="41:43" x14ac:dyDescent="0.3">
      <c r="AO22937" s="9"/>
      <c r="AP22937" s="9"/>
      <c r="AQ22937" s="9"/>
    </row>
    <row r="22938" spans="41:43" x14ac:dyDescent="0.3">
      <c r="AO22938" s="9"/>
      <c r="AP22938" s="9"/>
      <c r="AQ22938" s="9"/>
    </row>
    <row r="22939" spans="41:43" x14ac:dyDescent="0.3">
      <c r="AO22939" s="9"/>
      <c r="AP22939" s="9"/>
      <c r="AQ22939" s="9"/>
    </row>
    <row r="22940" spans="41:43" x14ac:dyDescent="0.3">
      <c r="AO22940" s="9"/>
      <c r="AP22940" s="9"/>
      <c r="AQ22940" s="9"/>
    </row>
    <row r="22941" spans="41:43" x14ac:dyDescent="0.3">
      <c r="AO22941" s="9"/>
      <c r="AP22941" s="9"/>
      <c r="AQ22941" s="9"/>
    </row>
    <row r="22942" spans="41:43" x14ac:dyDescent="0.3">
      <c r="AO22942" s="9"/>
      <c r="AP22942" s="9"/>
      <c r="AQ22942" s="9"/>
    </row>
    <row r="22943" spans="41:43" x14ac:dyDescent="0.3">
      <c r="AO22943" s="9"/>
      <c r="AP22943" s="9"/>
      <c r="AQ22943" s="9"/>
    </row>
    <row r="22944" spans="41:43" x14ac:dyDescent="0.3">
      <c r="AO22944" s="9"/>
      <c r="AP22944" s="9"/>
      <c r="AQ22944" s="9"/>
    </row>
    <row r="22945" spans="41:43" x14ac:dyDescent="0.3">
      <c r="AO22945" s="9"/>
      <c r="AP22945" s="9"/>
      <c r="AQ22945" s="9"/>
    </row>
    <row r="22946" spans="41:43" x14ac:dyDescent="0.3">
      <c r="AO22946" s="9"/>
      <c r="AP22946" s="9"/>
      <c r="AQ22946" s="9"/>
    </row>
    <row r="22947" spans="41:43" x14ac:dyDescent="0.3">
      <c r="AO22947" s="9"/>
      <c r="AP22947" s="9"/>
      <c r="AQ22947" s="9"/>
    </row>
    <row r="22948" spans="41:43" x14ac:dyDescent="0.3">
      <c r="AO22948" s="9"/>
      <c r="AP22948" s="9"/>
      <c r="AQ22948" s="9"/>
    </row>
    <row r="22949" spans="41:43" x14ac:dyDescent="0.3">
      <c r="AO22949" s="9"/>
      <c r="AP22949" s="9"/>
      <c r="AQ22949" s="9"/>
    </row>
    <row r="22950" spans="41:43" x14ac:dyDescent="0.3">
      <c r="AO22950" s="9"/>
      <c r="AP22950" s="9"/>
      <c r="AQ22950" s="9"/>
    </row>
    <row r="22951" spans="41:43" x14ac:dyDescent="0.3">
      <c r="AO22951" s="9"/>
      <c r="AP22951" s="9"/>
      <c r="AQ22951" s="9"/>
    </row>
    <row r="22952" spans="41:43" x14ac:dyDescent="0.3">
      <c r="AO22952" s="9"/>
      <c r="AP22952" s="9"/>
      <c r="AQ22952" s="9"/>
    </row>
    <row r="22953" spans="41:43" x14ac:dyDescent="0.3">
      <c r="AO22953" s="9"/>
      <c r="AP22953" s="9"/>
      <c r="AQ22953" s="9"/>
    </row>
    <row r="22954" spans="41:43" x14ac:dyDescent="0.3">
      <c r="AO22954" s="9"/>
      <c r="AP22954" s="9"/>
      <c r="AQ22954" s="9"/>
    </row>
    <row r="22955" spans="41:43" x14ac:dyDescent="0.3">
      <c r="AO22955" s="9"/>
      <c r="AP22955" s="9"/>
      <c r="AQ22955" s="9"/>
    </row>
    <row r="22956" spans="41:43" x14ac:dyDescent="0.3">
      <c r="AO22956" s="9"/>
      <c r="AP22956" s="9"/>
      <c r="AQ22956" s="9"/>
    </row>
    <row r="22957" spans="41:43" x14ac:dyDescent="0.3">
      <c r="AO22957" s="9"/>
      <c r="AP22957" s="9"/>
      <c r="AQ22957" s="9"/>
    </row>
    <row r="22958" spans="41:43" x14ac:dyDescent="0.3">
      <c r="AO22958" s="9"/>
      <c r="AP22958" s="9"/>
      <c r="AQ22958" s="9"/>
    </row>
    <row r="22959" spans="41:43" x14ac:dyDescent="0.3">
      <c r="AO22959" s="9"/>
      <c r="AP22959" s="9"/>
      <c r="AQ22959" s="9"/>
    </row>
    <row r="22960" spans="41:43" x14ac:dyDescent="0.3">
      <c r="AO22960" s="9"/>
      <c r="AP22960" s="9"/>
      <c r="AQ22960" s="9"/>
    </row>
    <row r="22961" spans="41:43" x14ac:dyDescent="0.3">
      <c r="AO22961" s="9"/>
      <c r="AP22961" s="9"/>
      <c r="AQ22961" s="9"/>
    </row>
    <row r="22962" spans="41:43" x14ac:dyDescent="0.3">
      <c r="AO22962" s="9"/>
      <c r="AP22962" s="9"/>
      <c r="AQ22962" s="9"/>
    </row>
    <row r="22963" spans="41:43" x14ac:dyDescent="0.3">
      <c r="AO22963" s="9"/>
      <c r="AP22963" s="9"/>
      <c r="AQ22963" s="9"/>
    </row>
    <row r="22964" spans="41:43" x14ac:dyDescent="0.3">
      <c r="AO22964" s="9"/>
      <c r="AP22964" s="9"/>
      <c r="AQ22964" s="9"/>
    </row>
    <row r="22965" spans="41:43" x14ac:dyDescent="0.3">
      <c r="AO22965" s="9"/>
      <c r="AP22965" s="9"/>
      <c r="AQ22965" s="9"/>
    </row>
    <row r="22966" spans="41:43" x14ac:dyDescent="0.3">
      <c r="AO22966" s="9"/>
      <c r="AP22966" s="9"/>
      <c r="AQ22966" s="9"/>
    </row>
    <row r="22967" spans="41:43" x14ac:dyDescent="0.3">
      <c r="AO22967" s="9"/>
      <c r="AP22967" s="9"/>
      <c r="AQ22967" s="9"/>
    </row>
    <row r="22968" spans="41:43" x14ac:dyDescent="0.3">
      <c r="AO22968" s="9"/>
      <c r="AP22968" s="9"/>
      <c r="AQ22968" s="9"/>
    </row>
    <row r="22969" spans="41:43" x14ac:dyDescent="0.3">
      <c r="AO22969" s="9"/>
      <c r="AP22969" s="9"/>
      <c r="AQ22969" s="9"/>
    </row>
    <row r="22970" spans="41:43" x14ac:dyDescent="0.3">
      <c r="AO22970" s="9"/>
      <c r="AP22970" s="9"/>
      <c r="AQ22970" s="9"/>
    </row>
    <row r="22971" spans="41:43" x14ac:dyDescent="0.3">
      <c r="AO22971" s="9"/>
      <c r="AP22971" s="9"/>
      <c r="AQ22971" s="9"/>
    </row>
    <row r="22972" spans="41:43" x14ac:dyDescent="0.3">
      <c r="AO22972" s="9"/>
      <c r="AP22972" s="9"/>
      <c r="AQ22972" s="9"/>
    </row>
    <row r="22973" spans="41:43" x14ac:dyDescent="0.3">
      <c r="AO22973" s="9"/>
      <c r="AP22973" s="9"/>
      <c r="AQ22973" s="9"/>
    </row>
    <row r="22974" spans="41:43" x14ac:dyDescent="0.3">
      <c r="AO22974" s="9"/>
      <c r="AP22974" s="9"/>
      <c r="AQ22974" s="9"/>
    </row>
    <row r="22975" spans="41:43" x14ac:dyDescent="0.3">
      <c r="AO22975" s="9"/>
      <c r="AP22975" s="9"/>
      <c r="AQ22975" s="9"/>
    </row>
    <row r="22976" spans="41:43" x14ac:dyDescent="0.3">
      <c r="AO22976" s="9"/>
      <c r="AP22976" s="9"/>
      <c r="AQ22976" s="9"/>
    </row>
    <row r="22977" spans="41:43" x14ac:dyDescent="0.3">
      <c r="AO22977" s="9"/>
      <c r="AP22977" s="9"/>
      <c r="AQ22977" s="9"/>
    </row>
    <row r="22978" spans="41:43" x14ac:dyDescent="0.3">
      <c r="AO22978" s="9"/>
      <c r="AP22978" s="9"/>
      <c r="AQ22978" s="9"/>
    </row>
    <row r="22979" spans="41:43" x14ac:dyDescent="0.3">
      <c r="AO22979" s="9"/>
      <c r="AP22979" s="9"/>
      <c r="AQ22979" s="9"/>
    </row>
    <row r="22980" spans="41:43" x14ac:dyDescent="0.3">
      <c r="AO22980" s="9"/>
      <c r="AP22980" s="9"/>
      <c r="AQ22980" s="9"/>
    </row>
    <row r="22981" spans="41:43" x14ac:dyDescent="0.3">
      <c r="AO22981" s="9"/>
      <c r="AP22981" s="9"/>
      <c r="AQ22981" s="9"/>
    </row>
    <row r="22982" spans="41:43" x14ac:dyDescent="0.3">
      <c r="AO22982" s="9"/>
      <c r="AP22982" s="9"/>
      <c r="AQ22982" s="9"/>
    </row>
    <row r="22983" spans="41:43" x14ac:dyDescent="0.3">
      <c r="AO22983" s="9"/>
      <c r="AP22983" s="9"/>
      <c r="AQ22983" s="9"/>
    </row>
    <row r="22984" spans="41:43" x14ac:dyDescent="0.3">
      <c r="AO22984" s="9"/>
      <c r="AP22984" s="9"/>
      <c r="AQ22984" s="9"/>
    </row>
    <row r="22985" spans="41:43" x14ac:dyDescent="0.3">
      <c r="AO22985" s="9"/>
      <c r="AP22985" s="9"/>
      <c r="AQ22985" s="9"/>
    </row>
    <row r="22986" spans="41:43" x14ac:dyDescent="0.3">
      <c r="AO22986" s="9"/>
      <c r="AP22986" s="9"/>
      <c r="AQ22986" s="9"/>
    </row>
    <row r="22987" spans="41:43" x14ac:dyDescent="0.3">
      <c r="AO22987" s="9"/>
      <c r="AP22987" s="9"/>
      <c r="AQ22987" s="9"/>
    </row>
    <row r="22988" spans="41:43" x14ac:dyDescent="0.3">
      <c r="AO22988" s="9"/>
      <c r="AP22988" s="9"/>
      <c r="AQ22988" s="9"/>
    </row>
    <row r="22989" spans="41:43" x14ac:dyDescent="0.3">
      <c r="AO22989" s="9"/>
      <c r="AP22989" s="9"/>
      <c r="AQ22989" s="9"/>
    </row>
    <row r="22990" spans="41:43" x14ac:dyDescent="0.3">
      <c r="AO22990" s="9"/>
      <c r="AP22990" s="9"/>
      <c r="AQ22990" s="9"/>
    </row>
    <row r="22991" spans="41:43" x14ac:dyDescent="0.3">
      <c r="AO22991" s="9"/>
      <c r="AP22991" s="9"/>
      <c r="AQ22991" s="9"/>
    </row>
    <row r="22992" spans="41:43" x14ac:dyDescent="0.3">
      <c r="AO22992" s="9"/>
      <c r="AP22992" s="9"/>
      <c r="AQ22992" s="9"/>
    </row>
    <row r="22993" spans="41:43" x14ac:dyDescent="0.3">
      <c r="AO22993" s="9"/>
      <c r="AP22993" s="9"/>
      <c r="AQ22993" s="9"/>
    </row>
    <row r="22994" spans="41:43" x14ac:dyDescent="0.3">
      <c r="AO22994" s="9"/>
      <c r="AP22994" s="9"/>
      <c r="AQ22994" s="9"/>
    </row>
    <row r="22995" spans="41:43" x14ac:dyDescent="0.3">
      <c r="AO22995" s="9"/>
      <c r="AP22995" s="9"/>
      <c r="AQ22995" s="9"/>
    </row>
    <row r="22996" spans="41:43" x14ac:dyDescent="0.3">
      <c r="AO22996" s="9"/>
      <c r="AP22996" s="9"/>
      <c r="AQ22996" s="9"/>
    </row>
    <row r="22997" spans="41:43" x14ac:dyDescent="0.3">
      <c r="AO22997" s="9"/>
      <c r="AP22997" s="9"/>
      <c r="AQ22997" s="9"/>
    </row>
    <row r="22998" spans="41:43" x14ac:dyDescent="0.3">
      <c r="AO22998" s="9"/>
      <c r="AP22998" s="9"/>
      <c r="AQ22998" s="9"/>
    </row>
    <row r="22999" spans="41:43" x14ac:dyDescent="0.3">
      <c r="AO22999" s="9"/>
      <c r="AP22999" s="9"/>
      <c r="AQ22999" s="9"/>
    </row>
    <row r="23000" spans="41:43" x14ac:dyDescent="0.3">
      <c r="AO23000" s="9"/>
      <c r="AP23000" s="9"/>
      <c r="AQ23000" s="9"/>
    </row>
    <row r="23001" spans="41:43" x14ac:dyDescent="0.3">
      <c r="AO23001" s="9"/>
      <c r="AP23001" s="9"/>
      <c r="AQ23001" s="9"/>
    </row>
    <row r="23002" spans="41:43" x14ac:dyDescent="0.3">
      <c r="AO23002" s="9"/>
      <c r="AP23002" s="9"/>
      <c r="AQ23002" s="9"/>
    </row>
    <row r="23003" spans="41:43" x14ac:dyDescent="0.3">
      <c r="AO23003" s="9"/>
      <c r="AP23003" s="9"/>
      <c r="AQ23003" s="9"/>
    </row>
    <row r="23004" spans="41:43" x14ac:dyDescent="0.3">
      <c r="AO23004" s="9"/>
      <c r="AP23004" s="9"/>
      <c r="AQ23004" s="9"/>
    </row>
    <row r="23005" spans="41:43" x14ac:dyDescent="0.3">
      <c r="AO23005" s="9"/>
      <c r="AP23005" s="9"/>
      <c r="AQ23005" s="9"/>
    </row>
    <row r="23006" spans="41:43" x14ac:dyDescent="0.3">
      <c r="AO23006" s="9"/>
      <c r="AP23006" s="9"/>
      <c r="AQ23006" s="9"/>
    </row>
    <row r="23007" spans="41:43" x14ac:dyDescent="0.3">
      <c r="AO23007" s="9"/>
      <c r="AP23007" s="9"/>
      <c r="AQ23007" s="9"/>
    </row>
    <row r="23008" spans="41:43" x14ac:dyDescent="0.3">
      <c r="AO23008" s="9"/>
      <c r="AP23008" s="9"/>
      <c r="AQ23008" s="9"/>
    </row>
    <row r="23009" spans="41:43" x14ac:dyDescent="0.3">
      <c r="AO23009" s="9"/>
      <c r="AP23009" s="9"/>
      <c r="AQ23009" s="9"/>
    </row>
    <row r="23010" spans="41:43" x14ac:dyDescent="0.3">
      <c r="AO23010" s="9"/>
      <c r="AP23010" s="9"/>
      <c r="AQ23010" s="9"/>
    </row>
    <row r="23011" spans="41:43" x14ac:dyDescent="0.3">
      <c r="AO23011" s="9"/>
      <c r="AP23011" s="9"/>
      <c r="AQ23011" s="9"/>
    </row>
    <row r="23012" spans="41:43" x14ac:dyDescent="0.3">
      <c r="AO23012" s="9"/>
      <c r="AP23012" s="9"/>
      <c r="AQ23012" s="9"/>
    </row>
    <row r="23013" spans="41:43" x14ac:dyDescent="0.3">
      <c r="AO23013" s="9"/>
      <c r="AP23013" s="9"/>
      <c r="AQ23013" s="9"/>
    </row>
    <row r="23014" spans="41:43" x14ac:dyDescent="0.3">
      <c r="AO23014" s="9"/>
      <c r="AP23014" s="9"/>
      <c r="AQ23014" s="9"/>
    </row>
    <row r="23015" spans="41:43" x14ac:dyDescent="0.3">
      <c r="AO23015" s="9"/>
      <c r="AP23015" s="9"/>
      <c r="AQ23015" s="9"/>
    </row>
    <row r="23016" spans="41:43" x14ac:dyDescent="0.3">
      <c r="AO23016" s="9"/>
      <c r="AP23016" s="9"/>
      <c r="AQ23016" s="9"/>
    </row>
    <row r="23017" spans="41:43" x14ac:dyDescent="0.3">
      <c r="AO23017" s="9"/>
      <c r="AP23017" s="9"/>
      <c r="AQ23017" s="9"/>
    </row>
    <row r="23018" spans="41:43" x14ac:dyDescent="0.3">
      <c r="AO23018" s="9"/>
      <c r="AP23018" s="9"/>
      <c r="AQ23018" s="9"/>
    </row>
    <row r="23019" spans="41:43" x14ac:dyDescent="0.3">
      <c r="AO23019" s="9"/>
      <c r="AP23019" s="9"/>
      <c r="AQ23019" s="9"/>
    </row>
    <row r="23020" spans="41:43" x14ac:dyDescent="0.3">
      <c r="AO23020" s="9"/>
      <c r="AP23020" s="9"/>
      <c r="AQ23020" s="9"/>
    </row>
    <row r="23021" spans="41:43" x14ac:dyDescent="0.3">
      <c r="AO23021" s="9"/>
      <c r="AP23021" s="9"/>
      <c r="AQ23021" s="9"/>
    </row>
    <row r="23022" spans="41:43" x14ac:dyDescent="0.3">
      <c r="AO23022" s="9"/>
      <c r="AP23022" s="9"/>
      <c r="AQ23022" s="9"/>
    </row>
    <row r="23023" spans="41:43" x14ac:dyDescent="0.3">
      <c r="AO23023" s="9"/>
      <c r="AP23023" s="9"/>
      <c r="AQ23023" s="9"/>
    </row>
    <row r="23024" spans="41:43" x14ac:dyDescent="0.3">
      <c r="AO23024" s="9"/>
      <c r="AP23024" s="9"/>
      <c r="AQ23024" s="9"/>
    </row>
    <row r="23025" spans="41:43" x14ac:dyDescent="0.3">
      <c r="AO23025" s="9"/>
      <c r="AP23025" s="9"/>
      <c r="AQ23025" s="9"/>
    </row>
    <row r="23026" spans="41:43" x14ac:dyDescent="0.3">
      <c r="AO23026" s="9"/>
      <c r="AP23026" s="9"/>
      <c r="AQ23026" s="9"/>
    </row>
    <row r="23027" spans="41:43" x14ac:dyDescent="0.3">
      <c r="AO23027" s="9"/>
      <c r="AP23027" s="9"/>
      <c r="AQ23027" s="9"/>
    </row>
    <row r="23028" spans="41:43" x14ac:dyDescent="0.3">
      <c r="AO23028" s="9"/>
      <c r="AP23028" s="9"/>
      <c r="AQ23028" s="9"/>
    </row>
    <row r="23029" spans="41:43" x14ac:dyDescent="0.3">
      <c r="AO23029" s="9"/>
      <c r="AP23029" s="9"/>
      <c r="AQ23029" s="9"/>
    </row>
    <row r="23030" spans="41:43" x14ac:dyDescent="0.3">
      <c r="AO23030" s="9"/>
      <c r="AP23030" s="9"/>
      <c r="AQ23030" s="9"/>
    </row>
    <row r="23031" spans="41:43" x14ac:dyDescent="0.3">
      <c r="AO23031" s="9"/>
      <c r="AP23031" s="9"/>
      <c r="AQ23031" s="9"/>
    </row>
    <row r="23032" spans="41:43" x14ac:dyDescent="0.3">
      <c r="AO23032" s="9"/>
      <c r="AP23032" s="9"/>
      <c r="AQ23032" s="9"/>
    </row>
    <row r="23033" spans="41:43" x14ac:dyDescent="0.3">
      <c r="AO23033" s="9"/>
      <c r="AP23033" s="9"/>
      <c r="AQ23033" s="9"/>
    </row>
    <row r="23034" spans="41:43" x14ac:dyDescent="0.3">
      <c r="AO23034" s="9"/>
      <c r="AP23034" s="9"/>
      <c r="AQ23034" s="9"/>
    </row>
    <row r="23035" spans="41:43" x14ac:dyDescent="0.3">
      <c r="AO23035" s="9"/>
      <c r="AP23035" s="9"/>
      <c r="AQ23035" s="9"/>
    </row>
    <row r="23036" spans="41:43" x14ac:dyDescent="0.3">
      <c r="AO23036" s="9"/>
      <c r="AP23036" s="9"/>
      <c r="AQ23036" s="9"/>
    </row>
    <row r="23037" spans="41:43" x14ac:dyDescent="0.3">
      <c r="AO23037" s="9"/>
      <c r="AP23037" s="9"/>
      <c r="AQ23037" s="9"/>
    </row>
    <row r="23038" spans="41:43" x14ac:dyDescent="0.3">
      <c r="AO23038" s="9"/>
      <c r="AP23038" s="9"/>
      <c r="AQ23038" s="9"/>
    </row>
    <row r="23039" spans="41:43" x14ac:dyDescent="0.3">
      <c r="AO23039" s="9"/>
      <c r="AP23039" s="9"/>
      <c r="AQ23039" s="9"/>
    </row>
    <row r="23040" spans="41:43" x14ac:dyDescent="0.3">
      <c r="AO23040" s="9"/>
      <c r="AP23040" s="9"/>
      <c r="AQ23040" s="9"/>
    </row>
    <row r="23041" spans="41:43" x14ac:dyDescent="0.3">
      <c r="AO23041" s="9"/>
      <c r="AP23041" s="9"/>
      <c r="AQ23041" s="9"/>
    </row>
    <row r="23042" spans="41:43" x14ac:dyDescent="0.3">
      <c r="AO23042" s="9"/>
      <c r="AP23042" s="9"/>
      <c r="AQ23042" s="9"/>
    </row>
    <row r="23043" spans="41:43" x14ac:dyDescent="0.3">
      <c r="AO23043" s="9"/>
      <c r="AP23043" s="9"/>
      <c r="AQ23043" s="9"/>
    </row>
    <row r="23044" spans="41:43" x14ac:dyDescent="0.3">
      <c r="AO23044" s="9"/>
      <c r="AP23044" s="9"/>
      <c r="AQ23044" s="9"/>
    </row>
    <row r="23045" spans="41:43" x14ac:dyDescent="0.3">
      <c r="AO23045" s="9"/>
      <c r="AP23045" s="9"/>
      <c r="AQ23045" s="9"/>
    </row>
    <row r="23046" spans="41:43" x14ac:dyDescent="0.3">
      <c r="AO23046" s="9"/>
      <c r="AP23046" s="9"/>
      <c r="AQ23046" s="9"/>
    </row>
    <row r="23047" spans="41:43" x14ac:dyDescent="0.3">
      <c r="AO23047" s="9"/>
      <c r="AP23047" s="9"/>
      <c r="AQ23047" s="9"/>
    </row>
    <row r="23048" spans="41:43" x14ac:dyDescent="0.3">
      <c r="AO23048" s="9"/>
      <c r="AP23048" s="9"/>
      <c r="AQ23048" s="9"/>
    </row>
    <row r="23049" spans="41:43" x14ac:dyDescent="0.3">
      <c r="AO23049" s="9"/>
      <c r="AP23049" s="9"/>
      <c r="AQ23049" s="9"/>
    </row>
    <row r="23050" spans="41:43" x14ac:dyDescent="0.3">
      <c r="AO23050" s="9"/>
      <c r="AP23050" s="9"/>
      <c r="AQ23050" s="9"/>
    </row>
    <row r="23051" spans="41:43" x14ac:dyDescent="0.3">
      <c r="AO23051" s="9"/>
      <c r="AP23051" s="9"/>
      <c r="AQ23051" s="9"/>
    </row>
    <row r="23052" spans="41:43" x14ac:dyDescent="0.3">
      <c r="AO23052" s="9"/>
      <c r="AP23052" s="9"/>
      <c r="AQ23052" s="9"/>
    </row>
    <row r="23053" spans="41:43" x14ac:dyDescent="0.3">
      <c r="AO23053" s="9"/>
      <c r="AP23053" s="9"/>
      <c r="AQ23053" s="9"/>
    </row>
    <row r="23054" spans="41:43" x14ac:dyDescent="0.3">
      <c r="AO23054" s="9"/>
      <c r="AP23054" s="9"/>
      <c r="AQ23054" s="9"/>
    </row>
    <row r="23055" spans="41:43" x14ac:dyDescent="0.3">
      <c r="AO23055" s="9"/>
      <c r="AP23055" s="9"/>
      <c r="AQ23055" s="9"/>
    </row>
    <row r="23056" spans="41:43" x14ac:dyDescent="0.3">
      <c r="AO23056" s="9"/>
      <c r="AP23056" s="9"/>
      <c r="AQ23056" s="9"/>
    </row>
    <row r="23057" spans="41:43" x14ac:dyDescent="0.3">
      <c r="AO23057" s="9"/>
      <c r="AP23057" s="9"/>
      <c r="AQ23057" s="9"/>
    </row>
    <row r="23058" spans="41:43" x14ac:dyDescent="0.3">
      <c r="AO23058" s="9"/>
      <c r="AP23058" s="9"/>
      <c r="AQ23058" s="9"/>
    </row>
    <row r="23059" spans="41:43" x14ac:dyDescent="0.3">
      <c r="AO23059" s="9"/>
      <c r="AP23059" s="9"/>
      <c r="AQ23059" s="9"/>
    </row>
    <row r="23060" spans="41:43" x14ac:dyDescent="0.3">
      <c r="AO23060" s="9"/>
      <c r="AP23060" s="9"/>
      <c r="AQ23060" s="9"/>
    </row>
    <row r="23061" spans="41:43" x14ac:dyDescent="0.3">
      <c r="AO23061" s="9"/>
      <c r="AP23061" s="9"/>
      <c r="AQ23061" s="9"/>
    </row>
    <row r="23062" spans="41:43" x14ac:dyDescent="0.3">
      <c r="AO23062" s="9"/>
      <c r="AP23062" s="9"/>
      <c r="AQ23062" s="9"/>
    </row>
    <row r="23063" spans="41:43" x14ac:dyDescent="0.3">
      <c r="AO23063" s="9"/>
      <c r="AP23063" s="9"/>
      <c r="AQ23063" s="9"/>
    </row>
    <row r="23064" spans="41:43" x14ac:dyDescent="0.3">
      <c r="AO23064" s="9"/>
      <c r="AP23064" s="9"/>
      <c r="AQ23064" s="9"/>
    </row>
    <row r="23065" spans="41:43" x14ac:dyDescent="0.3">
      <c r="AO23065" s="9"/>
      <c r="AP23065" s="9"/>
      <c r="AQ23065" s="9"/>
    </row>
    <row r="23066" spans="41:43" x14ac:dyDescent="0.3">
      <c r="AO23066" s="9"/>
      <c r="AP23066" s="9"/>
      <c r="AQ23066" s="9"/>
    </row>
    <row r="23067" spans="41:43" x14ac:dyDescent="0.3">
      <c r="AO23067" s="9"/>
      <c r="AP23067" s="9"/>
      <c r="AQ23067" s="9"/>
    </row>
    <row r="23068" spans="41:43" x14ac:dyDescent="0.3">
      <c r="AO23068" s="9"/>
      <c r="AP23068" s="9"/>
      <c r="AQ23068" s="9"/>
    </row>
    <row r="23069" spans="41:43" x14ac:dyDescent="0.3">
      <c r="AO23069" s="9"/>
      <c r="AP23069" s="9"/>
      <c r="AQ23069" s="9"/>
    </row>
    <row r="23070" spans="41:43" x14ac:dyDescent="0.3">
      <c r="AO23070" s="9"/>
      <c r="AP23070" s="9"/>
      <c r="AQ23070" s="9"/>
    </row>
    <row r="23071" spans="41:43" x14ac:dyDescent="0.3">
      <c r="AO23071" s="9"/>
      <c r="AP23071" s="9"/>
      <c r="AQ23071" s="9"/>
    </row>
    <row r="23072" spans="41:43" x14ac:dyDescent="0.3">
      <c r="AO23072" s="9"/>
      <c r="AP23072" s="9"/>
      <c r="AQ23072" s="9"/>
    </row>
    <row r="23073" spans="41:43" x14ac:dyDescent="0.3">
      <c r="AO23073" s="9"/>
      <c r="AP23073" s="9"/>
      <c r="AQ23073" s="9"/>
    </row>
    <row r="23074" spans="41:43" x14ac:dyDescent="0.3">
      <c r="AO23074" s="9"/>
      <c r="AP23074" s="9"/>
      <c r="AQ23074" s="9"/>
    </row>
    <row r="23075" spans="41:43" x14ac:dyDescent="0.3">
      <c r="AO23075" s="9"/>
      <c r="AP23075" s="9"/>
      <c r="AQ23075" s="9"/>
    </row>
    <row r="23076" spans="41:43" x14ac:dyDescent="0.3">
      <c r="AO23076" s="9"/>
      <c r="AP23076" s="9"/>
      <c r="AQ23076" s="9"/>
    </row>
    <row r="23077" spans="41:43" x14ac:dyDescent="0.3">
      <c r="AO23077" s="9"/>
      <c r="AP23077" s="9"/>
      <c r="AQ23077" s="9"/>
    </row>
    <row r="23078" spans="41:43" x14ac:dyDescent="0.3">
      <c r="AO23078" s="9"/>
      <c r="AP23078" s="9"/>
      <c r="AQ23078" s="9"/>
    </row>
    <row r="23079" spans="41:43" x14ac:dyDescent="0.3">
      <c r="AO23079" s="9"/>
      <c r="AP23079" s="9"/>
      <c r="AQ23079" s="9"/>
    </row>
    <row r="23080" spans="41:43" x14ac:dyDescent="0.3">
      <c r="AO23080" s="9"/>
      <c r="AP23080" s="9"/>
      <c r="AQ23080" s="9"/>
    </row>
    <row r="23081" spans="41:43" x14ac:dyDescent="0.3">
      <c r="AO23081" s="9"/>
      <c r="AP23081" s="9"/>
      <c r="AQ23081" s="9"/>
    </row>
    <row r="23082" spans="41:43" x14ac:dyDescent="0.3">
      <c r="AO23082" s="9"/>
      <c r="AP23082" s="9"/>
      <c r="AQ23082" s="9"/>
    </row>
    <row r="23083" spans="41:43" x14ac:dyDescent="0.3">
      <c r="AO23083" s="9"/>
      <c r="AP23083" s="9"/>
      <c r="AQ23083" s="9"/>
    </row>
    <row r="23084" spans="41:43" x14ac:dyDescent="0.3">
      <c r="AO23084" s="9"/>
      <c r="AP23084" s="9"/>
      <c r="AQ23084" s="9"/>
    </row>
    <row r="23085" spans="41:43" x14ac:dyDescent="0.3">
      <c r="AO23085" s="9"/>
      <c r="AP23085" s="9"/>
      <c r="AQ23085" s="9"/>
    </row>
    <row r="23086" spans="41:43" x14ac:dyDescent="0.3">
      <c r="AO23086" s="9"/>
      <c r="AP23086" s="9"/>
      <c r="AQ23086" s="9"/>
    </row>
    <row r="23087" spans="41:43" x14ac:dyDescent="0.3">
      <c r="AO23087" s="9"/>
      <c r="AP23087" s="9"/>
      <c r="AQ23087" s="9"/>
    </row>
    <row r="23088" spans="41:43" x14ac:dyDescent="0.3">
      <c r="AO23088" s="9"/>
      <c r="AP23088" s="9"/>
      <c r="AQ23088" s="9"/>
    </row>
    <row r="23089" spans="41:43" x14ac:dyDescent="0.3">
      <c r="AO23089" s="9"/>
      <c r="AP23089" s="9"/>
      <c r="AQ23089" s="9"/>
    </row>
    <row r="23090" spans="41:43" x14ac:dyDescent="0.3">
      <c r="AO23090" s="9"/>
      <c r="AP23090" s="9"/>
      <c r="AQ23090" s="9"/>
    </row>
    <row r="23091" spans="41:43" x14ac:dyDescent="0.3">
      <c r="AO23091" s="9"/>
      <c r="AP23091" s="9"/>
      <c r="AQ23091" s="9"/>
    </row>
    <row r="23092" spans="41:43" x14ac:dyDescent="0.3">
      <c r="AO23092" s="9"/>
      <c r="AP23092" s="9"/>
      <c r="AQ23092" s="9"/>
    </row>
    <row r="23093" spans="41:43" x14ac:dyDescent="0.3">
      <c r="AO23093" s="9"/>
      <c r="AP23093" s="9"/>
      <c r="AQ23093" s="9"/>
    </row>
    <row r="23094" spans="41:43" x14ac:dyDescent="0.3">
      <c r="AO23094" s="9"/>
      <c r="AP23094" s="9"/>
      <c r="AQ23094" s="9"/>
    </row>
    <row r="23095" spans="41:43" x14ac:dyDescent="0.3">
      <c r="AO23095" s="9"/>
      <c r="AP23095" s="9"/>
      <c r="AQ23095" s="9"/>
    </row>
    <row r="23096" spans="41:43" x14ac:dyDescent="0.3">
      <c r="AO23096" s="9"/>
      <c r="AP23096" s="9"/>
      <c r="AQ23096" s="9"/>
    </row>
    <row r="23097" spans="41:43" x14ac:dyDescent="0.3">
      <c r="AO23097" s="9"/>
      <c r="AP23097" s="9"/>
      <c r="AQ23097" s="9"/>
    </row>
    <row r="23098" spans="41:43" x14ac:dyDescent="0.3">
      <c r="AO23098" s="9"/>
      <c r="AP23098" s="9"/>
      <c r="AQ23098" s="9"/>
    </row>
    <row r="23099" spans="41:43" x14ac:dyDescent="0.3">
      <c r="AO23099" s="9"/>
      <c r="AP23099" s="9"/>
      <c r="AQ23099" s="9"/>
    </row>
    <row r="23100" spans="41:43" x14ac:dyDescent="0.3">
      <c r="AO23100" s="9"/>
      <c r="AP23100" s="9"/>
      <c r="AQ23100" s="9"/>
    </row>
    <row r="23101" spans="41:43" x14ac:dyDescent="0.3">
      <c r="AO23101" s="9"/>
      <c r="AP23101" s="9"/>
      <c r="AQ23101" s="9"/>
    </row>
    <row r="23102" spans="41:43" x14ac:dyDescent="0.3">
      <c r="AO23102" s="9"/>
      <c r="AP23102" s="9"/>
      <c r="AQ23102" s="9"/>
    </row>
    <row r="23103" spans="41:43" x14ac:dyDescent="0.3">
      <c r="AO23103" s="9"/>
      <c r="AP23103" s="9"/>
      <c r="AQ23103" s="9"/>
    </row>
    <row r="23104" spans="41:43" x14ac:dyDescent="0.3">
      <c r="AO23104" s="9"/>
      <c r="AP23104" s="9"/>
      <c r="AQ23104" s="9"/>
    </row>
    <row r="23105" spans="41:43" x14ac:dyDescent="0.3">
      <c r="AO23105" s="9"/>
      <c r="AP23105" s="9"/>
      <c r="AQ23105" s="9"/>
    </row>
    <row r="23106" spans="41:43" x14ac:dyDescent="0.3">
      <c r="AO23106" s="9"/>
      <c r="AP23106" s="9"/>
      <c r="AQ23106" s="9"/>
    </row>
    <row r="23107" spans="41:43" x14ac:dyDescent="0.3">
      <c r="AO23107" s="9"/>
      <c r="AP23107" s="9"/>
      <c r="AQ23107" s="9"/>
    </row>
    <row r="23108" spans="41:43" x14ac:dyDescent="0.3">
      <c r="AO23108" s="9"/>
      <c r="AP23108" s="9"/>
      <c r="AQ23108" s="9"/>
    </row>
    <row r="23109" spans="41:43" x14ac:dyDescent="0.3">
      <c r="AO23109" s="9"/>
      <c r="AP23109" s="9"/>
      <c r="AQ23109" s="9"/>
    </row>
    <row r="23110" spans="41:43" x14ac:dyDescent="0.3">
      <c r="AO23110" s="9"/>
      <c r="AP23110" s="9"/>
      <c r="AQ23110" s="9"/>
    </row>
    <row r="23111" spans="41:43" x14ac:dyDescent="0.3">
      <c r="AO23111" s="9"/>
      <c r="AP23111" s="9"/>
      <c r="AQ23111" s="9"/>
    </row>
    <row r="23112" spans="41:43" x14ac:dyDescent="0.3">
      <c r="AO23112" s="9"/>
      <c r="AP23112" s="9"/>
      <c r="AQ23112" s="9"/>
    </row>
    <row r="23113" spans="41:43" x14ac:dyDescent="0.3">
      <c r="AO23113" s="9"/>
      <c r="AP23113" s="9"/>
      <c r="AQ23113" s="9"/>
    </row>
    <row r="23114" spans="41:43" x14ac:dyDescent="0.3">
      <c r="AO23114" s="9"/>
      <c r="AP23114" s="9"/>
      <c r="AQ23114" s="9"/>
    </row>
    <row r="23115" spans="41:43" x14ac:dyDescent="0.3">
      <c r="AO23115" s="9"/>
      <c r="AP23115" s="9"/>
      <c r="AQ23115" s="9"/>
    </row>
    <row r="23116" spans="41:43" x14ac:dyDescent="0.3">
      <c r="AO23116" s="9"/>
      <c r="AP23116" s="9"/>
      <c r="AQ23116" s="9"/>
    </row>
    <row r="23117" spans="41:43" x14ac:dyDescent="0.3">
      <c r="AO23117" s="9"/>
      <c r="AP23117" s="9"/>
      <c r="AQ23117" s="9"/>
    </row>
    <row r="23118" spans="41:43" x14ac:dyDescent="0.3">
      <c r="AO23118" s="9"/>
      <c r="AP23118" s="9"/>
      <c r="AQ23118" s="9"/>
    </row>
    <row r="23119" spans="41:43" x14ac:dyDescent="0.3">
      <c r="AO23119" s="9"/>
      <c r="AP23119" s="9"/>
      <c r="AQ23119" s="9"/>
    </row>
    <row r="23120" spans="41:43" x14ac:dyDescent="0.3">
      <c r="AO23120" s="9"/>
      <c r="AP23120" s="9"/>
      <c r="AQ23120" s="9"/>
    </row>
    <row r="23121" spans="41:43" x14ac:dyDescent="0.3">
      <c r="AO23121" s="9"/>
      <c r="AP23121" s="9"/>
      <c r="AQ23121" s="9"/>
    </row>
    <row r="23122" spans="41:43" x14ac:dyDescent="0.3">
      <c r="AO23122" s="9"/>
      <c r="AP23122" s="9"/>
      <c r="AQ23122" s="9"/>
    </row>
    <row r="23123" spans="41:43" x14ac:dyDescent="0.3">
      <c r="AO23123" s="9"/>
      <c r="AP23123" s="9"/>
      <c r="AQ23123" s="9"/>
    </row>
    <row r="23124" spans="41:43" x14ac:dyDescent="0.3">
      <c r="AO23124" s="9"/>
      <c r="AP23124" s="9"/>
      <c r="AQ23124" s="9"/>
    </row>
    <row r="23125" spans="41:43" x14ac:dyDescent="0.3">
      <c r="AO23125" s="9"/>
      <c r="AP23125" s="9"/>
      <c r="AQ23125" s="9"/>
    </row>
    <row r="23126" spans="41:43" x14ac:dyDescent="0.3">
      <c r="AO23126" s="9"/>
      <c r="AP23126" s="9"/>
      <c r="AQ23126" s="9"/>
    </row>
    <row r="23127" spans="41:43" x14ac:dyDescent="0.3">
      <c r="AO23127" s="9"/>
      <c r="AP23127" s="9"/>
      <c r="AQ23127" s="9"/>
    </row>
    <row r="23128" spans="41:43" x14ac:dyDescent="0.3">
      <c r="AO23128" s="9"/>
      <c r="AP23128" s="9"/>
      <c r="AQ23128" s="9"/>
    </row>
    <row r="23129" spans="41:43" x14ac:dyDescent="0.3">
      <c r="AO23129" s="9"/>
      <c r="AP23129" s="9"/>
      <c r="AQ23129" s="9"/>
    </row>
    <row r="23130" spans="41:43" x14ac:dyDescent="0.3">
      <c r="AO23130" s="9"/>
      <c r="AP23130" s="9"/>
      <c r="AQ23130" s="9"/>
    </row>
    <row r="23131" spans="41:43" x14ac:dyDescent="0.3">
      <c r="AO23131" s="9"/>
      <c r="AP23131" s="9"/>
      <c r="AQ23131" s="9"/>
    </row>
    <row r="23132" spans="41:43" x14ac:dyDescent="0.3">
      <c r="AO23132" s="9"/>
      <c r="AP23132" s="9"/>
      <c r="AQ23132" s="9"/>
    </row>
    <row r="23133" spans="41:43" x14ac:dyDescent="0.3">
      <c r="AO23133" s="9"/>
      <c r="AP23133" s="9"/>
      <c r="AQ23133" s="9"/>
    </row>
    <row r="23134" spans="41:43" x14ac:dyDescent="0.3">
      <c r="AO23134" s="9"/>
      <c r="AP23134" s="9"/>
      <c r="AQ23134" s="9"/>
    </row>
    <row r="23135" spans="41:43" x14ac:dyDescent="0.3">
      <c r="AO23135" s="9"/>
      <c r="AP23135" s="9"/>
      <c r="AQ23135" s="9"/>
    </row>
    <row r="23136" spans="41:43" x14ac:dyDescent="0.3">
      <c r="AO23136" s="9"/>
      <c r="AP23136" s="9"/>
      <c r="AQ23136" s="9"/>
    </row>
    <row r="23137" spans="41:43" x14ac:dyDescent="0.3">
      <c r="AO23137" s="9"/>
      <c r="AP23137" s="9"/>
      <c r="AQ23137" s="9"/>
    </row>
    <row r="23138" spans="41:43" x14ac:dyDescent="0.3">
      <c r="AO23138" s="9"/>
      <c r="AP23138" s="9"/>
      <c r="AQ23138" s="9"/>
    </row>
    <row r="23139" spans="41:43" x14ac:dyDescent="0.3">
      <c r="AO23139" s="9"/>
      <c r="AP23139" s="9"/>
      <c r="AQ23139" s="9"/>
    </row>
    <row r="23140" spans="41:43" x14ac:dyDescent="0.3">
      <c r="AO23140" s="9"/>
      <c r="AP23140" s="9"/>
      <c r="AQ23140" s="9"/>
    </row>
    <row r="23141" spans="41:43" x14ac:dyDescent="0.3">
      <c r="AO23141" s="9"/>
      <c r="AP23141" s="9"/>
      <c r="AQ23141" s="9"/>
    </row>
    <row r="23142" spans="41:43" x14ac:dyDescent="0.3">
      <c r="AO23142" s="9"/>
      <c r="AP23142" s="9"/>
      <c r="AQ23142" s="9"/>
    </row>
    <row r="23143" spans="41:43" x14ac:dyDescent="0.3">
      <c r="AO23143" s="9"/>
      <c r="AP23143" s="9"/>
      <c r="AQ23143" s="9"/>
    </row>
    <row r="23144" spans="41:43" x14ac:dyDescent="0.3">
      <c r="AO23144" s="9"/>
      <c r="AP23144" s="9"/>
      <c r="AQ23144" s="9"/>
    </row>
    <row r="23145" spans="41:43" x14ac:dyDescent="0.3">
      <c r="AO23145" s="9"/>
      <c r="AP23145" s="9"/>
      <c r="AQ23145" s="9"/>
    </row>
    <row r="23146" spans="41:43" x14ac:dyDescent="0.3">
      <c r="AO23146" s="9"/>
      <c r="AP23146" s="9"/>
      <c r="AQ23146" s="9"/>
    </row>
    <row r="23147" spans="41:43" x14ac:dyDescent="0.3">
      <c r="AO23147" s="9"/>
      <c r="AP23147" s="9"/>
      <c r="AQ23147" s="9"/>
    </row>
    <row r="23148" spans="41:43" x14ac:dyDescent="0.3">
      <c r="AO23148" s="9"/>
      <c r="AP23148" s="9"/>
      <c r="AQ23148" s="9"/>
    </row>
    <row r="23149" spans="41:43" x14ac:dyDescent="0.3">
      <c r="AO23149" s="9"/>
      <c r="AP23149" s="9"/>
      <c r="AQ23149" s="9"/>
    </row>
    <row r="23150" spans="41:43" x14ac:dyDescent="0.3">
      <c r="AO23150" s="9"/>
      <c r="AP23150" s="9"/>
      <c r="AQ23150" s="9"/>
    </row>
    <row r="23151" spans="41:43" x14ac:dyDescent="0.3">
      <c r="AO23151" s="9"/>
      <c r="AP23151" s="9"/>
      <c r="AQ23151" s="9"/>
    </row>
    <row r="23152" spans="41:43" x14ac:dyDescent="0.3">
      <c r="AO23152" s="9"/>
      <c r="AP23152" s="9"/>
      <c r="AQ23152" s="9"/>
    </row>
    <row r="23153" spans="41:43" x14ac:dyDescent="0.3">
      <c r="AO23153" s="9"/>
      <c r="AP23153" s="9"/>
      <c r="AQ23153" s="9"/>
    </row>
    <row r="23154" spans="41:43" x14ac:dyDescent="0.3">
      <c r="AO23154" s="9"/>
      <c r="AP23154" s="9"/>
      <c r="AQ23154" s="9"/>
    </row>
    <row r="23155" spans="41:43" x14ac:dyDescent="0.3">
      <c r="AO23155" s="9"/>
      <c r="AP23155" s="9"/>
      <c r="AQ23155" s="9"/>
    </row>
    <row r="23156" spans="41:43" x14ac:dyDescent="0.3">
      <c r="AO23156" s="9"/>
      <c r="AP23156" s="9"/>
      <c r="AQ23156" s="9"/>
    </row>
    <row r="23157" spans="41:43" x14ac:dyDescent="0.3">
      <c r="AO23157" s="9"/>
      <c r="AP23157" s="9"/>
      <c r="AQ23157" s="9"/>
    </row>
    <row r="23158" spans="41:43" x14ac:dyDescent="0.3">
      <c r="AO23158" s="9"/>
      <c r="AP23158" s="9"/>
      <c r="AQ23158" s="9"/>
    </row>
    <row r="23159" spans="41:43" x14ac:dyDescent="0.3">
      <c r="AO23159" s="9"/>
      <c r="AP23159" s="9"/>
      <c r="AQ23159" s="9"/>
    </row>
    <row r="23160" spans="41:43" x14ac:dyDescent="0.3">
      <c r="AO23160" s="9"/>
      <c r="AP23160" s="9"/>
      <c r="AQ23160" s="9"/>
    </row>
    <row r="23161" spans="41:43" x14ac:dyDescent="0.3">
      <c r="AO23161" s="9"/>
      <c r="AP23161" s="9"/>
      <c r="AQ23161" s="9"/>
    </row>
    <row r="23162" spans="41:43" x14ac:dyDescent="0.3">
      <c r="AO23162" s="9"/>
      <c r="AP23162" s="9"/>
      <c r="AQ23162" s="9"/>
    </row>
    <row r="23163" spans="41:43" x14ac:dyDescent="0.3">
      <c r="AO23163" s="9"/>
      <c r="AP23163" s="9"/>
      <c r="AQ23163" s="9"/>
    </row>
    <row r="23164" spans="41:43" x14ac:dyDescent="0.3">
      <c r="AO23164" s="9"/>
      <c r="AP23164" s="9"/>
      <c r="AQ23164" s="9"/>
    </row>
    <row r="23165" spans="41:43" x14ac:dyDescent="0.3">
      <c r="AO23165" s="9"/>
      <c r="AP23165" s="9"/>
      <c r="AQ23165" s="9"/>
    </row>
    <row r="23166" spans="41:43" x14ac:dyDescent="0.3">
      <c r="AO23166" s="9"/>
      <c r="AP23166" s="9"/>
      <c r="AQ23166" s="9"/>
    </row>
    <row r="23167" spans="41:43" x14ac:dyDescent="0.3">
      <c r="AO23167" s="9"/>
      <c r="AP23167" s="9"/>
      <c r="AQ23167" s="9"/>
    </row>
    <row r="23168" spans="41:43" x14ac:dyDescent="0.3">
      <c r="AO23168" s="9"/>
      <c r="AP23168" s="9"/>
      <c r="AQ23168" s="9"/>
    </row>
    <row r="23169" spans="41:43" x14ac:dyDescent="0.3">
      <c r="AO23169" s="9"/>
      <c r="AP23169" s="9"/>
      <c r="AQ23169" s="9"/>
    </row>
    <row r="23170" spans="41:43" x14ac:dyDescent="0.3">
      <c r="AO23170" s="9"/>
      <c r="AP23170" s="9"/>
      <c r="AQ23170" s="9"/>
    </row>
    <row r="23171" spans="41:43" x14ac:dyDescent="0.3">
      <c r="AO23171" s="9"/>
      <c r="AP23171" s="9"/>
      <c r="AQ23171" s="9"/>
    </row>
    <row r="23172" spans="41:43" x14ac:dyDescent="0.3">
      <c r="AO23172" s="9"/>
      <c r="AP23172" s="9"/>
      <c r="AQ23172" s="9"/>
    </row>
    <row r="23173" spans="41:43" x14ac:dyDescent="0.3">
      <c r="AO23173" s="9"/>
      <c r="AP23173" s="9"/>
      <c r="AQ23173" s="9"/>
    </row>
    <row r="23174" spans="41:43" x14ac:dyDescent="0.3">
      <c r="AO23174" s="9"/>
      <c r="AP23174" s="9"/>
      <c r="AQ23174" s="9"/>
    </row>
    <row r="23175" spans="41:43" x14ac:dyDescent="0.3">
      <c r="AO23175" s="9"/>
      <c r="AP23175" s="9"/>
      <c r="AQ23175" s="9"/>
    </row>
    <row r="23176" spans="41:43" x14ac:dyDescent="0.3">
      <c r="AO23176" s="9"/>
      <c r="AP23176" s="9"/>
      <c r="AQ23176" s="9"/>
    </row>
    <row r="23177" spans="41:43" x14ac:dyDescent="0.3">
      <c r="AO23177" s="9"/>
      <c r="AP23177" s="9"/>
      <c r="AQ23177" s="9"/>
    </row>
    <row r="23178" spans="41:43" x14ac:dyDescent="0.3">
      <c r="AO23178" s="9"/>
      <c r="AP23178" s="9"/>
      <c r="AQ23178" s="9"/>
    </row>
    <row r="23179" spans="41:43" x14ac:dyDescent="0.3">
      <c r="AO23179" s="9"/>
      <c r="AP23179" s="9"/>
      <c r="AQ23179" s="9"/>
    </row>
    <row r="23180" spans="41:43" x14ac:dyDescent="0.3">
      <c r="AO23180" s="9"/>
      <c r="AP23180" s="9"/>
      <c r="AQ23180" s="9"/>
    </row>
    <row r="23181" spans="41:43" x14ac:dyDescent="0.3">
      <c r="AO23181" s="9"/>
      <c r="AP23181" s="9"/>
      <c r="AQ23181" s="9"/>
    </row>
    <row r="23182" spans="41:43" x14ac:dyDescent="0.3">
      <c r="AO23182" s="9"/>
      <c r="AP23182" s="9"/>
      <c r="AQ23182" s="9"/>
    </row>
    <row r="23183" spans="41:43" x14ac:dyDescent="0.3">
      <c r="AO23183" s="9"/>
      <c r="AP23183" s="9"/>
      <c r="AQ23183" s="9"/>
    </row>
    <row r="23184" spans="41:43" x14ac:dyDescent="0.3">
      <c r="AO23184" s="9"/>
      <c r="AP23184" s="9"/>
      <c r="AQ23184" s="9"/>
    </row>
    <row r="23185" spans="41:43" x14ac:dyDescent="0.3">
      <c r="AO23185" s="9"/>
      <c r="AP23185" s="9"/>
      <c r="AQ23185" s="9"/>
    </row>
    <row r="23186" spans="41:43" x14ac:dyDescent="0.3">
      <c r="AO23186" s="9"/>
      <c r="AP23186" s="9"/>
      <c r="AQ23186" s="9"/>
    </row>
    <row r="23187" spans="41:43" x14ac:dyDescent="0.3">
      <c r="AO23187" s="9"/>
      <c r="AP23187" s="9"/>
      <c r="AQ23187" s="9"/>
    </row>
    <row r="23188" spans="41:43" x14ac:dyDescent="0.3">
      <c r="AO23188" s="9"/>
      <c r="AP23188" s="9"/>
      <c r="AQ23188" s="9"/>
    </row>
    <row r="23189" spans="41:43" x14ac:dyDescent="0.3">
      <c r="AO23189" s="9"/>
      <c r="AP23189" s="9"/>
      <c r="AQ23189" s="9"/>
    </row>
    <row r="23190" spans="41:43" x14ac:dyDescent="0.3">
      <c r="AO23190" s="9"/>
      <c r="AP23190" s="9"/>
      <c r="AQ23190" s="9"/>
    </row>
    <row r="23191" spans="41:43" x14ac:dyDescent="0.3">
      <c r="AO23191" s="9"/>
      <c r="AP23191" s="9"/>
      <c r="AQ23191" s="9"/>
    </row>
    <row r="23192" spans="41:43" x14ac:dyDescent="0.3">
      <c r="AO23192" s="9"/>
      <c r="AP23192" s="9"/>
      <c r="AQ23192" s="9"/>
    </row>
    <row r="23193" spans="41:43" x14ac:dyDescent="0.3">
      <c r="AO23193" s="9"/>
      <c r="AP23193" s="9"/>
      <c r="AQ23193" s="9"/>
    </row>
    <row r="23194" spans="41:43" x14ac:dyDescent="0.3">
      <c r="AO23194" s="9"/>
      <c r="AP23194" s="9"/>
      <c r="AQ23194" s="9"/>
    </row>
    <row r="23195" spans="41:43" x14ac:dyDescent="0.3">
      <c r="AO23195" s="9"/>
      <c r="AP23195" s="9"/>
      <c r="AQ23195" s="9"/>
    </row>
    <row r="23196" spans="41:43" x14ac:dyDescent="0.3">
      <c r="AO23196" s="9"/>
      <c r="AP23196" s="9"/>
      <c r="AQ23196" s="9"/>
    </row>
    <row r="23197" spans="41:43" x14ac:dyDescent="0.3">
      <c r="AO23197" s="9"/>
      <c r="AP23197" s="9"/>
      <c r="AQ23197" s="9"/>
    </row>
    <row r="23198" spans="41:43" x14ac:dyDescent="0.3">
      <c r="AO23198" s="9"/>
      <c r="AP23198" s="9"/>
      <c r="AQ23198" s="9"/>
    </row>
    <row r="23199" spans="41:43" x14ac:dyDescent="0.3">
      <c r="AO23199" s="9"/>
      <c r="AP23199" s="9"/>
      <c r="AQ23199" s="9"/>
    </row>
    <row r="23200" spans="41:43" x14ac:dyDescent="0.3">
      <c r="AO23200" s="9"/>
      <c r="AP23200" s="9"/>
      <c r="AQ23200" s="9"/>
    </row>
    <row r="23201" spans="41:43" x14ac:dyDescent="0.3">
      <c r="AO23201" s="9"/>
      <c r="AP23201" s="9"/>
      <c r="AQ23201" s="9"/>
    </row>
    <row r="23202" spans="41:43" x14ac:dyDescent="0.3">
      <c r="AO23202" s="9"/>
      <c r="AP23202" s="9"/>
      <c r="AQ23202" s="9"/>
    </row>
    <row r="23203" spans="41:43" x14ac:dyDescent="0.3">
      <c r="AO23203" s="9"/>
      <c r="AP23203" s="9"/>
      <c r="AQ23203" s="9"/>
    </row>
    <row r="23204" spans="41:43" x14ac:dyDescent="0.3">
      <c r="AO23204" s="9"/>
      <c r="AP23204" s="9"/>
      <c r="AQ23204" s="9"/>
    </row>
    <row r="23205" spans="41:43" x14ac:dyDescent="0.3">
      <c r="AO23205" s="9"/>
      <c r="AP23205" s="9"/>
      <c r="AQ23205" s="9"/>
    </row>
    <row r="23206" spans="41:43" x14ac:dyDescent="0.3">
      <c r="AO23206" s="9"/>
      <c r="AP23206" s="9"/>
      <c r="AQ23206" s="9"/>
    </row>
    <row r="23207" spans="41:43" x14ac:dyDescent="0.3">
      <c r="AO23207" s="9"/>
      <c r="AP23207" s="9"/>
      <c r="AQ23207" s="9"/>
    </row>
    <row r="23208" spans="41:43" x14ac:dyDescent="0.3">
      <c r="AO23208" s="9"/>
      <c r="AP23208" s="9"/>
      <c r="AQ23208" s="9"/>
    </row>
    <row r="23209" spans="41:43" x14ac:dyDescent="0.3">
      <c r="AO23209" s="9"/>
      <c r="AP23209" s="9"/>
      <c r="AQ23209" s="9"/>
    </row>
    <row r="23210" spans="41:43" x14ac:dyDescent="0.3">
      <c r="AO23210" s="9"/>
      <c r="AP23210" s="9"/>
      <c r="AQ23210" s="9"/>
    </row>
    <row r="23211" spans="41:43" x14ac:dyDescent="0.3">
      <c r="AO23211" s="9"/>
      <c r="AP23211" s="9"/>
      <c r="AQ23211" s="9"/>
    </row>
    <row r="23212" spans="41:43" x14ac:dyDescent="0.3">
      <c r="AO23212" s="9"/>
      <c r="AP23212" s="9"/>
      <c r="AQ23212" s="9"/>
    </row>
    <row r="23213" spans="41:43" x14ac:dyDescent="0.3">
      <c r="AO23213" s="9"/>
      <c r="AP23213" s="9"/>
      <c r="AQ23213" s="9"/>
    </row>
    <row r="23214" spans="41:43" x14ac:dyDescent="0.3">
      <c r="AO23214" s="9"/>
      <c r="AP23214" s="9"/>
      <c r="AQ23214" s="9"/>
    </row>
    <row r="23215" spans="41:43" x14ac:dyDescent="0.3">
      <c r="AO23215" s="9"/>
      <c r="AP23215" s="9"/>
      <c r="AQ23215" s="9"/>
    </row>
    <row r="23216" spans="41:43" x14ac:dyDescent="0.3">
      <c r="AO23216" s="9"/>
      <c r="AP23216" s="9"/>
      <c r="AQ23216" s="9"/>
    </row>
    <row r="23217" spans="41:43" x14ac:dyDescent="0.3">
      <c r="AO23217" s="9"/>
      <c r="AP23217" s="9"/>
      <c r="AQ23217" s="9"/>
    </row>
    <row r="23218" spans="41:43" x14ac:dyDescent="0.3">
      <c r="AO23218" s="9"/>
      <c r="AP23218" s="9"/>
      <c r="AQ23218" s="9"/>
    </row>
    <row r="23219" spans="41:43" x14ac:dyDescent="0.3">
      <c r="AO23219" s="9"/>
      <c r="AP23219" s="9"/>
      <c r="AQ23219" s="9"/>
    </row>
    <row r="23220" spans="41:43" x14ac:dyDescent="0.3">
      <c r="AO23220" s="9"/>
      <c r="AP23220" s="9"/>
      <c r="AQ23220" s="9"/>
    </row>
    <row r="23221" spans="41:43" x14ac:dyDescent="0.3">
      <c r="AO23221" s="9"/>
      <c r="AP23221" s="9"/>
      <c r="AQ23221" s="9"/>
    </row>
    <row r="23222" spans="41:43" x14ac:dyDescent="0.3">
      <c r="AO23222" s="9"/>
      <c r="AP23222" s="9"/>
      <c r="AQ23222" s="9"/>
    </row>
    <row r="23223" spans="41:43" x14ac:dyDescent="0.3">
      <c r="AO23223" s="9"/>
      <c r="AP23223" s="9"/>
      <c r="AQ23223" s="9"/>
    </row>
    <row r="23224" spans="41:43" x14ac:dyDescent="0.3">
      <c r="AO23224" s="9"/>
      <c r="AP23224" s="9"/>
      <c r="AQ23224" s="9"/>
    </row>
    <row r="23225" spans="41:43" x14ac:dyDescent="0.3">
      <c r="AO23225" s="9"/>
      <c r="AP23225" s="9"/>
      <c r="AQ23225" s="9"/>
    </row>
    <row r="23226" spans="41:43" x14ac:dyDescent="0.3">
      <c r="AO23226" s="9"/>
      <c r="AP23226" s="9"/>
      <c r="AQ23226" s="9"/>
    </row>
    <row r="23227" spans="41:43" x14ac:dyDescent="0.3">
      <c r="AO23227" s="9"/>
      <c r="AP23227" s="9"/>
      <c r="AQ23227" s="9"/>
    </row>
    <row r="23228" spans="41:43" x14ac:dyDescent="0.3">
      <c r="AO23228" s="9"/>
      <c r="AP23228" s="9"/>
      <c r="AQ23228" s="9"/>
    </row>
    <row r="23229" spans="41:43" x14ac:dyDescent="0.3">
      <c r="AO23229" s="9"/>
      <c r="AP23229" s="9"/>
      <c r="AQ23229" s="9"/>
    </row>
    <row r="23230" spans="41:43" x14ac:dyDescent="0.3">
      <c r="AO23230" s="9"/>
      <c r="AP23230" s="9"/>
      <c r="AQ23230" s="9"/>
    </row>
    <row r="23231" spans="41:43" x14ac:dyDescent="0.3">
      <c r="AO23231" s="9"/>
      <c r="AP23231" s="9"/>
      <c r="AQ23231" s="9"/>
    </row>
    <row r="23232" spans="41:43" x14ac:dyDescent="0.3">
      <c r="AO23232" s="9"/>
      <c r="AP23232" s="9"/>
      <c r="AQ23232" s="9"/>
    </row>
    <row r="23233" spans="41:43" x14ac:dyDescent="0.3">
      <c r="AO23233" s="9"/>
      <c r="AP23233" s="9"/>
      <c r="AQ23233" s="9"/>
    </row>
    <row r="23234" spans="41:43" x14ac:dyDescent="0.3">
      <c r="AO23234" s="9"/>
      <c r="AP23234" s="9"/>
      <c r="AQ23234" s="9"/>
    </row>
    <row r="23235" spans="41:43" x14ac:dyDescent="0.3">
      <c r="AO23235" s="9"/>
      <c r="AP23235" s="9"/>
      <c r="AQ23235" s="9"/>
    </row>
    <row r="23236" spans="41:43" x14ac:dyDescent="0.3">
      <c r="AO23236" s="9"/>
      <c r="AP23236" s="9"/>
      <c r="AQ23236" s="9"/>
    </row>
    <row r="23237" spans="41:43" x14ac:dyDescent="0.3">
      <c r="AO23237" s="9"/>
      <c r="AP23237" s="9"/>
      <c r="AQ23237" s="9"/>
    </row>
    <row r="23238" spans="41:43" x14ac:dyDescent="0.3">
      <c r="AO23238" s="9"/>
      <c r="AP23238" s="9"/>
      <c r="AQ23238" s="9"/>
    </row>
    <row r="23239" spans="41:43" x14ac:dyDescent="0.3">
      <c r="AO23239" s="9"/>
      <c r="AP23239" s="9"/>
      <c r="AQ23239" s="9"/>
    </row>
    <row r="23240" spans="41:43" x14ac:dyDescent="0.3">
      <c r="AO23240" s="9"/>
      <c r="AP23240" s="9"/>
      <c r="AQ23240" s="9"/>
    </row>
    <row r="23241" spans="41:43" x14ac:dyDescent="0.3">
      <c r="AO23241" s="9"/>
      <c r="AP23241" s="9"/>
      <c r="AQ23241" s="9"/>
    </row>
    <row r="23242" spans="41:43" x14ac:dyDescent="0.3">
      <c r="AO23242" s="9"/>
      <c r="AP23242" s="9"/>
      <c r="AQ23242" s="9"/>
    </row>
    <row r="23243" spans="41:43" x14ac:dyDescent="0.3">
      <c r="AO23243" s="9"/>
      <c r="AP23243" s="9"/>
      <c r="AQ23243" s="9"/>
    </row>
    <row r="23244" spans="41:43" x14ac:dyDescent="0.3">
      <c r="AO23244" s="9"/>
      <c r="AP23244" s="9"/>
      <c r="AQ23244" s="9"/>
    </row>
    <row r="23245" spans="41:43" x14ac:dyDescent="0.3">
      <c r="AO23245" s="9"/>
      <c r="AP23245" s="9"/>
      <c r="AQ23245" s="9"/>
    </row>
    <row r="23246" spans="41:43" x14ac:dyDescent="0.3">
      <c r="AO23246" s="9"/>
      <c r="AP23246" s="9"/>
      <c r="AQ23246" s="9"/>
    </row>
    <row r="23247" spans="41:43" x14ac:dyDescent="0.3">
      <c r="AO23247" s="9"/>
      <c r="AP23247" s="9"/>
      <c r="AQ23247" s="9"/>
    </row>
    <row r="23248" spans="41:43" x14ac:dyDescent="0.3">
      <c r="AO23248" s="9"/>
      <c r="AP23248" s="9"/>
      <c r="AQ23248" s="9"/>
    </row>
    <row r="23249" spans="41:43" x14ac:dyDescent="0.3">
      <c r="AO23249" s="9"/>
      <c r="AP23249" s="9"/>
      <c r="AQ23249" s="9"/>
    </row>
    <row r="23250" spans="41:43" x14ac:dyDescent="0.3">
      <c r="AO23250" s="9"/>
      <c r="AP23250" s="9"/>
      <c r="AQ23250" s="9"/>
    </row>
    <row r="23251" spans="41:43" x14ac:dyDescent="0.3">
      <c r="AO23251" s="9"/>
      <c r="AP23251" s="9"/>
      <c r="AQ23251" s="9"/>
    </row>
    <row r="23252" spans="41:43" x14ac:dyDescent="0.3">
      <c r="AO23252" s="9"/>
      <c r="AP23252" s="9"/>
      <c r="AQ23252" s="9"/>
    </row>
    <row r="23253" spans="41:43" x14ac:dyDescent="0.3">
      <c r="AO23253" s="9"/>
      <c r="AP23253" s="9"/>
      <c r="AQ23253" s="9"/>
    </row>
    <row r="23254" spans="41:43" x14ac:dyDescent="0.3">
      <c r="AO23254" s="9"/>
      <c r="AP23254" s="9"/>
      <c r="AQ23254" s="9"/>
    </row>
    <row r="23255" spans="41:43" x14ac:dyDescent="0.3">
      <c r="AO23255" s="9"/>
      <c r="AP23255" s="9"/>
      <c r="AQ23255" s="9"/>
    </row>
    <row r="23256" spans="41:43" x14ac:dyDescent="0.3">
      <c r="AO23256" s="9"/>
      <c r="AP23256" s="9"/>
      <c r="AQ23256" s="9"/>
    </row>
    <row r="23257" spans="41:43" x14ac:dyDescent="0.3">
      <c r="AO23257" s="9"/>
      <c r="AP23257" s="9"/>
      <c r="AQ23257" s="9"/>
    </row>
    <row r="23258" spans="41:43" x14ac:dyDescent="0.3">
      <c r="AO23258" s="9"/>
      <c r="AP23258" s="9"/>
      <c r="AQ23258" s="9"/>
    </row>
    <row r="23259" spans="41:43" x14ac:dyDescent="0.3">
      <c r="AO23259" s="9"/>
      <c r="AP23259" s="9"/>
      <c r="AQ23259" s="9"/>
    </row>
    <row r="23260" spans="41:43" x14ac:dyDescent="0.3">
      <c r="AO23260" s="9"/>
      <c r="AP23260" s="9"/>
      <c r="AQ23260" s="9"/>
    </row>
    <row r="23261" spans="41:43" x14ac:dyDescent="0.3">
      <c r="AO23261" s="9"/>
      <c r="AP23261" s="9"/>
      <c r="AQ23261" s="9"/>
    </row>
    <row r="23262" spans="41:43" x14ac:dyDescent="0.3">
      <c r="AO23262" s="9"/>
      <c r="AP23262" s="9"/>
      <c r="AQ23262" s="9"/>
    </row>
    <row r="23263" spans="41:43" x14ac:dyDescent="0.3">
      <c r="AO23263" s="9"/>
      <c r="AP23263" s="9"/>
      <c r="AQ23263" s="9"/>
    </row>
    <row r="23264" spans="41:43" x14ac:dyDescent="0.3">
      <c r="AO23264" s="9"/>
      <c r="AP23264" s="9"/>
      <c r="AQ23264" s="9"/>
    </row>
    <row r="23265" spans="41:43" x14ac:dyDescent="0.3">
      <c r="AO23265" s="9"/>
      <c r="AP23265" s="9"/>
      <c r="AQ23265" s="9"/>
    </row>
    <row r="23266" spans="41:43" x14ac:dyDescent="0.3">
      <c r="AO23266" s="9"/>
      <c r="AP23266" s="9"/>
      <c r="AQ23266" s="9"/>
    </row>
    <row r="23267" spans="41:43" x14ac:dyDescent="0.3">
      <c r="AO23267" s="9"/>
      <c r="AP23267" s="9"/>
      <c r="AQ23267" s="9"/>
    </row>
    <row r="23268" spans="41:43" x14ac:dyDescent="0.3">
      <c r="AO23268" s="9"/>
      <c r="AP23268" s="9"/>
      <c r="AQ23268" s="9"/>
    </row>
    <row r="23269" spans="41:43" x14ac:dyDescent="0.3">
      <c r="AO23269" s="9"/>
      <c r="AP23269" s="9"/>
      <c r="AQ23269" s="9"/>
    </row>
    <row r="23270" spans="41:43" x14ac:dyDescent="0.3">
      <c r="AO23270" s="9"/>
      <c r="AP23270" s="9"/>
      <c r="AQ23270" s="9"/>
    </row>
    <row r="23271" spans="41:43" x14ac:dyDescent="0.3">
      <c r="AO23271" s="9"/>
      <c r="AP23271" s="9"/>
      <c r="AQ23271" s="9"/>
    </row>
    <row r="23272" spans="41:43" x14ac:dyDescent="0.3">
      <c r="AO23272" s="9"/>
      <c r="AP23272" s="9"/>
      <c r="AQ23272" s="9"/>
    </row>
    <row r="23273" spans="41:43" x14ac:dyDescent="0.3">
      <c r="AO23273" s="9"/>
      <c r="AP23273" s="9"/>
      <c r="AQ23273" s="9"/>
    </row>
    <row r="23274" spans="41:43" x14ac:dyDescent="0.3">
      <c r="AO23274" s="9"/>
      <c r="AP23274" s="9"/>
      <c r="AQ23274" s="9"/>
    </row>
    <row r="23275" spans="41:43" x14ac:dyDescent="0.3">
      <c r="AO23275" s="9"/>
      <c r="AP23275" s="9"/>
      <c r="AQ23275" s="9"/>
    </row>
    <row r="23276" spans="41:43" x14ac:dyDescent="0.3">
      <c r="AO23276" s="9"/>
      <c r="AP23276" s="9"/>
      <c r="AQ23276" s="9"/>
    </row>
    <row r="23277" spans="41:43" x14ac:dyDescent="0.3">
      <c r="AO23277" s="9"/>
      <c r="AP23277" s="9"/>
      <c r="AQ23277" s="9"/>
    </row>
    <row r="23278" spans="41:43" x14ac:dyDescent="0.3">
      <c r="AO23278" s="9"/>
      <c r="AP23278" s="9"/>
      <c r="AQ23278" s="9"/>
    </row>
    <row r="23279" spans="41:43" x14ac:dyDescent="0.3">
      <c r="AO23279" s="9"/>
      <c r="AP23279" s="9"/>
      <c r="AQ23279" s="9"/>
    </row>
    <row r="23280" spans="41:43" x14ac:dyDescent="0.3">
      <c r="AO23280" s="9"/>
      <c r="AP23280" s="9"/>
      <c r="AQ23280" s="9"/>
    </row>
    <row r="23281" spans="41:43" x14ac:dyDescent="0.3">
      <c r="AO23281" s="9"/>
      <c r="AP23281" s="9"/>
      <c r="AQ23281" s="9"/>
    </row>
    <row r="23282" spans="41:43" x14ac:dyDescent="0.3">
      <c r="AO23282" s="9"/>
      <c r="AP23282" s="9"/>
      <c r="AQ23282" s="9"/>
    </row>
    <row r="23283" spans="41:43" x14ac:dyDescent="0.3">
      <c r="AO23283" s="9"/>
      <c r="AP23283" s="9"/>
      <c r="AQ23283" s="9"/>
    </row>
    <row r="23284" spans="41:43" x14ac:dyDescent="0.3">
      <c r="AO23284" s="9"/>
      <c r="AP23284" s="9"/>
      <c r="AQ23284" s="9"/>
    </row>
    <row r="23285" spans="41:43" x14ac:dyDescent="0.3">
      <c r="AO23285" s="9"/>
      <c r="AP23285" s="9"/>
      <c r="AQ23285" s="9"/>
    </row>
    <row r="23286" spans="41:43" x14ac:dyDescent="0.3">
      <c r="AO23286" s="9"/>
      <c r="AP23286" s="9"/>
      <c r="AQ23286" s="9"/>
    </row>
    <row r="23287" spans="41:43" x14ac:dyDescent="0.3">
      <c r="AO23287" s="9"/>
      <c r="AP23287" s="9"/>
      <c r="AQ23287" s="9"/>
    </row>
    <row r="23288" spans="41:43" x14ac:dyDescent="0.3">
      <c r="AO23288" s="9"/>
      <c r="AP23288" s="9"/>
      <c r="AQ23288" s="9"/>
    </row>
    <row r="23289" spans="41:43" x14ac:dyDescent="0.3">
      <c r="AO23289" s="9"/>
      <c r="AP23289" s="9"/>
      <c r="AQ23289" s="9"/>
    </row>
    <row r="23290" spans="41:43" x14ac:dyDescent="0.3">
      <c r="AO23290" s="9"/>
      <c r="AP23290" s="9"/>
      <c r="AQ23290" s="9"/>
    </row>
    <row r="23291" spans="41:43" x14ac:dyDescent="0.3">
      <c r="AO23291" s="9"/>
      <c r="AP23291" s="9"/>
      <c r="AQ23291" s="9"/>
    </row>
    <row r="23292" spans="41:43" x14ac:dyDescent="0.3">
      <c r="AO23292" s="9"/>
      <c r="AP23292" s="9"/>
      <c r="AQ23292" s="9"/>
    </row>
    <row r="23293" spans="41:43" x14ac:dyDescent="0.3">
      <c r="AO23293" s="9"/>
      <c r="AP23293" s="9"/>
      <c r="AQ23293" s="9"/>
    </row>
    <row r="23294" spans="41:43" x14ac:dyDescent="0.3">
      <c r="AO23294" s="9"/>
      <c r="AP23294" s="9"/>
      <c r="AQ23294" s="9"/>
    </row>
    <row r="23295" spans="41:43" x14ac:dyDescent="0.3">
      <c r="AO23295" s="9"/>
      <c r="AP23295" s="9"/>
      <c r="AQ23295" s="9"/>
    </row>
    <row r="23296" spans="41:43" x14ac:dyDescent="0.3">
      <c r="AO23296" s="9"/>
      <c r="AP23296" s="9"/>
      <c r="AQ23296" s="9"/>
    </row>
    <row r="23297" spans="41:43" x14ac:dyDescent="0.3">
      <c r="AO23297" s="9"/>
      <c r="AP23297" s="9"/>
      <c r="AQ23297" s="9"/>
    </row>
    <row r="23298" spans="41:43" x14ac:dyDescent="0.3">
      <c r="AO23298" s="9"/>
      <c r="AP23298" s="9"/>
      <c r="AQ23298" s="9"/>
    </row>
    <row r="23299" spans="41:43" x14ac:dyDescent="0.3">
      <c r="AO23299" s="9"/>
      <c r="AP23299" s="9"/>
      <c r="AQ23299" s="9"/>
    </row>
    <row r="23300" spans="41:43" x14ac:dyDescent="0.3">
      <c r="AO23300" s="9"/>
      <c r="AP23300" s="9"/>
      <c r="AQ23300" s="9"/>
    </row>
    <row r="23301" spans="41:43" x14ac:dyDescent="0.3">
      <c r="AO23301" s="9"/>
      <c r="AP23301" s="9"/>
      <c r="AQ23301" s="9"/>
    </row>
    <row r="23302" spans="41:43" x14ac:dyDescent="0.3">
      <c r="AO23302" s="9"/>
      <c r="AP23302" s="9"/>
      <c r="AQ23302" s="9"/>
    </row>
    <row r="23303" spans="41:43" x14ac:dyDescent="0.3">
      <c r="AO23303" s="9"/>
      <c r="AP23303" s="9"/>
      <c r="AQ23303" s="9"/>
    </row>
    <row r="23304" spans="41:43" x14ac:dyDescent="0.3">
      <c r="AO23304" s="9"/>
      <c r="AP23304" s="9"/>
      <c r="AQ23304" s="9"/>
    </row>
    <row r="23305" spans="41:43" x14ac:dyDescent="0.3">
      <c r="AO23305" s="9"/>
      <c r="AP23305" s="9"/>
      <c r="AQ23305" s="9"/>
    </row>
    <row r="23306" spans="41:43" x14ac:dyDescent="0.3">
      <c r="AO23306" s="9"/>
      <c r="AP23306" s="9"/>
      <c r="AQ23306" s="9"/>
    </row>
    <row r="23307" spans="41:43" x14ac:dyDescent="0.3">
      <c r="AO23307" s="9"/>
      <c r="AP23307" s="9"/>
      <c r="AQ23307" s="9"/>
    </row>
    <row r="23308" spans="41:43" x14ac:dyDescent="0.3">
      <c r="AO23308" s="9"/>
      <c r="AP23308" s="9"/>
      <c r="AQ23308" s="9"/>
    </row>
    <row r="23309" spans="41:43" x14ac:dyDescent="0.3">
      <c r="AO23309" s="9"/>
      <c r="AP23309" s="9"/>
      <c r="AQ23309" s="9"/>
    </row>
    <row r="23310" spans="41:43" x14ac:dyDescent="0.3">
      <c r="AO23310" s="9"/>
      <c r="AP23310" s="9"/>
      <c r="AQ23310" s="9"/>
    </row>
    <row r="23311" spans="41:43" x14ac:dyDescent="0.3">
      <c r="AO23311" s="9"/>
      <c r="AP23311" s="9"/>
      <c r="AQ23311" s="9"/>
    </row>
    <row r="23312" spans="41:43" x14ac:dyDescent="0.3">
      <c r="AO23312" s="9"/>
      <c r="AP23312" s="9"/>
      <c r="AQ23312" s="9"/>
    </row>
    <row r="23313" spans="41:43" x14ac:dyDescent="0.3">
      <c r="AO23313" s="9"/>
      <c r="AP23313" s="9"/>
      <c r="AQ23313" s="9"/>
    </row>
    <row r="23314" spans="41:43" x14ac:dyDescent="0.3">
      <c r="AO23314" s="9"/>
      <c r="AP23314" s="9"/>
      <c r="AQ23314" s="9"/>
    </row>
    <row r="23315" spans="41:43" x14ac:dyDescent="0.3">
      <c r="AO23315" s="9"/>
      <c r="AP23315" s="9"/>
      <c r="AQ23315" s="9"/>
    </row>
    <row r="23316" spans="41:43" x14ac:dyDescent="0.3">
      <c r="AO23316" s="9"/>
      <c r="AP23316" s="9"/>
      <c r="AQ23316" s="9"/>
    </row>
    <row r="23317" spans="41:43" x14ac:dyDescent="0.3">
      <c r="AO23317" s="9"/>
      <c r="AP23317" s="9"/>
      <c r="AQ23317" s="9"/>
    </row>
    <row r="23318" spans="41:43" x14ac:dyDescent="0.3">
      <c r="AO23318" s="9"/>
      <c r="AP23318" s="9"/>
      <c r="AQ23318" s="9"/>
    </row>
    <row r="23319" spans="41:43" x14ac:dyDescent="0.3">
      <c r="AO23319" s="9"/>
      <c r="AP23319" s="9"/>
      <c r="AQ23319" s="9"/>
    </row>
    <row r="23320" spans="41:43" x14ac:dyDescent="0.3">
      <c r="AO23320" s="9"/>
      <c r="AP23320" s="9"/>
      <c r="AQ23320" s="9"/>
    </row>
    <row r="23321" spans="41:43" x14ac:dyDescent="0.3">
      <c r="AO23321" s="9"/>
      <c r="AP23321" s="9"/>
      <c r="AQ23321" s="9"/>
    </row>
    <row r="23322" spans="41:43" x14ac:dyDescent="0.3">
      <c r="AO23322" s="9"/>
      <c r="AP23322" s="9"/>
      <c r="AQ23322" s="9"/>
    </row>
    <row r="23323" spans="41:43" x14ac:dyDescent="0.3">
      <c r="AO23323" s="9"/>
      <c r="AP23323" s="9"/>
      <c r="AQ23323" s="9"/>
    </row>
    <row r="23324" spans="41:43" x14ac:dyDescent="0.3">
      <c r="AO23324" s="9"/>
      <c r="AP23324" s="9"/>
      <c r="AQ23324" s="9"/>
    </row>
    <row r="23325" spans="41:43" x14ac:dyDescent="0.3">
      <c r="AO23325" s="9"/>
      <c r="AP23325" s="9"/>
      <c r="AQ23325" s="9"/>
    </row>
    <row r="23326" spans="41:43" x14ac:dyDescent="0.3">
      <c r="AO23326" s="9"/>
      <c r="AP23326" s="9"/>
      <c r="AQ23326" s="9"/>
    </row>
    <row r="23327" spans="41:43" x14ac:dyDescent="0.3">
      <c r="AO23327" s="9"/>
      <c r="AP23327" s="9"/>
      <c r="AQ23327" s="9"/>
    </row>
    <row r="23328" spans="41:43" x14ac:dyDescent="0.3">
      <c r="AO23328" s="9"/>
      <c r="AP23328" s="9"/>
      <c r="AQ23328" s="9"/>
    </row>
    <row r="23329" spans="41:43" x14ac:dyDescent="0.3">
      <c r="AO23329" s="9"/>
      <c r="AP23329" s="9"/>
      <c r="AQ23329" s="9"/>
    </row>
    <row r="23330" spans="41:43" x14ac:dyDescent="0.3">
      <c r="AO23330" s="9"/>
      <c r="AP23330" s="9"/>
      <c r="AQ23330" s="9"/>
    </row>
    <row r="23331" spans="41:43" x14ac:dyDescent="0.3">
      <c r="AO23331" s="9"/>
      <c r="AP23331" s="9"/>
      <c r="AQ23331" s="9"/>
    </row>
    <row r="23332" spans="41:43" x14ac:dyDescent="0.3">
      <c r="AO23332" s="9"/>
      <c r="AP23332" s="9"/>
      <c r="AQ23332" s="9"/>
    </row>
    <row r="23333" spans="41:43" x14ac:dyDescent="0.3">
      <c r="AO23333" s="9"/>
      <c r="AP23333" s="9"/>
      <c r="AQ23333" s="9"/>
    </row>
    <row r="23334" spans="41:43" x14ac:dyDescent="0.3">
      <c r="AO23334" s="9"/>
      <c r="AP23334" s="9"/>
      <c r="AQ23334" s="9"/>
    </row>
    <row r="23335" spans="41:43" x14ac:dyDescent="0.3">
      <c r="AO23335" s="9"/>
      <c r="AP23335" s="9"/>
      <c r="AQ23335" s="9"/>
    </row>
    <row r="23336" spans="41:43" x14ac:dyDescent="0.3">
      <c r="AO23336" s="9"/>
      <c r="AP23336" s="9"/>
      <c r="AQ23336" s="9"/>
    </row>
    <row r="23337" spans="41:43" x14ac:dyDescent="0.3">
      <c r="AO23337" s="9"/>
      <c r="AP23337" s="9"/>
      <c r="AQ23337" s="9"/>
    </row>
    <row r="23338" spans="41:43" x14ac:dyDescent="0.3">
      <c r="AO23338" s="9"/>
      <c r="AP23338" s="9"/>
      <c r="AQ23338" s="9"/>
    </row>
    <row r="23339" spans="41:43" x14ac:dyDescent="0.3">
      <c r="AO23339" s="9"/>
      <c r="AP23339" s="9"/>
      <c r="AQ23339" s="9"/>
    </row>
    <row r="23340" spans="41:43" x14ac:dyDescent="0.3">
      <c r="AO23340" s="9"/>
      <c r="AP23340" s="9"/>
      <c r="AQ23340" s="9"/>
    </row>
    <row r="23341" spans="41:43" x14ac:dyDescent="0.3">
      <c r="AO23341" s="9"/>
      <c r="AP23341" s="9"/>
      <c r="AQ23341" s="9"/>
    </row>
    <row r="23342" spans="41:43" x14ac:dyDescent="0.3">
      <c r="AO23342" s="9"/>
      <c r="AP23342" s="9"/>
      <c r="AQ23342" s="9"/>
    </row>
    <row r="23343" spans="41:43" x14ac:dyDescent="0.3">
      <c r="AO23343" s="9"/>
      <c r="AP23343" s="9"/>
      <c r="AQ23343" s="9"/>
    </row>
    <row r="23344" spans="41:43" x14ac:dyDescent="0.3">
      <c r="AO23344" s="9"/>
      <c r="AP23344" s="9"/>
      <c r="AQ23344" s="9"/>
    </row>
    <row r="23345" spans="41:43" x14ac:dyDescent="0.3">
      <c r="AO23345" s="9"/>
      <c r="AP23345" s="9"/>
      <c r="AQ23345" s="9"/>
    </row>
    <row r="23346" spans="41:43" x14ac:dyDescent="0.3">
      <c r="AO23346" s="9"/>
      <c r="AP23346" s="9"/>
      <c r="AQ23346" s="9"/>
    </row>
    <row r="23347" spans="41:43" x14ac:dyDescent="0.3">
      <c r="AO23347" s="9"/>
      <c r="AP23347" s="9"/>
      <c r="AQ23347" s="9"/>
    </row>
    <row r="23348" spans="41:43" x14ac:dyDescent="0.3">
      <c r="AO23348" s="9"/>
      <c r="AP23348" s="9"/>
      <c r="AQ23348" s="9"/>
    </row>
    <row r="23349" spans="41:43" x14ac:dyDescent="0.3">
      <c r="AO23349" s="9"/>
      <c r="AP23349" s="9"/>
      <c r="AQ23349" s="9"/>
    </row>
    <row r="23350" spans="41:43" x14ac:dyDescent="0.3">
      <c r="AO23350" s="9"/>
      <c r="AP23350" s="9"/>
      <c r="AQ23350" s="9"/>
    </row>
    <row r="23351" spans="41:43" x14ac:dyDescent="0.3">
      <c r="AO23351" s="9"/>
      <c r="AP23351" s="9"/>
      <c r="AQ23351" s="9"/>
    </row>
    <row r="23352" spans="41:43" x14ac:dyDescent="0.3">
      <c r="AO23352" s="9"/>
      <c r="AP23352" s="9"/>
      <c r="AQ23352" s="9"/>
    </row>
    <row r="23353" spans="41:43" x14ac:dyDescent="0.3">
      <c r="AO23353" s="9"/>
      <c r="AP23353" s="9"/>
      <c r="AQ23353" s="9"/>
    </row>
    <row r="23354" spans="41:43" x14ac:dyDescent="0.3">
      <c r="AO23354" s="9"/>
      <c r="AP23354" s="9"/>
      <c r="AQ23354" s="9"/>
    </row>
    <row r="23355" spans="41:43" x14ac:dyDescent="0.3">
      <c r="AO23355" s="9"/>
      <c r="AP23355" s="9"/>
      <c r="AQ23355" s="9"/>
    </row>
    <row r="23356" spans="41:43" x14ac:dyDescent="0.3">
      <c r="AO23356" s="9"/>
      <c r="AP23356" s="9"/>
      <c r="AQ23356" s="9"/>
    </row>
    <row r="23357" spans="41:43" x14ac:dyDescent="0.3">
      <c r="AO23357" s="9"/>
      <c r="AP23357" s="9"/>
      <c r="AQ23357" s="9"/>
    </row>
    <row r="23358" spans="41:43" x14ac:dyDescent="0.3">
      <c r="AO23358" s="9"/>
      <c r="AP23358" s="9"/>
      <c r="AQ23358" s="9"/>
    </row>
    <row r="23359" spans="41:43" x14ac:dyDescent="0.3">
      <c r="AO23359" s="9"/>
      <c r="AP23359" s="9"/>
      <c r="AQ23359" s="9"/>
    </row>
    <row r="23360" spans="41:43" x14ac:dyDescent="0.3">
      <c r="AO23360" s="9"/>
      <c r="AP23360" s="9"/>
      <c r="AQ23360" s="9"/>
    </row>
    <row r="23361" spans="41:43" x14ac:dyDescent="0.3">
      <c r="AO23361" s="9"/>
      <c r="AP23361" s="9"/>
      <c r="AQ23361" s="9"/>
    </row>
    <row r="23362" spans="41:43" x14ac:dyDescent="0.3">
      <c r="AO23362" s="9"/>
      <c r="AP23362" s="9"/>
      <c r="AQ23362" s="9"/>
    </row>
    <row r="23363" spans="41:43" x14ac:dyDescent="0.3">
      <c r="AO23363" s="9"/>
      <c r="AP23363" s="9"/>
      <c r="AQ23363" s="9"/>
    </row>
    <row r="23364" spans="41:43" x14ac:dyDescent="0.3">
      <c r="AO23364" s="9"/>
      <c r="AP23364" s="9"/>
      <c r="AQ23364" s="9"/>
    </row>
    <row r="23365" spans="41:43" x14ac:dyDescent="0.3">
      <c r="AO23365" s="9"/>
      <c r="AP23365" s="9"/>
      <c r="AQ23365" s="9"/>
    </row>
    <row r="23366" spans="41:43" x14ac:dyDescent="0.3">
      <c r="AO23366" s="9"/>
      <c r="AP23366" s="9"/>
      <c r="AQ23366" s="9"/>
    </row>
    <row r="23367" spans="41:43" x14ac:dyDescent="0.3">
      <c r="AO23367" s="9"/>
      <c r="AP23367" s="9"/>
      <c r="AQ23367" s="9"/>
    </row>
    <row r="23368" spans="41:43" x14ac:dyDescent="0.3">
      <c r="AO23368" s="9"/>
      <c r="AP23368" s="9"/>
      <c r="AQ23368" s="9"/>
    </row>
    <row r="23369" spans="41:43" x14ac:dyDescent="0.3">
      <c r="AO23369" s="9"/>
      <c r="AP23369" s="9"/>
      <c r="AQ23369" s="9"/>
    </row>
    <row r="23370" spans="41:43" x14ac:dyDescent="0.3">
      <c r="AO23370" s="9"/>
      <c r="AP23370" s="9"/>
      <c r="AQ23370" s="9"/>
    </row>
    <row r="23371" spans="41:43" x14ac:dyDescent="0.3">
      <c r="AO23371" s="9"/>
      <c r="AP23371" s="9"/>
      <c r="AQ23371" s="9"/>
    </row>
    <row r="23372" spans="41:43" x14ac:dyDescent="0.3">
      <c r="AO23372" s="9"/>
      <c r="AP23372" s="9"/>
      <c r="AQ23372" s="9"/>
    </row>
    <row r="23373" spans="41:43" x14ac:dyDescent="0.3">
      <c r="AO23373" s="9"/>
      <c r="AP23373" s="9"/>
      <c r="AQ23373" s="9"/>
    </row>
    <row r="23374" spans="41:43" x14ac:dyDescent="0.3">
      <c r="AO23374" s="9"/>
      <c r="AP23374" s="9"/>
      <c r="AQ23374" s="9"/>
    </row>
    <row r="23375" spans="41:43" x14ac:dyDescent="0.3">
      <c r="AO23375" s="9"/>
      <c r="AP23375" s="9"/>
      <c r="AQ23375" s="9"/>
    </row>
    <row r="23376" spans="41:43" x14ac:dyDescent="0.3">
      <c r="AO23376" s="9"/>
      <c r="AP23376" s="9"/>
      <c r="AQ23376" s="9"/>
    </row>
    <row r="23377" spans="41:43" x14ac:dyDescent="0.3">
      <c r="AO23377" s="9"/>
      <c r="AP23377" s="9"/>
      <c r="AQ23377" s="9"/>
    </row>
    <row r="23378" spans="41:43" x14ac:dyDescent="0.3">
      <c r="AO23378" s="9"/>
      <c r="AP23378" s="9"/>
      <c r="AQ23378" s="9"/>
    </row>
    <row r="23379" spans="41:43" x14ac:dyDescent="0.3">
      <c r="AO23379" s="9"/>
      <c r="AP23379" s="9"/>
      <c r="AQ23379" s="9"/>
    </row>
    <row r="23380" spans="41:43" x14ac:dyDescent="0.3">
      <c r="AO23380" s="9"/>
      <c r="AP23380" s="9"/>
      <c r="AQ23380" s="9"/>
    </row>
    <row r="23381" spans="41:43" x14ac:dyDescent="0.3">
      <c r="AO23381" s="9"/>
      <c r="AP23381" s="9"/>
      <c r="AQ23381" s="9"/>
    </row>
    <row r="23382" spans="41:43" x14ac:dyDescent="0.3">
      <c r="AO23382" s="9"/>
      <c r="AP23382" s="9"/>
      <c r="AQ23382" s="9"/>
    </row>
    <row r="23383" spans="41:43" x14ac:dyDescent="0.3">
      <c r="AO23383" s="9"/>
      <c r="AP23383" s="9"/>
      <c r="AQ23383" s="9"/>
    </row>
    <row r="23384" spans="41:43" x14ac:dyDescent="0.3">
      <c r="AO23384" s="9"/>
      <c r="AP23384" s="9"/>
      <c r="AQ23384" s="9"/>
    </row>
    <row r="23385" spans="41:43" x14ac:dyDescent="0.3">
      <c r="AO23385" s="9"/>
      <c r="AP23385" s="9"/>
      <c r="AQ23385" s="9"/>
    </row>
    <row r="23386" spans="41:43" x14ac:dyDescent="0.3">
      <c r="AO23386" s="9"/>
      <c r="AP23386" s="9"/>
      <c r="AQ23386" s="9"/>
    </row>
    <row r="23387" spans="41:43" x14ac:dyDescent="0.3">
      <c r="AO23387" s="9"/>
      <c r="AP23387" s="9"/>
      <c r="AQ23387" s="9"/>
    </row>
    <row r="23388" spans="41:43" x14ac:dyDescent="0.3">
      <c r="AO23388" s="9"/>
      <c r="AP23388" s="9"/>
      <c r="AQ23388" s="9"/>
    </row>
    <row r="23389" spans="41:43" x14ac:dyDescent="0.3">
      <c r="AO23389" s="9"/>
      <c r="AP23389" s="9"/>
      <c r="AQ23389" s="9"/>
    </row>
    <row r="23390" spans="41:43" x14ac:dyDescent="0.3">
      <c r="AO23390" s="9"/>
      <c r="AP23390" s="9"/>
      <c r="AQ23390" s="9"/>
    </row>
    <row r="23391" spans="41:43" x14ac:dyDescent="0.3">
      <c r="AO23391" s="9"/>
      <c r="AP23391" s="9"/>
      <c r="AQ23391" s="9"/>
    </row>
    <row r="23392" spans="41:43" x14ac:dyDescent="0.3">
      <c r="AO23392" s="9"/>
      <c r="AP23392" s="9"/>
      <c r="AQ23392" s="9"/>
    </row>
    <row r="23393" spans="41:43" x14ac:dyDescent="0.3">
      <c r="AO23393" s="9"/>
      <c r="AP23393" s="9"/>
      <c r="AQ23393" s="9"/>
    </row>
    <row r="23394" spans="41:43" x14ac:dyDescent="0.3">
      <c r="AO23394" s="9"/>
      <c r="AP23394" s="9"/>
      <c r="AQ23394" s="9"/>
    </row>
    <row r="23395" spans="41:43" x14ac:dyDescent="0.3">
      <c r="AO23395" s="9"/>
      <c r="AP23395" s="9"/>
      <c r="AQ23395" s="9"/>
    </row>
    <row r="23396" spans="41:43" x14ac:dyDescent="0.3">
      <c r="AO23396" s="9"/>
      <c r="AP23396" s="9"/>
      <c r="AQ23396" s="9"/>
    </row>
    <row r="23397" spans="41:43" x14ac:dyDescent="0.3">
      <c r="AO23397" s="9"/>
      <c r="AP23397" s="9"/>
      <c r="AQ23397" s="9"/>
    </row>
    <row r="23398" spans="41:43" x14ac:dyDescent="0.3">
      <c r="AO23398" s="9"/>
      <c r="AP23398" s="9"/>
      <c r="AQ23398" s="9"/>
    </row>
    <row r="23399" spans="41:43" x14ac:dyDescent="0.3">
      <c r="AO23399" s="9"/>
      <c r="AP23399" s="9"/>
      <c r="AQ23399" s="9"/>
    </row>
    <row r="23400" spans="41:43" x14ac:dyDescent="0.3">
      <c r="AO23400" s="9"/>
      <c r="AP23400" s="9"/>
      <c r="AQ23400" s="9"/>
    </row>
    <row r="23401" spans="41:43" x14ac:dyDescent="0.3">
      <c r="AO23401" s="9"/>
      <c r="AP23401" s="9"/>
      <c r="AQ23401" s="9"/>
    </row>
    <row r="23402" spans="41:43" x14ac:dyDescent="0.3">
      <c r="AO23402" s="9"/>
      <c r="AP23402" s="9"/>
      <c r="AQ23402" s="9"/>
    </row>
    <row r="23403" spans="41:43" x14ac:dyDescent="0.3">
      <c r="AO23403" s="9"/>
      <c r="AP23403" s="9"/>
      <c r="AQ23403" s="9"/>
    </row>
    <row r="23404" spans="41:43" x14ac:dyDescent="0.3">
      <c r="AO23404" s="9"/>
      <c r="AP23404" s="9"/>
      <c r="AQ23404" s="9"/>
    </row>
    <row r="23405" spans="41:43" x14ac:dyDescent="0.3">
      <c r="AO23405" s="9"/>
      <c r="AP23405" s="9"/>
      <c r="AQ23405" s="9"/>
    </row>
    <row r="23406" spans="41:43" x14ac:dyDescent="0.3">
      <c r="AO23406" s="9"/>
      <c r="AP23406" s="9"/>
      <c r="AQ23406" s="9"/>
    </row>
    <row r="23407" spans="41:43" x14ac:dyDescent="0.3">
      <c r="AO23407" s="9"/>
      <c r="AP23407" s="9"/>
      <c r="AQ23407" s="9"/>
    </row>
    <row r="23408" spans="41:43" x14ac:dyDescent="0.3">
      <c r="AO23408" s="9"/>
      <c r="AP23408" s="9"/>
      <c r="AQ23408" s="9"/>
    </row>
    <row r="23409" spans="41:43" x14ac:dyDescent="0.3">
      <c r="AO23409" s="9"/>
      <c r="AP23409" s="9"/>
      <c r="AQ23409" s="9"/>
    </row>
    <row r="23410" spans="41:43" x14ac:dyDescent="0.3">
      <c r="AO23410" s="9"/>
      <c r="AP23410" s="9"/>
      <c r="AQ23410" s="9"/>
    </row>
    <row r="23411" spans="41:43" x14ac:dyDescent="0.3">
      <c r="AO23411" s="9"/>
      <c r="AP23411" s="9"/>
      <c r="AQ23411" s="9"/>
    </row>
    <row r="23412" spans="41:43" x14ac:dyDescent="0.3">
      <c r="AO23412" s="9"/>
      <c r="AP23412" s="9"/>
      <c r="AQ23412" s="9"/>
    </row>
    <row r="23413" spans="41:43" x14ac:dyDescent="0.3">
      <c r="AO23413" s="9"/>
      <c r="AP23413" s="9"/>
      <c r="AQ23413" s="9"/>
    </row>
    <row r="23414" spans="41:43" x14ac:dyDescent="0.3">
      <c r="AO23414" s="9"/>
      <c r="AP23414" s="9"/>
      <c r="AQ23414" s="9"/>
    </row>
    <row r="23415" spans="41:43" x14ac:dyDescent="0.3">
      <c r="AO23415" s="9"/>
      <c r="AP23415" s="9"/>
      <c r="AQ23415" s="9"/>
    </row>
    <row r="23416" spans="41:43" x14ac:dyDescent="0.3">
      <c r="AO23416" s="9"/>
      <c r="AP23416" s="9"/>
      <c r="AQ23416" s="9"/>
    </row>
    <row r="23417" spans="41:43" x14ac:dyDescent="0.3">
      <c r="AO23417" s="9"/>
      <c r="AP23417" s="9"/>
      <c r="AQ23417" s="9"/>
    </row>
    <row r="23418" spans="41:43" x14ac:dyDescent="0.3">
      <c r="AO23418" s="9"/>
      <c r="AP23418" s="9"/>
      <c r="AQ23418" s="9"/>
    </row>
    <row r="23419" spans="41:43" x14ac:dyDescent="0.3">
      <c r="AO23419" s="9"/>
      <c r="AP23419" s="9"/>
      <c r="AQ23419" s="9"/>
    </row>
    <row r="23420" spans="41:43" x14ac:dyDescent="0.3">
      <c r="AO23420" s="9"/>
      <c r="AP23420" s="9"/>
      <c r="AQ23420" s="9"/>
    </row>
    <row r="23421" spans="41:43" x14ac:dyDescent="0.3">
      <c r="AO23421" s="9"/>
      <c r="AP23421" s="9"/>
      <c r="AQ23421" s="9"/>
    </row>
    <row r="23422" spans="41:43" x14ac:dyDescent="0.3">
      <c r="AO23422" s="9"/>
      <c r="AP23422" s="9"/>
      <c r="AQ23422" s="9"/>
    </row>
    <row r="23423" spans="41:43" x14ac:dyDescent="0.3">
      <c r="AO23423" s="9"/>
      <c r="AP23423" s="9"/>
      <c r="AQ23423" s="9"/>
    </row>
    <row r="23424" spans="41:43" x14ac:dyDescent="0.3">
      <c r="AO23424" s="9"/>
      <c r="AP23424" s="9"/>
      <c r="AQ23424" s="9"/>
    </row>
    <row r="23425" spans="41:43" x14ac:dyDescent="0.3">
      <c r="AO23425" s="9"/>
      <c r="AP23425" s="9"/>
      <c r="AQ23425" s="9"/>
    </row>
    <row r="23426" spans="41:43" x14ac:dyDescent="0.3">
      <c r="AO23426" s="9"/>
      <c r="AP23426" s="9"/>
      <c r="AQ23426" s="9"/>
    </row>
    <row r="23427" spans="41:43" x14ac:dyDescent="0.3">
      <c r="AO23427" s="9"/>
      <c r="AP23427" s="9"/>
      <c r="AQ23427" s="9"/>
    </row>
    <row r="23428" spans="41:43" x14ac:dyDescent="0.3">
      <c r="AO23428" s="9"/>
      <c r="AP23428" s="9"/>
      <c r="AQ23428" s="9"/>
    </row>
    <row r="23429" spans="41:43" x14ac:dyDescent="0.3">
      <c r="AO23429" s="9"/>
      <c r="AP23429" s="9"/>
      <c r="AQ23429" s="9"/>
    </row>
    <row r="23430" spans="41:43" x14ac:dyDescent="0.3">
      <c r="AO23430" s="9"/>
      <c r="AP23430" s="9"/>
      <c r="AQ23430" s="9"/>
    </row>
    <row r="23431" spans="41:43" x14ac:dyDescent="0.3">
      <c r="AO23431" s="9"/>
      <c r="AP23431" s="9"/>
      <c r="AQ23431" s="9"/>
    </row>
    <row r="23432" spans="41:43" x14ac:dyDescent="0.3">
      <c r="AO23432" s="9"/>
      <c r="AP23432" s="9"/>
      <c r="AQ23432" s="9"/>
    </row>
    <row r="23433" spans="41:43" x14ac:dyDescent="0.3">
      <c r="AO23433" s="9"/>
      <c r="AP23433" s="9"/>
      <c r="AQ23433" s="9"/>
    </row>
    <row r="23434" spans="41:43" x14ac:dyDescent="0.3">
      <c r="AO23434" s="9"/>
      <c r="AP23434" s="9"/>
      <c r="AQ23434" s="9"/>
    </row>
    <row r="23435" spans="41:43" x14ac:dyDescent="0.3">
      <c r="AO23435" s="9"/>
      <c r="AP23435" s="9"/>
      <c r="AQ23435" s="9"/>
    </row>
    <row r="23436" spans="41:43" x14ac:dyDescent="0.3">
      <c r="AO23436" s="9"/>
      <c r="AP23436" s="9"/>
      <c r="AQ23436" s="9"/>
    </row>
    <row r="23437" spans="41:43" x14ac:dyDescent="0.3">
      <c r="AO23437" s="9"/>
      <c r="AP23437" s="9"/>
      <c r="AQ23437" s="9"/>
    </row>
    <row r="23438" spans="41:43" x14ac:dyDescent="0.3">
      <c r="AO23438" s="9"/>
      <c r="AP23438" s="9"/>
      <c r="AQ23438" s="9"/>
    </row>
    <row r="23439" spans="41:43" x14ac:dyDescent="0.3">
      <c r="AO23439" s="9"/>
      <c r="AP23439" s="9"/>
      <c r="AQ23439" s="9"/>
    </row>
    <row r="23440" spans="41:43" x14ac:dyDescent="0.3">
      <c r="AO23440" s="9"/>
      <c r="AP23440" s="9"/>
      <c r="AQ23440" s="9"/>
    </row>
    <row r="23441" spans="41:43" x14ac:dyDescent="0.3">
      <c r="AO23441" s="9"/>
      <c r="AP23441" s="9"/>
      <c r="AQ23441" s="9"/>
    </row>
    <row r="23442" spans="41:43" x14ac:dyDescent="0.3">
      <c r="AO23442" s="9"/>
      <c r="AP23442" s="9"/>
      <c r="AQ23442" s="9"/>
    </row>
    <row r="23443" spans="41:43" x14ac:dyDescent="0.3">
      <c r="AO23443" s="9"/>
      <c r="AP23443" s="9"/>
      <c r="AQ23443" s="9"/>
    </row>
    <row r="23444" spans="41:43" x14ac:dyDescent="0.3">
      <c r="AO23444" s="9"/>
      <c r="AP23444" s="9"/>
      <c r="AQ23444" s="9"/>
    </row>
    <row r="23445" spans="41:43" x14ac:dyDescent="0.3">
      <c r="AO23445" s="9"/>
      <c r="AP23445" s="9"/>
      <c r="AQ23445" s="9"/>
    </row>
    <row r="23446" spans="41:43" x14ac:dyDescent="0.3">
      <c r="AO23446" s="9"/>
      <c r="AP23446" s="9"/>
      <c r="AQ23446" s="9"/>
    </row>
    <row r="23447" spans="41:43" x14ac:dyDescent="0.3">
      <c r="AO23447" s="9"/>
      <c r="AP23447" s="9"/>
      <c r="AQ23447" s="9"/>
    </row>
    <row r="23448" spans="41:43" x14ac:dyDescent="0.3">
      <c r="AO23448" s="9"/>
      <c r="AP23448" s="9"/>
      <c r="AQ23448" s="9"/>
    </row>
    <row r="23449" spans="41:43" x14ac:dyDescent="0.3">
      <c r="AO23449" s="9"/>
      <c r="AP23449" s="9"/>
      <c r="AQ23449" s="9"/>
    </row>
    <row r="23450" spans="41:43" x14ac:dyDescent="0.3">
      <c r="AO23450" s="9"/>
      <c r="AP23450" s="9"/>
      <c r="AQ23450" s="9"/>
    </row>
    <row r="23451" spans="41:43" x14ac:dyDescent="0.3">
      <c r="AO23451" s="9"/>
      <c r="AP23451" s="9"/>
      <c r="AQ23451" s="9"/>
    </row>
    <row r="23452" spans="41:43" x14ac:dyDescent="0.3">
      <c r="AO23452" s="9"/>
      <c r="AP23452" s="9"/>
      <c r="AQ23452" s="9"/>
    </row>
    <row r="23453" spans="41:43" x14ac:dyDescent="0.3">
      <c r="AO23453" s="9"/>
      <c r="AP23453" s="9"/>
      <c r="AQ23453" s="9"/>
    </row>
    <row r="23454" spans="41:43" x14ac:dyDescent="0.3">
      <c r="AO23454" s="9"/>
      <c r="AP23454" s="9"/>
      <c r="AQ23454" s="9"/>
    </row>
    <row r="23455" spans="41:43" x14ac:dyDescent="0.3">
      <c r="AO23455" s="9"/>
      <c r="AP23455" s="9"/>
      <c r="AQ23455" s="9"/>
    </row>
    <row r="23456" spans="41:43" x14ac:dyDescent="0.3">
      <c r="AO23456" s="9"/>
      <c r="AP23456" s="9"/>
      <c r="AQ23456" s="9"/>
    </row>
    <row r="23457" spans="41:43" x14ac:dyDescent="0.3">
      <c r="AO23457" s="9"/>
      <c r="AP23457" s="9"/>
      <c r="AQ23457" s="9"/>
    </row>
    <row r="23458" spans="41:43" x14ac:dyDescent="0.3">
      <c r="AO23458" s="9"/>
      <c r="AP23458" s="9"/>
      <c r="AQ23458" s="9"/>
    </row>
    <row r="23459" spans="41:43" x14ac:dyDescent="0.3">
      <c r="AO23459" s="9"/>
      <c r="AP23459" s="9"/>
      <c r="AQ23459" s="9"/>
    </row>
    <row r="23460" spans="41:43" x14ac:dyDescent="0.3">
      <c r="AO23460" s="9"/>
      <c r="AP23460" s="9"/>
      <c r="AQ23460" s="9"/>
    </row>
    <row r="23461" spans="41:43" x14ac:dyDescent="0.3">
      <c r="AO23461" s="9"/>
      <c r="AP23461" s="9"/>
      <c r="AQ23461" s="9"/>
    </row>
    <row r="23462" spans="41:43" x14ac:dyDescent="0.3">
      <c r="AO23462" s="9"/>
      <c r="AP23462" s="9"/>
      <c r="AQ23462" s="9"/>
    </row>
    <row r="23463" spans="41:43" x14ac:dyDescent="0.3">
      <c r="AO23463" s="9"/>
      <c r="AP23463" s="9"/>
      <c r="AQ23463" s="9"/>
    </row>
    <row r="23464" spans="41:43" x14ac:dyDescent="0.3">
      <c r="AO23464" s="9"/>
      <c r="AP23464" s="9"/>
      <c r="AQ23464" s="9"/>
    </row>
    <row r="23465" spans="41:43" x14ac:dyDescent="0.3">
      <c r="AO23465" s="9"/>
      <c r="AP23465" s="9"/>
      <c r="AQ23465" s="9"/>
    </row>
    <row r="23466" spans="41:43" x14ac:dyDescent="0.3">
      <c r="AO23466" s="9"/>
      <c r="AP23466" s="9"/>
      <c r="AQ23466" s="9"/>
    </row>
    <row r="23467" spans="41:43" x14ac:dyDescent="0.3">
      <c r="AO23467" s="9"/>
      <c r="AP23467" s="9"/>
      <c r="AQ23467" s="9"/>
    </row>
    <row r="23468" spans="41:43" x14ac:dyDescent="0.3">
      <c r="AO23468" s="9"/>
      <c r="AP23468" s="9"/>
      <c r="AQ23468" s="9"/>
    </row>
    <row r="23469" spans="41:43" x14ac:dyDescent="0.3">
      <c r="AO23469" s="9"/>
      <c r="AP23469" s="9"/>
      <c r="AQ23469" s="9"/>
    </row>
    <row r="23470" spans="41:43" x14ac:dyDescent="0.3">
      <c r="AO23470" s="9"/>
      <c r="AP23470" s="9"/>
      <c r="AQ23470" s="9"/>
    </row>
    <row r="23471" spans="41:43" x14ac:dyDescent="0.3">
      <c r="AO23471" s="9"/>
      <c r="AP23471" s="9"/>
      <c r="AQ23471" s="9"/>
    </row>
    <row r="23472" spans="41:43" x14ac:dyDescent="0.3">
      <c r="AO23472" s="9"/>
      <c r="AP23472" s="9"/>
      <c r="AQ23472" s="9"/>
    </row>
    <row r="23473" spans="41:43" x14ac:dyDescent="0.3">
      <c r="AO23473" s="9"/>
      <c r="AP23473" s="9"/>
      <c r="AQ23473" s="9"/>
    </row>
    <row r="23474" spans="41:43" x14ac:dyDescent="0.3">
      <c r="AO23474" s="9"/>
      <c r="AP23474" s="9"/>
      <c r="AQ23474" s="9"/>
    </row>
    <row r="23475" spans="41:43" x14ac:dyDescent="0.3">
      <c r="AO23475" s="9"/>
      <c r="AP23475" s="9"/>
      <c r="AQ23475" s="9"/>
    </row>
    <row r="23476" spans="41:43" x14ac:dyDescent="0.3">
      <c r="AO23476" s="9"/>
      <c r="AP23476" s="9"/>
      <c r="AQ23476" s="9"/>
    </row>
    <row r="23477" spans="41:43" x14ac:dyDescent="0.3">
      <c r="AO23477" s="9"/>
      <c r="AP23477" s="9"/>
      <c r="AQ23477" s="9"/>
    </row>
    <row r="23478" spans="41:43" x14ac:dyDescent="0.3">
      <c r="AO23478" s="9"/>
      <c r="AP23478" s="9"/>
      <c r="AQ23478" s="9"/>
    </row>
    <row r="23479" spans="41:43" x14ac:dyDescent="0.3">
      <c r="AO23479" s="9"/>
      <c r="AP23479" s="9"/>
      <c r="AQ23479" s="9"/>
    </row>
    <row r="23480" spans="41:43" x14ac:dyDescent="0.3">
      <c r="AO23480" s="9"/>
      <c r="AP23480" s="9"/>
      <c r="AQ23480" s="9"/>
    </row>
    <row r="23481" spans="41:43" x14ac:dyDescent="0.3">
      <c r="AO23481" s="9"/>
      <c r="AP23481" s="9"/>
      <c r="AQ23481" s="9"/>
    </row>
    <row r="23482" spans="41:43" x14ac:dyDescent="0.3">
      <c r="AO23482" s="9"/>
      <c r="AP23482" s="9"/>
      <c r="AQ23482" s="9"/>
    </row>
    <row r="23483" spans="41:43" x14ac:dyDescent="0.3">
      <c r="AO23483" s="9"/>
      <c r="AP23483" s="9"/>
      <c r="AQ23483" s="9"/>
    </row>
    <row r="23484" spans="41:43" x14ac:dyDescent="0.3">
      <c r="AO23484" s="9"/>
      <c r="AP23484" s="9"/>
      <c r="AQ23484" s="9"/>
    </row>
    <row r="23485" spans="41:43" x14ac:dyDescent="0.3">
      <c r="AO23485" s="9"/>
      <c r="AP23485" s="9"/>
      <c r="AQ23485" s="9"/>
    </row>
    <row r="23486" spans="41:43" x14ac:dyDescent="0.3">
      <c r="AO23486" s="9"/>
      <c r="AP23486" s="9"/>
      <c r="AQ23486" s="9"/>
    </row>
    <row r="23487" spans="41:43" x14ac:dyDescent="0.3">
      <c r="AO23487" s="9"/>
      <c r="AP23487" s="9"/>
      <c r="AQ23487" s="9"/>
    </row>
    <row r="23488" spans="41:43" x14ac:dyDescent="0.3">
      <c r="AO23488" s="9"/>
      <c r="AP23488" s="9"/>
      <c r="AQ23488" s="9"/>
    </row>
    <row r="23489" spans="41:43" x14ac:dyDescent="0.3">
      <c r="AO23489" s="9"/>
      <c r="AP23489" s="9"/>
      <c r="AQ23489" s="9"/>
    </row>
    <row r="23490" spans="41:43" x14ac:dyDescent="0.3">
      <c r="AO23490" s="9"/>
      <c r="AP23490" s="9"/>
      <c r="AQ23490" s="9"/>
    </row>
    <row r="23491" spans="41:43" x14ac:dyDescent="0.3">
      <c r="AO23491" s="9"/>
      <c r="AP23491" s="9"/>
      <c r="AQ23491" s="9"/>
    </row>
    <row r="23492" spans="41:43" x14ac:dyDescent="0.3">
      <c r="AO23492" s="9"/>
      <c r="AP23492" s="9"/>
      <c r="AQ23492" s="9"/>
    </row>
    <row r="23493" spans="41:43" x14ac:dyDescent="0.3">
      <c r="AO23493" s="9"/>
      <c r="AP23493" s="9"/>
      <c r="AQ23493" s="9"/>
    </row>
    <row r="23494" spans="41:43" x14ac:dyDescent="0.3">
      <c r="AO23494" s="9"/>
      <c r="AP23494" s="9"/>
      <c r="AQ23494" s="9"/>
    </row>
    <row r="23495" spans="41:43" x14ac:dyDescent="0.3">
      <c r="AO23495" s="9"/>
      <c r="AP23495" s="9"/>
      <c r="AQ23495" s="9"/>
    </row>
    <row r="23496" spans="41:43" x14ac:dyDescent="0.3">
      <c r="AO23496" s="9"/>
      <c r="AP23496" s="9"/>
      <c r="AQ23496" s="9"/>
    </row>
    <row r="23497" spans="41:43" x14ac:dyDescent="0.3">
      <c r="AO23497" s="9"/>
      <c r="AP23497" s="9"/>
      <c r="AQ23497" s="9"/>
    </row>
    <row r="23498" spans="41:43" x14ac:dyDescent="0.3">
      <c r="AO23498" s="9"/>
      <c r="AP23498" s="9"/>
      <c r="AQ23498" s="9"/>
    </row>
    <row r="23499" spans="41:43" x14ac:dyDescent="0.3">
      <c r="AO23499" s="9"/>
      <c r="AP23499" s="9"/>
      <c r="AQ23499" s="9"/>
    </row>
    <row r="23500" spans="41:43" x14ac:dyDescent="0.3">
      <c r="AO23500" s="9"/>
      <c r="AP23500" s="9"/>
      <c r="AQ23500" s="9"/>
    </row>
    <row r="23501" spans="41:43" x14ac:dyDescent="0.3">
      <c r="AO23501" s="9"/>
      <c r="AP23501" s="9"/>
      <c r="AQ23501" s="9"/>
    </row>
    <row r="23502" spans="41:43" x14ac:dyDescent="0.3">
      <c r="AO23502" s="9"/>
      <c r="AP23502" s="9"/>
      <c r="AQ23502" s="9"/>
    </row>
    <row r="23503" spans="41:43" x14ac:dyDescent="0.3">
      <c r="AO23503" s="9"/>
      <c r="AP23503" s="9"/>
      <c r="AQ23503" s="9"/>
    </row>
    <row r="23504" spans="41:43" x14ac:dyDescent="0.3">
      <c r="AO23504" s="9"/>
      <c r="AP23504" s="9"/>
      <c r="AQ23504" s="9"/>
    </row>
    <row r="23505" spans="41:43" x14ac:dyDescent="0.3">
      <c r="AO23505" s="9"/>
      <c r="AP23505" s="9"/>
      <c r="AQ23505" s="9"/>
    </row>
    <row r="23506" spans="41:43" x14ac:dyDescent="0.3">
      <c r="AO23506" s="9"/>
      <c r="AP23506" s="9"/>
      <c r="AQ23506" s="9"/>
    </row>
    <row r="23507" spans="41:43" x14ac:dyDescent="0.3">
      <c r="AO23507" s="9"/>
      <c r="AP23507" s="9"/>
      <c r="AQ23507" s="9"/>
    </row>
    <row r="23508" spans="41:43" x14ac:dyDescent="0.3">
      <c r="AO23508" s="9"/>
      <c r="AP23508" s="9"/>
      <c r="AQ23508" s="9"/>
    </row>
    <row r="23509" spans="41:43" x14ac:dyDescent="0.3">
      <c r="AO23509" s="9"/>
      <c r="AP23509" s="9"/>
      <c r="AQ23509" s="9"/>
    </row>
    <row r="23510" spans="41:43" x14ac:dyDescent="0.3">
      <c r="AO23510" s="9"/>
      <c r="AP23510" s="9"/>
      <c r="AQ23510" s="9"/>
    </row>
    <row r="23511" spans="41:43" x14ac:dyDescent="0.3">
      <c r="AO23511" s="9"/>
      <c r="AP23511" s="9"/>
      <c r="AQ23511" s="9"/>
    </row>
    <row r="23512" spans="41:43" x14ac:dyDescent="0.3">
      <c r="AO23512" s="9"/>
      <c r="AP23512" s="9"/>
      <c r="AQ23512" s="9"/>
    </row>
    <row r="23513" spans="41:43" x14ac:dyDescent="0.3">
      <c r="AO23513" s="9"/>
      <c r="AP23513" s="9"/>
      <c r="AQ23513" s="9"/>
    </row>
    <row r="23514" spans="41:43" x14ac:dyDescent="0.3">
      <c r="AO23514" s="9"/>
      <c r="AP23514" s="9"/>
      <c r="AQ23514" s="9"/>
    </row>
    <row r="23515" spans="41:43" x14ac:dyDescent="0.3">
      <c r="AO23515" s="9"/>
      <c r="AP23515" s="9"/>
      <c r="AQ23515" s="9"/>
    </row>
    <row r="23516" spans="41:43" x14ac:dyDescent="0.3">
      <c r="AO23516" s="9"/>
      <c r="AP23516" s="9"/>
      <c r="AQ23516" s="9"/>
    </row>
    <row r="23517" spans="41:43" x14ac:dyDescent="0.3">
      <c r="AO23517" s="9"/>
      <c r="AP23517" s="9"/>
      <c r="AQ23517" s="9"/>
    </row>
    <row r="23518" spans="41:43" x14ac:dyDescent="0.3">
      <c r="AO23518" s="9"/>
      <c r="AP23518" s="9"/>
      <c r="AQ23518" s="9"/>
    </row>
    <row r="23519" spans="41:43" x14ac:dyDescent="0.3">
      <c r="AO23519" s="9"/>
      <c r="AP23519" s="9"/>
      <c r="AQ23519" s="9"/>
    </row>
    <row r="23520" spans="41:43" x14ac:dyDescent="0.3">
      <c r="AO23520" s="9"/>
      <c r="AP23520" s="9"/>
      <c r="AQ23520" s="9"/>
    </row>
    <row r="23521" spans="41:43" x14ac:dyDescent="0.3">
      <c r="AO23521" s="9"/>
      <c r="AP23521" s="9"/>
      <c r="AQ23521" s="9"/>
    </row>
    <row r="23522" spans="41:43" x14ac:dyDescent="0.3">
      <c r="AO23522" s="9"/>
      <c r="AP23522" s="9"/>
      <c r="AQ23522" s="9"/>
    </row>
    <row r="23523" spans="41:43" x14ac:dyDescent="0.3">
      <c r="AO23523" s="9"/>
      <c r="AP23523" s="9"/>
      <c r="AQ23523" s="9"/>
    </row>
    <row r="23524" spans="41:43" x14ac:dyDescent="0.3">
      <c r="AO23524" s="9"/>
      <c r="AP23524" s="9"/>
      <c r="AQ23524" s="9"/>
    </row>
    <row r="23525" spans="41:43" x14ac:dyDescent="0.3">
      <c r="AO23525" s="9"/>
      <c r="AP23525" s="9"/>
      <c r="AQ23525" s="9"/>
    </row>
    <row r="23526" spans="41:43" x14ac:dyDescent="0.3">
      <c r="AO23526" s="9"/>
      <c r="AP23526" s="9"/>
      <c r="AQ23526" s="9"/>
    </row>
    <row r="23527" spans="41:43" x14ac:dyDescent="0.3">
      <c r="AO23527" s="9"/>
      <c r="AP23527" s="9"/>
      <c r="AQ23527" s="9"/>
    </row>
    <row r="23528" spans="41:43" x14ac:dyDescent="0.3">
      <c r="AO23528" s="9"/>
      <c r="AP23528" s="9"/>
      <c r="AQ23528" s="9"/>
    </row>
    <row r="23529" spans="41:43" x14ac:dyDescent="0.3">
      <c r="AO23529" s="9"/>
      <c r="AP23529" s="9"/>
      <c r="AQ23529" s="9"/>
    </row>
    <row r="23530" spans="41:43" x14ac:dyDescent="0.3">
      <c r="AO23530" s="9"/>
      <c r="AP23530" s="9"/>
      <c r="AQ23530" s="9"/>
    </row>
    <row r="23531" spans="41:43" x14ac:dyDescent="0.3">
      <c r="AO23531" s="9"/>
      <c r="AP23531" s="9"/>
      <c r="AQ23531" s="9"/>
    </row>
    <row r="23532" spans="41:43" x14ac:dyDescent="0.3">
      <c r="AO23532" s="9"/>
      <c r="AP23532" s="9"/>
      <c r="AQ23532" s="9"/>
    </row>
    <row r="23533" spans="41:43" x14ac:dyDescent="0.3">
      <c r="AO23533" s="9"/>
      <c r="AP23533" s="9"/>
      <c r="AQ23533" s="9"/>
    </row>
    <row r="23534" spans="41:43" x14ac:dyDescent="0.3">
      <c r="AO23534" s="9"/>
      <c r="AP23534" s="9"/>
      <c r="AQ23534" s="9"/>
    </row>
    <row r="23535" spans="41:43" x14ac:dyDescent="0.3">
      <c r="AO23535" s="9"/>
      <c r="AP23535" s="9"/>
      <c r="AQ23535" s="9"/>
    </row>
    <row r="23536" spans="41:43" x14ac:dyDescent="0.3">
      <c r="AO23536" s="9"/>
      <c r="AP23536" s="9"/>
      <c r="AQ23536" s="9"/>
    </row>
    <row r="23537" spans="41:43" x14ac:dyDescent="0.3">
      <c r="AO23537" s="9"/>
      <c r="AP23537" s="9"/>
      <c r="AQ23537" s="9"/>
    </row>
    <row r="23538" spans="41:43" x14ac:dyDescent="0.3">
      <c r="AO23538" s="9"/>
      <c r="AP23538" s="9"/>
      <c r="AQ23538" s="9"/>
    </row>
    <row r="23539" spans="41:43" x14ac:dyDescent="0.3">
      <c r="AO23539" s="9"/>
      <c r="AP23539" s="9"/>
      <c r="AQ23539" s="9"/>
    </row>
    <row r="23540" spans="41:43" x14ac:dyDescent="0.3">
      <c r="AO23540" s="9"/>
      <c r="AP23540" s="9"/>
      <c r="AQ23540" s="9"/>
    </row>
    <row r="23541" spans="41:43" x14ac:dyDescent="0.3">
      <c r="AO23541" s="9"/>
      <c r="AP23541" s="9"/>
      <c r="AQ23541" s="9"/>
    </row>
    <row r="23542" spans="41:43" x14ac:dyDescent="0.3">
      <c r="AO23542" s="9"/>
      <c r="AP23542" s="9"/>
      <c r="AQ23542" s="9"/>
    </row>
    <row r="23543" spans="41:43" x14ac:dyDescent="0.3">
      <c r="AO23543" s="9"/>
      <c r="AP23543" s="9"/>
      <c r="AQ23543" s="9"/>
    </row>
    <row r="23544" spans="41:43" x14ac:dyDescent="0.3">
      <c r="AO23544" s="9"/>
      <c r="AP23544" s="9"/>
      <c r="AQ23544" s="9"/>
    </row>
    <row r="23545" spans="41:43" x14ac:dyDescent="0.3">
      <c r="AO23545" s="9"/>
      <c r="AP23545" s="9"/>
      <c r="AQ23545" s="9"/>
    </row>
    <row r="23546" spans="41:43" x14ac:dyDescent="0.3">
      <c r="AO23546" s="9"/>
      <c r="AP23546" s="9"/>
      <c r="AQ23546" s="9"/>
    </row>
    <row r="23547" spans="41:43" x14ac:dyDescent="0.3">
      <c r="AO23547" s="9"/>
      <c r="AP23547" s="9"/>
      <c r="AQ23547" s="9"/>
    </row>
    <row r="23548" spans="41:43" x14ac:dyDescent="0.3">
      <c r="AO23548" s="9"/>
      <c r="AP23548" s="9"/>
      <c r="AQ23548" s="9"/>
    </row>
    <row r="23549" spans="41:43" x14ac:dyDescent="0.3">
      <c r="AO23549" s="9"/>
      <c r="AP23549" s="9"/>
      <c r="AQ23549" s="9"/>
    </row>
    <row r="23550" spans="41:43" x14ac:dyDescent="0.3">
      <c r="AO23550" s="9"/>
      <c r="AP23550" s="9"/>
      <c r="AQ23550" s="9"/>
    </row>
    <row r="23551" spans="41:43" x14ac:dyDescent="0.3">
      <c r="AO23551" s="9"/>
      <c r="AP23551" s="9"/>
      <c r="AQ23551" s="9"/>
    </row>
    <row r="23552" spans="41:43" x14ac:dyDescent="0.3">
      <c r="AO23552" s="9"/>
      <c r="AP23552" s="9"/>
      <c r="AQ23552" s="9"/>
    </row>
    <row r="23553" spans="41:43" x14ac:dyDescent="0.3">
      <c r="AO23553" s="9"/>
      <c r="AP23553" s="9"/>
      <c r="AQ23553" s="9"/>
    </row>
    <row r="23554" spans="41:43" x14ac:dyDescent="0.3">
      <c r="AO23554" s="9"/>
      <c r="AP23554" s="9"/>
      <c r="AQ23554" s="9"/>
    </row>
    <row r="23555" spans="41:43" x14ac:dyDescent="0.3">
      <c r="AO23555" s="9"/>
      <c r="AP23555" s="9"/>
      <c r="AQ23555" s="9"/>
    </row>
    <row r="23556" spans="41:43" x14ac:dyDescent="0.3">
      <c r="AO23556" s="9"/>
      <c r="AP23556" s="9"/>
      <c r="AQ23556" s="9"/>
    </row>
    <row r="23557" spans="41:43" x14ac:dyDescent="0.3">
      <c r="AO23557" s="9"/>
      <c r="AP23557" s="9"/>
      <c r="AQ23557" s="9"/>
    </row>
    <row r="23558" spans="41:43" x14ac:dyDescent="0.3">
      <c r="AO23558" s="9"/>
      <c r="AP23558" s="9"/>
      <c r="AQ23558" s="9"/>
    </row>
    <row r="23559" spans="41:43" x14ac:dyDescent="0.3">
      <c r="AO23559" s="9"/>
      <c r="AP23559" s="9"/>
      <c r="AQ23559" s="9"/>
    </row>
    <row r="23560" spans="41:43" x14ac:dyDescent="0.3">
      <c r="AO23560" s="9"/>
      <c r="AP23560" s="9"/>
      <c r="AQ23560" s="9"/>
    </row>
    <row r="23561" spans="41:43" x14ac:dyDescent="0.3">
      <c r="AO23561" s="9"/>
      <c r="AP23561" s="9"/>
      <c r="AQ23561" s="9"/>
    </row>
    <row r="23562" spans="41:43" x14ac:dyDescent="0.3">
      <c r="AO23562" s="9"/>
      <c r="AP23562" s="9"/>
      <c r="AQ23562" s="9"/>
    </row>
    <row r="23563" spans="41:43" x14ac:dyDescent="0.3">
      <c r="AO23563" s="9"/>
      <c r="AP23563" s="9"/>
      <c r="AQ23563" s="9"/>
    </row>
    <row r="23564" spans="41:43" x14ac:dyDescent="0.3">
      <c r="AO23564" s="9"/>
      <c r="AP23564" s="9"/>
      <c r="AQ23564" s="9"/>
    </row>
    <row r="23565" spans="41:43" x14ac:dyDescent="0.3">
      <c r="AO23565" s="9"/>
      <c r="AP23565" s="9"/>
      <c r="AQ23565" s="9"/>
    </row>
    <row r="23566" spans="41:43" x14ac:dyDescent="0.3">
      <c r="AO23566" s="9"/>
      <c r="AP23566" s="9"/>
      <c r="AQ23566" s="9"/>
    </row>
    <row r="23567" spans="41:43" x14ac:dyDescent="0.3">
      <c r="AO23567" s="9"/>
      <c r="AP23567" s="9"/>
      <c r="AQ23567" s="9"/>
    </row>
    <row r="23568" spans="41:43" x14ac:dyDescent="0.3">
      <c r="AO23568" s="9"/>
      <c r="AP23568" s="9"/>
      <c r="AQ23568" s="9"/>
    </row>
    <row r="23569" spans="41:43" x14ac:dyDescent="0.3">
      <c r="AO23569" s="9"/>
      <c r="AP23569" s="9"/>
      <c r="AQ23569" s="9"/>
    </row>
    <row r="23570" spans="41:43" x14ac:dyDescent="0.3">
      <c r="AO23570" s="9"/>
      <c r="AP23570" s="9"/>
      <c r="AQ23570" s="9"/>
    </row>
    <row r="23571" spans="41:43" x14ac:dyDescent="0.3">
      <c r="AO23571" s="9"/>
      <c r="AP23571" s="9"/>
      <c r="AQ23571" s="9"/>
    </row>
    <row r="23572" spans="41:43" x14ac:dyDescent="0.3">
      <c r="AO23572" s="9"/>
      <c r="AP23572" s="9"/>
      <c r="AQ23572" s="9"/>
    </row>
    <row r="23573" spans="41:43" x14ac:dyDescent="0.3">
      <c r="AO23573" s="9"/>
      <c r="AP23573" s="9"/>
      <c r="AQ23573" s="9"/>
    </row>
    <row r="23574" spans="41:43" x14ac:dyDescent="0.3">
      <c r="AO23574" s="9"/>
      <c r="AP23574" s="9"/>
      <c r="AQ23574" s="9"/>
    </row>
    <row r="23575" spans="41:43" x14ac:dyDescent="0.3">
      <c r="AO23575" s="9"/>
      <c r="AP23575" s="9"/>
      <c r="AQ23575" s="9"/>
    </row>
    <row r="23576" spans="41:43" x14ac:dyDescent="0.3">
      <c r="AO23576" s="9"/>
      <c r="AP23576" s="9"/>
      <c r="AQ23576" s="9"/>
    </row>
    <row r="23577" spans="41:43" x14ac:dyDescent="0.3">
      <c r="AO23577" s="9"/>
      <c r="AP23577" s="9"/>
      <c r="AQ23577" s="9"/>
    </row>
    <row r="23578" spans="41:43" x14ac:dyDescent="0.3">
      <c r="AO23578" s="9"/>
      <c r="AP23578" s="9"/>
      <c r="AQ23578" s="9"/>
    </row>
    <row r="23579" spans="41:43" x14ac:dyDescent="0.3">
      <c r="AO23579" s="9"/>
      <c r="AP23579" s="9"/>
      <c r="AQ23579" s="9"/>
    </row>
    <row r="23580" spans="41:43" x14ac:dyDescent="0.3">
      <c r="AO23580" s="9"/>
      <c r="AP23580" s="9"/>
      <c r="AQ23580" s="9"/>
    </row>
    <row r="23581" spans="41:43" x14ac:dyDescent="0.3">
      <c r="AO23581" s="9"/>
      <c r="AP23581" s="9"/>
      <c r="AQ23581" s="9"/>
    </row>
    <row r="23582" spans="41:43" x14ac:dyDescent="0.3">
      <c r="AO23582" s="9"/>
      <c r="AP23582" s="9"/>
      <c r="AQ23582" s="9"/>
    </row>
    <row r="23583" spans="41:43" x14ac:dyDescent="0.3">
      <c r="AO23583" s="9"/>
      <c r="AP23583" s="9"/>
      <c r="AQ23583" s="9"/>
    </row>
    <row r="23584" spans="41:43" x14ac:dyDescent="0.3">
      <c r="AO23584" s="9"/>
      <c r="AP23584" s="9"/>
      <c r="AQ23584" s="9"/>
    </row>
    <row r="23585" spans="41:43" x14ac:dyDescent="0.3">
      <c r="AO23585" s="9"/>
      <c r="AP23585" s="9"/>
      <c r="AQ23585" s="9"/>
    </row>
    <row r="23586" spans="41:43" x14ac:dyDescent="0.3">
      <c r="AO23586" s="9"/>
      <c r="AP23586" s="9"/>
      <c r="AQ23586" s="9"/>
    </row>
    <row r="23587" spans="41:43" x14ac:dyDescent="0.3">
      <c r="AO23587" s="9"/>
      <c r="AP23587" s="9"/>
      <c r="AQ23587" s="9"/>
    </row>
    <row r="23588" spans="41:43" x14ac:dyDescent="0.3">
      <c r="AO23588" s="9"/>
      <c r="AP23588" s="9"/>
      <c r="AQ23588" s="9"/>
    </row>
    <row r="23589" spans="41:43" x14ac:dyDescent="0.3">
      <c r="AO23589" s="9"/>
      <c r="AP23589" s="9"/>
      <c r="AQ23589" s="9"/>
    </row>
    <row r="23590" spans="41:43" x14ac:dyDescent="0.3">
      <c r="AO23590" s="9"/>
      <c r="AP23590" s="9"/>
      <c r="AQ23590" s="9"/>
    </row>
    <row r="23591" spans="41:43" x14ac:dyDescent="0.3">
      <c r="AO23591" s="9"/>
      <c r="AP23591" s="9"/>
      <c r="AQ23591" s="9"/>
    </row>
    <row r="23592" spans="41:43" x14ac:dyDescent="0.3">
      <c r="AO23592" s="9"/>
      <c r="AP23592" s="9"/>
      <c r="AQ23592" s="9"/>
    </row>
    <row r="23593" spans="41:43" x14ac:dyDescent="0.3">
      <c r="AO23593" s="9"/>
      <c r="AP23593" s="9"/>
      <c r="AQ23593" s="9"/>
    </row>
    <row r="23594" spans="41:43" x14ac:dyDescent="0.3">
      <c r="AO23594" s="9"/>
      <c r="AP23594" s="9"/>
      <c r="AQ23594" s="9"/>
    </row>
    <row r="23595" spans="41:43" x14ac:dyDescent="0.3">
      <c r="AO23595" s="9"/>
      <c r="AP23595" s="9"/>
      <c r="AQ23595" s="9"/>
    </row>
    <row r="23596" spans="41:43" x14ac:dyDescent="0.3">
      <c r="AO23596" s="9"/>
      <c r="AP23596" s="9"/>
      <c r="AQ23596" s="9"/>
    </row>
    <row r="23597" spans="41:43" x14ac:dyDescent="0.3">
      <c r="AO23597" s="9"/>
      <c r="AP23597" s="9"/>
      <c r="AQ23597" s="9"/>
    </row>
    <row r="23598" spans="41:43" x14ac:dyDescent="0.3">
      <c r="AO23598" s="9"/>
      <c r="AP23598" s="9"/>
      <c r="AQ23598" s="9"/>
    </row>
    <row r="23599" spans="41:43" x14ac:dyDescent="0.3">
      <c r="AO23599" s="9"/>
      <c r="AP23599" s="9"/>
      <c r="AQ23599" s="9"/>
    </row>
    <row r="23600" spans="41:43" x14ac:dyDescent="0.3">
      <c r="AO23600" s="9"/>
      <c r="AP23600" s="9"/>
      <c r="AQ23600" s="9"/>
    </row>
    <row r="23601" spans="41:43" x14ac:dyDescent="0.3">
      <c r="AO23601" s="9"/>
      <c r="AP23601" s="9"/>
      <c r="AQ23601" s="9"/>
    </row>
    <row r="23602" spans="41:43" x14ac:dyDescent="0.3">
      <c r="AO23602" s="9"/>
      <c r="AP23602" s="9"/>
      <c r="AQ23602" s="9"/>
    </row>
    <row r="23603" spans="41:43" x14ac:dyDescent="0.3">
      <c r="AO23603" s="9"/>
      <c r="AP23603" s="9"/>
      <c r="AQ23603" s="9"/>
    </row>
    <row r="23604" spans="41:43" x14ac:dyDescent="0.3">
      <c r="AO23604" s="9"/>
      <c r="AP23604" s="9"/>
      <c r="AQ23604" s="9"/>
    </row>
    <row r="23605" spans="41:43" x14ac:dyDescent="0.3">
      <c r="AO23605" s="9"/>
      <c r="AP23605" s="9"/>
      <c r="AQ23605" s="9"/>
    </row>
    <row r="23606" spans="41:43" x14ac:dyDescent="0.3">
      <c r="AO23606" s="9"/>
      <c r="AP23606" s="9"/>
      <c r="AQ23606" s="9"/>
    </row>
    <row r="23607" spans="41:43" x14ac:dyDescent="0.3">
      <c r="AO23607" s="9"/>
      <c r="AP23607" s="9"/>
      <c r="AQ23607" s="9"/>
    </row>
    <row r="23608" spans="41:43" x14ac:dyDescent="0.3">
      <c r="AO23608" s="9"/>
      <c r="AP23608" s="9"/>
      <c r="AQ23608" s="9"/>
    </row>
    <row r="23609" spans="41:43" x14ac:dyDescent="0.3">
      <c r="AO23609" s="9"/>
      <c r="AP23609" s="9"/>
      <c r="AQ23609" s="9"/>
    </row>
    <row r="23610" spans="41:43" x14ac:dyDescent="0.3">
      <c r="AO23610" s="9"/>
      <c r="AP23610" s="9"/>
      <c r="AQ23610" s="9"/>
    </row>
    <row r="23611" spans="41:43" x14ac:dyDescent="0.3">
      <c r="AO23611" s="9"/>
      <c r="AP23611" s="9"/>
      <c r="AQ23611" s="9"/>
    </row>
    <row r="23612" spans="41:43" x14ac:dyDescent="0.3">
      <c r="AO23612" s="9"/>
      <c r="AP23612" s="9"/>
      <c r="AQ23612" s="9"/>
    </row>
    <row r="23613" spans="41:43" x14ac:dyDescent="0.3">
      <c r="AO23613" s="9"/>
      <c r="AP23613" s="9"/>
      <c r="AQ23613" s="9"/>
    </row>
    <row r="23614" spans="41:43" x14ac:dyDescent="0.3">
      <c r="AO23614" s="9"/>
      <c r="AP23614" s="9"/>
      <c r="AQ23614" s="9"/>
    </row>
    <row r="23615" spans="41:43" x14ac:dyDescent="0.3">
      <c r="AO23615" s="9"/>
      <c r="AP23615" s="9"/>
      <c r="AQ23615" s="9"/>
    </row>
    <row r="23616" spans="41:43" x14ac:dyDescent="0.3">
      <c r="AO23616" s="9"/>
      <c r="AP23616" s="9"/>
      <c r="AQ23616" s="9"/>
    </row>
    <row r="23617" spans="41:43" x14ac:dyDescent="0.3">
      <c r="AO23617" s="9"/>
      <c r="AP23617" s="9"/>
      <c r="AQ23617" s="9"/>
    </row>
    <row r="23618" spans="41:43" x14ac:dyDescent="0.3">
      <c r="AO23618" s="9"/>
      <c r="AP23618" s="9"/>
      <c r="AQ23618" s="9"/>
    </row>
    <row r="23619" spans="41:43" x14ac:dyDescent="0.3">
      <c r="AO23619" s="9"/>
      <c r="AP23619" s="9"/>
      <c r="AQ23619" s="9"/>
    </row>
    <row r="23620" spans="41:43" x14ac:dyDescent="0.3">
      <c r="AO23620" s="9"/>
      <c r="AP23620" s="9"/>
      <c r="AQ23620" s="9"/>
    </row>
    <row r="23621" spans="41:43" x14ac:dyDescent="0.3">
      <c r="AO23621" s="9"/>
      <c r="AP23621" s="9"/>
      <c r="AQ23621" s="9"/>
    </row>
    <row r="23622" spans="41:43" x14ac:dyDescent="0.3">
      <c r="AO23622" s="9"/>
      <c r="AP23622" s="9"/>
      <c r="AQ23622" s="9"/>
    </row>
    <row r="23623" spans="41:43" x14ac:dyDescent="0.3">
      <c r="AO23623" s="9"/>
      <c r="AP23623" s="9"/>
      <c r="AQ23623" s="9"/>
    </row>
    <row r="23624" spans="41:43" x14ac:dyDescent="0.3">
      <c r="AO23624" s="9"/>
      <c r="AP23624" s="9"/>
      <c r="AQ23624" s="9"/>
    </row>
    <row r="23625" spans="41:43" x14ac:dyDescent="0.3">
      <c r="AO23625" s="9"/>
      <c r="AP23625" s="9"/>
      <c r="AQ23625" s="9"/>
    </row>
    <row r="23626" spans="41:43" x14ac:dyDescent="0.3">
      <c r="AO23626" s="9"/>
      <c r="AP23626" s="9"/>
      <c r="AQ23626" s="9"/>
    </row>
    <row r="23627" spans="41:43" x14ac:dyDescent="0.3">
      <c r="AO23627" s="9"/>
      <c r="AP23627" s="9"/>
      <c r="AQ23627" s="9"/>
    </row>
    <row r="23628" spans="41:43" x14ac:dyDescent="0.3">
      <c r="AO23628" s="9"/>
      <c r="AP23628" s="9"/>
      <c r="AQ23628" s="9"/>
    </row>
    <row r="23629" spans="41:43" x14ac:dyDescent="0.3">
      <c r="AO23629" s="9"/>
      <c r="AP23629" s="9"/>
      <c r="AQ23629" s="9"/>
    </row>
    <row r="23630" spans="41:43" x14ac:dyDescent="0.3">
      <c r="AO23630" s="9"/>
      <c r="AP23630" s="9"/>
      <c r="AQ23630" s="9"/>
    </row>
    <row r="23631" spans="41:43" x14ac:dyDescent="0.3">
      <c r="AO23631" s="9"/>
      <c r="AP23631" s="9"/>
      <c r="AQ23631" s="9"/>
    </row>
    <row r="23632" spans="41:43" x14ac:dyDescent="0.3">
      <c r="AO23632" s="9"/>
      <c r="AP23632" s="9"/>
      <c r="AQ23632" s="9"/>
    </row>
    <row r="23633" spans="41:43" x14ac:dyDescent="0.3">
      <c r="AO23633" s="9"/>
      <c r="AP23633" s="9"/>
      <c r="AQ23633" s="9"/>
    </row>
    <row r="23634" spans="41:43" x14ac:dyDescent="0.3">
      <c r="AO23634" s="9"/>
      <c r="AP23634" s="9"/>
      <c r="AQ23634" s="9"/>
    </row>
    <row r="23635" spans="41:43" x14ac:dyDescent="0.3">
      <c r="AO23635" s="9"/>
      <c r="AP23635" s="9"/>
      <c r="AQ23635" s="9"/>
    </row>
    <row r="23636" spans="41:43" x14ac:dyDescent="0.3">
      <c r="AO23636" s="9"/>
      <c r="AP23636" s="9"/>
      <c r="AQ23636" s="9"/>
    </row>
    <row r="23637" spans="41:43" x14ac:dyDescent="0.3">
      <c r="AO23637" s="9"/>
      <c r="AP23637" s="9"/>
      <c r="AQ23637" s="9"/>
    </row>
    <row r="23638" spans="41:43" x14ac:dyDescent="0.3">
      <c r="AO23638" s="9"/>
      <c r="AP23638" s="9"/>
      <c r="AQ23638" s="9"/>
    </row>
    <row r="23639" spans="41:43" x14ac:dyDescent="0.3">
      <c r="AO23639" s="9"/>
      <c r="AP23639" s="9"/>
      <c r="AQ23639" s="9"/>
    </row>
    <row r="23640" spans="41:43" x14ac:dyDescent="0.3">
      <c r="AO23640" s="9"/>
      <c r="AP23640" s="9"/>
      <c r="AQ23640" s="9"/>
    </row>
    <row r="23641" spans="41:43" x14ac:dyDescent="0.3">
      <c r="AO23641" s="9"/>
      <c r="AP23641" s="9"/>
      <c r="AQ23641" s="9"/>
    </row>
    <row r="23642" spans="41:43" x14ac:dyDescent="0.3">
      <c r="AO23642" s="9"/>
      <c r="AP23642" s="9"/>
      <c r="AQ23642" s="9"/>
    </row>
    <row r="23643" spans="41:43" x14ac:dyDescent="0.3">
      <c r="AO23643" s="9"/>
      <c r="AP23643" s="9"/>
      <c r="AQ23643" s="9"/>
    </row>
    <row r="23644" spans="41:43" x14ac:dyDescent="0.3">
      <c r="AO23644" s="9"/>
      <c r="AP23644" s="9"/>
      <c r="AQ23644" s="9"/>
    </row>
    <row r="23645" spans="41:43" x14ac:dyDescent="0.3">
      <c r="AO23645" s="9"/>
      <c r="AP23645" s="9"/>
      <c r="AQ23645" s="9"/>
    </row>
    <row r="23646" spans="41:43" x14ac:dyDescent="0.3">
      <c r="AO23646" s="9"/>
      <c r="AP23646" s="9"/>
      <c r="AQ23646" s="9"/>
    </row>
    <row r="23647" spans="41:43" x14ac:dyDescent="0.3">
      <c r="AO23647" s="9"/>
      <c r="AP23647" s="9"/>
      <c r="AQ23647" s="9"/>
    </row>
    <row r="23648" spans="41:43" x14ac:dyDescent="0.3">
      <c r="AO23648" s="9"/>
      <c r="AP23648" s="9"/>
      <c r="AQ23648" s="9"/>
    </row>
    <row r="23649" spans="41:43" x14ac:dyDescent="0.3">
      <c r="AO23649" s="9"/>
      <c r="AP23649" s="9"/>
      <c r="AQ23649" s="9"/>
    </row>
    <row r="23650" spans="41:43" x14ac:dyDescent="0.3">
      <c r="AO23650" s="9"/>
      <c r="AP23650" s="9"/>
      <c r="AQ23650" s="9"/>
    </row>
    <row r="23651" spans="41:43" x14ac:dyDescent="0.3">
      <c r="AO23651" s="9"/>
      <c r="AP23651" s="9"/>
      <c r="AQ23651" s="9"/>
    </row>
    <row r="23652" spans="41:43" x14ac:dyDescent="0.3">
      <c r="AO23652" s="9"/>
      <c r="AP23652" s="9"/>
      <c r="AQ23652" s="9"/>
    </row>
    <row r="23653" spans="41:43" x14ac:dyDescent="0.3">
      <c r="AO23653" s="9"/>
      <c r="AP23653" s="9"/>
      <c r="AQ23653" s="9"/>
    </row>
    <row r="23654" spans="41:43" x14ac:dyDescent="0.3">
      <c r="AO23654" s="9"/>
      <c r="AP23654" s="9"/>
      <c r="AQ23654" s="9"/>
    </row>
    <row r="23655" spans="41:43" x14ac:dyDescent="0.3">
      <c r="AO23655" s="9"/>
      <c r="AP23655" s="9"/>
      <c r="AQ23655" s="9"/>
    </row>
    <row r="23656" spans="41:43" x14ac:dyDescent="0.3">
      <c r="AO23656" s="9"/>
      <c r="AP23656" s="9"/>
      <c r="AQ23656" s="9"/>
    </row>
    <row r="23657" spans="41:43" x14ac:dyDescent="0.3">
      <c r="AO23657" s="9"/>
      <c r="AP23657" s="9"/>
      <c r="AQ23657" s="9"/>
    </row>
    <row r="23658" spans="41:43" x14ac:dyDescent="0.3">
      <c r="AO23658" s="9"/>
      <c r="AP23658" s="9"/>
      <c r="AQ23658" s="9"/>
    </row>
    <row r="23659" spans="41:43" x14ac:dyDescent="0.3">
      <c r="AO23659" s="9"/>
      <c r="AP23659" s="9"/>
      <c r="AQ23659" s="9"/>
    </row>
    <row r="23660" spans="41:43" x14ac:dyDescent="0.3">
      <c r="AO23660" s="9"/>
      <c r="AP23660" s="9"/>
      <c r="AQ23660" s="9"/>
    </row>
    <row r="23661" spans="41:43" x14ac:dyDescent="0.3">
      <c r="AO23661" s="9"/>
      <c r="AP23661" s="9"/>
      <c r="AQ23661" s="9"/>
    </row>
    <row r="23662" spans="41:43" x14ac:dyDescent="0.3">
      <c r="AO23662" s="9"/>
      <c r="AP23662" s="9"/>
      <c r="AQ23662" s="9"/>
    </row>
    <row r="23663" spans="41:43" x14ac:dyDescent="0.3">
      <c r="AO23663" s="9"/>
      <c r="AP23663" s="9"/>
      <c r="AQ23663" s="9"/>
    </row>
    <row r="23664" spans="41:43" x14ac:dyDescent="0.3">
      <c r="AO23664" s="9"/>
      <c r="AP23664" s="9"/>
      <c r="AQ23664" s="9"/>
    </row>
    <row r="23665" spans="41:43" x14ac:dyDescent="0.3">
      <c r="AO23665" s="9"/>
      <c r="AP23665" s="9"/>
      <c r="AQ23665" s="9"/>
    </row>
    <row r="23666" spans="41:43" x14ac:dyDescent="0.3">
      <c r="AO23666" s="9"/>
      <c r="AP23666" s="9"/>
      <c r="AQ23666" s="9"/>
    </row>
    <row r="23667" spans="41:43" x14ac:dyDescent="0.3">
      <c r="AO23667" s="9"/>
      <c r="AP23667" s="9"/>
      <c r="AQ23667" s="9"/>
    </row>
    <row r="23668" spans="41:43" x14ac:dyDescent="0.3">
      <c r="AO23668" s="9"/>
      <c r="AP23668" s="9"/>
      <c r="AQ23668" s="9"/>
    </row>
    <row r="23669" spans="41:43" x14ac:dyDescent="0.3">
      <c r="AO23669" s="9"/>
      <c r="AP23669" s="9"/>
      <c r="AQ23669" s="9"/>
    </row>
    <row r="23670" spans="41:43" x14ac:dyDescent="0.3">
      <c r="AO23670" s="9"/>
      <c r="AP23670" s="9"/>
      <c r="AQ23670" s="9"/>
    </row>
    <row r="23671" spans="41:43" x14ac:dyDescent="0.3">
      <c r="AO23671" s="9"/>
      <c r="AP23671" s="9"/>
      <c r="AQ23671" s="9"/>
    </row>
    <row r="23672" spans="41:43" x14ac:dyDescent="0.3">
      <c r="AO23672" s="9"/>
      <c r="AP23672" s="9"/>
      <c r="AQ23672" s="9"/>
    </row>
    <row r="23673" spans="41:43" x14ac:dyDescent="0.3">
      <c r="AO23673" s="9"/>
      <c r="AP23673" s="9"/>
      <c r="AQ23673" s="9"/>
    </row>
    <row r="23674" spans="41:43" x14ac:dyDescent="0.3">
      <c r="AO23674" s="9"/>
      <c r="AP23674" s="9"/>
      <c r="AQ23674" s="9"/>
    </row>
    <row r="23675" spans="41:43" x14ac:dyDescent="0.3">
      <c r="AO23675" s="9"/>
      <c r="AP23675" s="9"/>
      <c r="AQ23675" s="9"/>
    </row>
    <row r="23676" spans="41:43" x14ac:dyDescent="0.3">
      <c r="AO23676" s="9"/>
      <c r="AP23676" s="9"/>
      <c r="AQ23676" s="9"/>
    </row>
    <row r="23677" spans="41:43" x14ac:dyDescent="0.3">
      <c r="AO23677" s="9"/>
      <c r="AP23677" s="9"/>
      <c r="AQ23677" s="9"/>
    </row>
    <row r="23678" spans="41:43" x14ac:dyDescent="0.3">
      <c r="AO23678" s="9"/>
      <c r="AP23678" s="9"/>
      <c r="AQ23678" s="9"/>
    </row>
    <row r="23679" spans="41:43" x14ac:dyDescent="0.3">
      <c r="AO23679" s="9"/>
      <c r="AP23679" s="9"/>
      <c r="AQ23679" s="9"/>
    </row>
    <row r="23680" spans="41:43" x14ac:dyDescent="0.3">
      <c r="AO23680" s="9"/>
      <c r="AP23680" s="9"/>
      <c r="AQ23680" s="9"/>
    </row>
    <row r="23681" spans="41:43" x14ac:dyDescent="0.3">
      <c r="AO23681" s="9"/>
      <c r="AP23681" s="9"/>
      <c r="AQ23681" s="9"/>
    </row>
    <row r="23682" spans="41:43" x14ac:dyDescent="0.3">
      <c r="AO23682" s="9"/>
      <c r="AP23682" s="9"/>
      <c r="AQ23682" s="9"/>
    </row>
    <row r="23683" spans="41:43" x14ac:dyDescent="0.3">
      <c r="AO23683" s="9"/>
      <c r="AP23683" s="9"/>
      <c r="AQ23683" s="9"/>
    </row>
    <row r="23684" spans="41:43" x14ac:dyDescent="0.3">
      <c r="AO23684" s="9"/>
      <c r="AP23684" s="9"/>
      <c r="AQ23684" s="9"/>
    </row>
    <row r="23685" spans="41:43" x14ac:dyDescent="0.3">
      <c r="AO23685" s="9"/>
      <c r="AP23685" s="9"/>
      <c r="AQ23685" s="9"/>
    </row>
    <row r="23686" spans="41:43" x14ac:dyDescent="0.3">
      <c r="AO23686" s="9"/>
      <c r="AP23686" s="9"/>
      <c r="AQ23686" s="9"/>
    </row>
    <row r="23687" spans="41:43" x14ac:dyDescent="0.3">
      <c r="AO23687" s="9"/>
      <c r="AP23687" s="9"/>
      <c r="AQ23687" s="9"/>
    </row>
    <row r="23688" spans="41:43" x14ac:dyDescent="0.3">
      <c r="AO23688" s="9"/>
      <c r="AP23688" s="9"/>
      <c r="AQ23688" s="9"/>
    </row>
    <row r="23689" spans="41:43" x14ac:dyDescent="0.3">
      <c r="AO23689" s="9"/>
      <c r="AP23689" s="9"/>
      <c r="AQ23689" s="9"/>
    </row>
    <row r="23690" spans="41:43" x14ac:dyDescent="0.3">
      <c r="AO23690" s="9"/>
      <c r="AP23690" s="9"/>
      <c r="AQ23690" s="9"/>
    </row>
    <row r="23691" spans="41:43" x14ac:dyDescent="0.3">
      <c r="AO23691" s="9"/>
      <c r="AP23691" s="9"/>
      <c r="AQ23691" s="9"/>
    </row>
    <row r="23692" spans="41:43" x14ac:dyDescent="0.3">
      <c r="AO23692" s="9"/>
      <c r="AP23692" s="9"/>
      <c r="AQ23692" s="9"/>
    </row>
    <row r="23693" spans="41:43" x14ac:dyDescent="0.3">
      <c r="AO23693" s="9"/>
      <c r="AP23693" s="9"/>
      <c r="AQ23693" s="9"/>
    </row>
    <row r="23694" spans="41:43" x14ac:dyDescent="0.3">
      <c r="AO23694" s="9"/>
      <c r="AP23694" s="9"/>
      <c r="AQ23694" s="9"/>
    </row>
    <row r="23695" spans="41:43" x14ac:dyDescent="0.3">
      <c r="AO23695" s="9"/>
      <c r="AP23695" s="9"/>
      <c r="AQ23695" s="9"/>
    </row>
    <row r="23696" spans="41:43" x14ac:dyDescent="0.3">
      <c r="AO23696" s="9"/>
      <c r="AP23696" s="9"/>
      <c r="AQ23696" s="9"/>
    </row>
    <row r="23697" spans="41:43" x14ac:dyDescent="0.3">
      <c r="AO23697" s="9"/>
      <c r="AP23697" s="9"/>
      <c r="AQ23697" s="9"/>
    </row>
    <row r="23698" spans="41:43" x14ac:dyDescent="0.3">
      <c r="AO23698" s="9"/>
      <c r="AP23698" s="9"/>
      <c r="AQ23698" s="9"/>
    </row>
    <row r="23699" spans="41:43" x14ac:dyDescent="0.3">
      <c r="AO23699" s="9"/>
      <c r="AP23699" s="9"/>
      <c r="AQ23699" s="9"/>
    </row>
    <row r="23700" spans="41:43" x14ac:dyDescent="0.3">
      <c r="AO23700" s="9"/>
      <c r="AP23700" s="9"/>
      <c r="AQ23700" s="9"/>
    </row>
    <row r="23701" spans="41:43" x14ac:dyDescent="0.3">
      <c r="AO23701" s="9"/>
      <c r="AP23701" s="9"/>
      <c r="AQ23701" s="9"/>
    </row>
    <row r="23702" spans="41:43" x14ac:dyDescent="0.3">
      <c r="AO23702" s="9"/>
      <c r="AP23702" s="9"/>
      <c r="AQ23702" s="9"/>
    </row>
    <row r="23703" spans="41:43" x14ac:dyDescent="0.3">
      <c r="AO23703" s="9"/>
      <c r="AP23703" s="9"/>
      <c r="AQ23703" s="9"/>
    </row>
    <row r="23704" spans="41:43" x14ac:dyDescent="0.3">
      <c r="AO23704" s="9"/>
      <c r="AP23704" s="9"/>
      <c r="AQ23704" s="9"/>
    </row>
    <row r="23705" spans="41:43" x14ac:dyDescent="0.3">
      <c r="AO23705" s="9"/>
      <c r="AP23705" s="9"/>
      <c r="AQ23705" s="9"/>
    </row>
    <row r="23706" spans="41:43" x14ac:dyDescent="0.3">
      <c r="AO23706" s="9"/>
      <c r="AP23706" s="9"/>
      <c r="AQ23706" s="9"/>
    </row>
    <row r="23707" spans="41:43" x14ac:dyDescent="0.3">
      <c r="AO23707" s="9"/>
      <c r="AP23707" s="9"/>
      <c r="AQ23707" s="9"/>
    </row>
    <row r="23708" spans="41:43" x14ac:dyDescent="0.3">
      <c r="AO23708" s="9"/>
      <c r="AP23708" s="9"/>
      <c r="AQ23708" s="9"/>
    </row>
    <row r="23709" spans="41:43" x14ac:dyDescent="0.3">
      <c r="AO23709" s="9"/>
      <c r="AP23709" s="9"/>
      <c r="AQ23709" s="9"/>
    </row>
    <row r="23710" spans="41:43" x14ac:dyDescent="0.3">
      <c r="AO23710" s="9"/>
      <c r="AP23710" s="9"/>
      <c r="AQ23710" s="9"/>
    </row>
    <row r="23711" spans="41:43" x14ac:dyDescent="0.3">
      <c r="AO23711" s="9"/>
      <c r="AP23711" s="9"/>
      <c r="AQ23711" s="9"/>
    </row>
    <row r="23712" spans="41:43" x14ac:dyDescent="0.3">
      <c r="AO23712" s="9"/>
      <c r="AP23712" s="9"/>
      <c r="AQ23712" s="9"/>
    </row>
    <row r="23713" spans="41:43" x14ac:dyDescent="0.3">
      <c r="AO23713" s="9"/>
      <c r="AP23713" s="9"/>
      <c r="AQ23713" s="9"/>
    </row>
    <row r="23714" spans="41:43" x14ac:dyDescent="0.3">
      <c r="AO23714" s="9"/>
      <c r="AP23714" s="9"/>
      <c r="AQ23714" s="9"/>
    </row>
    <row r="23715" spans="41:43" x14ac:dyDescent="0.3">
      <c r="AO23715" s="9"/>
      <c r="AP23715" s="9"/>
      <c r="AQ23715" s="9"/>
    </row>
    <row r="23716" spans="41:43" x14ac:dyDescent="0.3">
      <c r="AO23716" s="9"/>
      <c r="AP23716" s="9"/>
      <c r="AQ23716" s="9"/>
    </row>
    <row r="23717" spans="41:43" x14ac:dyDescent="0.3">
      <c r="AO23717" s="9"/>
      <c r="AP23717" s="9"/>
      <c r="AQ23717" s="9"/>
    </row>
    <row r="23718" spans="41:43" x14ac:dyDescent="0.3">
      <c r="AO23718" s="9"/>
      <c r="AP23718" s="9"/>
      <c r="AQ23718" s="9"/>
    </row>
    <row r="23719" spans="41:43" x14ac:dyDescent="0.3">
      <c r="AO23719" s="9"/>
      <c r="AP23719" s="9"/>
      <c r="AQ23719" s="9"/>
    </row>
    <row r="23720" spans="41:43" x14ac:dyDescent="0.3">
      <c r="AO23720" s="9"/>
      <c r="AP23720" s="9"/>
      <c r="AQ23720" s="9"/>
    </row>
    <row r="23721" spans="41:43" x14ac:dyDescent="0.3">
      <c r="AO23721" s="9"/>
      <c r="AP23721" s="9"/>
      <c r="AQ23721" s="9"/>
    </row>
    <row r="23722" spans="41:43" x14ac:dyDescent="0.3">
      <c r="AO23722" s="9"/>
      <c r="AP23722" s="9"/>
      <c r="AQ23722" s="9"/>
    </row>
    <row r="23723" spans="41:43" x14ac:dyDescent="0.3">
      <c r="AO23723" s="9"/>
      <c r="AP23723" s="9"/>
      <c r="AQ23723" s="9"/>
    </row>
    <row r="23724" spans="41:43" x14ac:dyDescent="0.3">
      <c r="AO23724" s="9"/>
      <c r="AP23724" s="9"/>
      <c r="AQ23724" s="9"/>
    </row>
    <row r="23725" spans="41:43" x14ac:dyDescent="0.3">
      <c r="AO23725" s="9"/>
      <c r="AP23725" s="9"/>
      <c r="AQ23725" s="9"/>
    </row>
    <row r="23726" spans="41:43" x14ac:dyDescent="0.3">
      <c r="AO23726" s="9"/>
      <c r="AP23726" s="9"/>
      <c r="AQ23726" s="9"/>
    </row>
    <row r="23727" spans="41:43" x14ac:dyDescent="0.3">
      <c r="AO23727" s="9"/>
      <c r="AP23727" s="9"/>
      <c r="AQ23727" s="9"/>
    </row>
    <row r="23728" spans="41:43" x14ac:dyDescent="0.3">
      <c r="AO23728" s="9"/>
      <c r="AP23728" s="9"/>
      <c r="AQ23728" s="9"/>
    </row>
    <row r="23729" spans="41:43" x14ac:dyDescent="0.3">
      <c r="AO23729" s="9"/>
      <c r="AP23729" s="9"/>
      <c r="AQ23729" s="9"/>
    </row>
    <row r="23730" spans="41:43" x14ac:dyDescent="0.3">
      <c r="AO23730" s="9"/>
      <c r="AP23730" s="9"/>
      <c r="AQ23730" s="9"/>
    </row>
    <row r="23731" spans="41:43" x14ac:dyDescent="0.3">
      <c r="AO23731" s="9"/>
      <c r="AP23731" s="9"/>
      <c r="AQ23731" s="9"/>
    </row>
    <row r="23732" spans="41:43" x14ac:dyDescent="0.3">
      <c r="AO23732" s="9"/>
      <c r="AP23732" s="9"/>
      <c r="AQ23732" s="9"/>
    </row>
    <row r="23733" spans="41:43" x14ac:dyDescent="0.3">
      <c r="AO23733" s="9"/>
      <c r="AP23733" s="9"/>
      <c r="AQ23733" s="9"/>
    </row>
    <row r="23734" spans="41:43" x14ac:dyDescent="0.3">
      <c r="AO23734" s="9"/>
      <c r="AP23734" s="9"/>
      <c r="AQ23734" s="9"/>
    </row>
    <row r="23735" spans="41:43" x14ac:dyDescent="0.3">
      <c r="AO23735" s="9"/>
      <c r="AP23735" s="9"/>
      <c r="AQ23735" s="9"/>
    </row>
    <row r="23736" spans="41:43" x14ac:dyDescent="0.3">
      <c r="AO23736" s="9"/>
      <c r="AP23736" s="9"/>
      <c r="AQ23736" s="9"/>
    </row>
    <row r="23737" spans="41:43" x14ac:dyDescent="0.3">
      <c r="AO23737" s="9"/>
      <c r="AP23737" s="9"/>
      <c r="AQ23737" s="9"/>
    </row>
    <row r="23738" spans="41:43" x14ac:dyDescent="0.3">
      <c r="AO23738" s="9"/>
      <c r="AP23738" s="9"/>
      <c r="AQ23738" s="9"/>
    </row>
    <row r="23739" spans="41:43" x14ac:dyDescent="0.3">
      <c r="AO23739" s="9"/>
      <c r="AP23739" s="9"/>
      <c r="AQ23739" s="9"/>
    </row>
    <row r="23740" spans="41:43" x14ac:dyDescent="0.3">
      <c r="AO23740" s="9"/>
      <c r="AP23740" s="9"/>
      <c r="AQ23740" s="9"/>
    </row>
    <row r="23741" spans="41:43" x14ac:dyDescent="0.3">
      <c r="AO23741" s="9"/>
      <c r="AP23741" s="9"/>
      <c r="AQ23741" s="9"/>
    </row>
    <row r="23742" spans="41:43" x14ac:dyDescent="0.3">
      <c r="AO23742" s="9"/>
      <c r="AP23742" s="9"/>
      <c r="AQ23742" s="9"/>
    </row>
    <row r="23743" spans="41:43" x14ac:dyDescent="0.3">
      <c r="AO23743" s="9"/>
      <c r="AP23743" s="9"/>
      <c r="AQ23743" s="9"/>
    </row>
    <row r="23744" spans="41:43" x14ac:dyDescent="0.3">
      <c r="AO23744" s="9"/>
      <c r="AP23744" s="9"/>
      <c r="AQ23744" s="9"/>
    </row>
    <row r="23745" spans="41:43" x14ac:dyDescent="0.3">
      <c r="AO23745" s="9"/>
      <c r="AP23745" s="9"/>
      <c r="AQ23745" s="9"/>
    </row>
    <row r="23746" spans="41:43" x14ac:dyDescent="0.3">
      <c r="AO23746" s="9"/>
      <c r="AP23746" s="9"/>
      <c r="AQ23746" s="9"/>
    </row>
    <row r="23747" spans="41:43" x14ac:dyDescent="0.3">
      <c r="AO23747" s="9"/>
      <c r="AP23747" s="9"/>
      <c r="AQ23747" s="9"/>
    </row>
    <row r="23748" spans="41:43" x14ac:dyDescent="0.3">
      <c r="AO23748" s="9"/>
      <c r="AP23748" s="9"/>
      <c r="AQ23748" s="9"/>
    </row>
    <row r="23749" spans="41:43" x14ac:dyDescent="0.3">
      <c r="AO23749" s="9"/>
      <c r="AP23749" s="9"/>
      <c r="AQ23749" s="9"/>
    </row>
    <row r="23750" spans="41:43" x14ac:dyDescent="0.3">
      <c r="AO23750" s="9"/>
      <c r="AP23750" s="9"/>
      <c r="AQ23750" s="9"/>
    </row>
    <row r="23751" spans="41:43" x14ac:dyDescent="0.3">
      <c r="AO23751" s="9"/>
      <c r="AP23751" s="9"/>
      <c r="AQ23751" s="9"/>
    </row>
    <row r="23752" spans="41:43" x14ac:dyDescent="0.3">
      <c r="AO23752" s="9"/>
      <c r="AP23752" s="9"/>
      <c r="AQ23752" s="9"/>
    </row>
    <row r="23753" spans="41:43" x14ac:dyDescent="0.3">
      <c r="AO23753" s="9"/>
      <c r="AP23753" s="9"/>
      <c r="AQ23753" s="9"/>
    </row>
    <row r="23754" spans="41:43" x14ac:dyDescent="0.3">
      <c r="AO23754" s="9"/>
      <c r="AP23754" s="9"/>
      <c r="AQ23754" s="9"/>
    </row>
    <row r="23755" spans="41:43" x14ac:dyDescent="0.3">
      <c r="AO23755" s="9"/>
      <c r="AP23755" s="9"/>
      <c r="AQ23755" s="9"/>
    </row>
    <row r="23756" spans="41:43" x14ac:dyDescent="0.3">
      <c r="AO23756" s="9"/>
      <c r="AP23756" s="9"/>
      <c r="AQ23756" s="9"/>
    </row>
    <row r="23757" spans="41:43" x14ac:dyDescent="0.3">
      <c r="AO23757" s="9"/>
      <c r="AP23757" s="9"/>
      <c r="AQ23757" s="9"/>
    </row>
    <row r="23758" spans="41:43" x14ac:dyDescent="0.3">
      <c r="AO23758" s="9"/>
      <c r="AP23758" s="9"/>
      <c r="AQ23758" s="9"/>
    </row>
    <row r="23759" spans="41:43" x14ac:dyDescent="0.3">
      <c r="AO23759" s="9"/>
      <c r="AP23759" s="9"/>
      <c r="AQ23759" s="9"/>
    </row>
    <row r="23760" spans="41:43" x14ac:dyDescent="0.3">
      <c r="AO23760" s="9"/>
      <c r="AP23760" s="9"/>
      <c r="AQ23760" s="9"/>
    </row>
    <row r="23761" spans="41:43" x14ac:dyDescent="0.3">
      <c r="AO23761" s="9"/>
      <c r="AP23761" s="9"/>
      <c r="AQ23761" s="9"/>
    </row>
    <row r="23762" spans="41:43" x14ac:dyDescent="0.3">
      <c r="AO23762" s="9"/>
      <c r="AP23762" s="9"/>
      <c r="AQ23762" s="9"/>
    </row>
    <row r="23763" spans="41:43" x14ac:dyDescent="0.3">
      <c r="AO23763" s="9"/>
      <c r="AP23763" s="9"/>
      <c r="AQ23763" s="9"/>
    </row>
    <row r="23764" spans="41:43" x14ac:dyDescent="0.3">
      <c r="AO23764" s="9"/>
      <c r="AP23764" s="9"/>
      <c r="AQ23764" s="9"/>
    </row>
    <row r="23765" spans="41:43" x14ac:dyDescent="0.3">
      <c r="AO23765" s="9"/>
      <c r="AP23765" s="9"/>
      <c r="AQ23765" s="9"/>
    </row>
    <row r="23766" spans="41:43" x14ac:dyDescent="0.3">
      <c r="AO23766" s="9"/>
      <c r="AP23766" s="9"/>
      <c r="AQ23766" s="9"/>
    </row>
    <row r="23767" spans="41:43" x14ac:dyDescent="0.3">
      <c r="AO23767" s="9"/>
      <c r="AP23767" s="9"/>
      <c r="AQ23767" s="9"/>
    </row>
    <row r="23768" spans="41:43" x14ac:dyDescent="0.3">
      <c r="AO23768" s="9"/>
      <c r="AP23768" s="9"/>
      <c r="AQ23768" s="9"/>
    </row>
    <row r="23769" spans="41:43" x14ac:dyDescent="0.3">
      <c r="AO23769" s="9"/>
      <c r="AP23769" s="9"/>
      <c r="AQ23769" s="9"/>
    </row>
    <row r="23770" spans="41:43" x14ac:dyDescent="0.3">
      <c r="AO23770" s="9"/>
      <c r="AP23770" s="9"/>
      <c r="AQ23770" s="9"/>
    </row>
    <row r="23771" spans="41:43" x14ac:dyDescent="0.3">
      <c r="AO23771" s="9"/>
      <c r="AP23771" s="9"/>
      <c r="AQ23771" s="9"/>
    </row>
    <row r="23772" spans="41:43" x14ac:dyDescent="0.3">
      <c r="AO23772" s="9"/>
      <c r="AP23772" s="9"/>
      <c r="AQ23772" s="9"/>
    </row>
    <row r="23773" spans="41:43" x14ac:dyDescent="0.3">
      <c r="AO23773" s="9"/>
      <c r="AP23773" s="9"/>
      <c r="AQ23773" s="9"/>
    </row>
    <row r="23774" spans="41:43" x14ac:dyDescent="0.3">
      <c r="AO23774" s="9"/>
      <c r="AP23774" s="9"/>
      <c r="AQ23774" s="9"/>
    </row>
    <row r="23775" spans="41:43" x14ac:dyDescent="0.3">
      <c r="AO23775" s="9"/>
      <c r="AP23775" s="9"/>
      <c r="AQ23775" s="9"/>
    </row>
    <row r="23776" spans="41:43" x14ac:dyDescent="0.3">
      <c r="AO23776" s="9"/>
      <c r="AP23776" s="9"/>
      <c r="AQ23776" s="9"/>
    </row>
    <row r="23777" spans="41:43" x14ac:dyDescent="0.3">
      <c r="AO23777" s="9"/>
      <c r="AP23777" s="9"/>
      <c r="AQ23777" s="9"/>
    </row>
    <row r="23778" spans="41:43" x14ac:dyDescent="0.3">
      <c r="AO23778" s="9"/>
      <c r="AP23778" s="9"/>
      <c r="AQ23778" s="9"/>
    </row>
    <row r="23779" spans="41:43" x14ac:dyDescent="0.3">
      <c r="AO23779" s="9"/>
      <c r="AP23779" s="9"/>
      <c r="AQ23779" s="9"/>
    </row>
    <row r="23780" spans="41:43" x14ac:dyDescent="0.3">
      <c r="AO23780" s="9"/>
      <c r="AP23780" s="9"/>
      <c r="AQ23780" s="9"/>
    </row>
    <row r="23781" spans="41:43" x14ac:dyDescent="0.3">
      <c r="AO23781" s="9"/>
      <c r="AP23781" s="9"/>
      <c r="AQ23781" s="9"/>
    </row>
    <row r="23782" spans="41:43" x14ac:dyDescent="0.3">
      <c r="AO23782" s="9"/>
      <c r="AP23782" s="9"/>
      <c r="AQ23782" s="9"/>
    </row>
    <row r="23783" spans="41:43" x14ac:dyDescent="0.3">
      <c r="AO23783" s="9"/>
      <c r="AP23783" s="9"/>
      <c r="AQ23783" s="9"/>
    </row>
    <row r="23784" spans="41:43" x14ac:dyDescent="0.3">
      <c r="AO23784" s="9"/>
      <c r="AP23784" s="9"/>
      <c r="AQ23784" s="9"/>
    </row>
    <row r="23785" spans="41:43" x14ac:dyDescent="0.3">
      <c r="AO23785" s="9"/>
      <c r="AP23785" s="9"/>
      <c r="AQ23785" s="9"/>
    </row>
    <row r="23786" spans="41:43" x14ac:dyDescent="0.3">
      <c r="AO23786" s="9"/>
      <c r="AP23786" s="9"/>
      <c r="AQ23786" s="9"/>
    </row>
    <row r="23787" spans="41:43" x14ac:dyDescent="0.3">
      <c r="AO23787" s="9"/>
      <c r="AP23787" s="9"/>
      <c r="AQ23787" s="9"/>
    </row>
    <row r="23788" spans="41:43" x14ac:dyDescent="0.3">
      <c r="AO23788" s="9"/>
      <c r="AP23788" s="9"/>
      <c r="AQ23788" s="9"/>
    </row>
    <row r="23789" spans="41:43" x14ac:dyDescent="0.3">
      <c r="AO23789" s="9"/>
      <c r="AP23789" s="9"/>
      <c r="AQ23789" s="9"/>
    </row>
    <row r="23790" spans="41:43" x14ac:dyDescent="0.3">
      <c r="AO23790" s="9"/>
      <c r="AP23790" s="9"/>
      <c r="AQ23790" s="9"/>
    </row>
    <row r="23791" spans="41:43" x14ac:dyDescent="0.3">
      <c r="AO23791" s="9"/>
      <c r="AP23791" s="9"/>
      <c r="AQ23791" s="9"/>
    </row>
    <row r="23792" spans="41:43" x14ac:dyDescent="0.3">
      <c r="AO23792" s="9"/>
      <c r="AP23792" s="9"/>
      <c r="AQ23792" s="9"/>
    </row>
    <row r="23793" spans="41:43" x14ac:dyDescent="0.3">
      <c r="AO23793" s="9"/>
      <c r="AP23793" s="9"/>
      <c r="AQ23793" s="9"/>
    </row>
    <row r="23794" spans="41:43" x14ac:dyDescent="0.3">
      <c r="AO23794" s="9"/>
      <c r="AP23794" s="9"/>
      <c r="AQ23794" s="9"/>
    </row>
    <row r="23795" spans="41:43" x14ac:dyDescent="0.3">
      <c r="AO23795" s="9"/>
      <c r="AP23795" s="9"/>
      <c r="AQ23795" s="9"/>
    </row>
    <row r="23796" spans="41:43" x14ac:dyDescent="0.3">
      <c r="AO23796" s="9"/>
      <c r="AP23796" s="9"/>
      <c r="AQ23796" s="9"/>
    </row>
    <row r="23797" spans="41:43" x14ac:dyDescent="0.3">
      <c r="AO23797" s="9"/>
      <c r="AP23797" s="9"/>
      <c r="AQ23797" s="9"/>
    </row>
    <row r="23798" spans="41:43" x14ac:dyDescent="0.3">
      <c r="AO23798" s="9"/>
      <c r="AP23798" s="9"/>
      <c r="AQ23798" s="9"/>
    </row>
    <row r="23799" spans="41:43" x14ac:dyDescent="0.3">
      <c r="AO23799" s="9"/>
      <c r="AP23799" s="9"/>
      <c r="AQ23799" s="9"/>
    </row>
    <row r="23800" spans="41:43" x14ac:dyDescent="0.3">
      <c r="AO23800" s="9"/>
      <c r="AP23800" s="9"/>
      <c r="AQ23800" s="9"/>
    </row>
    <row r="23801" spans="41:43" x14ac:dyDescent="0.3">
      <c r="AO23801" s="9"/>
      <c r="AP23801" s="9"/>
      <c r="AQ23801" s="9"/>
    </row>
    <row r="23802" spans="41:43" x14ac:dyDescent="0.3">
      <c r="AO23802" s="9"/>
      <c r="AP23802" s="9"/>
      <c r="AQ23802" s="9"/>
    </row>
    <row r="23803" spans="41:43" x14ac:dyDescent="0.3">
      <c r="AO23803" s="9"/>
      <c r="AP23803" s="9"/>
      <c r="AQ23803" s="9"/>
    </row>
    <row r="23804" spans="41:43" x14ac:dyDescent="0.3">
      <c r="AO23804" s="9"/>
      <c r="AP23804" s="9"/>
      <c r="AQ23804" s="9"/>
    </row>
    <row r="23805" spans="41:43" x14ac:dyDescent="0.3">
      <c r="AO23805" s="9"/>
      <c r="AP23805" s="9"/>
      <c r="AQ23805" s="9"/>
    </row>
    <row r="23806" spans="41:43" x14ac:dyDescent="0.3">
      <c r="AO23806" s="9"/>
      <c r="AP23806" s="9"/>
      <c r="AQ23806" s="9"/>
    </row>
    <row r="23807" spans="41:43" x14ac:dyDescent="0.3">
      <c r="AO23807" s="9"/>
      <c r="AP23807" s="9"/>
      <c r="AQ23807" s="9"/>
    </row>
    <row r="23808" spans="41:43" x14ac:dyDescent="0.3">
      <c r="AO23808" s="9"/>
      <c r="AP23808" s="9"/>
      <c r="AQ23808" s="9"/>
    </row>
    <row r="23809" spans="41:43" x14ac:dyDescent="0.3">
      <c r="AO23809" s="9"/>
      <c r="AP23809" s="9"/>
      <c r="AQ23809" s="9"/>
    </row>
    <row r="23810" spans="41:43" x14ac:dyDescent="0.3">
      <c r="AO23810" s="9"/>
      <c r="AP23810" s="9"/>
      <c r="AQ23810" s="9"/>
    </row>
    <row r="23811" spans="41:43" x14ac:dyDescent="0.3">
      <c r="AO23811" s="9"/>
      <c r="AP23811" s="9"/>
      <c r="AQ23811" s="9"/>
    </row>
    <row r="23812" spans="41:43" x14ac:dyDescent="0.3">
      <c r="AO23812" s="9"/>
      <c r="AP23812" s="9"/>
      <c r="AQ23812" s="9"/>
    </row>
    <row r="23813" spans="41:43" x14ac:dyDescent="0.3">
      <c r="AO23813" s="9"/>
      <c r="AP23813" s="9"/>
      <c r="AQ23813" s="9"/>
    </row>
    <row r="23814" spans="41:43" x14ac:dyDescent="0.3">
      <c r="AO23814" s="9"/>
      <c r="AP23814" s="9"/>
      <c r="AQ23814" s="9"/>
    </row>
    <row r="23815" spans="41:43" x14ac:dyDescent="0.3">
      <c r="AO23815" s="9"/>
      <c r="AP23815" s="9"/>
      <c r="AQ23815" s="9"/>
    </row>
    <row r="23816" spans="41:43" x14ac:dyDescent="0.3">
      <c r="AO23816" s="9"/>
      <c r="AP23816" s="9"/>
      <c r="AQ23816" s="9"/>
    </row>
    <row r="23817" spans="41:43" x14ac:dyDescent="0.3">
      <c r="AO23817" s="9"/>
      <c r="AP23817" s="9"/>
      <c r="AQ23817" s="9"/>
    </row>
    <row r="23818" spans="41:43" x14ac:dyDescent="0.3">
      <c r="AO23818" s="9"/>
      <c r="AP23818" s="9"/>
      <c r="AQ23818" s="9"/>
    </row>
    <row r="23819" spans="41:43" x14ac:dyDescent="0.3">
      <c r="AO23819" s="9"/>
      <c r="AP23819" s="9"/>
      <c r="AQ23819" s="9"/>
    </row>
    <row r="23820" spans="41:43" x14ac:dyDescent="0.3">
      <c r="AO23820" s="9"/>
      <c r="AP23820" s="9"/>
      <c r="AQ23820" s="9"/>
    </row>
    <row r="23821" spans="41:43" x14ac:dyDescent="0.3">
      <c r="AO23821" s="9"/>
      <c r="AP23821" s="9"/>
      <c r="AQ23821" s="9"/>
    </row>
    <row r="23822" spans="41:43" x14ac:dyDescent="0.3">
      <c r="AO23822" s="9"/>
      <c r="AP23822" s="9"/>
      <c r="AQ23822" s="9"/>
    </row>
    <row r="23823" spans="41:43" x14ac:dyDescent="0.3">
      <c r="AO23823" s="9"/>
      <c r="AP23823" s="9"/>
      <c r="AQ23823" s="9"/>
    </row>
    <row r="23824" spans="41:43" x14ac:dyDescent="0.3">
      <c r="AO23824" s="9"/>
      <c r="AP23824" s="9"/>
      <c r="AQ23824" s="9"/>
    </row>
    <row r="23825" spans="41:43" x14ac:dyDescent="0.3">
      <c r="AO23825" s="9"/>
      <c r="AP23825" s="9"/>
      <c r="AQ23825" s="9"/>
    </row>
    <row r="23826" spans="41:43" x14ac:dyDescent="0.3">
      <c r="AO23826" s="9"/>
      <c r="AP23826" s="9"/>
      <c r="AQ23826" s="9"/>
    </row>
    <row r="23827" spans="41:43" x14ac:dyDescent="0.3">
      <c r="AO23827" s="9"/>
      <c r="AP23827" s="9"/>
      <c r="AQ23827" s="9"/>
    </row>
    <row r="23828" spans="41:43" x14ac:dyDescent="0.3">
      <c r="AO23828" s="9"/>
      <c r="AP23828" s="9"/>
      <c r="AQ23828" s="9"/>
    </row>
    <row r="23829" spans="41:43" x14ac:dyDescent="0.3">
      <c r="AO23829" s="9"/>
      <c r="AP23829" s="9"/>
      <c r="AQ23829" s="9"/>
    </row>
    <row r="23830" spans="41:43" x14ac:dyDescent="0.3">
      <c r="AO23830" s="9"/>
      <c r="AP23830" s="9"/>
      <c r="AQ23830" s="9"/>
    </row>
    <row r="23831" spans="41:43" x14ac:dyDescent="0.3">
      <c r="AO23831" s="9"/>
      <c r="AP23831" s="9"/>
      <c r="AQ23831" s="9"/>
    </row>
    <row r="23832" spans="41:43" x14ac:dyDescent="0.3">
      <c r="AO23832" s="9"/>
      <c r="AP23832" s="9"/>
      <c r="AQ23832" s="9"/>
    </row>
    <row r="23833" spans="41:43" x14ac:dyDescent="0.3">
      <c r="AO23833" s="9"/>
      <c r="AP23833" s="9"/>
      <c r="AQ23833" s="9"/>
    </row>
    <row r="23834" spans="41:43" x14ac:dyDescent="0.3">
      <c r="AO23834" s="9"/>
      <c r="AP23834" s="9"/>
      <c r="AQ23834" s="9"/>
    </row>
    <row r="23835" spans="41:43" x14ac:dyDescent="0.3">
      <c r="AO23835" s="9"/>
      <c r="AP23835" s="9"/>
      <c r="AQ23835" s="9"/>
    </row>
    <row r="23836" spans="41:43" x14ac:dyDescent="0.3">
      <c r="AO23836" s="9"/>
      <c r="AP23836" s="9"/>
      <c r="AQ23836" s="9"/>
    </row>
    <row r="23837" spans="41:43" x14ac:dyDescent="0.3">
      <c r="AO23837" s="9"/>
      <c r="AP23837" s="9"/>
      <c r="AQ23837" s="9"/>
    </row>
    <row r="23838" spans="41:43" x14ac:dyDescent="0.3">
      <c r="AO23838" s="9"/>
      <c r="AP23838" s="9"/>
      <c r="AQ23838" s="9"/>
    </row>
    <row r="23839" spans="41:43" x14ac:dyDescent="0.3">
      <c r="AO23839" s="9"/>
      <c r="AP23839" s="9"/>
      <c r="AQ23839" s="9"/>
    </row>
    <row r="23840" spans="41:43" x14ac:dyDescent="0.3">
      <c r="AO23840" s="9"/>
      <c r="AP23840" s="9"/>
      <c r="AQ23840" s="9"/>
    </row>
    <row r="23841" spans="41:43" x14ac:dyDescent="0.3">
      <c r="AO23841" s="9"/>
      <c r="AP23841" s="9"/>
      <c r="AQ23841" s="9"/>
    </row>
    <row r="23842" spans="41:43" x14ac:dyDescent="0.3">
      <c r="AO23842" s="9"/>
      <c r="AP23842" s="9"/>
      <c r="AQ23842" s="9"/>
    </row>
    <row r="23843" spans="41:43" x14ac:dyDescent="0.3">
      <c r="AO23843" s="9"/>
      <c r="AP23843" s="9"/>
      <c r="AQ23843" s="9"/>
    </row>
    <row r="23844" spans="41:43" x14ac:dyDescent="0.3">
      <c r="AO23844" s="9"/>
      <c r="AP23844" s="9"/>
      <c r="AQ23844" s="9"/>
    </row>
    <row r="23845" spans="41:43" x14ac:dyDescent="0.3">
      <c r="AO23845" s="9"/>
      <c r="AP23845" s="9"/>
      <c r="AQ23845" s="9"/>
    </row>
    <row r="23846" spans="41:43" x14ac:dyDescent="0.3">
      <c r="AO23846" s="9"/>
      <c r="AP23846" s="9"/>
      <c r="AQ23846" s="9"/>
    </row>
    <row r="23847" spans="41:43" x14ac:dyDescent="0.3">
      <c r="AO23847" s="9"/>
      <c r="AP23847" s="9"/>
      <c r="AQ23847" s="9"/>
    </row>
    <row r="23848" spans="41:43" x14ac:dyDescent="0.3">
      <c r="AO23848" s="9"/>
      <c r="AP23848" s="9"/>
      <c r="AQ23848" s="9"/>
    </row>
    <row r="23849" spans="41:43" x14ac:dyDescent="0.3">
      <c r="AO23849" s="9"/>
      <c r="AP23849" s="9"/>
      <c r="AQ23849" s="9"/>
    </row>
    <row r="23850" spans="41:43" x14ac:dyDescent="0.3">
      <c r="AO23850" s="9"/>
      <c r="AP23850" s="9"/>
      <c r="AQ23850" s="9"/>
    </row>
    <row r="23851" spans="41:43" x14ac:dyDescent="0.3">
      <c r="AO23851" s="9"/>
      <c r="AP23851" s="9"/>
      <c r="AQ23851" s="9"/>
    </row>
    <row r="23852" spans="41:43" x14ac:dyDescent="0.3">
      <c r="AO23852" s="9"/>
      <c r="AP23852" s="9"/>
      <c r="AQ23852" s="9"/>
    </row>
    <row r="23853" spans="41:43" x14ac:dyDescent="0.3">
      <c r="AO23853" s="9"/>
      <c r="AP23853" s="9"/>
      <c r="AQ23853" s="9"/>
    </row>
    <row r="23854" spans="41:43" x14ac:dyDescent="0.3">
      <c r="AO23854" s="9"/>
      <c r="AP23854" s="9"/>
      <c r="AQ23854" s="9"/>
    </row>
    <row r="23855" spans="41:43" x14ac:dyDescent="0.3">
      <c r="AO23855" s="9"/>
      <c r="AP23855" s="9"/>
      <c r="AQ23855" s="9"/>
    </row>
    <row r="23856" spans="41:43" x14ac:dyDescent="0.3">
      <c r="AO23856" s="9"/>
      <c r="AP23856" s="9"/>
      <c r="AQ23856" s="9"/>
    </row>
    <row r="23857" spans="41:43" x14ac:dyDescent="0.3">
      <c r="AO23857" s="9"/>
      <c r="AP23857" s="9"/>
      <c r="AQ23857" s="9"/>
    </row>
    <row r="23858" spans="41:43" x14ac:dyDescent="0.3">
      <c r="AO23858" s="9"/>
      <c r="AP23858" s="9"/>
      <c r="AQ23858" s="9"/>
    </row>
    <row r="23859" spans="41:43" x14ac:dyDescent="0.3">
      <c r="AO23859" s="9"/>
      <c r="AP23859" s="9"/>
      <c r="AQ23859" s="9"/>
    </row>
    <row r="23860" spans="41:43" x14ac:dyDescent="0.3">
      <c r="AO23860" s="9"/>
      <c r="AP23860" s="9"/>
      <c r="AQ23860" s="9"/>
    </row>
    <row r="23861" spans="41:43" x14ac:dyDescent="0.3">
      <c r="AO23861" s="9"/>
      <c r="AP23861" s="9"/>
      <c r="AQ23861" s="9"/>
    </row>
    <row r="23862" spans="41:43" x14ac:dyDescent="0.3">
      <c r="AO23862" s="9"/>
      <c r="AP23862" s="9"/>
      <c r="AQ23862" s="9"/>
    </row>
    <row r="23863" spans="41:43" x14ac:dyDescent="0.3">
      <c r="AO23863" s="9"/>
      <c r="AP23863" s="9"/>
      <c r="AQ23863" s="9"/>
    </row>
    <row r="23864" spans="41:43" x14ac:dyDescent="0.3">
      <c r="AO23864" s="9"/>
      <c r="AP23864" s="9"/>
      <c r="AQ23864" s="9"/>
    </row>
    <row r="23865" spans="41:43" x14ac:dyDescent="0.3">
      <c r="AO23865" s="9"/>
      <c r="AP23865" s="9"/>
      <c r="AQ23865" s="9"/>
    </row>
    <row r="23866" spans="41:43" x14ac:dyDescent="0.3">
      <c r="AO23866" s="9"/>
      <c r="AP23866" s="9"/>
      <c r="AQ23866" s="9"/>
    </row>
    <row r="23867" spans="41:43" x14ac:dyDescent="0.3">
      <c r="AO23867" s="9"/>
      <c r="AP23867" s="9"/>
      <c r="AQ23867" s="9"/>
    </row>
    <row r="23868" spans="41:43" x14ac:dyDescent="0.3">
      <c r="AO23868" s="9"/>
      <c r="AP23868" s="9"/>
      <c r="AQ23868" s="9"/>
    </row>
    <row r="23869" spans="41:43" x14ac:dyDescent="0.3">
      <c r="AO23869" s="9"/>
      <c r="AP23869" s="9"/>
      <c r="AQ23869" s="9"/>
    </row>
    <row r="23870" spans="41:43" x14ac:dyDescent="0.3">
      <c r="AO23870" s="9"/>
      <c r="AP23870" s="9"/>
      <c r="AQ23870" s="9"/>
    </row>
    <row r="23871" spans="41:43" x14ac:dyDescent="0.3">
      <c r="AO23871" s="9"/>
      <c r="AP23871" s="9"/>
      <c r="AQ23871" s="9"/>
    </row>
    <row r="23872" spans="41:43" x14ac:dyDescent="0.3">
      <c r="AO23872" s="9"/>
      <c r="AP23872" s="9"/>
      <c r="AQ23872" s="9"/>
    </row>
    <row r="23873" spans="41:43" x14ac:dyDescent="0.3">
      <c r="AO23873" s="9"/>
      <c r="AP23873" s="9"/>
      <c r="AQ23873" s="9"/>
    </row>
    <row r="23874" spans="41:43" x14ac:dyDescent="0.3">
      <c r="AO23874" s="9"/>
      <c r="AP23874" s="9"/>
      <c r="AQ23874" s="9"/>
    </row>
    <row r="23875" spans="41:43" x14ac:dyDescent="0.3">
      <c r="AO23875" s="9"/>
      <c r="AP23875" s="9"/>
      <c r="AQ23875" s="9"/>
    </row>
    <row r="23876" spans="41:43" x14ac:dyDescent="0.3">
      <c r="AO23876" s="9"/>
      <c r="AP23876" s="9"/>
      <c r="AQ23876" s="9"/>
    </row>
    <row r="23877" spans="41:43" x14ac:dyDescent="0.3">
      <c r="AO23877" s="9"/>
      <c r="AP23877" s="9"/>
      <c r="AQ23877" s="9"/>
    </row>
    <row r="23878" spans="41:43" x14ac:dyDescent="0.3">
      <c r="AO23878" s="9"/>
      <c r="AP23878" s="9"/>
      <c r="AQ23878" s="9"/>
    </row>
    <row r="23879" spans="41:43" x14ac:dyDescent="0.3">
      <c r="AO23879" s="9"/>
      <c r="AP23879" s="9"/>
      <c r="AQ23879" s="9"/>
    </row>
    <row r="23880" spans="41:43" x14ac:dyDescent="0.3">
      <c r="AO23880" s="9"/>
      <c r="AP23880" s="9"/>
      <c r="AQ23880" s="9"/>
    </row>
    <row r="23881" spans="41:43" x14ac:dyDescent="0.3">
      <c r="AO23881" s="9"/>
      <c r="AP23881" s="9"/>
      <c r="AQ23881" s="9"/>
    </row>
    <row r="23882" spans="41:43" x14ac:dyDescent="0.3">
      <c r="AO23882" s="9"/>
      <c r="AP23882" s="9"/>
      <c r="AQ23882" s="9"/>
    </row>
    <row r="23883" spans="41:43" x14ac:dyDescent="0.3">
      <c r="AO23883" s="9"/>
      <c r="AP23883" s="9"/>
      <c r="AQ23883" s="9"/>
    </row>
    <row r="23884" spans="41:43" x14ac:dyDescent="0.3">
      <c r="AO23884" s="9"/>
      <c r="AP23884" s="9"/>
      <c r="AQ23884" s="9"/>
    </row>
    <row r="23885" spans="41:43" x14ac:dyDescent="0.3">
      <c r="AO23885" s="9"/>
      <c r="AP23885" s="9"/>
      <c r="AQ23885" s="9"/>
    </row>
    <row r="23886" spans="41:43" x14ac:dyDescent="0.3">
      <c r="AO23886" s="9"/>
      <c r="AP23886" s="9"/>
      <c r="AQ23886" s="9"/>
    </row>
    <row r="23887" spans="41:43" x14ac:dyDescent="0.3">
      <c r="AO23887" s="9"/>
      <c r="AP23887" s="9"/>
      <c r="AQ23887" s="9"/>
    </row>
    <row r="23888" spans="41:43" x14ac:dyDescent="0.3">
      <c r="AO23888" s="9"/>
      <c r="AP23888" s="9"/>
      <c r="AQ23888" s="9"/>
    </row>
    <row r="23889" spans="41:43" x14ac:dyDescent="0.3">
      <c r="AO23889" s="9"/>
      <c r="AP23889" s="9"/>
      <c r="AQ23889" s="9"/>
    </row>
    <row r="23890" spans="41:43" x14ac:dyDescent="0.3">
      <c r="AO23890" s="9"/>
      <c r="AP23890" s="9"/>
      <c r="AQ23890" s="9"/>
    </row>
    <row r="23891" spans="41:43" x14ac:dyDescent="0.3">
      <c r="AO23891" s="9"/>
      <c r="AP23891" s="9"/>
      <c r="AQ23891" s="9"/>
    </row>
    <row r="23892" spans="41:43" x14ac:dyDescent="0.3">
      <c r="AO23892" s="9"/>
      <c r="AP23892" s="9"/>
      <c r="AQ23892" s="9"/>
    </row>
    <row r="23893" spans="41:43" x14ac:dyDescent="0.3">
      <c r="AO23893" s="9"/>
      <c r="AP23893" s="9"/>
      <c r="AQ23893" s="9"/>
    </row>
    <row r="23894" spans="41:43" x14ac:dyDescent="0.3">
      <c r="AO23894" s="9"/>
      <c r="AP23894" s="9"/>
      <c r="AQ23894" s="9"/>
    </row>
    <row r="23895" spans="41:43" x14ac:dyDescent="0.3">
      <c r="AO23895" s="9"/>
      <c r="AP23895" s="9"/>
      <c r="AQ23895" s="9"/>
    </row>
    <row r="23896" spans="41:43" x14ac:dyDescent="0.3">
      <c r="AO23896" s="9"/>
      <c r="AP23896" s="9"/>
      <c r="AQ23896" s="9"/>
    </row>
    <row r="23897" spans="41:43" x14ac:dyDescent="0.3">
      <c r="AO23897" s="9"/>
      <c r="AP23897" s="9"/>
      <c r="AQ23897" s="9"/>
    </row>
    <row r="23898" spans="41:43" x14ac:dyDescent="0.3">
      <c r="AO23898" s="9"/>
      <c r="AP23898" s="9"/>
      <c r="AQ23898" s="9"/>
    </row>
    <row r="23899" spans="41:43" x14ac:dyDescent="0.3">
      <c r="AO23899" s="9"/>
      <c r="AP23899" s="9"/>
      <c r="AQ23899" s="9"/>
    </row>
    <row r="23900" spans="41:43" x14ac:dyDescent="0.3">
      <c r="AO23900" s="9"/>
      <c r="AP23900" s="9"/>
      <c r="AQ23900" s="9"/>
    </row>
    <row r="23901" spans="41:43" x14ac:dyDescent="0.3">
      <c r="AO23901" s="9"/>
      <c r="AP23901" s="9"/>
      <c r="AQ23901" s="9"/>
    </row>
    <row r="23902" spans="41:43" x14ac:dyDescent="0.3">
      <c r="AO23902" s="9"/>
      <c r="AP23902" s="9"/>
      <c r="AQ23902" s="9"/>
    </row>
    <row r="23903" spans="41:43" x14ac:dyDescent="0.3">
      <c r="AO23903" s="9"/>
      <c r="AP23903" s="9"/>
      <c r="AQ23903" s="9"/>
    </row>
    <row r="23904" spans="41:43" x14ac:dyDescent="0.3">
      <c r="AO23904" s="9"/>
      <c r="AP23904" s="9"/>
      <c r="AQ23904" s="9"/>
    </row>
    <row r="23905" spans="41:43" x14ac:dyDescent="0.3">
      <c r="AO23905" s="9"/>
      <c r="AP23905" s="9"/>
      <c r="AQ23905" s="9"/>
    </row>
    <row r="23906" spans="41:43" x14ac:dyDescent="0.3">
      <c r="AO23906" s="9"/>
      <c r="AP23906" s="9"/>
      <c r="AQ23906" s="9"/>
    </row>
    <row r="23907" spans="41:43" x14ac:dyDescent="0.3">
      <c r="AO23907" s="9"/>
      <c r="AP23907" s="9"/>
      <c r="AQ23907" s="9"/>
    </row>
    <row r="23908" spans="41:43" x14ac:dyDescent="0.3">
      <c r="AO23908" s="9"/>
      <c r="AP23908" s="9"/>
      <c r="AQ23908" s="9"/>
    </row>
    <row r="23909" spans="41:43" x14ac:dyDescent="0.3">
      <c r="AO23909" s="9"/>
      <c r="AP23909" s="9"/>
      <c r="AQ23909" s="9"/>
    </row>
    <row r="23910" spans="41:43" x14ac:dyDescent="0.3">
      <c r="AO23910" s="9"/>
      <c r="AP23910" s="9"/>
      <c r="AQ23910" s="9"/>
    </row>
    <row r="23911" spans="41:43" x14ac:dyDescent="0.3">
      <c r="AO23911" s="9"/>
      <c r="AP23911" s="9"/>
      <c r="AQ23911" s="9"/>
    </row>
    <row r="23912" spans="41:43" x14ac:dyDescent="0.3">
      <c r="AO23912" s="9"/>
      <c r="AP23912" s="9"/>
      <c r="AQ23912" s="9"/>
    </row>
    <row r="23913" spans="41:43" x14ac:dyDescent="0.3">
      <c r="AO23913" s="9"/>
      <c r="AP23913" s="9"/>
      <c r="AQ23913" s="9"/>
    </row>
    <row r="23914" spans="41:43" x14ac:dyDescent="0.3">
      <c r="AO23914" s="9"/>
      <c r="AP23914" s="9"/>
      <c r="AQ23914" s="9"/>
    </row>
    <row r="23915" spans="41:43" x14ac:dyDescent="0.3">
      <c r="AO23915" s="9"/>
      <c r="AP23915" s="9"/>
      <c r="AQ23915" s="9"/>
    </row>
    <row r="23916" spans="41:43" x14ac:dyDescent="0.3">
      <c r="AO23916" s="9"/>
      <c r="AP23916" s="9"/>
      <c r="AQ23916" s="9"/>
    </row>
    <row r="23917" spans="41:43" x14ac:dyDescent="0.3">
      <c r="AO23917" s="9"/>
      <c r="AP23917" s="9"/>
      <c r="AQ23917" s="9"/>
    </row>
    <row r="23918" spans="41:43" x14ac:dyDescent="0.3">
      <c r="AO23918" s="9"/>
      <c r="AP23918" s="9"/>
      <c r="AQ23918" s="9"/>
    </row>
    <row r="23919" spans="41:43" x14ac:dyDescent="0.3">
      <c r="AO23919" s="9"/>
      <c r="AP23919" s="9"/>
      <c r="AQ23919" s="9"/>
    </row>
    <row r="23920" spans="41:43" x14ac:dyDescent="0.3">
      <c r="AO23920" s="9"/>
      <c r="AP23920" s="9"/>
      <c r="AQ23920" s="9"/>
    </row>
    <row r="23921" spans="41:43" x14ac:dyDescent="0.3">
      <c r="AO23921" s="9"/>
      <c r="AP23921" s="9"/>
      <c r="AQ23921" s="9"/>
    </row>
    <row r="23922" spans="41:43" x14ac:dyDescent="0.3">
      <c r="AO23922" s="9"/>
      <c r="AP23922" s="9"/>
      <c r="AQ23922" s="9"/>
    </row>
    <row r="23923" spans="41:43" x14ac:dyDescent="0.3">
      <c r="AO23923" s="9"/>
      <c r="AP23923" s="9"/>
      <c r="AQ23923" s="9"/>
    </row>
    <row r="23924" spans="41:43" x14ac:dyDescent="0.3">
      <c r="AO23924" s="9"/>
      <c r="AP23924" s="9"/>
      <c r="AQ23924" s="9"/>
    </row>
    <row r="23925" spans="41:43" x14ac:dyDescent="0.3">
      <c r="AO23925" s="9"/>
      <c r="AP23925" s="9"/>
      <c r="AQ23925" s="9"/>
    </row>
    <row r="23926" spans="41:43" x14ac:dyDescent="0.3">
      <c r="AO23926" s="9"/>
      <c r="AP23926" s="9"/>
      <c r="AQ23926" s="9"/>
    </row>
    <row r="23927" spans="41:43" x14ac:dyDescent="0.3">
      <c r="AO23927" s="9"/>
      <c r="AP23927" s="9"/>
      <c r="AQ23927" s="9"/>
    </row>
    <row r="23928" spans="41:43" x14ac:dyDescent="0.3">
      <c r="AO23928" s="9"/>
      <c r="AP23928" s="9"/>
      <c r="AQ23928" s="9"/>
    </row>
    <row r="23929" spans="41:43" x14ac:dyDescent="0.3">
      <c r="AO23929" s="9"/>
      <c r="AP23929" s="9"/>
      <c r="AQ23929" s="9"/>
    </row>
    <row r="23930" spans="41:43" x14ac:dyDescent="0.3">
      <c r="AO23930" s="9"/>
      <c r="AP23930" s="9"/>
      <c r="AQ23930" s="9"/>
    </row>
    <row r="23931" spans="41:43" x14ac:dyDescent="0.3">
      <c r="AO23931" s="9"/>
      <c r="AP23931" s="9"/>
      <c r="AQ23931" s="9"/>
    </row>
    <row r="23932" spans="41:43" x14ac:dyDescent="0.3">
      <c r="AO23932" s="9"/>
      <c r="AP23932" s="9"/>
      <c r="AQ23932" s="9"/>
    </row>
    <row r="23933" spans="41:43" x14ac:dyDescent="0.3">
      <c r="AO23933" s="9"/>
      <c r="AP23933" s="9"/>
      <c r="AQ23933" s="9"/>
    </row>
    <row r="23934" spans="41:43" x14ac:dyDescent="0.3">
      <c r="AO23934" s="9"/>
      <c r="AP23934" s="9"/>
      <c r="AQ23934" s="9"/>
    </row>
    <row r="23935" spans="41:43" x14ac:dyDescent="0.3">
      <c r="AO23935" s="9"/>
      <c r="AP23935" s="9"/>
      <c r="AQ23935" s="9"/>
    </row>
    <row r="23936" spans="41:43" x14ac:dyDescent="0.3">
      <c r="AO23936" s="9"/>
      <c r="AP23936" s="9"/>
      <c r="AQ23936" s="9"/>
    </row>
    <row r="23937" spans="41:43" x14ac:dyDescent="0.3">
      <c r="AO23937" s="9"/>
      <c r="AP23937" s="9"/>
      <c r="AQ23937" s="9"/>
    </row>
    <row r="23938" spans="41:43" x14ac:dyDescent="0.3">
      <c r="AO23938" s="9"/>
      <c r="AP23938" s="9"/>
      <c r="AQ23938" s="9"/>
    </row>
    <row r="23939" spans="41:43" x14ac:dyDescent="0.3">
      <c r="AO23939" s="9"/>
      <c r="AP23939" s="9"/>
      <c r="AQ23939" s="9"/>
    </row>
    <row r="23940" spans="41:43" x14ac:dyDescent="0.3">
      <c r="AO23940" s="9"/>
      <c r="AP23940" s="9"/>
      <c r="AQ23940" s="9"/>
    </row>
    <row r="23941" spans="41:43" x14ac:dyDescent="0.3">
      <c r="AO23941" s="9"/>
      <c r="AP23941" s="9"/>
      <c r="AQ23941" s="9"/>
    </row>
    <row r="23942" spans="41:43" x14ac:dyDescent="0.3">
      <c r="AO23942" s="9"/>
      <c r="AP23942" s="9"/>
      <c r="AQ23942" s="9"/>
    </row>
    <row r="23943" spans="41:43" x14ac:dyDescent="0.3">
      <c r="AO23943" s="9"/>
      <c r="AP23943" s="9"/>
      <c r="AQ23943" s="9"/>
    </row>
    <row r="23944" spans="41:43" x14ac:dyDescent="0.3">
      <c r="AO23944" s="9"/>
      <c r="AP23944" s="9"/>
      <c r="AQ23944" s="9"/>
    </row>
    <row r="23945" spans="41:43" x14ac:dyDescent="0.3">
      <c r="AO23945" s="9"/>
      <c r="AP23945" s="9"/>
      <c r="AQ23945" s="9"/>
    </row>
    <row r="23946" spans="41:43" x14ac:dyDescent="0.3">
      <c r="AO23946" s="9"/>
      <c r="AP23946" s="9"/>
      <c r="AQ23946" s="9"/>
    </row>
    <row r="23947" spans="41:43" x14ac:dyDescent="0.3">
      <c r="AO23947" s="9"/>
      <c r="AP23947" s="9"/>
      <c r="AQ23947" s="9"/>
    </row>
    <row r="23948" spans="41:43" x14ac:dyDescent="0.3">
      <c r="AO23948" s="9"/>
      <c r="AP23948" s="9"/>
      <c r="AQ23948" s="9"/>
    </row>
    <row r="23949" spans="41:43" x14ac:dyDescent="0.3">
      <c r="AO23949" s="9"/>
      <c r="AP23949" s="9"/>
      <c r="AQ23949" s="9"/>
    </row>
    <row r="23950" spans="41:43" x14ac:dyDescent="0.3">
      <c r="AO23950" s="9"/>
      <c r="AP23950" s="9"/>
      <c r="AQ23950" s="9"/>
    </row>
    <row r="23951" spans="41:43" x14ac:dyDescent="0.3">
      <c r="AO23951" s="9"/>
      <c r="AP23951" s="9"/>
      <c r="AQ23951" s="9"/>
    </row>
    <row r="23952" spans="41:43" x14ac:dyDescent="0.3">
      <c r="AO23952" s="9"/>
      <c r="AP23952" s="9"/>
      <c r="AQ23952" s="9"/>
    </row>
    <row r="23953" spans="41:43" x14ac:dyDescent="0.3">
      <c r="AO23953" s="9"/>
      <c r="AP23953" s="9"/>
      <c r="AQ23953" s="9"/>
    </row>
    <row r="23954" spans="41:43" x14ac:dyDescent="0.3">
      <c r="AO23954" s="9"/>
      <c r="AP23954" s="9"/>
      <c r="AQ23954" s="9"/>
    </row>
    <row r="23955" spans="41:43" x14ac:dyDescent="0.3">
      <c r="AO23955" s="9"/>
      <c r="AP23955" s="9"/>
      <c r="AQ23955" s="9"/>
    </row>
    <row r="23956" spans="41:43" x14ac:dyDescent="0.3">
      <c r="AO23956" s="9"/>
      <c r="AP23956" s="9"/>
      <c r="AQ23956" s="9"/>
    </row>
    <row r="23957" spans="41:43" x14ac:dyDescent="0.3">
      <c r="AO23957" s="9"/>
      <c r="AP23957" s="9"/>
      <c r="AQ23957" s="9"/>
    </row>
    <row r="23958" spans="41:43" x14ac:dyDescent="0.3">
      <c r="AO23958" s="9"/>
      <c r="AP23958" s="9"/>
      <c r="AQ23958" s="9"/>
    </row>
    <row r="23959" spans="41:43" x14ac:dyDescent="0.3">
      <c r="AO23959" s="9"/>
      <c r="AP23959" s="9"/>
      <c r="AQ23959" s="9"/>
    </row>
    <row r="23960" spans="41:43" x14ac:dyDescent="0.3">
      <c r="AO23960" s="9"/>
      <c r="AP23960" s="9"/>
      <c r="AQ23960" s="9"/>
    </row>
    <row r="23961" spans="41:43" x14ac:dyDescent="0.3">
      <c r="AO23961" s="9"/>
      <c r="AP23961" s="9"/>
      <c r="AQ23961" s="9"/>
    </row>
    <row r="23962" spans="41:43" x14ac:dyDescent="0.3">
      <c r="AO23962" s="9"/>
      <c r="AP23962" s="9"/>
      <c r="AQ23962" s="9"/>
    </row>
    <row r="23963" spans="41:43" x14ac:dyDescent="0.3">
      <c r="AO23963" s="9"/>
      <c r="AP23963" s="9"/>
      <c r="AQ23963" s="9"/>
    </row>
    <row r="23964" spans="41:43" x14ac:dyDescent="0.3">
      <c r="AO23964" s="9"/>
      <c r="AP23964" s="9"/>
      <c r="AQ23964" s="9"/>
    </row>
    <row r="23965" spans="41:43" x14ac:dyDescent="0.3">
      <c r="AO23965" s="9"/>
      <c r="AP23965" s="9"/>
      <c r="AQ23965" s="9"/>
    </row>
    <row r="23966" spans="41:43" x14ac:dyDescent="0.3">
      <c r="AO23966" s="9"/>
      <c r="AP23966" s="9"/>
      <c r="AQ23966" s="9"/>
    </row>
    <row r="23967" spans="41:43" x14ac:dyDescent="0.3">
      <c r="AO23967" s="9"/>
      <c r="AP23967" s="9"/>
      <c r="AQ23967" s="9"/>
    </row>
    <row r="23968" spans="41:43" x14ac:dyDescent="0.3">
      <c r="AO23968" s="9"/>
      <c r="AP23968" s="9"/>
      <c r="AQ23968" s="9"/>
    </row>
    <row r="23969" spans="41:43" x14ac:dyDescent="0.3">
      <c r="AO23969" s="9"/>
      <c r="AP23969" s="9"/>
      <c r="AQ23969" s="9"/>
    </row>
    <row r="23970" spans="41:43" x14ac:dyDescent="0.3">
      <c r="AO23970" s="9"/>
      <c r="AP23970" s="9"/>
      <c r="AQ23970" s="9"/>
    </row>
    <row r="23971" spans="41:43" x14ac:dyDescent="0.3">
      <c r="AO23971" s="9"/>
      <c r="AP23971" s="9"/>
      <c r="AQ23971" s="9"/>
    </row>
    <row r="23972" spans="41:43" x14ac:dyDescent="0.3">
      <c r="AO23972" s="9"/>
      <c r="AP23972" s="9"/>
      <c r="AQ23972" s="9"/>
    </row>
    <row r="23973" spans="41:43" x14ac:dyDescent="0.3">
      <c r="AO23973" s="9"/>
      <c r="AP23973" s="9"/>
      <c r="AQ23973" s="9"/>
    </row>
    <row r="23974" spans="41:43" x14ac:dyDescent="0.3">
      <c r="AO23974" s="9"/>
      <c r="AP23974" s="9"/>
      <c r="AQ23974" s="9"/>
    </row>
    <row r="23975" spans="41:43" x14ac:dyDescent="0.3">
      <c r="AO23975" s="9"/>
      <c r="AP23975" s="9"/>
      <c r="AQ23975" s="9"/>
    </row>
    <row r="23976" spans="41:43" x14ac:dyDescent="0.3">
      <c r="AO23976" s="9"/>
      <c r="AP23976" s="9"/>
      <c r="AQ23976" s="9"/>
    </row>
    <row r="23977" spans="41:43" x14ac:dyDescent="0.3">
      <c r="AO23977" s="9"/>
      <c r="AP23977" s="9"/>
      <c r="AQ23977" s="9"/>
    </row>
    <row r="23978" spans="41:43" x14ac:dyDescent="0.3">
      <c r="AO23978" s="9"/>
      <c r="AP23978" s="9"/>
      <c r="AQ23978" s="9"/>
    </row>
    <row r="23979" spans="41:43" x14ac:dyDescent="0.3">
      <c r="AO23979" s="9"/>
      <c r="AP23979" s="9"/>
      <c r="AQ23979" s="9"/>
    </row>
    <row r="23980" spans="41:43" x14ac:dyDescent="0.3">
      <c r="AO23980" s="9"/>
      <c r="AP23980" s="9"/>
      <c r="AQ23980" s="9"/>
    </row>
    <row r="23981" spans="41:43" x14ac:dyDescent="0.3">
      <c r="AO23981" s="9"/>
      <c r="AP23981" s="9"/>
      <c r="AQ23981" s="9"/>
    </row>
    <row r="23982" spans="41:43" x14ac:dyDescent="0.3">
      <c r="AO23982" s="9"/>
      <c r="AP23982" s="9"/>
      <c r="AQ23982" s="9"/>
    </row>
    <row r="23983" spans="41:43" x14ac:dyDescent="0.3">
      <c r="AO23983" s="9"/>
      <c r="AP23983" s="9"/>
      <c r="AQ23983" s="9"/>
    </row>
    <row r="23984" spans="41:43" x14ac:dyDescent="0.3">
      <c r="AO23984" s="9"/>
      <c r="AP23984" s="9"/>
      <c r="AQ23984" s="9"/>
    </row>
    <row r="23985" spans="41:43" x14ac:dyDescent="0.3">
      <c r="AO23985" s="9"/>
      <c r="AP23985" s="9"/>
      <c r="AQ23985" s="9"/>
    </row>
    <row r="23986" spans="41:43" x14ac:dyDescent="0.3">
      <c r="AO23986" s="9"/>
      <c r="AP23986" s="9"/>
      <c r="AQ23986" s="9"/>
    </row>
    <row r="23987" spans="41:43" x14ac:dyDescent="0.3">
      <c r="AO23987" s="9"/>
      <c r="AP23987" s="9"/>
      <c r="AQ23987" s="9"/>
    </row>
    <row r="23988" spans="41:43" x14ac:dyDescent="0.3">
      <c r="AO23988" s="9"/>
      <c r="AP23988" s="9"/>
      <c r="AQ23988" s="9"/>
    </row>
    <row r="23989" spans="41:43" x14ac:dyDescent="0.3">
      <c r="AO23989" s="9"/>
      <c r="AP23989" s="9"/>
      <c r="AQ23989" s="9"/>
    </row>
    <row r="23990" spans="41:43" x14ac:dyDescent="0.3">
      <c r="AO23990" s="9"/>
      <c r="AP23990" s="9"/>
      <c r="AQ23990" s="9"/>
    </row>
    <row r="23991" spans="41:43" x14ac:dyDescent="0.3">
      <c r="AO23991" s="9"/>
      <c r="AP23991" s="9"/>
      <c r="AQ23991" s="9"/>
    </row>
    <row r="23992" spans="41:43" x14ac:dyDescent="0.3">
      <c r="AO23992" s="9"/>
      <c r="AP23992" s="9"/>
      <c r="AQ23992" s="9"/>
    </row>
    <row r="23993" spans="41:43" x14ac:dyDescent="0.3">
      <c r="AO23993" s="9"/>
      <c r="AP23993" s="9"/>
      <c r="AQ23993" s="9"/>
    </row>
    <row r="23994" spans="41:43" x14ac:dyDescent="0.3">
      <c r="AO23994" s="9"/>
      <c r="AP23994" s="9"/>
      <c r="AQ23994" s="9"/>
    </row>
    <row r="23995" spans="41:43" x14ac:dyDescent="0.3">
      <c r="AO23995" s="9"/>
      <c r="AP23995" s="9"/>
      <c r="AQ23995" s="9"/>
    </row>
    <row r="23996" spans="41:43" x14ac:dyDescent="0.3">
      <c r="AO23996" s="9"/>
      <c r="AP23996" s="9"/>
      <c r="AQ23996" s="9"/>
    </row>
    <row r="23997" spans="41:43" x14ac:dyDescent="0.3">
      <c r="AO23997" s="9"/>
      <c r="AP23997" s="9"/>
      <c r="AQ23997" s="9"/>
    </row>
    <row r="23998" spans="41:43" x14ac:dyDescent="0.3">
      <c r="AO23998" s="9"/>
      <c r="AP23998" s="9"/>
      <c r="AQ23998" s="9"/>
    </row>
    <row r="23999" spans="41:43" x14ac:dyDescent="0.3">
      <c r="AO23999" s="9"/>
      <c r="AP23999" s="9"/>
      <c r="AQ23999" s="9"/>
    </row>
    <row r="24000" spans="41:43" x14ac:dyDescent="0.3">
      <c r="AO24000" s="9"/>
      <c r="AP24000" s="9"/>
      <c r="AQ24000" s="9"/>
    </row>
    <row r="24001" spans="41:43" x14ac:dyDescent="0.3">
      <c r="AO24001" s="9"/>
      <c r="AP24001" s="9"/>
      <c r="AQ24001" s="9"/>
    </row>
    <row r="24002" spans="41:43" x14ac:dyDescent="0.3">
      <c r="AO24002" s="9"/>
      <c r="AP24002" s="9"/>
      <c r="AQ24002" s="9"/>
    </row>
    <row r="24003" spans="41:43" x14ac:dyDescent="0.3">
      <c r="AO24003" s="9"/>
      <c r="AP24003" s="9"/>
      <c r="AQ24003" s="9"/>
    </row>
    <row r="24004" spans="41:43" x14ac:dyDescent="0.3">
      <c r="AO24004" s="9"/>
      <c r="AP24004" s="9"/>
      <c r="AQ24004" s="9"/>
    </row>
    <row r="24005" spans="41:43" x14ac:dyDescent="0.3">
      <c r="AO24005" s="9"/>
      <c r="AP24005" s="9"/>
      <c r="AQ24005" s="9"/>
    </row>
    <row r="24006" spans="41:43" x14ac:dyDescent="0.3">
      <c r="AO24006" s="9"/>
      <c r="AP24006" s="9"/>
      <c r="AQ24006" s="9"/>
    </row>
    <row r="24007" spans="41:43" x14ac:dyDescent="0.3">
      <c r="AO24007" s="9"/>
      <c r="AP24007" s="9"/>
      <c r="AQ24007" s="9"/>
    </row>
    <row r="24008" spans="41:43" x14ac:dyDescent="0.3">
      <c r="AO24008" s="9"/>
      <c r="AP24008" s="9"/>
      <c r="AQ24008" s="9"/>
    </row>
    <row r="24009" spans="41:43" x14ac:dyDescent="0.3">
      <c r="AO24009" s="9"/>
      <c r="AP24009" s="9"/>
      <c r="AQ24009" s="9"/>
    </row>
    <row r="24010" spans="41:43" x14ac:dyDescent="0.3">
      <c r="AO24010" s="9"/>
      <c r="AP24010" s="9"/>
      <c r="AQ24010" s="9"/>
    </row>
    <row r="24011" spans="41:43" x14ac:dyDescent="0.3">
      <c r="AO24011" s="9"/>
      <c r="AP24011" s="9"/>
      <c r="AQ24011" s="9"/>
    </row>
    <row r="24012" spans="41:43" x14ac:dyDescent="0.3">
      <c r="AO24012" s="9"/>
      <c r="AP24012" s="9"/>
      <c r="AQ24012" s="9"/>
    </row>
    <row r="24013" spans="41:43" x14ac:dyDescent="0.3">
      <c r="AO24013" s="9"/>
      <c r="AP24013" s="9"/>
      <c r="AQ24013" s="9"/>
    </row>
    <row r="24014" spans="41:43" x14ac:dyDescent="0.3">
      <c r="AO24014" s="9"/>
      <c r="AP24014" s="9"/>
      <c r="AQ24014" s="9"/>
    </row>
    <row r="24015" spans="41:43" x14ac:dyDescent="0.3">
      <c r="AO24015" s="9"/>
      <c r="AP24015" s="9"/>
      <c r="AQ24015" s="9"/>
    </row>
    <row r="24016" spans="41:43" x14ac:dyDescent="0.3">
      <c r="AO24016" s="9"/>
      <c r="AP24016" s="9"/>
      <c r="AQ24016" s="9"/>
    </row>
    <row r="24017" spans="41:43" x14ac:dyDescent="0.3">
      <c r="AO24017" s="9"/>
      <c r="AP24017" s="9"/>
      <c r="AQ24017" s="9"/>
    </row>
    <row r="24018" spans="41:43" x14ac:dyDescent="0.3">
      <c r="AO24018" s="9"/>
      <c r="AP24018" s="9"/>
      <c r="AQ24018" s="9"/>
    </row>
    <row r="24019" spans="41:43" x14ac:dyDescent="0.3">
      <c r="AO24019" s="9"/>
      <c r="AP24019" s="9"/>
      <c r="AQ24019" s="9"/>
    </row>
    <row r="24020" spans="41:43" x14ac:dyDescent="0.3">
      <c r="AO24020" s="9"/>
      <c r="AP24020" s="9"/>
      <c r="AQ24020" s="9"/>
    </row>
    <row r="24021" spans="41:43" x14ac:dyDescent="0.3">
      <c r="AO24021" s="9"/>
      <c r="AP24021" s="9"/>
      <c r="AQ24021" s="9"/>
    </row>
    <row r="24022" spans="41:43" x14ac:dyDescent="0.3">
      <c r="AO24022" s="9"/>
      <c r="AP24022" s="9"/>
      <c r="AQ24022" s="9"/>
    </row>
    <row r="24023" spans="41:43" x14ac:dyDescent="0.3">
      <c r="AO24023" s="9"/>
      <c r="AP24023" s="9"/>
      <c r="AQ24023" s="9"/>
    </row>
    <row r="24024" spans="41:43" x14ac:dyDescent="0.3">
      <c r="AO24024" s="9"/>
      <c r="AP24024" s="9"/>
      <c r="AQ24024" s="9"/>
    </row>
    <row r="24025" spans="41:43" x14ac:dyDescent="0.3">
      <c r="AO24025" s="9"/>
      <c r="AP24025" s="9"/>
      <c r="AQ24025" s="9"/>
    </row>
    <row r="24026" spans="41:43" x14ac:dyDescent="0.3">
      <c r="AO24026" s="9"/>
      <c r="AP24026" s="9"/>
      <c r="AQ24026" s="9"/>
    </row>
    <row r="24027" spans="41:43" x14ac:dyDescent="0.3">
      <c r="AO24027" s="9"/>
      <c r="AP24027" s="9"/>
      <c r="AQ24027" s="9"/>
    </row>
    <row r="24028" spans="41:43" x14ac:dyDescent="0.3">
      <c r="AO24028" s="9"/>
      <c r="AP24028" s="9"/>
      <c r="AQ24028" s="9"/>
    </row>
    <row r="24029" spans="41:43" x14ac:dyDescent="0.3">
      <c r="AO24029" s="9"/>
      <c r="AP24029" s="9"/>
      <c r="AQ24029" s="9"/>
    </row>
    <row r="24030" spans="41:43" x14ac:dyDescent="0.3">
      <c r="AO24030" s="9"/>
      <c r="AP24030" s="9"/>
      <c r="AQ24030" s="9"/>
    </row>
    <row r="24031" spans="41:43" x14ac:dyDescent="0.3">
      <c r="AO24031" s="9"/>
      <c r="AP24031" s="9"/>
      <c r="AQ24031" s="9"/>
    </row>
    <row r="24032" spans="41:43" x14ac:dyDescent="0.3">
      <c r="AO24032" s="9"/>
      <c r="AP24032" s="9"/>
      <c r="AQ24032" s="9"/>
    </row>
    <row r="24033" spans="41:43" x14ac:dyDescent="0.3">
      <c r="AO24033" s="9"/>
      <c r="AP24033" s="9"/>
      <c r="AQ24033" s="9"/>
    </row>
    <row r="24034" spans="41:43" x14ac:dyDescent="0.3">
      <c r="AO24034" s="9"/>
      <c r="AP24034" s="9"/>
      <c r="AQ24034" s="9"/>
    </row>
    <row r="24035" spans="41:43" x14ac:dyDescent="0.3">
      <c r="AO24035" s="9"/>
      <c r="AP24035" s="9"/>
      <c r="AQ24035" s="9"/>
    </row>
    <row r="24036" spans="41:43" x14ac:dyDescent="0.3">
      <c r="AO24036" s="9"/>
      <c r="AP24036" s="9"/>
      <c r="AQ24036" s="9"/>
    </row>
    <row r="24037" spans="41:43" x14ac:dyDescent="0.3">
      <c r="AO24037" s="9"/>
      <c r="AP24037" s="9"/>
      <c r="AQ24037" s="9"/>
    </row>
    <row r="24038" spans="41:43" x14ac:dyDescent="0.3">
      <c r="AO24038" s="9"/>
      <c r="AP24038" s="9"/>
      <c r="AQ24038" s="9"/>
    </row>
    <row r="24039" spans="41:43" x14ac:dyDescent="0.3">
      <c r="AO24039" s="9"/>
      <c r="AP24039" s="9"/>
      <c r="AQ24039" s="9"/>
    </row>
    <row r="24040" spans="41:43" x14ac:dyDescent="0.3">
      <c r="AO24040" s="9"/>
      <c r="AP24040" s="9"/>
      <c r="AQ24040" s="9"/>
    </row>
    <row r="24041" spans="41:43" x14ac:dyDescent="0.3">
      <c r="AO24041" s="9"/>
      <c r="AP24041" s="9"/>
      <c r="AQ24041" s="9"/>
    </row>
    <row r="24042" spans="41:43" x14ac:dyDescent="0.3">
      <c r="AO24042" s="9"/>
      <c r="AP24042" s="9"/>
      <c r="AQ24042" s="9"/>
    </row>
    <row r="24043" spans="41:43" x14ac:dyDescent="0.3">
      <c r="AO24043" s="9"/>
      <c r="AP24043" s="9"/>
      <c r="AQ24043" s="9"/>
    </row>
    <row r="24044" spans="41:43" x14ac:dyDescent="0.3">
      <c r="AO24044" s="9"/>
      <c r="AP24044" s="9"/>
      <c r="AQ24044" s="9"/>
    </row>
    <row r="24045" spans="41:43" x14ac:dyDescent="0.3">
      <c r="AO24045" s="9"/>
      <c r="AP24045" s="9"/>
      <c r="AQ24045" s="9"/>
    </row>
    <row r="24046" spans="41:43" x14ac:dyDescent="0.3">
      <c r="AO24046" s="9"/>
      <c r="AP24046" s="9"/>
      <c r="AQ24046" s="9"/>
    </row>
    <row r="24047" spans="41:43" x14ac:dyDescent="0.3">
      <c r="AO24047" s="9"/>
      <c r="AP24047" s="9"/>
      <c r="AQ24047" s="9"/>
    </row>
    <row r="24048" spans="41:43" x14ac:dyDescent="0.3">
      <c r="AO24048" s="9"/>
      <c r="AP24048" s="9"/>
      <c r="AQ24048" s="9"/>
    </row>
    <row r="24049" spans="41:43" x14ac:dyDescent="0.3">
      <c r="AO24049" s="9"/>
      <c r="AP24049" s="9"/>
      <c r="AQ24049" s="9"/>
    </row>
    <row r="24050" spans="41:43" x14ac:dyDescent="0.3">
      <c r="AO24050" s="9"/>
      <c r="AP24050" s="9"/>
      <c r="AQ24050" s="9"/>
    </row>
    <row r="24051" spans="41:43" x14ac:dyDescent="0.3">
      <c r="AO24051" s="9"/>
      <c r="AP24051" s="9"/>
      <c r="AQ24051" s="9"/>
    </row>
    <row r="24052" spans="41:43" x14ac:dyDescent="0.3">
      <c r="AO24052" s="9"/>
      <c r="AP24052" s="9"/>
      <c r="AQ24052" s="9"/>
    </row>
    <row r="24053" spans="41:43" x14ac:dyDescent="0.3">
      <c r="AO24053" s="9"/>
      <c r="AP24053" s="9"/>
      <c r="AQ24053" s="9"/>
    </row>
    <row r="24054" spans="41:43" x14ac:dyDescent="0.3">
      <c r="AO24054" s="9"/>
      <c r="AP24054" s="9"/>
      <c r="AQ24054" s="9"/>
    </row>
    <row r="24055" spans="41:43" x14ac:dyDescent="0.3">
      <c r="AO24055" s="9"/>
      <c r="AP24055" s="9"/>
      <c r="AQ24055" s="9"/>
    </row>
    <row r="24056" spans="41:43" x14ac:dyDescent="0.3">
      <c r="AO24056" s="9"/>
      <c r="AP24056" s="9"/>
      <c r="AQ24056" s="9"/>
    </row>
    <row r="24057" spans="41:43" x14ac:dyDescent="0.3">
      <c r="AO24057" s="9"/>
      <c r="AP24057" s="9"/>
      <c r="AQ24057" s="9"/>
    </row>
    <row r="24058" spans="41:43" x14ac:dyDescent="0.3">
      <c r="AO24058" s="9"/>
      <c r="AP24058" s="9"/>
      <c r="AQ24058" s="9"/>
    </row>
    <row r="24059" spans="41:43" x14ac:dyDescent="0.3">
      <c r="AO24059" s="9"/>
      <c r="AP24059" s="9"/>
      <c r="AQ24059" s="9"/>
    </row>
    <row r="24060" spans="41:43" x14ac:dyDescent="0.3">
      <c r="AO24060" s="9"/>
      <c r="AP24060" s="9"/>
      <c r="AQ24060" s="9"/>
    </row>
    <row r="24061" spans="41:43" x14ac:dyDescent="0.3">
      <c r="AO24061" s="9"/>
      <c r="AP24061" s="9"/>
      <c r="AQ24061" s="9"/>
    </row>
    <row r="24062" spans="41:43" x14ac:dyDescent="0.3">
      <c r="AO24062" s="9"/>
      <c r="AP24062" s="9"/>
      <c r="AQ24062" s="9"/>
    </row>
    <row r="24063" spans="41:43" x14ac:dyDescent="0.3">
      <c r="AO24063" s="9"/>
      <c r="AP24063" s="9"/>
      <c r="AQ24063" s="9"/>
    </row>
    <row r="24064" spans="41:43" x14ac:dyDescent="0.3">
      <c r="AO24064" s="9"/>
      <c r="AP24064" s="9"/>
      <c r="AQ24064" s="9"/>
    </row>
    <row r="24065" spans="41:43" x14ac:dyDescent="0.3">
      <c r="AO24065" s="9"/>
      <c r="AP24065" s="9"/>
      <c r="AQ24065" s="9"/>
    </row>
    <row r="24066" spans="41:43" x14ac:dyDescent="0.3">
      <c r="AO24066" s="9"/>
      <c r="AP24066" s="9"/>
      <c r="AQ24066" s="9"/>
    </row>
    <row r="24067" spans="41:43" x14ac:dyDescent="0.3">
      <c r="AO24067" s="9"/>
      <c r="AP24067" s="9"/>
      <c r="AQ24067" s="9"/>
    </row>
    <row r="24068" spans="41:43" x14ac:dyDescent="0.3">
      <c r="AO24068" s="9"/>
      <c r="AP24068" s="9"/>
      <c r="AQ24068" s="9"/>
    </row>
    <row r="24069" spans="41:43" x14ac:dyDescent="0.3">
      <c r="AO24069" s="9"/>
      <c r="AP24069" s="9"/>
      <c r="AQ24069" s="9"/>
    </row>
    <row r="24070" spans="41:43" x14ac:dyDescent="0.3">
      <c r="AO24070" s="9"/>
      <c r="AP24070" s="9"/>
      <c r="AQ24070" s="9"/>
    </row>
    <row r="24071" spans="41:43" x14ac:dyDescent="0.3">
      <c r="AO24071" s="9"/>
      <c r="AP24071" s="9"/>
      <c r="AQ24071" s="9"/>
    </row>
    <row r="24072" spans="41:43" x14ac:dyDescent="0.3">
      <c r="AO24072" s="9"/>
      <c r="AP24072" s="9"/>
      <c r="AQ24072" s="9"/>
    </row>
    <row r="24073" spans="41:43" x14ac:dyDescent="0.3">
      <c r="AO24073" s="9"/>
      <c r="AP24073" s="9"/>
      <c r="AQ24073" s="9"/>
    </row>
    <row r="24074" spans="41:43" x14ac:dyDescent="0.3">
      <c r="AO24074" s="9"/>
      <c r="AP24074" s="9"/>
      <c r="AQ24074" s="9"/>
    </row>
    <row r="24075" spans="41:43" x14ac:dyDescent="0.3">
      <c r="AO24075" s="9"/>
      <c r="AP24075" s="9"/>
      <c r="AQ24075" s="9"/>
    </row>
    <row r="24076" spans="41:43" x14ac:dyDescent="0.3">
      <c r="AO24076" s="9"/>
      <c r="AP24076" s="9"/>
      <c r="AQ24076" s="9"/>
    </row>
    <row r="24077" spans="41:43" x14ac:dyDescent="0.3">
      <c r="AO24077" s="9"/>
      <c r="AP24077" s="9"/>
      <c r="AQ24077" s="9"/>
    </row>
    <row r="24078" spans="41:43" x14ac:dyDescent="0.3">
      <c r="AO24078" s="9"/>
      <c r="AP24078" s="9"/>
      <c r="AQ24078" s="9"/>
    </row>
    <row r="24079" spans="41:43" x14ac:dyDescent="0.3">
      <c r="AO24079" s="9"/>
      <c r="AP24079" s="9"/>
      <c r="AQ24079" s="9"/>
    </row>
    <row r="24080" spans="41:43" x14ac:dyDescent="0.3">
      <c r="AO24080" s="9"/>
      <c r="AP24080" s="9"/>
      <c r="AQ24080" s="9"/>
    </row>
    <row r="24081" spans="41:43" x14ac:dyDescent="0.3">
      <c r="AO24081" s="9"/>
      <c r="AP24081" s="9"/>
      <c r="AQ24081" s="9"/>
    </row>
    <row r="24082" spans="41:43" x14ac:dyDescent="0.3">
      <c r="AO24082" s="9"/>
      <c r="AP24082" s="9"/>
      <c r="AQ24082" s="9"/>
    </row>
    <row r="24083" spans="41:43" x14ac:dyDescent="0.3">
      <c r="AO24083" s="9"/>
      <c r="AP24083" s="9"/>
      <c r="AQ24083" s="9"/>
    </row>
    <row r="24084" spans="41:43" x14ac:dyDescent="0.3">
      <c r="AO24084" s="9"/>
      <c r="AP24084" s="9"/>
      <c r="AQ24084" s="9"/>
    </row>
    <row r="24085" spans="41:43" x14ac:dyDescent="0.3">
      <c r="AO24085" s="9"/>
      <c r="AP24085" s="9"/>
      <c r="AQ24085" s="9"/>
    </row>
    <row r="24086" spans="41:43" x14ac:dyDescent="0.3">
      <c r="AO24086" s="9"/>
      <c r="AP24086" s="9"/>
      <c r="AQ24086" s="9"/>
    </row>
    <row r="24087" spans="41:43" x14ac:dyDescent="0.3">
      <c r="AO24087" s="9"/>
      <c r="AP24087" s="9"/>
      <c r="AQ24087" s="9"/>
    </row>
    <row r="24088" spans="41:43" x14ac:dyDescent="0.3">
      <c r="AO24088" s="9"/>
      <c r="AP24088" s="9"/>
      <c r="AQ24088" s="9"/>
    </row>
    <row r="24089" spans="41:43" x14ac:dyDescent="0.3">
      <c r="AO24089" s="9"/>
      <c r="AP24089" s="9"/>
      <c r="AQ24089" s="9"/>
    </row>
    <row r="24090" spans="41:43" x14ac:dyDescent="0.3">
      <c r="AO24090" s="9"/>
      <c r="AP24090" s="9"/>
      <c r="AQ24090" s="9"/>
    </row>
    <row r="24091" spans="41:43" x14ac:dyDescent="0.3">
      <c r="AO24091" s="9"/>
      <c r="AP24091" s="9"/>
      <c r="AQ24091" s="9"/>
    </row>
    <row r="24092" spans="41:43" x14ac:dyDescent="0.3">
      <c r="AO24092" s="9"/>
      <c r="AP24092" s="9"/>
      <c r="AQ24092" s="9"/>
    </row>
    <row r="24093" spans="41:43" x14ac:dyDescent="0.3">
      <c r="AO24093" s="9"/>
      <c r="AP24093" s="9"/>
      <c r="AQ24093" s="9"/>
    </row>
    <row r="24094" spans="41:43" x14ac:dyDescent="0.3">
      <c r="AO24094" s="9"/>
      <c r="AP24094" s="9"/>
      <c r="AQ24094" s="9"/>
    </row>
    <row r="24095" spans="41:43" x14ac:dyDescent="0.3">
      <c r="AO24095" s="9"/>
      <c r="AP24095" s="9"/>
      <c r="AQ24095" s="9"/>
    </row>
    <row r="24096" spans="41:43" x14ac:dyDescent="0.3">
      <c r="AO24096" s="9"/>
      <c r="AP24096" s="9"/>
      <c r="AQ24096" s="9"/>
    </row>
    <row r="24097" spans="41:43" x14ac:dyDescent="0.3">
      <c r="AO24097" s="9"/>
      <c r="AP24097" s="9"/>
      <c r="AQ24097" s="9"/>
    </row>
    <row r="24098" spans="41:43" x14ac:dyDescent="0.3">
      <c r="AO24098" s="9"/>
      <c r="AP24098" s="9"/>
      <c r="AQ24098" s="9"/>
    </row>
    <row r="24099" spans="41:43" x14ac:dyDescent="0.3">
      <c r="AO24099" s="9"/>
      <c r="AP24099" s="9"/>
      <c r="AQ24099" s="9"/>
    </row>
    <row r="24100" spans="41:43" x14ac:dyDescent="0.3">
      <c r="AO24100" s="9"/>
      <c r="AP24100" s="9"/>
      <c r="AQ24100" s="9"/>
    </row>
    <row r="24101" spans="41:43" x14ac:dyDescent="0.3">
      <c r="AO24101" s="9"/>
      <c r="AP24101" s="9"/>
      <c r="AQ24101" s="9"/>
    </row>
    <row r="24102" spans="41:43" x14ac:dyDescent="0.3">
      <c r="AO24102" s="9"/>
      <c r="AP24102" s="9"/>
      <c r="AQ24102" s="9"/>
    </row>
    <row r="24103" spans="41:43" x14ac:dyDescent="0.3">
      <c r="AO24103" s="9"/>
      <c r="AP24103" s="9"/>
      <c r="AQ24103" s="9"/>
    </row>
    <row r="24104" spans="41:43" x14ac:dyDescent="0.3">
      <c r="AO24104" s="9"/>
      <c r="AP24104" s="9"/>
      <c r="AQ24104" s="9"/>
    </row>
    <row r="24105" spans="41:43" x14ac:dyDescent="0.3">
      <c r="AO24105" s="9"/>
      <c r="AP24105" s="9"/>
      <c r="AQ24105" s="9"/>
    </row>
    <row r="24106" spans="41:43" x14ac:dyDescent="0.3">
      <c r="AO24106" s="9"/>
      <c r="AP24106" s="9"/>
      <c r="AQ24106" s="9"/>
    </row>
    <row r="24107" spans="41:43" x14ac:dyDescent="0.3">
      <c r="AO24107" s="9"/>
      <c r="AP24107" s="9"/>
      <c r="AQ24107" s="9"/>
    </row>
    <row r="24108" spans="41:43" x14ac:dyDescent="0.3">
      <c r="AO24108" s="9"/>
      <c r="AP24108" s="9"/>
      <c r="AQ24108" s="9"/>
    </row>
    <row r="24109" spans="41:43" x14ac:dyDescent="0.3">
      <c r="AO24109" s="9"/>
      <c r="AP24109" s="9"/>
      <c r="AQ24109" s="9"/>
    </row>
    <row r="24110" spans="41:43" x14ac:dyDescent="0.3">
      <c r="AO24110" s="9"/>
      <c r="AP24110" s="9"/>
      <c r="AQ24110" s="9"/>
    </row>
    <row r="24111" spans="41:43" x14ac:dyDescent="0.3">
      <c r="AO24111" s="9"/>
      <c r="AP24111" s="9"/>
      <c r="AQ24111" s="9"/>
    </row>
    <row r="24112" spans="41:43" x14ac:dyDescent="0.3">
      <c r="AO24112" s="9"/>
      <c r="AP24112" s="9"/>
      <c r="AQ24112" s="9"/>
    </row>
    <row r="24113" spans="41:43" x14ac:dyDescent="0.3">
      <c r="AO24113" s="9"/>
      <c r="AP24113" s="9"/>
      <c r="AQ24113" s="9"/>
    </row>
    <row r="24114" spans="41:43" x14ac:dyDescent="0.3">
      <c r="AO24114" s="9"/>
      <c r="AP24114" s="9"/>
      <c r="AQ24114" s="9"/>
    </row>
    <row r="24115" spans="41:43" x14ac:dyDescent="0.3">
      <c r="AO24115" s="9"/>
      <c r="AP24115" s="9"/>
      <c r="AQ24115" s="9"/>
    </row>
    <row r="24116" spans="41:43" x14ac:dyDescent="0.3">
      <c r="AO24116" s="9"/>
      <c r="AP24116" s="9"/>
      <c r="AQ24116" s="9"/>
    </row>
    <row r="24117" spans="41:43" x14ac:dyDescent="0.3">
      <c r="AO24117" s="9"/>
      <c r="AP24117" s="9"/>
      <c r="AQ24117" s="9"/>
    </row>
    <row r="24118" spans="41:43" x14ac:dyDescent="0.3">
      <c r="AO24118" s="9"/>
      <c r="AP24118" s="9"/>
      <c r="AQ24118" s="9"/>
    </row>
    <row r="24119" spans="41:43" x14ac:dyDescent="0.3">
      <c r="AO24119" s="9"/>
      <c r="AP24119" s="9"/>
      <c r="AQ24119" s="9"/>
    </row>
    <row r="24120" spans="41:43" x14ac:dyDescent="0.3">
      <c r="AO24120" s="9"/>
      <c r="AP24120" s="9"/>
      <c r="AQ24120" s="9"/>
    </row>
    <row r="24121" spans="41:43" x14ac:dyDescent="0.3">
      <c r="AO24121" s="9"/>
      <c r="AP24121" s="9"/>
      <c r="AQ24121" s="9"/>
    </row>
    <row r="24122" spans="41:43" x14ac:dyDescent="0.3">
      <c r="AO24122" s="9"/>
      <c r="AP24122" s="9"/>
      <c r="AQ24122" s="9"/>
    </row>
    <row r="24123" spans="41:43" x14ac:dyDescent="0.3">
      <c r="AO24123" s="9"/>
      <c r="AP24123" s="9"/>
      <c r="AQ24123" s="9"/>
    </row>
    <row r="24124" spans="41:43" x14ac:dyDescent="0.3">
      <c r="AO24124" s="9"/>
      <c r="AP24124" s="9"/>
      <c r="AQ24124" s="9"/>
    </row>
    <row r="24125" spans="41:43" x14ac:dyDescent="0.3">
      <c r="AO24125" s="9"/>
      <c r="AP24125" s="9"/>
      <c r="AQ24125" s="9"/>
    </row>
    <row r="24126" spans="41:43" x14ac:dyDescent="0.3">
      <c r="AO24126" s="9"/>
      <c r="AP24126" s="9"/>
      <c r="AQ24126" s="9"/>
    </row>
    <row r="24127" spans="41:43" x14ac:dyDescent="0.3">
      <c r="AO24127" s="9"/>
      <c r="AP24127" s="9"/>
      <c r="AQ24127" s="9"/>
    </row>
    <row r="24128" spans="41:43" x14ac:dyDescent="0.3">
      <c r="AO24128" s="9"/>
      <c r="AP24128" s="9"/>
      <c r="AQ24128" s="9"/>
    </row>
    <row r="24129" spans="41:43" x14ac:dyDescent="0.3">
      <c r="AO24129" s="9"/>
      <c r="AP24129" s="9"/>
      <c r="AQ24129" s="9"/>
    </row>
    <row r="24130" spans="41:43" x14ac:dyDescent="0.3">
      <c r="AO24130" s="9"/>
      <c r="AP24130" s="9"/>
      <c r="AQ24130" s="9"/>
    </row>
    <row r="24131" spans="41:43" x14ac:dyDescent="0.3">
      <c r="AO24131" s="9"/>
      <c r="AP24131" s="9"/>
      <c r="AQ24131" s="9"/>
    </row>
    <row r="24132" spans="41:43" x14ac:dyDescent="0.3">
      <c r="AO24132" s="9"/>
      <c r="AP24132" s="9"/>
      <c r="AQ24132" s="9"/>
    </row>
    <row r="24133" spans="41:43" x14ac:dyDescent="0.3">
      <c r="AO24133" s="9"/>
      <c r="AP24133" s="9"/>
      <c r="AQ24133" s="9"/>
    </row>
    <row r="24134" spans="41:43" x14ac:dyDescent="0.3">
      <c r="AO24134" s="9"/>
      <c r="AP24134" s="9"/>
      <c r="AQ24134" s="9"/>
    </row>
    <row r="24135" spans="41:43" x14ac:dyDescent="0.3">
      <c r="AO24135" s="9"/>
      <c r="AP24135" s="9"/>
      <c r="AQ24135" s="9"/>
    </row>
    <row r="24136" spans="41:43" x14ac:dyDescent="0.3">
      <c r="AO24136" s="9"/>
      <c r="AP24136" s="9"/>
      <c r="AQ24136" s="9"/>
    </row>
    <row r="24137" spans="41:43" x14ac:dyDescent="0.3">
      <c r="AO24137" s="9"/>
      <c r="AP24137" s="9"/>
      <c r="AQ24137" s="9"/>
    </row>
    <row r="24138" spans="41:43" x14ac:dyDescent="0.3">
      <c r="AO24138" s="9"/>
      <c r="AP24138" s="9"/>
      <c r="AQ24138" s="9"/>
    </row>
    <row r="24139" spans="41:43" x14ac:dyDescent="0.3">
      <c r="AO24139" s="9"/>
      <c r="AP24139" s="9"/>
      <c r="AQ24139" s="9"/>
    </row>
    <row r="24140" spans="41:43" x14ac:dyDescent="0.3">
      <c r="AO24140" s="9"/>
      <c r="AP24140" s="9"/>
      <c r="AQ24140" s="9"/>
    </row>
    <row r="24141" spans="41:43" x14ac:dyDescent="0.3">
      <c r="AO24141" s="9"/>
      <c r="AP24141" s="9"/>
      <c r="AQ24141" s="9"/>
    </row>
    <row r="24142" spans="41:43" x14ac:dyDescent="0.3">
      <c r="AO24142" s="9"/>
      <c r="AP24142" s="9"/>
      <c r="AQ24142" s="9"/>
    </row>
    <row r="24143" spans="41:43" x14ac:dyDescent="0.3">
      <c r="AO24143" s="9"/>
      <c r="AP24143" s="9"/>
      <c r="AQ24143" s="9"/>
    </row>
    <row r="24144" spans="41:43" x14ac:dyDescent="0.3">
      <c r="AO24144" s="9"/>
      <c r="AP24144" s="9"/>
      <c r="AQ24144" s="9"/>
    </row>
    <row r="24145" spans="41:43" x14ac:dyDescent="0.3">
      <c r="AO24145" s="9"/>
      <c r="AP24145" s="9"/>
      <c r="AQ24145" s="9"/>
    </row>
    <row r="24146" spans="41:43" x14ac:dyDescent="0.3">
      <c r="AO24146" s="9"/>
      <c r="AP24146" s="9"/>
      <c r="AQ24146" s="9"/>
    </row>
    <row r="24147" spans="41:43" x14ac:dyDescent="0.3">
      <c r="AO24147" s="9"/>
      <c r="AP24147" s="9"/>
      <c r="AQ24147" s="9"/>
    </row>
    <row r="24148" spans="41:43" x14ac:dyDescent="0.3">
      <c r="AO24148" s="9"/>
      <c r="AP24148" s="9"/>
      <c r="AQ24148" s="9"/>
    </row>
    <row r="24149" spans="41:43" x14ac:dyDescent="0.3">
      <c r="AO24149" s="9"/>
      <c r="AP24149" s="9"/>
      <c r="AQ24149" s="9"/>
    </row>
    <row r="24150" spans="41:43" x14ac:dyDescent="0.3">
      <c r="AO24150" s="9"/>
      <c r="AP24150" s="9"/>
      <c r="AQ24150" s="9"/>
    </row>
    <row r="24151" spans="41:43" x14ac:dyDescent="0.3">
      <c r="AO24151" s="9"/>
      <c r="AP24151" s="9"/>
      <c r="AQ24151" s="9"/>
    </row>
    <row r="24152" spans="41:43" x14ac:dyDescent="0.3">
      <c r="AO24152" s="9"/>
      <c r="AP24152" s="9"/>
      <c r="AQ24152" s="9"/>
    </row>
    <row r="24153" spans="41:43" x14ac:dyDescent="0.3">
      <c r="AO24153" s="9"/>
      <c r="AP24153" s="9"/>
      <c r="AQ24153" s="9"/>
    </row>
    <row r="24154" spans="41:43" x14ac:dyDescent="0.3">
      <c r="AO24154" s="9"/>
      <c r="AP24154" s="9"/>
      <c r="AQ24154" s="9"/>
    </row>
    <row r="24155" spans="41:43" x14ac:dyDescent="0.3">
      <c r="AO24155" s="9"/>
      <c r="AP24155" s="9"/>
      <c r="AQ24155" s="9"/>
    </row>
    <row r="24156" spans="41:43" x14ac:dyDescent="0.3">
      <c r="AO24156" s="9"/>
      <c r="AP24156" s="9"/>
      <c r="AQ24156" s="9"/>
    </row>
    <row r="24157" spans="41:43" x14ac:dyDescent="0.3">
      <c r="AO24157" s="9"/>
      <c r="AP24157" s="9"/>
      <c r="AQ24157" s="9"/>
    </row>
    <row r="24158" spans="41:43" x14ac:dyDescent="0.3">
      <c r="AO24158" s="9"/>
      <c r="AP24158" s="9"/>
      <c r="AQ24158" s="9"/>
    </row>
    <row r="24159" spans="41:43" x14ac:dyDescent="0.3">
      <c r="AO24159" s="9"/>
      <c r="AP24159" s="9"/>
      <c r="AQ24159" s="9"/>
    </row>
    <row r="24160" spans="41:43" x14ac:dyDescent="0.3">
      <c r="AO24160" s="9"/>
      <c r="AP24160" s="9"/>
      <c r="AQ24160" s="9"/>
    </row>
    <row r="24161" spans="41:43" x14ac:dyDescent="0.3">
      <c r="AO24161" s="9"/>
      <c r="AP24161" s="9"/>
      <c r="AQ24161" s="9"/>
    </row>
    <row r="24162" spans="41:43" x14ac:dyDescent="0.3">
      <c r="AO24162" s="9"/>
      <c r="AP24162" s="9"/>
      <c r="AQ24162" s="9"/>
    </row>
    <row r="24163" spans="41:43" x14ac:dyDescent="0.3">
      <c r="AO24163" s="9"/>
      <c r="AP24163" s="9"/>
      <c r="AQ24163" s="9"/>
    </row>
    <row r="24164" spans="41:43" x14ac:dyDescent="0.3">
      <c r="AO24164" s="9"/>
      <c r="AP24164" s="9"/>
      <c r="AQ24164" s="9"/>
    </row>
    <row r="24165" spans="41:43" x14ac:dyDescent="0.3">
      <c r="AO24165" s="9"/>
      <c r="AP24165" s="9"/>
      <c r="AQ24165" s="9"/>
    </row>
    <row r="24166" spans="41:43" x14ac:dyDescent="0.3">
      <c r="AO24166" s="9"/>
      <c r="AP24166" s="9"/>
      <c r="AQ24166" s="9"/>
    </row>
    <row r="24167" spans="41:43" x14ac:dyDescent="0.3">
      <c r="AO24167" s="9"/>
      <c r="AP24167" s="9"/>
      <c r="AQ24167" s="9"/>
    </row>
    <row r="24168" spans="41:43" x14ac:dyDescent="0.3">
      <c r="AO24168" s="9"/>
      <c r="AP24168" s="9"/>
      <c r="AQ24168" s="9"/>
    </row>
    <row r="24169" spans="41:43" x14ac:dyDescent="0.3">
      <c r="AO24169" s="9"/>
      <c r="AP24169" s="9"/>
      <c r="AQ24169" s="9"/>
    </row>
    <row r="24170" spans="41:43" x14ac:dyDescent="0.3">
      <c r="AO24170" s="9"/>
      <c r="AP24170" s="9"/>
      <c r="AQ24170" s="9"/>
    </row>
    <row r="24171" spans="41:43" x14ac:dyDescent="0.3">
      <c r="AO24171" s="9"/>
      <c r="AP24171" s="9"/>
      <c r="AQ24171" s="9"/>
    </row>
    <row r="24172" spans="41:43" x14ac:dyDescent="0.3">
      <c r="AO24172" s="9"/>
      <c r="AP24172" s="9"/>
      <c r="AQ24172" s="9"/>
    </row>
    <row r="24173" spans="41:43" x14ac:dyDescent="0.3">
      <c r="AO24173" s="9"/>
      <c r="AP24173" s="9"/>
      <c r="AQ24173" s="9"/>
    </row>
    <row r="24174" spans="41:43" x14ac:dyDescent="0.3">
      <c r="AO24174" s="9"/>
      <c r="AP24174" s="9"/>
      <c r="AQ24174" s="9"/>
    </row>
    <row r="24175" spans="41:43" x14ac:dyDescent="0.3">
      <c r="AO24175" s="9"/>
      <c r="AP24175" s="9"/>
      <c r="AQ24175" s="9"/>
    </row>
    <row r="24176" spans="41:43" x14ac:dyDescent="0.3">
      <c r="AO24176" s="9"/>
      <c r="AP24176" s="9"/>
      <c r="AQ24176" s="9"/>
    </row>
    <row r="24177" spans="41:43" x14ac:dyDescent="0.3">
      <c r="AO24177" s="9"/>
      <c r="AP24177" s="9"/>
      <c r="AQ24177" s="9"/>
    </row>
    <row r="24178" spans="41:43" x14ac:dyDescent="0.3">
      <c r="AO24178" s="9"/>
      <c r="AP24178" s="9"/>
      <c r="AQ24178" s="9"/>
    </row>
    <row r="24179" spans="41:43" x14ac:dyDescent="0.3">
      <c r="AO24179" s="9"/>
      <c r="AP24179" s="9"/>
      <c r="AQ24179" s="9"/>
    </row>
    <row r="24180" spans="41:43" x14ac:dyDescent="0.3">
      <c r="AO24180" s="9"/>
      <c r="AP24180" s="9"/>
      <c r="AQ24180" s="9"/>
    </row>
    <row r="24181" spans="41:43" x14ac:dyDescent="0.3">
      <c r="AO24181" s="9"/>
      <c r="AP24181" s="9"/>
      <c r="AQ24181" s="9"/>
    </row>
    <row r="24182" spans="41:43" x14ac:dyDescent="0.3">
      <c r="AO24182" s="9"/>
      <c r="AP24182" s="9"/>
      <c r="AQ24182" s="9"/>
    </row>
    <row r="24183" spans="41:43" x14ac:dyDescent="0.3">
      <c r="AO24183" s="9"/>
      <c r="AP24183" s="9"/>
      <c r="AQ24183" s="9"/>
    </row>
    <row r="24184" spans="41:43" x14ac:dyDescent="0.3">
      <c r="AO24184" s="9"/>
      <c r="AP24184" s="9"/>
      <c r="AQ24184" s="9"/>
    </row>
    <row r="24185" spans="41:43" x14ac:dyDescent="0.3">
      <c r="AO24185" s="9"/>
      <c r="AP24185" s="9"/>
      <c r="AQ24185" s="9"/>
    </row>
    <row r="24186" spans="41:43" x14ac:dyDescent="0.3">
      <c r="AO24186" s="9"/>
      <c r="AP24186" s="9"/>
      <c r="AQ24186" s="9"/>
    </row>
    <row r="24187" spans="41:43" x14ac:dyDescent="0.3">
      <c r="AO24187" s="9"/>
      <c r="AP24187" s="9"/>
      <c r="AQ24187" s="9"/>
    </row>
    <row r="24188" spans="41:43" x14ac:dyDescent="0.3">
      <c r="AO24188" s="9"/>
      <c r="AP24188" s="9"/>
      <c r="AQ24188" s="9"/>
    </row>
    <row r="24189" spans="41:43" x14ac:dyDescent="0.3">
      <c r="AO24189" s="9"/>
      <c r="AP24189" s="9"/>
      <c r="AQ24189" s="9"/>
    </row>
    <row r="24190" spans="41:43" x14ac:dyDescent="0.3">
      <c r="AO24190" s="9"/>
      <c r="AP24190" s="9"/>
      <c r="AQ24190" s="9"/>
    </row>
    <row r="24191" spans="41:43" x14ac:dyDescent="0.3">
      <c r="AO24191" s="9"/>
      <c r="AP24191" s="9"/>
      <c r="AQ24191" s="9"/>
    </row>
    <row r="24192" spans="41:43" x14ac:dyDescent="0.3">
      <c r="AO24192" s="9"/>
      <c r="AP24192" s="9"/>
      <c r="AQ24192" s="9"/>
    </row>
    <row r="24193" spans="41:43" x14ac:dyDescent="0.3">
      <c r="AO24193" s="9"/>
      <c r="AP24193" s="9"/>
      <c r="AQ24193" s="9"/>
    </row>
    <row r="24194" spans="41:43" x14ac:dyDescent="0.3">
      <c r="AO24194" s="9"/>
      <c r="AP24194" s="9"/>
      <c r="AQ24194" s="9"/>
    </row>
    <row r="24195" spans="41:43" x14ac:dyDescent="0.3">
      <c r="AO24195" s="9"/>
      <c r="AP24195" s="9"/>
      <c r="AQ24195" s="9"/>
    </row>
    <row r="24196" spans="41:43" x14ac:dyDescent="0.3">
      <c r="AO24196" s="9"/>
      <c r="AP24196" s="9"/>
      <c r="AQ24196" s="9"/>
    </row>
    <row r="24197" spans="41:43" x14ac:dyDescent="0.3">
      <c r="AO24197" s="9"/>
      <c r="AP24197" s="9"/>
      <c r="AQ24197" s="9"/>
    </row>
    <row r="24198" spans="41:43" x14ac:dyDescent="0.3">
      <c r="AO24198" s="9"/>
      <c r="AP24198" s="9"/>
      <c r="AQ24198" s="9"/>
    </row>
    <row r="24199" spans="41:43" x14ac:dyDescent="0.3">
      <c r="AO24199" s="9"/>
      <c r="AP24199" s="9"/>
      <c r="AQ24199" s="9"/>
    </row>
    <row r="24200" spans="41:43" x14ac:dyDescent="0.3">
      <c r="AO24200" s="9"/>
      <c r="AP24200" s="9"/>
      <c r="AQ24200" s="9"/>
    </row>
    <row r="24201" spans="41:43" x14ac:dyDescent="0.3">
      <c r="AO24201" s="9"/>
      <c r="AP24201" s="9"/>
      <c r="AQ24201" s="9"/>
    </row>
    <row r="24202" spans="41:43" x14ac:dyDescent="0.3">
      <c r="AO24202" s="9"/>
      <c r="AP24202" s="9"/>
      <c r="AQ24202" s="9"/>
    </row>
    <row r="24203" spans="41:43" x14ac:dyDescent="0.3">
      <c r="AO24203" s="9"/>
      <c r="AP24203" s="9"/>
      <c r="AQ24203" s="9"/>
    </row>
    <row r="24204" spans="41:43" x14ac:dyDescent="0.3">
      <c r="AO24204" s="9"/>
      <c r="AP24204" s="9"/>
      <c r="AQ24204" s="9"/>
    </row>
    <row r="24205" spans="41:43" x14ac:dyDescent="0.3">
      <c r="AO24205" s="9"/>
      <c r="AP24205" s="9"/>
      <c r="AQ24205" s="9"/>
    </row>
    <row r="24206" spans="41:43" x14ac:dyDescent="0.3">
      <c r="AO24206" s="9"/>
      <c r="AP24206" s="9"/>
      <c r="AQ24206" s="9"/>
    </row>
    <row r="24207" spans="41:43" x14ac:dyDescent="0.3">
      <c r="AO24207" s="9"/>
      <c r="AP24207" s="9"/>
      <c r="AQ24207" s="9"/>
    </row>
    <row r="24208" spans="41:43" x14ac:dyDescent="0.3">
      <c r="AO24208" s="9"/>
      <c r="AP24208" s="9"/>
      <c r="AQ24208" s="9"/>
    </row>
    <row r="24209" spans="41:43" x14ac:dyDescent="0.3">
      <c r="AO24209" s="9"/>
      <c r="AP24209" s="9"/>
      <c r="AQ24209" s="9"/>
    </row>
    <row r="24210" spans="41:43" x14ac:dyDescent="0.3">
      <c r="AO24210" s="9"/>
      <c r="AP24210" s="9"/>
      <c r="AQ24210" s="9"/>
    </row>
    <row r="24211" spans="41:43" x14ac:dyDescent="0.3">
      <c r="AO24211" s="9"/>
      <c r="AP24211" s="9"/>
      <c r="AQ24211" s="9"/>
    </row>
    <row r="24212" spans="41:43" x14ac:dyDescent="0.3">
      <c r="AO24212" s="9"/>
      <c r="AP24212" s="9"/>
      <c r="AQ24212" s="9"/>
    </row>
    <row r="24213" spans="41:43" x14ac:dyDescent="0.3">
      <c r="AO24213" s="9"/>
      <c r="AP24213" s="9"/>
      <c r="AQ24213" s="9"/>
    </row>
    <row r="24214" spans="41:43" x14ac:dyDescent="0.3">
      <c r="AO24214" s="9"/>
      <c r="AP24214" s="9"/>
      <c r="AQ24214" s="9"/>
    </row>
    <row r="24215" spans="41:43" x14ac:dyDescent="0.3">
      <c r="AO24215" s="9"/>
      <c r="AP24215" s="9"/>
      <c r="AQ24215" s="9"/>
    </row>
    <row r="24216" spans="41:43" x14ac:dyDescent="0.3">
      <c r="AO24216" s="9"/>
      <c r="AP24216" s="9"/>
      <c r="AQ24216" s="9"/>
    </row>
    <row r="24217" spans="41:43" x14ac:dyDescent="0.3">
      <c r="AO24217" s="9"/>
      <c r="AP24217" s="9"/>
      <c r="AQ24217" s="9"/>
    </row>
    <row r="24218" spans="41:43" x14ac:dyDescent="0.3">
      <c r="AO24218" s="9"/>
      <c r="AP24218" s="9"/>
      <c r="AQ24218" s="9"/>
    </row>
    <row r="24219" spans="41:43" x14ac:dyDescent="0.3">
      <c r="AO24219" s="9"/>
      <c r="AP24219" s="9"/>
      <c r="AQ24219" s="9"/>
    </row>
    <row r="24220" spans="41:43" x14ac:dyDescent="0.3">
      <c r="AO24220" s="9"/>
      <c r="AP24220" s="9"/>
      <c r="AQ24220" s="9"/>
    </row>
    <row r="24221" spans="41:43" x14ac:dyDescent="0.3">
      <c r="AO24221" s="9"/>
      <c r="AP24221" s="9"/>
      <c r="AQ24221" s="9"/>
    </row>
    <row r="24222" spans="41:43" x14ac:dyDescent="0.3">
      <c r="AO24222" s="9"/>
      <c r="AP24222" s="9"/>
      <c r="AQ24222" s="9"/>
    </row>
    <row r="24223" spans="41:43" x14ac:dyDescent="0.3">
      <c r="AO24223" s="9"/>
      <c r="AP24223" s="9"/>
      <c r="AQ24223" s="9"/>
    </row>
    <row r="24224" spans="41:43" x14ac:dyDescent="0.3">
      <c r="AO24224" s="9"/>
      <c r="AP24224" s="9"/>
      <c r="AQ24224" s="9"/>
    </row>
    <row r="24225" spans="41:43" x14ac:dyDescent="0.3">
      <c r="AO24225" s="9"/>
      <c r="AP24225" s="9"/>
      <c r="AQ24225" s="9"/>
    </row>
    <row r="24226" spans="41:43" x14ac:dyDescent="0.3">
      <c r="AO24226" s="9"/>
      <c r="AP24226" s="9"/>
      <c r="AQ24226" s="9"/>
    </row>
    <row r="24227" spans="41:43" x14ac:dyDescent="0.3">
      <c r="AO24227" s="9"/>
      <c r="AP24227" s="9"/>
      <c r="AQ24227" s="9"/>
    </row>
    <row r="24228" spans="41:43" x14ac:dyDescent="0.3">
      <c r="AO24228" s="9"/>
      <c r="AP24228" s="9"/>
      <c r="AQ24228" s="9"/>
    </row>
    <row r="24229" spans="41:43" x14ac:dyDescent="0.3">
      <c r="AO24229" s="9"/>
      <c r="AP24229" s="9"/>
      <c r="AQ24229" s="9"/>
    </row>
    <row r="24230" spans="41:43" x14ac:dyDescent="0.3">
      <c r="AO24230" s="9"/>
      <c r="AP24230" s="9"/>
      <c r="AQ24230" s="9"/>
    </row>
    <row r="24231" spans="41:43" x14ac:dyDescent="0.3">
      <c r="AO24231" s="9"/>
      <c r="AP24231" s="9"/>
      <c r="AQ24231" s="9"/>
    </row>
    <row r="24232" spans="41:43" x14ac:dyDescent="0.3">
      <c r="AO24232" s="9"/>
      <c r="AP24232" s="9"/>
      <c r="AQ24232" s="9"/>
    </row>
    <row r="24233" spans="41:43" x14ac:dyDescent="0.3">
      <c r="AO24233" s="9"/>
      <c r="AP24233" s="9"/>
      <c r="AQ24233" s="9"/>
    </row>
    <row r="24234" spans="41:43" x14ac:dyDescent="0.3">
      <c r="AO24234" s="9"/>
      <c r="AP24234" s="9"/>
      <c r="AQ24234" s="9"/>
    </row>
    <row r="24235" spans="41:43" x14ac:dyDescent="0.3">
      <c r="AO24235" s="9"/>
      <c r="AP24235" s="9"/>
      <c r="AQ24235" s="9"/>
    </row>
    <row r="24236" spans="41:43" x14ac:dyDescent="0.3">
      <c r="AO24236" s="9"/>
      <c r="AP24236" s="9"/>
      <c r="AQ24236" s="9"/>
    </row>
    <row r="24237" spans="41:43" x14ac:dyDescent="0.3">
      <c r="AO24237" s="9"/>
      <c r="AP24237" s="9"/>
      <c r="AQ24237" s="9"/>
    </row>
    <row r="24238" spans="41:43" x14ac:dyDescent="0.3">
      <c r="AO24238" s="9"/>
      <c r="AP24238" s="9"/>
      <c r="AQ24238" s="9"/>
    </row>
    <row r="24239" spans="41:43" x14ac:dyDescent="0.3">
      <c r="AO24239" s="9"/>
      <c r="AP24239" s="9"/>
      <c r="AQ24239" s="9"/>
    </row>
    <row r="24240" spans="41:43" x14ac:dyDescent="0.3">
      <c r="AO24240" s="9"/>
      <c r="AP24240" s="9"/>
      <c r="AQ24240" s="9"/>
    </row>
    <row r="24241" spans="41:43" x14ac:dyDescent="0.3">
      <c r="AO24241" s="9"/>
      <c r="AP24241" s="9"/>
      <c r="AQ24241" s="9"/>
    </row>
    <row r="24242" spans="41:43" x14ac:dyDescent="0.3">
      <c r="AO24242" s="9"/>
      <c r="AP24242" s="9"/>
      <c r="AQ24242" s="9"/>
    </row>
    <row r="24243" spans="41:43" x14ac:dyDescent="0.3">
      <c r="AO24243" s="9"/>
      <c r="AP24243" s="9"/>
      <c r="AQ24243" s="9"/>
    </row>
    <row r="24244" spans="41:43" x14ac:dyDescent="0.3">
      <c r="AO24244" s="9"/>
      <c r="AP24244" s="9"/>
      <c r="AQ24244" s="9"/>
    </row>
    <row r="24245" spans="41:43" x14ac:dyDescent="0.3">
      <c r="AO24245" s="9"/>
      <c r="AP24245" s="9"/>
      <c r="AQ24245" s="9"/>
    </row>
    <row r="24246" spans="41:43" x14ac:dyDescent="0.3">
      <c r="AO24246" s="9"/>
      <c r="AP24246" s="9"/>
      <c r="AQ24246" s="9"/>
    </row>
    <row r="24247" spans="41:43" x14ac:dyDescent="0.3">
      <c r="AO24247" s="9"/>
      <c r="AP24247" s="9"/>
      <c r="AQ24247" s="9"/>
    </row>
    <row r="24248" spans="41:43" x14ac:dyDescent="0.3">
      <c r="AO24248" s="9"/>
      <c r="AP24248" s="9"/>
      <c r="AQ24248" s="9"/>
    </row>
    <row r="24249" spans="41:43" x14ac:dyDescent="0.3">
      <c r="AO24249" s="9"/>
      <c r="AP24249" s="9"/>
      <c r="AQ24249" s="9"/>
    </row>
    <row r="24250" spans="41:43" x14ac:dyDescent="0.3">
      <c r="AO24250" s="9"/>
      <c r="AP24250" s="9"/>
      <c r="AQ24250" s="9"/>
    </row>
    <row r="24251" spans="41:43" x14ac:dyDescent="0.3">
      <c r="AO24251" s="9"/>
      <c r="AP24251" s="9"/>
      <c r="AQ24251" s="9"/>
    </row>
    <row r="24252" spans="41:43" x14ac:dyDescent="0.3">
      <c r="AO24252" s="9"/>
      <c r="AP24252" s="9"/>
      <c r="AQ24252" s="9"/>
    </row>
    <row r="24253" spans="41:43" x14ac:dyDescent="0.3">
      <c r="AO24253" s="9"/>
      <c r="AP24253" s="9"/>
      <c r="AQ24253" s="9"/>
    </row>
    <row r="24254" spans="41:43" x14ac:dyDescent="0.3">
      <c r="AO24254" s="9"/>
      <c r="AP24254" s="9"/>
      <c r="AQ24254" s="9"/>
    </row>
    <row r="24255" spans="41:43" x14ac:dyDescent="0.3">
      <c r="AO24255" s="9"/>
      <c r="AP24255" s="9"/>
      <c r="AQ24255" s="9"/>
    </row>
    <row r="24256" spans="41:43" x14ac:dyDescent="0.3">
      <c r="AO24256" s="9"/>
      <c r="AP24256" s="9"/>
      <c r="AQ24256" s="9"/>
    </row>
    <row r="24257" spans="41:43" x14ac:dyDescent="0.3">
      <c r="AO24257" s="9"/>
      <c r="AP24257" s="9"/>
      <c r="AQ24257" s="9"/>
    </row>
    <row r="24258" spans="41:43" x14ac:dyDescent="0.3">
      <c r="AO24258" s="9"/>
      <c r="AP24258" s="9"/>
      <c r="AQ24258" s="9"/>
    </row>
    <row r="24259" spans="41:43" x14ac:dyDescent="0.3">
      <c r="AO24259" s="9"/>
      <c r="AP24259" s="9"/>
      <c r="AQ24259" s="9"/>
    </row>
    <row r="24260" spans="41:43" x14ac:dyDescent="0.3">
      <c r="AO24260" s="9"/>
      <c r="AP24260" s="9"/>
      <c r="AQ24260" s="9"/>
    </row>
    <row r="24261" spans="41:43" x14ac:dyDescent="0.3">
      <c r="AO24261" s="9"/>
      <c r="AP24261" s="9"/>
      <c r="AQ24261" s="9"/>
    </row>
    <row r="24262" spans="41:43" x14ac:dyDescent="0.3">
      <c r="AO24262" s="9"/>
      <c r="AP24262" s="9"/>
      <c r="AQ24262" s="9"/>
    </row>
    <row r="24263" spans="41:43" x14ac:dyDescent="0.3">
      <c r="AO24263" s="9"/>
      <c r="AP24263" s="9"/>
      <c r="AQ24263" s="9"/>
    </row>
    <row r="24264" spans="41:43" x14ac:dyDescent="0.3">
      <c r="AO24264" s="9"/>
      <c r="AP24264" s="9"/>
      <c r="AQ24264" s="9"/>
    </row>
    <row r="24265" spans="41:43" x14ac:dyDescent="0.3">
      <c r="AO24265" s="9"/>
      <c r="AP24265" s="9"/>
      <c r="AQ24265" s="9"/>
    </row>
    <row r="24266" spans="41:43" x14ac:dyDescent="0.3">
      <c r="AO24266" s="9"/>
      <c r="AP24266" s="9"/>
      <c r="AQ24266" s="9"/>
    </row>
    <row r="24267" spans="41:43" x14ac:dyDescent="0.3">
      <c r="AO24267" s="9"/>
      <c r="AP24267" s="9"/>
      <c r="AQ24267" s="9"/>
    </row>
    <row r="24268" spans="41:43" x14ac:dyDescent="0.3">
      <c r="AO24268" s="9"/>
      <c r="AP24268" s="9"/>
      <c r="AQ24268" s="9"/>
    </row>
    <row r="24269" spans="41:43" x14ac:dyDescent="0.3">
      <c r="AO24269" s="9"/>
      <c r="AP24269" s="9"/>
      <c r="AQ24269" s="9"/>
    </row>
    <row r="24270" spans="41:43" x14ac:dyDescent="0.3">
      <c r="AO24270" s="9"/>
      <c r="AP24270" s="9"/>
      <c r="AQ24270" s="9"/>
    </row>
    <row r="24271" spans="41:43" x14ac:dyDescent="0.3">
      <c r="AO24271" s="9"/>
      <c r="AP24271" s="9"/>
      <c r="AQ24271" s="9"/>
    </row>
    <row r="24272" spans="41:43" x14ac:dyDescent="0.3">
      <c r="AO24272" s="9"/>
      <c r="AP24272" s="9"/>
      <c r="AQ24272" s="9"/>
    </row>
    <row r="24273" spans="41:43" x14ac:dyDescent="0.3">
      <c r="AO24273" s="9"/>
      <c r="AP24273" s="9"/>
      <c r="AQ24273" s="9"/>
    </row>
    <row r="24274" spans="41:43" x14ac:dyDescent="0.3">
      <c r="AO24274" s="9"/>
      <c r="AP24274" s="9"/>
      <c r="AQ24274" s="9"/>
    </row>
    <row r="24275" spans="41:43" x14ac:dyDescent="0.3">
      <c r="AO24275" s="9"/>
      <c r="AP24275" s="9"/>
      <c r="AQ24275" s="9"/>
    </row>
    <row r="24276" spans="41:43" x14ac:dyDescent="0.3">
      <c r="AO24276" s="9"/>
      <c r="AP24276" s="9"/>
      <c r="AQ24276" s="9"/>
    </row>
    <row r="24277" spans="41:43" x14ac:dyDescent="0.3">
      <c r="AO24277" s="9"/>
      <c r="AP24277" s="9"/>
      <c r="AQ24277" s="9"/>
    </row>
    <row r="24278" spans="41:43" x14ac:dyDescent="0.3">
      <c r="AO24278" s="9"/>
      <c r="AP24278" s="9"/>
      <c r="AQ24278" s="9"/>
    </row>
    <row r="24279" spans="41:43" x14ac:dyDescent="0.3">
      <c r="AO24279" s="9"/>
      <c r="AP24279" s="9"/>
      <c r="AQ24279" s="9"/>
    </row>
    <row r="24280" spans="41:43" x14ac:dyDescent="0.3">
      <c r="AO24280" s="9"/>
      <c r="AP24280" s="9"/>
      <c r="AQ24280" s="9"/>
    </row>
    <row r="24281" spans="41:43" x14ac:dyDescent="0.3">
      <c r="AO24281" s="9"/>
      <c r="AP24281" s="9"/>
      <c r="AQ24281" s="9"/>
    </row>
    <row r="24282" spans="41:43" x14ac:dyDescent="0.3">
      <c r="AO24282" s="9"/>
      <c r="AP24282" s="9"/>
      <c r="AQ24282" s="9"/>
    </row>
    <row r="24283" spans="41:43" x14ac:dyDescent="0.3">
      <c r="AO24283" s="9"/>
      <c r="AP24283" s="9"/>
      <c r="AQ24283" s="9"/>
    </row>
    <row r="24284" spans="41:43" x14ac:dyDescent="0.3">
      <c r="AO24284" s="9"/>
      <c r="AP24284" s="9"/>
      <c r="AQ24284" s="9"/>
    </row>
    <row r="24285" spans="41:43" x14ac:dyDescent="0.3">
      <c r="AO24285" s="9"/>
      <c r="AP24285" s="9"/>
      <c r="AQ24285" s="9"/>
    </row>
    <row r="24286" spans="41:43" x14ac:dyDescent="0.3">
      <c r="AO24286" s="9"/>
      <c r="AP24286" s="9"/>
      <c r="AQ24286" s="9"/>
    </row>
    <row r="24287" spans="41:43" x14ac:dyDescent="0.3">
      <c r="AO24287" s="9"/>
      <c r="AP24287" s="9"/>
      <c r="AQ24287" s="9"/>
    </row>
    <row r="24288" spans="41:43" x14ac:dyDescent="0.3">
      <c r="AO24288" s="9"/>
      <c r="AP24288" s="9"/>
      <c r="AQ24288" s="9"/>
    </row>
    <row r="24289" spans="41:43" x14ac:dyDescent="0.3">
      <c r="AO24289" s="9"/>
      <c r="AP24289" s="9"/>
      <c r="AQ24289" s="9"/>
    </row>
    <row r="24290" spans="41:43" x14ac:dyDescent="0.3">
      <c r="AO24290" s="9"/>
      <c r="AP24290" s="9"/>
      <c r="AQ24290" s="9"/>
    </row>
    <row r="24291" spans="41:43" x14ac:dyDescent="0.3">
      <c r="AO24291" s="9"/>
      <c r="AP24291" s="9"/>
      <c r="AQ24291" s="9"/>
    </row>
    <row r="24292" spans="41:43" x14ac:dyDescent="0.3">
      <c r="AO24292" s="9"/>
      <c r="AP24292" s="9"/>
      <c r="AQ24292" s="9"/>
    </row>
    <row r="24293" spans="41:43" x14ac:dyDescent="0.3">
      <c r="AO24293" s="9"/>
      <c r="AP24293" s="9"/>
      <c r="AQ24293" s="9"/>
    </row>
    <row r="24294" spans="41:43" x14ac:dyDescent="0.3">
      <c r="AO24294" s="9"/>
      <c r="AP24294" s="9"/>
      <c r="AQ24294" s="9"/>
    </row>
    <row r="24295" spans="41:43" x14ac:dyDescent="0.3">
      <c r="AO24295" s="9"/>
      <c r="AP24295" s="9"/>
      <c r="AQ24295" s="9"/>
    </row>
    <row r="24296" spans="41:43" x14ac:dyDescent="0.3">
      <c r="AO24296" s="9"/>
      <c r="AP24296" s="9"/>
      <c r="AQ24296" s="9"/>
    </row>
    <row r="24297" spans="41:43" x14ac:dyDescent="0.3">
      <c r="AO24297" s="9"/>
      <c r="AP24297" s="9"/>
      <c r="AQ24297" s="9"/>
    </row>
    <row r="24298" spans="41:43" x14ac:dyDescent="0.3">
      <c r="AO24298" s="9"/>
      <c r="AP24298" s="9"/>
      <c r="AQ24298" s="9"/>
    </row>
    <row r="24299" spans="41:43" x14ac:dyDescent="0.3">
      <c r="AO24299" s="9"/>
      <c r="AP24299" s="9"/>
      <c r="AQ24299" s="9"/>
    </row>
    <row r="24300" spans="41:43" x14ac:dyDescent="0.3">
      <c r="AO24300" s="9"/>
      <c r="AP24300" s="9"/>
      <c r="AQ24300" s="9"/>
    </row>
    <row r="24301" spans="41:43" x14ac:dyDescent="0.3">
      <c r="AO24301" s="9"/>
      <c r="AP24301" s="9"/>
      <c r="AQ24301" s="9"/>
    </row>
    <row r="24302" spans="41:43" x14ac:dyDescent="0.3">
      <c r="AO24302" s="9"/>
      <c r="AP24302" s="9"/>
      <c r="AQ24302" s="9"/>
    </row>
    <row r="24303" spans="41:43" x14ac:dyDescent="0.3">
      <c r="AO24303" s="9"/>
      <c r="AP24303" s="9"/>
      <c r="AQ24303" s="9"/>
    </row>
    <row r="24304" spans="41:43" x14ac:dyDescent="0.3">
      <c r="AO24304" s="9"/>
      <c r="AP24304" s="9"/>
      <c r="AQ24304" s="9"/>
    </row>
    <row r="24305" spans="41:43" x14ac:dyDescent="0.3">
      <c r="AO24305" s="9"/>
      <c r="AP24305" s="9"/>
      <c r="AQ24305" s="9"/>
    </row>
    <row r="24306" spans="41:43" x14ac:dyDescent="0.3">
      <c r="AO24306" s="9"/>
      <c r="AP24306" s="9"/>
      <c r="AQ24306" s="9"/>
    </row>
    <row r="24307" spans="41:43" x14ac:dyDescent="0.3">
      <c r="AO24307" s="9"/>
      <c r="AP24307" s="9"/>
      <c r="AQ24307" s="9"/>
    </row>
    <row r="24308" spans="41:43" x14ac:dyDescent="0.3">
      <c r="AO24308" s="9"/>
      <c r="AP24308" s="9"/>
      <c r="AQ24308" s="9"/>
    </row>
    <row r="24309" spans="41:43" x14ac:dyDescent="0.3">
      <c r="AO24309" s="9"/>
      <c r="AP24309" s="9"/>
      <c r="AQ24309" s="9"/>
    </row>
    <row r="24310" spans="41:43" x14ac:dyDescent="0.3">
      <c r="AO24310" s="9"/>
      <c r="AP24310" s="9"/>
      <c r="AQ24310" s="9"/>
    </row>
    <row r="24311" spans="41:43" x14ac:dyDescent="0.3">
      <c r="AO24311" s="9"/>
      <c r="AP24311" s="9"/>
      <c r="AQ24311" s="9"/>
    </row>
    <row r="24312" spans="41:43" x14ac:dyDescent="0.3">
      <c r="AO24312" s="9"/>
      <c r="AP24312" s="9"/>
      <c r="AQ24312" s="9"/>
    </row>
    <row r="24313" spans="41:43" x14ac:dyDescent="0.3">
      <c r="AO24313" s="9"/>
      <c r="AP24313" s="9"/>
      <c r="AQ24313" s="9"/>
    </row>
    <row r="24314" spans="41:43" x14ac:dyDescent="0.3">
      <c r="AO24314" s="9"/>
      <c r="AP24314" s="9"/>
      <c r="AQ24314" s="9"/>
    </row>
    <row r="24315" spans="41:43" x14ac:dyDescent="0.3">
      <c r="AO24315" s="9"/>
      <c r="AP24315" s="9"/>
      <c r="AQ24315" s="9"/>
    </row>
    <row r="24316" spans="41:43" x14ac:dyDescent="0.3">
      <c r="AO24316" s="9"/>
      <c r="AP24316" s="9"/>
      <c r="AQ24316" s="9"/>
    </row>
    <row r="24317" spans="41:43" x14ac:dyDescent="0.3">
      <c r="AO24317" s="9"/>
      <c r="AP24317" s="9"/>
      <c r="AQ24317" s="9"/>
    </row>
    <row r="24318" spans="41:43" x14ac:dyDescent="0.3">
      <c r="AO24318" s="9"/>
      <c r="AP24318" s="9"/>
      <c r="AQ24318" s="9"/>
    </row>
    <row r="24319" spans="41:43" x14ac:dyDescent="0.3">
      <c r="AO24319" s="9"/>
      <c r="AP24319" s="9"/>
      <c r="AQ24319" s="9"/>
    </row>
    <row r="24320" spans="41:43" x14ac:dyDescent="0.3">
      <c r="AO24320" s="9"/>
      <c r="AP24320" s="9"/>
      <c r="AQ24320" s="9"/>
    </row>
    <row r="24321" spans="41:43" x14ac:dyDescent="0.3">
      <c r="AO24321" s="9"/>
      <c r="AP24321" s="9"/>
      <c r="AQ24321" s="9"/>
    </row>
    <row r="24322" spans="41:43" x14ac:dyDescent="0.3">
      <c r="AO24322" s="9"/>
      <c r="AP24322" s="9"/>
      <c r="AQ24322" s="9"/>
    </row>
    <row r="24323" spans="41:43" x14ac:dyDescent="0.3">
      <c r="AO24323" s="9"/>
      <c r="AP24323" s="9"/>
      <c r="AQ24323" s="9"/>
    </row>
    <row r="24324" spans="41:43" x14ac:dyDescent="0.3">
      <c r="AO24324" s="9"/>
      <c r="AP24324" s="9"/>
      <c r="AQ24324" s="9"/>
    </row>
    <row r="24325" spans="41:43" x14ac:dyDescent="0.3">
      <c r="AO24325" s="9"/>
      <c r="AP24325" s="9"/>
      <c r="AQ24325" s="9"/>
    </row>
    <row r="24326" spans="41:43" x14ac:dyDescent="0.3">
      <c r="AO24326" s="9"/>
      <c r="AP24326" s="9"/>
      <c r="AQ24326" s="9"/>
    </row>
    <row r="24327" spans="41:43" x14ac:dyDescent="0.3">
      <c r="AO24327" s="9"/>
      <c r="AP24327" s="9"/>
      <c r="AQ24327" s="9"/>
    </row>
    <row r="24328" spans="41:43" x14ac:dyDescent="0.3">
      <c r="AO24328" s="9"/>
      <c r="AP24328" s="9"/>
      <c r="AQ24328" s="9"/>
    </row>
    <row r="24329" spans="41:43" x14ac:dyDescent="0.3">
      <c r="AO24329" s="9"/>
      <c r="AP24329" s="9"/>
      <c r="AQ24329" s="9"/>
    </row>
    <row r="24330" spans="41:43" x14ac:dyDescent="0.3">
      <c r="AO24330" s="9"/>
      <c r="AP24330" s="9"/>
      <c r="AQ24330" s="9"/>
    </row>
    <row r="24331" spans="41:43" x14ac:dyDescent="0.3">
      <c r="AO24331" s="9"/>
      <c r="AP24331" s="9"/>
      <c r="AQ24331" s="9"/>
    </row>
    <row r="24332" spans="41:43" x14ac:dyDescent="0.3">
      <c r="AO24332" s="9"/>
      <c r="AP24332" s="9"/>
      <c r="AQ24332" s="9"/>
    </row>
    <row r="24333" spans="41:43" x14ac:dyDescent="0.3">
      <c r="AO24333" s="9"/>
      <c r="AP24333" s="9"/>
      <c r="AQ24333" s="9"/>
    </row>
    <row r="24334" spans="41:43" x14ac:dyDescent="0.3">
      <c r="AO24334" s="9"/>
      <c r="AP24334" s="9"/>
      <c r="AQ24334" s="9"/>
    </row>
    <row r="24335" spans="41:43" x14ac:dyDescent="0.3">
      <c r="AO24335" s="9"/>
      <c r="AP24335" s="9"/>
      <c r="AQ24335" s="9"/>
    </row>
    <row r="24336" spans="41:43" x14ac:dyDescent="0.3">
      <c r="AO24336" s="9"/>
      <c r="AP24336" s="9"/>
      <c r="AQ24336" s="9"/>
    </row>
    <row r="24337" spans="41:43" x14ac:dyDescent="0.3">
      <c r="AO24337" s="9"/>
      <c r="AP24337" s="9"/>
      <c r="AQ24337" s="9"/>
    </row>
    <row r="24338" spans="41:43" x14ac:dyDescent="0.3">
      <c r="AO24338" s="9"/>
      <c r="AP24338" s="9"/>
      <c r="AQ24338" s="9"/>
    </row>
    <row r="24339" spans="41:43" x14ac:dyDescent="0.3">
      <c r="AO24339" s="9"/>
      <c r="AP24339" s="9"/>
      <c r="AQ24339" s="9"/>
    </row>
    <row r="24340" spans="41:43" x14ac:dyDescent="0.3">
      <c r="AO24340" s="9"/>
      <c r="AP24340" s="9"/>
      <c r="AQ24340" s="9"/>
    </row>
    <row r="24341" spans="41:43" x14ac:dyDescent="0.3">
      <c r="AO24341" s="9"/>
      <c r="AP24341" s="9"/>
      <c r="AQ24341" s="9"/>
    </row>
    <row r="24342" spans="41:43" x14ac:dyDescent="0.3">
      <c r="AO24342" s="9"/>
      <c r="AP24342" s="9"/>
      <c r="AQ24342" s="9"/>
    </row>
    <row r="24343" spans="41:43" x14ac:dyDescent="0.3">
      <c r="AO24343" s="9"/>
      <c r="AP24343" s="9"/>
      <c r="AQ24343" s="9"/>
    </row>
    <row r="24344" spans="41:43" x14ac:dyDescent="0.3">
      <c r="AO24344" s="9"/>
      <c r="AP24344" s="9"/>
      <c r="AQ24344" s="9"/>
    </row>
    <row r="24345" spans="41:43" x14ac:dyDescent="0.3">
      <c r="AO24345" s="9"/>
      <c r="AP24345" s="9"/>
      <c r="AQ24345" s="9"/>
    </row>
    <row r="24346" spans="41:43" x14ac:dyDescent="0.3">
      <c r="AO24346" s="9"/>
      <c r="AP24346" s="9"/>
      <c r="AQ24346" s="9"/>
    </row>
    <row r="24347" spans="41:43" x14ac:dyDescent="0.3">
      <c r="AO24347" s="9"/>
      <c r="AP24347" s="9"/>
      <c r="AQ24347" s="9"/>
    </row>
    <row r="24348" spans="41:43" x14ac:dyDescent="0.3">
      <c r="AO24348" s="9"/>
      <c r="AP24348" s="9"/>
      <c r="AQ24348" s="9"/>
    </row>
    <row r="24349" spans="41:43" x14ac:dyDescent="0.3">
      <c r="AO24349" s="9"/>
      <c r="AP24349" s="9"/>
      <c r="AQ24349" s="9"/>
    </row>
    <row r="24350" spans="41:43" x14ac:dyDescent="0.3">
      <c r="AO24350" s="9"/>
      <c r="AP24350" s="9"/>
      <c r="AQ24350" s="9"/>
    </row>
    <row r="24351" spans="41:43" x14ac:dyDescent="0.3">
      <c r="AO24351" s="9"/>
      <c r="AP24351" s="9"/>
      <c r="AQ24351" s="9"/>
    </row>
    <row r="24352" spans="41:43" x14ac:dyDescent="0.3">
      <c r="AO24352" s="9"/>
      <c r="AP24352" s="9"/>
      <c r="AQ24352" s="9"/>
    </row>
    <row r="24353" spans="41:43" x14ac:dyDescent="0.3">
      <c r="AO24353" s="9"/>
      <c r="AP24353" s="9"/>
      <c r="AQ24353" s="9"/>
    </row>
    <row r="24354" spans="41:43" x14ac:dyDescent="0.3">
      <c r="AO24354" s="9"/>
      <c r="AP24354" s="9"/>
      <c r="AQ24354" s="9"/>
    </row>
    <row r="24355" spans="41:43" x14ac:dyDescent="0.3">
      <c r="AO24355" s="9"/>
      <c r="AP24355" s="9"/>
      <c r="AQ24355" s="9"/>
    </row>
    <row r="24356" spans="41:43" x14ac:dyDescent="0.3">
      <c r="AO24356" s="9"/>
      <c r="AP24356" s="9"/>
      <c r="AQ24356" s="9"/>
    </row>
    <row r="24357" spans="41:43" x14ac:dyDescent="0.3">
      <c r="AO24357" s="9"/>
      <c r="AP24357" s="9"/>
      <c r="AQ24357" s="9"/>
    </row>
    <row r="24358" spans="41:43" x14ac:dyDescent="0.3">
      <c r="AO24358" s="9"/>
      <c r="AP24358" s="9"/>
      <c r="AQ24358" s="9"/>
    </row>
    <row r="24359" spans="41:43" x14ac:dyDescent="0.3">
      <c r="AO24359" s="9"/>
      <c r="AP24359" s="9"/>
      <c r="AQ24359" s="9"/>
    </row>
    <row r="24360" spans="41:43" x14ac:dyDescent="0.3">
      <c r="AO24360" s="9"/>
      <c r="AP24360" s="9"/>
      <c r="AQ24360" s="9"/>
    </row>
    <row r="24361" spans="41:43" x14ac:dyDescent="0.3">
      <c r="AO24361" s="9"/>
      <c r="AP24361" s="9"/>
      <c r="AQ24361" s="9"/>
    </row>
    <row r="24362" spans="41:43" x14ac:dyDescent="0.3">
      <c r="AO24362" s="9"/>
      <c r="AP24362" s="9"/>
      <c r="AQ24362" s="9"/>
    </row>
    <row r="24363" spans="41:43" x14ac:dyDescent="0.3">
      <c r="AO24363" s="9"/>
      <c r="AP24363" s="9"/>
      <c r="AQ24363" s="9"/>
    </row>
    <row r="24364" spans="41:43" x14ac:dyDescent="0.3">
      <c r="AO24364" s="9"/>
      <c r="AP24364" s="9"/>
      <c r="AQ24364" s="9"/>
    </row>
    <row r="24365" spans="41:43" x14ac:dyDescent="0.3">
      <c r="AO24365" s="9"/>
      <c r="AP24365" s="9"/>
      <c r="AQ24365" s="9"/>
    </row>
    <row r="24366" spans="41:43" x14ac:dyDescent="0.3">
      <c r="AO24366" s="9"/>
      <c r="AP24366" s="9"/>
      <c r="AQ24366" s="9"/>
    </row>
    <row r="24367" spans="41:43" x14ac:dyDescent="0.3">
      <c r="AO24367" s="9"/>
      <c r="AP24367" s="9"/>
      <c r="AQ24367" s="9"/>
    </row>
    <row r="24368" spans="41:43" x14ac:dyDescent="0.3">
      <c r="AO24368" s="9"/>
      <c r="AP24368" s="9"/>
      <c r="AQ24368" s="9"/>
    </row>
    <row r="24369" spans="41:43" x14ac:dyDescent="0.3">
      <c r="AO24369" s="9"/>
      <c r="AP24369" s="9"/>
      <c r="AQ24369" s="9"/>
    </row>
    <row r="24370" spans="41:43" x14ac:dyDescent="0.3">
      <c r="AO24370" s="9"/>
      <c r="AP24370" s="9"/>
      <c r="AQ24370" s="9"/>
    </row>
    <row r="24371" spans="41:43" x14ac:dyDescent="0.3">
      <c r="AO24371" s="9"/>
      <c r="AP24371" s="9"/>
      <c r="AQ24371" s="9"/>
    </row>
    <row r="24372" spans="41:43" x14ac:dyDescent="0.3">
      <c r="AO24372" s="9"/>
      <c r="AP24372" s="9"/>
      <c r="AQ24372" s="9"/>
    </row>
    <row r="24373" spans="41:43" x14ac:dyDescent="0.3">
      <c r="AO24373" s="9"/>
      <c r="AP24373" s="9"/>
      <c r="AQ24373" s="9"/>
    </row>
    <row r="24374" spans="41:43" x14ac:dyDescent="0.3">
      <c r="AO24374" s="9"/>
      <c r="AP24374" s="9"/>
      <c r="AQ24374" s="9"/>
    </row>
    <row r="24375" spans="41:43" x14ac:dyDescent="0.3">
      <c r="AO24375" s="9"/>
      <c r="AP24375" s="9"/>
      <c r="AQ24375" s="9"/>
    </row>
    <row r="24376" spans="41:43" x14ac:dyDescent="0.3">
      <c r="AO24376" s="9"/>
      <c r="AP24376" s="9"/>
      <c r="AQ24376" s="9"/>
    </row>
    <row r="24377" spans="41:43" x14ac:dyDescent="0.3">
      <c r="AO24377" s="9"/>
      <c r="AP24377" s="9"/>
      <c r="AQ24377" s="9"/>
    </row>
    <row r="24378" spans="41:43" x14ac:dyDescent="0.3">
      <c r="AO24378" s="9"/>
      <c r="AP24378" s="9"/>
      <c r="AQ24378" s="9"/>
    </row>
    <row r="24379" spans="41:43" x14ac:dyDescent="0.3">
      <c r="AO24379" s="9"/>
      <c r="AP24379" s="9"/>
      <c r="AQ24379" s="9"/>
    </row>
    <row r="24380" spans="41:43" x14ac:dyDescent="0.3">
      <c r="AO24380" s="9"/>
      <c r="AP24380" s="9"/>
      <c r="AQ24380" s="9"/>
    </row>
    <row r="24381" spans="41:43" x14ac:dyDescent="0.3">
      <c r="AO24381" s="9"/>
      <c r="AP24381" s="9"/>
      <c r="AQ24381" s="9"/>
    </row>
    <row r="24382" spans="41:43" x14ac:dyDescent="0.3">
      <c r="AO24382" s="9"/>
      <c r="AP24382" s="9"/>
      <c r="AQ24382" s="9"/>
    </row>
    <row r="24383" spans="41:43" x14ac:dyDescent="0.3">
      <c r="AO24383" s="9"/>
      <c r="AP24383" s="9"/>
      <c r="AQ24383" s="9"/>
    </row>
    <row r="24384" spans="41:43" x14ac:dyDescent="0.3">
      <c r="AO24384" s="9"/>
      <c r="AP24384" s="9"/>
      <c r="AQ24384" s="9"/>
    </row>
    <row r="24385" spans="41:43" x14ac:dyDescent="0.3">
      <c r="AO24385" s="9"/>
      <c r="AP24385" s="9"/>
      <c r="AQ24385" s="9"/>
    </row>
    <row r="24386" spans="41:43" x14ac:dyDescent="0.3">
      <c r="AO24386" s="9"/>
      <c r="AP24386" s="9"/>
      <c r="AQ24386" s="9"/>
    </row>
    <row r="24387" spans="41:43" x14ac:dyDescent="0.3">
      <c r="AO24387" s="9"/>
      <c r="AP24387" s="9"/>
      <c r="AQ24387" s="9"/>
    </row>
    <row r="24388" spans="41:43" x14ac:dyDescent="0.3">
      <c r="AO24388" s="9"/>
      <c r="AP24388" s="9"/>
      <c r="AQ24388" s="9"/>
    </row>
    <row r="24389" spans="41:43" x14ac:dyDescent="0.3">
      <c r="AO24389" s="9"/>
      <c r="AP24389" s="9"/>
      <c r="AQ24389" s="9"/>
    </row>
    <row r="24390" spans="41:43" x14ac:dyDescent="0.3">
      <c r="AO24390" s="9"/>
      <c r="AP24390" s="9"/>
      <c r="AQ24390" s="9"/>
    </row>
    <row r="24391" spans="41:43" x14ac:dyDescent="0.3">
      <c r="AO24391" s="9"/>
      <c r="AP24391" s="9"/>
      <c r="AQ24391" s="9"/>
    </row>
    <row r="24392" spans="41:43" x14ac:dyDescent="0.3">
      <c r="AO24392" s="9"/>
      <c r="AP24392" s="9"/>
      <c r="AQ24392" s="9"/>
    </row>
    <row r="24393" spans="41:43" x14ac:dyDescent="0.3">
      <c r="AO24393" s="9"/>
      <c r="AP24393" s="9"/>
      <c r="AQ24393" s="9"/>
    </row>
    <row r="24394" spans="41:43" x14ac:dyDescent="0.3">
      <c r="AO24394" s="9"/>
      <c r="AP24394" s="9"/>
      <c r="AQ24394" s="9"/>
    </row>
    <row r="24395" spans="41:43" x14ac:dyDescent="0.3">
      <c r="AO24395" s="9"/>
      <c r="AP24395" s="9"/>
      <c r="AQ24395" s="9"/>
    </row>
    <row r="24396" spans="41:43" x14ac:dyDescent="0.3">
      <c r="AO24396" s="9"/>
      <c r="AP24396" s="9"/>
      <c r="AQ24396" s="9"/>
    </row>
    <row r="24397" spans="41:43" x14ac:dyDescent="0.3">
      <c r="AO24397" s="9"/>
      <c r="AP24397" s="9"/>
      <c r="AQ24397" s="9"/>
    </row>
    <row r="24398" spans="41:43" x14ac:dyDescent="0.3">
      <c r="AO24398" s="9"/>
      <c r="AP24398" s="9"/>
      <c r="AQ24398" s="9"/>
    </row>
    <row r="24399" spans="41:43" x14ac:dyDescent="0.3">
      <c r="AO24399" s="9"/>
      <c r="AP24399" s="9"/>
      <c r="AQ24399" s="9"/>
    </row>
    <row r="24400" spans="41:43" x14ac:dyDescent="0.3">
      <c r="AO24400" s="9"/>
      <c r="AP24400" s="9"/>
      <c r="AQ24400" s="9"/>
    </row>
    <row r="24401" spans="41:43" x14ac:dyDescent="0.3">
      <c r="AO24401" s="9"/>
      <c r="AP24401" s="9"/>
      <c r="AQ24401" s="9"/>
    </row>
    <row r="24402" spans="41:43" x14ac:dyDescent="0.3">
      <c r="AO24402" s="9"/>
      <c r="AP24402" s="9"/>
      <c r="AQ24402" s="9"/>
    </row>
    <row r="24403" spans="41:43" x14ac:dyDescent="0.3">
      <c r="AO24403" s="9"/>
      <c r="AP24403" s="9"/>
      <c r="AQ24403" s="9"/>
    </row>
    <row r="24404" spans="41:43" x14ac:dyDescent="0.3">
      <c r="AO24404" s="9"/>
      <c r="AP24404" s="9"/>
      <c r="AQ24404" s="9"/>
    </row>
    <row r="24405" spans="41:43" x14ac:dyDescent="0.3">
      <c r="AO24405" s="9"/>
      <c r="AP24405" s="9"/>
      <c r="AQ24405" s="9"/>
    </row>
    <row r="24406" spans="41:43" x14ac:dyDescent="0.3">
      <c r="AO24406" s="9"/>
      <c r="AP24406" s="9"/>
      <c r="AQ24406" s="9"/>
    </row>
    <row r="24407" spans="41:43" x14ac:dyDescent="0.3">
      <c r="AO24407" s="9"/>
      <c r="AP24407" s="9"/>
      <c r="AQ24407" s="9"/>
    </row>
    <row r="24408" spans="41:43" x14ac:dyDescent="0.3">
      <c r="AO24408" s="9"/>
      <c r="AP24408" s="9"/>
      <c r="AQ24408" s="9"/>
    </row>
    <row r="24409" spans="41:43" x14ac:dyDescent="0.3">
      <c r="AO24409" s="9"/>
      <c r="AP24409" s="9"/>
      <c r="AQ24409" s="9"/>
    </row>
    <row r="24410" spans="41:43" x14ac:dyDescent="0.3">
      <c r="AO24410" s="9"/>
      <c r="AP24410" s="9"/>
      <c r="AQ24410" s="9"/>
    </row>
    <row r="24411" spans="41:43" x14ac:dyDescent="0.3">
      <c r="AO24411" s="9"/>
      <c r="AP24411" s="9"/>
      <c r="AQ24411" s="9"/>
    </row>
    <row r="24412" spans="41:43" x14ac:dyDescent="0.3">
      <c r="AO24412" s="9"/>
      <c r="AP24412" s="9"/>
      <c r="AQ24412" s="9"/>
    </row>
    <row r="24413" spans="41:43" x14ac:dyDescent="0.3">
      <c r="AO24413" s="9"/>
      <c r="AP24413" s="9"/>
      <c r="AQ24413" s="9"/>
    </row>
    <row r="24414" spans="41:43" x14ac:dyDescent="0.3">
      <c r="AO24414" s="9"/>
      <c r="AP24414" s="9"/>
      <c r="AQ24414" s="9"/>
    </row>
    <row r="24415" spans="41:43" x14ac:dyDescent="0.3">
      <c r="AO24415" s="9"/>
      <c r="AP24415" s="9"/>
      <c r="AQ24415" s="9"/>
    </row>
    <row r="24416" spans="41:43" x14ac:dyDescent="0.3">
      <c r="AO24416" s="9"/>
      <c r="AP24416" s="9"/>
      <c r="AQ24416" s="9"/>
    </row>
    <row r="24417" spans="41:43" x14ac:dyDescent="0.3">
      <c r="AO24417" s="9"/>
      <c r="AP24417" s="9"/>
      <c r="AQ24417" s="9"/>
    </row>
    <row r="24418" spans="41:43" x14ac:dyDescent="0.3">
      <c r="AO24418" s="9"/>
      <c r="AP24418" s="9"/>
      <c r="AQ24418" s="9"/>
    </row>
    <row r="24419" spans="41:43" x14ac:dyDescent="0.3">
      <c r="AO24419" s="9"/>
      <c r="AP24419" s="9"/>
      <c r="AQ24419" s="9"/>
    </row>
    <row r="24420" spans="41:43" x14ac:dyDescent="0.3">
      <c r="AO24420" s="9"/>
      <c r="AP24420" s="9"/>
      <c r="AQ24420" s="9"/>
    </row>
    <row r="24421" spans="41:43" x14ac:dyDescent="0.3">
      <c r="AO24421" s="9"/>
      <c r="AP24421" s="9"/>
      <c r="AQ24421" s="9"/>
    </row>
    <row r="24422" spans="41:43" x14ac:dyDescent="0.3">
      <c r="AO24422" s="9"/>
      <c r="AP24422" s="9"/>
      <c r="AQ24422" s="9"/>
    </row>
    <row r="24423" spans="41:43" x14ac:dyDescent="0.3">
      <c r="AO24423" s="9"/>
      <c r="AP24423" s="9"/>
      <c r="AQ24423" s="9"/>
    </row>
    <row r="24424" spans="41:43" x14ac:dyDescent="0.3">
      <c r="AO24424" s="9"/>
      <c r="AP24424" s="9"/>
      <c r="AQ24424" s="9"/>
    </row>
    <row r="24425" spans="41:43" x14ac:dyDescent="0.3">
      <c r="AO24425" s="9"/>
      <c r="AP24425" s="9"/>
      <c r="AQ24425" s="9"/>
    </row>
    <row r="24426" spans="41:43" x14ac:dyDescent="0.3">
      <c r="AO24426" s="9"/>
      <c r="AP24426" s="9"/>
      <c r="AQ24426" s="9"/>
    </row>
    <row r="24427" spans="41:43" x14ac:dyDescent="0.3">
      <c r="AO24427" s="9"/>
      <c r="AP24427" s="9"/>
      <c r="AQ24427" s="9"/>
    </row>
    <row r="24428" spans="41:43" x14ac:dyDescent="0.3">
      <c r="AO24428" s="9"/>
      <c r="AP24428" s="9"/>
      <c r="AQ24428" s="9"/>
    </row>
    <row r="24429" spans="41:43" x14ac:dyDescent="0.3">
      <c r="AO24429" s="9"/>
      <c r="AP24429" s="9"/>
      <c r="AQ24429" s="9"/>
    </row>
    <row r="24430" spans="41:43" x14ac:dyDescent="0.3">
      <c r="AO24430" s="9"/>
      <c r="AP24430" s="9"/>
      <c r="AQ24430" s="9"/>
    </row>
    <row r="24431" spans="41:43" x14ac:dyDescent="0.3">
      <c r="AO24431" s="9"/>
      <c r="AP24431" s="9"/>
      <c r="AQ24431" s="9"/>
    </row>
    <row r="24432" spans="41:43" x14ac:dyDescent="0.3">
      <c r="AO24432" s="9"/>
      <c r="AP24432" s="9"/>
      <c r="AQ24432" s="9"/>
    </row>
    <row r="24433" spans="41:43" x14ac:dyDescent="0.3">
      <c r="AO24433" s="9"/>
      <c r="AP24433" s="9"/>
      <c r="AQ24433" s="9"/>
    </row>
    <row r="24434" spans="41:43" x14ac:dyDescent="0.3">
      <c r="AO24434" s="9"/>
      <c r="AP24434" s="9"/>
      <c r="AQ24434" s="9"/>
    </row>
    <row r="24435" spans="41:43" x14ac:dyDescent="0.3">
      <c r="AO24435" s="9"/>
      <c r="AP24435" s="9"/>
      <c r="AQ24435" s="9"/>
    </row>
    <row r="24436" spans="41:43" x14ac:dyDescent="0.3">
      <c r="AO24436" s="9"/>
      <c r="AP24436" s="9"/>
      <c r="AQ24436" s="9"/>
    </row>
    <row r="24437" spans="41:43" x14ac:dyDescent="0.3">
      <c r="AO24437" s="9"/>
      <c r="AP24437" s="9"/>
      <c r="AQ24437" s="9"/>
    </row>
    <row r="24438" spans="41:43" x14ac:dyDescent="0.3">
      <c r="AO24438" s="9"/>
      <c r="AP24438" s="9"/>
      <c r="AQ24438" s="9"/>
    </row>
    <row r="24439" spans="41:43" x14ac:dyDescent="0.3">
      <c r="AO24439" s="9"/>
      <c r="AP24439" s="9"/>
      <c r="AQ24439" s="9"/>
    </row>
    <row r="24440" spans="41:43" x14ac:dyDescent="0.3">
      <c r="AO24440" s="9"/>
      <c r="AP24440" s="9"/>
      <c r="AQ24440" s="9"/>
    </row>
    <row r="24441" spans="41:43" x14ac:dyDescent="0.3">
      <c r="AO24441" s="9"/>
      <c r="AP24441" s="9"/>
      <c r="AQ24441" s="9"/>
    </row>
    <row r="24442" spans="41:43" x14ac:dyDescent="0.3">
      <c r="AO24442" s="9"/>
      <c r="AP24442" s="9"/>
      <c r="AQ24442" s="9"/>
    </row>
    <row r="24443" spans="41:43" x14ac:dyDescent="0.3">
      <c r="AO24443" s="9"/>
      <c r="AP24443" s="9"/>
      <c r="AQ24443" s="9"/>
    </row>
    <row r="24444" spans="41:43" x14ac:dyDescent="0.3">
      <c r="AO24444" s="9"/>
      <c r="AP24444" s="9"/>
      <c r="AQ24444" s="9"/>
    </row>
    <row r="24445" spans="41:43" x14ac:dyDescent="0.3">
      <c r="AO24445" s="9"/>
      <c r="AP24445" s="9"/>
      <c r="AQ24445" s="9"/>
    </row>
    <row r="24446" spans="41:43" x14ac:dyDescent="0.3">
      <c r="AO24446" s="9"/>
      <c r="AP24446" s="9"/>
      <c r="AQ24446" s="9"/>
    </row>
    <row r="24447" spans="41:43" x14ac:dyDescent="0.3">
      <c r="AO24447" s="9"/>
      <c r="AP24447" s="9"/>
      <c r="AQ24447" s="9"/>
    </row>
    <row r="24448" spans="41:43" x14ac:dyDescent="0.3">
      <c r="AO24448" s="9"/>
      <c r="AP24448" s="9"/>
      <c r="AQ24448" s="9"/>
    </row>
    <row r="24449" spans="41:43" x14ac:dyDescent="0.3">
      <c r="AO24449" s="9"/>
      <c r="AP24449" s="9"/>
      <c r="AQ24449" s="9"/>
    </row>
    <row r="24450" spans="41:43" x14ac:dyDescent="0.3">
      <c r="AO24450" s="9"/>
      <c r="AP24450" s="9"/>
      <c r="AQ24450" s="9"/>
    </row>
    <row r="24451" spans="41:43" x14ac:dyDescent="0.3">
      <c r="AO24451" s="9"/>
      <c r="AP24451" s="9"/>
      <c r="AQ24451" s="9"/>
    </row>
    <row r="24452" spans="41:43" x14ac:dyDescent="0.3">
      <c r="AO24452" s="9"/>
      <c r="AP24452" s="9"/>
      <c r="AQ24452" s="9"/>
    </row>
    <row r="24453" spans="41:43" x14ac:dyDescent="0.3">
      <c r="AO24453" s="9"/>
      <c r="AP24453" s="9"/>
      <c r="AQ24453" s="9"/>
    </row>
    <row r="24454" spans="41:43" x14ac:dyDescent="0.3">
      <c r="AO24454" s="9"/>
      <c r="AP24454" s="9"/>
      <c r="AQ24454" s="9"/>
    </row>
    <row r="24455" spans="41:43" x14ac:dyDescent="0.3">
      <c r="AO24455" s="9"/>
      <c r="AP24455" s="9"/>
      <c r="AQ24455" s="9"/>
    </row>
    <row r="24456" spans="41:43" x14ac:dyDescent="0.3">
      <c r="AO24456" s="9"/>
      <c r="AP24456" s="9"/>
      <c r="AQ24456" s="9"/>
    </row>
    <row r="24457" spans="41:43" x14ac:dyDescent="0.3">
      <c r="AO24457" s="9"/>
      <c r="AP24457" s="9"/>
      <c r="AQ24457" s="9"/>
    </row>
    <row r="24458" spans="41:43" x14ac:dyDescent="0.3">
      <c r="AO24458" s="9"/>
      <c r="AP24458" s="9"/>
      <c r="AQ24458" s="9"/>
    </row>
    <row r="24459" spans="41:43" x14ac:dyDescent="0.3">
      <c r="AO24459" s="9"/>
      <c r="AP24459" s="9"/>
      <c r="AQ24459" s="9"/>
    </row>
    <row r="24460" spans="41:43" x14ac:dyDescent="0.3">
      <c r="AO24460" s="9"/>
      <c r="AP24460" s="9"/>
      <c r="AQ24460" s="9"/>
    </row>
    <row r="24461" spans="41:43" x14ac:dyDescent="0.3">
      <c r="AO24461" s="9"/>
      <c r="AP24461" s="9"/>
      <c r="AQ24461" s="9"/>
    </row>
    <row r="24462" spans="41:43" x14ac:dyDescent="0.3">
      <c r="AO24462" s="9"/>
      <c r="AP24462" s="9"/>
      <c r="AQ24462" s="9"/>
    </row>
    <row r="24463" spans="41:43" x14ac:dyDescent="0.3">
      <c r="AO24463" s="9"/>
      <c r="AP24463" s="9"/>
      <c r="AQ24463" s="9"/>
    </row>
    <row r="24464" spans="41:43" x14ac:dyDescent="0.3">
      <c r="AO24464" s="9"/>
      <c r="AP24464" s="9"/>
      <c r="AQ24464" s="9"/>
    </row>
    <row r="24465" spans="41:43" x14ac:dyDescent="0.3">
      <c r="AO24465" s="9"/>
      <c r="AP24465" s="9"/>
      <c r="AQ24465" s="9"/>
    </row>
    <row r="24466" spans="41:43" x14ac:dyDescent="0.3">
      <c r="AO24466" s="9"/>
      <c r="AP24466" s="9"/>
      <c r="AQ24466" s="9"/>
    </row>
    <row r="24467" spans="41:43" x14ac:dyDescent="0.3">
      <c r="AO24467" s="9"/>
      <c r="AP24467" s="9"/>
      <c r="AQ24467" s="9"/>
    </row>
    <row r="24468" spans="41:43" x14ac:dyDescent="0.3">
      <c r="AO24468" s="9"/>
      <c r="AP24468" s="9"/>
      <c r="AQ24468" s="9"/>
    </row>
    <row r="24469" spans="41:43" x14ac:dyDescent="0.3">
      <c r="AO24469" s="9"/>
      <c r="AP24469" s="9"/>
      <c r="AQ24469" s="9"/>
    </row>
    <row r="24470" spans="41:43" x14ac:dyDescent="0.3">
      <c r="AO24470" s="9"/>
      <c r="AP24470" s="9"/>
      <c r="AQ24470" s="9"/>
    </row>
    <row r="24471" spans="41:43" x14ac:dyDescent="0.3">
      <c r="AO24471" s="9"/>
      <c r="AP24471" s="9"/>
      <c r="AQ24471" s="9"/>
    </row>
    <row r="24472" spans="41:43" x14ac:dyDescent="0.3">
      <c r="AO24472" s="9"/>
      <c r="AP24472" s="9"/>
      <c r="AQ24472" s="9"/>
    </row>
    <row r="24473" spans="41:43" x14ac:dyDescent="0.3">
      <c r="AO24473" s="9"/>
      <c r="AP24473" s="9"/>
      <c r="AQ24473" s="9"/>
    </row>
    <row r="24474" spans="41:43" x14ac:dyDescent="0.3">
      <c r="AO24474" s="9"/>
      <c r="AP24474" s="9"/>
      <c r="AQ24474" s="9"/>
    </row>
    <row r="24475" spans="41:43" x14ac:dyDescent="0.3">
      <c r="AO24475" s="9"/>
      <c r="AP24475" s="9"/>
      <c r="AQ24475" s="9"/>
    </row>
    <row r="24476" spans="41:43" x14ac:dyDescent="0.3">
      <c r="AO24476" s="9"/>
      <c r="AP24476" s="9"/>
      <c r="AQ24476" s="9"/>
    </row>
    <row r="24477" spans="41:43" x14ac:dyDescent="0.3">
      <c r="AO24477" s="9"/>
      <c r="AP24477" s="9"/>
      <c r="AQ24477" s="9"/>
    </row>
    <row r="24478" spans="41:43" x14ac:dyDescent="0.3">
      <c r="AO24478" s="9"/>
      <c r="AP24478" s="9"/>
      <c r="AQ24478" s="9"/>
    </row>
    <row r="24479" spans="41:43" x14ac:dyDescent="0.3">
      <c r="AO24479" s="9"/>
      <c r="AP24479" s="9"/>
      <c r="AQ24479" s="9"/>
    </row>
    <row r="24480" spans="41:43" x14ac:dyDescent="0.3">
      <c r="AO24480" s="9"/>
      <c r="AP24480" s="9"/>
      <c r="AQ24480" s="9"/>
    </row>
    <row r="24481" spans="41:43" x14ac:dyDescent="0.3">
      <c r="AO24481" s="9"/>
      <c r="AP24481" s="9"/>
      <c r="AQ24481" s="9"/>
    </row>
    <row r="24482" spans="41:43" x14ac:dyDescent="0.3">
      <c r="AO24482" s="9"/>
      <c r="AP24482" s="9"/>
      <c r="AQ24482" s="9"/>
    </row>
    <row r="24483" spans="41:43" x14ac:dyDescent="0.3">
      <c r="AO24483" s="9"/>
      <c r="AP24483" s="9"/>
      <c r="AQ24483" s="9"/>
    </row>
    <row r="24484" spans="41:43" x14ac:dyDescent="0.3">
      <c r="AO24484" s="9"/>
      <c r="AP24484" s="9"/>
      <c r="AQ24484" s="9"/>
    </row>
    <row r="24485" spans="41:43" x14ac:dyDescent="0.3">
      <c r="AO24485" s="9"/>
      <c r="AP24485" s="9"/>
      <c r="AQ24485" s="9"/>
    </row>
    <row r="24486" spans="41:43" x14ac:dyDescent="0.3">
      <c r="AO24486" s="9"/>
      <c r="AP24486" s="9"/>
      <c r="AQ24486" s="9"/>
    </row>
    <row r="24487" spans="41:43" x14ac:dyDescent="0.3">
      <c r="AO24487" s="9"/>
      <c r="AP24487" s="9"/>
      <c r="AQ24487" s="9"/>
    </row>
    <row r="24488" spans="41:43" x14ac:dyDescent="0.3">
      <c r="AO24488" s="9"/>
      <c r="AP24488" s="9"/>
      <c r="AQ24488" s="9"/>
    </row>
    <row r="24489" spans="41:43" x14ac:dyDescent="0.3">
      <c r="AO24489" s="9"/>
      <c r="AP24489" s="9"/>
      <c r="AQ24489" s="9"/>
    </row>
    <row r="24490" spans="41:43" x14ac:dyDescent="0.3">
      <c r="AO24490" s="9"/>
      <c r="AP24490" s="9"/>
      <c r="AQ24490" s="9"/>
    </row>
    <row r="24491" spans="41:43" x14ac:dyDescent="0.3">
      <c r="AO24491" s="9"/>
      <c r="AP24491" s="9"/>
      <c r="AQ24491" s="9"/>
    </row>
    <row r="24492" spans="41:43" x14ac:dyDescent="0.3">
      <c r="AO24492" s="9"/>
      <c r="AP24492" s="9"/>
      <c r="AQ24492" s="9"/>
    </row>
    <row r="24493" spans="41:43" x14ac:dyDescent="0.3">
      <c r="AO24493" s="9"/>
      <c r="AP24493" s="9"/>
      <c r="AQ24493" s="9"/>
    </row>
    <row r="24494" spans="41:43" x14ac:dyDescent="0.3">
      <c r="AO24494" s="9"/>
      <c r="AP24494" s="9"/>
      <c r="AQ24494" s="9"/>
    </row>
    <row r="24495" spans="41:43" x14ac:dyDescent="0.3">
      <c r="AO24495" s="9"/>
      <c r="AP24495" s="9"/>
      <c r="AQ24495" s="9"/>
    </row>
    <row r="24496" spans="41:43" x14ac:dyDescent="0.3">
      <c r="AO24496" s="9"/>
      <c r="AP24496" s="9"/>
      <c r="AQ24496" s="9"/>
    </row>
    <row r="24497" spans="41:43" x14ac:dyDescent="0.3">
      <c r="AO24497" s="9"/>
      <c r="AP24497" s="9"/>
      <c r="AQ24497" s="9"/>
    </row>
    <row r="24498" spans="41:43" x14ac:dyDescent="0.3">
      <c r="AO24498" s="9"/>
      <c r="AP24498" s="9"/>
      <c r="AQ24498" s="9"/>
    </row>
    <row r="24499" spans="41:43" x14ac:dyDescent="0.3">
      <c r="AO24499" s="9"/>
      <c r="AP24499" s="9"/>
      <c r="AQ24499" s="9"/>
    </row>
    <row r="24500" spans="41:43" x14ac:dyDescent="0.3">
      <c r="AO24500" s="9"/>
      <c r="AP24500" s="9"/>
      <c r="AQ24500" s="9"/>
    </row>
    <row r="24501" spans="41:43" x14ac:dyDescent="0.3">
      <c r="AO24501" s="9"/>
      <c r="AP24501" s="9"/>
      <c r="AQ24501" s="9"/>
    </row>
    <row r="24502" spans="41:43" x14ac:dyDescent="0.3">
      <c r="AO24502" s="9"/>
      <c r="AP24502" s="9"/>
      <c r="AQ24502" s="9"/>
    </row>
    <row r="24503" spans="41:43" x14ac:dyDescent="0.3">
      <c r="AO24503" s="9"/>
      <c r="AP24503" s="9"/>
      <c r="AQ24503" s="9"/>
    </row>
    <row r="24504" spans="41:43" x14ac:dyDescent="0.3">
      <c r="AO24504" s="9"/>
      <c r="AP24504" s="9"/>
      <c r="AQ24504" s="9"/>
    </row>
    <row r="24505" spans="41:43" x14ac:dyDescent="0.3">
      <c r="AO24505" s="9"/>
      <c r="AP24505" s="9"/>
      <c r="AQ24505" s="9"/>
    </row>
    <row r="24506" spans="41:43" x14ac:dyDescent="0.3">
      <c r="AO24506" s="9"/>
      <c r="AP24506" s="9"/>
      <c r="AQ24506" s="9"/>
    </row>
    <row r="24507" spans="41:43" x14ac:dyDescent="0.3">
      <c r="AO24507" s="9"/>
      <c r="AP24507" s="9"/>
      <c r="AQ24507" s="9"/>
    </row>
    <row r="24508" spans="41:43" x14ac:dyDescent="0.3">
      <c r="AO24508" s="9"/>
      <c r="AP24508" s="9"/>
      <c r="AQ24508" s="9"/>
    </row>
    <row r="24509" spans="41:43" x14ac:dyDescent="0.3">
      <c r="AO24509" s="9"/>
      <c r="AP24509" s="9"/>
      <c r="AQ24509" s="9"/>
    </row>
    <row r="24510" spans="41:43" x14ac:dyDescent="0.3">
      <c r="AO24510" s="9"/>
      <c r="AP24510" s="9"/>
      <c r="AQ24510" s="9"/>
    </row>
    <row r="24511" spans="41:43" x14ac:dyDescent="0.3">
      <c r="AO24511" s="9"/>
      <c r="AP24511" s="9"/>
      <c r="AQ24511" s="9"/>
    </row>
    <row r="24512" spans="41:43" x14ac:dyDescent="0.3">
      <c r="AO24512" s="9"/>
      <c r="AP24512" s="9"/>
      <c r="AQ24512" s="9"/>
    </row>
    <row r="24513" spans="41:43" x14ac:dyDescent="0.3">
      <c r="AO24513" s="9"/>
      <c r="AP24513" s="9"/>
      <c r="AQ24513" s="9"/>
    </row>
    <row r="24514" spans="41:43" x14ac:dyDescent="0.3">
      <c r="AO24514" s="9"/>
      <c r="AP24514" s="9"/>
      <c r="AQ24514" s="9"/>
    </row>
    <row r="24515" spans="41:43" x14ac:dyDescent="0.3">
      <c r="AO24515" s="9"/>
      <c r="AP24515" s="9"/>
      <c r="AQ24515" s="9"/>
    </row>
    <row r="24516" spans="41:43" x14ac:dyDescent="0.3">
      <c r="AO24516" s="9"/>
      <c r="AP24516" s="9"/>
      <c r="AQ24516" s="9"/>
    </row>
    <row r="24517" spans="41:43" x14ac:dyDescent="0.3">
      <c r="AO24517" s="9"/>
      <c r="AP24517" s="9"/>
      <c r="AQ24517" s="9"/>
    </row>
    <row r="24518" spans="41:43" x14ac:dyDescent="0.3">
      <c r="AO24518" s="9"/>
      <c r="AP24518" s="9"/>
      <c r="AQ24518" s="9"/>
    </row>
    <row r="24519" spans="41:43" x14ac:dyDescent="0.3">
      <c r="AO24519" s="9"/>
      <c r="AP24519" s="9"/>
      <c r="AQ24519" s="9"/>
    </row>
    <row r="24520" spans="41:43" x14ac:dyDescent="0.3">
      <c r="AO24520" s="9"/>
      <c r="AP24520" s="9"/>
      <c r="AQ24520" s="9"/>
    </row>
    <row r="24521" spans="41:43" x14ac:dyDescent="0.3">
      <c r="AO24521" s="9"/>
      <c r="AP24521" s="9"/>
      <c r="AQ24521" s="9"/>
    </row>
    <row r="24522" spans="41:43" x14ac:dyDescent="0.3">
      <c r="AO24522" s="9"/>
      <c r="AP24522" s="9"/>
      <c r="AQ24522" s="9"/>
    </row>
    <row r="24523" spans="41:43" x14ac:dyDescent="0.3">
      <c r="AO24523" s="9"/>
      <c r="AP24523" s="9"/>
      <c r="AQ24523" s="9"/>
    </row>
    <row r="24524" spans="41:43" x14ac:dyDescent="0.3">
      <c r="AO24524" s="9"/>
      <c r="AP24524" s="9"/>
      <c r="AQ24524" s="9"/>
    </row>
    <row r="24525" spans="41:43" x14ac:dyDescent="0.3">
      <c r="AO24525" s="9"/>
      <c r="AP24525" s="9"/>
      <c r="AQ24525" s="9"/>
    </row>
    <row r="24526" spans="41:43" x14ac:dyDescent="0.3">
      <c r="AO24526" s="9"/>
      <c r="AP24526" s="9"/>
      <c r="AQ24526" s="9"/>
    </row>
    <row r="24527" spans="41:43" x14ac:dyDescent="0.3">
      <c r="AO24527" s="9"/>
      <c r="AP24527" s="9"/>
      <c r="AQ24527" s="9"/>
    </row>
    <row r="24528" spans="41:43" x14ac:dyDescent="0.3">
      <c r="AO24528" s="9"/>
      <c r="AP24528" s="9"/>
      <c r="AQ24528" s="9"/>
    </row>
    <row r="24529" spans="41:43" x14ac:dyDescent="0.3">
      <c r="AO24529" s="9"/>
      <c r="AP24529" s="9"/>
      <c r="AQ24529" s="9"/>
    </row>
    <row r="24530" spans="41:43" x14ac:dyDescent="0.3">
      <c r="AO24530" s="9"/>
      <c r="AP24530" s="9"/>
      <c r="AQ24530" s="9"/>
    </row>
    <row r="24531" spans="41:43" x14ac:dyDescent="0.3">
      <c r="AO24531" s="9"/>
      <c r="AP24531" s="9"/>
      <c r="AQ24531" s="9"/>
    </row>
    <row r="24532" spans="41:43" x14ac:dyDescent="0.3">
      <c r="AO24532" s="9"/>
      <c r="AP24532" s="9"/>
      <c r="AQ24532" s="9"/>
    </row>
    <row r="24533" spans="41:43" x14ac:dyDescent="0.3">
      <c r="AO24533" s="9"/>
      <c r="AP24533" s="9"/>
      <c r="AQ24533" s="9"/>
    </row>
    <row r="24534" spans="41:43" x14ac:dyDescent="0.3">
      <c r="AO24534" s="9"/>
      <c r="AP24534" s="9"/>
      <c r="AQ24534" s="9"/>
    </row>
    <row r="24535" spans="41:43" x14ac:dyDescent="0.3">
      <c r="AO24535" s="9"/>
      <c r="AP24535" s="9"/>
      <c r="AQ24535" s="9"/>
    </row>
    <row r="24536" spans="41:43" x14ac:dyDescent="0.3">
      <c r="AO24536" s="9"/>
      <c r="AP24536" s="9"/>
      <c r="AQ24536" s="9"/>
    </row>
    <row r="24537" spans="41:43" x14ac:dyDescent="0.3">
      <c r="AO24537" s="9"/>
      <c r="AP24537" s="9"/>
      <c r="AQ24537" s="9"/>
    </row>
    <row r="24538" spans="41:43" x14ac:dyDescent="0.3">
      <c r="AO24538" s="9"/>
      <c r="AP24538" s="9"/>
      <c r="AQ24538" s="9"/>
    </row>
    <row r="24539" spans="41:43" x14ac:dyDescent="0.3">
      <c r="AO24539" s="9"/>
      <c r="AP24539" s="9"/>
      <c r="AQ24539" s="9"/>
    </row>
    <row r="24540" spans="41:43" x14ac:dyDescent="0.3">
      <c r="AO24540" s="9"/>
      <c r="AP24540" s="9"/>
      <c r="AQ24540" s="9"/>
    </row>
    <row r="24541" spans="41:43" x14ac:dyDescent="0.3">
      <c r="AO24541" s="9"/>
      <c r="AP24541" s="9"/>
      <c r="AQ24541" s="9"/>
    </row>
    <row r="24542" spans="41:43" x14ac:dyDescent="0.3">
      <c r="AO24542" s="9"/>
      <c r="AP24542" s="9"/>
      <c r="AQ24542" s="9"/>
    </row>
    <row r="24543" spans="41:43" x14ac:dyDescent="0.3">
      <c r="AO24543" s="9"/>
      <c r="AP24543" s="9"/>
      <c r="AQ24543" s="9"/>
    </row>
    <row r="24544" spans="41:43" x14ac:dyDescent="0.3">
      <c r="AO24544" s="9"/>
      <c r="AP24544" s="9"/>
      <c r="AQ24544" s="9"/>
    </row>
    <row r="24545" spans="41:43" x14ac:dyDescent="0.3">
      <c r="AO24545" s="9"/>
      <c r="AP24545" s="9"/>
      <c r="AQ24545" s="9"/>
    </row>
    <row r="24546" spans="41:43" x14ac:dyDescent="0.3">
      <c r="AO24546" s="9"/>
      <c r="AP24546" s="9"/>
      <c r="AQ24546" s="9"/>
    </row>
    <row r="24547" spans="41:43" x14ac:dyDescent="0.3">
      <c r="AO24547" s="9"/>
      <c r="AP24547" s="9"/>
      <c r="AQ24547" s="9"/>
    </row>
    <row r="24548" spans="41:43" x14ac:dyDescent="0.3">
      <c r="AO24548" s="9"/>
      <c r="AP24548" s="9"/>
      <c r="AQ24548" s="9"/>
    </row>
    <row r="24549" spans="41:43" x14ac:dyDescent="0.3">
      <c r="AO24549" s="9"/>
      <c r="AP24549" s="9"/>
      <c r="AQ24549" s="9"/>
    </row>
    <row r="24550" spans="41:43" x14ac:dyDescent="0.3">
      <c r="AO24550" s="9"/>
      <c r="AP24550" s="9"/>
      <c r="AQ24550" s="9"/>
    </row>
    <row r="24551" spans="41:43" x14ac:dyDescent="0.3">
      <c r="AO24551" s="9"/>
      <c r="AP24551" s="9"/>
      <c r="AQ24551" s="9"/>
    </row>
    <row r="24552" spans="41:43" x14ac:dyDescent="0.3">
      <c r="AO24552" s="9"/>
      <c r="AP24552" s="9"/>
      <c r="AQ24552" s="9"/>
    </row>
    <row r="24553" spans="41:43" x14ac:dyDescent="0.3">
      <c r="AO24553" s="9"/>
      <c r="AP24553" s="9"/>
      <c r="AQ24553" s="9"/>
    </row>
    <row r="24554" spans="41:43" x14ac:dyDescent="0.3">
      <c r="AO24554" s="9"/>
      <c r="AP24554" s="9"/>
      <c r="AQ24554" s="9"/>
    </row>
    <row r="24555" spans="41:43" x14ac:dyDescent="0.3">
      <c r="AO24555" s="9"/>
      <c r="AP24555" s="9"/>
      <c r="AQ24555" s="9"/>
    </row>
    <row r="24556" spans="41:43" x14ac:dyDescent="0.3">
      <c r="AO24556" s="9"/>
      <c r="AP24556" s="9"/>
      <c r="AQ24556" s="9"/>
    </row>
    <row r="24557" spans="41:43" x14ac:dyDescent="0.3">
      <c r="AO24557" s="9"/>
      <c r="AP24557" s="9"/>
      <c r="AQ24557" s="9"/>
    </row>
    <row r="24558" spans="41:43" x14ac:dyDescent="0.3">
      <c r="AO24558" s="9"/>
      <c r="AP24558" s="9"/>
      <c r="AQ24558" s="9"/>
    </row>
    <row r="24559" spans="41:43" x14ac:dyDescent="0.3">
      <c r="AO24559" s="9"/>
      <c r="AP24559" s="9"/>
      <c r="AQ24559" s="9"/>
    </row>
    <row r="24560" spans="41:43" x14ac:dyDescent="0.3">
      <c r="AO24560" s="9"/>
      <c r="AP24560" s="9"/>
      <c r="AQ24560" s="9"/>
    </row>
    <row r="24561" spans="41:43" x14ac:dyDescent="0.3">
      <c r="AO24561" s="9"/>
      <c r="AP24561" s="9"/>
      <c r="AQ24561" s="9"/>
    </row>
    <row r="24562" spans="41:43" x14ac:dyDescent="0.3">
      <c r="AO24562" s="9"/>
      <c r="AP24562" s="9"/>
      <c r="AQ24562" s="9"/>
    </row>
    <row r="24563" spans="41:43" x14ac:dyDescent="0.3">
      <c r="AO24563" s="9"/>
      <c r="AP24563" s="9"/>
      <c r="AQ24563" s="9"/>
    </row>
    <row r="24564" spans="41:43" x14ac:dyDescent="0.3">
      <c r="AO24564" s="9"/>
      <c r="AP24564" s="9"/>
      <c r="AQ24564" s="9"/>
    </row>
    <row r="24565" spans="41:43" x14ac:dyDescent="0.3">
      <c r="AO24565" s="9"/>
      <c r="AP24565" s="9"/>
      <c r="AQ24565" s="9"/>
    </row>
    <row r="24566" spans="41:43" x14ac:dyDescent="0.3">
      <c r="AO24566" s="9"/>
      <c r="AP24566" s="9"/>
      <c r="AQ24566" s="9"/>
    </row>
    <row r="24567" spans="41:43" x14ac:dyDescent="0.3">
      <c r="AO24567" s="9"/>
      <c r="AP24567" s="9"/>
      <c r="AQ24567" s="9"/>
    </row>
    <row r="24568" spans="41:43" x14ac:dyDescent="0.3">
      <c r="AO24568" s="9"/>
      <c r="AP24568" s="9"/>
      <c r="AQ24568" s="9"/>
    </row>
    <row r="24569" spans="41:43" x14ac:dyDescent="0.3">
      <c r="AO24569" s="9"/>
      <c r="AP24569" s="9"/>
      <c r="AQ24569" s="9"/>
    </row>
    <row r="24570" spans="41:43" x14ac:dyDescent="0.3">
      <c r="AO24570" s="9"/>
      <c r="AP24570" s="9"/>
      <c r="AQ24570" s="9"/>
    </row>
    <row r="24571" spans="41:43" x14ac:dyDescent="0.3">
      <c r="AO24571" s="9"/>
      <c r="AP24571" s="9"/>
      <c r="AQ24571" s="9"/>
    </row>
    <row r="24572" spans="41:43" x14ac:dyDescent="0.3">
      <c r="AO24572" s="9"/>
      <c r="AP24572" s="9"/>
      <c r="AQ24572" s="9"/>
    </row>
    <row r="24573" spans="41:43" x14ac:dyDescent="0.3">
      <c r="AO24573" s="9"/>
      <c r="AP24573" s="9"/>
      <c r="AQ24573" s="9"/>
    </row>
    <row r="24574" spans="41:43" x14ac:dyDescent="0.3">
      <c r="AO24574" s="9"/>
      <c r="AP24574" s="9"/>
      <c r="AQ24574" s="9"/>
    </row>
    <row r="24575" spans="41:43" x14ac:dyDescent="0.3">
      <c r="AO24575" s="9"/>
      <c r="AP24575" s="9"/>
      <c r="AQ24575" s="9"/>
    </row>
    <row r="24576" spans="41:43" x14ac:dyDescent="0.3">
      <c r="AO24576" s="9"/>
      <c r="AP24576" s="9"/>
      <c r="AQ24576" s="9"/>
    </row>
    <row r="24577" spans="41:43" x14ac:dyDescent="0.3">
      <c r="AO24577" s="9"/>
      <c r="AP24577" s="9"/>
      <c r="AQ24577" s="9"/>
    </row>
    <row r="24578" spans="41:43" x14ac:dyDescent="0.3">
      <c r="AO24578" s="9"/>
      <c r="AP24578" s="9"/>
      <c r="AQ24578" s="9"/>
    </row>
    <row r="24579" spans="41:43" x14ac:dyDescent="0.3">
      <c r="AO24579" s="9"/>
      <c r="AP24579" s="9"/>
      <c r="AQ24579" s="9"/>
    </row>
    <row r="24580" spans="41:43" x14ac:dyDescent="0.3">
      <c r="AO24580" s="9"/>
      <c r="AP24580" s="9"/>
      <c r="AQ24580" s="9"/>
    </row>
    <row r="24581" spans="41:43" x14ac:dyDescent="0.3">
      <c r="AO24581" s="9"/>
      <c r="AP24581" s="9"/>
      <c r="AQ24581" s="9"/>
    </row>
    <row r="24582" spans="41:43" x14ac:dyDescent="0.3">
      <c r="AO24582" s="9"/>
      <c r="AP24582" s="9"/>
      <c r="AQ24582" s="9"/>
    </row>
    <row r="24583" spans="41:43" x14ac:dyDescent="0.3">
      <c r="AO24583" s="9"/>
      <c r="AP24583" s="9"/>
      <c r="AQ24583" s="9"/>
    </row>
    <row r="24584" spans="41:43" x14ac:dyDescent="0.3">
      <c r="AO24584" s="9"/>
      <c r="AP24584" s="9"/>
      <c r="AQ24584" s="9"/>
    </row>
    <row r="24585" spans="41:43" x14ac:dyDescent="0.3">
      <c r="AO24585" s="9"/>
      <c r="AP24585" s="9"/>
      <c r="AQ24585" s="9"/>
    </row>
    <row r="24586" spans="41:43" x14ac:dyDescent="0.3">
      <c r="AO24586" s="9"/>
      <c r="AP24586" s="9"/>
      <c r="AQ24586" s="9"/>
    </row>
    <row r="24587" spans="41:43" x14ac:dyDescent="0.3">
      <c r="AO24587" s="9"/>
      <c r="AP24587" s="9"/>
      <c r="AQ24587" s="9"/>
    </row>
    <row r="24588" spans="41:43" x14ac:dyDescent="0.3">
      <c r="AO24588" s="9"/>
      <c r="AP24588" s="9"/>
      <c r="AQ24588" s="9"/>
    </row>
    <row r="24589" spans="41:43" x14ac:dyDescent="0.3">
      <c r="AO24589" s="9"/>
      <c r="AP24589" s="9"/>
      <c r="AQ24589" s="9"/>
    </row>
    <row r="24590" spans="41:43" x14ac:dyDescent="0.3">
      <c r="AO24590" s="9"/>
      <c r="AP24590" s="9"/>
      <c r="AQ24590" s="9"/>
    </row>
    <row r="24591" spans="41:43" x14ac:dyDescent="0.3">
      <c r="AO24591" s="9"/>
      <c r="AP24591" s="9"/>
      <c r="AQ24591" s="9"/>
    </row>
    <row r="24592" spans="41:43" x14ac:dyDescent="0.3">
      <c r="AO24592" s="9"/>
      <c r="AP24592" s="9"/>
      <c r="AQ24592" s="9"/>
    </row>
    <row r="24593" spans="41:43" x14ac:dyDescent="0.3">
      <c r="AO24593" s="9"/>
      <c r="AP24593" s="9"/>
      <c r="AQ24593" s="9"/>
    </row>
    <row r="24594" spans="41:43" x14ac:dyDescent="0.3">
      <c r="AO24594" s="9"/>
      <c r="AP24594" s="9"/>
      <c r="AQ24594" s="9"/>
    </row>
    <row r="24595" spans="41:43" x14ac:dyDescent="0.3">
      <c r="AO24595" s="9"/>
      <c r="AP24595" s="9"/>
      <c r="AQ24595" s="9"/>
    </row>
    <row r="24596" spans="41:43" x14ac:dyDescent="0.3">
      <c r="AO24596" s="9"/>
      <c r="AP24596" s="9"/>
      <c r="AQ24596" s="9"/>
    </row>
    <row r="24597" spans="41:43" x14ac:dyDescent="0.3">
      <c r="AO24597" s="9"/>
      <c r="AP24597" s="9"/>
      <c r="AQ24597" s="9"/>
    </row>
    <row r="24598" spans="41:43" x14ac:dyDescent="0.3">
      <c r="AO24598" s="9"/>
      <c r="AP24598" s="9"/>
      <c r="AQ24598" s="9"/>
    </row>
    <row r="24599" spans="41:43" x14ac:dyDescent="0.3">
      <c r="AO24599" s="9"/>
      <c r="AP24599" s="9"/>
      <c r="AQ24599" s="9"/>
    </row>
    <row r="24600" spans="41:43" x14ac:dyDescent="0.3">
      <c r="AO24600" s="9"/>
      <c r="AP24600" s="9"/>
      <c r="AQ24600" s="9"/>
    </row>
    <row r="24601" spans="41:43" x14ac:dyDescent="0.3">
      <c r="AO24601" s="9"/>
      <c r="AP24601" s="9"/>
      <c r="AQ24601" s="9"/>
    </row>
    <row r="24602" spans="41:43" x14ac:dyDescent="0.3">
      <c r="AO24602" s="9"/>
      <c r="AP24602" s="9"/>
      <c r="AQ24602" s="9"/>
    </row>
    <row r="24603" spans="41:43" x14ac:dyDescent="0.3">
      <c r="AO24603" s="9"/>
      <c r="AP24603" s="9"/>
      <c r="AQ24603" s="9"/>
    </row>
    <row r="24604" spans="41:43" x14ac:dyDescent="0.3">
      <c r="AO24604" s="9"/>
      <c r="AP24604" s="9"/>
      <c r="AQ24604" s="9"/>
    </row>
    <row r="24605" spans="41:43" x14ac:dyDescent="0.3">
      <c r="AO24605" s="9"/>
      <c r="AP24605" s="9"/>
      <c r="AQ24605" s="9"/>
    </row>
    <row r="24606" spans="41:43" x14ac:dyDescent="0.3">
      <c r="AO24606" s="9"/>
      <c r="AP24606" s="9"/>
      <c r="AQ24606" s="9"/>
    </row>
    <row r="24607" spans="41:43" x14ac:dyDescent="0.3">
      <c r="AO24607" s="9"/>
      <c r="AP24607" s="9"/>
      <c r="AQ24607" s="9"/>
    </row>
    <row r="24608" spans="41:43" x14ac:dyDescent="0.3">
      <c r="AO24608" s="9"/>
      <c r="AP24608" s="9"/>
      <c r="AQ24608" s="9"/>
    </row>
    <row r="24609" spans="41:43" x14ac:dyDescent="0.3">
      <c r="AO24609" s="9"/>
      <c r="AP24609" s="9"/>
      <c r="AQ24609" s="9"/>
    </row>
    <row r="24610" spans="41:43" x14ac:dyDescent="0.3">
      <c r="AO24610" s="9"/>
      <c r="AP24610" s="9"/>
      <c r="AQ24610" s="9"/>
    </row>
    <row r="24611" spans="41:43" x14ac:dyDescent="0.3">
      <c r="AO24611" s="9"/>
      <c r="AP24611" s="9"/>
      <c r="AQ24611" s="9"/>
    </row>
    <row r="24612" spans="41:43" x14ac:dyDescent="0.3">
      <c r="AO24612" s="9"/>
      <c r="AP24612" s="9"/>
      <c r="AQ24612" s="9"/>
    </row>
    <row r="24613" spans="41:43" x14ac:dyDescent="0.3">
      <c r="AO24613" s="9"/>
      <c r="AP24613" s="9"/>
      <c r="AQ24613" s="9"/>
    </row>
    <row r="24614" spans="41:43" x14ac:dyDescent="0.3">
      <c r="AO24614" s="9"/>
      <c r="AP24614" s="9"/>
      <c r="AQ24614" s="9"/>
    </row>
    <row r="24615" spans="41:43" x14ac:dyDescent="0.3">
      <c r="AO24615" s="9"/>
      <c r="AP24615" s="9"/>
      <c r="AQ24615" s="9"/>
    </row>
    <row r="24616" spans="41:43" x14ac:dyDescent="0.3">
      <c r="AO24616" s="9"/>
      <c r="AP24616" s="9"/>
      <c r="AQ24616" s="9"/>
    </row>
    <row r="24617" spans="41:43" x14ac:dyDescent="0.3">
      <c r="AO24617" s="9"/>
      <c r="AP24617" s="9"/>
      <c r="AQ24617" s="9"/>
    </row>
    <row r="24618" spans="41:43" x14ac:dyDescent="0.3">
      <c r="AO24618" s="9"/>
      <c r="AP24618" s="9"/>
      <c r="AQ24618" s="9"/>
    </row>
    <row r="24619" spans="41:43" x14ac:dyDescent="0.3">
      <c r="AO24619" s="9"/>
      <c r="AP24619" s="9"/>
      <c r="AQ24619" s="9"/>
    </row>
    <row r="24620" spans="41:43" x14ac:dyDescent="0.3">
      <c r="AO24620" s="9"/>
      <c r="AP24620" s="9"/>
      <c r="AQ24620" s="9"/>
    </row>
    <row r="24621" spans="41:43" x14ac:dyDescent="0.3">
      <c r="AO24621" s="9"/>
      <c r="AP24621" s="9"/>
      <c r="AQ24621" s="9"/>
    </row>
    <row r="24622" spans="41:43" x14ac:dyDescent="0.3">
      <c r="AO24622" s="9"/>
      <c r="AP24622" s="9"/>
      <c r="AQ24622" s="9"/>
    </row>
    <row r="24623" spans="41:43" x14ac:dyDescent="0.3">
      <c r="AO24623" s="9"/>
      <c r="AP24623" s="9"/>
      <c r="AQ24623" s="9"/>
    </row>
    <row r="24624" spans="41:43" x14ac:dyDescent="0.3">
      <c r="AO24624" s="9"/>
      <c r="AP24624" s="9"/>
      <c r="AQ24624" s="9"/>
    </row>
    <row r="24625" spans="41:43" x14ac:dyDescent="0.3">
      <c r="AO24625" s="9"/>
      <c r="AP24625" s="9"/>
      <c r="AQ24625" s="9"/>
    </row>
    <row r="24626" spans="41:43" x14ac:dyDescent="0.3">
      <c r="AO24626" s="9"/>
      <c r="AP24626" s="9"/>
      <c r="AQ24626" s="9"/>
    </row>
    <row r="24627" spans="41:43" x14ac:dyDescent="0.3">
      <c r="AO24627" s="9"/>
      <c r="AP24627" s="9"/>
      <c r="AQ24627" s="9"/>
    </row>
    <row r="24628" spans="41:43" x14ac:dyDescent="0.3">
      <c r="AO24628" s="9"/>
      <c r="AP24628" s="9"/>
      <c r="AQ24628" s="9"/>
    </row>
    <row r="24629" spans="41:43" x14ac:dyDescent="0.3">
      <c r="AO24629" s="9"/>
      <c r="AP24629" s="9"/>
      <c r="AQ24629" s="9"/>
    </row>
    <row r="24630" spans="41:43" x14ac:dyDescent="0.3">
      <c r="AO24630" s="9"/>
      <c r="AP24630" s="9"/>
      <c r="AQ24630" s="9"/>
    </row>
    <row r="24631" spans="41:43" x14ac:dyDescent="0.3">
      <c r="AO24631" s="9"/>
      <c r="AP24631" s="9"/>
      <c r="AQ24631" s="9"/>
    </row>
    <row r="24632" spans="41:43" x14ac:dyDescent="0.3">
      <c r="AO24632" s="9"/>
      <c r="AP24632" s="9"/>
      <c r="AQ24632" s="9"/>
    </row>
    <row r="24633" spans="41:43" x14ac:dyDescent="0.3">
      <c r="AO24633" s="9"/>
      <c r="AP24633" s="9"/>
      <c r="AQ24633" s="9"/>
    </row>
    <row r="24634" spans="41:43" x14ac:dyDescent="0.3">
      <c r="AO24634" s="9"/>
      <c r="AP24634" s="9"/>
      <c r="AQ24634" s="9"/>
    </row>
    <row r="24635" spans="41:43" x14ac:dyDescent="0.3">
      <c r="AO24635" s="9"/>
      <c r="AP24635" s="9"/>
      <c r="AQ24635" s="9"/>
    </row>
    <row r="24636" spans="41:43" x14ac:dyDescent="0.3">
      <c r="AO24636" s="9"/>
      <c r="AP24636" s="9"/>
      <c r="AQ24636" s="9"/>
    </row>
    <row r="24637" spans="41:43" x14ac:dyDescent="0.3">
      <c r="AO24637" s="9"/>
      <c r="AP24637" s="9"/>
      <c r="AQ24637" s="9"/>
    </row>
    <row r="24638" spans="41:43" x14ac:dyDescent="0.3">
      <c r="AO24638" s="9"/>
      <c r="AP24638" s="9"/>
      <c r="AQ24638" s="9"/>
    </row>
    <row r="24639" spans="41:43" x14ac:dyDescent="0.3">
      <c r="AO24639" s="9"/>
      <c r="AP24639" s="9"/>
      <c r="AQ24639" s="9"/>
    </row>
    <row r="24640" spans="41:43" x14ac:dyDescent="0.3">
      <c r="AO24640" s="9"/>
      <c r="AP24640" s="9"/>
      <c r="AQ24640" s="9"/>
    </row>
    <row r="24641" spans="41:43" x14ac:dyDescent="0.3">
      <c r="AO24641" s="9"/>
      <c r="AP24641" s="9"/>
      <c r="AQ24641" s="9"/>
    </row>
    <row r="24642" spans="41:43" x14ac:dyDescent="0.3">
      <c r="AO24642" s="9"/>
      <c r="AP24642" s="9"/>
      <c r="AQ24642" s="9"/>
    </row>
    <row r="24643" spans="41:43" x14ac:dyDescent="0.3">
      <c r="AO24643" s="9"/>
      <c r="AP24643" s="9"/>
      <c r="AQ24643" s="9"/>
    </row>
    <row r="24644" spans="41:43" x14ac:dyDescent="0.3">
      <c r="AO24644" s="9"/>
      <c r="AP24644" s="9"/>
      <c r="AQ24644" s="9"/>
    </row>
    <row r="24645" spans="41:43" x14ac:dyDescent="0.3">
      <c r="AO24645" s="9"/>
      <c r="AP24645" s="9"/>
      <c r="AQ24645" s="9"/>
    </row>
    <row r="24646" spans="41:43" x14ac:dyDescent="0.3">
      <c r="AO24646" s="9"/>
      <c r="AP24646" s="9"/>
      <c r="AQ24646" s="9"/>
    </row>
    <row r="24647" spans="41:43" x14ac:dyDescent="0.3">
      <c r="AO24647" s="9"/>
      <c r="AP24647" s="9"/>
      <c r="AQ24647" s="9"/>
    </row>
    <row r="24648" spans="41:43" x14ac:dyDescent="0.3">
      <c r="AO24648" s="9"/>
      <c r="AP24648" s="9"/>
      <c r="AQ24648" s="9"/>
    </row>
    <row r="24649" spans="41:43" x14ac:dyDescent="0.3">
      <c r="AO24649" s="9"/>
      <c r="AP24649" s="9"/>
      <c r="AQ24649" s="9"/>
    </row>
    <row r="24650" spans="41:43" x14ac:dyDescent="0.3">
      <c r="AO24650" s="9"/>
      <c r="AP24650" s="9"/>
      <c r="AQ24650" s="9"/>
    </row>
    <row r="24651" spans="41:43" x14ac:dyDescent="0.3">
      <c r="AO24651" s="9"/>
      <c r="AP24651" s="9"/>
      <c r="AQ24651" s="9"/>
    </row>
    <row r="24652" spans="41:43" x14ac:dyDescent="0.3">
      <c r="AO24652" s="9"/>
      <c r="AP24652" s="9"/>
      <c r="AQ24652" s="9"/>
    </row>
    <row r="24653" spans="41:43" x14ac:dyDescent="0.3">
      <c r="AO24653" s="9"/>
      <c r="AP24653" s="9"/>
      <c r="AQ24653" s="9"/>
    </row>
    <row r="24654" spans="41:43" x14ac:dyDescent="0.3">
      <c r="AO24654" s="9"/>
      <c r="AP24654" s="9"/>
      <c r="AQ24654" s="9"/>
    </row>
    <row r="24655" spans="41:43" x14ac:dyDescent="0.3">
      <c r="AO24655" s="9"/>
      <c r="AP24655" s="9"/>
      <c r="AQ24655" s="9"/>
    </row>
    <row r="24656" spans="41:43" x14ac:dyDescent="0.3">
      <c r="AO24656" s="9"/>
      <c r="AP24656" s="9"/>
      <c r="AQ24656" s="9"/>
    </row>
    <row r="24657" spans="41:43" x14ac:dyDescent="0.3">
      <c r="AO24657" s="9"/>
      <c r="AP24657" s="9"/>
      <c r="AQ24657" s="9"/>
    </row>
    <row r="24658" spans="41:43" x14ac:dyDescent="0.3">
      <c r="AO24658" s="9"/>
      <c r="AP24658" s="9"/>
      <c r="AQ24658" s="9"/>
    </row>
    <row r="24659" spans="41:43" x14ac:dyDescent="0.3">
      <c r="AO24659" s="9"/>
      <c r="AP24659" s="9"/>
      <c r="AQ24659" s="9"/>
    </row>
    <row r="24660" spans="41:43" x14ac:dyDescent="0.3">
      <c r="AO24660" s="9"/>
      <c r="AP24660" s="9"/>
      <c r="AQ24660" s="9"/>
    </row>
    <row r="24661" spans="41:43" x14ac:dyDescent="0.3">
      <c r="AO24661" s="9"/>
      <c r="AP24661" s="9"/>
      <c r="AQ24661" s="9"/>
    </row>
    <row r="24662" spans="41:43" x14ac:dyDescent="0.3">
      <c r="AO24662" s="9"/>
      <c r="AP24662" s="9"/>
      <c r="AQ24662" s="9"/>
    </row>
    <row r="24663" spans="41:43" x14ac:dyDescent="0.3">
      <c r="AO24663" s="9"/>
      <c r="AP24663" s="9"/>
      <c r="AQ24663" s="9"/>
    </row>
    <row r="24664" spans="41:43" x14ac:dyDescent="0.3">
      <c r="AO24664" s="9"/>
      <c r="AP24664" s="9"/>
      <c r="AQ24664" s="9"/>
    </row>
    <row r="24665" spans="41:43" x14ac:dyDescent="0.3">
      <c r="AO24665" s="9"/>
      <c r="AP24665" s="9"/>
      <c r="AQ24665" s="9"/>
    </row>
    <row r="24666" spans="41:43" x14ac:dyDescent="0.3">
      <c r="AO24666" s="9"/>
      <c r="AP24666" s="9"/>
      <c r="AQ24666" s="9"/>
    </row>
    <row r="24667" spans="41:43" x14ac:dyDescent="0.3">
      <c r="AO24667" s="9"/>
      <c r="AP24667" s="9"/>
      <c r="AQ24667" s="9"/>
    </row>
    <row r="24668" spans="41:43" x14ac:dyDescent="0.3">
      <c r="AO24668" s="9"/>
      <c r="AP24668" s="9"/>
      <c r="AQ24668" s="9"/>
    </row>
    <row r="24669" spans="41:43" x14ac:dyDescent="0.3">
      <c r="AO24669" s="9"/>
      <c r="AP24669" s="9"/>
      <c r="AQ24669" s="9"/>
    </row>
    <row r="24670" spans="41:43" x14ac:dyDescent="0.3">
      <c r="AO24670" s="9"/>
      <c r="AP24670" s="9"/>
      <c r="AQ24670" s="9"/>
    </row>
    <row r="24671" spans="41:43" x14ac:dyDescent="0.3">
      <c r="AO24671" s="9"/>
      <c r="AP24671" s="9"/>
      <c r="AQ24671" s="9"/>
    </row>
    <row r="24672" spans="41:43" x14ac:dyDescent="0.3">
      <c r="AO24672" s="9"/>
      <c r="AP24672" s="9"/>
      <c r="AQ24672" s="9"/>
    </row>
    <row r="24673" spans="41:43" x14ac:dyDescent="0.3">
      <c r="AO24673" s="9"/>
      <c r="AP24673" s="9"/>
      <c r="AQ24673" s="9"/>
    </row>
    <row r="24674" spans="41:43" x14ac:dyDescent="0.3">
      <c r="AO24674" s="9"/>
      <c r="AP24674" s="9"/>
      <c r="AQ24674" s="9"/>
    </row>
    <row r="24675" spans="41:43" x14ac:dyDescent="0.3">
      <c r="AO24675" s="9"/>
      <c r="AP24675" s="9"/>
      <c r="AQ24675" s="9"/>
    </row>
    <row r="24676" spans="41:43" x14ac:dyDescent="0.3">
      <c r="AO24676" s="9"/>
      <c r="AP24676" s="9"/>
      <c r="AQ24676" s="9"/>
    </row>
    <row r="24677" spans="41:43" x14ac:dyDescent="0.3">
      <c r="AO24677" s="9"/>
      <c r="AP24677" s="9"/>
      <c r="AQ24677" s="9"/>
    </row>
    <row r="24678" spans="41:43" x14ac:dyDescent="0.3">
      <c r="AO24678" s="9"/>
      <c r="AP24678" s="9"/>
      <c r="AQ24678" s="9"/>
    </row>
    <row r="24679" spans="41:43" x14ac:dyDescent="0.3">
      <c r="AO24679" s="9"/>
      <c r="AP24679" s="9"/>
      <c r="AQ24679" s="9"/>
    </row>
    <row r="24680" spans="41:43" x14ac:dyDescent="0.3">
      <c r="AO24680" s="9"/>
      <c r="AP24680" s="9"/>
      <c r="AQ24680" s="9"/>
    </row>
    <row r="24681" spans="41:43" x14ac:dyDescent="0.3">
      <c r="AO24681" s="9"/>
      <c r="AP24681" s="9"/>
      <c r="AQ24681" s="9"/>
    </row>
    <row r="24682" spans="41:43" x14ac:dyDescent="0.3">
      <c r="AO24682" s="9"/>
      <c r="AP24682" s="9"/>
      <c r="AQ24682" s="9"/>
    </row>
    <row r="24683" spans="41:43" x14ac:dyDescent="0.3">
      <c r="AO24683" s="9"/>
      <c r="AP24683" s="9"/>
      <c r="AQ24683" s="9"/>
    </row>
    <row r="24684" spans="41:43" x14ac:dyDescent="0.3">
      <c r="AO24684" s="9"/>
      <c r="AP24684" s="9"/>
      <c r="AQ24684" s="9"/>
    </row>
    <row r="24685" spans="41:43" x14ac:dyDescent="0.3">
      <c r="AO24685" s="9"/>
      <c r="AP24685" s="9"/>
      <c r="AQ24685" s="9"/>
    </row>
    <row r="24686" spans="41:43" x14ac:dyDescent="0.3">
      <c r="AO24686" s="9"/>
      <c r="AP24686" s="9"/>
      <c r="AQ24686" s="9"/>
    </row>
    <row r="24687" spans="41:43" x14ac:dyDescent="0.3">
      <c r="AO24687" s="9"/>
      <c r="AP24687" s="9"/>
      <c r="AQ24687" s="9"/>
    </row>
    <row r="24688" spans="41:43" x14ac:dyDescent="0.3">
      <c r="AO24688" s="9"/>
      <c r="AP24688" s="9"/>
      <c r="AQ24688" s="9"/>
    </row>
    <row r="24689" spans="41:43" x14ac:dyDescent="0.3">
      <c r="AO24689" s="9"/>
      <c r="AP24689" s="9"/>
      <c r="AQ24689" s="9"/>
    </row>
    <row r="24690" spans="41:43" x14ac:dyDescent="0.3">
      <c r="AO24690" s="9"/>
      <c r="AP24690" s="9"/>
      <c r="AQ24690" s="9"/>
    </row>
    <row r="24691" spans="41:43" x14ac:dyDescent="0.3">
      <c r="AO24691" s="9"/>
      <c r="AP24691" s="9"/>
      <c r="AQ24691" s="9"/>
    </row>
    <row r="24692" spans="41:43" x14ac:dyDescent="0.3">
      <c r="AO24692" s="9"/>
      <c r="AP24692" s="9"/>
      <c r="AQ24692" s="9"/>
    </row>
    <row r="24693" spans="41:43" x14ac:dyDescent="0.3">
      <c r="AO24693" s="9"/>
      <c r="AP24693" s="9"/>
      <c r="AQ24693" s="9"/>
    </row>
    <row r="24694" spans="41:43" x14ac:dyDescent="0.3">
      <c r="AO24694" s="9"/>
      <c r="AP24694" s="9"/>
      <c r="AQ24694" s="9"/>
    </row>
    <row r="24695" spans="41:43" x14ac:dyDescent="0.3">
      <c r="AO24695" s="9"/>
      <c r="AP24695" s="9"/>
      <c r="AQ24695" s="9"/>
    </row>
    <row r="24696" spans="41:43" x14ac:dyDescent="0.3">
      <c r="AO24696" s="9"/>
      <c r="AP24696" s="9"/>
      <c r="AQ24696" s="9"/>
    </row>
    <row r="24697" spans="41:43" x14ac:dyDescent="0.3">
      <c r="AO24697" s="9"/>
      <c r="AP24697" s="9"/>
      <c r="AQ24697" s="9"/>
    </row>
    <row r="24698" spans="41:43" x14ac:dyDescent="0.3">
      <c r="AO24698" s="9"/>
      <c r="AP24698" s="9"/>
      <c r="AQ24698" s="9"/>
    </row>
    <row r="24699" spans="41:43" x14ac:dyDescent="0.3">
      <c r="AO24699" s="9"/>
      <c r="AP24699" s="9"/>
      <c r="AQ24699" s="9"/>
    </row>
    <row r="24700" spans="41:43" x14ac:dyDescent="0.3">
      <c r="AO24700" s="9"/>
      <c r="AP24700" s="9"/>
      <c r="AQ24700" s="9"/>
    </row>
    <row r="24701" spans="41:43" x14ac:dyDescent="0.3">
      <c r="AO24701" s="9"/>
      <c r="AP24701" s="9"/>
      <c r="AQ24701" s="9"/>
    </row>
    <row r="24702" spans="41:43" x14ac:dyDescent="0.3">
      <c r="AO24702" s="9"/>
      <c r="AP24702" s="9"/>
      <c r="AQ24702" s="9"/>
    </row>
    <row r="24703" spans="41:43" x14ac:dyDescent="0.3">
      <c r="AO24703" s="9"/>
      <c r="AP24703" s="9"/>
      <c r="AQ24703" s="9"/>
    </row>
    <row r="24704" spans="41:43" x14ac:dyDescent="0.3">
      <c r="AO24704" s="9"/>
      <c r="AP24704" s="9"/>
      <c r="AQ24704" s="9"/>
    </row>
    <row r="24705" spans="41:43" x14ac:dyDescent="0.3">
      <c r="AO24705" s="9"/>
      <c r="AP24705" s="9"/>
      <c r="AQ24705" s="9"/>
    </row>
    <row r="24706" spans="41:43" x14ac:dyDescent="0.3">
      <c r="AO24706" s="9"/>
      <c r="AP24706" s="9"/>
      <c r="AQ24706" s="9"/>
    </row>
    <row r="24707" spans="41:43" x14ac:dyDescent="0.3">
      <c r="AO24707" s="9"/>
      <c r="AP24707" s="9"/>
      <c r="AQ24707" s="9"/>
    </row>
    <row r="24708" spans="41:43" x14ac:dyDescent="0.3">
      <c r="AO24708" s="9"/>
      <c r="AP24708" s="9"/>
      <c r="AQ24708" s="9"/>
    </row>
    <row r="24709" spans="41:43" x14ac:dyDescent="0.3">
      <c r="AO24709" s="9"/>
      <c r="AP24709" s="9"/>
      <c r="AQ24709" s="9"/>
    </row>
    <row r="24710" spans="41:43" x14ac:dyDescent="0.3">
      <c r="AO24710" s="9"/>
      <c r="AP24710" s="9"/>
      <c r="AQ24710" s="9"/>
    </row>
    <row r="24711" spans="41:43" x14ac:dyDescent="0.3">
      <c r="AO24711" s="9"/>
      <c r="AP24711" s="9"/>
      <c r="AQ24711" s="9"/>
    </row>
    <row r="24712" spans="41:43" x14ac:dyDescent="0.3">
      <c r="AO24712" s="9"/>
      <c r="AP24712" s="9"/>
      <c r="AQ24712" s="9"/>
    </row>
    <row r="24713" spans="41:43" x14ac:dyDescent="0.3">
      <c r="AO24713" s="9"/>
      <c r="AP24713" s="9"/>
      <c r="AQ24713" s="9"/>
    </row>
    <row r="24714" spans="41:43" x14ac:dyDescent="0.3">
      <c r="AO24714" s="9"/>
      <c r="AP24714" s="9"/>
      <c r="AQ24714" s="9"/>
    </row>
    <row r="24715" spans="41:43" x14ac:dyDescent="0.3">
      <c r="AO24715" s="9"/>
      <c r="AP24715" s="9"/>
      <c r="AQ24715" s="9"/>
    </row>
    <row r="24716" spans="41:43" x14ac:dyDescent="0.3">
      <c r="AO24716" s="9"/>
      <c r="AP24716" s="9"/>
      <c r="AQ24716" s="9"/>
    </row>
    <row r="24717" spans="41:43" x14ac:dyDescent="0.3">
      <c r="AO24717" s="9"/>
      <c r="AP24717" s="9"/>
      <c r="AQ24717" s="9"/>
    </row>
    <row r="24718" spans="41:43" x14ac:dyDescent="0.3">
      <c r="AO24718" s="9"/>
      <c r="AP24718" s="9"/>
      <c r="AQ24718" s="9"/>
    </row>
    <row r="24719" spans="41:43" x14ac:dyDescent="0.3">
      <c r="AO24719" s="9"/>
      <c r="AP24719" s="9"/>
      <c r="AQ24719" s="9"/>
    </row>
    <row r="24720" spans="41:43" x14ac:dyDescent="0.3">
      <c r="AO24720" s="9"/>
      <c r="AP24720" s="9"/>
      <c r="AQ24720" s="9"/>
    </row>
    <row r="24721" spans="41:43" x14ac:dyDescent="0.3">
      <c r="AO24721" s="9"/>
      <c r="AP24721" s="9"/>
      <c r="AQ24721" s="9"/>
    </row>
    <row r="24722" spans="41:43" x14ac:dyDescent="0.3">
      <c r="AO24722" s="9"/>
      <c r="AP24722" s="9"/>
      <c r="AQ24722" s="9"/>
    </row>
    <row r="24723" spans="41:43" x14ac:dyDescent="0.3">
      <c r="AO24723" s="9"/>
      <c r="AP24723" s="9"/>
      <c r="AQ24723" s="9"/>
    </row>
    <row r="24724" spans="41:43" x14ac:dyDescent="0.3">
      <c r="AO24724" s="9"/>
      <c r="AP24724" s="9"/>
      <c r="AQ24724" s="9"/>
    </row>
    <row r="24725" spans="41:43" x14ac:dyDescent="0.3">
      <c r="AO24725" s="9"/>
      <c r="AP24725" s="9"/>
      <c r="AQ24725" s="9"/>
    </row>
    <row r="24726" spans="41:43" x14ac:dyDescent="0.3">
      <c r="AO24726" s="9"/>
      <c r="AP24726" s="9"/>
      <c r="AQ24726" s="9"/>
    </row>
    <row r="24727" spans="41:43" x14ac:dyDescent="0.3">
      <c r="AO24727" s="9"/>
      <c r="AP24727" s="9"/>
      <c r="AQ24727" s="9"/>
    </row>
    <row r="24728" spans="41:43" x14ac:dyDescent="0.3">
      <c r="AO24728" s="9"/>
      <c r="AP24728" s="9"/>
      <c r="AQ24728" s="9"/>
    </row>
    <row r="24729" spans="41:43" x14ac:dyDescent="0.3">
      <c r="AO24729" s="9"/>
      <c r="AP24729" s="9"/>
      <c r="AQ24729" s="9"/>
    </row>
    <row r="24730" spans="41:43" x14ac:dyDescent="0.3">
      <c r="AO24730" s="9"/>
      <c r="AP24730" s="9"/>
      <c r="AQ24730" s="9"/>
    </row>
    <row r="24731" spans="41:43" x14ac:dyDescent="0.3">
      <c r="AO24731" s="9"/>
      <c r="AP24731" s="9"/>
      <c r="AQ24731" s="9"/>
    </row>
    <row r="24732" spans="41:43" x14ac:dyDescent="0.3">
      <c r="AO24732" s="9"/>
      <c r="AP24732" s="9"/>
      <c r="AQ24732" s="9"/>
    </row>
    <row r="24733" spans="41:43" x14ac:dyDescent="0.3">
      <c r="AO24733" s="9"/>
      <c r="AP24733" s="9"/>
      <c r="AQ24733" s="9"/>
    </row>
    <row r="24734" spans="41:43" x14ac:dyDescent="0.3">
      <c r="AO24734" s="9"/>
      <c r="AP24734" s="9"/>
      <c r="AQ24734" s="9"/>
    </row>
    <row r="24735" spans="41:43" x14ac:dyDescent="0.3">
      <c r="AO24735" s="9"/>
      <c r="AP24735" s="9"/>
      <c r="AQ24735" s="9"/>
    </row>
    <row r="24736" spans="41:43" x14ac:dyDescent="0.3">
      <c r="AO24736" s="9"/>
      <c r="AP24736" s="9"/>
      <c r="AQ24736" s="9"/>
    </row>
    <row r="24737" spans="41:43" x14ac:dyDescent="0.3">
      <c r="AO24737" s="9"/>
      <c r="AP24737" s="9"/>
      <c r="AQ24737" s="9"/>
    </row>
    <row r="24738" spans="41:43" x14ac:dyDescent="0.3">
      <c r="AO24738" s="9"/>
      <c r="AP24738" s="9"/>
      <c r="AQ24738" s="9"/>
    </row>
    <row r="24739" spans="41:43" x14ac:dyDescent="0.3">
      <c r="AO24739" s="9"/>
      <c r="AP24739" s="9"/>
      <c r="AQ24739" s="9"/>
    </row>
    <row r="24740" spans="41:43" x14ac:dyDescent="0.3">
      <c r="AO24740" s="9"/>
      <c r="AP24740" s="9"/>
      <c r="AQ24740" s="9"/>
    </row>
    <row r="24741" spans="41:43" x14ac:dyDescent="0.3">
      <c r="AO24741" s="9"/>
      <c r="AP24741" s="9"/>
      <c r="AQ24741" s="9"/>
    </row>
    <row r="24742" spans="41:43" x14ac:dyDescent="0.3">
      <c r="AO24742" s="9"/>
      <c r="AP24742" s="9"/>
      <c r="AQ24742" s="9"/>
    </row>
    <row r="24743" spans="41:43" x14ac:dyDescent="0.3">
      <c r="AO24743" s="9"/>
      <c r="AP24743" s="9"/>
      <c r="AQ24743" s="9"/>
    </row>
    <row r="24744" spans="41:43" x14ac:dyDescent="0.3">
      <c r="AO24744" s="9"/>
      <c r="AP24744" s="9"/>
      <c r="AQ24744" s="9"/>
    </row>
    <row r="24745" spans="41:43" x14ac:dyDescent="0.3">
      <c r="AO24745" s="9"/>
      <c r="AP24745" s="9"/>
      <c r="AQ24745" s="9"/>
    </row>
    <row r="24746" spans="41:43" x14ac:dyDescent="0.3">
      <c r="AO24746" s="9"/>
      <c r="AP24746" s="9"/>
      <c r="AQ24746" s="9"/>
    </row>
    <row r="24747" spans="41:43" x14ac:dyDescent="0.3">
      <c r="AO24747" s="9"/>
      <c r="AP24747" s="9"/>
      <c r="AQ24747" s="9"/>
    </row>
    <row r="24748" spans="41:43" x14ac:dyDescent="0.3">
      <c r="AO24748" s="9"/>
      <c r="AP24748" s="9"/>
      <c r="AQ24748" s="9"/>
    </row>
    <row r="24749" spans="41:43" x14ac:dyDescent="0.3">
      <c r="AO24749" s="9"/>
      <c r="AP24749" s="9"/>
      <c r="AQ24749" s="9"/>
    </row>
    <row r="24750" spans="41:43" x14ac:dyDescent="0.3">
      <c r="AO24750" s="9"/>
      <c r="AP24750" s="9"/>
      <c r="AQ24750" s="9"/>
    </row>
    <row r="24751" spans="41:43" x14ac:dyDescent="0.3">
      <c r="AO24751" s="9"/>
      <c r="AP24751" s="9"/>
      <c r="AQ24751" s="9"/>
    </row>
    <row r="24752" spans="41:43" x14ac:dyDescent="0.3">
      <c r="AO24752" s="9"/>
      <c r="AP24752" s="9"/>
      <c r="AQ24752" s="9"/>
    </row>
    <row r="24753" spans="41:43" x14ac:dyDescent="0.3">
      <c r="AO24753" s="9"/>
      <c r="AP24753" s="9"/>
      <c r="AQ24753" s="9"/>
    </row>
    <row r="24754" spans="41:43" x14ac:dyDescent="0.3">
      <c r="AO24754" s="9"/>
      <c r="AP24754" s="9"/>
      <c r="AQ24754" s="9"/>
    </row>
    <row r="24755" spans="41:43" x14ac:dyDescent="0.3">
      <c r="AO24755" s="9"/>
      <c r="AP24755" s="9"/>
      <c r="AQ24755" s="9"/>
    </row>
    <row r="24756" spans="41:43" x14ac:dyDescent="0.3">
      <c r="AO24756" s="9"/>
      <c r="AP24756" s="9"/>
      <c r="AQ24756" s="9"/>
    </row>
    <row r="24757" spans="41:43" x14ac:dyDescent="0.3">
      <c r="AO24757" s="9"/>
      <c r="AP24757" s="9"/>
      <c r="AQ24757" s="9"/>
    </row>
    <row r="24758" spans="41:43" x14ac:dyDescent="0.3">
      <c r="AO24758" s="9"/>
      <c r="AP24758" s="9"/>
      <c r="AQ24758" s="9"/>
    </row>
    <row r="24759" spans="41:43" x14ac:dyDescent="0.3">
      <c r="AO24759" s="9"/>
      <c r="AP24759" s="9"/>
      <c r="AQ24759" s="9"/>
    </row>
    <row r="24760" spans="41:43" x14ac:dyDescent="0.3">
      <c r="AO24760" s="9"/>
      <c r="AP24760" s="9"/>
      <c r="AQ24760" s="9"/>
    </row>
    <row r="24761" spans="41:43" x14ac:dyDescent="0.3">
      <c r="AO24761" s="9"/>
      <c r="AP24761" s="9"/>
      <c r="AQ24761" s="9"/>
    </row>
    <row r="24762" spans="41:43" x14ac:dyDescent="0.3">
      <c r="AO24762" s="9"/>
      <c r="AP24762" s="9"/>
      <c r="AQ24762" s="9"/>
    </row>
    <row r="24763" spans="41:43" x14ac:dyDescent="0.3">
      <c r="AO24763" s="9"/>
      <c r="AP24763" s="9"/>
      <c r="AQ24763" s="9"/>
    </row>
    <row r="24764" spans="41:43" x14ac:dyDescent="0.3">
      <c r="AO24764" s="9"/>
      <c r="AP24764" s="9"/>
      <c r="AQ24764" s="9"/>
    </row>
    <row r="24765" spans="41:43" x14ac:dyDescent="0.3">
      <c r="AO24765" s="9"/>
      <c r="AP24765" s="9"/>
      <c r="AQ24765" s="9"/>
    </row>
    <row r="24766" spans="41:43" x14ac:dyDescent="0.3">
      <c r="AO24766" s="9"/>
      <c r="AP24766" s="9"/>
      <c r="AQ24766" s="9"/>
    </row>
    <row r="24767" spans="41:43" x14ac:dyDescent="0.3">
      <c r="AO24767" s="9"/>
      <c r="AP24767" s="9"/>
      <c r="AQ24767" s="9"/>
    </row>
    <row r="24768" spans="41:43" x14ac:dyDescent="0.3">
      <c r="AO24768" s="9"/>
      <c r="AP24768" s="9"/>
      <c r="AQ24768" s="9"/>
    </row>
    <row r="24769" spans="41:43" x14ac:dyDescent="0.3">
      <c r="AO24769" s="9"/>
      <c r="AP24769" s="9"/>
      <c r="AQ24769" s="9"/>
    </row>
    <row r="24770" spans="41:43" x14ac:dyDescent="0.3">
      <c r="AO24770" s="9"/>
      <c r="AP24770" s="9"/>
      <c r="AQ24770" s="9"/>
    </row>
    <row r="24771" spans="41:43" x14ac:dyDescent="0.3">
      <c r="AO24771" s="9"/>
      <c r="AP24771" s="9"/>
      <c r="AQ24771" s="9"/>
    </row>
    <row r="24772" spans="41:43" x14ac:dyDescent="0.3">
      <c r="AO24772" s="9"/>
      <c r="AP24772" s="9"/>
      <c r="AQ24772" s="9"/>
    </row>
    <row r="24773" spans="41:43" x14ac:dyDescent="0.3">
      <c r="AO24773" s="9"/>
      <c r="AP24773" s="9"/>
      <c r="AQ24773" s="9"/>
    </row>
    <row r="24774" spans="41:43" x14ac:dyDescent="0.3">
      <c r="AO24774" s="9"/>
      <c r="AP24774" s="9"/>
      <c r="AQ24774" s="9"/>
    </row>
    <row r="24775" spans="41:43" x14ac:dyDescent="0.3">
      <c r="AO24775" s="9"/>
      <c r="AP24775" s="9"/>
      <c r="AQ24775" s="9"/>
    </row>
    <row r="24776" spans="41:43" x14ac:dyDescent="0.3">
      <c r="AO24776" s="9"/>
      <c r="AP24776" s="9"/>
      <c r="AQ24776" s="9"/>
    </row>
    <row r="24777" spans="41:43" x14ac:dyDescent="0.3">
      <c r="AO24777" s="9"/>
      <c r="AP24777" s="9"/>
      <c r="AQ24777" s="9"/>
    </row>
    <row r="24778" spans="41:43" x14ac:dyDescent="0.3">
      <c r="AO24778" s="9"/>
      <c r="AP24778" s="9"/>
      <c r="AQ24778" s="9"/>
    </row>
    <row r="24779" spans="41:43" x14ac:dyDescent="0.3">
      <c r="AO24779" s="9"/>
      <c r="AP24779" s="9"/>
      <c r="AQ24779" s="9"/>
    </row>
    <row r="24780" spans="41:43" x14ac:dyDescent="0.3">
      <c r="AO24780" s="9"/>
      <c r="AP24780" s="9"/>
      <c r="AQ24780" s="9"/>
    </row>
    <row r="24781" spans="41:43" x14ac:dyDescent="0.3">
      <c r="AO24781" s="9"/>
      <c r="AP24781" s="9"/>
      <c r="AQ24781" s="9"/>
    </row>
    <row r="24782" spans="41:43" x14ac:dyDescent="0.3">
      <c r="AO24782" s="9"/>
      <c r="AP24782" s="9"/>
      <c r="AQ24782" s="9"/>
    </row>
    <row r="24783" spans="41:43" x14ac:dyDescent="0.3">
      <c r="AO24783" s="9"/>
      <c r="AP24783" s="9"/>
      <c r="AQ24783" s="9"/>
    </row>
    <row r="24784" spans="41:43" x14ac:dyDescent="0.3">
      <c r="AO24784" s="9"/>
      <c r="AP24784" s="9"/>
      <c r="AQ24784" s="9"/>
    </row>
    <row r="24785" spans="41:43" x14ac:dyDescent="0.3">
      <c r="AO24785" s="9"/>
      <c r="AP24785" s="9"/>
      <c r="AQ24785" s="9"/>
    </row>
    <row r="24786" spans="41:43" x14ac:dyDescent="0.3">
      <c r="AO24786" s="9"/>
      <c r="AP24786" s="9"/>
      <c r="AQ24786" s="9"/>
    </row>
    <row r="24787" spans="41:43" x14ac:dyDescent="0.3">
      <c r="AO24787" s="9"/>
      <c r="AP24787" s="9"/>
      <c r="AQ24787" s="9"/>
    </row>
    <row r="24788" spans="41:43" x14ac:dyDescent="0.3">
      <c r="AO24788" s="9"/>
      <c r="AP24788" s="9"/>
      <c r="AQ24788" s="9"/>
    </row>
    <row r="24789" spans="41:43" x14ac:dyDescent="0.3">
      <c r="AO24789" s="9"/>
      <c r="AP24789" s="9"/>
      <c r="AQ24789" s="9"/>
    </row>
    <row r="24790" spans="41:43" x14ac:dyDescent="0.3">
      <c r="AO24790" s="9"/>
      <c r="AP24790" s="9"/>
      <c r="AQ24790" s="9"/>
    </row>
    <row r="24791" spans="41:43" x14ac:dyDescent="0.3">
      <c r="AO24791" s="9"/>
      <c r="AP24791" s="9"/>
      <c r="AQ24791" s="9"/>
    </row>
    <row r="24792" spans="41:43" x14ac:dyDescent="0.3">
      <c r="AO24792" s="9"/>
      <c r="AP24792" s="9"/>
      <c r="AQ24792" s="9"/>
    </row>
    <row r="24793" spans="41:43" x14ac:dyDescent="0.3">
      <c r="AO24793" s="9"/>
      <c r="AP24793" s="9"/>
      <c r="AQ24793" s="9"/>
    </row>
    <row r="24794" spans="41:43" x14ac:dyDescent="0.3">
      <c r="AO24794" s="9"/>
      <c r="AP24794" s="9"/>
      <c r="AQ24794" s="9"/>
    </row>
    <row r="24795" spans="41:43" x14ac:dyDescent="0.3">
      <c r="AO24795" s="9"/>
      <c r="AP24795" s="9"/>
      <c r="AQ24795" s="9"/>
    </row>
    <row r="24796" spans="41:43" x14ac:dyDescent="0.3">
      <c r="AO24796" s="9"/>
      <c r="AP24796" s="9"/>
      <c r="AQ24796" s="9"/>
    </row>
    <row r="24797" spans="41:43" x14ac:dyDescent="0.3">
      <c r="AO24797" s="9"/>
      <c r="AP24797" s="9"/>
      <c r="AQ24797" s="9"/>
    </row>
    <row r="24798" spans="41:43" x14ac:dyDescent="0.3">
      <c r="AO24798" s="9"/>
      <c r="AP24798" s="9"/>
      <c r="AQ24798" s="9"/>
    </row>
    <row r="24799" spans="41:43" x14ac:dyDescent="0.3">
      <c r="AO24799" s="9"/>
      <c r="AP24799" s="9"/>
      <c r="AQ24799" s="9"/>
    </row>
    <row r="24800" spans="41:43" x14ac:dyDescent="0.3">
      <c r="AO24800" s="9"/>
      <c r="AP24800" s="9"/>
      <c r="AQ24800" s="9"/>
    </row>
    <row r="24801" spans="41:43" x14ac:dyDescent="0.3">
      <c r="AO24801" s="9"/>
      <c r="AP24801" s="9"/>
      <c r="AQ24801" s="9"/>
    </row>
    <row r="24802" spans="41:43" x14ac:dyDescent="0.3">
      <c r="AO24802" s="9"/>
      <c r="AP24802" s="9"/>
      <c r="AQ24802" s="9"/>
    </row>
    <row r="24803" spans="41:43" x14ac:dyDescent="0.3">
      <c r="AO24803" s="9"/>
      <c r="AP24803" s="9"/>
      <c r="AQ24803" s="9"/>
    </row>
    <row r="24804" spans="41:43" x14ac:dyDescent="0.3">
      <c r="AO24804" s="9"/>
      <c r="AP24804" s="9"/>
      <c r="AQ24804" s="9"/>
    </row>
    <row r="24805" spans="41:43" x14ac:dyDescent="0.3">
      <c r="AO24805" s="9"/>
      <c r="AP24805" s="9"/>
      <c r="AQ24805" s="9"/>
    </row>
    <row r="24806" spans="41:43" x14ac:dyDescent="0.3">
      <c r="AO24806" s="9"/>
      <c r="AP24806" s="9"/>
      <c r="AQ24806" s="9"/>
    </row>
    <row r="24807" spans="41:43" x14ac:dyDescent="0.3">
      <c r="AO24807" s="9"/>
      <c r="AP24807" s="9"/>
      <c r="AQ24807" s="9"/>
    </row>
    <row r="24808" spans="41:43" x14ac:dyDescent="0.3">
      <c r="AO24808" s="9"/>
      <c r="AP24808" s="9"/>
      <c r="AQ24808" s="9"/>
    </row>
    <row r="24809" spans="41:43" x14ac:dyDescent="0.3">
      <c r="AO24809" s="9"/>
      <c r="AP24809" s="9"/>
      <c r="AQ24809" s="9"/>
    </row>
    <row r="24810" spans="41:43" x14ac:dyDescent="0.3">
      <c r="AO24810" s="9"/>
      <c r="AP24810" s="9"/>
      <c r="AQ24810" s="9"/>
    </row>
    <row r="24811" spans="41:43" x14ac:dyDescent="0.3">
      <c r="AO24811" s="9"/>
      <c r="AP24811" s="9"/>
      <c r="AQ24811" s="9"/>
    </row>
    <row r="24812" spans="41:43" x14ac:dyDescent="0.3">
      <c r="AO24812" s="9"/>
      <c r="AP24812" s="9"/>
      <c r="AQ24812" s="9"/>
    </row>
    <row r="24813" spans="41:43" x14ac:dyDescent="0.3">
      <c r="AO24813" s="9"/>
      <c r="AP24813" s="9"/>
      <c r="AQ24813" s="9"/>
    </row>
    <row r="24814" spans="41:43" x14ac:dyDescent="0.3">
      <c r="AO24814" s="9"/>
      <c r="AP24814" s="9"/>
      <c r="AQ24814" s="9"/>
    </row>
    <row r="24815" spans="41:43" x14ac:dyDescent="0.3">
      <c r="AO24815" s="9"/>
      <c r="AP24815" s="9"/>
      <c r="AQ24815" s="9"/>
    </row>
    <row r="24816" spans="41:43" x14ac:dyDescent="0.3">
      <c r="AO24816" s="9"/>
      <c r="AP24816" s="9"/>
      <c r="AQ24816" s="9"/>
    </row>
    <row r="24817" spans="41:43" x14ac:dyDescent="0.3">
      <c r="AO24817" s="9"/>
      <c r="AP24817" s="9"/>
      <c r="AQ24817" s="9"/>
    </row>
    <row r="24818" spans="41:43" x14ac:dyDescent="0.3">
      <c r="AO24818" s="9"/>
      <c r="AP24818" s="9"/>
      <c r="AQ24818" s="9"/>
    </row>
    <row r="24819" spans="41:43" x14ac:dyDescent="0.3">
      <c r="AO24819" s="9"/>
      <c r="AP24819" s="9"/>
      <c r="AQ24819" s="9"/>
    </row>
    <row r="24820" spans="41:43" x14ac:dyDescent="0.3">
      <c r="AO24820" s="9"/>
      <c r="AP24820" s="9"/>
      <c r="AQ24820" s="9"/>
    </row>
    <row r="24821" spans="41:43" x14ac:dyDescent="0.3">
      <c r="AO24821" s="9"/>
      <c r="AP24821" s="9"/>
      <c r="AQ24821" s="9"/>
    </row>
    <row r="24822" spans="41:43" x14ac:dyDescent="0.3">
      <c r="AO24822" s="9"/>
      <c r="AP24822" s="9"/>
      <c r="AQ24822" s="9"/>
    </row>
    <row r="24823" spans="41:43" x14ac:dyDescent="0.3">
      <c r="AO24823" s="9"/>
      <c r="AP24823" s="9"/>
      <c r="AQ24823" s="9"/>
    </row>
    <row r="24824" spans="41:43" x14ac:dyDescent="0.3">
      <c r="AO24824" s="9"/>
      <c r="AP24824" s="9"/>
      <c r="AQ24824" s="9"/>
    </row>
    <row r="24825" spans="41:43" x14ac:dyDescent="0.3">
      <c r="AO24825" s="9"/>
      <c r="AP24825" s="9"/>
      <c r="AQ24825" s="9"/>
    </row>
    <row r="24826" spans="41:43" x14ac:dyDescent="0.3">
      <c r="AO24826" s="9"/>
      <c r="AP24826" s="9"/>
      <c r="AQ24826" s="9"/>
    </row>
    <row r="24827" spans="41:43" x14ac:dyDescent="0.3">
      <c r="AO24827" s="9"/>
      <c r="AP24827" s="9"/>
      <c r="AQ24827" s="9"/>
    </row>
    <row r="24828" spans="41:43" x14ac:dyDescent="0.3">
      <c r="AO24828" s="9"/>
      <c r="AP24828" s="9"/>
      <c r="AQ24828" s="9"/>
    </row>
    <row r="24829" spans="41:43" x14ac:dyDescent="0.3">
      <c r="AO24829" s="9"/>
      <c r="AP24829" s="9"/>
      <c r="AQ24829" s="9"/>
    </row>
    <row r="24830" spans="41:43" x14ac:dyDescent="0.3">
      <c r="AO24830" s="9"/>
      <c r="AP24830" s="9"/>
      <c r="AQ24830" s="9"/>
    </row>
    <row r="24831" spans="41:43" x14ac:dyDescent="0.3">
      <c r="AO24831" s="9"/>
      <c r="AP24831" s="9"/>
      <c r="AQ24831" s="9"/>
    </row>
    <row r="24832" spans="41:43" x14ac:dyDescent="0.3">
      <c r="AO24832" s="9"/>
      <c r="AP24832" s="9"/>
      <c r="AQ24832" s="9"/>
    </row>
    <row r="24833" spans="41:43" x14ac:dyDescent="0.3">
      <c r="AO24833" s="9"/>
      <c r="AP24833" s="9"/>
      <c r="AQ24833" s="9"/>
    </row>
    <row r="24834" spans="41:43" x14ac:dyDescent="0.3">
      <c r="AO24834" s="9"/>
      <c r="AP24834" s="9"/>
      <c r="AQ24834" s="9"/>
    </row>
    <row r="24835" spans="41:43" x14ac:dyDescent="0.3">
      <c r="AO24835" s="9"/>
      <c r="AP24835" s="9"/>
      <c r="AQ24835" s="9"/>
    </row>
    <row r="24836" spans="41:43" x14ac:dyDescent="0.3">
      <c r="AO24836" s="9"/>
      <c r="AP24836" s="9"/>
      <c r="AQ24836" s="9"/>
    </row>
    <row r="24837" spans="41:43" x14ac:dyDescent="0.3">
      <c r="AO24837" s="9"/>
      <c r="AP24837" s="9"/>
      <c r="AQ24837" s="9"/>
    </row>
    <row r="24838" spans="41:43" x14ac:dyDescent="0.3">
      <c r="AO24838" s="9"/>
      <c r="AP24838" s="9"/>
      <c r="AQ24838" s="9"/>
    </row>
    <row r="24839" spans="41:43" x14ac:dyDescent="0.3">
      <c r="AO24839" s="9"/>
      <c r="AP24839" s="9"/>
      <c r="AQ24839" s="9"/>
    </row>
    <row r="24840" spans="41:43" x14ac:dyDescent="0.3">
      <c r="AO24840" s="9"/>
      <c r="AP24840" s="9"/>
      <c r="AQ24840" s="9"/>
    </row>
    <row r="24841" spans="41:43" x14ac:dyDescent="0.3">
      <c r="AO24841" s="9"/>
      <c r="AP24841" s="9"/>
      <c r="AQ24841" s="9"/>
    </row>
    <row r="24842" spans="41:43" x14ac:dyDescent="0.3">
      <c r="AO24842" s="9"/>
      <c r="AP24842" s="9"/>
      <c r="AQ24842" s="9"/>
    </row>
    <row r="24843" spans="41:43" x14ac:dyDescent="0.3">
      <c r="AO24843" s="9"/>
      <c r="AP24843" s="9"/>
      <c r="AQ24843" s="9"/>
    </row>
    <row r="24844" spans="41:43" x14ac:dyDescent="0.3">
      <c r="AO24844" s="9"/>
      <c r="AP24844" s="9"/>
      <c r="AQ24844" s="9"/>
    </row>
    <row r="24845" spans="41:43" x14ac:dyDescent="0.3">
      <c r="AO24845" s="9"/>
      <c r="AP24845" s="9"/>
      <c r="AQ24845" s="9"/>
    </row>
    <row r="24846" spans="41:43" x14ac:dyDescent="0.3">
      <c r="AO24846" s="9"/>
      <c r="AP24846" s="9"/>
      <c r="AQ24846" s="9"/>
    </row>
    <row r="24847" spans="41:43" x14ac:dyDescent="0.3">
      <c r="AO24847" s="9"/>
      <c r="AP24847" s="9"/>
      <c r="AQ24847" s="9"/>
    </row>
    <row r="24848" spans="41:43" x14ac:dyDescent="0.3">
      <c r="AO24848" s="9"/>
      <c r="AP24848" s="9"/>
      <c r="AQ24848" s="9"/>
    </row>
    <row r="24849" spans="41:43" x14ac:dyDescent="0.3">
      <c r="AO24849" s="9"/>
      <c r="AP24849" s="9"/>
      <c r="AQ24849" s="9"/>
    </row>
    <row r="24850" spans="41:43" x14ac:dyDescent="0.3">
      <c r="AO24850" s="9"/>
      <c r="AP24850" s="9"/>
      <c r="AQ24850" s="9"/>
    </row>
    <row r="24851" spans="41:43" x14ac:dyDescent="0.3">
      <c r="AO24851" s="9"/>
      <c r="AP24851" s="9"/>
      <c r="AQ24851" s="9"/>
    </row>
    <row r="24852" spans="41:43" x14ac:dyDescent="0.3">
      <c r="AO24852" s="9"/>
      <c r="AP24852" s="9"/>
      <c r="AQ24852" s="9"/>
    </row>
    <row r="24853" spans="41:43" x14ac:dyDescent="0.3">
      <c r="AO24853" s="9"/>
      <c r="AP24853" s="9"/>
      <c r="AQ24853" s="9"/>
    </row>
    <row r="24854" spans="41:43" x14ac:dyDescent="0.3">
      <c r="AO24854" s="9"/>
      <c r="AP24854" s="9"/>
      <c r="AQ24854" s="9"/>
    </row>
    <row r="24855" spans="41:43" x14ac:dyDescent="0.3">
      <c r="AO24855" s="9"/>
      <c r="AP24855" s="9"/>
      <c r="AQ24855" s="9"/>
    </row>
    <row r="24856" spans="41:43" x14ac:dyDescent="0.3">
      <c r="AO24856" s="9"/>
      <c r="AP24856" s="9"/>
      <c r="AQ24856" s="9"/>
    </row>
    <row r="24857" spans="41:43" x14ac:dyDescent="0.3">
      <c r="AO24857" s="9"/>
      <c r="AP24857" s="9"/>
      <c r="AQ24857" s="9"/>
    </row>
    <row r="24858" spans="41:43" x14ac:dyDescent="0.3">
      <c r="AO24858" s="9"/>
      <c r="AP24858" s="9"/>
      <c r="AQ24858" s="9"/>
    </row>
    <row r="24859" spans="41:43" x14ac:dyDescent="0.3">
      <c r="AO24859" s="9"/>
      <c r="AP24859" s="9"/>
      <c r="AQ24859" s="9"/>
    </row>
    <row r="24860" spans="41:43" x14ac:dyDescent="0.3">
      <c r="AO24860" s="9"/>
      <c r="AP24860" s="9"/>
      <c r="AQ24860" s="9"/>
    </row>
    <row r="24861" spans="41:43" x14ac:dyDescent="0.3">
      <c r="AO24861" s="9"/>
      <c r="AP24861" s="9"/>
      <c r="AQ24861" s="9"/>
    </row>
    <row r="24862" spans="41:43" x14ac:dyDescent="0.3">
      <c r="AO24862" s="9"/>
      <c r="AP24862" s="9"/>
      <c r="AQ24862" s="9"/>
    </row>
    <row r="24863" spans="41:43" x14ac:dyDescent="0.3">
      <c r="AO24863" s="9"/>
      <c r="AP24863" s="9"/>
      <c r="AQ24863" s="9"/>
    </row>
    <row r="24864" spans="41:43" x14ac:dyDescent="0.3">
      <c r="AO24864" s="9"/>
      <c r="AP24864" s="9"/>
      <c r="AQ24864" s="9"/>
    </row>
    <row r="24865" spans="41:43" x14ac:dyDescent="0.3">
      <c r="AO24865" s="9"/>
      <c r="AP24865" s="9"/>
      <c r="AQ24865" s="9"/>
    </row>
    <row r="24866" spans="41:43" x14ac:dyDescent="0.3">
      <c r="AO24866" s="9"/>
      <c r="AP24866" s="9"/>
      <c r="AQ24866" s="9"/>
    </row>
    <row r="24867" spans="41:43" x14ac:dyDescent="0.3">
      <c r="AO24867" s="9"/>
      <c r="AP24867" s="9"/>
      <c r="AQ24867" s="9"/>
    </row>
    <row r="24868" spans="41:43" x14ac:dyDescent="0.3">
      <c r="AO24868" s="9"/>
      <c r="AP24868" s="9"/>
      <c r="AQ24868" s="9"/>
    </row>
    <row r="24869" spans="41:43" x14ac:dyDescent="0.3">
      <c r="AO24869" s="9"/>
      <c r="AP24869" s="9"/>
      <c r="AQ24869" s="9"/>
    </row>
    <row r="24870" spans="41:43" x14ac:dyDescent="0.3">
      <c r="AO24870" s="9"/>
      <c r="AP24870" s="9"/>
      <c r="AQ24870" s="9"/>
    </row>
    <row r="24871" spans="41:43" x14ac:dyDescent="0.3">
      <c r="AO24871" s="9"/>
      <c r="AP24871" s="9"/>
      <c r="AQ24871" s="9"/>
    </row>
    <row r="24872" spans="41:43" x14ac:dyDescent="0.3">
      <c r="AO24872" s="9"/>
      <c r="AP24872" s="9"/>
      <c r="AQ24872" s="9"/>
    </row>
    <row r="24873" spans="41:43" x14ac:dyDescent="0.3">
      <c r="AO24873" s="9"/>
      <c r="AP24873" s="9"/>
      <c r="AQ24873" s="9"/>
    </row>
    <row r="24874" spans="41:43" x14ac:dyDescent="0.3">
      <c r="AO24874" s="9"/>
      <c r="AP24874" s="9"/>
      <c r="AQ24874" s="9"/>
    </row>
    <row r="24875" spans="41:43" x14ac:dyDescent="0.3">
      <c r="AO24875" s="9"/>
      <c r="AP24875" s="9"/>
      <c r="AQ24875" s="9"/>
    </row>
    <row r="24876" spans="41:43" x14ac:dyDescent="0.3">
      <c r="AO24876" s="9"/>
      <c r="AP24876" s="9"/>
      <c r="AQ24876" s="9"/>
    </row>
    <row r="24877" spans="41:43" x14ac:dyDescent="0.3">
      <c r="AO24877" s="9"/>
      <c r="AP24877" s="9"/>
      <c r="AQ24877" s="9"/>
    </row>
    <row r="24878" spans="41:43" x14ac:dyDescent="0.3">
      <c r="AO24878" s="9"/>
      <c r="AP24878" s="9"/>
      <c r="AQ24878" s="9"/>
    </row>
    <row r="24879" spans="41:43" x14ac:dyDescent="0.3">
      <c r="AO24879" s="9"/>
      <c r="AP24879" s="9"/>
      <c r="AQ24879" s="9"/>
    </row>
    <row r="24880" spans="41:43" x14ac:dyDescent="0.3">
      <c r="AO24880" s="9"/>
      <c r="AP24880" s="9"/>
      <c r="AQ24880" s="9"/>
    </row>
    <row r="24881" spans="41:43" x14ac:dyDescent="0.3">
      <c r="AO24881" s="9"/>
      <c r="AP24881" s="9"/>
      <c r="AQ24881" s="9"/>
    </row>
    <row r="24882" spans="41:43" x14ac:dyDescent="0.3">
      <c r="AO24882" s="9"/>
      <c r="AP24882" s="9"/>
      <c r="AQ24882" s="9"/>
    </row>
    <row r="24883" spans="41:43" x14ac:dyDescent="0.3">
      <c r="AO24883" s="9"/>
      <c r="AP24883" s="9"/>
      <c r="AQ24883" s="9"/>
    </row>
    <row r="24884" spans="41:43" x14ac:dyDescent="0.3">
      <c r="AO24884" s="9"/>
      <c r="AP24884" s="9"/>
      <c r="AQ24884" s="9"/>
    </row>
    <row r="24885" spans="41:43" x14ac:dyDescent="0.3">
      <c r="AO24885" s="9"/>
      <c r="AP24885" s="9"/>
      <c r="AQ24885" s="9"/>
    </row>
    <row r="24886" spans="41:43" x14ac:dyDescent="0.3">
      <c r="AO24886" s="9"/>
      <c r="AP24886" s="9"/>
      <c r="AQ24886" s="9"/>
    </row>
    <row r="24887" spans="41:43" x14ac:dyDescent="0.3">
      <c r="AO24887" s="9"/>
      <c r="AP24887" s="9"/>
      <c r="AQ24887" s="9"/>
    </row>
    <row r="24888" spans="41:43" x14ac:dyDescent="0.3">
      <c r="AO24888" s="9"/>
      <c r="AP24888" s="9"/>
      <c r="AQ24888" s="9"/>
    </row>
    <row r="24889" spans="41:43" x14ac:dyDescent="0.3">
      <c r="AO24889" s="9"/>
      <c r="AP24889" s="9"/>
      <c r="AQ24889" s="9"/>
    </row>
    <row r="24890" spans="41:43" x14ac:dyDescent="0.3">
      <c r="AO24890" s="9"/>
      <c r="AP24890" s="9"/>
      <c r="AQ24890" s="9"/>
    </row>
    <row r="24891" spans="41:43" x14ac:dyDescent="0.3">
      <c r="AO24891" s="9"/>
      <c r="AP24891" s="9"/>
      <c r="AQ24891" s="9"/>
    </row>
    <row r="24892" spans="41:43" x14ac:dyDescent="0.3">
      <c r="AO24892" s="9"/>
      <c r="AP24892" s="9"/>
      <c r="AQ24892" s="9"/>
    </row>
    <row r="24893" spans="41:43" x14ac:dyDescent="0.3">
      <c r="AO24893" s="9"/>
      <c r="AP24893" s="9"/>
      <c r="AQ24893" s="9"/>
    </row>
    <row r="24894" spans="41:43" x14ac:dyDescent="0.3">
      <c r="AO24894" s="9"/>
      <c r="AP24894" s="9"/>
      <c r="AQ24894" s="9"/>
    </row>
    <row r="24895" spans="41:43" x14ac:dyDescent="0.3">
      <c r="AO24895" s="9"/>
      <c r="AP24895" s="9"/>
      <c r="AQ24895" s="9"/>
    </row>
    <row r="24896" spans="41:43" x14ac:dyDescent="0.3">
      <c r="AO24896" s="9"/>
      <c r="AP24896" s="9"/>
      <c r="AQ24896" s="9"/>
    </row>
    <row r="24897" spans="41:43" x14ac:dyDescent="0.3">
      <c r="AO24897" s="9"/>
      <c r="AP24897" s="9"/>
      <c r="AQ24897" s="9"/>
    </row>
    <row r="24898" spans="41:43" x14ac:dyDescent="0.3">
      <c r="AO24898" s="9"/>
      <c r="AP24898" s="9"/>
      <c r="AQ24898" s="9"/>
    </row>
    <row r="24899" spans="41:43" x14ac:dyDescent="0.3">
      <c r="AO24899" s="9"/>
      <c r="AP24899" s="9"/>
      <c r="AQ24899" s="9"/>
    </row>
    <row r="24900" spans="41:43" x14ac:dyDescent="0.3">
      <c r="AO24900" s="9"/>
      <c r="AP24900" s="9"/>
      <c r="AQ24900" s="9"/>
    </row>
    <row r="24901" spans="41:43" x14ac:dyDescent="0.3">
      <c r="AO24901" s="9"/>
      <c r="AP24901" s="9"/>
      <c r="AQ24901" s="9"/>
    </row>
    <row r="24902" spans="41:43" x14ac:dyDescent="0.3">
      <c r="AO24902" s="9"/>
      <c r="AP24902" s="9"/>
      <c r="AQ24902" s="9"/>
    </row>
    <row r="24903" spans="41:43" x14ac:dyDescent="0.3">
      <c r="AO24903" s="9"/>
      <c r="AP24903" s="9"/>
      <c r="AQ24903" s="9"/>
    </row>
    <row r="24904" spans="41:43" x14ac:dyDescent="0.3">
      <c r="AO24904" s="9"/>
      <c r="AP24904" s="9"/>
      <c r="AQ24904" s="9"/>
    </row>
    <row r="24905" spans="41:43" x14ac:dyDescent="0.3">
      <c r="AO24905" s="9"/>
      <c r="AP24905" s="9"/>
      <c r="AQ24905" s="9"/>
    </row>
    <row r="24906" spans="41:43" x14ac:dyDescent="0.3">
      <c r="AO24906" s="9"/>
      <c r="AP24906" s="9"/>
      <c r="AQ24906" s="9"/>
    </row>
    <row r="24907" spans="41:43" x14ac:dyDescent="0.3">
      <c r="AO24907" s="9"/>
      <c r="AP24907" s="9"/>
      <c r="AQ24907" s="9"/>
    </row>
    <row r="24908" spans="41:43" x14ac:dyDescent="0.3">
      <c r="AO24908" s="9"/>
      <c r="AP24908" s="9"/>
      <c r="AQ24908" s="9"/>
    </row>
    <row r="24909" spans="41:43" x14ac:dyDescent="0.3">
      <c r="AO24909" s="9"/>
      <c r="AP24909" s="9"/>
      <c r="AQ24909" s="9"/>
    </row>
    <row r="24910" spans="41:43" x14ac:dyDescent="0.3">
      <c r="AO24910" s="9"/>
      <c r="AP24910" s="9"/>
      <c r="AQ24910" s="9"/>
    </row>
    <row r="24911" spans="41:43" x14ac:dyDescent="0.3">
      <c r="AO24911" s="9"/>
      <c r="AP24911" s="9"/>
      <c r="AQ24911" s="9"/>
    </row>
    <row r="24912" spans="41:43" x14ac:dyDescent="0.3">
      <c r="AO24912" s="9"/>
      <c r="AP24912" s="9"/>
      <c r="AQ24912" s="9"/>
    </row>
    <row r="24913" spans="41:43" x14ac:dyDescent="0.3">
      <c r="AO24913" s="9"/>
      <c r="AP24913" s="9"/>
      <c r="AQ24913" s="9"/>
    </row>
    <row r="24914" spans="41:43" x14ac:dyDescent="0.3">
      <c r="AO24914" s="9"/>
      <c r="AP24914" s="9"/>
      <c r="AQ24914" s="9"/>
    </row>
    <row r="24915" spans="41:43" x14ac:dyDescent="0.3">
      <c r="AO24915" s="9"/>
      <c r="AP24915" s="9"/>
      <c r="AQ24915" s="9"/>
    </row>
    <row r="24916" spans="41:43" x14ac:dyDescent="0.3">
      <c r="AO24916" s="9"/>
      <c r="AP24916" s="9"/>
      <c r="AQ24916" s="9"/>
    </row>
    <row r="24917" spans="41:43" x14ac:dyDescent="0.3">
      <c r="AO24917" s="9"/>
      <c r="AP24917" s="9"/>
      <c r="AQ24917" s="9"/>
    </row>
    <row r="24918" spans="41:43" x14ac:dyDescent="0.3">
      <c r="AO24918" s="9"/>
      <c r="AP24918" s="9"/>
      <c r="AQ24918" s="9"/>
    </row>
    <row r="24919" spans="41:43" x14ac:dyDescent="0.3">
      <c r="AO24919" s="9"/>
      <c r="AP24919" s="9"/>
      <c r="AQ24919" s="9"/>
    </row>
    <row r="24920" spans="41:43" x14ac:dyDescent="0.3">
      <c r="AO24920" s="9"/>
      <c r="AP24920" s="9"/>
      <c r="AQ24920" s="9"/>
    </row>
    <row r="24921" spans="41:43" x14ac:dyDescent="0.3">
      <c r="AO24921" s="9"/>
      <c r="AP24921" s="9"/>
      <c r="AQ24921" s="9"/>
    </row>
    <row r="24922" spans="41:43" x14ac:dyDescent="0.3">
      <c r="AO24922" s="9"/>
      <c r="AP24922" s="9"/>
      <c r="AQ24922" s="9"/>
    </row>
    <row r="24923" spans="41:43" x14ac:dyDescent="0.3">
      <c r="AO24923" s="9"/>
      <c r="AP24923" s="9"/>
      <c r="AQ24923" s="9"/>
    </row>
    <row r="24924" spans="41:43" x14ac:dyDescent="0.3">
      <c r="AO24924" s="9"/>
      <c r="AP24924" s="9"/>
      <c r="AQ24924" s="9"/>
    </row>
    <row r="24925" spans="41:43" x14ac:dyDescent="0.3">
      <c r="AO24925" s="9"/>
      <c r="AP24925" s="9"/>
      <c r="AQ24925" s="9"/>
    </row>
    <row r="24926" spans="41:43" x14ac:dyDescent="0.3">
      <c r="AO24926" s="9"/>
      <c r="AP24926" s="9"/>
      <c r="AQ24926" s="9"/>
    </row>
    <row r="24927" spans="41:43" x14ac:dyDescent="0.3">
      <c r="AO24927" s="9"/>
      <c r="AP24927" s="9"/>
      <c r="AQ24927" s="9"/>
    </row>
    <row r="24928" spans="41:43" x14ac:dyDescent="0.3">
      <c r="AO24928" s="9"/>
      <c r="AP24928" s="9"/>
      <c r="AQ24928" s="9"/>
    </row>
    <row r="24929" spans="41:43" x14ac:dyDescent="0.3">
      <c r="AO24929" s="9"/>
      <c r="AP24929" s="9"/>
      <c r="AQ24929" s="9"/>
    </row>
    <row r="24930" spans="41:43" x14ac:dyDescent="0.3">
      <c r="AO24930" s="9"/>
      <c r="AP24930" s="9"/>
      <c r="AQ24930" s="9"/>
    </row>
    <row r="24931" spans="41:43" x14ac:dyDescent="0.3">
      <c r="AO24931" s="9"/>
      <c r="AP24931" s="9"/>
      <c r="AQ24931" s="9"/>
    </row>
    <row r="24932" spans="41:43" x14ac:dyDescent="0.3">
      <c r="AO24932" s="9"/>
      <c r="AP24932" s="9"/>
      <c r="AQ24932" s="9"/>
    </row>
    <row r="24933" spans="41:43" x14ac:dyDescent="0.3">
      <c r="AO24933" s="9"/>
      <c r="AP24933" s="9"/>
      <c r="AQ24933" s="9"/>
    </row>
    <row r="24934" spans="41:43" x14ac:dyDescent="0.3">
      <c r="AO24934" s="9"/>
      <c r="AP24934" s="9"/>
      <c r="AQ24934" s="9"/>
    </row>
    <row r="24935" spans="41:43" x14ac:dyDescent="0.3">
      <c r="AO24935" s="9"/>
      <c r="AP24935" s="9"/>
      <c r="AQ24935" s="9"/>
    </row>
    <row r="24936" spans="41:43" x14ac:dyDescent="0.3">
      <c r="AO24936" s="9"/>
      <c r="AP24936" s="9"/>
      <c r="AQ24936" s="9"/>
    </row>
    <row r="24937" spans="41:43" x14ac:dyDescent="0.3">
      <c r="AO24937" s="9"/>
      <c r="AP24937" s="9"/>
      <c r="AQ24937" s="9"/>
    </row>
    <row r="24938" spans="41:43" x14ac:dyDescent="0.3">
      <c r="AO24938" s="9"/>
      <c r="AP24938" s="9"/>
      <c r="AQ24938" s="9"/>
    </row>
    <row r="24939" spans="41:43" x14ac:dyDescent="0.3">
      <c r="AO24939" s="9"/>
      <c r="AP24939" s="9"/>
      <c r="AQ24939" s="9"/>
    </row>
    <row r="24940" spans="41:43" x14ac:dyDescent="0.3">
      <c r="AO24940" s="9"/>
      <c r="AP24940" s="9"/>
      <c r="AQ24940" s="9"/>
    </row>
    <row r="24941" spans="41:43" x14ac:dyDescent="0.3">
      <c r="AO24941" s="9"/>
      <c r="AP24941" s="9"/>
      <c r="AQ24941" s="9"/>
    </row>
    <row r="24942" spans="41:43" x14ac:dyDescent="0.3">
      <c r="AO24942" s="9"/>
      <c r="AP24942" s="9"/>
      <c r="AQ24942" s="9"/>
    </row>
    <row r="24943" spans="41:43" x14ac:dyDescent="0.3">
      <c r="AO24943" s="9"/>
      <c r="AP24943" s="9"/>
      <c r="AQ24943" s="9"/>
    </row>
    <row r="24944" spans="41:43" x14ac:dyDescent="0.3">
      <c r="AO24944" s="9"/>
      <c r="AP24944" s="9"/>
      <c r="AQ24944" s="9"/>
    </row>
    <row r="24945" spans="41:43" x14ac:dyDescent="0.3">
      <c r="AO24945" s="9"/>
      <c r="AP24945" s="9"/>
      <c r="AQ24945" s="9"/>
    </row>
    <row r="24946" spans="41:43" x14ac:dyDescent="0.3">
      <c r="AO24946" s="9"/>
      <c r="AP24946" s="9"/>
      <c r="AQ24946" s="9"/>
    </row>
    <row r="24947" spans="41:43" x14ac:dyDescent="0.3">
      <c r="AO24947" s="9"/>
      <c r="AP24947" s="9"/>
      <c r="AQ24947" s="9"/>
    </row>
    <row r="24948" spans="41:43" x14ac:dyDescent="0.3">
      <c r="AO24948" s="9"/>
      <c r="AP24948" s="9"/>
      <c r="AQ24948" s="9"/>
    </row>
    <row r="24949" spans="41:43" x14ac:dyDescent="0.3">
      <c r="AO24949" s="9"/>
      <c r="AP24949" s="9"/>
      <c r="AQ24949" s="9"/>
    </row>
    <row r="24950" spans="41:43" x14ac:dyDescent="0.3">
      <c r="AO24950" s="9"/>
      <c r="AP24950" s="9"/>
      <c r="AQ24950" s="9"/>
    </row>
    <row r="24951" spans="41:43" x14ac:dyDescent="0.3">
      <c r="AO24951" s="9"/>
      <c r="AP24951" s="9"/>
      <c r="AQ24951" s="9"/>
    </row>
    <row r="24952" spans="41:43" x14ac:dyDescent="0.3">
      <c r="AO24952" s="9"/>
      <c r="AP24952" s="9"/>
      <c r="AQ24952" s="9"/>
    </row>
    <row r="24953" spans="41:43" x14ac:dyDescent="0.3">
      <c r="AO24953" s="9"/>
      <c r="AP24953" s="9"/>
      <c r="AQ24953" s="9"/>
    </row>
    <row r="24954" spans="41:43" x14ac:dyDescent="0.3">
      <c r="AO24954" s="9"/>
      <c r="AP24954" s="9"/>
      <c r="AQ24954" s="9"/>
    </row>
    <row r="24955" spans="41:43" x14ac:dyDescent="0.3">
      <c r="AO24955" s="9"/>
      <c r="AP24955" s="9"/>
      <c r="AQ24955" s="9"/>
    </row>
    <row r="24956" spans="41:43" x14ac:dyDescent="0.3">
      <c r="AO24956" s="9"/>
      <c r="AP24956" s="9"/>
      <c r="AQ24956" s="9"/>
    </row>
    <row r="24957" spans="41:43" x14ac:dyDescent="0.3">
      <c r="AO24957" s="9"/>
      <c r="AP24957" s="9"/>
      <c r="AQ24957" s="9"/>
    </row>
    <row r="24958" spans="41:43" x14ac:dyDescent="0.3">
      <c r="AO24958" s="9"/>
      <c r="AP24958" s="9"/>
      <c r="AQ24958" s="9"/>
    </row>
    <row r="24959" spans="41:43" x14ac:dyDescent="0.3">
      <c r="AO24959" s="9"/>
      <c r="AP24959" s="9"/>
      <c r="AQ24959" s="9"/>
    </row>
    <row r="24960" spans="41:43" x14ac:dyDescent="0.3">
      <c r="AO24960" s="9"/>
      <c r="AP24960" s="9"/>
      <c r="AQ24960" s="9"/>
    </row>
    <row r="24961" spans="41:43" x14ac:dyDescent="0.3">
      <c r="AO24961" s="9"/>
      <c r="AP24961" s="9"/>
      <c r="AQ24961" s="9"/>
    </row>
    <row r="24962" spans="41:43" x14ac:dyDescent="0.3">
      <c r="AO24962" s="9"/>
      <c r="AP24962" s="9"/>
      <c r="AQ24962" s="9"/>
    </row>
    <row r="24963" spans="41:43" x14ac:dyDescent="0.3">
      <c r="AO24963" s="9"/>
      <c r="AP24963" s="9"/>
      <c r="AQ24963" s="9"/>
    </row>
    <row r="24964" spans="41:43" x14ac:dyDescent="0.3">
      <c r="AO24964" s="9"/>
      <c r="AP24964" s="9"/>
      <c r="AQ24964" s="9"/>
    </row>
    <row r="24965" spans="41:43" x14ac:dyDescent="0.3">
      <c r="AO24965" s="9"/>
      <c r="AP24965" s="9"/>
      <c r="AQ24965" s="9"/>
    </row>
    <row r="24966" spans="41:43" x14ac:dyDescent="0.3">
      <c r="AO24966" s="9"/>
      <c r="AP24966" s="9"/>
      <c r="AQ24966" s="9"/>
    </row>
    <row r="24967" spans="41:43" x14ac:dyDescent="0.3">
      <c r="AO24967" s="9"/>
      <c r="AP24967" s="9"/>
      <c r="AQ24967" s="9"/>
    </row>
    <row r="24968" spans="41:43" x14ac:dyDescent="0.3">
      <c r="AO24968" s="9"/>
      <c r="AP24968" s="9"/>
      <c r="AQ24968" s="9"/>
    </row>
    <row r="24969" spans="41:43" x14ac:dyDescent="0.3">
      <c r="AO24969" s="9"/>
      <c r="AP24969" s="9"/>
      <c r="AQ24969" s="9"/>
    </row>
    <row r="24970" spans="41:43" x14ac:dyDescent="0.3">
      <c r="AO24970" s="9"/>
      <c r="AP24970" s="9"/>
      <c r="AQ24970" s="9"/>
    </row>
    <row r="24971" spans="41:43" x14ac:dyDescent="0.3">
      <c r="AO24971" s="9"/>
      <c r="AP24971" s="9"/>
      <c r="AQ24971" s="9"/>
    </row>
    <row r="24972" spans="41:43" x14ac:dyDescent="0.3">
      <c r="AO24972" s="9"/>
      <c r="AP24972" s="9"/>
      <c r="AQ24972" s="9"/>
    </row>
    <row r="24973" spans="41:43" x14ac:dyDescent="0.3">
      <c r="AO24973" s="9"/>
      <c r="AP24973" s="9"/>
      <c r="AQ24973" s="9"/>
    </row>
    <row r="24974" spans="41:43" x14ac:dyDescent="0.3">
      <c r="AO24974" s="9"/>
      <c r="AP24974" s="9"/>
      <c r="AQ24974" s="9"/>
    </row>
    <row r="24975" spans="41:43" x14ac:dyDescent="0.3">
      <c r="AO24975" s="9"/>
      <c r="AP24975" s="9"/>
      <c r="AQ24975" s="9"/>
    </row>
    <row r="24976" spans="41:43" x14ac:dyDescent="0.3">
      <c r="AO24976" s="9"/>
      <c r="AP24976" s="9"/>
      <c r="AQ24976" s="9"/>
    </row>
    <row r="24977" spans="41:43" x14ac:dyDescent="0.3">
      <c r="AO24977" s="9"/>
      <c r="AP24977" s="9"/>
      <c r="AQ24977" s="9"/>
    </row>
    <row r="24978" spans="41:43" x14ac:dyDescent="0.3">
      <c r="AO24978" s="9"/>
      <c r="AP24978" s="9"/>
      <c r="AQ24978" s="9"/>
    </row>
    <row r="24979" spans="41:43" x14ac:dyDescent="0.3">
      <c r="AO24979" s="9"/>
      <c r="AP24979" s="9"/>
      <c r="AQ24979" s="9"/>
    </row>
    <row r="24980" spans="41:43" x14ac:dyDescent="0.3">
      <c r="AO24980" s="9"/>
      <c r="AP24980" s="9"/>
      <c r="AQ24980" s="9"/>
    </row>
    <row r="24981" spans="41:43" x14ac:dyDescent="0.3">
      <c r="AO24981" s="9"/>
      <c r="AP24981" s="9"/>
      <c r="AQ24981" s="9"/>
    </row>
    <row r="24982" spans="41:43" x14ac:dyDescent="0.3">
      <c r="AO24982" s="9"/>
      <c r="AP24982" s="9"/>
      <c r="AQ24982" s="9"/>
    </row>
    <row r="24983" spans="41:43" x14ac:dyDescent="0.3">
      <c r="AO24983" s="9"/>
      <c r="AP24983" s="9"/>
      <c r="AQ24983" s="9"/>
    </row>
    <row r="24984" spans="41:43" x14ac:dyDescent="0.3">
      <c r="AO24984" s="9"/>
      <c r="AP24984" s="9"/>
      <c r="AQ24984" s="9"/>
    </row>
    <row r="24985" spans="41:43" x14ac:dyDescent="0.3">
      <c r="AO24985" s="9"/>
      <c r="AP24985" s="9"/>
      <c r="AQ24985" s="9"/>
    </row>
    <row r="24986" spans="41:43" x14ac:dyDescent="0.3">
      <c r="AO24986" s="9"/>
      <c r="AP24986" s="9"/>
      <c r="AQ24986" s="9"/>
    </row>
    <row r="24987" spans="41:43" x14ac:dyDescent="0.3">
      <c r="AO24987" s="9"/>
      <c r="AP24987" s="9"/>
      <c r="AQ24987" s="9"/>
    </row>
    <row r="24988" spans="41:43" x14ac:dyDescent="0.3">
      <c r="AO24988" s="9"/>
      <c r="AP24988" s="9"/>
      <c r="AQ24988" s="9"/>
    </row>
    <row r="24989" spans="41:43" x14ac:dyDescent="0.3">
      <c r="AO24989" s="9"/>
      <c r="AP24989" s="9"/>
      <c r="AQ24989" s="9"/>
    </row>
    <row r="24990" spans="41:43" x14ac:dyDescent="0.3">
      <c r="AO24990" s="9"/>
      <c r="AP24990" s="9"/>
      <c r="AQ24990" s="9"/>
    </row>
    <row r="24991" spans="41:43" x14ac:dyDescent="0.3">
      <c r="AO24991" s="9"/>
      <c r="AP24991" s="9"/>
      <c r="AQ24991" s="9"/>
    </row>
    <row r="24992" spans="41:43" x14ac:dyDescent="0.3">
      <c r="AO24992" s="9"/>
      <c r="AP24992" s="9"/>
      <c r="AQ24992" s="9"/>
    </row>
    <row r="24993" spans="41:43" x14ac:dyDescent="0.3">
      <c r="AO24993" s="9"/>
      <c r="AP24993" s="9"/>
      <c r="AQ24993" s="9"/>
    </row>
    <row r="24994" spans="41:43" x14ac:dyDescent="0.3">
      <c r="AO24994" s="9"/>
      <c r="AP24994" s="9"/>
      <c r="AQ24994" s="9"/>
    </row>
    <row r="24995" spans="41:43" x14ac:dyDescent="0.3">
      <c r="AO24995" s="9"/>
      <c r="AP24995" s="9"/>
      <c r="AQ24995" s="9"/>
    </row>
    <row r="24996" spans="41:43" x14ac:dyDescent="0.3">
      <c r="AO24996" s="9"/>
      <c r="AP24996" s="9"/>
      <c r="AQ24996" s="9"/>
    </row>
    <row r="24997" spans="41:43" x14ac:dyDescent="0.3">
      <c r="AO24997" s="9"/>
      <c r="AP24997" s="9"/>
      <c r="AQ24997" s="9"/>
    </row>
    <row r="24998" spans="41:43" x14ac:dyDescent="0.3">
      <c r="AO24998" s="9"/>
      <c r="AP24998" s="9"/>
      <c r="AQ24998" s="9"/>
    </row>
    <row r="24999" spans="41:43" x14ac:dyDescent="0.3">
      <c r="AO24999" s="9"/>
      <c r="AP24999" s="9"/>
      <c r="AQ24999" s="9"/>
    </row>
    <row r="25000" spans="41:43" x14ac:dyDescent="0.3">
      <c r="AO25000" s="9"/>
      <c r="AP25000" s="9"/>
      <c r="AQ25000" s="9"/>
    </row>
    <row r="25001" spans="41:43" x14ac:dyDescent="0.3">
      <c r="AO25001" s="9"/>
      <c r="AP25001" s="9"/>
      <c r="AQ25001" s="9"/>
    </row>
    <row r="25002" spans="41:43" x14ac:dyDescent="0.3">
      <c r="AO25002" s="9"/>
      <c r="AP25002" s="9"/>
      <c r="AQ25002" s="9"/>
    </row>
    <row r="25003" spans="41:43" x14ac:dyDescent="0.3">
      <c r="AO25003" s="9"/>
      <c r="AP25003" s="9"/>
      <c r="AQ25003" s="9"/>
    </row>
    <row r="25004" spans="41:43" x14ac:dyDescent="0.3">
      <c r="AO25004" s="9"/>
      <c r="AP25004" s="9"/>
      <c r="AQ25004" s="9"/>
    </row>
    <row r="25005" spans="41:43" x14ac:dyDescent="0.3">
      <c r="AO25005" s="9"/>
      <c r="AP25005" s="9"/>
      <c r="AQ25005" s="9"/>
    </row>
    <row r="25006" spans="41:43" x14ac:dyDescent="0.3">
      <c r="AO25006" s="9"/>
      <c r="AP25006" s="9"/>
      <c r="AQ25006" s="9"/>
    </row>
    <row r="25007" spans="41:43" x14ac:dyDescent="0.3">
      <c r="AO25007" s="9"/>
      <c r="AP25007" s="9"/>
      <c r="AQ25007" s="9"/>
    </row>
    <row r="25008" spans="41:43" x14ac:dyDescent="0.3">
      <c r="AO25008" s="9"/>
      <c r="AP25008" s="9"/>
      <c r="AQ25008" s="9"/>
    </row>
    <row r="25009" spans="41:43" x14ac:dyDescent="0.3">
      <c r="AO25009" s="9"/>
      <c r="AP25009" s="9"/>
      <c r="AQ25009" s="9"/>
    </row>
    <row r="25010" spans="41:43" x14ac:dyDescent="0.3">
      <c r="AO25010" s="9"/>
      <c r="AP25010" s="9"/>
      <c r="AQ25010" s="9"/>
    </row>
    <row r="25011" spans="41:43" x14ac:dyDescent="0.3">
      <c r="AO25011" s="9"/>
      <c r="AP25011" s="9"/>
      <c r="AQ25011" s="9"/>
    </row>
    <row r="25012" spans="41:43" x14ac:dyDescent="0.3">
      <c r="AO25012" s="9"/>
      <c r="AP25012" s="9"/>
      <c r="AQ25012" s="9"/>
    </row>
    <row r="25013" spans="41:43" x14ac:dyDescent="0.3">
      <c r="AO25013" s="9"/>
      <c r="AP25013" s="9"/>
      <c r="AQ25013" s="9"/>
    </row>
    <row r="25014" spans="41:43" x14ac:dyDescent="0.3">
      <c r="AO25014" s="9"/>
      <c r="AP25014" s="9"/>
      <c r="AQ25014" s="9"/>
    </row>
    <row r="25015" spans="41:43" x14ac:dyDescent="0.3">
      <c r="AO25015" s="9"/>
      <c r="AP25015" s="9"/>
      <c r="AQ25015" s="9"/>
    </row>
    <row r="25016" spans="41:43" x14ac:dyDescent="0.3">
      <c r="AO25016" s="9"/>
      <c r="AP25016" s="9"/>
      <c r="AQ25016" s="9"/>
    </row>
    <row r="25017" spans="41:43" x14ac:dyDescent="0.3">
      <c r="AO25017" s="9"/>
      <c r="AP25017" s="9"/>
      <c r="AQ25017" s="9"/>
    </row>
    <row r="25018" spans="41:43" x14ac:dyDescent="0.3">
      <c r="AO25018" s="9"/>
      <c r="AP25018" s="9"/>
      <c r="AQ25018" s="9"/>
    </row>
    <row r="25019" spans="41:43" x14ac:dyDescent="0.3">
      <c r="AO25019" s="9"/>
      <c r="AP25019" s="9"/>
      <c r="AQ25019" s="9"/>
    </row>
    <row r="25020" spans="41:43" x14ac:dyDescent="0.3">
      <c r="AO25020" s="9"/>
      <c r="AP25020" s="9"/>
      <c r="AQ25020" s="9"/>
    </row>
    <row r="25021" spans="41:43" x14ac:dyDescent="0.3">
      <c r="AO25021" s="9"/>
      <c r="AP25021" s="9"/>
      <c r="AQ25021" s="9"/>
    </row>
    <row r="25022" spans="41:43" x14ac:dyDescent="0.3">
      <c r="AO25022" s="9"/>
      <c r="AP25022" s="9"/>
      <c r="AQ25022" s="9"/>
    </row>
    <row r="25023" spans="41:43" x14ac:dyDescent="0.3">
      <c r="AO25023" s="9"/>
      <c r="AP25023" s="9"/>
      <c r="AQ25023" s="9"/>
    </row>
    <row r="25024" spans="41:43" x14ac:dyDescent="0.3">
      <c r="AO25024" s="9"/>
      <c r="AP25024" s="9"/>
      <c r="AQ25024" s="9"/>
    </row>
    <row r="25025" spans="41:43" x14ac:dyDescent="0.3">
      <c r="AO25025" s="9"/>
      <c r="AP25025" s="9"/>
      <c r="AQ25025" s="9"/>
    </row>
    <row r="25026" spans="41:43" x14ac:dyDescent="0.3">
      <c r="AO25026" s="9"/>
      <c r="AP25026" s="9"/>
      <c r="AQ25026" s="9"/>
    </row>
    <row r="25027" spans="41:43" x14ac:dyDescent="0.3">
      <c r="AO25027" s="9"/>
      <c r="AP25027" s="9"/>
      <c r="AQ25027" s="9"/>
    </row>
    <row r="25028" spans="41:43" x14ac:dyDescent="0.3">
      <c r="AO25028" s="9"/>
      <c r="AP25028" s="9"/>
      <c r="AQ25028" s="9"/>
    </row>
    <row r="25029" spans="41:43" x14ac:dyDescent="0.3">
      <c r="AO25029" s="9"/>
      <c r="AP25029" s="9"/>
      <c r="AQ25029" s="9"/>
    </row>
    <row r="25030" spans="41:43" x14ac:dyDescent="0.3">
      <c r="AO25030" s="9"/>
      <c r="AP25030" s="9"/>
      <c r="AQ25030" s="9"/>
    </row>
    <row r="25031" spans="41:43" x14ac:dyDescent="0.3">
      <c r="AO25031" s="9"/>
      <c r="AP25031" s="9"/>
      <c r="AQ25031" s="9"/>
    </row>
    <row r="25032" spans="41:43" x14ac:dyDescent="0.3">
      <c r="AO25032" s="9"/>
      <c r="AP25032" s="9"/>
      <c r="AQ25032" s="9"/>
    </row>
    <row r="25033" spans="41:43" x14ac:dyDescent="0.3">
      <c r="AO25033" s="9"/>
      <c r="AP25033" s="9"/>
      <c r="AQ25033" s="9"/>
    </row>
    <row r="25034" spans="41:43" x14ac:dyDescent="0.3">
      <c r="AO25034" s="9"/>
      <c r="AP25034" s="9"/>
      <c r="AQ25034" s="9"/>
    </row>
    <row r="25035" spans="41:43" x14ac:dyDescent="0.3">
      <c r="AO25035" s="9"/>
      <c r="AP25035" s="9"/>
      <c r="AQ25035" s="9"/>
    </row>
    <row r="25036" spans="41:43" x14ac:dyDescent="0.3">
      <c r="AO25036" s="9"/>
      <c r="AP25036" s="9"/>
      <c r="AQ25036" s="9"/>
    </row>
    <row r="25037" spans="41:43" x14ac:dyDescent="0.3">
      <c r="AO25037" s="9"/>
      <c r="AP25037" s="9"/>
      <c r="AQ25037" s="9"/>
    </row>
    <row r="25038" spans="41:43" x14ac:dyDescent="0.3">
      <c r="AO25038" s="9"/>
      <c r="AP25038" s="9"/>
      <c r="AQ25038" s="9"/>
    </row>
    <row r="25039" spans="41:43" x14ac:dyDescent="0.3">
      <c r="AO25039" s="9"/>
      <c r="AP25039" s="9"/>
      <c r="AQ25039" s="9"/>
    </row>
    <row r="25040" spans="41:43" x14ac:dyDescent="0.3">
      <c r="AO25040" s="9"/>
      <c r="AP25040" s="9"/>
      <c r="AQ25040" s="9"/>
    </row>
    <row r="25041" spans="41:43" x14ac:dyDescent="0.3">
      <c r="AO25041" s="9"/>
      <c r="AP25041" s="9"/>
      <c r="AQ25041" s="9"/>
    </row>
    <row r="25042" spans="41:43" x14ac:dyDescent="0.3">
      <c r="AO25042" s="9"/>
      <c r="AP25042" s="9"/>
      <c r="AQ25042" s="9"/>
    </row>
    <row r="25043" spans="41:43" x14ac:dyDescent="0.3">
      <c r="AO25043" s="9"/>
      <c r="AP25043" s="9"/>
      <c r="AQ25043" s="9"/>
    </row>
    <row r="25044" spans="41:43" x14ac:dyDescent="0.3">
      <c r="AO25044" s="9"/>
      <c r="AP25044" s="9"/>
      <c r="AQ25044" s="9"/>
    </row>
    <row r="25045" spans="41:43" x14ac:dyDescent="0.3">
      <c r="AO25045" s="9"/>
      <c r="AP25045" s="9"/>
      <c r="AQ25045" s="9"/>
    </row>
    <row r="25046" spans="41:43" x14ac:dyDescent="0.3">
      <c r="AO25046" s="9"/>
      <c r="AP25046" s="9"/>
      <c r="AQ25046" s="9"/>
    </row>
    <row r="25047" spans="41:43" x14ac:dyDescent="0.3">
      <c r="AO25047" s="9"/>
      <c r="AP25047" s="9"/>
      <c r="AQ25047" s="9"/>
    </row>
    <row r="25048" spans="41:43" x14ac:dyDescent="0.3">
      <c r="AO25048" s="9"/>
      <c r="AP25048" s="9"/>
      <c r="AQ25048" s="9"/>
    </row>
    <row r="25049" spans="41:43" x14ac:dyDescent="0.3">
      <c r="AO25049" s="9"/>
      <c r="AP25049" s="9"/>
      <c r="AQ25049" s="9"/>
    </row>
    <row r="25050" spans="41:43" x14ac:dyDescent="0.3">
      <c r="AO25050" s="9"/>
      <c r="AP25050" s="9"/>
      <c r="AQ25050" s="9"/>
    </row>
    <row r="25051" spans="41:43" x14ac:dyDescent="0.3">
      <c r="AO25051" s="9"/>
      <c r="AP25051" s="9"/>
      <c r="AQ25051" s="9"/>
    </row>
    <row r="25052" spans="41:43" x14ac:dyDescent="0.3">
      <c r="AO25052" s="9"/>
      <c r="AP25052" s="9"/>
      <c r="AQ25052" s="9"/>
    </row>
    <row r="25053" spans="41:43" x14ac:dyDescent="0.3">
      <c r="AO25053" s="9"/>
      <c r="AP25053" s="9"/>
      <c r="AQ25053" s="9"/>
    </row>
    <row r="25054" spans="41:43" x14ac:dyDescent="0.3">
      <c r="AO25054" s="9"/>
      <c r="AP25054" s="9"/>
      <c r="AQ25054" s="9"/>
    </row>
    <row r="25055" spans="41:43" x14ac:dyDescent="0.3">
      <c r="AO25055" s="9"/>
      <c r="AP25055" s="9"/>
      <c r="AQ25055" s="9"/>
    </row>
    <row r="25056" spans="41:43" x14ac:dyDescent="0.3">
      <c r="AO25056" s="9"/>
      <c r="AP25056" s="9"/>
      <c r="AQ25056" s="9"/>
    </row>
    <row r="25057" spans="41:43" x14ac:dyDescent="0.3">
      <c r="AO25057" s="9"/>
      <c r="AP25057" s="9"/>
      <c r="AQ25057" s="9"/>
    </row>
    <row r="25058" spans="41:43" x14ac:dyDescent="0.3">
      <c r="AO25058" s="9"/>
      <c r="AP25058" s="9"/>
      <c r="AQ25058" s="9"/>
    </row>
    <row r="25059" spans="41:43" x14ac:dyDescent="0.3">
      <c r="AO25059" s="9"/>
      <c r="AP25059" s="9"/>
      <c r="AQ25059" s="9"/>
    </row>
    <row r="25060" spans="41:43" x14ac:dyDescent="0.3">
      <c r="AO25060" s="9"/>
      <c r="AP25060" s="9"/>
      <c r="AQ25060" s="9"/>
    </row>
    <row r="25061" spans="41:43" x14ac:dyDescent="0.3">
      <c r="AO25061" s="9"/>
      <c r="AP25061" s="9"/>
      <c r="AQ25061" s="9"/>
    </row>
    <row r="25062" spans="41:43" x14ac:dyDescent="0.3">
      <c r="AO25062" s="9"/>
      <c r="AP25062" s="9"/>
      <c r="AQ25062" s="9"/>
    </row>
    <row r="25063" spans="41:43" x14ac:dyDescent="0.3">
      <c r="AO25063" s="9"/>
      <c r="AP25063" s="9"/>
      <c r="AQ25063" s="9"/>
    </row>
    <row r="25064" spans="41:43" x14ac:dyDescent="0.3">
      <c r="AO25064" s="9"/>
      <c r="AP25064" s="9"/>
      <c r="AQ25064" s="9"/>
    </row>
    <row r="25065" spans="41:43" x14ac:dyDescent="0.3">
      <c r="AO25065" s="9"/>
      <c r="AP25065" s="9"/>
      <c r="AQ25065" s="9"/>
    </row>
    <row r="25066" spans="41:43" x14ac:dyDescent="0.3">
      <c r="AO25066" s="9"/>
      <c r="AP25066" s="9"/>
      <c r="AQ25066" s="9"/>
    </row>
    <row r="25067" spans="41:43" x14ac:dyDescent="0.3">
      <c r="AO25067" s="9"/>
      <c r="AP25067" s="9"/>
      <c r="AQ25067" s="9"/>
    </row>
    <row r="25068" spans="41:43" x14ac:dyDescent="0.3">
      <c r="AO25068" s="9"/>
      <c r="AP25068" s="9"/>
      <c r="AQ25068" s="9"/>
    </row>
    <row r="25069" spans="41:43" x14ac:dyDescent="0.3">
      <c r="AO25069" s="9"/>
      <c r="AP25069" s="9"/>
      <c r="AQ25069" s="9"/>
    </row>
    <row r="25070" spans="41:43" x14ac:dyDescent="0.3">
      <c r="AO25070" s="9"/>
      <c r="AP25070" s="9"/>
      <c r="AQ25070" s="9"/>
    </row>
    <row r="25071" spans="41:43" x14ac:dyDescent="0.3">
      <c r="AO25071" s="9"/>
      <c r="AP25071" s="9"/>
      <c r="AQ25071" s="9"/>
    </row>
    <row r="25072" spans="41:43" x14ac:dyDescent="0.3">
      <c r="AO25072" s="9"/>
      <c r="AP25072" s="9"/>
      <c r="AQ25072" s="9"/>
    </row>
    <row r="25073" spans="41:43" x14ac:dyDescent="0.3">
      <c r="AO25073" s="9"/>
      <c r="AP25073" s="9"/>
      <c r="AQ25073" s="9"/>
    </row>
    <row r="25074" spans="41:43" x14ac:dyDescent="0.3">
      <c r="AO25074" s="9"/>
      <c r="AP25074" s="9"/>
      <c r="AQ25074" s="9"/>
    </row>
    <row r="25075" spans="41:43" x14ac:dyDescent="0.3">
      <c r="AO25075" s="9"/>
      <c r="AP25075" s="9"/>
      <c r="AQ25075" s="9"/>
    </row>
    <row r="25076" spans="41:43" x14ac:dyDescent="0.3">
      <c r="AO25076" s="9"/>
      <c r="AP25076" s="9"/>
      <c r="AQ25076" s="9"/>
    </row>
    <row r="25077" spans="41:43" x14ac:dyDescent="0.3">
      <c r="AO25077" s="9"/>
      <c r="AP25077" s="9"/>
      <c r="AQ25077" s="9"/>
    </row>
    <row r="25078" spans="41:43" x14ac:dyDescent="0.3">
      <c r="AO25078" s="9"/>
      <c r="AP25078" s="9"/>
      <c r="AQ25078" s="9"/>
    </row>
    <row r="25079" spans="41:43" x14ac:dyDescent="0.3">
      <c r="AO25079" s="9"/>
      <c r="AP25079" s="9"/>
      <c r="AQ25079" s="9"/>
    </row>
    <row r="25080" spans="41:43" x14ac:dyDescent="0.3">
      <c r="AO25080" s="9"/>
      <c r="AP25080" s="9"/>
      <c r="AQ25080" s="9"/>
    </row>
    <row r="25081" spans="41:43" x14ac:dyDescent="0.3">
      <c r="AO25081" s="9"/>
      <c r="AP25081" s="9"/>
      <c r="AQ25081" s="9"/>
    </row>
    <row r="25082" spans="41:43" x14ac:dyDescent="0.3">
      <c r="AO25082" s="9"/>
      <c r="AP25082" s="9"/>
      <c r="AQ25082" s="9"/>
    </row>
    <row r="25083" spans="41:43" x14ac:dyDescent="0.3">
      <c r="AO25083" s="9"/>
      <c r="AP25083" s="9"/>
      <c r="AQ25083" s="9"/>
    </row>
    <row r="25084" spans="41:43" x14ac:dyDescent="0.3">
      <c r="AO25084" s="9"/>
      <c r="AP25084" s="9"/>
      <c r="AQ25084" s="9"/>
    </row>
    <row r="25085" spans="41:43" x14ac:dyDescent="0.3">
      <c r="AO25085" s="9"/>
      <c r="AP25085" s="9"/>
      <c r="AQ25085" s="9"/>
    </row>
    <row r="25086" spans="41:43" x14ac:dyDescent="0.3">
      <c r="AO25086" s="9"/>
      <c r="AP25086" s="9"/>
      <c r="AQ25086" s="9"/>
    </row>
    <row r="25087" spans="41:43" x14ac:dyDescent="0.3">
      <c r="AO25087" s="9"/>
      <c r="AP25087" s="9"/>
      <c r="AQ25087" s="9"/>
    </row>
    <row r="25088" spans="41:43" x14ac:dyDescent="0.3">
      <c r="AO25088" s="9"/>
      <c r="AP25088" s="9"/>
      <c r="AQ25088" s="9"/>
    </row>
    <row r="25089" spans="41:43" x14ac:dyDescent="0.3">
      <c r="AO25089" s="9"/>
      <c r="AP25089" s="9"/>
      <c r="AQ25089" s="9"/>
    </row>
    <row r="25090" spans="41:43" x14ac:dyDescent="0.3">
      <c r="AO25090" s="9"/>
      <c r="AP25090" s="9"/>
      <c r="AQ25090" s="9"/>
    </row>
    <row r="25091" spans="41:43" x14ac:dyDescent="0.3">
      <c r="AO25091" s="9"/>
      <c r="AP25091" s="9"/>
      <c r="AQ25091" s="9"/>
    </row>
    <row r="25092" spans="41:43" x14ac:dyDescent="0.3">
      <c r="AO25092" s="9"/>
      <c r="AP25092" s="9"/>
      <c r="AQ25092" s="9"/>
    </row>
    <row r="25093" spans="41:43" x14ac:dyDescent="0.3">
      <c r="AO25093" s="9"/>
      <c r="AP25093" s="9"/>
      <c r="AQ25093" s="9"/>
    </row>
    <row r="25094" spans="41:43" x14ac:dyDescent="0.3">
      <c r="AO25094" s="9"/>
      <c r="AP25094" s="9"/>
      <c r="AQ25094" s="9"/>
    </row>
    <row r="25095" spans="41:43" x14ac:dyDescent="0.3">
      <c r="AO25095" s="9"/>
      <c r="AP25095" s="9"/>
      <c r="AQ25095" s="9"/>
    </row>
    <row r="25096" spans="41:43" x14ac:dyDescent="0.3">
      <c r="AO25096" s="9"/>
      <c r="AP25096" s="9"/>
      <c r="AQ25096" s="9"/>
    </row>
    <row r="25097" spans="41:43" x14ac:dyDescent="0.3">
      <c r="AO25097" s="9"/>
      <c r="AP25097" s="9"/>
      <c r="AQ25097" s="9"/>
    </row>
    <row r="25098" spans="41:43" x14ac:dyDescent="0.3">
      <c r="AO25098" s="9"/>
      <c r="AP25098" s="9"/>
      <c r="AQ25098" s="9"/>
    </row>
    <row r="25099" spans="41:43" x14ac:dyDescent="0.3">
      <c r="AO25099" s="9"/>
      <c r="AP25099" s="9"/>
      <c r="AQ25099" s="9"/>
    </row>
    <row r="25100" spans="41:43" x14ac:dyDescent="0.3">
      <c r="AO25100" s="9"/>
      <c r="AP25100" s="9"/>
      <c r="AQ25100" s="9"/>
    </row>
    <row r="25101" spans="41:43" x14ac:dyDescent="0.3">
      <c r="AO25101" s="9"/>
      <c r="AP25101" s="9"/>
      <c r="AQ25101" s="9"/>
    </row>
    <row r="25102" spans="41:43" x14ac:dyDescent="0.3">
      <c r="AO25102" s="9"/>
      <c r="AP25102" s="9"/>
      <c r="AQ25102" s="9"/>
    </row>
    <row r="25103" spans="41:43" x14ac:dyDescent="0.3">
      <c r="AO25103" s="9"/>
      <c r="AP25103" s="9"/>
      <c r="AQ25103" s="9"/>
    </row>
    <row r="25104" spans="41:43" x14ac:dyDescent="0.3">
      <c r="AO25104" s="9"/>
      <c r="AP25104" s="9"/>
      <c r="AQ25104" s="9"/>
    </row>
    <row r="25105" spans="41:43" x14ac:dyDescent="0.3">
      <c r="AO25105" s="9"/>
      <c r="AP25105" s="9"/>
      <c r="AQ25105" s="9"/>
    </row>
    <row r="25106" spans="41:43" x14ac:dyDescent="0.3">
      <c r="AO25106" s="9"/>
      <c r="AP25106" s="9"/>
      <c r="AQ25106" s="9"/>
    </row>
    <row r="25107" spans="41:43" x14ac:dyDescent="0.3">
      <c r="AO25107" s="9"/>
      <c r="AP25107" s="9"/>
      <c r="AQ25107" s="9"/>
    </row>
    <row r="25108" spans="41:43" x14ac:dyDescent="0.3">
      <c r="AO25108" s="9"/>
      <c r="AP25108" s="9"/>
      <c r="AQ25108" s="9"/>
    </row>
    <row r="25109" spans="41:43" x14ac:dyDescent="0.3">
      <c r="AO25109" s="9"/>
      <c r="AP25109" s="9"/>
      <c r="AQ25109" s="9"/>
    </row>
    <row r="25110" spans="41:43" x14ac:dyDescent="0.3">
      <c r="AO25110" s="9"/>
      <c r="AP25110" s="9"/>
      <c r="AQ25110" s="9"/>
    </row>
    <row r="25111" spans="41:43" x14ac:dyDescent="0.3">
      <c r="AO25111" s="9"/>
      <c r="AP25111" s="9"/>
      <c r="AQ25111" s="9"/>
    </row>
    <row r="25112" spans="41:43" x14ac:dyDescent="0.3">
      <c r="AO25112" s="9"/>
      <c r="AP25112" s="9"/>
      <c r="AQ25112" s="9"/>
    </row>
    <row r="25113" spans="41:43" x14ac:dyDescent="0.3">
      <c r="AO25113" s="9"/>
      <c r="AP25113" s="9"/>
      <c r="AQ25113" s="9"/>
    </row>
    <row r="25114" spans="41:43" x14ac:dyDescent="0.3">
      <c r="AO25114" s="9"/>
      <c r="AP25114" s="9"/>
      <c r="AQ25114" s="9"/>
    </row>
    <row r="25115" spans="41:43" x14ac:dyDescent="0.3">
      <c r="AO25115" s="9"/>
      <c r="AP25115" s="9"/>
      <c r="AQ25115" s="9"/>
    </row>
    <row r="25116" spans="41:43" x14ac:dyDescent="0.3">
      <c r="AO25116" s="9"/>
      <c r="AP25116" s="9"/>
      <c r="AQ25116" s="9"/>
    </row>
    <row r="25117" spans="41:43" x14ac:dyDescent="0.3">
      <c r="AO25117" s="9"/>
      <c r="AP25117" s="9"/>
      <c r="AQ25117" s="9"/>
    </row>
    <row r="25118" spans="41:43" x14ac:dyDescent="0.3">
      <c r="AO25118" s="9"/>
      <c r="AP25118" s="9"/>
      <c r="AQ25118" s="9"/>
    </row>
    <row r="25119" spans="41:43" x14ac:dyDescent="0.3">
      <c r="AO25119" s="9"/>
      <c r="AP25119" s="9"/>
      <c r="AQ25119" s="9"/>
    </row>
    <row r="25120" spans="41:43" x14ac:dyDescent="0.3">
      <c r="AO25120" s="9"/>
      <c r="AP25120" s="9"/>
      <c r="AQ25120" s="9"/>
    </row>
    <row r="25121" spans="41:43" x14ac:dyDescent="0.3">
      <c r="AO25121" s="9"/>
      <c r="AP25121" s="9"/>
      <c r="AQ25121" s="9"/>
    </row>
    <row r="25122" spans="41:43" x14ac:dyDescent="0.3">
      <c r="AO25122" s="9"/>
      <c r="AP25122" s="9"/>
      <c r="AQ25122" s="9"/>
    </row>
    <row r="25123" spans="41:43" x14ac:dyDescent="0.3">
      <c r="AO25123" s="9"/>
      <c r="AP25123" s="9"/>
      <c r="AQ25123" s="9"/>
    </row>
    <row r="25124" spans="41:43" x14ac:dyDescent="0.3">
      <c r="AO25124" s="9"/>
      <c r="AP25124" s="9"/>
      <c r="AQ25124" s="9"/>
    </row>
    <row r="25125" spans="41:43" x14ac:dyDescent="0.3">
      <c r="AO25125" s="9"/>
      <c r="AP25125" s="9"/>
      <c r="AQ25125" s="9"/>
    </row>
    <row r="25126" spans="41:43" x14ac:dyDescent="0.3">
      <c r="AO25126" s="9"/>
      <c r="AP25126" s="9"/>
      <c r="AQ25126" s="9"/>
    </row>
    <row r="25127" spans="41:43" x14ac:dyDescent="0.3">
      <c r="AO25127" s="9"/>
      <c r="AP25127" s="9"/>
      <c r="AQ25127" s="9"/>
    </row>
    <row r="25128" spans="41:43" x14ac:dyDescent="0.3">
      <c r="AO25128" s="9"/>
      <c r="AP25128" s="9"/>
      <c r="AQ25128" s="9"/>
    </row>
    <row r="25129" spans="41:43" x14ac:dyDescent="0.3">
      <c r="AO25129" s="9"/>
      <c r="AP25129" s="9"/>
      <c r="AQ25129" s="9"/>
    </row>
    <row r="25130" spans="41:43" x14ac:dyDescent="0.3">
      <c r="AO25130" s="9"/>
      <c r="AP25130" s="9"/>
      <c r="AQ25130" s="9"/>
    </row>
    <row r="25131" spans="41:43" x14ac:dyDescent="0.3">
      <c r="AO25131" s="9"/>
      <c r="AP25131" s="9"/>
      <c r="AQ25131" s="9"/>
    </row>
    <row r="25132" spans="41:43" x14ac:dyDescent="0.3">
      <c r="AO25132" s="9"/>
      <c r="AP25132" s="9"/>
      <c r="AQ25132" s="9"/>
    </row>
    <row r="25133" spans="41:43" x14ac:dyDescent="0.3">
      <c r="AO25133" s="9"/>
      <c r="AP25133" s="9"/>
      <c r="AQ25133" s="9"/>
    </row>
    <row r="25134" spans="41:43" x14ac:dyDescent="0.3">
      <c r="AO25134" s="9"/>
      <c r="AP25134" s="9"/>
      <c r="AQ25134" s="9"/>
    </row>
    <row r="25135" spans="41:43" x14ac:dyDescent="0.3">
      <c r="AO25135" s="9"/>
      <c r="AP25135" s="9"/>
      <c r="AQ25135" s="9"/>
    </row>
    <row r="25136" spans="41:43" x14ac:dyDescent="0.3">
      <c r="AO25136" s="9"/>
      <c r="AP25136" s="9"/>
      <c r="AQ25136" s="9"/>
    </row>
    <row r="25137" spans="41:43" x14ac:dyDescent="0.3">
      <c r="AO25137" s="9"/>
      <c r="AP25137" s="9"/>
      <c r="AQ25137" s="9"/>
    </row>
    <row r="25138" spans="41:43" x14ac:dyDescent="0.3">
      <c r="AO25138" s="9"/>
      <c r="AP25138" s="9"/>
      <c r="AQ25138" s="9"/>
    </row>
    <row r="25139" spans="41:43" x14ac:dyDescent="0.3">
      <c r="AO25139" s="9"/>
      <c r="AP25139" s="9"/>
      <c r="AQ25139" s="9"/>
    </row>
    <row r="25140" spans="41:43" x14ac:dyDescent="0.3">
      <c r="AO25140" s="9"/>
      <c r="AP25140" s="9"/>
      <c r="AQ25140" s="9"/>
    </row>
    <row r="25141" spans="41:43" x14ac:dyDescent="0.3">
      <c r="AO25141" s="9"/>
      <c r="AP25141" s="9"/>
      <c r="AQ25141" s="9"/>
    </row>
    <row r="25142" spans="41:43" x14ac:dyDescent="0.3">
      <c r="AO25142" s="9"/>
      <c r="AP25142" s="9"/>
      <c r="AQ25142" s="9"/>
    </row>
    <row r="25143" spans="41:43" x14ac:dyDescent="0.3">
      <c r="AO25143" s="9"/>
      <c r="AP25143" s="9"/>
      <c r="AQ25143" s="9"/>
    </row>
    <row r="25144" spans="41:43" x14ac:dyDescent="0.3">
      <c r="AO25144" s="9"/>
      <c r="AP25144" s="9"/>
      <c r="AQ25144" s="9"/>
    </row>
    <row r="25145" spans="41:43" x14ac:dyDescent="0.3">
      <c r="AO25145" s="9"/>
      <c r="AP25145" s="9"/>
      <c r="AQ25145" s="9"/>
    </row>
    <row r="25146" spans="41:43" x14ac:dyDescent="0.3">
      <c r="AO25146" s="9"/>
      <c r="AP25146" s="9"/>
      <c r="AQ25146" s="9"/>
    </row>
    <row r="25147" spans="41:43" x14ac:dyDescent="0.3">
      <c r="AO25147" s="9"/>
      <c r="AP25147" s="9"/>
      <c r="AQ25147" s="9"/>
    </row>
    <row r="25148" spans="41:43" x14ac:dyDescent="0.3">
      <c r="AO25148" s="9"/>
      <c r="AP25148" s="9"/>
      <c r="AQ25148" s="9"/>
    </row>
    <row r="25149" spans="41:43" x14ac:dyDescent="0.3">
      <c r="AO25149" s="9"/>
      <c r="AP25149" s="9"/>
      <c r="AQ25149" s="9"/>
    </row>
    <row r="25150" spans="41:43" x14ac:dyDescent="0.3">
      <c r="AO25150" s="9"/>
      <c r="AP25150" s="9"/>
      <c r="AQ25150" s="9"/>
    </row>
    <row r="25151" spans="41:43" x14ac:dyDescent="0.3">
      <c r="AO25151" s="9"/>
      <c r="AP25151" s="9"/>
      <c r="AQ25151" s="9"/>
    </row>
    <row r="25152" spans="41:43" x14ac:dyDescent="0.3">
      <c r="AO25152" s="9"/>
      <c r="AP25152" s="9"/>
      <c r="AQ25152" s="9"/>
    </row>
    <row r="25153" spans="41:43" x14ac:dyDescent="0.3">
      <c r="AO25153" s="9"/>
      <c r="AP25153" s="9"/>
      <c r="AQ25153" s="9"/>
    </row>
    <row r="25154" spans="41:43" x14ac:dyDescent="0.3">
      <c r="AO25154" s="9"/>
      <c r="AP25154" s="9"/>
      <c r="AQ25154" s="9"/>
    </row>
    <row r="25155" spans="41:43" x14ac:dyDescent="0.3">
      <c r="AO25155" s="9"/>
      <c r="AP25155" s="9"/>
      <c r="AQ25155" s="9"/>
    </row>
    <row r="25156" spans="41:43" x14ac:dyDescent="0.3">
      <c r="AO25156" s="9"/>
      <c r="AP25156" s="9"/>
      <c r="AQ25156" s="9"/>
    </row>
    <row r="25157" spans="41:43" x14ac:dyDescent="0.3">
      <c r="AO25157" s="9"/>
      <c r="AP25157" s="9"/>
      <c r="AQ25157" s="9"/>
    </row>
    <row r="25158" spans="41:43" x14ac:dyDescent="0.3">
      <c r="AO25158" s="9"/>
      <c r="AP25158" s="9"/>
      <c r="AQ25158" s="9"/>
    </row>
    <row r="25159" spans="41:43" x14ac:dyDescent="0.3">
      <c r="AO25159" s="9"/>
      <c r="AP25159" s="9"/>
      <c r="AQ25159" s="9"/>
    </row>
    <row r="25160" spans="41:43" x14ac:dyDescent="0.3">
      <c r="AO25160" s="9"/>
      <c r="AP25160" s="9"/>
      <c r="AQ25160" s="9"/>
    </row>
    <row r="25161" spans="41:43" x14ac:dyDescent="0.3">
      <c r="AO25161" s="9"/>
      <c r="AP25161" s="9"/>
      <c r="AQ25161" s="9"/>
    </row>
    <row r="25162" spans="41:43" x14ac:dyDescent="0.3">
      <c r="AO25162" s="9"/>
      <c r="AP25162" s="9"/>
      <c r="AQ25162" s="9"/>
    </row>
    <row r="25163" spans="41:43" x14ac:dyDescent="0.3">
      <c r="AO25163" s="9"/>
      <c r="AP25163" s="9"/>
      <c r="AQ25163" s="9"/>
    </row>
    <row r="25164" spans="41:43" x14ac:dyDescent="0.3">
      <c r="AO25164" s="9"/>
      <c r="AP25164" s="9"/>
      <c r="AQ25164" s="9"/>
    </row>
    <row r="25165" spans="41:43" x14ac:dyDescent="0.3">
      <c r="AO25165" s="9"/>
      <c r="AP25165" s="9"/>
      <c r="AQ25165" s="9"/>
    </row>
    <row r="25166" spans="41:43" x14ac:dyDescent="0.3">
      <c r="AO25166" s="9"/>
      <c r="AP25166" s="9"/>
      <c r="AQ25166" s="9"/>
    </row>
    <row r="25167" spans="41:43" x14ac:dyDescent="0.3">
      <c r="AO25167" s="9"/>
      <c r="AP25167" s="9"/>
      <c r="AQ25167" s="9"/>
    </row>
    <row r="25168" spans="41:43" x14ac:dyDescent="0.3">
      <c r="AO25168" s="9"/>
      <c r="AP25168" s="9"/>
      <c r="AQ25168" s="9"/>
    </row>
    <row r="25169" spans="41:43" x14ac:dyDescent="0.3">
      <c r="AO25169" s="9"/>
      <c r="AP25169" s="9"/>
      <c r="AQ25169" s="9"/>
    </row>
    <row r="25170" spans="41:43" x14ac:dyDescent="0.3">
      <c r="AO25170" s="9"/>
      <c r="AP25170" s="9"/>
      <c r="AQ25170" s="9"/>
    </row>
    <row r="25171" spans="41:43" x14ac:dyDescent="0.3">
      <c r="AO25171" s="9"/>
      <c r="AP25171" s="9"/>
      <c r="AQ25171" s="9"/>
    </row>
    <row r="25172" spans="41:43" x14ac:dyDescent="0.3">
      <c r="AO25172" s="9"/>
      <c r="AP25172" s="9"/>
      <c r="AQ25172" s="9"/>
    </row>
    <row r="25173" spans="41:43" x14ac:dyDescent="0.3">
      <c r="AO25173" s="9"/>
      <c r="AP25173" s="9"/>
      <c r="AQ25173" s="9"/>
    </row>
    <row r="25174" spans="41:43" x14ac:dyDescent="0.3">
      <c r="AO25174" s="9"/>
      <c r="AP25174" s="9"/>
      <c r="AQ25174" s="9"/>
    </row>
    <row r="25175" spans="41:43" x14ac:dyDescent="0.3">
      <c r="AO25175" s="9"/>
      <c r="AP25175" s="9"/>
      <c r="AQ25175" s="9"/>
    </row>
    <row r="25176" spans="41:43" x14ac:dyDescent="0.3">
      <c r="AO25176" s="9"/>
      <c r="AP25176" s="9"/>
      <c r="AQ25176" s="9"/>
    </row>
    <row r="25177" spans="41:43" x14ac:dyDescent="0.3">
      <c r="AO25177" s="9"/>
      <c r="AP25177" s="9"/>
      <c r="AQ25177" s="9"/>
    </row>
    <row r="25178" spans="41:43" x14ac:dyDescent="0.3">
      <c r="AO25178" s="9"/>
      <c r="AP25178" s="9"/>
      <c r="AQ25178" s="9"/>
    </row>
    <row r="25179" spans="41:43" x14ac:dyDescent="0.3">
      <c r="AO25179" s="9"/>
      <c r="AP25179" s="9"/>
      <c r="AQ25179" s="9"/>
    </row>
    <row r="25180" spans="41:43" x14ac:dyDescent="0.3">
      <c r="AO25180" s="9"/>
      <c r="AP25180" s="9"/>
      <c r="AQ25180" s="9"/>
    </row>
    <row r="25181" spans="41:43" x14ac:dyDescent="0.3">
      <c r="AO25181" s="9"/>
      <c r="AP25181" s="9"/>
      <c r="AQ25181" s="9"/>
    </row>
    <row r="25182" spans="41:43" x14ac:dyDescent="0.3">
      <c r="AO25182" s="9"/>
      <c r="AP25182" s="9"/>
      <c r="AQ25182" s="9"/>
    </row>
    <row r="25183" spans="41:43" x14ac:dyDescent="0.3">
      <c r="AO25183" s="9"/>
      <c r="AP25183" s="9"/>
      <c r="AQ25183" s="9"/>
    </row>
    <row r="25184" spans="41:43" x14ac:dyDescent="0.3">
      <c r="AO25184" s="9"/>
      <c r="AP25184" s="9"/>
      <c r="AQ25184" s="9"/>
    </row>
    <row r="25185" spans="41:43" x14ac:dyDescent="0.3">
      <c r="AO25185" s="9"/>
      <c r="AP25185" s="9"/>
      <c r="AQ25185" s="9"/>
    </row>
    <row r="25186" spans="41:43" x14ac:dyDescent="0.3">
      <c r="AO25186" s="9"/>
      <c r="AP25186" s="9"/>
      <c r="AQ25186" s="9"/>
    </row>
    <row r="25187" spans="41:43" x14ac:dyDescent="0.3">
      <c r="AO25187" s="9"/>
      <c r="AP25187" s="9"/>
      <c r="AQ25187" s="9"/>
    </row>
    <row r="25188" spans="41:43" x14ac:dyDescent="0.3">
      <c r="AO25188" s="9"/>
      <c r="AP25188" s="9"/>
      <c r="AQ25188" s="9"/>
    </row>
    <row r="25189" spans="41:43" x14ac:dyDescent="0.3">
      <c r="AO25189" s="9"/>
      <c r="AP25189" s="9"/>
      <c r="AQ25189" s="9"/>
    </row>
    <row r="25190" spans="41:43" x14ac:dyDescent="0.3">
      <c r="AO25190" s="9"/>
      <c r="AP25190" s="9"/>
      <c r="AQ25190" s="9"/>
    </row>
    <row r="25191" spans="41:43" x14ac:dyDescent="0.3">
      <c r="AO25191" s="9"/>
      <c r="AP25191" s="9"/>
      <c r="AQ25191" s="9"/>
    </row>
    <row r="25192" spans="41:43" x14ac:dyDescent="0.3">
      <c r="AO25192" s="9"/>
      <c r="AP25192" s="9"/>
      <c r="AQ25192" s="9"/>
    </row>
    <row r="25193" spans="41:43" x14ac:dyDescent="0.3">
      <c r="AO25193" s="9"/>
      <c r="AP25193" s="9"/>
      <c r="AQ25193" s="9"/>
    </row>
    <row r="25194" spans="41:43" x14ac:dyDescent="0.3">
      <c r="AO25194" s="9"/>
      <c r="AP25194" s="9"/>
      <c r="AQ25194" s="9"/>
    </row>
    <row r="25195" spans="41:43" x14ac:dyDescent="0.3">
      <c r="AO25195" s="9"/>
      <c r="AP25195" s="9"/>
      <c r="AQ25195" s="9"/>
    </row>
    <row r="25196" spans="41:43" x14ac:dyDescent="0.3">
      <c r="AO25196" s="9"/>
      <c r="AP25196" s="9"/>
      <c r="AQ25196" s="9"/>
    </row>
    <row r="25197" spans="41:43" x14ac:dyDescent="0.3">
      <c r="AO25197" s="9"/>
      <c r="AP25197" s="9"/>
      <c r="AQ25197" s="9"/>
    </row>
    <row r="25198" spans="41:43" x14ac:dyDescent="0.3">
      <c r="AO25198" s="9"/>
      <c r="AP25198" s="9"/>
      <c r="AQ25198" s="9"/>
    </row>
    <row r="25199" spans="41:43" x14ac:dyDescent="0.3">
      <c r="AO25199" s="9"/>
      <c r="AP25199" s="9"/>
      <c r="AQ25199" s="9"/>
    </row>
    <row r="25200" spans="41:43" x14ac:dyDescent="0.3">
      <c r="AO25200" s="9"/>
      <c r="AP25200" s="9"/>
      <c r="AQ25200" s="9"/>
    </row>
    <row r="25201" spans="41:43" x14ac:dyDescent="0.3">
      <c r="AO25201" s="9"/>
      <c r="AP25201" s="9"/>
      <c r="AQ25201" s="9"/>
    </row>
    <row r="25202" spans="41:43" x14ac:dyDescent="0.3">
      <c r="AO25202" s="9"/>
      <c r="AP25202" s="9"/>
      <c r="AQ25202" s="9"/>
    </row>
    <row r="25203" spans="41:43" x14ac:dyDescent="0.3">
      <c r="AO25203" s="9"/>
      <c r="AP25203" s="9"/>
      <c r="AQ25203" s="9"/>
    </row>
    <row r="25204" spans="41:43" x14ac:dyDescent="0.3">
      <c r="AO25204" s="9"/>
      <c r="AP25204" s="9"/>
      <c r="AQ25204" s="9"/>
    </row>
    <row r="25205" spans="41:43" x14ac:dyDescent="0.3">
      <c r="AO25205" s="9"/>
      <c r="AP25205" s="9"/>
      <c r="AQ25205" s="9"/>
    </row>
    <row r="25206" spans="41:43" x14ac:dyDescent="0.3">
      <c r="AO25206" s="9"/>
      <c r="AP25206" s="9"/>
      <c r="AQ25206" s="9"/>
    </row>
    <row r="25207" spans="41:43" x14ac:dyDescent="0.3">
      <c r="AO25207" s="9"/>
      <c r="AP25207" s="9"/>
      <c r="AQ25207" s="9"/>
    </row>
    <row r="25208" spans="41:43" x14ac:dyDescent="0.3">
      <c r="AO25208" s="9"/>
      <c r="AP25208" s="9"/>
      <c r="AQ25208" s="9"/>
    </row>
    <row r="25209" spans="41:43" x14ac:dyDescent="0.3">
      <c r="AO25209" s="9"/>
      <c r="AP25209" s="9"/>
      <c r="AQ25209" s="9"/>
    </row>
    <row r="25210" spans="41:43" x14ac:dyDescent="0.3">
      <c r="AO25210" s="9"/>
      <c r="AP25210" s="9"/>
      <c r="AQ25210" s="9"/>
    </row>
    <row r="25211" spans="41:43" x14ac:dyDescent="0.3">
      <c r="AO25211" s="9"/>
      <c r="AP25211" s="9"/>
      <c r="AQ25211" s="9"/>
    </row>
    <row r="25212" spans="41:43" x14ac:dyDescent="0.3">
      <c r="AO25212" s="9"/>
      <c r="AP25212" s="9"/>
      <c r="AQ25212" s="9"/>
    </row>
    <row r="25213" spans="41:43" x14ac:dyDescent="0.3">
      <c r="AO25213" s="9"/>
      <c r="AP25213" s="9"/>
      <c r="AQ25213" s="9"/>
    </row>
    <row r="25214" spans="41:43" x14ac:dyDescent="0.3">
      <c r="AO25214" s="9"/>
      <c r="AP25214" s="9"/>
      <c r="AQ25214" s="9"/>
    </row>
    <row r="25215" spans="41:43" x14ac:dyDescent="0.3">
      <c r="AO25215" s="9"/>
      <c r="AP25215" s="9"/>
      <c r="AQ25215" s="9"/>
    </row>
    <row r="25216" spans="41:43" x14ac:dyDescent="0.3">
      <c r="AO25216" s="9"/>
      <c r="AP25216" s="9"/>
      <c r="AQ25216" s="9"/>
    </row>
    <row r="25217" spans="41:43" x14ac:dyDescent="0.3">
      <c r="AO25217" s="9"/>
      <c r="AP25217" s="9"/>
      <c r="AQ25217" s="9"/>
    </row>
    <row r="25218" spans="41:43" x14ac:dyDescent="0.3">
      <c r="AO25218" s="9"/>
      <c r="AP25218" s="9"/>
      <c r="AQ25218" s="9"/>
    </row>
    <row r="25219" spans="41:43" x14ac:dyDescent="0.3">
      <c r="AO25219" s="9"/>
      <c r="AP25219" s="9"/>
      <c r="AQ25219" s="9"/>
    </row>
    <row r="25220" spans="41:43" x14ac:dyDescent="0.3">
      <c r="AO25220" s="9"/>
      <c r="AP25220" s="9"/>
      <c r="AQ25220" s="9"/>
    </row>
    <row r="25221" spans="41:43" x14ac:dyDescent="0.3">
      <c r="AO25221" s="9"/>
      <c r="AP25221" s="9"/>
      <c r="AQ25221" s="9"/>
    </row>
    <row r="25222" spans="41:43" x14ac:dyDescent="0.3">
      <c r="AO25222" s="9"/>
      <c r="AP25222" s="9"/>
      <c r="AQ25222" s="9"/>
    </row>
    <row r="25223" spans="41:43" x14ac:dyDescent="0.3">
      <c r="AO25223" s="9"/>
      <c r="AP25223" s="9"/>
      <c r="AQ25223" s="9"/>
    </row>
    <row r="25224" spans="41:43" x14ac:dyDescent="0.3">
      <c r="AO25224" s="9"/>
      <c r="AP25224" s="9"/>
      <c r="AQ25224" s="9"/>
    </row>
    <row r="25225" spans="41:43" x14ac:dyDescent="0.3">
      <c r="AO25225" s="9"/>
      <c r="AP25225" s="9"/>
      <c r="AQ25225" s="9"/>
    </row>
    <row r="25226" spans="41:43" x14ac:dyDescent="0.3">
      <c r="AO25226" s="9"/>
      <c r="AP25226" s="9"/>
      <c r="AQ25226" s="9"/>
    </row>
    <row r="25227" spans="41:43" x14ac:dyDescent="0.3">
      <c r="AO25227" s="9"/>
      <c r="AP25227" s="9"/>
      <c r="AQ25227" s="9"/>
    </row>
    <row r="25228" spans="41:43" x14ac:dyDescent="0.3">
      <c r="AO25228" s="9"/>
      <c r="AP25228" s="9"/>
      <c r="AQ25228" s="9"/>
    </row>
    <row r="25229" spans="41:43" x14ac:dyDescent="0.3">
      <c r="AO25229" s="9"/>
      <c r="AP25229" s="9"/>
      <c r="AQ25229" s="9"/>
    </row>
    <row r="25230" spans="41:43" x14ac:dyDescent="0.3">
      <c r="AO25230" s="9"/>
      <c r="AP25230" s="9"/>
      <c r="AQ25230" s="9"/>
    </row>
    <row r="25231" spans="41:43" x14ac:dyDescent="0.3">
      <c r="AO25231" s="9"/>
      <c r="AP25231" s="9"/>
      <c r="AQ25231" s="9"/>
    </row>
    <row r="25232" spans="41:43" x14ac:dyDescent="0.3">
      <c r="AO25232" s="9"/>
      <c r="AP25232" s="9"/>
      <c r="AQ25232" s="9"/>
    </row>
    <row r="25233" spans="41:43" x14ac:dyDescent="0.3">
      <c r="AO25233" s="9"/>
      <c r="AP25233" s="9"/>
      <c r="AQ25233" s="9"/>
    </row>
    <row r="25234" spans="41:43" x14ac:dyDescent="0.3">
      <c r="AO25234" s="9"/>
      <c r="AP25234" s="9"/>
      <c r="AQ25234" s="9"/>
    </row>
    <row r="25235" spans="41:43" x14ac:dyDescent="0.3">
      <c r="AO25235" s="9"/>
      <c r="AP25235" s="9"/>
      <c r="AQ25235" s="9"/>
    </row>
    <row r="25236" spans="41:43" x14ac:dyDescent="0.3">
      <c r="AO25236" s="9"/>
      <c r="AP25236" s="9"/>
      <c r="AQ25236" s="9"/>
    </row>
    <row r="25237" spans="41:43" x14ac:dyDescent="0.3">
      <c r="AO25237" s="9"/>
      <c r="AP25237" s="9"/>
      <c r="AQ25237" s="9"/>
    </row>
    <row r="25238" spans="41:43" x14ac:dyDescent="0.3">
      <c r="AO25238" s="9"/>
      <c r="AP25238" s="9"/>
      <c r="AQ25238" s="9"/>
    </row>
    <row r="25239" spans="41:43" x14ac:dyDescent="0.3">
      <c r="AO25239" s="9"/>
      <c r="AP25239" s="9"/>
      <c r="AQ25239" s="9"/>
    </row>
    <row r="25240" spans="41:43" x14ac:dyDescent="0.3">
      <c r="AO25240" s="9"/>
      <c r="AP25240" s="9"/>
      <c r="AQ25240" s="9"/>
    </row>
    <row r="25241" spans="41:43" x14ac:dyDescent="0.3">
      <c r="AO25241" s="9"/>
      <c r="AP25241" s="9"/>
      <c r="AQ25241" s="9"/>
    </row>
    <row r="25242" spans="41:43" x14ac:dyDescent="0.3">
      <c r="AO25242" s="9"/>
      <c r="AP25242" s="9"/>
      <c r="AQ25242" s="9"/>
    </row>
    <row r="25243" spans="41:43" x14ac:dyDescent="0.3">
      <c r="AO25243" s="9"/>
      <c r="AP25243" s="9"/>
      <c r="AQ25243" s="9"/>
    </row>
    <row r="25244" spans="41:43" x14ac:dyDescent="0.3">
      <c r="AO25244" s="9"/>
      <c r="AP25244" s="9"/>
      <c r="AQ25244" s="9"/>
    </row>
    <row r="25245" spans="41:43" x14ac:dyDescent="0.3">
      <c r="AO25245" s="9"/>
      <c r="AP25245" s="9"/>
      <c r="AQ25245" s="9"/>
    </row>
    <row r="25246" spans="41:43" x14ac:dyDescent="0.3">
      <c r="AO25246" s="9"/>
      <c r="AP25246" s="9"/>
      <c r="AQ25246" s="9"/>
    </row>
    <row r="25247" spans="41:43" x14ac:dyDescent="0.3">
      <c r="AO25247" s="9"/>
      <c r="AP25247" s="9"/>
      <c r="AQ25247" s="9"/>
    </row>
    <row r="25248" spans="41:43" x14ac:dyDescent="0.3">
      <c r="AO25248" s="9"/>
      <c r="AP25248" s="9"/>
      <c r="AQ25248" s="9"/>
    </row>
    <row r="25249" spans="41:43" x14ac:dyDescent="0.3">
      <c r="AO25249" s="9"/>
      <c r="AP25249" s="9"/>
      <c r="AQ25249" s="9"/>
    </row>
    <row r="25250" spans="41:43" x14ac:dyDescent="0.3">
      <c r="AO25250" s="9"/>
      <c r="AP25250" s="9"/>
      <c r="AQ25250" s="9"/>
    </row>
    <row r="25251" spans="41:43" x14ac:dyDescent="0.3">
      <c r="AO25251" s="9"/>
      <c r="AP25251" s="9"/>
      <c r="AQ25251" s="9"/>
    </row>
    <row r="25252" spans="41:43" x14ac:dyDescent="0.3">
      <c r="AO25252" s="9"/>
      <c r="AP25252" s="9"/>
      <c r="AQ25252" s="9"/>
    </row>
    <row r="25253" spans="41:43" x14ac:dyDescent="0.3">
      <c r="AO25253" s="9"/>
      <c r="AP25253" s="9"/>
      <c r="AQ25253" s="9"/>
    </row>
    <row r="25254" spans="41:43" x14ac:dyDescent="0.3">
      <c r="AO25254" s="9"/>
      <c r="AP25254" s="9"/>
      <c r="AQ25254" s="9"/>
    </row>
    <row r="25255" spans="41:43" x14ac:dyDescent="0.3">
      <c r="AO25255" s="9"/>
      <c r="AP25255" s="9"/>
      <c r="AQ25255" s="9"/>
    </row>
    <row r="25256" spans="41:43" x14ac:dyDescent="0.3">
      <c r="AO25256" s="9"/>
      <c r="AP25256" s="9"/>
      <c r="AQ25256" s="9"/>
    </row>
    <row r="25257" spans="41:43" x14ac:dyDescent="0.3">
      <c r="AO25257" s="9"/>
      <c r="AP25257" s="9"/>
      <c r="AQ25257" s="9"/>
    </row>
    <row r="25258" spans="41:43" x14ac:dyDescent="0.3">
      <c r="AO25258" s="9"/>
      <c r="AP25258" s="9"/>
      <c r="AQ25258" s="9"/>
    </row>
    <row r="25259" spans="41:43" x14ac:dyDescent="0.3">
      <c r="AO25259" s="9"/>
      <c r="AP25259" s="9"/>
      <c r="AQ25259" s="9"/>
    </row>
    <row r="25260" spans="41:43" x14ac:dyDescent="0.3">
      <c r="AO25260" s="9"/>
      <c r="AP25260" s="9"/>
      <c r="AQ25260" s="9"/>
    </row>
    <row r="25261" spans="41:43" x14ac:dyDescent="0.3">
      <c r="AO25261" s="9"/>
      <c r="AP25261" s="9"/>
      <c r="AQ25261" s="9"/>
    </row>
    <row r="25262" spans="41:43" x14ac:dyDescent="0.3">
      <c r="AO25262" s="9"/>
      <c r="AP25262" s="9"/>
      <c r="AQ25262" s="9"/>
    </row>
    <row r="25263" spans="41:43" x14ac:dyDescent="0.3">
      <c r="AO25263" s="9"/>
      <c r="AP25263" s="9"/>
      <c r="AQ25263" s="9"/>
    </row>
    <row r="25264" spans="41:43" x14ac:dyDescent="0.3">
      <c r="AO25264" s="9"/>
      <c r="AP25264" s="9"/>
      <c r="AQ25264" s="9"/>
    </row>
    <row r="25265" spans="41:43" x14ac:dyDescent="0.3">
      <c r="AO25265" s="9"/>
      <c r="AP25265" s="9"/>
      <c r="AQ25265" s="9"/>
    </row>
    <row r="25266" spans="41:43" x14ac:dyDescent="0.3">
      <c r="AO25266" s="9"/>
      <c r="AP25266" s="9"/>
      <c r="AQ25266" s="9"/>
    </row>
    <row r="25267" spans="41:43" x14ac:dyDescent="0.3">
      <c r="AO25267" s="9"/>
      <c r="AP25267" s="9"/>
      <c r="AQ25267" s="9"/>
    </row>
    <row r="25268" spans="41:43" x14ac:dyDescent="0.3">
      <c r="AO25268" s="9"/>
      <c r="AP25268" s="9"/>
      <c r="AQ25268" s="9"/>
    </row>
    <row r="25269" spans="41:43" x14ac:dyDescent="0.3">
      <c r="AO25269" s="9"/>
      <c r="AP25269" s="9"/>
      <c r="AQ25269" s="9"/>
    </row>
    <row r="25270" spans="41:43" x14ac:dyDescent="0.3">
      <c r="AO25270" s="9"/>
      <c r="AP25270" s="9"/>
      <c r="AQ25270" s="9"/>
    </row>
    <row r="25271" spans="41:43" x14ac:dyDescent="0.3">
      <c r="AO25271" s="9"/>
      <c r="AP25271" s="9"/>
      <c r="AQ25271" s="9"/>
    </row>
    <row r="25272" spans="41:43" x14ac:dyDescent="0.3">
      <c r="AO25272" s="9"/>
      <c r="AP25272" s="9"/>
      <c r="AQ25272" s="9"/>
    </row>
    <row r="25273" spans="41:43" x14ac:dyDescent="0.3">
      <c r="AO25273" s="9"/>
      <c r="AP25273" s="9"/>
      <c r="AQ25273" s="9"/>
    </row>
    <row r="25274" spans="41:43" x14ac:dyDescent="0.3">
      <c r="AO25274" s="9"/>
      <c r="AP25274" s="9"/>
      <c r="AQ25274" s="9"/>
    </row>
    <row r="25275" spans="41:43" x14ac:dyDescent="0.3">
      <c r="AO25275" s="9"/>
      <c r="AP25275" s="9"/>
      <c r="AQ25275" s="9"/>
    </row>
    <row r="25276" spans="41:43" x14ac:dyDescent="0.3">
      <c r="AO25276" s="9"/>
      <c r="AP25276" s="9"/>
      <c r="AQ25276" s="9"/>
    </row>
    <row r="25277" spans="41:43" x14ac:dyDescent="0.3">
      <c r="AO25277" s="9"/>
      <c r="AP25277" s="9"/>
      <c r="AQ25277" s="9"/>
    </row>
    <row r="25278" spans="41:43" x14ac:dyDescent="0.3">
      <c r="AO25278" s="9"/>
      <c r="AP25278" s="9"/>
      <c r="AQ25278" s="9"/>
    </row>
    <row r="25279" spans="41:43" x14ac:dyDescent="0.3">
      <c r="AO25279" s="9"/>
      <c r="AP25279" s="9"/>
      <c r="AQ25279" s="9"/>
    </row>
    <row r="25280" spans="41:43" x14ac:dyDescent="0.3">
      <c r="AO25280" s="9"/>
      <c r="AP25280" s="9"/>
      <c r="AQ25280" s="9"/>
    </row>
    <row r="25281" spans="41:43" x14ac:dyDescent="0.3">
      <c r="AO25281" s="9"/>
      <c r="AP25281" s="9"/>
      <c r="AQ25281" s="9"/>
    </row>
    <row r="25282" spans="41:43" x14ac:dyDescent="0.3">
      <c r="AO25282" s="9"/>
      <c r="AP25282" s="9"/>
      <c r="AQ25282" s="9"/>
    </row>
    <row r="25283" spans="41:43" x14ac:dyDescent="0.3">
      <c r="AO25283" s="9"/>
      <c r="AP25283" s="9"/>
      <c r="AQ25283" s="9"/>
    </row>
    <row r="25284" spans="41:43" x14ac:dyDescent="0.3">
      <c r="AO25284" s="9"/>
      <c r="AP25284" s="9"/>
      <c r="AQ25284" s="9"/>
    </row>
    <row r="25285" spans="41:43" x14ac:dyDescent="0.3">
      <c r="AO25285" s="9"/>
      <c r="AP25285" s="9"/>
      <c r="AQ25285" s="9"/>
    </row>
    <row r="25286" spans="41:43" x14ac:dyDescent="0.3">
      <c r="AO25286" s="9"/>
      <c r="AP25286" s="9"/>
      <c r="AQ25286" s="9"/>
    </row>
    <row r="25287" spans="41:43" x14ac:dyDescent="0.3">
      <c r="AO25287" s="9"/>
      <c r="AP25287" s="9"/>
      <c r="AQ25287" s="9"/>
    </row>
    <row r="25288" spans="41:43" x14ac:dyDescent="0.3">
      <c r="AO25288" s="9"/>
      <c r="AP25288" s="9"/>
      <c r="AQ25288" s="9"/>
    </row>
    <row r="25289" spans="41:43" x14ac:dyDescent="0.3">
      <c r="AO25289" s="9"/>
      <c r="AP25289" s="9"/>
      <c r="AQ25289" s="9"/>
    </row>
    <row r="25290" spans="41:43" x14ac:dyDescent="0.3">
      <c r="AO25290" s="9"/>
      <c r="AP25290" s="9"/>
      <c r="AQ25290" s="9"/>
    </row>
    <row r="25291" spans="41:43" x14ac:dyDescent="0.3">
      <c r="AO25291" s="9"/>
      <c r="AP25291" s="9"/>
      <c r="AQ25291" s="9"/>
    </row>
    <row r="25292" spans="41:43" x14ac:dyDescent="0.3">
      <c r="AO25292" s="9"/>
      <c r="AP25292" s="9"/>
      <c r="AQ25292" s="9"/>
    </row>
    <row r="25293" spans="41:43" x14ac:dyDescent="0.3">
      <c r="AO25293" s="9"/>
      <c r="AP25293" s="9"/>
      <c r="AQ25293" s="9"/>
    </row>
    <row r="25294" spans="41:43" x14ac:dyDescent="0.3">
      <c r="AO25294" s="9"/>
      <c r="AP25294" s="9"/>
      <c r="AQ25294" s="9"/>
    </row>
    <row r="25295" spans="41:43" x14ac:dyDescent="0.3">
      <c r="AO25295" s="9"/>
      <c r="AP25295" s="9"/>
      <c r="AQ25295" s="9"/>
    </row>
    <row r="25296" spans="41:43" x14ac:dyDescent="0.3">
      <c r="AO25296" s="9"/>
      <c r="AP25296" s="9"/>
      <c r="AQ25296" s="9"/>
    </row>
    <row r="25297" spans="41:43" x14ac:dyDescent="0.3">
      <c r="AO25297" s="9"/>
      <c r="AP25297" s="9"/>
      <c r="AQ25297" s="9"/>
    </row>
    <row r="25298" spans="41:43" x14ac:dyDescent="0.3">
      <c r="AO25298" s="9"/>
      <c r="AP25298" s="9"/>
      <c r="AQ25298" s="9"/>
    </row>
    <row r="25299" spans="41:43" x14ac:dyDescent="0.3">
      <c r="AO25299" s="9"/>
      <c r="AP25299" s="9"/>
      <c r="AQ25299" s="9"/>
    </row>
    <row r="25300" spans="41:43" x14ac:dyDescent="0.3">
      <c r="AO25300" s="9"/>
      <c r="AP25300" s="9"/>
      <c r="AQ25300" s="9"/>
    </row>
    <row r="25301" spans="41:43" x14ac:dyDescent="0.3">
      <c r="AO25301" s="9"/>
      <c r="AP25301" s="9"/>
      <c r="AQ25301" s="9"/>
    </row>
    <row r="25302" spans="41:43" x14ac:dyDescent="0.3">
      <c r="AO25302" s="9"/>
      <c r="AP25302" s="9"/>
      <c r="AQ25302" s="9"/>
    </row>
    <row r="25303" spans="41:43" x14ac:dyDescent="0.3">
      <c r="AO25303" s="9"/>
      <c r="AP25303" s="9"/>
      <c r="AQ25303" s="9"/>
    </row>
    <row r="25304" spans="41:43" x14ac:dyDescent="0.3">
      <c r="AO25304" s="9"/>
      <c r="AP25304" s="9"/>
      <c r="AQ25304" s="9"/>
    </row>
    <row r="25305" spans="41:43" x14ac:dyDescent="0.3">
      <c r="AO25305" s="9"/>
      <c r="AP25305" s="9"/>
      <c r="AQ25305" s="9"/>
    </row>
    <row r="25306" spans="41:43" x14ac:dyDescent="0.3">
      <c r="AO25306" s="9"/>
      <c r="AP25306" s="9"/>
      <c r="AQ25306" s="9"/>
    </row>
    <row r="25307" spans="41:43" x14ac:dyDescent="0.3">
      <c r="AO25307" s="9"/>
      <c r="AP25307" s="9"/>
      <c r="AQ25307" s="9"/>
    </row>
    <row r="25308" spans="41:43" x14ac:dyDescent="0.3">
      <c r="AO25308" s="9"/>
      <c r="AP25308" s="9"/>
      <c r="AQ25308" s="9"/>
    </row>
    <row r="25309" spans="41:43" x14ac:dyDescent="0.3">
      <c r="AO25309" s="9"/>
      <c r="AP25309" s="9"/>
      <c r="AQ25309" s="9"/>
    </row>
    <row r="25310" spans="41:43" x14ac:dyDescent="0.3">
      <c r="AO25310" s="9"/>
      <c r="AP25310" s="9"/>
      <c r="AQ25310" s="9"/>
    </row>
    <row r="25311" spans="41:43" x14ac:dyDescent="0.3">
      <c r="AO25311" s="9"/>
      <c r="AP25311" s="9"/>
      <c r="AQ25311" s="9"/>
    </row>
    <row r="25312" spans="41:43" x14ac:dyDescent="0.3">
      <c r="AO25312" s="9"/>
      <c r="AP25312" s="9"/>
      <c r="AQ25312" s="9"/>
    </row>
    <row r="25313" spans="41:43" x14ac:dyDescent="0.3">
      <c r="AO25313" s="9"/>
      <c r="AP25313" s="9"/>
      <c r="AQ25313" s="9"/>
    </row>
    <row r="25314" spans="41:43" x14ac:dyDescent="0.3">
      <c r="AO25314" s="9"/>
      <c r="AP25314" s="9"/>
      <c r="AQ25314" s="9"/>
    </row>
    <row r="25315" spans="41:43" x14ac:dyDescent="0.3">
      <c r="AO25315" s="9"/>
      <c r="AP25315" s="9"/>
      <c r="AQ25315" s="9"/>
    </row>
    <row r="25316" spans="41:43" x14ac:dyDescent="0.3">
      <c r="AO25316" s="9"/>
      <c r="AP25316" s="9"/>
      <c r="AQ25316" s="9"/>
    </row>
    <row r="25317" spans="41:43" x14ac:dyDescent="0.3">
      <c r="AO25317" s="9"/>
      <c r="AP25317" s="9"/>
      <c r="AQ25317" s="9"/>
    </row>
    <row r="25318" spans="41:43" x14ac:dyDescent="0.3">
      <c r="AO25318" s="9"/>
      <c r="AP25318" s="9"/>
      <c r="AQ25318" s="9"/>
    </row>
    <row r="25319" spans="41:43" x14ac:dyDescent="0.3">
      <c r="AO25319" s="9"/>
      <c r="AP25319" s="9"/>
      <c r="AQ25319" s="9"/>
    </row>
    <row r="25320" spans="41:43" x14ac:dyDescent="0.3">
      <c r="AO25320" s="9"/>
      <c r="AP25320" s="9"/>
      <c r="AQ25320" s="9"/>
    </row>
    <row r="25321" spans="41:43" x14ac:dyDescent="0.3">
      <c r="AO25321" s="9"/>
      <c r="AP25321" s="9"/>
      <c r="AQ25321" s="9"/>
    </row>
    <row r="25322" spans="41:43" x14ac:dyDescent="0.3">
      <c r="AO25322" s="9"/>
      <c r="AP25322" s="9"/>
      <c r="AQ25322" s="9"/>
    </row>
    <row r="25323" spans="41:43" x14ac:dyDescent="0.3">
      <c r="AO25323" s="9"/>
      <c r="AP25323" s="9"/>
      <c r="AQ25323" s="9"/>
    </row>
    <row r="25324" spans="41:43" x14ac:dyDescent="0.3">
      <c r="AO25324" s="9"/>
      <c r="AP25324" s="9"/>
      <c r="AQ25324" s="9"/>
    </row>
    <row r="25325" spans="41:43" x14ac:dyDescent="0.3">
      <c r="AO25325" s="9"/>
      <c r="AP25325" s="9"/>
      <c r="AQ25325" s="9"/>
    </row>
    <row r="25326" spans="41:43" x14ac:dyDescent="0.3">
      <c r="AO25326" s="9"/>
      <c r="AP25326" s="9"/>
      <c r="AQ25326" s="9"/>
    </row>
    <row r="25327" spans="41:43" x14ac:dyDescent="0.3">
      <c r="AO25327" s="9"/>
      <c r="AP25327" s="9"/>
      <c r="AQ25327" s="9"/>
    </row>
    <row r="25328" spans="41:43" x14ac:dyDescent="0.3">
      <c r="AO25328" s="9"/>
      <c r="AP25328" s="9"/>
      <c r="AQ25328" s="9"/>
    </row>
    <row r="25329" spans="41:43" x14ac:dyDescent="0.3">
      <c r="AO25329" s="9"/>
      <c r="AP25329" s="9"/>
      <c r="AQ25329" s="9"/>
    </row>
    <row r="25330" spans="41:43" x14ac:dyDescent="0.3">
      <c r="AO25330" s="9"/>
      <c r="AP25330" s="9"/>
      <c r="AQ25330" s="9"/>
    </row>
    <row r="25331" spans="41:43" x14ac:dyDescent="0.3">
      <c r="AO25331" s="9"/>
      <c r="AP25331" s="9"/>
      <c r="AQ25331" s="9"/>
    </row>
    <row r="25332" spans="41:43" x14ac:dyDescent="0.3">
      <c r="AO25332" s="9"/>
      <c r="AP25332" s="9"/>
      <c r="AQ25332" s="9"/>
    </row>
    <row r="25333" spans="41:43" x14ac:dyDescent="0.3">
      <c r="AO25333" s="9"/>
      <c r="AP25333" s="9"/>
      <c r="AQ25333" s="9"/>
    </row>
    <row r="25334" spans="41:43" x14ac:dyDescent="0.3">
      <c r="AO25334" s="9"/>
      <c r="AP25334" s="9"/>
      <c r="AQ25334" s="9"/>
    </row>
    <row r="25335" spans="41:43" x14ac:dyDescent="0.3">
      <c r="AO25335" s="9"/>
      <c r="AP25335" s="9"/>
      <c r="AQ25335" s="9"/>
    </row>
    <row r="25336" spans="41:43" x14ac:dyDescent="0.3">
      <c r="AO25336" s="9"/>
      <c r="AP25336" s="9"/>
      <c r="AQ25336" s="9"/>
    </row>
    <row r="25337" spans="41:43" x14ac:dyDescent="0.3">
      <c r="AO25337" s="9"/>
      <c r="AP25337" s="9"/>
      <c r="AQ25337" s="9"/>
    </row>
    <row r="25338" spans="41:43" x14ac:dyDescent="0.3">
      <c r="AO25338" s="9"/>
      <c r="AP25338" s="9"/>
      <c r="AQ25338" s="9"/>
    </row>
    <row r="25339" spans="41:43" x14ac:dyDescent="0.3">
      <c r="AO25339" s="9"/>
      <c r="AP25339" s="9"/>
      <c r="AQ25339" s="9"/>
    </row>
    <row r="25340" spans="41:43" x14ac:dyDescent="0.3">
      <c r="AO25340" s="9"/>
      <c r="AP25340" s="9"/>
      <c r="AQ25340" s="9"/>
    </row>
    <row r="25341" spans="41:43" x14ac:dyDescent="0.3">
      <c r="AO25341" s="9"/>
      <c r="AP25341" s="9"/>
      <c r="AQ25341" s="9"/>
    </row>
    <row r="25342" spans="41:43" x14ac:dyDescent="0.3">
      <c r="AO25342" s="9"/>
      <c r="AP25342" s="9"/>
      <c r="AQ25342" s="9"/>
    </row>
    <row r="25343" spans="41:43" x14ac:dyDescent="0.3">
      <c r="AO25343" s="9"/>
      <c r="AP25343" s="9"/>
      <c r="AQ25343" s="9"/>
    </row>
    <row r="25344" spans="41:43" x14ac:dyDescent="0.3">
      <c r="AO25344" s="9"/>
      <c r="AP25344" s="9"/>
      <c r="AQ25344" s="9"/>
    </row>
    <row r="25345" spans="41:43" x14ac:dyDescent="0.3">
      <c r="AO25345" s="9"/>
      <c r="AP25345" s="9"/>
      <c r="AQ25345" s="9"/>
    </row>
    <row r="25346" spans="41:43" x14ac:dyDescent="0.3">
      <c r="AO25346" s="9"/>
      <c r="AP25346" s="9"/>
      <c r="AQ25346" s="9"/>
    </row>
    <row r="25347" spans="41:43" x14ac:dyDescent="0.3">
      <c r="AO25347" s="9"/>
      <c r="AP25347" s="9"/>
      <c r="AQ25347" s="9"/>
    </row>
    <row r="25348" spans="41:43" x14ac:dyDescent="0.3">
      <c r="AO25348" s="9"/>
      <c r="AP25348" s="9"/>
      <c r="AQ25348" s="9"/>
    </row>
    <row r="25349" spans="41:43" x14ac:dyDescent="0.3">
      <c r="AO25349" s="9"/>
      <c r="AP25349" s="9"/>
      <c r="AQ25349" s="9"/>
    </row>
    <row r="25350" spans="41:43" x14ac:dyDescent="0.3">
      <c r="AO25350" s="9"/>
      <c r="AP25350" s="9"/>
      <c r="AQ25350" s="9"/>
    </row>
    <row r="25351" spans="41:43" x14ac:dyDescent="0.3">
      <c r="AO25351" s="9"/>
      <c r="AP25351" s="9"/>
      <c r="AQ25351" s="9"/>
    </row>
    <row r="25352" spans="41:43" x14ac:dyDescent="0.3">
      <c r="AO25352" s="9"/>
      <c r="AP25352" s="9"/>
      <c r="AQ25352" s="9"/>
    </row>
    <row r="25353" spans="41:43" x14ac:dyDescent="0.3">
      <c r="AO25353" s="9"/>
      <c r="AP25353" s="9"/>
      <c r="AQ25353" s="9"/>
    </row>
    <row r="25354" spans="41:43" x14ac:dyDescent="0.3">
      <c r="AO25354" s="9"/>
      <c r="AP25354" s="9"/>
      <c r="AQ25354" s="9"/>
    </row>
    <row r="25355" spans="41:43" x14ac:dyDescent="0.3">
      <c r="AO25355" s="9"/>
      <c r="AP25355" s="9"/>
      <c r="AQ25355" s="9"/>
    </row>
    <row r="25356" spans="41:43" x14ac:dyDescent="0.3">
      <c r="AO25356" s="9"/>
      <c r="AP25356" s="9"/>
      <c r="AQ25356" s="9"/>
    </row>
    <row r="25357" spans="41:43" x14ac:dyDescent="0.3">
      <c r="AO25357" s="9"/>
      <c r="AP25357" s="9"/>
      <c r="AQ25357" s="9"/>
    </row>
    <row r="25358" spans="41:43" x14ac:dyDescent="0.3">
      <c r="AO25358" s="9"/>
      <c r="AP25358" s="9"/>
      <c r="AQ25358" s="9"/>
    </row>
    <row r="25359" spans="41:43" x14ac:dyDescent="0.3">
      <c r="AO25359" s="9"/>
      <c r="AP25359" s="9"/>
      <c r="AQ25359" s="9"/>
    </row>
    <row r="25360" spans="41:43" x14ac:dyDescent="0.3">
      <c r="AO25360" s="9"/>
      <c r="AP25360" s="9"/>
      <c r="AQ25360" s="9"/>
    </row>
    <row r="25361" spans="41:43" x14ac:dyDescent="0.3">
      <c r="AO25361" s="9"/>
      <c r="AP25361" s="9"/>
      <c r="AQ25361" s="9"/>
    </row>
    <row r="25362" spans="41:43" x14ac:dyDescent="0.3">
      <c r="AO25362" s="9"/>
      <c r="AP25362" s="9"/>
      <c r="AQ25362" s="9"/>
    </row>
    <row r="25363" spans="41:43" x14ac:dyDescent="0.3">
      <c r="AO25363" s="9"/>
      <c r="AP25363" s="9"/>
      <c r="AQ25363" s="9"/>
    </row>
    <row r="25364" spans="41:43" x14ac:dyDescent="0.3">
      <c r="AO25364" s="9"/>
      <c r="AP25364" s="9"/>
      <c r="AQ25364" s="9"/>
    </row>
    <row r="25365" spans="41:43" x14ac:dyDescent="0.3">
      <c r="AO25365" s="9"/>
      <c r="AP25365" s="9"/>
      <c r="AQ25365" s="9"/>
    </row>
    <row r="25366" spans="41:43" x14ac:dyDescent="0.3">
      <c r="AO25366" s="9"/>
      <c r="AP25366" s="9"/>
      <c r="AQ25366" s="9"/>
    </row>
    <row r="25367" spans="41:43" x14ac:dyDescent="0.3">
      <c r="AO25367" s="9"/>
      <c r="AP25367" s="9"/>
      <c r="AQ25367" s="9"/>
    </row>
    <row r="25368" spans="41:43" x14ac:dyDescent="0.3">
      <c r="AO25368" s="9"/>
      <c r="AP25368" s="9"/>
      <c r="AQ25368" s="9"/>
    </row>
    <row r="25369" spans="41:43" x14ac:dyDescent="0.3">
      <c r="AO25369" s="9"/>
      <c r="AP25369" s="9"/>
      <c r="AQ25369" s="9"/>
    </row>
    <row r="25370" spans="41:43" x14ac:dyDescent="0.3">
      <c r="AO25370" s="9"/>
      <c r="AP25370" s="9"/>
      <c r="AQ25370" s="9"/>
    </row>
    <row r="25371" spans="41:43" x14ac:dyDescent="0.3">
      <c r="AO25371" s="9"/>
      <c r="AP25371" s="9"/>
      <c r="AQ25371" s="9"/>
    </row>
    <row r="25372" spans="41:43" x14ac:dyDescent="0.3">
      <c r="AO25372" s="9"/>
      <c r="AP25372" s="9"/>
      <c r="AQ25372" s="9"/>
    </row>
    <row r="25373" spans="41:43" x14ac:dyDescent="0.3">
      <c r="AO25373" s="9"/>
      <c r="AP25373" s="9"/>
      <c r="AQ25373" s="9"/>
    </row>
    <row r="25374" spans="41:43" x14ac:dyDescent="0.3">
      <c r="AO25374" s="9"/>
      <c r="AP25374" s="9"/>
      <c r="AQ25374" s="9"/>
    </row>
    <row r="25375" spans="41:43" x14ac:dyDescent="0.3">
      <c r="AO25375" s="9"/>
      <c r="AP25375" s="9"/>
      <c r="AQ25375" s="9"/>
    </row>
    <row r="25376" spans="41:43" x14ac:dyDescent="0.3">
      <c r="AO25376" s="9"/>
      <c r="AP25376" s="9"/>
      <c r="AQ25376" s="9"/>
    </row>
    <row r="25377" spans="41:43" x14ac:dyDescent="0.3">
      <c r="AO25377" s="9"/>
      <c r="AP25377" s="9"/>
      <c r="AQ25377" s="9"/>
    </row>
    <row r="25378" spans="41:43" x14ac:dyDescent="0.3">
      <c r="AO25378" s="9"/>
      <c r="AP25378" s="9"/>
      <c r="AQ25378" s="9"/>
    </row>
    <row r="25379" spans="41:43" x14ac:dyDescent="0.3">
      <c r="AO25379" s="9"/>
      <c r="AP25379" s="9"/>
      <c r="AQ25379" s="9"/>
    </row>
    <row r="25380" spans="41:43" x14ac:dyDescent="0.3">
      <c r="AO25380" s="9"/>
      <c r="AP25380" s="9"/>
      <c r="AQ25380" s="9"/>
    </row>
    <row r="25381" spans="41:43" x14ac:dyDescent="0.3">
      <c r="AO25381" s="9"/>
      <c r="AP25381" s="9"/>
      <c r="AQ25381" s="9"/>
    </row>
    <row r="25382" spans="41:43" x14ac:dyDescent="0.3">
      <c r="AO25382" s="9"/>
      <c r="AP25382" s="9"/>
      <c r="AQ25382" s="9"/>
    </row>
    <row r="25383" spans="41:43" x14ac:dyDescent="0.3">
      <c r="AO25383" s="9"/>
      <c r="AP25383" s="9"/>
      <c r="AQ25383" s="9"/>
    </row>
    <row r="25384" spans="41:43" x14ac:dyDescent="0.3">
      <c r="AO25384" s="9"/>
      <c r="AP25384" s="9"/>
      <c r="AQ25384" s="9"/>
    </row>
    <row r="25385" spans="41:43" x14ac:dyDescent="0.3">
      <c r="AO25385" s="9"/>
      <c r="AP25385" s="9"/>
      <c r="AQ25385" s="9"/>
    </row>
    <row r="25386" spans="41:43" x14ac:dyDescent="0.3">
      <c r="AO25386" s="9"/>
      <c r="AP25386" s="9"/>
      <c r="AQ25386" s="9"/>
    </row>
    <row r="25387" spans="41:43" x14ac:dyDescent="0.3">
      <c r="AO25387" s="9"/>
      <c r="AP25387" s="9"/>
      <c r="AQ25387" s="9"/>
    </row>
    <row r="25388" spans="41:43" x14ac:dyDescent="0.3">
      <c r="AO25388" s="9"/>
      <c r="AP25388" s="9"/>
      <c r="AQ25388" s="9"/>
    </row>
    <row r="25389" spans="41:43" x14ac:dyDescent="0.3">
      <c r="AO25389" s="9"/>
      <c r="AP25389" s="9"/>
      <c r="AQ25389" s="9"/>
    </row>
    <row r="25390" spans="41:43" x14ac:dyDescent="0.3">
      <c r="AO25390" s="9"/>
      <c r="AP25390" s="9"/>
      <c r="AQ25390" s="9"/>
    </row>
    <row r="25391" spans="41:43" x14ac:dyDescent="0.3">
      <c r="AO25391" s="9"/>
      <c r="AP25391" s="9"/>
      <c r="AQ25391" s="9"/>
    </row>
    <row r="25392" spans="41:43" x14ac:dyDescent="0.3">
      <c r="AO25392" s="9"/>
      <c r="AP25392" s="9"/>
      <c r="AQ25392" s="9"/>
    </row>
    <row r="25393" spans="41:43" x14ac:dyDescent="0.3">
      <c r="AO25393" s="9"/>
      <c r="AP25393" s="9"/>
      <c r="AQ25393" s="9"/>
    </row>
    <row r="25394" spans="41:43" x14ac:dyDescent="0.3">
      <c r="AO25394" s="9"/>
      <c r="AP25394" s="9"/>
      <c r="AQ25394" s="9"/>
    </row>
    <row r="25395" spans="41:43" x14ac:dyDescent="0.3">
      <c r="AO25395" s="9"/>
      <c r="AP25395" s="9"/>
      <c r="AQ25395" s="9"/>
    </row>
    <row r="25396" spans="41:43" x14ac:dyDescent="0.3">
      <c r="AO25396" s="9"/>
      <c r="AP25396" s="9"/>
      <c r="AQ25396" s="9"/>
    </row>
    <row r="25397" spans="41:43" x14ac:dyDescent="0.3">
      <c r="AO25397" s="9"/>
      <c r="AP25397" s="9"/>
      <c r="AQ25397" s="9"/>
    </row>
    <row r="25398" spans="41:43" x14ac:dyDescent="0.3">
      <c r="AO25398" s="9"/>
      <c r="AP25398" s="9"/>
      <c r="AQ25398" s="9"/>
    </row>
    <row r="25399" spans="41:43" x14ac:dyDescent="0.3">
      <c r="AO25399" s="9"/>
      <c r="AP25399" s="9"/>
      <c r="AQ25399" s="9"/>
    </row>
    <row r="25400" spans="41:43" x14ac:dyDescent="0.3">
      <c r="AO25400" s="9"/>
      <c r="AP25400" s="9"/>
      <c r="AQ25400" s="9"/>
    </row>
    <row r="25401" spans="41:43" x14ac:dyDescent="0.3">
      <c r="AO25401" s="9"/>
      <c r="AP25401" s="9"/>
      <c r="AQ25401" s="9"/>
    </row>
    <row r="25402" spans="41:43" x14ac:dyDescent="0.3">
      <c r="AO25402" s="9"/>
      <c r="AP25402" s="9"/>
      <c r="AQ25402" s="9"/>
    </row>
    <row r="25403" spans="41:43" x14ac:dyDescent="0.3">
      <c r="AO25403" s="9"/>
      <c r="AP25403" s="9"/>
      <c r="AQ25403" s="9"/>
    </row>
    <row r="25404" spans="41:43" x14ac:dyDescent="0.3">
      <c r="AO25404" s="9"/>
      <c r="AP25404" s="9"/>
      <c r="AQ25404" s="9"/>
    </row>
    <row r="25405" spans="41:43" x14ac:dyDescent="0.3">
      <c r="AO25405" s="9"/>
      <c r="AP25405" s="9"/>
      <c r="AQ25405" s="9"/>
    </row>
    <row r="25406" spans="41:43" x14ac:dyDescent="0.3">
      <c r="AO25406" s="9"/>
      <c r="AP25406" s="9"/>
      <c r="AQ25406" s="9"/>
    </row>
    <row r="25407" spans="41:43" x14ac:dyDescent="0.3">
      <c r="AO25407" s="9"/>
      <c r="AP25407" s="9"/>
      <c r="AQ25407" s="9"/>
    </row>
    <row r="25408" spans="41:43" x14ac:dyDescent="0.3">
      <c r="AO25408" s="9"/>
      <c r="AP25408" s="9"/>
      <c r="AQ25408" s="9"/>
    </row>
    <row r="25409" spans="41:43" x14ac:dyDescent="0.3">
      <c r="AO25409" s="9"/>
      <c r="AP25409" s="9"/>
      <c r="AQ25409" s="9"/>
    </row>
    <row r="25410" spans="41:43" x14ac:dyDescent="0.3">
      <c r="AO25410" s="9"/>
      <c r="AP25410" s="9"/>
      <c r="AQ25410" s="9"/>
    </row>
    <row r="25411" spans="41:43" x14ac:dyDescent="0.3">
      <c r="AO25411" s="9"/>
      <c r="AP25411" s="9"/>
      <c r="AQ25411" s="9"/>
    </row>
    <row r="25412" spans="41:43" x14ac:dyDescent="0.3">
      <c r="AO25412" s="9"/>
      <c r="AP25412" s="9"/>
      <c r="AQ25412" s="9"/>
    </row>
    <row r="25413" spans="41:43" x14ac:dyDescent="0.3">
      <c r="AO25413" s="9"/>
      <c r="AP25413" s="9"/>
      <c r="AQ25413" s="9"/>
    </row>
    <row r="25414" spans="41:43" x14ac:dyDescent="0.3">
      <c r="AO25414" s="9"/>
      <c r="AP25414" s="9"/>
      <c r="AQ25414" s="9"/>
    </row>
    <row r="25415" spans="41:43" x14ac:dyDescent="0.3">
      <c r="AO25415" s="9"/>
      <c r="AP25415" s="9"/>
      <c r="AQ25415" s="9"/>
    </row>
    <row r="25416" spans="41:43" x14ac:dyDescent="0.3">
      <c r="AO25416" s="9"/>
      <c r="AP25416" s="9"/>
      <c r="AQ25416" s="9"/>
    </row>
    <row r="25417" spans="41:43" x14ac:dyDescent="0.3">
      <c r="AO25417" s="9"/>
      <c r="AP25417" s="9"/>
      <c r="AQ25417" s="9"/>
    </row>
    <row r="25418" spans="41:43" x14ac:dyDescent="0.3">
      <c r="AO25418" s="9"/>
      <c r="AP25418" s="9"/>
      <c r="AQ25418" s="9"/>
    </row>
    <row r="25419" spans="41:43" x14ac:dyDescent="0.3">
      <c r="AO25419" s="9"/>
      <c r="AP25419" s="9"/>
      <c r="AQ25419" s="9"/>
    </row>
    <row r="25420" spans="41:43" x14ac:dyDescent="0.3">
      <c r="AO25420" s="9"/>
      <c r="AP25420" s="9"/>
      <c r="AQ25420" s="9"/>
    </row>
    <row r="25421" spans="41:43" x14ac:dyDescent="0.3">
      <c r="AO25421" s="9"/>
      <c r="AP25421" s="9"/>
      <c r="AQ25421" s="9"/>
    </row>
    <row r="25422" spans="41:43" x14ac:dyDescent="0.3">
      <c r="AO25422" s="9"/>
      <c r="AP25422" s="9"/>
      <c r="AQ25422" s="9"/>
    </row>
    <row r="25423" spans="41:43" x14ac:dyDescent="0.3">
      <c r="AO25423" s="9"/>
      <c r="AP25423" s="9"/>
      <c r="AQ25423" s="9"/>
    </row>
    <row r="25424" spans="41:43" x14ac:dyDescent="0.3">
      <c r="AO25424" s="9"/>
      <c r="AP25424" s="9"/>
      <c r="AQ25424" s="9"/>
    </row>
    <row r="25425" spans="41:43" x14ac:dyDescent="0.3">
      <c r="AO25425" s="9"/>
      <c r="AP25425" s="9"/>
      <c r="AQ25425" s="9"/>
    </row>
    <row r="25426" spans="41:43" x14ac:dyDescent="0.3">
      <c r="AO25426" s="9"/>
      <c r="AP25426" s="9"/>
      <c r="AQ25426" s="9"/>
    </row>
    <row r="25427" spans="41:43" x14ac:dyDescent="0.3">
      <c r="AO25427" s="9"/>
      <c r="AP25427" s="9"/>
      <c r="AQ25427" s="9"/>
    </row>
    <row r="25428" spans="41:43" x14ac:dyDescent="0.3">
      <c r="AO25428" s="9"/>
      <c r="AP25428" s="9"/>
      <c r="AQ25428" s="9"/>
    </row>
    <row r="25429" spans="41:43" x14ac:dyDescent="0.3">
      <c r="AO25429" s="9"/>
      <c r="AP25429" s="9"/>
      <c r="AQ25429" s="9"/>
    </row>
    <row r="25430" spans="41:43" x14ac:dyDescent="0.3">
      <c r="AO25430" s="9"/>
      <c r="AP25430" s="9"/>
      <c r="AQ25430" s="9"/>
    </row>
    <row r="25431" spans="41:43" x14ac:dyDescent="0.3">
      <c r="AO25431" s="9"/>
      <c r="AP25431" s="9"/>
      <c r="AQ25431" s="9"/>
    </row>
    <row r="25432" spans="41:43" x14ac:dyDescent="0.3">
      <c r="AO25432" s="9"/>
      <c r="AP25432" s="9"/>
      <c r="AQ25432" s="9"/>
    </row>
    <row r="25433" spans="41:43" x14ac:dyDescent="0.3">
      <c r="AO25433" s="9"/>
      <c r="AP25433" s="9"/>
      <c r="AQ25433" s="9"/>
    </row>
    <row r="25434" spans="41:43" x14ac:dyDescent="0.3">
      <c r="AO25434" s="9"/>
      <c r="AP25434" s="9"/>
      <c r="AQ25434" s="9"/>
    </row>
    <row r="25435" spans="41:43" x14ac:dyDescent="0.3">
      <c r="AO25435" s="9"/>
      <c r="AP25435" s="9"/>
      <c r="AQ25435" s="9"/>
    </row>
    <row r="25436" spans="41:43" x14ac:dyDescent="0.3">
      <c r="AO25436" s="9"/>
      <c r="AP25436" s="9"/>
      <c r="AQ25436" s="9"/>
    </row>
    <row r="25437" spans="41:43" x14ac:dyDescent="0.3">
      <c r="AO25437" s="9"/>
      <c r="AP25437" s="9"/>
      <c r="AQ25437" s="9"/>
    </row>
    <row r="25438" spans="41:43" x14ac:dyDescent="0.3">
      <c r="AO25438" s="9"/>
      <c r="AP25438" s="9"/>
      <c r="AQ25438" s="9"/>
    </row>
    <row r="25439" spans="41:43" x14ac:dyDescent="0.3">
      <c r="AO25439" s="9"/>
      <c r="AP25439" s="9"/>
      <c r="AQ25439" s="9"/>
    </row>
    <row r="25440" spans="41:43" x14ac:dyDescent="0.3">
      <c r="AO25440" s="9"/>
      <c r="AP25440" s="9"/>
      <c r="AQ25440" s="9"/>
    </row>
    <row r="25441" spans="41:43" x14ac:dyDescent="0.3">
      <c r="AO25441" s="9"/>
      <c r="AP25441" s="9"/>
      <c r="AQ25441" s="9"/>
    </row>
    <row r="25442" spans="41:43" x14ac:dyDescent="0.3">
      <c r="AO25442" s="9"/>
      <c r="AP25442" s="9"/>
      <c r="AQ25442" s="9"/>
    </row>
    <row r="25443" spans="41:43" x14ac:dyDescent="0.3">
      <c r="AO25443" s="9"/>
      <c r="AP25443" s="9"/>
      <c r="AQ25443" s="9"/>
    </row>
    <row r="25444" spans="41:43" x14ac:dyDescent="0.3">
      <c r="AO25444" s="9"/>
      <c r="AP25444" s="9"/>
      <c r="AQ25444" s="9"/>
    </row>
    <row r="25445" spans="41:43" x14ac:dyDescent="0.3">
      <c r="AO25445" s="9"/>
      <c r="AP25445" s="9"/>
      <c r="AQ25445" s="9"/>
    </row>
    <row r="25446" spans="41:43" x14ac:dyDescent="0.3">
      <c r="AO25446" s="9"/>
      <c r="AP25446" s="9"/>
      <c r="AQ25446" s="9"/>
    </row>
    <row r="25447" spans="41:43" x14ac:dyDescent="0.3">
      <c r="AO25447" s="9"/>
      <c r="AP25447" s="9"/>
      <c r="AQ25447" s="9"/>
    </row>
    <row r="25448" spans="41:43" x14ac:dyDescent="0.3">
      <c r="AO25448" s="9"/>
      <c r="AP25448" s="9"/>
      <c r="AQ25448" s="9"/>
    </row>
    <row r="25449" spans="41:43" x14ac:dyDescent="0.3">
      <c r="AO25449" s="9"/>
      <c r="AP25449" s="9"/>
      <c r="AQ25449" s="9"/>
    </row>
    <row r="25450" spans="41:43" x14ac:dyDescent="0.3">
      <c r="AO25450" s="9"/>
      <c r="AP25450" s="9"/>
      <c r="AQ25450" s="9"/>
    </row>
    <row r="25451" spans="41:43" x14ac:dyDescent="0.3">
      <c r="AO25451" s="9"/>
      <c r="AP25451" s="9"/>
      <c r="AQ25451" s="9"/>
    </row>
    <row r="25452" spans="41:43" x14ac:dyDescent="0.3">
      <c r="AO25452" s="9"/>
      <c r="AP25452" s="9"/>
      <c r="AQ25452" s="9"/>
    </row>
    <row r="25453" spans="41:43" x14ac:dyDescent="0.3">
      <c r="AO25453" s="9"/>
      <c r="AP25453" s="9"/>
      <c r="AQ25453" s="9"/>
    </row>
    <row r="25454" spans="41:43" x14ac:dyDescent="0.3">
      <c r="AO25454" s="9"/>
      <c r="AP25454" s="9"/>
      <c r="AQ25454" s="9"/>
    </row>
    <row r="25455" spans="41:43" x14ac:dyDescent="0.3">
      <c r="AO25455" s="9"/>
      <c r="AP25455" s="9"/>
      <c r="AQ25455" s="9"/>
    </row>
    <row r="25456" spans="41:43" x14ac:dyDescent="0.3">
      <c r="AO25456" s="9"/>
      <c r="AP25456" s="9"/>
      <c r="AQ25456" s="9"/>
    </row>
    <row r="25457" spans="41:43" x14ac:dyDescent="0.3">
      <c r="AO25457" s="9"/>
      <c r="AP25457" s="9"/>
      <c r="AQ25457" s="9"/>
    </row>
    <row r="25458" spans="41:43" x14ac:dyDescent="0.3">
      <c r="AO25458" s="9"/>
      <c r="AP25458" s="9"/>
      <c r="AQ25458" s="9"/>
    </row>
    <row r="25459" spans="41:43" x14ac:dyDescent="0.3">
      <c r="AO25459" s="9"/>
      <c r="AP25459" s="9"/>
      <c r="AQ25459" s="9"/>
    </row>
    <row r="25460" spans="41:43" x14ac:dyDescent="0.3">
      <c r="AO25460" s="9"/>
      <c r="AP25460" s="9"/>
      <c r="AQ25460" s="9"/>
    </row>
    <row r="25461" spans="41:43" x14ac:dyDescent="0.3">
      <c r="AO25461" s="9"/>
      <c r="AP25461" s="9"/>
      <c r="AQ25461" s="9"/>
    </row>
    <row r="25462" spans="41:43" x14ac:dyDescent="0.3">
      <c r="AO25462" s="9"/>
      <c r="AP25462" s="9"/>
      <c r="AQ25462" s="9"/>
    </row>
    <row r="25463" spans="41:43" x14ac:dyDescent="0.3">
      <c r="AO25463" s="9"/>
      <c r="AP25463" s="9"/>
      <c r="AQ25463" s="9"/>
    </row>
    <row r="25464" spans="41:43" x14ac:dyDescent="0.3">
      <c r="AO25464" s="9"/>
      <c r="AP25464" s="9"/>
      <c r="AQ25464" s="9"/>
    </row>
    <row r="25465" spans="41:43" x14ac:dyDescent="0.3">
      <c r="AO25465" s="9"/>
      <c r="AP25465" s="9"/>
      <c r="AQ25465" s="9"/>
    </row>
    <row r="25466" spans="41:43" x14ac:dyDescent="0.3">
      <c r="AO25466" s="9"/>
      <c r="AP25466" s="9"/>
      <c r="AQ25466" s="9"/>
    </row>
    <row r="25467" spans="41:43" x14ac:dyDescent="0.3">
      <c r="AO25467" s="9"/>
      <c r="AP25467" s="9"/>
      <c r="AQ25467" s="9"/>
    </row>
    <row r="25468" spans="41:43" x14ac:dyDescent="0.3">
      <c r="AO25468" s="9"/>
      <c r="AP25468" s="9"/>
      <c r="AQ25468" s="9"/>
    </row>
    <row r="25469" spans="41:43" x14ac:dyDescent="0.3">
      <c r="AO25469" s="9"/>
      <c r="AP25469" s="9"/>
      <c r="AQ25469" s="9"/>
    </row>
    <row r="25470" spans="41:43" x14ac:dyDescent="0.3">
      <c r="AO25470" s="9"/>
      <c r="AP25470" s="9"/>
      <c r="AQ25470" s="9"/>
    </row>
    <row r="25471" spans="41:43" x14ac:dyDescent="0.3">
      <c r="AO25471" s="9"/>
      <c r="AP25471" s="9"/>
      <c r="AQ25471" s="9"/>
    </row>
    <row r="25472" spans="41:43" x14ac:dyDescent="0.3">
      <c r="AO25472" s="9"/>
      <c r="AP25472" s="9"/>
      <c r="AQ25472" s="9"/>
    </row>
    <row r="25473" spans="41:43" x14ac:dyDescent="0.3">
      <c r="AO25473" s="9"/>
      <c r="AP25473" s="9"/>
      <c r="AQ25473" s="9"/>
    </row>
    <row r="25474" spans="41:43" x14ac:dyDescent="0.3">
      <c r="AO25474" s="9"/>
      <c r="AP25474" s="9"/>
      <c r="AQ25474" s="9"/>
    </row>
    <row r="25475" spans="41:43" x14ac:dyDescent="0.3">
      <c r="AO25475" s="9"/>
      <c r="AP25475" s="9"/>
      <c r="AQ25475" s="9"/>
    </row>
    <row r="25476" spans="41:43" x14ac:dyDescent="0.3">
      <c r="AO25476" s="9"/>
      <c r="AP25476" s="9"/>
      <c r="AQ25476" s="9"/>
    </row>
    <row r="25477" spans="41:43" x14ac:dyDescent="0.3">
      <c r="AO25477" s="9"/>
      <c r="AP25477" s="9"/>
      <c r="AQ25477" s="9"/>
    </row>
    <row r="25478" spans="41:43" x14ac:dyDescent="0.3">
      <c r="AO25478" s="9"/>
      <c r="AP25478" s="9"/>
      <c r="AQ25478" s="9"/>
    </row>
    <row r="25479" spans="41:43" x14ac:dyDescent="0.3">
      <c r="AO25479" s="9"/>
      <c r="AP25479" s="9"/>
      <c r="AQ25479" s="9"/>
    </row>
    <row r="25480" spans="41:43" x14ac:dyDescent="0.3">
      <c r="AO25480" s="9"/>
      <c r="AP25480" s="9"/>
      <c r="AQ25480" s="9"/>
    </row>
    <row r="25481" spans="41:43" x14ac:dyDescent="0.3">
      <c r="AO25481" s="9"/>
      <c r="AP25481" s="9"/>
      <c r="AQ25481" s="9"/>
    </row>
    <row r="25482" spans="41:43" x14ac:dyDescent="0.3">
      <c r="AO25482" s="9"/>
      <c r="AP25482" s="9"/>
      <c r="AQ25482" s="9"/>
    </row>
    <row r="25483" spans="41:43" x14ac:dyDescent="0.3">
      <c r="AO25483" s="9"/>
      <c r="AP25483" s="9"/>
      <c r="AQ25483" s="9"/>
    </row>
    <row r="25484" spans="41:43" x14ac:dyDescent="0.3">
      <c r="AO25484" s="9"/>
      <c r="AP25484" s="9"/>
      <c r="AQ25484" s="9"/>
    </row>
    <row r="25485" spans="41:43" x14ac:dyDescent="0.3">
      <c r="AO25485" s="9"/>
      <c r="AP25485" s="9"/>
      <c r="AQ25485" s="9"/>
    </row>
    <row r="25486" spans="41:43" x14ac:dyDescent="0.3">
      <c r="AO25486" s="9"/>
      <c r="AP25486" s="9"/>
      <c r="AQ25486" s="9"/>
    </row>
    <row r="25487" spans="41:43" x14ac:dyDescent="0.3">
      <c r="AO25487" s="9"/>
      <c r="AP25487" s="9"/>
      <c r="AQ25487" s="9"/>
    </row>
    <row r="25488" spans="41:43" x14ac:dyDescent="0.3">
      <c r="AO25488" s="9"/>
      <c r="AP25488" s="9"/>
      <c r="AQ25488" s="9"/>
    </row>
    <row r="25489" spans="41:43" x14ac:dyDescent="0.3">
      <c r="AO25489" s="9"/>
      <c r="AP25489" s="9"/>
      <c r="AQ25489" s="9"/>
    </row>
    <row r="25490" spans="41:43" x14ac:dyDescent="0.3">
      <c r="AO25490" s="9"/>
      <c r="AP25490" s="9"/>
      <c r="AQ25490" s="9"/>
    </row>
    <row r="25491" spans="41:43" x14ac:dyDescent="0.3">
      <c r="AO25491" s="9"/>
      <c r="AP25491" s="9"/>
      <c r="AQ25491" s="9"/>
    </row>
    <row r="25492" spans="41:43" x14ac:dyDescent="0.3">
      <c r="AO25492" s="9"/>
      <c r="AP25492" s="9"/>
      <c r="AQ25492" s="9"/>
    </row>
    <row r="25493" spans="41:43" x14ac:dyDescent="0.3">
      <c r="AO25493" s="9"/>
      <c r="AP25493" s="9"/>
      <c r="AQ25493" s="9"/>
    </row>
    <row r="25494" spans="41:43" x14ac:dyDescent="0.3">
      <c r="AO25494" s="9"/>
      <c r="AP25494" s="9"/>
      <c r="AQ25494" s="9"/>
    </row>
    <row r="25495" spans="41:43" x14ac:dyDescent="0.3">
      <c r="AO25495" s="9"/>
      <c r="AP25495" s="9"/>
      <c r="AQ25495" s="9"/>
    </row>
    <row r="25496" spans="41:43" x14ac:dyDescent="0.3">
      <c r="AO25496" s="9"/>
      <c r="AP25496" s="9"/>
      <c r="AQ25496" s="9"/>
    </row>
    <row r="25497" spans="41:43" x14ac:dyDescent="0.3">
      <c r="AO25497" s="9"/>
      <c r="AP25497" s="9"/>
      <c r="AQ25497" s="9"/>
    </row>
    <row r="25498" spans="41:43" x14ac:dyDescent="0.3">
      <c r="AO25498" s="9"/>
      <c r="AP25498" s="9"/>
      <c r="AQ25498" s="9"/>
    </row>
    <row r="25499" spans="41:43" x14ac:dyDescent="0.3">
      <c r="AO25499" s="9"/>
      <c r="AP25499" s="9"/>
      <c r="AQ25499" s="9"/>
    </row>
    <row r="25500" spans="41:43" x14ac:dyDescent="0.3">
      <c r="AO25500" s="9"/>
      <c r="AP25500" s="9"/>
      <c r="AQ25500" s="9"/>
    </row>
    <row r="25501" spans="41:43" x14ac:dyDescent="0.3">
      <c r="AO25501" s="9"/>
      <c r="AP25501" s="9"/>
      <c r="AQ25501" s="9"/>
    </row>
    <row r="25502" spans="41:43" x14ac:dyDescent="0.3">
      <c r="AO25502" s="9"/>
      <c r="AP25502" s="9"/>
      <c r="AQ25502" s="9"/>
    </row>
    <row r="25503" spans="41:43" x14ac:dyDescent="0.3">
      <c r="AO25503" s="9"/>
      <c r="AP25503" s="9"/>
      <c r="AQ25503" s="9"/>
    </row>
    <row r="25504" spans="41:43" x14ac:dyDescent="0.3">
      <c r="AO25504" s="9"/>
      <c r="AP25504" s="9"/>
      <c r="AQ25504" s="9"/>
    </row>
    <row r="25505" spans="41:43" x14ac:dyDescent="0.3">
      <c r="AO25505" s="9"/>
      <c r="AP25505" s="9"/>
      <c r="AQ25505" s="9"/>
    </row>
    <row r="25506" spans="41:43" x14ac:dyDescent="0.3">
      <c r="AO25506" s="9"/>
      <c r="AP25506" s="9"/>
      <c r="AQ25506" s="9"/>
    </row>
    <row r="25507" spans="41:43" x14ac:dyDescent="0.3">
      <c r="AO25507" s="9"/>
      <c r="AP25507" s="9"/>
      <c r="AQ25507" s="9"/>
    </row>
    <row r="25508" spans="41:43" x14ac:dyDescent="0.3">
      <c r="AO25508" s="9"/>
      <c r="AP25508" s="9"/>
      <c r="AQ25508" s="9"/>
    </row>
    <row r="25509" spans="41:43" x14ac:dyDescent="0.3">
      <c r="AO25509" s="9"/>
      <c r="AP25509" s="9"/>
      <c r="AQ25509" s="9"/>
    </row>
    <row r="25510" spans="41:43" x14ac:dyDescent="0.3">
      <c r="AO25510" s="9"/>
      <c r="AP25510" s="9"/>
      <c r="AQ25510" s="9"/>
    </row>
    <row r="25511" spans="41:43" x14ac:dyDescent="0.3">
      <c r="AO25511" s="9"/>
      <c r="AP25511" s="9"/>
      <c r="AQ25511" s="9"/>
    </row>
    <row r="25512" spans="41:43" x14ac:dyDescent="0.3">
      <c r="AO25512" s="9"/>
      <c r="AP25512" s="9"/>
      <c r="AQ25512" s="9"/>
    </row>
    <row r="25513" spans="41:43" x14ac:dyDescent="0.3">
      <c r="AO25513" s="9"/>
      <c r="AP25513" s="9"/>
      <c r="AQ25513" s="9"/>
    </row>
    <row r="25514" spans="41:43" x14ac:dyDescent="0.3">
      <c r="AO25514" s="9"/>
      <c r="AP25514" s="9"/>
      <c r="AQ25514" s="9"/>
    </row>
    <row r="25515" spans="41:43" x14ac:dyDescent="0.3">
      <c r="AO25515" s="9"/>
      <c r="AP25515" s="9"/>
      <c r="AQ25515" s="9"/>
    </row>
    <row r="25516" spans="41:43" x14ac:dyDescent="0.3">
      <c r="AO25516" s="9"/>
      <c r="AP25516" s="9"/>
      <c r="AQ25516" s="9"/>
    </row>
    <row r="25517" spans="41:43" x14ac:dyDescent="0.3">
      <c r="AO25517" s="9"/>
      <c r="AP25517" s="9"/>
      <c r="AQ25517" s="9"/>
    </row>
    <row r="25518" spans="41:43" x14ac:dyDescent="0.3">
      <c r="AO25518" s="9"/>
      <c r="AP25518" s="9"/>
      <c r="AQ25518" s="9"/>
    </row>
    <row r="25519" spans="41:43" x14ac:dyDescent="0.3">
      <c r="AO25519" s="9"/>
      <c r="AP25519" s="9"/>
      <c r="AQ25519" s="9"/>
    </row>
    <row r="25520" spans="41:43" x14ac:dyDescent="0.3">
      <c r="AO25520" s="9"/>
      <c r="AP25520" s="9"/>
      <c r="AQ25520" s="9"/>
    </row>
    <row r="25521" spans="41:43" x14ac:dyDescent="0.3">
      <c r="AO25521" s="9"/>
      <c r="AP25521" s="9"/>
      <c r="AQ25521" s="9"/>
    </row>
    <row r="25522" spans="41:43" x14ac:dyDescent="0.3">
      <c r="AO25522" s="9"/>
      <c r="AP25522" s="9"/>
      <c r="AQ25522" s="9"/>
    </row>
    <row r="25523" spans="41:43" x14ac:dyDescent="0.3">
      <c r="AO25523" s="9"/>
      <c r="AP25523" s="9"/>
      <c r="AQ25523" s="9"/>
    </row>
    <row r="25524" spans="41:43" x14ac:dyDescent="0.3">
      <c r="AO25524" s="9"/>
      <c r="AP25524" s="9"/>
      <c r="AQ25524" s="9"/>
    </row>
    <row r="25525" spans="41:43" x14ac:dyDescent="0.3">
      <c r="AO25525" s="9"/>
      <c r="AP25525" s="9"/>
      <c r="AQ25525" s="9"/>
    </row>
    <row r="25526" spans="41:43" x14ac:dyDescent="0.3">
      <c r="AO25526" s="9"/>
      <c r="AP25526" s="9"/>
      <c r="AQ25526" s="9"/>
    </row>
    <row r="25527" spans="41:43" x14ac:dyDescent="0.3">
      <c r="AO25527" s="9"/>
      <c r="AP25527" s="9"/>
      <c r="AQ25527" s="9"/>
    </row>
    <row r="25528" spans="41:43" x14ac:dyDescent="0.3">
      <c r="AO25528" s="9"/>
      <c r="AP25528" s="9"/>
      <c r="AQ25528" s="9"/>
    </row>
    <row r="25529" spans="41:43" x14ac:dyDescent="0.3">
      <c r="AO25529" s="9"/>
      <c r="AP25529" s="9"/>
      <c r="AQ25529" s="9"/>
    </row>
    <row r="25530" spans="41:43" x14ac:dyDescent="0.3">
      <c r="AO25530" s="9"/>
      <c r="AP25530" s="9"/>
      <c r="AQ25530" s="9"/>
    </row>
    <row r="25531" spans="41:43" x14ac:dyDescent="0.3">
      <c r="AO25531" s="9"/>
      <c r="AP25531" s="9"/>
      <c r="AQ25531" s="9"/>
    </row>
    <row r="25532" spans="41:43" x14ac:dyDescent="0.3">
      <c r="AO25532" s="9"/>
      <c r="AP25532" s="9"/>
      <c r="AQ25532" s="9"/>
    </row>
    <row r="25533" spans="41:43" x14ac:dyDescent="0.3">
      <c r="AO25533" s="9"/>
      <c r="AP25533" s="9"/>
      <c r="AQ25533" s="9"/>
    </row>
    <row r="25534" spans="41:43" x14ac:dyDescent="0.3">
      <c r="AO25534" s="9"/>
      <c r="AP25534" s="9"/>
      <c r="AQ25534" s="9"/>
    </row>
    <row r="25535" spans="41:43" x14ac:dyDescent="0.3">
      <c r="AO25535" s="9"/>
      <c r="AP25535" s="9"/>
      <c r="AQ25535" s="9"/>
    </row>
    <row r="25536" spans="41:43" x14ac:dyDescent="0.3">
      <c r="AO25536" s="9"/>
      <c r="AP25536" s="9"/>
      <c r="AQ25536" s="9"/>
    </row>
    <row r="25537" spans="41:43" x14ac:dyDescent="0.3">
      <c r="AO25537" s="9"/>
      <c r="AP25537" s="9"/>
      <c r="AQ25537" s="9"/>
    </row>
    <row r="25538" spans="41:43" x14ac:dyDescent="0.3">
      <c r="AO25538" s="9"/>
      <c r="AP25538" s="9"/>
      <c r="AQ25538" s="9"/>
    </row>
    <row r="25539" spans="41:43" x14ac:dyDescent="0.3">
      <c r="AO25539" s="9"/>
      <c r="AP25539" s="9"/>
      <c r="AQ25539" s="9"/>
    </row>
    <row r="25540" spans="41:43" x14ac:dyDescent="0.3">
      <c r="AO25540" s="9"/>
      <c r="AP25540" s="9"/>
      <c r="AQ25540" s="9"/>
    </row>
    <row r="25541" spans="41:43" x14ac:dyDescent="0.3">
      <c r="AO25541" s="9"/>
      <c r="AP25541" s="9"/>
      <c r="AQ25541" s="9"/>
    </row>
    <row r="25542" spans="41:43" x14ac:dyDescent="0.3">
      <c r="AO25542" s="9"/>
      <c r="AP25542" s="9"/>
      <c r="AQ25542" s="9"/>
    </row>
    <row r="25543" spans="41:43" x14ac:dyDescent="0.3">
      <c r="AO25543" s="9"/>
      <c r="AP25543" s="9"/>
      <c r="AQ25543" s="9"/>
    </row>
    <row r="25544" spans="41:43" x14ac:dyDescent="0.3">
      <c r="AO25544" s="9"/>
      <c r="AP25544" s="9"/>
      <c r="AQ25544" s="9"/>
    </row>
    <row r="25545" spans="41:43" x14ac:dyDescent="0.3">
      <c r="AO25545" s="9"/>
      <c r="AP25545" s="9"/>
      <c r="AQ25545" s="9"/>
    </row>
    <row r="25546" spans="41:43" x14ac:dyDescent="0.3">
      <c r="AO25546" s="9"/>
      <c r="AP25546" s="9"/>
      <c r="AQ25546" s="9"/>
    </row>
    <row r="25547" spans="41:43" x14ac:dyDescent="0.3">
      <c r="AO25547" s="9"/>
      <c r="AP25547" s="9"/>
      <c r="AQ25547" s="9"/>
    </row>
    <row r="25548" spans="41:43" x14ac:dyDescent="0.3">
      <c r="AO25548" s="9"/>
      <c r="AP25548" s="9"/>
      <c r="AQ25548" s="9"/>
    </row>
    <row r="25549" spans="41:43" x14ac:dyDescent="0.3">
      <c r="AO25549" s="9"/>
      <c r="AP25549" s="9"/>
      <c r="AQ25549" s="9"/>
    </row>
    <row r="25550" spans="41:43" x14ac:dyDescent="0.3">
      <c r="AO25550" s="9"/>
      <c r="AP25550" s="9"/>
      <c r="AQ25550" s="9"/>
    </row>
    <row r="25551" spans="41:43" x14ac:dyDescent="0.3">
      <c r="AO25551" s="9"/>
      <c r="AP25551" s="9"/>
      <c r="AQ25551" s="9"/>
    </row>
    <row r="25552" spans="41:43" x14ac:dyDescent="0.3">
      <c r="AO25552" s="9"/>
      <c r="AP25552" s="9"/>
      <c r="AQ25552" s="9"/>
    </row>
    <row r="25553" spans="41:43" x14ac:dyDescent="0.3">
      <c r="AO25553" s="9"/>
      <c r="AP25553" s="9"/>
      <c r="AQ25553" s="9"/>
    </row>
    <row r="25554" spans="41:43" x14ac:dyDescent="0.3">
      <c r="AO25554" s="9"/>
      <c r="AP25554" s="9"/>
      <c r="AQ25554" s="9"/>
    </row>
    <row r="25555" spans="41:43" x14ac:dyDescent="0.3">
      <c r="AO25555" s="9"/>
      <c r="AP25555" s="9"/>
      <c r="AQ25555" s="9"/>
    </row>
    <row r="25556" spans="41:43" x14ac:dyDescent="0.3">
      <c r="AO25556" s="9"/>
      <c r="AP25556" s="9"/>
      <c r="AQ25556" s="9"/>
    </row>
    <row r="25557" spans="41:43" x14ac:dyDescent="0.3">
      <c r="AO25557" s="9"/>
      <c r="AP25557" s="9"/>
      <c r="AQ25557" s="9"/>
    </row>
    <row r="25558" spans="41:43" x14ac:dyDescent="0.3">
      <c r="AO25558" s="9"/>
      <c r="AP25558" s="9"/>
      <c r="AQ25558" s="9"/>
    </row>
    <row r="25559" spans="41:43" x14ac:dyDescent="0.3">
      <c r="AO25559" s="9"/>
      <c r="AP25559" s="9"/>
      <c r="AQ25559" s="9"/>
    </row>
    <row r="25560" spans="41:43" x14ac:dyDescent="0.3">
      <c r="AO25560" s="9"/>
      <c r="AP25560" s="9"/>
      <c r="AQ25560" s="9"/>
    </row>
    <row r="25561" spans="41:43" x14ac:dyDescent="0.3">
      <c r="AO25561" s="9"/>
      <c r="AP25561" s="9"/>
      <c r="AQ25561" s="9"/>
    </row>
    <row r="25562" spans="41:43" x14ac:dyDescent="0.3">
      <c r="AO25562" s="9"/>
      <c r="AP25562" s="9"/>
      <c r="AQ25562" s="9"/>
    </row>
    <row r="25563" spans="41:43" x14ac:dyDescent="0.3">
      <c r="AO25563" s="9"/>
      <c r="AP25563" s="9"/>
      <c r="AQ25563" s="9"/>
    </row>
    <row r="25564" spans="41:43" x14ac:dyDescent="0.3">
      <c r="AO25564" s="9"/>
      <c r="AP25564" s="9"/>
      <c r="AQ25564" s="9"/>
    </row>
    <row r="25565" spans="41:43" x14ac:dyDescent="0.3">
      <c r="AO25565" s="9"/>
      <c r="AP25565" s="9"/>
      <c r="AQ25565" s="9"/>
    </row>
    <row r="25566" spans="41:43" x14ac:dyDescent="0.3">
      <c r="AO25566" s="9"/>
      <c r="AP25566" s="9"/>
      <c r="AQ25566" s="9"/>
    </row>
    <row r="25567" spans="41:43" x14ac:dyDescent="0.3">
      <c r="AO25567" s="9"/>
      <c r="AP25567" s="9"/>
      <c r="AQ25567" s="9"/>
    </row>
    <row r="25568" spans="41:43" x14ac:dyDescent="0.3">
      <c r="AO25568" s="9"/>
      <c r="AP25568" s="9"/>
      <c r="AQ25568" s="9"/>
    </row>
    <row r="25569" spans="41:43" x14ac:dyDescent="0.3">
      <c r="AO25569" s="9"/>
      <c r="AP25569" s="9"/>
      <c r="AQ25569" s="9"/>
    </row>
    <row r="25570" spans="41:43" x14ac:dyDescent="0.3">
      <c r="AO25570" s="9"/>
      <c r="AP25570" s="9"/>
      <c r="AQ25570" s="9"/>
    </row>
    <row r="25571" spans="41:43" x14ac:dyDescent="0.3">
      <c r="AO25571" s="9"/>
      <c r="AP25571" s="9"/>
      <c r="AQ25571" s="9"/>
    </row>
    <row r="25572" spans="41:43" x14ac:dyDescent="0.3">
      <c r="AO25572" s="9"/>
      <c r="AP25572" s="9"/>
      <c r="AQ25572" s="9"/>
    </row>
    <row r="25573" spans="41:43" x14ac:dyDescent="0.3">
      <c r="AO25573" s="9"/>
      <c r="AP25573" s="9"/>
      <c r="AQ25573" s="9"/>
    </row>
    <row r="25574" spans="41:43" x14ac:dyDescent="0.3">
      <c r="AO25574" s="9"/>
      <c r="AP25574" s="9"/>
      <c r="AQ25574" s="9"/>
    </row>
    <row r="25575" spans="41:43" x14ac:dyDescent="0.3">
      <c r="AO25575" s="9"/>
      <c r="AP25575" s="9"/>
      <c r="AQ25575" s="9"/>
    </row>
    <row r="25576" spans="41:43" x14ac:dyDescent="0.3">
      <c r="AO25576" s="9"/>
      <c r="AP25576" s="9"/>
      <c r="AQ25576" s="9"/>
    </row>
    <row r="25577" spans="41:43" x14ac:dyDescent="0.3">
      <c r="AO25577" s="9"/>
      <c r="AP25577" s="9"/>
      <c r="AQ25577" s="9"/>
    </row>
    <row r="25578" spans="41:43" x14ac:dyDescent="0.3">
      <c r="AO25578" s="9"/>
      <c r="AP25578" s="9"/>
      <c r="AQ25578" s="9"/>
    </row>
    <row r="25579" spans="41:43" x14ac:dyDescent="0.3">
      <c r="AO25579" s="9"/>
      <c r="AP25579" s="9"/>
      <c r="AQ25579" s="9"/>
    </row>
    <row r="25580" spans="41:43" x14ac:dyDescent="0.3">
      <c r="AO25580" s="9"/>
      <c r="AP25580" s="9"/>
      <c r="AQ25580" s="9"/>
    </row>
    <row r="25581" spans="41:43" x14ac:dyDescent="0.3">
      <c r="AO25581" s="9"/>
      <c r="AP25581" s="9"/>
      <c r="AQ25581" s="9"/>
    </row>
    <row r="25582" spans="41:43" x14ac:dyDescent="0.3">
      <c r="AO25582" s="9"/>
      <c r="AP25582" s="9"/>
      <c r="AQ25582" s="9"/>
    </row>
    <row r="25583" spans="41:43" x14ac:dyDescent="0.3">
      <c r="AO25583" s="9"/>
      <c r="AP25583" s="9"/>
      <c r="AQ25583" s="9"/>
    </row>
    <row r="25584" spans="41:43" x14ac:dyDescent="0.3">
      <c r="AO25584" s="9"/>
      <c r="AP25584" s="9"/>
      <c r="AQ25584" s="9"/>
    </row>
    <row r="25585" spans="41:43" x14ac:dyDescent="0.3">
      <c r="AO25585" s="9"/>
      <c r="AP25585" s="9"/>
      <c r="AQ25585" s="9"/>
    </row>
    <row r="25586" spans="41:43" x14ac:dyDescent="0.3">
      <c r="AO25586" s="9"/>
      <c r="AP25586" s="9"/>
      <c r="AQ25586" s="9"/>
    </row>
    <row r="25587" spans="41:43" x14ac:dyDescent="0.3">
      <c r="AO25587" s="9"/>
      <c r="AP25587" s="9"/>
      <c r="AQ25587" s="9"/>
    </row>
    <row r="25588" spans="41:43" x14ac:dyDescent="0.3">
      <c r="AO25588" s="9"/>
      <c r="AP25588" s="9"/>
      <c r="AQ25588" s="9"/>
    </row>
    <row r="25589" spans="41:43" x14ac:dyDescent="0.3">
      <c r="AO25589" s="9"/>
      <c r="AP25589" s="9"/>
      <c r="AQ25589" s="9"/>
    </row>
    <row r="25590" spans="41:43" x14ac:dyDescent="0.3">
      <c r="AO25590" s="9"/>
      <c r="AP25590" s="9"/>
      <c r="AQ25590" s="9"/>
    </row>
    <row r="25591" spans="41:43" x14ac:dyDescent="0.3">
      <c r="AO25591" s="9"/>
      <c r="AP25591" s="9"/>
      <c r="AQ25591" s="9"/>
    </row>
    <row r="25592" spans="41:43" x14ac:dyDescent="0.3">
      <c r="AO25592" s="9"/>
      <c r="AP25592" s="9"/>
      <c r="AQ25592" s="9"/>
    </row>
    <row r="25593" spans="41:43" x14ac:dyDescent="0.3">
      <c r="AO25593" s="9"/>
      <c r="AP25593" s="9"/>
      <c r="AQ25593" s="9"/>
    </row>
    <row r="25594" spans="41:43" x14ac:dyDescent="0.3">
      <c r="AO25594" s="9"/>
      <c r="AP25594" s="9"/>
      <c r="AQ25594" s="9"/>
    </row>
    <row r="25595" spans="41:43" x14ac:dyDescent="0.3">
      <c r="AO25595" s="9"/>
      <c r="AP25595" s="9"/>
      <c r="AQ25595" s="9"/>
    </row>
    <row r="25596" spans="41:43" x14ac:dyDescent="0.3">
      <c r="AO25596" s="9"/>
      <c r="AP25596" s="9"/>
      <c r="AQ25596" s="9"/>
    </row>
    <row r="25597" spans="41:43" x14ac:dyDescent="0.3">
      <c r="AO25597" s="9"/>
      <c r="AP25597" s="9"/>
      <c r="AQ25597" s="9"/>
    </row>
    <row r="25598" spans="41:43" x14ac:dyDescent="0.3">
      <c r="AO25598" s="9"/>
      <c r="AP25598" s="9"/>
      <c r="AQ25598" s="9"/>
    </row>
    <row r="25599" spans="41:43" x14ac:dyDescent="0.3">
      <c r="AO25599" s="9"/>
      <c r="AP25599" s="9"/>
      <c r="AQ25599" s="9"/>
    </row>
    <row r="25600" spans="41:43" x14ac:dyDescent="0.3">
      <c r="AO25600" s="9"/>
      <c r="AP25600" s="9"/>
      <c r="AQ25600" s="9"/>
    </row>
    <row r="25601" spans="41:43" x14ac:dyDescent="0.3">
      <c r="AO25601" s="9"/>
      <c r="AP25601" s="9"/>
      <c r="AQ25601" s="9"/>
    </row>
    <row r="25602" spans="41:43" x14ac:dyDescent="0.3">
      <c r="AO25602" s="9"/>
      <c r="AP25602" s="9"/>
      <c r="AQ25602" s="9"/>
    </row>
    <row r="25603" spans="41:43" x14ac:dyDescent="0.3">
      <c r="AO25603" s="9"/>
      <c r="AP25603" s="9"/>
      <c r="AQ25603" s="9"/>
    </row>
    <row r="25604" spans="41:43" x14ac:dyDescent="0.3">
      <c r="AO25604" s="9"/>
      <c r="AP25604" s="9"/>
      <c r="AQ25604" s="9"/>
    </row>
    <row r="25605" spans="41:43" x14ac:dyDescent="0.3">
      <c r="AO25605" s="9"/>
      <c r="AP25605" s="9"/>
      <c r="AQ25605" s="9"/>
    </row>
    <row r="25606" spans="41:43" x14ac:dyDescent="0.3">
      <c r="AO25606" s="9"/>
      <c r="AP25606" s="9"/>
      <c r="AQ25606" s="9"/>
    </row>
    <row r="25607" spans="41:43" x14ac:dyDescent="0.3">
      <c r="AO25607" s="9"/>
      <c r="AP25607" s="9"/>
      <c r="AQ25607" s="9"/>
    </row>
    <row r="25608" spans="41:43" x14ac:dyDescent="0.3">
      <c r="AO25608" s="9"/>
      <c r="AP25608" s="9"/>
      <c r="AQ25608" s="9"/>
    </row>
    <row r="25609" spans="41:43" x14ac:dyDescent="0.3">
      <c r="AO25609" s="9"/>
      <c r="AP25609" s="9"/>
      <c r="AQ25609" s="9"/>
    </row>
    <row r="25610" spans="41:43" x14ac:dyDescent="0.3">
      <c r="AO25610" s="9"/>
      <c r="AP25610" s="9"/>
      <c r="AQ25610" s="9"/>
    </row>
    <row r="25611" spans="41:43" x14ac:dyDescent="0.3">
      <c r="AO25611" s="9"/>
      <c r="AP25611" s="9"/>
      <c r="AQ25611" s="9"/>
    </row>
    <row r="25612" spans="41:43" x14ac:dyDescent="0.3">
      <c r="AO25612" s="9"/>
      <c r="AP25612" s="9"/>
      <c r="AQ25612" s="9"/>
    </row>
    <row r="25613" spans="41:43" x14ac:dyDescent="0.3">
      <c r="AO25613" s="9"/>
      <c r="AP25613" s="9"/>
      <c r="AQ25613" s="9"/>
    </row>
    <row r="25614" spans="41:43" x14ac:dyDescent="0.3">
      <c r="AO25614" s="9"/>
      <c r="AP25614" s="9"/>
      <c r="AQ25614" s="9"/>
    </row>
    <row r="25615" spans="41:43" x14ac:dyDescent="0.3">
      <c r="AO25615" s="9"/>
      <c r="AP25615" s="9"/>
      <c r="AQ25615" s="9"/>
    </row>
    <row r="25616" spans="41:43" x14ac:dyDescent="0.3">
      <c r="AO25616" s="9"/>
      <c r="AP25616" s="9"/>
      <c r="AQ25616" s="9"/>
    </row>
    <row r="25617" spans="41:43" x14ac:dyDescent="0.3">
      <c r="AO25617" s="9"/>
      <c r="AP25617" s="9"/>
      <c r="AQ25617" s="9"/>
    </row>
    <row r="25618" spans="41:43" x14ac:dyDescent="0.3">
      <c r="AO25618" s="9"/>
      <c r="AP25618" s="9"/>
      <c r="AQ25618" s="9"/>
    </row>
    <row r="25619" spans="41:43" x14ac:dyDescent="0.3">
      <c r="AO25619" s="9"/>
      <c r="AP25619" s="9"/>
      <c r="AQ25619" s="9"/>
    </row>
    <row r="25620" spans="41:43" x14ac:dyDescent="0.3">
      <c r="AO25620" s="9"/>
      <c r="AP25620" s="9"/>
      <c r="AQ25620" s="9"/>
    </row>
    <row r="25621" spans="41:43" x14ac:dyDescent="0.3">
      <c r="AO25621" s="9"/>
      <c r="AP25621" s="9"/>
      <c r="AQ25621" s="9"/>
    </row>
    <row r="25622" spans="41:43" x14ac:dyDescent="0.3">
      <c r="AO25622" s="9"/>
      <c r="AP25622" s="9"/>
      <c r="AQ25622" s="9"/>
    </row>
    <row r="25623" spans="41:43" x14ac:dyDescent="0.3">
      <c r="AO25623" s="9"/>
      <c r="AP25623" s="9"/>
      <c r="AQ25623" s="9"/>
    </row>
    <row r="25624" spans="41:43" x14ac:dyDescent="0.3">
      <c r="AO25624" s="9"/>
      <c r="AP25624" s="9"/>
      <c r="AQ25624" s="9"/>
    </row>
    <row r="25625" spans="41:43" x14ac:dyDescent="0.3">
      <c r="AO25625" s="9"/>
      <c r="AP25625" s="9"/>
      <c r="AQ25625" s="9"/>
    </row>
    <row r="25626" spans="41:43" x14ac:dyDescent="0.3">
      <c r="AO25626" s="9"/>
      <c r="AP25626" s="9"/>
      <c r="AQ25626" s="9"/>
    </row>
    <row r="25627" spans="41:43" x14ac:dyDescent="0.3">
      <c r="AO25627" s="9"/>
      <c r="AP25627" s="9"/>
      <c r="AQ25627" s="9"/>
    </row>
    <row r="25628" spans="41:43" x14ac:dyDescent="0.3">
      <c r="AO25628" s="9"/>
      <c r="AP25628" s="9"/>
      <c r="AQ25628" s="9"/>
    </row>
    <row r="25629" spans="41:43" x14ac:dyDescent="0.3">
      <c r="AO25629" s="9"/>
      <c r="AP25629" s="9"/>
      <c r="AQ25629" s="9"/>
    </row>
    <row r="25630" spans="41:43" x14ac:dyDescent="0.3">
      <c r="AO25630" s="9"/>
      <c r="AP25630" s="9"/>
      <c r="AQ25630" s="9"/>
    </row>
    <row r="25631" spans="41:43" x14ac:dyDescent="0.3">
      <c r="AO25631" s="9"/>
      <c r="AP25631" s="9"/>
      <c r="AQ25631" s="9"/>
    </row>
    <row r="25632" spans="41:43" x14ac:dyDescent="0.3">
      <c r="AO25632" s="9"/>
      <c r="AP25632" s="9"/>
      <c r="AQ25632" s="9"/>
    </row>
    <row r="25633" spans="41:43" x14ac:dyDescent="0.3">
      <c r="AO25633" s="9"/>
      <c r="AP25633" s="9"/>
      <c r="AQ25633" s="9"/>
    </row>
    <row r="25634" spans="41:43" x14ac:dyDescent="0.3">
      <c r="AO25634" s="9"/>
      <c r="AP25634" s="9"/>
      <c r="AQ25634" s="9"/>
    </row>
    <row r="25635" spans="41:43" x14ac:dyDescent="0.3">
      <c r="AO25635" s="9"/>
      <c r="AP25635" s="9"/>
      <c r="AQ25635" s="9"/>
    </row>
    <row r="25636" spans="41:43" x14ac:dyDescent="0.3">
      <c r="AO25636" s="9"/>
      <c r="AP25636" s="9"/>
      <c r="AQ25636" s="9"/>
    </row>
    <row r="25637" spans="41:43" x14ac:dyDescent="0.3">
      <c r="AO25637" s="9"/>
      <c r="AP25637" s="9"/>
      <c r="AQ25637" s="9"/>
    </row>
    <row r="25638" spans="41:43" x14ac:dyDescent="0.3">
      <c r="AO25638" s="9"/>
      <c r="AP25638" s="9"/>
      <c r="AQ25638" s="9"/>
    </row>
    <row r="25639" spans="41:43" x14ac:dyDescent="0.3">
      <c r="AO25639" s="9"/>
      <c r="AP25639" s="9"/>
      <c r="AQ25639" s="9"/>
    </row>
    <row r="25640" spans="41:43" x14ac:dyDescent="0.3">
      <c r="AO25640" s="9"/>
      <c r="AP25640" s="9"/>
      <c r="AQ25640" s="9"/>
    </row>
    <row r="25641" spans="41:43" x14ac:dyDescent="0.3">
      <c r="AO25641" s="9"/>
      <c r="AP25641" s="9"/>
      <c r="AQ25641" s="9"/>
    </row>
    <row r="25642" spans="41:43" x14ac:dyDescent="0.3">
      <c r="AO25642" s="9"/>
      <c r="AP25642" s="9"/>
      <c r="AQ25642" s="9"/>
    </row>
    <row r="25643" spans="41:43" x14ac:dyDescent="0.3">
      <c r="AO25643" s="9"/>
      <c r="AP25643" s="9"/>
      <c r="AQ25643" s="9"/>
    </row>
    <row r="25644" spans="41:43" x14ac:dyDescent="0.3">
      <c r="AO25644" s="9"/>
      <c r="AP25644" s="9"/>
      <c r="AQ25644" s="9"/>
    </row>
    <row r="25645" spans="41:43" x14ac:dyDescent="0.3">
      <c r="AO25645" s="9"/>
      <c r="AP25645" s="9"/>
      <c r="AQ25645" s="9"/>
    </row>
    <row r="25646" spans="41:43" x14ac:dyDescent="0.3">
      <c r="AO25646" s="9"/>
      <c r="AP25646" s="9"/>
      <c r="AQ25646" s="9"/>
    </row>
    <row r="25647" spans="41:43" x14ac:dyDescent="0.3">
      <c r="AO25647" s="9"/>
      <c r="AP25647" s="9"/>
      <c r="AQ25647" s="9"/>
    </row>
    <row r="25648" spans="41:43" x14ac:dyDescent="0.3">
      <c r="AO25648" s="9"/>
      <c r="AP25648" s="9"/>
      <c r="AQ25648" s="9"/>
    </row>
    <row r="25649" spans="41:43" x14ac:dyDescent="0.3">
      <c r="AO25649" s="9"/>
      <c r="AP25649" s="9"/>
      <c r="AQ25649" s="9"/>
    </row>
    <row r="25650" spans="41:43" x14ac:dyDescent="0.3">
      <c r="AO25650" s="9"/>
      <c r="AP25650" s="9"/>
      <c r="AQ25650" s="9"/>
    </row>
    <row r="25651" spans="41:43" x14ac:dyDescent="0.3">
      <c r="AO25651" s="9"/>
      <c r="AP25651" s="9"/>
      <c r="AQ25651" s="9"/>
    </row>
    <row r="25652" spans="41:43" x14ac:dyDescent="0.3">
      <c r="AO25652" s="9"/>
      <c r="AP25652" s="9"/>
      <c r="AQ25652" s="9"/>
    </row>
    <row r="25653" spans="41:43" x14ac:dyDescent="0.3">
      <c r="AO25653" s="9"/>
      <c r="AP25653" s="9"/>
      <c r="AQ25653" s="9"/>
    </row>
    <row r="25654" spans="41:43" x14ac:dyDescent="0.3">
      <c r="AO25654" s="9"/>
      <c r="AP25654" s="9"/>
      <c r="AQ25654" s="9"/>
    </row>
    <row r="25655" spans="41:43" x14ac:dyDescent="0.3">
      <c r="AO25655" s="9"/>
      <c r="AP25655" s="9"/>
      <c r="AQ25655" s="9"/>
    </row>
    <row r="25656" spans="41:43" x14ac:dyDescent="0.3">
      <c r="AO25656" s="9"/>
      <c r="AP25656" s="9"/>
      <c r="AQ25656" s="9"/>
    </row>
    <row r="25657" spans="41:43" x14ac:dyDescent="0.3">
      <c r="AO25657" s="9"/>
      <c r="AP25657" s="9"/>
      <c r="AQ25657" s="9"/>
    </row>
    <row r="25658" spans="41:43" x14ac:dyDescent="0.3">
      <c r="AO25658" s="9"/>
      <c r="AP25658" s="9"/>
      <c r="AQ25658" s="9"/>
    </row>
    <row r="25659" spans="41:43" x14ac:dyDescent="0.3">
      <c r="AO25659" s="9"/>
      <c r="AP25659" s="9"/>
      <c r="AQ25659" s="9"/>
    </row>
    <row r="25660" spans="41:43" x14ac:dyDescent="0.3">
      <c r="AO25660" s="9"/>
      <c r="AP25660" s="9"/>
      <c r="AQ25660" s="9"/>
    </row>
    <row r="25661" spans="41:43" x14ac:dyDescent="0.3">
      <c r="AO25661" s="9"/>
      <c r="AP25661" s="9"/>
      <c r="AQ25661" s="9"/>
    </row>
    <row r="25662" spans="41:43" x14ac:dyDescent="0.3">
      <c r="AO25662" s="9"/>
      <c r="AP25662" s="9"/>
      <c r="AQ25662" s="9"/>
    </row>
    <row r="25663" spans="41:43" x14ac:dyDescent="0.3">
      <c r="AO25663" s="9"/>
      <c r="AP25663" s="9"/>
      <c r="AQ25663" s="9"/>
    </row>
    <row r="25664" spans="41:43" x14ac:dyDescent="0.3">
      <c r="AO25664" s="9"/>
      <c r="AP25664" s="9"/>
      <c r="AQ25664" s="9"/>
    </row>
    <row r="25665" spans="41:43" x14ac:dyDescent="0.3">
      <c r="AO25665" s="9"/>
      <c r="AP25665" s="9"/>
      <c r="AQ25665" s="9"/>
    </row>
    <row r="25666" spans="41:43" x14ac:dyDescent="0.3">
      <c r="AO25666" s="9"/>
      <c r="AP25666" s="9"/>
      <c r="AQ25666" s="9"/>
    </row>
    <row r="25667" spans="41:43" x14ac:dyDescent="0.3">
      <c r="AO25667" s="9"/>
      <c r="AP25667" s="9"/>
      <c r="AQ25667" s="9"/>
    </row>
    <row r="25668" spans="41:43" x14ac:dyDescent="0.3">
      <c r="AO25668" s="9"/>
      <c r="AP25668" s="9"/>
      <c r="AQ25668" s="9"/>
    </row>
    <row r="25669" spans="41:43" x14ac:dyDescent="0.3">
      <c r="AO25669" s="9"/>
      <c r="AP25669" s="9"/>
      <c r="AQ25669" s="9"/>
    </row>
    <row r="25670" spans="41:43" x14ac:dyDescent="0.3">
      <c r="AO25670" s="9"/>
      <c r="AP25670" s="9"/>
      <c r="AQ25670" s="9"/>
    </row>
    <row r="25671" spans="41:43" x14ac:dyDescent="0.3">
      <c r="AO25671" s="9"/>
      <c r="AP25671" s="9"/>
      <c r="AQ25671" s="9"/>
    </row>
    <row r="25672" spans="41:43" x14ac:dyDescent="0.3">
      <c r="AO25672" s="9"/>
      <c r="AP25672" s="9"/>
      <c r="AQ25672" s="9"/>
    </row>
    <row r="25673" spans="41:43" x14ac:dyDescent="0.3">
      <c r="AO25673" s="9"/>
      <c r="AP25673" s="9"/>
      <c r="AQ25673" s="9"/>
    </row>
    <row r="25674" spans="41:43" x14ac:dyDescent="0.3">
      <c r="AO25674" s="9"/>
      <c r="AP25674" s="9"/>
      <c r="AQ25674" s="9"/>
    </row>
    <row r="25675" spans="41:43" x14ac:dyDescent="0.3">
      <c r="AO25675" s="9"/>
      <c r="AP25675" s="9"/>
      <c r="AQ25675" s="9"/>
    </row>
    <row r="25676" spans="41:43" x14ac:dyDescent="0.3">
      <c r="AO25676" s="9"/>
      <c r="AP25676" s="9"/>
      <c r="AQ25676" s="9"/>
    </row>
    <row r="25677" spans="41:43" x14ac:dyDescent="0.3">
      <c r="AO25677" s="9"/>
      <c r="AP25677" s="9"/>
      <c r="AQ25677" s="9"/>
    </row>
    <row r="25678" spans="41:43" x14ac:dyDescent="0.3">
      <c r="AO25678" s="9"/>
      <c r="AP25678" s="9"/>
      <c r="AQ25678" s="9"/>
    </row>
    <row r="25679" spans="41:43" x14ac:dyDescent="0.3">
      <c r="AO25679" s="9"/>
      <c r="AP25679" s="9"/>
      <c r="AQ25679" s="9"/>
    </row>
    <row r="25680" spans="41:43" x14ac:dyDescent="0.3">
      <c r="AO25680" s="9"/>
      <c r="AP25680" s="9"/>
      <c r="AQ25680" s="9"/>
    </row>
    <row r="25681" spans="41:43" x14ac:dyDescent="0.3">
      <c r="AO25681" s="9"/>
      <c r="AP25681" s="9"/>
      <c r="AQ25681" s="9"/>
    </row>
    <row r="25682" spans="41:43" x14ac:dyDescent="0.3">
      <c r="AO25682" s="9"/>
      <c r="AP25682" s="9"/>
      <c r="AQ25682" s="9"/>
    </row>
    <row r="25683" spans="41:43" x14ac:dyDescent="0.3">
      <c r="AO25683" s="9"/>
      <c r="AP25683" s="9"/>
      <c r="AQ25683" s="9"/>
    </row>
    <row r="25684" spans="41:43" x14ac:dyDescent="0.3">
      <c r="AO25684" s="9"/>
      <c r="AP25684" s="9"/>
      <c r="AQ25684" s="9"/>
    </row>
    <row r="25685" spans="41:43" x14ac:dyDescent="0.3">
      <c r="AO25685" s="9"/>
      <c r="AP25685" s="9"/>
      <c r="AQ25685" s="9"/>
    </row>
    <row r="25686" spans="41:43" x14ac:dyDescent="0.3">
      <c r="AO25686" s="9"/>
      <c r="AP25686" s="9"/>
      <c r="AQ25686" s="9"/>
    </row>
    <row r="25687" spans="41:43" x14ac:dyDescent="0.3">
      <c r="AO25687" s="9"/>
      <c r="AP25687" s="9"/>
      <c r="AQ25687" s="9"/>
    </row>
    <row r="25688" spans="41:43" x14ac:dyDescent="0.3">
      <c r="AO25688" s="9"/>
      <c r="AP25688" s="9"/>
      <c r="AQ25688" s="9"/>
    </row>
    <row r="25689" spans="41:43" x14ac:dyDescent="0.3">
      <c r="AO25689" s="9"/>
      <c r="AP25689" s="9"/>
      <c r="AQ25689" s="9"/>
    </row>
    <row r="25690" spans="41:43" x14ac:dyDescent="0.3">
      <c r="AO25690" s="9"/>
      <c r="AP25690" s="9"/>
      <c r="AQ25690" s="9"/>
    </row>
    <row r="25691" spans="41:43" x14ac:dyDescent="0.3">
      <c r="AO25691" s="9"/>
      <c r="AP25691" s="9"/>
      <c r="AQ25691" s="9"/>
    </row>
    <row r="25692" spans="41:43" x14ac:dyDescent="0.3">
      <c r="AO25692" s="9"/>
      <c r="AP25692" s="9"/>
      <c r="AQ25692" s="9"/>
    </row>
    <row r="25693" spans="41:43" x14ac:dyDescent="0.3">
      <c r="AO25693" s="9"/>
      <c r="AP25693" s="9"/>
      <c r="AQ25693" s="9"/>
    </row>
    <row r="25694" spans="41:43" x14ac:dyDescent="0.3">
      <c r="AO25694" s="9"/>
      <c r="AP25694" s="9"/>
      <c r="AQ25694" s="9"/>
    </row>
    <row r="25695" spans="41:43" x14ac:dyDescent="0.3">
      <c r="AO25695" s="9"/>
      <c r="AP25695" s="9"/>
      <c r="AQ25695" s="9"/>
    </row>
    <row r="25696" spans="41:43" x14ac:dyDescent="0.3">
      <c r="AO25696" s="9"/>
      <c r="AP25696" s="9"/>
      <c r="AQ25696" s="9"/>
    </row>
    <row r="25697" spans="41:43" x14ac:dyDescent="0.3">
      <c r="AO25697" s="9"/>
      <c r="AP25697" s="9"/>
      <c r="AQ25697" s="9"/>
    </row>
    <row r="25698" spans="41:43" x14ac:dyDescent="0.3">
      <c r="AO25698" s="9"/>
      <c r="AP25698" s="9"/>
      <c r="AQ25698" s="9"/>
    </row>
    <row r="25699" spans="41:43" x14ac:dyDescent="0.3">
      <c r="AO25699" s="9"/>
      <c r="AP25699" s="9"/>
      <c r="AQ25699" s="9"/>
    </row>
    <row r="25700" spans="41:43" x14ac:dyDescent="0.3">
      <c r="AO25700" s="9"/>
      <c r="AP25700" s="9"/>
      <c r="AQ25700" s="9"/>
    </row>
    <row r="25701" spans="41:43" x14ac:dyDescent="0.3">
      <c r="AO25701" s="9"/>
      <c r="AP25701" s="9"/>
      <c r="AQ25701" s="9"/>
    </row>
    <row r="25702" spans="41:43" x14ac:dyDescent="0.3">
      <c r="AO25702" s="9"/>
      <c r="AP25702" s="9"/>
      <c r="AQ25702" s="9"/>
    </row>
    <row r="25703" spans="41:43" x14ac:dyDescent="0.3">
      <c r="AO25703" s="9"/>
      <c r="AP25703" s="9"/>
      <c r="AQ25703" s="9"/>
    </row>
    <row r="25704" spans="41:43" x14ac:dyDescent="0.3">
      <c r="AO25704" s="9"/>
      <c r="AP25704" s="9"/>
      <c r="AQ25704" s="9"/>
    </row>
    <row r="25705" spans="41:43" x14ac:dyDescent="0.3">
      <c r="AO25705" s="9"/>
      <c r="AP25705" s="9"/>
      <c r="AQ25705" s="9"/>
    </row>
    <row r="25706" spans="41:43" x14ac:dyDescent="0.3">
      <c r="AO25706" s="9"/>
      <c r="AP25706" s="9"/>
      <c r="AQ25706" s="9"/>
    </row>
    <row r="25707" spans="41:43" x14ac:dyDescent="0.3">
      <c r="AO25707" s="9"/>
      <c r="AP25707" s="9"/>
      <c r="AQ25707" s="9"/>
    </row>
    <row r="25708" spans="41:43" x14ac:dyDescent="0.3">
      <c r="AO25708" s="9"/>
      <c r="AP25708" s="9"/>
      <c r="AQ25708" s="9"/>
    </row>
    <row r="25709" spans="41:43" x14ac:dyDescent="0.3">
      <c r="AO25709" s="9"/>
      <c r="AP25709" s="9"/>
      <c r="AQ25709" s="9"/>
    </row>
    <row r="25710" spans="41:43" x14ac:dyDescent="0.3">
      <c r="AO25710" s="9"/>
      <c r="AP25710" s="9"/>
      <c r="AQ25710" s="9"/>
    </row>
    <row r="25711" spans="41:43" x14ac:dyDescent="0.3">
      <c r="AO25711" s="9"/>
      <c r="AP25711" s="9"/>
      <c r="AQ25711" s="9"/>
    </row>
    <row r="25712" spans="41:43" x14ac:dyDescent="0.3">
      <c r="AO25712" s="9"/>
      <c r="AP25712" s="9"/>
      <c r="AQ25712" s="9"/>
    </row>
    <row r="25713" spans="41:43" x14ac:dyDescent="0.3">
      <c r="AO25713" s="9"/>
      <c r="AP25713" s="9"/>
      <c r="AQ25713" s="9"/>
    </row>
    <row r="25714" spans="41:43" x14ac:dyDescent="0.3">
      <c r="AO25714" s="9"/>
      <c r="AP25714" s="9"/>
      <c r="AQ25714" s="9"/>
    </row>
    <row r="25715" spans="41:43" x14ac:dyDescent="0.3">
      <c r="AO25715" s="9"/>
      <c r="AP25715" s="9"/>
      <c r="AQ25715" s="9"/>
    </row>
    <row r="25716" spans="41:43" x14ac:dyDescent="0.3">
      <c r="AO25716" s="9"/>
      <c r="AP25716" s="9"/>
      <c r="AQ25716" s="9"/>
    </row>
    <row r="25717" spans="41:43" x14ac:dyDescent="0.3">
      <c r="AO25717" s="9"/>
      <c r="AP25717" s="9"/>
      <c r="AQ25717" s="9"/>
    </row>
    <row r="25718" spans="41:43" x14ac:dyDescent="0.3">
      <c r="AO25718" s="9"/>
      <c r="AP25718" s="9"/>
      <c r="AQ25718" s="9"/>
    </row>
    <row r="25719" spans="41:43" x14ac:dyDescent="0.3">
      <c r="AO25719" s="9"/>
      <c r="AP25719" s="9"/>
      <c r="AQ25719" s="9"/>
    </row>
    <row r="25720" spans="41:43" x14ac:dyDescent="0.3">
      <c r="AO25720" s="9"/>
      <c r="AP25720" s="9"/>
      <c r="AQ25720" s="9"/>
    </row>
    <row r="25721" spans="41:43" x14ac:dyDescent="0.3">
      <c r="AO25721" s="9"/>
      <c r="AP25721" s="9"/>
      <c r="AQ25721" s="9"/>
    </row>
    <row r="25722" spans="41:43" x14ac:dyDescent="0.3">
      <c r="AO25722" s="9"/>
      <c r="AP25722" s="9"/>
      <c r="AQ25722" s="9"/>
    </row>
    <row r="25723" spans="41:43" x14ac:dyDescent="0.3">
      <c r="AO25723" s="9"/>
      <c r="AP25723" s="9"/>
      <c r="AQ25723" s="9"/>
    </row>
    <row r="25724" spans="41:43" x14ac:dyDescent="0.3">
      <c r="AO25724" s="9"/>
      <c r="AP25724" s="9"/>
      <c r="AQ25724" s="9"/>
    </row>
    <row r="25725" spans="41:43" x14ac:dyDescent="0.3">
      <c r="AO25725" s="9"/>
      <c r="AP25725" s="9"/>
      <c r="AQ25725" s="9"/>
    </row>
    <row r="25726" spans="41:43" x14ac:dyDescent="0.3">
      <c r="AO25726" s="9"/>
      <c r="AP25726" s="9"/>
      <c r="AQ25726" s="9"/>
    </row>
    <row r="25727" spans="41:43" x14ac:dyDescent="0.3">
      <c r="AO25727" s="9"/>
      <c r="AP25727" s="9"/>
      <c r="AQ25727" s="9"/>
    </row>
    <row r="25728" spans="41:43" x14ac:dyDescent="0.3">
      <c r="AO25728" s="9"/>
      <c r="AP25728" s="9"/>
      <c r="AQ25728" s="9"/>
    </row>
    <row r="25729" spans="41:43" x14ac:dyDescent="0.3">
      <c r="AO25729" s="9"/>
      <c r="AP25729" s="9"/>
      <c r="AQ25729" s="9"/>
    </row>
    <row r="25730" spans="41:43" x14ac:dyDescent="0.3">
      <c r="AO25730" s="9"/>
      <c r="AP25730" s="9"/>
      <c r="AQ25730" s="9"/>
    </row>
    <row r="25731" spans="41:43" x14ac:dyDescent="0.3">
      <c r="AO25731" s="9"/>
      <c r="AP25731" s="9"/>
      <c r="AQ25731" s="9"/>
    </row>
    <row r="25732" spans="41:43" x14ac:dyDescent="0.3">
      <c r="AO25732" s="9"/>
      <c r="AP25732" s="9"/>
      <c r="AQ25732" s="9"/>
    </row>
    <row r="25733" spans="41:43" x14ac:dyDescent="0.3">
      <c r="AO25733" s="9"/>
      <c r="AP25733" s="9"/>
      <c r="AQ25733" s="9"/>
    </row>
    <row r="25734" spans="41:43" x14ac:dyDescent="0.3">
      <c r="AO25734" s="9"/>
      <c r="AP25734" s="9"/>
      <c r="AQ25734" s="9"/>
    </row>
    <row r="25735" spans="41:43" x14ac:dyDescent="0.3">
      <c r="AO25735" s="9"/>
      <c r="AP25735" s="9"/>
      <c r="AQ25735" s="9"/>
    </row>
    <row r="25736" spans="41:43" x14ac:dyDescent="0.3">
      <c r="AO25736" s="9"/>
      <c r="AP25736" s="9"/>
      <c r="AQ25736" s="9"/>
    </row>
    <row r="25737" spans="41:43" x14ac:dyDescent="0.3">
      <c r="AO25737" s="9"/>
      <c r="AP25737" s="9"/>
      <c r="AQ25737" s="9"/>
    </row>
    <row r="25738" spans="41:43" x14ac:dyDescent="0.3">
      <c r="AO25738" s="9"/>
      <c r="AP25738" s="9"/>
      <c r="AQ25738" s="9"/>
    </row>
    <row r="25739" spans="41:43" x14ac:dyDescent="0.3">
      <c r="AO25739" s="9"/>
      <c r="AP25739" s="9"/>
      <c r="AQ25739" s="9"/>
    </row>
    <row r="25740" spans="41:43" x14ac:dyDescent="0.3">
      <c r="AO25740" s="9"/>
      <c r="AP25740" s="9"/>
      <c r="AQ25740" s="9"/>
    </row>
    <row r="25741" spans="41:43" x14ac:dyDescent="0.3">
      <c r="AO25741" s="9"/>
      <c r="AP25741" s="9"/>
      <c r="AQ25741" s="9"/>
    </row>
    <row r="25742" spans="41:43" x14ac:dyDescent="0.3">
      <c r="AO25742" s="9"/>
      <c r="AP25742" s="9"/>
      <c r="AQ25742" s="9"/>
    </row>
    <row r="25743" spans="41:43" x14ac:dyDescent="0.3">
      <c r="AO25743" s="9"/>
      <c r="AP25743" s="9"/>
      <c r="AQ25743" s="9"/>
    </row>
    <row r="25744" spans="41:43" x14ac:dyDescent="0.3">
      <c r="AO25744" s="9"/>
      <c r="AP25744" s="9"/>
      <c r="AQ25744" s="9"/>
    </row>
    <row r="25745" spans="41:43" x14ac:dyDescent="0.3">
      <c r="AO25745" s="9"/>
      <c r="AP25745" s="9"/>
      <c r="AQ25745" s="9"/>
    </row>
    <row r="25746" spans="41:43" x14ac:dyDescent="0.3">
      <c r="AO25746" s="9"/>
      <c r="AP25746" s="9"/>
      <c r="AQ25746" s="9"/>
    </row>
    <row r="25747" spans="41:43" x14ac:dyDescent="0.3">
      <c r="AO25747" s="9"/>
      <c r="AP25747" s="9"/>
      <c r="AQ25747" s="9"/>
    </row>
    <row r="25748" spans="41:43" x14ac:dyDescent="0.3">
      <c r="AO25748" s="9"/>
      <c r="AP25748" s="9"/>
      <c r="AQ25748" s="9"/>
    </row>
    <row r="25749" spans="41:43" x14ac:dyDescent="0.3">
      <c r="AO25749" s="9"/>
      <c r="AP25749" s="9"/>
      <c r="AQ25749" s="9"/>
    </row>
    <row r="25750" spans="41:43" x14ac:dyDescent="0.3">
      <c r="AO25750" s="9"/>
      <c r="AP25750" s="9"/>
      <c r="AQ25750" s="9"/>
    </row>
    <row r="25751" spans="41:43" x14ac:dyDescent="0.3">
      <c r="AO25751" s="9"/>
      <c r="AP25751" s="9"/>
      <c r="AQ25751" s="9"/>
    </row>
    <row r="25752" spans="41:43" x14ac:dyDescent="0.3">
      <c r="AO25752" s="9"/>
      <c r="AP25752" s="9"/>
      <c r="AQ25752" s="9"/>
    </row>
    <row r="25753" spans="41:43" x14ac:dyDescent="0.3">
      <c r="AO25753" s="9"/>
      <c r="AP25753" s="9"/>
      <c r="AQ25753" s="9"/>
    </row>
    <row r="25754" spans="41:43" x14ac:dyDescent="0.3">
      <c r="AO25754" s="9"/>
      <c r="AP25754" s="9"/>
      <c r="AQ25754" s="9"/>
    </row>
    <row r="25755" spans="41:43" x14ac:dyDescent="0.3">
      <c r="AO25755" s="9"/>
      <c r="AP25755" s="9"/>
      <c r="AQ25755" s="9"/>
    </row>
    <row r="25756" spans="41:43" x14ac:dyDescent="0.3">
      <c r="AO25756" s="9"/>
      <c r="AP25756" s="9"/>
      <c r="AQ25756" s="9"/>
    </row>
    <row r="25757" spans="41:43" x14ac:dyDescent="0.3">
      <c r="AO25757" s="9"/>
      <c r="AP25757" s="9"/>
      <c r="AQ25757" s="9"/>
    </row>
    <row r="25758" spans="41:43" x14ac:dyDescent="0.3">
      <c r="AO25758" s="9"/>
      <c r="AP25758" s="9"/>
      <c r="AQ25758" s="9"/>
    </row>
    <row r="25759" spans="41:43" x14ac:dyDescent="0.3">
      <c r="AO25759" s="9"/>
      <c r="AP25759" s="9"/>
      <c r="AQ25759" s="9"/>
    </row>
    <row r="25760" spans="41:43" x14ac:dyDescent="0.3">
      <c r="AO25760" s="9"/>
      <c r="AP25760" s="9"/>
      <c r="AQ25760" s="9"/>
    </row>
    <row r="25761" spans="41:43" x14ac:dyDescent="0.3">
      <c r="AO25761" s="9"/>
      <c r="AP25761" s="9"/>
      <c r="AQ25761" s="9"/>
    </row>
    <row r="25762" spans="41:43" x14ac:dyDescent="0.3">
      <c r="AO25762" s="9"/>
      <c r="AP25762" s="9"/>
      <c r="AQ25762" s="9"/>
    </row>
    <row r="25763" spans="41:43" x14ac:dyDescent="0.3">
      <c r="AO25763" s="9"/>
      <c r="AP25763" s="9"/>
      <c r="AQ25763" s="9"/>
    </row>
    <row r="25764" spans="41:43" x14ac:dyDescent="0.3">
      <c r="AO25764" s="9"/>
      <c r="AP25764" s="9"/>
      <c r="AQ25764" s="9"/>
    </row>
    <row r="25765" spans="41:43" x14ac:dyDescent="0.3">
      <c r="AO25765" s="9"/>
      <c r="AP25765" s="9"/>
      <c r="AQ25765" s="9"/>
    </row>
    <row r="25766" spans="41:43" x14ac:dyDescent="0.3">
      <c r="AO25766" s="9"/>
      <c r="AP25766" s="9"/>
      <c r="AQ25766" s="9"/>
    </row>
    <row r="25767" spans="41:43" x14ac:dyDescent="0.3">
      <c r="AO25767" s="9"/>
      <c r="AP25767" s="9"/>
      <c r="AQ25767" s="9"/>
    </row>
    <row r="25768" spans="41:43" x14ac:dyDescent="0.3">
      <c r="AO25768" s="9"/>
      <c r="AP25768" s="9"/>
      <c r="AQ25768" s="9"/>
    </row>
    <row r="25769" spans="41:43" x14ac:dyDescent="0.3">
      <c r="AO25769" s="9"/>
      <c r="AP25769" s="9"/>
      <c r="AQ25769" s="9"/>
    </row>
    <row r="25770" spans="41:43" x14ac:dyDescent="0.3">
      <c r="AO25770" s="9"/>
      <c r="AP25770" s="9"/>
      <c r="AQ25770" s="9"/>
    </row>
    <row r="25771" spans="41:43" x14ac:dyDescent="0.3">
      <c r="AO25771" s="9"/>
      <c r="AP25771" s="9"/>
      <c r="AQ25771" s="9"/>
    </row>
    <row r="25772" spans="41:43" x14ac:dyDescent="0.3">
      <c r="AO25772" s="9"/>
      <c r="AP25772" s="9"/>
      <c r="AQ25772" s="9"/>
    </row>
    <row r="25773" spans="41:43" x14ac:dyDescent="0.3">
      <c r="AO25773" s="9"/>
      <c r="AP25773" s="9"/>
      <c r="AQ25773" s="9"/>
    </row>
    <row r="25774" spans="41:43" x14ac:dyDescent="0.3">
      <c r="AO25774" s="9"/>
      <c r="AP25774" s="9"/>
      <c r="AQ25774" s="9"/>
    </row>
    <row r="25775" spans="41:43" x14ac:dyDescent="0.3">
      <c r="AO25775" s="9"/>
      <c r="AP25775" s="9"/>
      <c r="AQ25775" s="9"/>
    </row>
    <row r="25776" spans="41:43" x14ac:dyDescent="0.3">
      <c r="AO25776" s="9"/>
      <c r="AP25776" s="9"/>
      <c r="AQ25776" s="9"/>
    </row>
    <row r="25777" spans="41:43" x14ac:dyDescent="0.3">
      <c r="AO25777" s="9"/>
      <c r="AP25777" s="9"/>
      <c r="AQ25777" s="9"/>
    </row>
    <row r="25778" spans="41:43" x14ac:dyDescent="0.3">
      <c r="AO25778" s="9"/>
      <c r="AP25778" s="9"/>
      <c r="AQ25778" s="9"/>
    </row>
    <row r="25779" spans="41:43" x14ac:dyDescent="0.3">
      <c r="AO25779" s="9"/>
      <c r="AP25779" s="9"/>
      <c r="AQ25779" s="9"/>
    </row>
    <row r="25780" spans="41:43" x14ac:dyDescent="0.3">
      <c r="AO25780" s="9"/>
      <c r="AP25780" s="9"/>
      <c r="AQ25780" s="9"/>
    </row>
    <row r="25781" spans="41:43" x14ac:dyDescent="0.3">
      <c r="AO25781" s="9"/>
      <c r="AP25781" s="9"/>
      <c r="AQ25781" s="9"/>
    </row>
    <row r="25782" spans="41:43" x14ac:dyDescent="0.3">
      <c r="AO25782" s="9"/>
      <c r="AP25782" s="9"/>
      <c r="AQ25782" s="9"/>
    </row>
    <row r="25783" spans="41:43" x14ac:dyDescent="0.3">
      <c r="AO25783" s="9"/>
      <c r="AP25783" s="9"/>
      <c r="AQ25783" s="9"/>
    </row>
    <row r="25784" spans="41:43" x14ac:dyDescent="0.3">
      <c r="AO25784" s="9"/>
      <c r="AP25784" s="9"/>
      <c r="AQ25784" s="9"/>
    </row>
    <row r="25785" spans="41:43" x14ac:dyDescent="0.3">
      <c r="AO25785" s="9"/>
      <c r="AP25785" s="9"/>
      <c r="AQ25785" s="9"/>
    </row>
    <row r="25786" spans="41:43" x14ac:dyDescent="0.3">
      <c r="AO25786" s="9"/>
      <c r="AP25786" s="9"/>
      <c r="AQ25786" s="9"/>
    </row>
    <row r="25787" spans="41:43" x14ac:dyDescent="0.3">
      <c r="AO25787" s="9"/>
      <c r="AP25787" s="9"/>
      <c r="AQ25787" s="9"/>
    </row>
    <row r="25788" spans="41:43" x14ac:dyDescent="0.3">
      <c r="AO25788" s="9"/>
      <c r="AP25788" s="9"/>
      <c r="AQ25788" s="9"/>
    </row>
    <row r="25789" spans="41:43" x14ac:dyDescent="0.3">
      <c r="AO25789" s="9"/>
      <c r="AP25789" s="9"/>
      <c r="AQ25789" s="9"/>
    </row>
    <row r="25790" spans="41:43" x14ac:dyDescent="0.3">
      <c r="AO25790" s="9"/>
      <c r="AP25790" s="9"/>
      <c r="AQ25790" s="9"/>
    </row>
    <row r="25791" spans="41:43" x14ac:dyDescent="0.3">
      <c r="AO25791" s="9"/>
      <c r="AP25791" s="9"/>
      <c r="AQ25791" s="9"/>
    </row>
    <row r="25792" spans="41:43" x14ac:dyDescent="0.3">
      <c r="AO25792" s="9"/>
      <c r="AP25792" s="9"/>
      <c r="AQ25792" s="9"/>
    </row>
    <row r="25793" spans="41:43" x14ac:dyDescent="0.3">
      <c r="AO25793" s="9"/>
      <c r="AP25793" s="9"/>
      <c r="AQ25793" s="9"/>
    </row>
    <row r="25794" spans="41:43" x14ac:dyDescent="0.3">
      <c r="AO25794" s="9"/>
      <c r="AP25794" s="9"/>
      <c r="AQ25794" s="9"/>
    </row>
    <row r="25795" spans="41:43" x14ac:dyDescent="0.3">
      <c r="AO25795" s="9"/>
      <c r="AP25795" s="9"/>
      <c r="AQ25795" s="9"/>
    </row>
    <row r="25796" spans="41:43" x14ac:dyDescent="0.3">
      <c r="AO25796" s="9"/>
      <c r="AP25796" s="9"/>
      <c r="AQ25796" s="9"/>
    </row>
    <row r="25797" spans="41:43" x14ac:dyDescent="0.3">
      <c r="AO25797" s="9"/>
      <c r="AP25797" s="9"/>
      <c r="AQ25797" s="9"/>
    </row>
    <row r="25798" spans="41:43" x14ac:dyDescent="0.3">
      <c r="AO25798" s="9"/>
      <c r="AP25798" s="9"/>
      <c r="AQ25798" s="9"/>
    </row>
    <row r="25799" spans="41:43" x14ac:dyDescent="0.3">
      <c r="AO25799" s="9"/>
      <c r="AP25799" s="9"/>
      <c r="AQ25799" s="9"/>
    </row>
    <row r="25800" spans="41:43" x14ac:dyDescent="0.3">
      <c r="AO25800" s="9"/>
      <c r="AP25800" s="9"/>
      <c r="AQ25800" s="9"/>
    </row>
    <row r="25801" spans="41:43" x14ac:dyDescent="0.3">
      <c r="AO25801" s="9"/>
      <c r="AP25801" s="9"/>
      <c r="AQ25801" s="9"/>
    </row>
    <row r="25802" spans="41:43" x14ac:dyDescent="0.3">
      <c r="AO25802" s="9"/>
      <c r="AP25802" s="9"/>
      <c r="AQ25802" s="9"/>
    </row>
    <row r="25803" spans="41:43" x14ac:dyDescent="0.3">
      <c r="AO25803" s="9"/>
      <c r="AP25803" s="9"/>
      <c r="AQ25803" s="9"/>
    </row>
    <row r="25804" spans="41:43" x14ac:dyDescent="0.3">
      <c r="AO25804" s="9"/>
      <c r="AP25804" s="9"/>
      <c r="AQ25804" s="9"/>
    </row>
    <row r="25805" spans="41:43" x14ac:dyDescent="0.3">
      <c r="AO25805" s="9"/>
      <c r="AP25805" s="9"/>
      <c r="AQ25805" s="9"/>
    </row>
    <row r="25806" spans="41:43" x14ac:dyDescent="0.3">
      <c r="AO25806" s="9"/>
      <c r="AP25806" s="9"/>
      <c r="AQ25806" s="9"/>
    </row>
    <row r="25807" spans="41:43" x14ac:dyDescent="0.3">
      <c r="AO25807" s="9"/>
      <c r="AP25807" s="9"/>
      <c r="AQ25807" s="9"/>
    </row>
    <row r="25808" spans="41:43" x14ac:dyDescent="0.3">
      <c r="AO25808" s="9"/>
      <c r="AP25808" s="9"/>
      <c r="AQ25808" s="9"/>
    </row>
    <row r="25809" spans="41:43" x14ac:dyDescent="0.3">
      <c r="AO25809" s="9"/>
      <c r="AP25809" s="9"/>
      <c r="AQ25809" s="9"/>
    </row>
    <row r="25810" spans="41:43" x14ac:dyDescent="0.3">
      <c r="AO25810" s="9"/>
      <c r="AP25810" s="9"/>
      <c r="AQ25810" s="9"/>
    </row>
    <row r="25811" spans="41:43" x14ac:dyDescent="0.3">
      <c r="AO25811" s="9"/>
      <c r="AP25811" s="9"/>
      <c r="AQ25811" s="9"/>
    </row>
    <row r="25812" spans="41:43" x14ac:dyDescent="0.3">
      <c r="AO25812" s="9"/>
      <c r="AP25812" s="9"/>
      <c r="AQ25812" s="9"/>
    </row>
    <row r="25813" spans="41:43" x14ac:dyDescent="0.3">
      <c r="AO25813" s="9"/>
      <c r="AP25813" s="9"/>
      <c r="AQ25813" s="9"/>
    </row>
    <row r="25814" spans="41:43" x14ac:dyDescent="0.3">
      <c r="AO25814" s="9"/>
      <c r="AP25814" s="9"/>
      <c r="AQ25814" s="9"/>
    </row>
    <row r="25815" spans="41:43" x14ac:dyDescent="0.3">
      <c r="AO25815" s="9"/>
      <c r="AP25815" s="9"/>
      <c r="AQ25815" s="9"/>
    </row>
    <row r="25816" spans="41:43" x14ac:dyDescent="0.3">
      <c r="AO25816" s="9"/>
      <c r="AP25816" s="9"/>
      <c r="AQ25816" s="9"/>
    </row>
    <row r="25817" spans="41:43" x14ac:dyDescent="0.3">
      <c r="AO25817" s="9"/>
      <c r="AP25817" s="9"/>
      <c r="AQ25817" s="9"/>
    </row>
    <row r="25818" spans="41:43" x14ac:dyDescent="0.3">
      <c r="AO25818" s="9"/>
      <c r="AP25818" s="9"/>
      <c r="AQ25818" s="9"/>
    </row>
    <row r="25819" spans="41:43" x14ac:dyDescent="0.3">
      <c r="AO25819" s="9"/>
      <c r="AP25819" s="9"/>
      <c r="AQ25819" s="9"/>
    </row>
    <row r="25820" spans="41:43" x14ac:dyDescent="0.3">
      <c r="AO25820" s="9"/>
      <c r="AP25820" s="9"/>
      <c r="AQ25820" s="9"/>
    </row>
    <row r="25821" spans="41:43" x14ac:dyDescent="0.3">
      <c r="AO25821" s="9"/>
      <c r="AP25821" s="9"/>
      <c r="AQ25821" s="9"/>
    </row>
    <row r="25822" spans="41:43" x14ac:dyDescent="0.3">
      <c r="AO25822" s="9"/>
      <c r="AP25822" s="9"/>
      <c r="AQ25822" s="9"/>
    </row>
    <row r="25823" spans="41:43" x14ac:dyDescent="0.3">
      <c r="AO25823" s="9"/>
      <c r="AP25823" s="9"/>
      <c r="AQ25823" s="9"/>
    </row>
    <row r="25824" spans="41:43" x14ac:dyDescent="0.3">
      <c r="AO25824" s="9"/>
      <c r="AP25824" s="9"/>
      <c r="AQ25824" s="9"/>
    </row>
    <row r="25825" spans="41:43" x14ac:dyDescent="0.3">
      <c r="AO25825" s="9"/>
      <c r="AP25825" s="9"/>
      <c r="AQ25825" s="9"/>
    </row>
    <row r="25826" spans="41:43" x14ac:dyDescent="0.3">
      <c r="AO25826" s="9"/>
      <c r="AP25826" s="9"/>
      <c r="AQ25826" s="9"/>
    </row>
    <row r="25827" spans="41:43" x14ac:dyDescent="0.3">
      <c r="AO25827" s="9"/>
      <c r="AP25827" s="9"/>
      <c r="AQ25827" s="9"/>
    </row>
    <row r="25828" spans="41:43" x14ac:dyDescent="0.3">
      <c r="AO25828" s="9"/>
      <c r="AP25828" s="9"/>
      <c r="AQ25828" s="9"/>
    </row>
    <row r="25829" spans="41:43" x14ac:dyDescent="0.3">
      <c r="AO25829" s="9"/>
      <c r="AP25829" s="9"/>
      <c r="AQ25829" s="9"/>
    </row>
    <row r="25830" spans="41:43" x14ac:dyDescent="0.3">
      <c r="AO25830" s="9"/>
      <c r="AP25830" s="9"/>
      <c r="AQ25830" s="9"/>
    </row>
    <row r="25831" spans="41:43" x14ac:dyDescent="0.3">
      <c r="AO25831" s="9"/>
      <c r="AP25831" s="9"/>
      <c r="AQ25831" s="9"/>
    </row>
    <row r="25832" spans="41:43" x14ac:dyDescent="0.3">
      <c r="AO25832" s="9"/>
      <c r="AP25832" s="9"/>
      <c r="AQ25832" s="9"/>
    </row>
    <row r="25833" spans="41:43" x14ac:dyDescent="0.3">
      <c r="AO25833" s="9"/>
      <c r="AP25833" s="9"/>
      <c r="AQ25833" s="9"/>
    </row>
    <row r="25834" spans="41:43" x14ac:dyDescent="0.3">
      <c r="AO25834" s="9"/>
      <c r="AP25834" s="9"/>
      <c r="AQ25834" s="9"/>
    </row>
    <row r="25835" spans="41:43" x14ac:dyDescent="0.3">
      <c r="AO25835" s="9"/>
      <c r="AP25835" s="9"/>
      <c r="AQ25835" s="9"/>
    </row>
    <row r="25836" spans="41:43" x14ac:dyDescent="0.3">
      <c r="AO25836" s="9"/>
      <c r="AP25836" s="9"/>
      <c r="AQ25836" s="9"/>
    </row>
    <row r="25837" spans="41:43" x14ac:dyDescent="0.3">
      <c r="AO25837" s="9"/>
      <c r="AP25837" s="9"/>
      <c r="AQ25837" s="9"/>
    </row>
    <row r="25838" spans="41:43" x14ac:dyDescent="0.3">
      <c r="AO25838" s="9"/>
      <c r="AP25838" s="9"/>
      <c r="AQ25838" s="9"/>
    </row>
    <row r="25839" spans="41:43" x14ac:dyDescent="0.3">
      <c r="AO25839" s="9"/>
      <c r="AP25839" s="9"/>
      <c r="AQ25839" s="9"/>
    </row>
    <row r="25840" spans="41:43" x14ac:dyDescent="0.3">
      <c r="AO25840" s="9"/>
      <c r="AP25840" s="9"/>
      <c r="AQ25840" s="9"/>
    </row>
    <row r="25841" spans="41:43" x14ac:dyDescent="0.3">
      <c r="AO25841" s="9"/>
      <c r="AP25841" s="9"/>
      <c r="AQ25841" s="9"/>
    </row>
    <row r="25842" spans="41:43" x14ac:dyDescent="0.3">
      <c r="AO25842" s="9"/>
      <c r="AP25842" s="9"/>
      <c r="AQ25842" s="9"/>
    </row>
    <row r="25843" spans="41:43" x14ac:dyDescent="0.3">
      <c r="AO25843" s="9"/>
      <c r="AP25843" s="9"/>
      <c r="AQ25843" s="9"/>
    </row>
    <row r="25844" spans="41:43" x14ac:dyDescent="0.3">
      <c r="AO25844" s="9"/>
      <c r="AP25844" s="9"/>
      <c r="AQ25844" s="9"/>
    </row>
    <row r="25845" spans="41:43" x14ac:dyDescent="0.3">
      <c r="AO25845" s="9"/>
      <c r="AP25845" s="9"/>
      <c r="AQ25845" s="9"/>
    </row>
    <row r="25846" spans="41:43" x14ac:dyDescent="0.3">
      <c r="AO25846" s="9"/>
      <c r="AP25846" s="9"/>
      <c r="AQ25846" s="9"/>
    </row>
    <row r="25847" spans="41:43" x14ac:dyDescent="0.3">
      <c r="AO25847" s="9"/>
      <c r="AP25847" s="9"/>
      <c r="AQ25847" s="9"/>
    </row>
    <row r="25848" spans="41:43" x14ac:dyDescent="0.3">
      <c r="AO25848" s="9"/>
      <c r="AP25848" s="9"/>
      <c r="AQ25848" s="9"/>
    </row>
    <row r="25849" spans="41:43" x14ac:dyDescent="0.3">
      <c r="AO25849" s="9"/>
      <c r="AP25849" s="9"/>
      <c r="AQ25849" s="9"/>
    </row>
    <row r="25850" spans="41:43" x14ac:dyDescent="0.3">
      <c r="AO25850" s="9"/>
      <c r="AP25850" s="9"/>
      <c r="AQ25850" s="9"/>
    </row>
    <row r="25851" spans="41:43" x14ac:dyDescent="0.3">
      <c r="AO25851" s="9"/>
      <c r="AP25851" s="9"/>
      <c r="AQ25851" s="9"/>
    </row>
    <row r="25852" spans="41:43" x14ac:dyDescent="0.3">
      <c r="AO25852" s="9"/>
      <c r="AP25852" s="9"/>
      <c r="AQ25852" s="9"/>
    </row>
    <row r="25853" spans="41:43" x14ac:dyDescent="0.3">
      <c r="AO25853" s="9"/>
      <c r="AP25853" s="9"/>
      <c r="AQ25853" s="9"/>
    </row>
    <row r="25854" spans="41:43" x14ac:dyDescent="0.3">
      <c r="AO25854" s="9"/>
      <c r="AP25854" s="9"/>
      <c r="AQ25854" s="9"/>
    </row>
    <row r="25855" spans="41:43" x14ac:dyDescent="0.3">
      <c r="AO25855" s="9"/>
      <c r="AP25855" s="9"/>
      <c r="AQ25855" s="9"/>
    </row>
    <row r="25856" spans="41:43" x14ac:dyDescent="0.3">
      <c r="AO25856" s="9"/>
      <c r="AP25856" s="9"/>
      <c r="AQ25856" s="9"/>
    </row>
    <row r="25857" spans="41:43" x14ac:dyDescent="0.3">
      <c r="AO25857" s="9"/>
      <c r="AP25857" s="9"/>
      <c r="AQ25857" s="9"/>
    </row>
    <row r="25858" spans="41:43" x14ac:dyDescent="0.3">
      <c r="AO25858" s="9"/>
      <c r="AP25858" s="9"/>
      <c r="AQ25858" s="9"/>
    </row>
    <row r="25859" spans="41:43" x14ac:dyDescent="0.3">
      <c r="AO25859" s="9"/>
      <c r="AP25859" s="9"/>
      <c r="AQ25859" s="9"/>
    </row>
    <row r="25860" spans="41:43" x14ac:dyDescent="0.3">
      <c r="AO25860" s="9"/>
      <c r="AP25860" s="9"/>
      <c r="AQ25860" s="9"/>
    </row>
    <row r="25861" spans="41:43" x14ac:dyDescent="0.3">
      <c r="AO25861" s="9"/>
      <c r="AP25861" s="9"/>
      <c r="AQ25861" s="9"/>
    </row>
    <row r="25862" spans="41:43" x14ac:dyDescent="0.3">
      <c r="AO25862" s="9"/>
      <c r="AP25862" s="9"/>
      <c r="AQ25862" s="9"/>
    </row>
    <row r="25863" spans="41:43" x14ac:dyDescent="0.3">
      <c r="AO25863" s="9"/>
      <c r="AP25863" s="9"/>
      <c r="AQ25863" s="9"/>
    </row>
    <row r="25864" spans="41:43" x14ac:dyDescent="0.3">
      <c r="AO25864" s="9"/>
      <c r="AP25864" s="9"/>
      <c r="AQ25864" s="9"/>
    </row>
    <row r="25865" spans="41:43" x14ac:dyDescent="0.3">
      <c r="AO25865" s="9"/>
      <c r="AP25865" s="9"/>
      <c r="AQ25865" s="9"/>
    </row>
    <row r="25866" spans="41:43" x14ac:dyDescent="0.3">
      <c r="AO25866" s="9"/>
      <c r="AP25866" s="9"/>
      <c r="AQ25866" s="9"/>
    </row>
    <row r="25867" spans="41:43" x14ac:dyDescent="0.3">
      <c r="AO25867" s="9"/>
      <c r="AP25867" s="9"/>
      <c r="AQ25867" s="9"/>
    </row>
    <row r="25868" spans="41:43" x14ac:dyDescent="0.3">
      <c r="AO25868" s="9"/>
      <c r="AP25868" s="9"/>
      <c r="AQ25868" s="9"/>
    </row>
    <row r="25869" spans="41:43" x14ac:dyDescent="0.3">
      <c r="AO25869" s="9"/>
      <c r="AP25869" s="9"/>
      <c r="AQ25869" s="9"/>
    </row>
    <row r="25870" spans="41:43" x14ac:dyDescent="0.3">
      <c r="AO25870" s="9"/>
      <c r="AP25870" s="9"/>
      <c r="AQ25870" s="9"/>
    </row>
    <row r="25871" spans="41:43" x14ac:dyDescent="0.3">
      <c r="AO25871" s="9"/>
      <c r="AP25871" s="9"/>
      <c r="AQ25871" s="9"/>
    </row>
    <row r="25872" spans="41:43" x14ac:dyDescent="0.3">
      <c r="AO25872" s="9"/>
      <c r="AP25872" s="9"/>
      <c r="AQ25872" s="9"/>
    </row>
    <row r="25873" spans="41:43" x14ac:dyDescent="0.3">
      <c r="AO25873" s="9"/>
      <c r="AP25873" s="9"/>
      <c r="AQ25873" s="9"/>
    </row>
    <row r="25874" spans="41:43" x14ac:dyDescent="0.3">
      <c r="AO25874" s="9"/>
      <c r="AP25874" s="9"/>
      <c r="AQ25874" s="9"/>
    </row>
    <row r="25875" spans="41:43" x14ac:dyDescent="0.3">
      <c r="AO25875" s="9"/>
      <c r="AP25875" s="9"/>
      <c r="AQ25875" s="9"/>
    </row>
    <row r="25876" spans="41:43" x14ac:dyDescent="0.3">
      <c r="AO25876" s="9"/>
      <c r="AP25876" s="9"/>
      <c r="AQ25876" s="9"/>
    </row>
    <row r="25877" spans="41:43" x14ac:dyDescent="0.3">
      <c r="AO25877" s="9"/>
      <c r="AP25877" s="9"/>
      <c r="AQ25877" s="9"/>
    </row>
    <row r="25878" spans="41:43" x14ac:dyDescent="0.3">
      <c r="AO25878" s="9"/>
      <c r="AP25878" s="9"/>
      <c r="AQ25878" s="9"/>
    </row>
    <row r="25879" spans="41:43" x14ac:dyDescent="0.3">
      <c r="AO25879" s="9"/>
      <c r="AP25879" s="9"/>
      <c r="AQ25879" s="9"/>
    </row>
    <row r="25880" spans="41:43" x14ac:dyDescent="0.3">
      <c r="AO25880" s="9"/>
      <c r="AP25880" s="9"/>
      <c r="AQ25880" s="9"/>
    </row>
    <row r="25881" spans="41:43" x14ac:dyDescent="0.3">
      <c r="AO25881" s="9"/>
      <c r="AP25881" s="9"/>
      <c r="AQ25881" s="9"/>
    </row>
    <row r="25882" spans="41:43" x14ac:dyDescent="0.3">
      <c r="AO25882" s="9"/>
      <c r="AP25882" s="9"/>
      <c r="AQ25882" s="9"/>
    </row>
    <row r="25883" spans="41:43" x14ac:dyDescent="0.3">
      <c r="AO25883" s="9"/>
      <c r="AP25883" s="9"/>
      <c r="AQ25883" s="9"/>
    </row>
    <row r="25884" spans="41:43" x14ac:dyDescent="0.3">
      <c r="AO25884" s="9"/>
      <c r="AP25884" s="9"/>
      <c r="AQ25884" s="9"/>
    </row>
    <row r="25885" spans="41:43" x14ac:dyDescent="0.3">
      <c r="AO25885" s="9"/>
      <c r="AP25885" s="9"/>
      <c r="AQ25885" s="9"/>
    </row>
    <row r="25886" spans="41:43" x14ac:dyDescent="0.3">
      <c r="AO25886" s="9"/>
      <c r="AP25886" s="9"/>
      <c r="AQ25886" s="9"/>
    </row>
    <row r="25887" spans="41:43" x14ac:dyDescent="0.3">
      <c r="AO25887" s="9"/>
      <c r="AP25887" s="9"/>
      <c r="AQ25887" s="9"/>
    </row>
    <row r="25888" spans="41:43" x14ac:dyDescent="0.3">
      <c r="AO25888" s="9"/>
      <c r="AP25888" s="9"/>
      <c r="AQ25888" s="9"/>
    </row>
    <row r="25889" spans="41:43" x14ac:dyDescent="0.3">
      <c r="AO25889" s="9"/>
      <c r="AP25889" s="9"/>
      <c r="AQ25889" s="9"/>
    </row>
    <row r="25890" spans="41:43" x14ac:dyDescent="0.3">
      <c r="AO25890" s="9"/>
      <c r="AP25890" s="9"/>
      <c r="AQ25890" s="9"/>
    </row>
    <row r="25891" spans="41:43" x14ac:dyDescent="0.3">
      <c r="AO25891" s="9"/>
      <c r="AP25891" s="9"/>
      <c r="AQ25891" s="9"/>
    </row>
    <row r="25892" spans="41:43" x14ac:dyDescent="0.3">
      <c r="AO25892" s="9"/>
      <c r="AP25892" s="9"/>
      <c r="AQ25892" s="9"/>
    </row>
    <row r="25893" spans="41:43" x14ac:dyDescent="0.3">
      <c r="AO25893" s="9"/>
      <c r="AP25893" s="9"/>
      <c r="AQ25893" s="9"/>
    </row>
    <row r="25894" spans="41:43" x14ac:dyDescent="0.3">
      <c r="AO25894" s="9"/>
      <c r="AP25894" s="9"/>
      <c r="AQ25894" s="9"/>
    </row>
    <row r="25895" spans="41:43" x14ac:dyDescent="0.3">
      <c r="AO25895" s="9"/>
      <c r="AP25895" s="9"/>
      <c r="AQ25895" s="9"/>
    </row>
    <row r="25896" spans="41:43" x14ac:dyDescent="0.3">
      <c r="AO25896" s="9"/>
      <c r="AP25896" s="9"/>
      <c r="AQ25896" s="9"/>
    </row>
    <row r="25897" spans="41:43" x14ac:dyDescent="0.3">
      <c r="AO25897" s="9"/>
      <c r="AP25897" s="9"/>
      <c r="AQ25897" s="9"/>
    </row>
    <row r="25898" spans="41:43" x14ac:dyDescent="0.3">
      <c r="AO25898" s="9"/>
      <c r="AP25898" s="9"/>
      <c r="AQ25898" s="9"/>
    </row>
    <row r="25899" spans="41:43" x14ac:dyDescent="0.3">
      <c r="AO25899" s="9"/>
      <c r="AP25899" s="9"/>
      <c r="AQ25899" s="9"/>
    </row>
    <row r="25900" spans="41:43" x14ac:dyDescent="0.3">
      <c r="AO25900" s="9"/>
      <c r="AP25900" s="9"/>
      <c r="AQ25900" s="9"/>
    </row>
    <row r="25901" spans="41:43" x14ac:dyDescent="0.3">
      <c r="AO25901" s="9"/>
      <c r="AP25901" s="9"/>
      <c r="AQ25901" s="9"/>
    </row>
    <row r="25902" spans="41:43" x14ac:dyDescent="0.3">
      <c r="AO25902" s="9"/>
      <c r="AP25902" s="9"/>
      <c r="AQ25902" s="9"/>
    </row>
    <row r="25903" spans="41:43" x14ac:dyDescent="0.3">
      <c r="AO25903" s="9"/>
      <c r="AP25903" s="9"/>
      <c r="AQ25903" s="9"/>
    </row>
    <row r="25904" spans="41:43" x14ac:dyDescent="0.3">
      <c r="AO25904" s="9"/>
      <c r="AP25904" s="9"/>
      <c r="AQ25904" s="9"/>
    </row>
    <row r="25905" spans="41:43" x14ac:dyDescent="0.3">
      <c r="AO25905" s="9"/>
      <c r="AP25905" s="9"/>
      <c r="AQ25905" s="9"/>
    </row>
    <row r="25906" spans="41:43" x14ac:dyDescent="0.3">
      <c r="AO25906" s="9"/>
      <c r="AP25906" s="9"/>
      <c r="AQ25906" s="9"/>
    </row>
    <row r="25907" spans="41:43" x14ac:dyDescent="0.3">
      <c r="AO25907" s="9"/>
      <c r="AP25907" s="9"/>
      <c r="AQ25907" s="9"/>
    </row>
    <row r="25908" spans="41:43" x14ac:dyDescent="0.3">
      <c r="AO25908" s="9"/>
      <c r="AP25908" s="9"/>
      <c r="AQ25908" s="9"/>
    </row>
    <row r="25909" spans="41:43" x14ac:dyDescent="0.3">
      <c r="AO25909" s="9"/>
      <c r="AP25909" s="9"/>
      <c r="AQ25909" s="9"/>
    </row>
    <row r="25910" spans="41:43" x14ac:dyDescent="0.3">
      <c r="AO25910" s="9"/>
      <c r="AP25910" s="9"/>
      <c r="AQ25910" s="9"/>
    </row>
    <row r="25911" spans="41:43" x14ac:dyDescent="0.3">
      <c r="AO25911" s="9"/>
      <c r="AP25911" s="9"/>
      <c r="AQ25911" s="9"/>
    </row>
    <row r="25912" spans="41:43" x14ac:dyDescent="0.3">
      <c r="AO25912" s="9"/>
      <c r="AP25912" s="9"/>
      <c r="AQ25912" s="9"/>
    </row>
    <row r="25913" spans="41:43" x14ac:dyDescent="0.3">
      <c r="AO25913" s="9"/>
      <c r="AP25913" s="9"/>
      <c r="AQ25913" s="9"/>
    </row>
    <row r="25914" spans="41:43" x14ac:dyDescent="0.3">
      <c r="AO25914" s="9"/>
      <c r="AP25914" s="9"/>
      <c r="AQ25914" s="9"/>
    </row>
    <row r="25915" spans="41:43" x14ac:dyDescent="0.3">
      <c r="AO25915" s="9"/>
      <c r="AP25915" s="9"/>
      <c r="AQ25915" s="9"/>
    </row>
    <row r="25916" spans="41:43" x14ac:dyDescent="0.3">
      <c r="AO25916" s="9"/>
      <c r="AP25916" s="9"/>
      <c r="AQ25916" s="9"/>
    </row>
    <row r="25917" spans="41:43" x14ac:dyDescent="0.3">
      <c r="AO25917" s="9"/>
      <c r="AP25917" s="9"/>
      <c r="AQ25917" s="9"/>
    </row>
    <row r="25918" spans="41:43" x14ac:dyDescent="0.3">
      <c r="AO25918" s="9"/>
      <c r="AP25918" s="9"/>
      <c r="AQ25918" s="9"/>
    </row>
    <row r="25919" spans="41:43" x14ac:dyDescent="0.3">
      <c r="AO25919" s="9"/>
      <c r="AP25919" s="9"/>
      <c r="AQ25919" s="9"/>
    </row>
    <row r="25920" spans="41:43" x14ac:dyDescent="0.3">
      <c r="AO25920" s="9"/>
      <c r="AP25920" s="9"/>
      <c r="AQ25920" s="9"/>
    </row>
    <row r="25921" spans="41:43" x14ac:dyDescent="0.3">
      <c r="AO25921" s="9"/>
      <c r="AP25921" s="9"/>
      <c r="AQ25921" s="9"/>
    </row>
    <row r="25922" spans="41:43" x14ac:dyDescent="0.3">
      <c r="AO25922" s="9"/>
      <c r="AP25922" s="9"/>
      <c r="AQ25922" s="9"/>
    </row>
    <row r="25923" spans="41:43" x14ac:dyDescent="0.3">
      <c r="AO25923" s="9"/>
      <c r="AP25923" s="9"/>
      <c r="AQ25923" s="9"/>
    </row>
    <row r="25924" spans="41:43" x14ac:dyDescent="0.3">
      <c r="AO25924" s="9"/>
      <c r="AP25924" s="9"/>
      <c r="AQ25924" s="9"/>
    </row>
    <row r="25925" spans="41:43" x14ac:dyDescent="0.3">
      <c r="AO25925" s="9"/>
      <c r="AP25925" s="9"/>
      <c r="AQ25925" s="9"/>
    </row>
    <row r="25926" spans="41:43" x14ac:dyDescent="0.3">
      <c r="AO25926" s="9"/>
      <c r="AP25926" s="9"/>
      <c r="AQ25926" s="9"/>
    </row>
    <row r="25927" spans="41:43" x14ac:dyDescent="0.3">
      <c r="AO25927" s="9"/>
      <c r="AP25927" s="9"/>
      <c r="AQ25927" s="9"/>
    </row>
    <row r="25928" spans="41:43" x14ac:dyDescent="0.3">
      <c r="AO25928" s="9"/>
      <c r="AP25928" s="9"/>
      <c r="AQ25928" s="9"/>
    </row>
    <row r="25929" spans="41:43" x14ac:dyDescent="0.3">
      <c r="AO25929" s="9"/>
      <c r="AP25929" s="9"/>
      <c r="AQ25929" s="9"/>
    </row>
    <row r="25930" spans="41:43" x14ac:dyDescent="0.3">
      <c r="AO25930" s="9"/>
      <c r="AP25930" s="9"/>
      <c r="AQ25930" s="9"/>
    </row>
    <row r="25931" spans="41:43" x14ac:dyDescent="0.3">
      <c r="AO25931" s="9"/>
      <c r="AP25931" s="9"/>
      <c r="AQ25931" s="9"/>
    </row>
    <row r="25932" spans="41:43" x14ac:dyDescent="0.3">
      <c r="AO25932" s="9"/>
      <c r="AP25932" s="9"/>
      <c r="AQ25932" s="9"/>
    </row>
    <row r="25933" spans="41:43" x14ac:dyDescent="0.3">
      <c r="AO25933" s="9"/>
      <c r="AP25933" s="9"/>
      <c r="AQ25933" s="9"/>
    </row>
    <row r="25934" spans="41:43" x14ac:dyDescent="0.3">
      <c r="AO25934" s="9"/>
      <c r="AP25934" s="9"/>
      <c r="AQ25934" s="9"/>
    </row>
    <row r="25935" spans="41:43" x14ac:dyDescent="0.3">
      <c r="AO25935" s="9"/>
      <c r="AP25935" s="9"/>
      <c r="AQ25935" s="9"/>
    </row>
    <row r="25936" spans="41:43" x14ac:dyDescent="0.3">
      <c r="AO25936" s="9"/>
      <c r="AP25936" s="9"/>
      <c r="AQ25936" s="9"/>
    </row>
    <row r="25937" spans="41:43" x14ac:dyDescent="0.3">
      <c r="AO25937" s="9"/>
      <c r="AP25937" s="9"/>
      <c r="AQ25937" s="9"/>
    </row>
    <row r="25938" spans="41:43" x14ac:dyDescent="0.3">
      <c r="AO25938" s="9"/>
      <c r="AP25938" s="9"/>
      <c r="AQ25938" s="9"/>
    </row>
    <row r="25939" spans="41:43" x14ac:dyDescent="0.3">
      <c r="AO25939" s="9"/>
      <c r="AP25939" s="9"/>
      <c r="AQ25939" s="9"/>
    </row>
    <row r="25940" spans="41:43" x14ac:dyDescent="0.3">
      <c r="AO25940" s="9"/>
      <c r="AP25940" s="9"/>
      <c r="AQ25940" s="9"/>
    </row>
    <row r="25941" spans="41:43" x14ac:dyDescent="0.3">
      <c r="AO25941" s="9"/>
      <c r="AP25941" s="9"/>
      <c r="AQ25941" s="9"/>
    </row>
    <row r="25942" spans="41:43" x14ac:dyDescent="0.3">
      <c r="AO25942" s="9"/>
      <c r="AP25942" s="9"/>
      <c r="AQ25942" s="9"/>
    </row>
    <row r="25943" spans="41:43" x14ac:dyDescent="0.3">
      <c r="AO25943" s="9"/>
      <c r="AP25943" s="9"/>
      <c r="AQ25943" s="9"/>
    </row>
    <row r="25944" spans="41:43" x14ac:dyDescent="0.3">
      <c r="AO25944" s="9"/>
      <c r="AP25944" s="9"/>
      <c r="AQ25944" s="9"/>
    </row>
    <row r="25945" spans="41:43" x14ac:dyDescent="0.3">
      <c r="AO25945" s="9"/>
      <c r="AP25945" s="9"/>
      <c r="AQ25945" s="9"/>
    </row>
    <row r="25946" spans="41:43" x14ac:dyDescent="0.3">
      <c r="AO25946" s="9"/>
      <c r="AP25946" s="9"/>
      <c r="AQ25946" s="9"/>
    </row>
    <row r="25947" spans="41:43" x14ac:dyDescent="0.3">
      <c r="AO25947" s="9"/>
      <c r="AP25947" s="9"/>
      <c r="AQ25947" s="9"/>
    </row>
    <row r="25948" spans="41:43" x14ac:dyDescent="0.3">
      <c r="AO25948" s="9"/>
      <c r="AP25948" s="9"/>
      <c r="AQ25948" s="9"/>
    </row>
    <row r="25949" spans="41:43" x14ac:dyDescent="0.3">
      <c r="AO25949" s="9"/>
      <c r="AP25949" s="9"/>
      <c r="AQ25949" s="9"/>
    </row>
    <row r="25950" spans="41:43" x14ac:dyDescent="0.3">
      <c r="AO25950" s="9"/>
      <c r="AP25950" s="9"/>
      <c r="AQ25950" s="9"/>
    </row>
    <row r="25951" spans="41:43" x14ac:dyDescent="0.3">
      <c r="AO25951" s="9"/>
      <c r="AP25951" s="9"/>
      <c r="AQ25951" s="9"/>
    </row>
    <row r="25952" spans="41:43" x14ac:dyDescent="0.3">
      <c r="AO25952" s="9"/>
      <c r="AP25952" s="9"/>
      <c r="AQ25952" s="9"/>
    </row>
    <row r="25953" spans="41:43" x14ac:dyDescent="0.3">
      <c r="AO25953" s="9"/>
      <c r="AP25953" s="9"/>
      <c r="AQ25953" s="9"/>
    </row>
    <row r="25954" spans="41:43" x14ac:dyDescent="0.3">
      <c r="AO25954" s="9"/>
      <c r="AP25954" s="9"/>
      <c r="AQ25954" s="9"/>
    </row>
    <row r="25955" spans="41:43" x14ac:dyDescent="0.3">
      <c r="AO25955" s="9"/>
      <c r="AP25955" s="9"/>
      <c r="AQ25955" s="9"/>
    </row>
    <row r="25956" spans="41:43" x14ac:dyDescent="0.3">
      <c r="AO25956" s="9"/>
      <c r="AP25956" s="9"/>
      <c r="AQ25956" s="9"/>
    </row>
    <row r="25957" spans="41:43" x14ac:dyDescent="0.3">
      <c r="AO25957" s="9"/>
      <c r="AP25957" s="9"/>
      <c r="AQ25957" s="9"/>
    </row>
    <row r="25958" spans="41:43" x14ac:dyDescent="0.3">
      <c r="AO25958" s="9"/>
      <c r="AP25958" s="9"/>
      <c r="AQ25958" s="9"/>
    </row>
    <row r="25959" spans="41:43" x14ac:dyDescent="0.3">
      <c r="AO25959" s="9"/>
      <c r="AP25959" s="9"/>
      <c r="AQ25959" s="9"/>
    </row>
    <row r="25960" spans="41:43" x14ac:dyDescent="0.3">
      <c r="AO25960" s="9"/>
      <c r="AP25960" s="9"/>
      <c r="AQ25960" s="9"/>
    </row>
    <row r="25961" spans="41:43" x14ac:dyDescent="0.3">
      <c r="AO25961" s="9"/>
      <c r="AP25961" s="9"/>
      <c r="AQ25961" s="9"/>
    </row>
    <row r="25962" spans="41:43" x14ac:dyDescent="0.3">
      <c r="AO25962" s="9"/>
      <c r="AP25962" s="9"/>
      <c r="AQ25962" s="9"/>
    </row>
    <row r="25963" spans="41:43" x14ac:dyDescent="0.3">
      <c r="AO25963" s="9"/>
      <c r="AP25963" s="9"/>
      <c r="AQ25963" s="9"/>
    </row>
    <row r="25964" spans="41:43" x14ac:dyDescent="0.3">
      <c r="AO25964" s="9"/>
      <c r="AP25964" s="9"/>
      <c r="AQ25964" s="9"/>
    </row>
    <row r="25965" spans="41:43" x14ac:dyDescent="0.3">
      <c r="AO25965" s="9"/>
      <c r="AP25965" s="9"/>
      <c r="AQ25965" s="9"/>
    </row>
    <row r="25966" spans="41:43" x14ac:dyDescent="0.3">
      <c r="AO25966" s="9"/>
      <c r="AP25966" s="9"/>
      <c r="AQ25966" s="9"/>
    </row>
    <row r="25967" spans="41:43" x14ac:dyDescent="0.3">
      <c r="AO25967" s="9"/>
      <c r="AP25967" s="9"/>
      <c r="AQ25967" s="9"/>
    </row>
    <row r="25968" spans="41:43" x14ac:dyDescent="0.3">
      <c r="AO25968" s="9"/>
      <c r="AP25968" s="9"/>
      <c r="AQ25968" s="9"/>
    </row>
    <row r="25969" spans="41:43" x14ac:dyDescent="0.3">
      <c r="AO25969" s="9"/>
      <c r="AP25969" s="9"/>
      <c r="AQ25969" s="9"/>
    </row>
    <row r="25970" spans="41:43" x14ac:dyDescent="0.3">
      <c r="AO25970" s="9"/>
      <c r="AP25970" s="9"/>
      <c r="AQ25970" s="9"/>
    </row>
    <row r="25971" spans="41:43" x14ac:dyDescent="0.3">
      <c r="AO25971" s="9"/>
      <c r="AP25971" s="9"/>
      <c r="AQ25971" s="9"/>
    </row>
    <row r="25972" spans="41:43" x14ac:dyDescent="0.3">
      <c r="AO25972" s="9"/>
      <c r="AP25972" s="9"/>
      <c r="AQ25972" s="9"/>
    </row>
    <row r="25973" spans="41:43" x14ac:dyDescent="0.3">
      <c r="AO25973" s="9"/>
      <c r="AP25973" s="9"/>
      <c r="AQ25973" s="9"/>
    </row>
    <row r="25974" spans="41:43" x14ac:dyDescent="0.3">
      <c r="AO25974" s="9"/>
      <c r="AP25974" s="9"/>
      <c r="AQ25974" s="9"/>
    </row>
    <row r="25975" spans="41:43" x14ac:dyDescent="0.3">
      <c r="AO25975" s="9"/>
      <c r="AP25975" s="9"/>
      <c r="AQ25975" s="9"/>
    </row>
    <row r="25976" spans="41:43" x14ac:dyDescent="0.3">
      <c r="AO25976" s="9"/>
      <c r="AP25976" s="9"/>
      <c r="AQ25976" s="9"/>
    </row>
    <row r="25977" spans="41:43" x14ac:dyDescent="0.3">
      <c r="AO25977" s="9"/>
      <c r="AP25977" s="9"/>
      <c r="AQ25977" s="9"/>
    </row>
    <row r="25978" spans="41:43" x14ac:dyDescent="0.3">
      <c r="AO25978" s="9"/>
      <c r="AP25978" s="9"/>
      <c r="AQ25978" s="9"/>
    </row>
    <row r="25979" spans="41:43" x14ac:dyDescent="0.3">
      <c r="AO25979" s="9"/>
      <c r="AP25979" s="9"/>
      <c r="AQ25979" s="9"/>
    </row>
    <row r="25980" spans="41:43" x14ac:dyDescent="0.3">
      <c r="AO25980" s="9"/>
      <c r="AP25980" s="9"/>
      <c r="AQ25980" s="9"/>
    </row>
    <row r="25981" spans="41:43" x14ac:dyDescent="0.3">
      <c r="AO25981" s="9"/>
      <c r="AP25981" s="9"/>
      <c r="AQ25981" s="9"/>
    </row>
    <row r="25982" spans="41:43" x14ac:dyDescent="0.3">
      <c r="AO25982" s="9"/>
      <c r="AP25982" s="9"/>
      <c r="AQ25982" s="9"/>
    </row>
    <row r="25983" spans="41:43" x14ac:dyDescent="0.3">
      <c r="AO25983" s="9"/>
      <c r="AP25983" s="9"/>
      <c r="AQ25983" s="9"/>
    </row>
    <row r="25984" spans="41:43" x14ac:dyDescent="0.3">
      <c r="AO25984" s="9"/>
      <c r="AP25984" s="9"/>
      <c r="AQ25984" s="9"/>
    </row>
    <row r="25985" spans="41:43" x14ac:dyDescent="0.3">
      <c r="AO25985" s="9"/>
      <c r="AP25985" s="9"/>
      <c r="AQ25985" s="9"/>
    </row>
    <row r="25986" spans="41:43" x14ac:dyDescent="0.3">
      <c r="AO25986" s="9"/>
      <c r="AP25986" s="9"/>
      <c r="AQ25986" s="9"/>
    </row>
    <row r="25987" spans="41:43" x14ac:dyDescent="0.3">
      <c r="AO25987" s="9"/>
      <c r="AP25987" s="9"/>
      <c r="AQ25987" s="9"/>
    </row>
    <row r="25988" spans="41:43" x14ac:dyDescent="0.3">
      <c r="AO25988" s="9"/>
      <c r="AP25988" s="9"/>
      <c r="AQ25988" s="9"/>
    </row>
    <row r="25989" spans="41:43" x14ac:dyDescent="0.3">
      <c r="AO25989" s="9"/>
      <c r="AP25989" s="9"/>
      <c r="AQ25989" s="9"/>
    </row>
    <row r="25990" spans="41:43" x14ac:dyDescent="0.3">
      <c r="AO25990" s="9"/>
      <c r="AP25990" s="9"/>
      <c r="AQ25990" s="9"/>
    </row>
    <row r="25991" spans="41:43" x14ac:dyDescent="0.3">
      <c r="AO25991" s="9"/>
      <c r="AP25991" s="9"/>
      <c r="AQ25991" s="9"/>
    </row>
    <row r="25992" spans="41:43" x14ac:dyDescent="0.3">
      <c r="AO25992" s="9"/>
      <c r="AP25992" s="9"/>
      <c r="AQ25992" s="9"/>
    </row>
    <row r="25993" spans="41:43" x14ac:dyDescent="0.3">
      <c r="AO25993" s="9"/>
      <c r="AP25993" s="9"/>
      <c r="AQ25993" s="9"/>
    </row>
    <row r="25994" spans="41:43" x14ac:dyDescent="0.3">
      <c r="AO25994" s="9"/>
      <c r="AP25994" s="9"/>
      <c r="AQ25994" s="9"/>
    </row>
    <row r="25995" spans="41:43" x14ac:dyDescent="0.3">
      <c r="AO25995" s="9"/>
      <c r="AP25995" s="9"/>
      <c r="AQ25995" s="9"/>
    </row>
    <row r="25996" spans="41:43" x14ac:dyDescent="0.3">
      <c r="AO25996" s="9"/>
      <c r="AP25996" s="9"/>
      <c r="AQ25996" s="9"/>
    </row>
    <row r="25997" spans="41:43" x14ac:dyDescent="0.3">
      <c r="AO25997" s="9"/>
      <c r="AP25997" s="9"/>
      <c r="AQ25997" s="9"/>
    </row>
    <row r="25998" spans="41:43" x14ac:dyDescent="0.3">
      <c r="AO25998" s="9"/>
      <c r="AP25998" s="9"/>
      <c r="AQ25998" s="9"/>
    </row>
    <row r="25999" spans="41:43" x14ac:dyDescent="0.3">
      <c r="AO25999" s="9"/>
      <c r="AP25999" s="9"/>
      <c r="AQ25999" s="9"/>
    </row>
    <row r="26000" spans="41:43" x14ac:dyDescent="0.3">
      <c r="AO26000" s="9"/>
      <c r="AP26000" s="9"/>
      <c r="AQ26000" s="9"/>
    </row>
    <row r="26001" spans="41:43" x14ac:dyDescent="0.3">
      <c r="AO26001" s="9"/>
      <c r="AP26001" s="9"/>
      <c r="AQ26001" s="9"/>
    </row>
    <row r="26002" spans="41:43" x14ac:dyDescent="0.3">
      <c r="AO26002" s="9"/>
      <c r="AP26002" s="9"/>
      <c r="AQ26002" s="9"/>
    </row>
    <row r="26003" spans="41:43" x14ac:dyDescent="0.3">
      <c r="AO26003" s="9"/>
      <c r="AP26003" s="9"/>
      <c r="AQ26003" s="9"/>
    </row>
    <row r="26004" spans="41:43" x14ac:dyDescent="0.3">
      <c r="AO26004" s="9"/>
      <c r="AP26004" s="9"/>
      <c r="AQ26004" s="9"/>
    </row>
    <row r="26005" spans="41:43" x14ac:dyDescent="0.3">
      <c r="AO26005" s="9"/>
      <c r="AP26005" s="9"/>
      <c r="AQ26005" s="9"/>
    </row>
    <row r="26006" spans="41:43" x14ac:dyDescent="0.3">
      <c r="AO26006" s="9"/>
      <c r="AP26006" s="9"/>
      <c r="AQ26006" s="9"/>
    </row>
    <row r="26007" spans="41:43" x14ac:dyDescent="0.3">
      <c r="AO26007" s="9"/>
      <c r="AP26007" s="9"/>
      <c r="AQ26007" s="9"/>
    </row>
    <row r="26008" spans="41:43" x14ac:dyDescent="0.3">
      <c r="AO26008" s="9"/>
      <c r="AP26008" s="9"/>
      <c r="AQ26008" s="9"/>
    </row>
    <row r="26009" spans="41:43" x14ac:dyDescent="0.3">
      <c r="AO26009" s="9"/>
      <c r="AP26009" s="9"/>
      <c r="AQ26009" s="9"/>
    </row>
    <row r="26010" spans="41:43" x14ac:dyDescent="0.3">
      <c r="AO26010" s="9"/>
      <c r="AP26010" s="9"/>
      <c r="AQ26010" s="9"/>
    </row>
    <row r="26011" spans="41:43" x14ac:dyDescent="0.3">
      <c r="AO26011" s="9"/>
      <c r="AP26011" s="9"/>
      <c r="AQ26011" s="9"/>
    </row>
    <row r="26012" spans="41:43" x14ac:dyDescent="0.3">
      <c r="AO26012" s="9"/>
      <c r="AP26012" s="9"/>
      <c r="AQ26012" s="9"/>
    </row>
    <row r="26013" spans="41:43" x14ac:dyDescent="0.3">
      <c r="AO26013" s="9"/>
      <c r="AP26013" s="9"/>
      <c r="AQ26013" s="9"/>
    </row>
    <row r="26014" spans="41:43" x14ac:dyDescent="0.3">
      <c r="AO26014" s="9"/>
      <c r="AP26014" s="9"/>
      <c r="AQ26014" s="9"/>
    </row>
    <row r="26015" spans="41:43" x14ac:dyDescent="0.3">
      <c r="AO26015" s="9"/>
      <c r="AP26015" s="9"/>
      <c r="AQ26015" s="9"/>
    </row>
    <row r="26016" spans="41:43" x14ac:dyDescent="0.3">
      <c r="AO26016" s="9"/>
      <c r="AP26016" s="9"/>
      <c r="AQ26016" s="9"/>
    </row>
    <row r="26017" spans="41:43" x14ac:dyDescent="0.3">
      <c r="AO26017" s="9"/>
      <c r="AP26017" s="9"/>
      <c r="AQ26017" s="9"/>
    </row>
    <row r="26018" spans="41:43" x14ac:dyDescent="0.3">
      <c r="AO26018" s="9"/>
      <c r="AP26018" s="9"/>
      <c r="AQ26018" s="9"/>
    </row>
    <row r="26019" spans="41:43" x14ac:dyDescent="0.3">
      <c r="AO26019" s="9"/>
      <c r="AP26019" s="9"/>
      <c r="AQ26019" s="9"/>
    </row>
    <row r="26020" spans="41:43" x14ac:dyDescent="0.3">
      <c r="AO26020" s="9"/>
      <c r="AP26020" s="9"/>
      <c r="AQ26020" s="9"/>
    </row>
    <row r="26021" spans="41:43" x14ac:dyDescent="0.3">
      <c r="AO26021" s="9"/>
      <c r="AP26021" s="9"/>
      <c r="AQ26021" s="9"/>
    </row>
    <row r="26022" spans="41:43" x14ac:dyDescent="0.3">
      <c r="AO26022" s="9"/>
      <c r="AP26022" s="9"/>
      <c r="AQ26022" s="9"/>
    </row>
    <row r="26023" spans="41:43" x14ac:dyDescent="0.3">
      <c r="AO26023" s="9"/>
      <c r="AP26023" s="9"/>
      <c r="AQ26023" s="9"/>
    </row>
    <row r="26024" spans="41:43" x14ac:dyDescent="0.3">
      <c r="AO26024" s="9"/>
      <c r="AP26024" s="9"/>
      <c r="AQ26024" s="9"/>
    </row>
    <row r="26025" spans="41:43" x14ac:dyDescent="0.3">
      <c r="AO26025" s="9"/>
      <c r="AP26025" s="9"/>
      <c r="AQ26025" s="9"/>
    </row>
    <row r="26026" spans="41:43" x14ac:dyDescent="0.3">
      <c r="AO26026" s="9"/>
      <c r="AP26026" s="9"/>
      <c r="AQ26026" s="9"/>
    </row>
    <row r="26027" spans="41:43" x14ac:dyDescent="0.3">
      <c r="AO26027" s="9"/>
      <c r="AP26027" s="9"/>
      <c r="AQ26027" s="9"/>
    </row>
    <row r="26028" spans="41:43" x14ac:dyDescent="0.3">
      <c r="AO26028" s="9"/>
      <c r="AP26028" s="9"/>
      <c r="AQ26028" s="9"/>
    </row>
    <row r="26029" spans="41:43" x14ac:dyDescent="0.3">
      <c r="AO26029" s="9"/>
      <c r="AP26029" s="9"/>
      <c r="AQ26029" s="9"/>
    </row>
    <row r="26030" spans="41:43" x14ac:dyDescent="0.3">
      <c r="AO26030" s="9"/>
      <c r="AP26030" s="9"/>
      <c r="AQ26030" s="9"/>
    </row>
    <row r="26031" spans="41:43" x14ac:dyDescent="0.3">
      <c r="AO26031" s="9"/>
      <c r="AP26031" s="9"/>
      <c r="AQ26031" s="9"/>
    </row>
    <row r="26032" spans="41:43" x14ac:dyDescent="0.3">
      <c r="AO26032" s="9"/>
      <c r="AP26032" s="9"/>
      <c r="AQ26032" s="9"/>
    </row>
    <row r="26033" spans="41:43" x14ac:dyDescent="0.3">
      <c r="AO26033" s="9"/>
      <c r="AP26033" s="9"/>
      <c r="AQ26033" s="9"/>
    </row>
    <row r="26034" spans="41:43" x14ac:dyDescent="0.3">
      <c r="AO26034" s="9"/>
      <c r="AP26034" s="9"/>
      <c r="AQ26034" s="9"/>
    </row>
    <row r="26035" spans="41:43" x14ac:dyDescent="0.3">
      <c r="AO26035" s="9"/>
      <c r="AP26035" s="9"/>
      <c r="AQ26035" s="9"/>
    </row>
    <row r="26036" spans="41:43" x14ac:dyDescent="0.3">
      <c r="AO26036" s="9"/>
      <c r="AP26036" s="9"/>
      <c r="AQ26036" s="9"/>
    </row>
    <row r="26037" spans="41:43" x14ac:dyDescent="0.3">
      <c r="AO26037" s="9"/>
      <c r="AP26037" s="9"/>
      <c r="AQ26037" s="9"/>
    </row>
    <row r="26038" spans="41:43" x14ac:dyDescent="0.3">
      <c r="AO26038" s="9"/>
      <c r="AP26038" s="9"/>
      <c r="AQ26038" s="9"/>
    </row>
    <row r="26039" spans="41:43" x14ac:dyDescent="0.3">
      <c r="AO26039" s="9"/>
      <c r="AP26039" s="9"/>
      <c r="AQ26039" s="9"/>
    </row>
    <row r="26040" spans="41:43" x14ac:dyDescent="0.3">
      <c r="AO26040" s="9"/>
      <c r="AP26040" s="9"/>
      <c r="AQ26040" s="9"/>
    </row>
    <row r="26041" spans="41:43" x14ac:dyDescent="0.3">
      <c r="AO26041" s="9"/>
      <c r="AP26041" s="9"/>
      <c r="AQ26041" s="9"/>
    </row>
    <row r="26042" spans="41:43" x14ac:dyDescent="0.3">
      <c r="AO26042" s="9"/>
      <c r="AP26042" s="9"/>
      <c r="AQ26042" s="9"/>
    </row>
    <row r="26043" spans="41:43" x14ac:dyDescent="0.3">
      <c r="AO26043" s="9"/>
      <c r="AP26043" s="9"/>
      <c r="AQ26043" s="9"/>
    </row>
    <row r="26044" spans="41:43" x14ac:dyDescent="0.3">
      <c r="AO26044" s="9"/>
      <c r="AP26044" s="9"/>
      <c r="AQ26044" s="9"/>
    </row>
    <row r="26045" spans="41:43" x14ac:dyDescent="0.3">
      <c r="AO26045" s="9"/>
      <c r="AP26045" s="9"/>
      <c r="AQ26045" s="9"/>
    </row>
    <row r="26046" spans="41:43" x14ac:dyDescent="0.3">
      <c r="AO26046" s="9"/>
      <c r="AP26046" s="9"/>
      <c r="AQ26046" s="9"/>
    </row>
    <row r="26047" spans="41:43" x14ac:dyDescent="0.3">
      <c r="AO26047" s="9"/>
      <c r="AP26047" s="9"/>
      <c r="AQ26047" s="9"/>
    </row>
    <row r="26048" spans="41:43" x14ac:dyDescent="0.3">
      <c r="AO26048" s="9"/>
      <c r="AP26048" s="9"/>
      <c r="AQ26048" s="9"/>
    </row>
    <row r="26049" spans="41:43" x14ac:dyDescent="0.3">
      <c r="AO26049" s="9"/>
      <c r="AP26049" s="9"/>
      <c r="AQ26049" s="9"/>
    </row>
    <row r="26050" spans="41:43" x14ac:dyDescent="0.3">
      <c r="AO26050" s="9"/>
      <c r="AP26050" s="9"/>
      <c r="AQ26050" s="9"/>
    </row>
    <row r="26051" spans="41:43" x14ac:dyDescent="0.3">
      <c r="AO26051" s="9"/>
      <c r="AP26051" s="9"/>
      <c r="AQ26051" s="9"/>
    </row>
    <row r="26052" spans="41:43" x14ac:dyDescent="0.3">
      <c r="AO26052" s="9"/>
      <c r="AP26052" s="9"/>
      <c r="AQ26052" s="9"/>
    </row>
    <row r="26053" spans="41:43" x14ac:dyDescent="0.3">
      <c r="AO26053" s="9"/>
      <c r="AP26053" s="9"/>
      <c r="AQ26053" s="9"/>
    </row>
    <row r="26054" spans="41:43" x14ac:dyDescent="0.3">
      <c r="AO26054" s="9"/>
      <c r="AP26054" s="9"/>
      <c r="AQ26054" s="9"/>
    </row>
    <row r="26055" spans="41:43" x14ac:dyDescent="0.3">
      <c r="AO26055" s="9"/>
      <c r="AP26055" s="9"/>
      <c r="AQ26055" s="9"/>
    </row>
    <row r="26056" spans="41:43" x14ac:dyDescent="0.3">
      <c r="AO26056" s="9"/>
      <c r="AP26056" s="9"/>
      <c r="AQ26056" s="9"/>
    </row>
    <row r="26057" spans="41:43" x14ac:dyDescent="0.3">
      <c r="AO26057" s="9"/>
      <c r="AP26057" s="9"/>
      <c r="AQ26057" s="9"/>
    </row>
    <row r="26058" spans="41:43" x14ac:dyDescent="0.3">
      <c r="AO26058" s="9"/>
      <c r="AP26058" s="9"/>
      <c r="AQ26058" s="9"/>
    </row>
    <row r="26059" spans="41:43" x14ac:dyDescent="0.3">
      <c r="AO26059" s="9"/>
      <c r="AP26059" s="9"/>
      <c r="AQ26059" s="9"/>
    </row>
    <row r="26060" spans="41:43" x14ac:dyDescent="0.3">
      <c r="AO26060" s="9"/>
      <c r="AP26060" s="9"/>
      <c r="AQ26060" s="9"/>
    </row>
    <row r="26061" spans="41:43" x14ac:dyDescent="0.3">
      <c r="AO26061" s="9"/>
      <c r="AP26061" s="9"/>
      <c r="AQ26061" s="9"/>
    </row>
    <row r="26062" spans="41:43" x14ac:dyDescent="0.3">
      <c r="AO26062" s="9"/>
      <c r="AP26062" s="9"/>
      <c r="AQ26062" s="9"/>
    </row>
    <row r="26063" spans="41:43" x14ac:dyDescent="0.3">
      <c r="AO26063" s="9"/>
      <c r="AP26063" s="9"/>
      <c r="AQ26063" s="9"/>
    </row>
    <row r="26064" spans="41:43" x14ac:dyDescent="0.3">
      <c r="AO26064" s="9"/>
      <c r="AP26064" s="9"/>
      <c r="AQ26064" s="9"/>
    </row>
    <row r="26065" spans="41:43" x14ac:dyDescent="0.3">
      <c r="AO26065" s="9"/>
      <c r="AP26065" s="9"/>
      <c r="AQ26065" s="9"/>
    </row>
    <row r="26066" spans="41:43" x14ac:dyDescent="0.3">
      <c r="AO26066" s="9"/>
      <c r="AP26066" s="9"/>
      <c r="AQ26066" s="9"/>
    </row>
    <row r="26067" spans="41:43" x14ac:dyDescent="0.3">
      <c r="AO26067" s="9"/>
      <c r="AP26067" s="9"/>
      <c r="AQ26067" s="9"/>
    </row>
    <row r="26068" spans="41:43" x14ac:dyDescent="0.3">
      <c r="AO26068" s="9"/>
      <c r="AP26068" s="9"/>
      <c r="AQ26068" s="9"/>
    </row>
    <row r="26069" spans="41:43" x14ac:dyDescent="0.3">
      <c r="AO26069" s="9"/>
      <c r="AP26069" s="9"/>
      <c r="AQ26069" s="9"/>
    </row>
    <row r="26070" spans="41:43" x14ac:dyDescent="0.3">
      <c r="AO26070" s="9"/>
      <c r="AP26070" s="9"/>
      <c r="AQ26070" s="9"/>
    </row>
    <row r="26071" spans="41:43" x14ac:dyDescent="0.3">
      <c r="AO26071" s="9"/>
      <c r="AP26071" s="9"/>
      <c r="AQ26071" s="9"/>
    </row>
    <row r="26072" spans="41:43" x14ac:dyDescent="0.3">
      <c r="AO26072" s="9"/>
      <c r="AP26072" s="9"/>
      <c r="AQ26072" s="9"/>
    </row>
    <row r="26073" spans="41:43" x14ac:dyDescent="0.3">
      <c r="AO26073" s="9"/>
      <c r="AP26073" s="9"/>
      <c r="AQ26073" s="9"/>
    </row>
    <row r="26074" spans="41:43" x14ac:dyDescent="0.3">
      <c r="AO26074" s="9"/>
      <c r="AP26074" s="9"/>
      <c r="AQ26074" s="9"/>
    </row>
    <row r="26075" spans="41:43" x14ac:dyDescent="0.3">
      <c r="AO26075" s="9"/>
      <c r="AP26075" s="9"/>
      <c r="AQ26075" s="9"/>
    </row>
    <row r="26076" spans="41:43" x14ac:dyDescent="0.3">
      <c r="AO26076" s="9"/>
      <c r="AP26076" s="9"/>
      <c r="AQ26076" s="9"/>
    </row>
    <row r="26077" spans="41:43" x14ac:dyDescent="0.3">
      <c r="AO26077" s="9"/>
      <c r="AP26077" s="9"/>
      <c r="AQ26077" s="9"/>
    </row>
    <row r="26078" spans="41:43" x14ac:dyDescent="0.3">
      <c r="AO26078" s="9"/>
      <c r="AP26078" s="9"/>
      <c r="AQ26078" s="9"/>
    </row>
    <row r="26079" spans="41:43" x14ac:dyDescent="0.3">
      <c r="AO26079" s="9"/>
      <c r="AP26079" s="9"/>
      <c r="AQ26079" s="9"/>
    </row>
    <row r="26080" spans="41:43" x14ac:dyDescent="0.3">
      <c r="AO26080" s="9"/>
      <c r="AP26080" s="9"/>
      <c r="AQ26080" s="9"/>
    </row>
    <row r="26081" spans="41:43" x14ac:dyDescent="0.3">
      <c r="AO26081" s="9"/>
      <c r="AP26081" s="9"/>
      <c r="AQ26081" s="9"/>
    </row>
    <row r="26082" spans="41:43" x14ac:dyDescent="0.3">
      <c r="AO26082" s="9"/>
      <c r="AP26082" s="9"/>
      <c r="AQ26082" s="9"/>
    </row>
    <row r="26083" spans="41:43" x14ac:dyDescent="0.3">
      <c r="AO26083" s="9"/>
      <c r="AP26083" s="9"/>
      <c r="AQ26083" s="9"/>
    </row>
    <row r="26084" spans="41:43" x14ac:dyDescent="0.3">
      <c r="AO26084" s="9"/>
      <c r="AP26084" s="9"/>
      <c r="AQ26084" s="9"/>
    </row>
    <row r="26085" spans="41:43" x14ac:dyDescent="0.3">
      <c r="AO26085" s="9"/>
      <c r="AP26085" s="9"/>
      <c r="AQ26085" s="9"/>
    </row>
    <row r="26086" spans="41:43" x14ac:dyDescent="0.3">
      <c r="AO26086" s="9"/>
      <c r="AP26086" s="9"/>
      <c r="AQ26086" s="9"/>
    </row>
    <row r="26087" spans="41:43" x14ac:dyDescent="0.3">
      <c r="AO26087" s="9"/>
      <c r="AP26087" s="9"/>
      <c r="AQ26087" s="9"/>
    </row>
    <row r="26088" spans="41:43" x14ac:dyDescent="0.3">
      <c r="AO26088" s="9"/>
      <c r="AP26088" s="9"/>
      <c r="AQ26088" s="9"/>
    </row>
    <row r="26089" spans="41:43" x14ac:dyDescent="0.3">
      <c r="AO26089" s="9"/>
      <c r="AP26089" s="9"/>
      <c r="AQ26089" s="9"/>
    </row>
    <row r="26090" spans="41:43" x14ac:dyDescent="0.3">
      <c r="AO26090" s="9"/>
      <c r="AP26090" s="9"/>
      <c r="AQ26090" s="9"/>
    </row>
    <row r="26091" spans="41:43" x14ac:dyDescent="0.3">
      <c r="AO26091" s="9"/>
      <c r="AP26091" s="9"/>
      <c r="AQ26091" s="9"/>
    </row>
    <row r="26092" spans="41:43" x14ac:dyDescent="0.3">
      <c r="AO26092" s="9"/>
      <c r="AP26092" s="9"/>
      <c r="AQ26092" s="9"/>
    </row>
    <row r="26093" spans="41:43" x14ac:dyDescent="0.3">
      <c r="AO26093" s="9"/>
      <c r="AP26093" s="9"/>
      <c r="AQ26093" s="9"/>
    </row>
    <row r="26094" spans="41:43" x14ac:dyDescent="0.3">
      <c r="AO26094" s="9"/>
      <c r="AP26094" s="9"/>
      <c r="AQ26094" s="9"/>
    </row>
    <row r="26095" spans="41:43" x14ac:dyDescent="0.3">
      <c r="AO26095" s="9"/>
      <c r="AP26095" s="9"/>
      <c r="AQ26095" s="9"/>
    </row>
    <row r="26096" spans="41:43" x14ac:dyDescent="0.3">
      <c r="AO26096" s="9"/>
      <c r="AP26096" s="9"/>
      <c r="AQ26096" s="9"/>
    </row>
    <row r="26097" spans="41:43" x14ac:dyDescent="0.3">
      <c r="AO26097" s="9"/>
      <c r="AP26097" s="9"/>
      <c r="AQ26097" s="9"/>
    </row>
    <row r="26098" spans="41:43" x14ac:dyDescent="0.3">
      <c r="AO26098" s="9"/>
      <c r="AP26098" s="9"/>
      <c r="AQ26098" s="9"/>
    </row>
    <row r="26099" spans="41:43" x14ac:dyDescent="0.3">
      <c r="AO26099" s="9"/>
      <c r="AP26099" s="9"/>
      <c r="AQ26099" s="9"/>
    </row>
    <row r="26100" spans="41:43" x14ac:dyDescent="0.3">
      <c r="AO26100" s="9"/>
      <c r="AP26100" s="9"/>
      <c r="AQ26100" s="9"/>
    </row>
    <row r="26101" spans="41:43" x14ac:dyDescent="0.3">
      <c r="AO26101" s="9"/>
      <c r="AP26101" s="9"/>
      <c r="AQ26101" s="9"/>
    </row>
    <row r="26102" spans="41:43" x14ac:dyDescent="0.3">
      <c r="AO26102" s="9"/>
      <c r="AP26102" s="9"/>
      <c r="AQ26102" s="9"/>
    </row>
    <row r="26103" spans="41:43" x14ac:dyDescent="0.3">
      <c r="AO26103" s="9"/>
      <c r="AP26103" s="9"/>
      <c r="AQ26103" s="9"/>
    </row>
    <row r="26104" spans="41:43" x14ac:dyDescent="0.3">
      <c r="AO26104" s="9"/>
      <c r="AP26104" s="9"/>
      <c r="AQ26104" s="9"/>
    </row>
    <row r="26105" spans="41:43" x14ac:dyDescent="0.3">
      <c r="AO26105" s="9"/>
      <c r="AP26105" s="9"/>
      <c r="AQ26105" s="9"/>
    </row>
    <row r="26106" spans="41:43" x14ac:dyDescent="0.3">
      <c r="AO26106" s="9"/>
      <c r="AP26106" s="9"/>
      <c r="AQ26106" s="9"/>
    </row>
    <row r="26107" spans="41:43" x14ac:dyDescent="0.3">
      <c r="AO26107" s="9"/>
      <c r="AP26107" s="9"/>
      <c r="AQ26107" s="9"/>
    </row>
    <row r="26108" spans="41:43" x14ac:dyDescent="0.3">
      <c r="AO26108" s="9"/>
      <c r="AP26108" s="9"/>
      <c r="AQ26108" s="9"/>
    </row>
    <row r="26109" spans="41:43" x14ac:dyDescent="0.3">
      <c r="AO26109" s="9"/>
      <c r="AP26109" s="9"/>
      <c r="AQ26109" s="9"/>
    </row>
    <row r="26110" spans="41:43" x14ac:dyDescent="0.3">
      <c r="AO26110" s="9"/>
      <c r="AP26110" s="9"/>
      <c r="AQ26110" s="9"/>
    </row>
    <row r="26111" spans="41:43" x14ac:dyDescent="0.3">
      <c r="AO26111" s="9"/>
      <c r="AP26111" s="9"/>
      <c r="AQ26111" s="9"/>
    </row>
    <row r="26112" spans="41:43" x14ac:dyDescent="0.3">
      <c r="AO26112" s="9"/>
      <c r="AP26112" s="9"/>
      <c r="AQ26112" s="9"/>
    </row>
    <row r="26113" spans="41:43" x14ac:dyDescent="0.3">
      <c r="AO26113" s="9"/>
      <c r="AP26113" s="9"/>
      <c r="AQ26113" s="9"/>
    </row>
    <row r="26114" spans="41:43" x14ac:dyDescent="0.3">
      <c r="AO26114" s="9"/>
      <c r="AP26114" s="9"/>
      <c r="AQ26114" s="9"/>
    </row>
    <row r="26115" spans="41:43" x14ac:dyDescent="0.3">
      <c r="AO26115" s="9"/>
      <c r="AP26115" s="9"/>
      <c r="AQ26115" s="9"/>
    </row>
    <row r="26116" spans="41:43" x14ac:dyDescent="0.3">
      <c r="AO26116" s="9"/>
      <c r="AP26116" s="9"/>
      <c r="AQ26116" s="9"/>
    </row>
    <row r="26117" spans="41:43" x14ac:dyDescent="0.3">
      <c r="AO26117" s="9"/>
      <c r="AP26117" s="9"/>
      <c r="AQ26117" s="9"/>
    </row>
    <row r="26118" spans="41:43" x14ac:dyDescent="0.3">
      <c r="AO26118" s="9"/>
      <c r="AP26118" s="9"/>
      <c r="AQ26118" s="9"/>
    </row>
    <row r="26119" spans="41:43" x14ac:dyDescent="0.3">
      <c r="AO26119" s="9"/>
      <c r="AP26119" s="9"/>
      <c r="AQ26119" s="9"/>
    </row>
    <row r="26120" spans="41:43" x14ac:dyDescent="0.3">
      <c r="AO26120" s="9"/>
      <c r="AP26120" s="9"/>
      <c r="AQ26120" s="9"/>
    </row>
    <row r="26121" spans="41:43" x14ac:dyDescent="0.3">
      <c r="AO26121" s="9"/>
      <c r="AP26121" s="9"/>
      <c r="AQ26121" s="9"/>
    </row>
    <row r="26122" spans="41:43" x14ac:dyDescent="0.3">
      <c r="AO26122" s="9"/>
      <c r="AP26122" s="9"/>
      <c r="AQ26122" s="9"/>
    </row>
    <row r="26123" spans="41:43" x14ac:dyDescent="0.3">
      <c r="AO26123" s="9"/>
      <c r="AP26123" s="9"/>
      <c r="AQ26123" s="9"/>
    </row>
    <row r="26124" spans="41:43" x14ac:dyDescent="0.3">
      <c r="AO26124" s="9"/>
      <c r="AP26124" s="9"/>
      <c r="AQ26124" s="9"/>
    </row>
    <row r="26125" spans="41:43" x14ac:dyDescent="0.3">
      <c r="AO26125" s="9"/>
      <c r="AP26125" s="9"/>
      <c r="AQ26125" s="9"/>
    </row>
    <row r="26126" spans="41:43" x14ac:dyDescent="0.3">
      <c r="AO26126" s="9"/>
      <c r="AP26126" s="9"/>
      <c r="AQ26126" s="9"/>
    </row>
    <row r="26127" spans="41:43" x14ac:dyDescent="0.3">
      <c r="AO26127" s="9"/>
      <c r="AP26127" s="9"/>
      <c r="AQ26127" s="9"/>
    </row>
    <row r="26128" spans="41:43" x14ac:dyDescent="0.3">
      <c r="AO26128" s="9"/>
      <c r="AP26128" s="9"/>
      <c r="AQ26128" s="9"/>
    </row>
    <row r="26129" spans="41:43" x14ac:dyDescent="0.3">
      <c r="AO26129" s="9"/>
      <c r="AP26129" s="9"/>
      <c r="AQ26129" s="9"/>
    </row>
    <row r="26130" spans="41:43" x14ac:dyDescent="0.3">
      <c r="AO26130" s="9"/>
      <c r="AP26130" s="9"/>
      <c r="AQ26130" s="9"/>
    </row>
    <row r="26131" spans="41:43" x14ac:dyDescent="0.3">
      <c r="AO26131" s="9"/>
      <c r="AP26131" s="9"/>
      <c r="AQ26131" s="9"/>
    </row>
    <row r="26132" spans="41:43" x14ac:dyDescent="0.3">
      <c r="AO26132" s="9"/>
      <c r="AP26132" s="9"/>
      <c r="AQ26132" s="9"/>
    </row>
    <row r="26133" spans="41:43" x14ac:dyDescent="0.3">
      <c r="AO26133" s="9"/>
      <c r="AP26133" s="9"/>
      <c r="AQ26133" s="9"/>
    </row>
    <row r="26134" spans="41:43" x14ac:dyDescent="0.3">
      <c r="AO26134" s="9"/>
      <c r="AP26134" s="9"/>
      <c r="AQ26134" s="9"/>
    </row>
    <row r="26135" spans="41:43" x14ac:dyDescent="0.3">
      <c r="AO26135" s="9"/>
      <c r="AP26135" s="9"/>
      <c r="AQ26135" s="9"/>
    </row>
    <row r="26136" spans="41:43" x14ac:dyDescent="0.3">
      <c r="AO26136" s="9"/>
      <c r="AP26136" s="9"/>
      <c r="AQ26136" s="9"/>
    </row>
    <row r="26137" spans="41:43" x14ac:dyDescent="0.3">
      <c r="AO26137" s="9"/>
      <c r="AP26137" s="9"/>
      <c r="AQ26137" s="9"/>
    </row>
    <row r="26138" spans="41:43" x14ac:dyDescent="0.3">
      <c r="AO26138" s="9"/>
      <c r="AP26138" s="9"/>
      <c r="AQ26138" s="9"/>
    </row>
    <row r="26139" spans="41:43" x14ac:dyDescent="0.3">
      <c r="AO26139" s="9"/>
      <c r="AP26139" s="9"/>
      <c r="AQ26139" s="9"/>
    </row>
    <row r="26140" spans="41:43" x14ac:dyDescent="0.3">
      <c r="AO26140" s="9"/>
      <c r="AP26140" s="9"/>
      <c r="AQ26140" s="9"/>
    </row>
    <row r="26141" spans="41:43" x14ac:dyDescent="0.3">
      <c r="AO26141" s="9"/>
      <c r="AP26141" s="9"/>
      <c r="AQ26141" s="9"/>
    </row>
    <row r="26142" spans="41:43" x14ac:dyDescent="0.3">
      <c r="AO26142" s="9"/>
      <c r="AP26142" s="9"/>
      <c r="AQ26142" s="9"/>
    </row>
    <row r="26143" spans="41:43" x14ac:dyDescent="0.3">
      <c r="AO26143" s="9"/>
      <c r="AP26143" s="9"/>
      <c r="AQ26143" s="9"/>
    </row>
    <row r="26144" spans="41:43" x14ac:dyDescent="0.3">
      <c r="AO26144" s="9"/>
      <c r="AP26144" s="9"/>
      <c r="AQ26144" s="9"/>
    </row>
    <row r="26145" spans="41:43" x14ac:dyDescent="0.3">
      <c r="AO26145" s="9"/>
      <c r="AP26145" s="9"/>
      <c r="AQ26145" s="9"/>
    </row>
    <row r="26146" spans="41:43" x14ac:dyDescent="0.3">
      <c r="AO26146" s="9"/>
      <c r="AP26146" s="9"/>
      <c r="AQ26146" s="9"/>
    </row>
    <row r="26147" spans="41:43" x14ac:dyDescent="0.3">
      <c r="AO26147" s="9"/>
      <c r="AP26147" s="9"/>
      <c r="AQ26147" s="9"/>
    </row>
    <row r="26148" spans="41:43" x14ac:dyDescent="0.3">
      <c r="AO26148" s="9"/>
      <c r="AP26148" s="9"/>
      <c r="AQ26148" s="9"/>
    </row>
    <row r="26149" spans="41:43" x14ac:dyDescent="0.3">
      <c r="AO26149" s="9"/>
      <c r="AP26149" s="9"/>
      <c r="AQ26149" s="9"/>
    </row>
    <row r="26150" spans="41:43" x14ac:dyDescent="0.3">
      <c r="AO26150" s="9"/>
      <c r="AP26150" s="9"/>
      <c r="AQ26150" s="9"/>
    </row>
    <row r="26151" spans="41:43" x14ac:dyDescent="0.3">
      <c r="AO26151" s="9"/>
      <c r="AP26151" s="9"/>
      <c r="AQ26151" s="9"/>
    </row>
    <row r="26152" spans="41:43" x14ac:dyDescent="0.3">
      <c r="AO26152" s="9"/>
      <c r="AP26152" s="9"/>
      <c r="AQ26152" s="9"/>
    </row>
    <row r="26153" spans="41:43" x14ac:dyDescent="0.3">
      <c r="AO26153" s="9"/>
      <c r="AP26153" s="9"/>
      <c r="AQ26153" s="9"/>
    </row>
    <row r="26154" spans="41:43" x14ac:dyDescent="0.3">
      <c r="AO26154" s="9"/>
      <c r="AP26154" s="9"/>
      <c r="AQ26154" s="9"/>
    </row>
    <row r="26155" spans="41:43" x14ac:dyDescent="0.3">
      <c r="AO26155" s="9"/>
      <c r="AP26155" s="9"/>
      <c r="AQ26155" s="9"/>
    </row>
    <row r="26156" spans="41:43" x14ac:dyDescent="0.3">
      <c r="AO26156" s="9"/>
      <c r="AP26156" s="9"/>
      <c r="AQ26156" s="9"/>
    </row>
    <row r="26157" spans="41:43" x14ac:dyDescent="0.3">
      <c r="AO26157" s="9"/>
      <c r="AP26157" s="9"/>
      <c r="AQ26157" s="9"/>
    </row>
    <row r="26158" spans="41:43" x14ac:dyDescent="0.3">
      <c r="AO26158" s="9"/>
      <c r="AP26158" s="9"/>
      <c r="AQ26158" s="9"/>
    </row>
    <row r="26159" spans="41:43" x14ac:dyDescent="0.3">
      <c r="AO26159" s="9"/>
      <c r="AP26159" s="9"/>
      <c r="AQ26159" s="9"/>
    </row>
    <row r="26160" spans="41:43" x14ac:dyDescent="0.3">
      <c r="AO26160" s="9"/>
      <c r="AP26160" s="9"/>
      <c r="AQ26160" s="9"/>
    </row>
    <row r="26161" spans="41:43" x14ac:dyDescent="0.3">
      <c r="AO26161" s="9"/>
      <c r="AP26161" s="9"/>
      <c r="AQ26161" s="9"/>
    </row>
    <row r="26162" spans="41:43" x14ac:dyDescent="0.3">
      <c r="AO26162" s="9"/>
      <c r="AP26162" s="9"/>
      <c r="AQ26162" s="9"/>
    </row>
    <row r="26163" spans="41:43" x14ac:dyDescent="0.3">
      <c r="AO26163" s="9"/>
      <c r="AP26163" s="9"/>
      <c r="AQ26163" s="9"/>
    </row>
    <row r="26164" spans="41:43" x14ac:dyDescent="0.3">
      <c r="AO26164" s="9"/>
      <c r="AP26164" s="9"/>
      <c r="AQ26164" s="9"/>
    </row>
    <row r="26165" spans="41:43" x14ac:dyDescent="0.3">
      <c r="AO26165" s="9"/>
      <c r="AP26165" s="9"/>
      <c r="AQ26165" s="9"/>
    </row>
    <row r="26166" spans="41:43" x14ac:dyDescent="0.3">
      <c r="AO26166" s="9"/>
      <c r="AP26166" s="9"/>
      <c r="AQ26166" s="9"/>
    </row>
    <row r="26167" spans="41:43" x14ac:dyDescent="0.3">
      <c r="AO26167" s="9"/>
      <c r="AP26167" s="9"/>
      <c r="AQ26167" s="9"/>
    </row>
    <row r="26168" spans="41:43" x14ac:dyDescent="0.3">
      <c r="AO26168" s="9"/>
      <c r="AP26168" s="9"/>
      <c r="AQ26168" s="9"/>
    </row>
    <row r="26169" spans="41:43" x14ac:dyDescent="0.3">
      <c r="AO26169" s="9"/>
      <c r="AP26169" s="9"/>
      <c r="AQ26169" s="9"/>
    </row>
    <row r="26170" spans="41:43" x14ac:dyDescent="0.3">
      <c r="AO26170" s="9"/>
      <c r="AP26170" s="9"/>
      <c r="AQ26170" s="9"/>
    </row>
    <row r="26171" spans="41:43" x14ac:dyDescent="0.3">
      <c r="AO26171" s="9"/>
      <c r="AP26171" s="9"/>
      <c r="AQ26171" s="9"/>
    </row>
    <row r="26172" spans="41:43" x14ac:dyDescent="0.3">
      <c r="AO26172" s="9"/>
      <c r="AP26172" s="9"/>
      <c r="AQ26172" s="9"/>
    </row>
    <row r="26173" spans="41:43" x14ac:dyDescent="0.3">
      <c r="AO26173" s="9"/>
      <c r="AP26173" s="9"/>
      <c r="AQ26173" s="9"/>
    </row>
    <row r="26174" spans="41:43" x14ac:dyDescent="0.3">
      <c r="AO26174" s="9"/>
      <c r="AP26174" s="9"/>
      <c r="AQ26174" s="9"/>
    </row>
    <row r="26175" spans="41:43" x14ac:dyDescent="0.3">
      <c r="AO26175" s="9"/>
      <c r="AP26175" s="9"/>
      <c r="AQ26175" s="9"/>
    </row>
    <row r="26176" spans="41:43" x14ac:dyDescent="0.3">
      <c r="AO26176" s="9"/>
      <c r="AP26176" s="9"/>
      <c r="AQ26176" s="9"/>
    </row>
    <row r="26177" spans="41:43" x14ac:dyDescent="0.3">
      <c r="AO26177" s="9"/>
      <c r="AP26177" s="9"/>
      <c r="AQ26177" s="9"/>
    </row>
    <row r="26178" spans="41:43" x14ac:dyDescent="0.3">
      <c r="AO26178" s="9"/>
      <c r="AP26178" s="9"/>
      <c r="AQ26178" s="9"/>
    </row>
    <row r="26179" spans="41:43" x14ac:dyDescent="0.3">
      <c r="AO26179" s="9"/>
      <c r="AP26179" s="9"/>
      <c r="AQ26179" s="9"/>
    </row>
    <row r="26180" spans="41:43" x14ac:dyDescent="0.3">
      <c r="AO26180" s="9"/>
      <c r="AP26180" s="9"/>
      <c r="AQ26180" s="9"/>
    </row>
    <row r="26181" spans="41:43" x14ac:dyDescent="0.3">
      <c r="AO26181" s="9"/>
      <c r="AP26181" s="9"/>
      <c r="AQ26181" s="9"/>
    </row>
    <row r="26182" spans="41:43" x14ac:dyDescent="0.3">
      <c r="AO26182" s="9"/>
      <c r="AP26182" s="9"/>
      <c r="AQ26182" s="9"/>
    </row>
    <row r="26183" spans="41:43" x14ac:dyDescent="0.3">
      <c r="AO26183" s="9"/>
      <c r="AP26183" s="9"/>
      <c r="AQ26183" s="9"/>
    </row>
    <row r="26184" spans="41:43" x14ac:dyDescent="0.3">
      <c r="AO26184" s="9"/>
      <c r="AP26184" s="9"/>
      <c r="AQ26184" s="9"/>
    </row>
    <row r="26185" spans="41:43" x14ac:dyDescent="0.3">
      <c r="AO26185" s="9"/>
      <c r="AP26185" s="9"/>
      <c r="AQ26185" s="9"/>
    </row>
    <row r="26186" spans="41:43" x14ac:dyDescent="0.3">
      <c r="AO26186" s="9"/>
      <c r="AP26186" s="9"/>
      <c r="AQ26186" s="9"/>
    </row>
    <row r="26187" spans="41:43" x14ac:dyDescent="0.3">
      <c r="AO26187" s="9"/>
      <c r="AP26187" s="9"/>
      <c r="AQ26187" s="9"/>
    </row>
    <row r="26188" spans="41:43" x14ac:dyDescent="0.3">
      <c r="AO26188" s="9"/>
      <c r="AP26188" s="9"/>
      <c r="AQ26188" s="9"/>
    </row>
    <row r="26189" spans="41:43" x14ac:dyDescent="0.3">
      <c r="AO26189" s="9"/>
      <c r="AP26189" s="9"/>
      <c r="AQ26189" s="9"/>
    </row>
    <row r="26190" spans="41:43" x14ac:dyDescent="0.3">
      <c r="AO26190" s="9"/>
      <c r="AP26190" s="9"/>
      <c r="AQ26190" s="9"/>
    </row>
    <row r="26191" spans="41:43" x14ac:dyDescent="0.3">
      <c r="AO26191" s="9"/>
      <c r="AP26191" s="9"/>
      <c r="AQ26191" s="9"/>
    </row>
    <row r="26192" spans="41:43" x14ac:dyDescent="0.3">
      <c r="AO26192" s="9"/>
      <c r="AP26192" s="9"/>
      <c r="AQ26192" s="9"/>
    </row>
    <row r="26193" spans="41:43" x14ac:dyDescent="0.3">
      <c r="AO26193" s="9"/>
      <c r="AP26193" s="9"/>
      <c r="AQ26193" s="9"/>
    </row>
    <row r="26194" spans="41:43" x14ac:dyDescent="0.3">
      <c r="AO26194" s="9"/>
      <c r="AP26194" s="9"/>
      <c r="AQ26194" s="9"/>
    </row>
    <row r="26195" spans="41:43" x14ac:dyDescent="0.3">
      <c r="AO26195" s="9"/>
      <c r="AP26195" s="9"/>
      <c r="AQ26195" s="9"/>
    </row>
    <row r="26196" spans="41:43" x14ac:dyDescent="0.3">
      <c r="AO26196" s="9"/>
      <c r="AP26196" s="9"/>
      <c r="AQ26196" s="9"/>
    </row>
    <row r="26197" spans="41:43" x14ac:dyDescent="0.3">
      <c r="AO26197" s="9"/>
      <c r="AP26197" s="9"/>
      <c r="AQ26197" s="9"/>
    </row>
    <row r="26198" spans="41:43" x14ac:dyDescent="0.3">
      <c r="AO26198" s="9"/>
      <c r="AP26198" s="9"/>
      <c r="AQ26198" s="9"/>
    </row>
    <row r="26199" spans="41:43" x14ac:dyDescent="0.3">
      <c r="AO26199" s="9"/>
      <c r="AP26199" s="9"/>
      <c r="AQ26199" s="9"/>
    </row>
    <row r="26200" spans="41:43" x14ac:dyDescent="0.3">
      <c r="AO26200" s="9"/>
      <c r="AP26200" s="9"/>
      <c r="AQ26200" s="9"/>
    </row>
    <row r="26201" spans="41:43" x14ac:dyDescent="0.3">
      <c r="AO26201" s="9"/>
      <c r="AP26201" s="9"/>
      <c r="AQ26201" s="9"/>
    </row>
    <row r="26202" spans="41:43" x14ac:dyDescent="0.3">
      <c r="AO26202" s="9"/>
      <c r="AP26202" s="9"/>
      <c r="AQ26202" s="9"/>
    </row>
    <row r="26203" spans="41:43" x14ac:dyDescent="0.3">
      <c r="AO26203" s="9"/>
      <c r="AP26203" s="9"/>
      <c r="AQ26203" s="9"/>
    </row>
    <row r="26204" spans="41:43" x14ac:dyDescent="0.3">
      <c r="AO26204" s="9"/>
      <c r="AP26204" s="9"/>
      <c r="AQ26204" s="9"/>
    </row>
    <row r="26205" spans="41:43" x14ac:dyDescent="0.3">
      <c r="AO26205" s="9"/>
      <c r="AP26205" s="9"/>
      <c r="AQ26205" s="9"/>
    </row>
    <row r="26206" spans="41:43" x14ac:dyDescent="0.3">
      <c r="AO26206" s="9"/>
      <c r="AP26206" s="9"/>
      <c r="AQ26206" s="9"/>
    </row>
    <row r="26207" spans="41:43" x14ac:dyDescent="0.3">
      <c r="AO26207" s="9"/>
      <c r="AP26207" s="9"/>
      <c r="AQ26207" s="9"/>
    </row>
    <row r="26208" spans="41:43" x14ac:dyDescent="0.3">
      <c r="AO26208" s="9"/>
      <c r="AP26208" s="9"/>
      <c r="AQ26208" s="9"/>
    </row>
    <row r="26209" spans="41:43" x14ac:dyDescent="0.3">
      <c r="AO26209" s="9"/>
      <c r="AP26209" s="9"/>
      <c r="AQ26209" s="9"/>
    </row>
    <row r="26210" spans="41:43" x14ac:dyDescent="0.3">
      <c r="AO26210" s="9"/>
      <c r="AP26210" s="9"/>
      <c r="AQ26210" s="9"/>
    </row>
    <row r="26211" spans="41:43" x14ac:dyDescent="0.3">
      <c r="AO26211" s="9"/>
      <c r="AP26211" s="9"/>
      <c r="AQ26211" s="9"/>
    </row>
    <row r="26212" spans="41:43" x14ac:dyDescent="0.3">
      <c r="AO26212" s="9"/>
      <c r="AP26212" s="9"/>
      <c r="AQ26212" s="9"/>
    </row>
    <row r="26213" spans="41:43" x14ac:dyDescent="0.3">
      <c r="AO26213" s="9"/>
      <c r="AP26213" s="9"/>
      <c r="AQ26213" s="9"/>
    </row>
    <row r="26214" spans="41:43" x14ac:dyDescent="0.3">
      <c r="AO26214" s="9"/>
      <c r="AP26214" s="9"/>
      <c r="AQ26214" s="9"/>
    </row>
    <row r="26215" spans="41:43" x14ac:dyDescent="0.3">
      <c r="AO26215" s="9"/>
      <c r="AP26215" s="9"/>
      <c r="AQ26215" s="9"/>
    </row>
    <row r="26216" spans="41:43" x14ac:dyDescent="0.3">
      <c r="AO26216" s="9"/>
      <c r="AP26216" s="9"/>
      <c r="AQ26216" s="9"/>
    </row>
    <row r="26217" spans="41:43" x14ac:dyDescent="0.3">
      <c r="AO26217" s="9"/>
      <c r="AP26217" s="9"/>
      <c r="AQ26217" s="9"/>
    </row>
    <row r="26218" spans="41:43" x14ac:dyDescent="0.3">
      <c r="AO26218" s="9"/>
      <c r="AP26218" s="9"/>
      <c r="AQ26218" s="9"/>
    </row>
    <row r="26219" spans="41:43" x14ac:dyDescent="0.3">
      <c r="AO26219" s="9"/>
      <c r="AP26219" s="9"/>
      <c r="AQ26219" s="9"/>
    </row>
    <row r="26220" spans="41:43" x14ac:dyDescent="0.3">
      <c r="AO26220" s="9"/>
      <c r="AP26220" s="9"/>
      <c r="AQ26220" s="9"/>
    </row>
    <row r="26221" spans="41:43" x14ac:dyDescent="0.3">
      <c r="AO26221" s="9"/>
      <c r="AP26221" s="9"/>
      <c r="AQ26221" s="9"/>
    </row>
    <row r="26222" spans="41:43" x14ac:dyDescent="0.3">
      <c r="AO26222" s="9"/>
      <c r="AP26222" s="9"/>
      <c r="AQ26222" s="9"/>
    </row>
    <row r="26223" spans="41:43" x14ac:dyDescent="0.3">
      <c r="AO26223" s="9"/>
      <c r="AP26223" s="9"/>
      <c r="AQ26223" s="9"/>
    </row>
    <row r="26224" spans="41:43" x14ac:dyDescent="0.3">
      <c r="AO26224" s="9"/>
      <c r="AP26224" s="9"/>
      <c r="AQ26224" s="9"/>
    </row>
    <row r="26225" spans="41:43" x14ac:dyDescent="0.3">
      <c r="AO26225" s="9"/>
      <c r="AP26225" s="9"/>
      <c r="AQ26225" s="9"/>
    </row>
    <row r="26226" spans="41:43" x14ac:dyDescent="0.3">
      <c r="AO26226" s="9"/>
      <c r="AP26226" s="9"/>
      <c r="AQ26226" s="9"/>
    </row>
    <row r="26227" spans="41:43" x14ac:dyDescent="0.3">
      <c r="AO26227" s="9"/>
      <c r="AP26227" s="9"/>
      <c r="AQ26227" s="9"/>
    </row>
    <row r="26228" spans="41:43" x14ac:dyDescent="0.3">
      <c r="AO26228" s="9"/>
      <c r="AP26228" s="9"/>
      <c r="AQ26228" s="9"/>
    </row>
    <row r="26229" spans="41:43" x14ac:dyDescent="0.3">
      <c r="AO26229" s="9"/>
      <c r="AP26229" s="9"/>
      <c r="AQ26229" s="9"/>
    </row>
    <row r="26230" spans="41:43" x14ac:dyDescent="0.3">
      <c r="AO26230" s="9"/>
      <c r="AP26230" s="9"/>
      <c r="AQ26230" s="9"/>
    </row>
    <row r="26231" spans="41:43" x14ac:dyDescent="0.3">
      <c r="AO26231" s="9"/>
      <c r="AP26231" s="9"/>
      <c r="AQ26231" s="9"/>
    </row>
    <row r="26232" spans="41:43" x14ac:dyDescent="0.3">
      <c r="AO26232" s="9"/>
      <c r="AP26232" s="9"/>
      <c r="AQ26232" s="9"/>
    </row>
    <row r="26233" spans="41:43" x14ac:dyDescent="0.3">
      <c r="AO26233" s="9"/>
      <c r="AP26233" s="9"/>
      <c r="AQ26233" s="9"/>
    </row>
    <row r="26234" spans="41:43" x14ac:dyDescent="0.3">
      <c r="AO26234" s="9"/>
      <c r="AP26234" s="9"/>
      <c r="AQ26234" s="9"/>
    </row>
    <row r="26235" spans="41:43" x14ac:dyDescent="0.3">
      <c r="AO26235" s="9"/>
      <c r="AP26235" s="9"/>
      <c r="AQ26235" s="9"/>
    </row>
    <row r="26236" spans="41:43" x14ac:dyDescent="0.3">
      <c r="AO26236" s="9"/>
      <c r="AP26236" s="9"/>
      <c r="AQ26236" s="9"/>
    </row>
    <row r="26237" spans="41:43" x14ac:dyDescent="0.3">
      <c r="AO26237" s="9"/>
      <c r="AP26237" s="9"/>
      <c r="AQ26237" s="9"/>
    </row>
    <row r="26238" spans="41:43" x14ac:dyDescent="0.3">
      <c r="AO26238" s="9"/>
      <c r="AP26238" s="9"/>
      <c r="AQ26238" s="9"/>
    </row>
    <row r="26239" spans="41:43" x14ac:dyDescent="0.3">
      <c r="AO26239" s="9"/>
      <c r="AP26239" s="9"/>
      <c r="AQ26239" s="9"/>
    </row>
    <row r="26240" spans="41:43" x14ac:dyDescent="0.3">
      <c r="AO26240" s="9"/>
      <c r="AP26240" s="9"/>
      <c r="AQ26240" s="9"/>
    </row>
    <row r="26241" spans="41:43" x14ac:dyDescent="0.3">
      <c r="AO26241" s="9"/>
      <c r="AP26241" s="9"/>
      <c r="AQ26241" s="9"/>
    </row>
    <row r="26242" spans="41:43" x14ac:dyDescent="0.3">
      <c r="AO26242" s="9"/>
      <c r="AP26242" s="9"/>
      <c r="AQ26242" s="9"/>
    </row>
    <row r="26243" spans="41:43" x14ac:dyDescent="0.3">
      <c r="AO26243" s="9"/>
      <c r="AP26243" s="9"/>
      <c r="AQ26243" s="9"/>
    </row>
    <row r="26244" spans="41:43" x14ac:dyDescent="0.3">
      <c r="AO26244" s="9"/>
      <c r="AP26244" s="9"/>
      <c r="AQ26244" s="9"/>
    </row>
    <row r="26245" spans="41:43" x14ac:dyDescent="0.3">
      <c r="AO26245" s="9"/>
      <c r="AP26245" s="9"/>
      <c r="AQ26245" s="9"/>
    </row>
    <row r="26246" spans="41:43" x14ac:dyDescent="0.3">
      <c r="AO26246" s="9"/>
      <c r="AP26246" s="9"/>
      <c r="AQ26246" s="9"/>
    </row>
    <row r="26247" spans="41:43" x14ac:dyDescent="0.3">
      <c r="AO26247" s="9"/>
      <c r="AP26247" s="9"/>
      <c r="AQ26247" s="9"/>
    </row>
    <row r="26248" spans="41:43" x14ac:dyDescent="0.3">
      <c r="AO26248" s="9"/>
      <c r="AP26248" s="9"/>
      <c r="AQ26248" s="9"/>
    </row>
    <row r="26249" spans="41:43" x14ac:dyDescent="0.3">
      <c r="AO26249" s="9"/>
      <c r="AP26249" s="9"/>
      <c r="AQ26249" s="9"/>
    </row>
    <row r="26250" spans="41:43" x14ac:dyDescent="0.3">
      <c r="AO26250" s="9"/>
      <c r="AP26250" s="9"/>
      <c r="AQ26250" s="9"/>
    </row>
    <row r="26251" spans="41:43" x14ac:dyDescent="0.3">
      <c r="AO26251" s="9"/>
      <c r="AP26251" s="9"/>
      <c r="AQ26251" s="9"/>
    </row>
    <row r="26252" spans="41:43" x14ac:dyDescent="0.3">
      <c r="AO26252" s="9"/>
      <c r="AP26252" s="9"/>
      <c r="AQ26252" s="9"/>
    </row>
    <row r="26253" spans="41:43" x14ac:dyDescent="0.3">
      <c r="AO26253" s="9"/>
      <c r="AP26253" s="9"/>
      <c r="AQ26253" s="9"/>
    </row>
    <row r="26254" spans="41:43" x14ac:dyDescent="0.3">
      <c r="AO26254" s="9"/>
      <c r="AP26254" s="9"/>
      <c r="AQ26254" s="9"/>
    </row>
    <row r="26255" spans="41:43" x14ac:dyDescent="0.3">
      <c r="AO26255" s="9"/>
      <c r="AP26255" s="9"/>
      <c r="AQ26255" s="9"/>
    </row>
    <row r="26256" spans="41:43" x14ac:dyDescent="0.3">
      <c r="AO26256" s="9"/>
      <c r="AP26256" s="9"/>
      <c r="AQ26256" s="9"/>
    </row>
    <row r="26257" spans="41:43" x14ac:dyDescent="0.3">
      <c r="AO26257" s="9"/>
      <c r="AP26257" s="9"/>
      <c r="AQ26257" s="9"/>
    </row>
    <row r="26258" spans="41:43" x14ac:dyDescent="0.3">
      <c r="AO26258" s="9"/>
      <c r="AP26258" s="9"/>
      <c r="AQ26258" s="9"/>
    </row>
    <row r="26259" spans="41:43" x14ac:dyDescent="0.3">
      <c r="AO26259" s="9"/>
      <c r="AP26259" s="9"/>
      <c r="AQ26259" s="9"/>
    </row>
    <row r="26260" spans="41:43" x14ac:dyDescent="0.3">
      <c r="AO26260" s="9"/>
      <c r="AP26260" s="9"/>
      <c r="AQ26260" s="9"/>
    </row>
    <row r="26261" spans="41:43" x14ac:dyDescent="0.3">
      <c r="AO26261" s="9"/>
      <c r="AP26261" s="9"/>
      <c r="AQ26261" s="9"/>
    </row>
    <row r="26262" spans="41:43" x14ac:dyDescent="0.3">
      <c r="AO26262" s="9"/>
      <c r="AP26262" s="9"/>
      <c r="AQ26262" s="9"/>
    </row>
    <row r="26263" spans="41:43" x14ac:dyDescent="0.3">
      <c r="AO26263" s="9"/>
      <c r="AP26263" s="9"/>
      <c r="AQ26263" s="9"/>
    </row>
    <row r="26264" spans="41:43" x14ac:dyDescent="0.3">
      <c r="AO26264" s="9"/>
      <c r="AP26264" s="9"/>
      <c r="AQ26264" s="9"/>
    </row>
    <row r="26265" spans="41:43" x14ac:dyDescent="0.3">
      <c r="AO26265" s="9"/>
      <c r="AP26265" s="9"/>
      <c r="AQ26265" s="9"/>
    </row>
    <row r="26266" spans="41:43" x14ac:dyDescent="0.3">
      <c r="AO26266" s="9"/>
      <c r="AP26266" s="9"/>
      <c r="AQ26266" s="9"/>
    </row>
    <row r="26267" spans="41:43" x14ac:dyDescent="0.3">
      <c r="AO26267" s="9"/>
      <c r="AP26267" s="9"/>
      <c r="AQ26267" s="9"/>
    </row>
    <row r="26268" spans="41:43" x14ac:dyDescent="0.3">
      <c r="AO26268" s="9"/>
      <c r="AP26268" s="9"/>
      <c r="AQ26268" s="9"/>
    </row>
    <row r="26269" spans="41:43" x14ac:dyDescent="0.3">
      <c r="AO26269" s="9"/>
      <c r="AP26269" s="9"/>
      <c r="AQ26269" s="9"/>
    </row>
    <row r="26270" spans="41:43" x14ac:dyDescent="0.3">
      <c r="AO26270" s="9"/>
      <c r="AP26270" s="9"/>
      <c r="AQ26270" s="9"/>
    </row>
    <row r="26271" spans="41:43" x14ac:dyDescent="0.3">
      <c r="AO26271" s="9"/>
      <c r="AP26271" s="9"/>
      <c r="AQ26271" s="9"/>
    </row>
    <row r="26272" spans="41:43" x14ac:dyDescent="0.3">
      <c r="AO26272" s="9"/>
      <c r="AP26272" s="9"/>
      <c r="AQ26272" s="9"/>
    </row>
    <row r="26273" spans="41:43" x14ac:dyDescent="0.3">
      <c r="AO26273" s="9"/>
      <c r="AP26273" s="9"/>
      <c r="AQ26273" s="9"/>
    </row>
    <row r="26274" spans="41:43" x14ac:dyDescent="0.3">
      <c r="AO26274" s="9"/>
      <c r="AP26274" s="9"/>
      <c r="AQ26274" s="9"/>
    </row>
    <row r="26275" spans="41:43" x14ac:dyDescent="0.3">
      <c r="AO26275" s="9"/>
      <c r="AP26275" s="9"/>
      <c r="AQ26275" s="9"/>
    </row>
    <row r="26276" spans="41:43" x14ac:dyDescent="0.3">
      <c r="AO26276" s="9"/>
      <c r="AP26276" s="9"/>
      <c r="AQ26276" s="9"/>
    </row>
    <row r="26277" spans="41:43" x14ac:dyDescent="0.3">
      <c r="AO26277" s="9"/>
      <c r="AP26277" s="9"/>
      <c r="AQ26277" s="9"/>
    </row>
    <row r="26278" spans="41:43" x14ac:dyDescent="0.3">
      <c r="AO26278" s="9"/>
      <c r="AP26278" s="9"/>
      <c r="AQ26278" s="9"/>
    </row>
    <row r="26279" spans="41:43" x14ac:dyDescent="0.3">
      <c r="AO26279" s="9"/>
      <c r="AP26279" s="9"/>
      <c r="AQ26279" s="9"/>
    </row>
    <row r="26280" spans="41:43" x14ac:dyDescent="0.3">
      <c r="AO26280" s="9"/>
      <c r="AP26280" s="9"/>
      <c r="AQ26280" s="9"/>
    </row>
    <row r="26281" spans="41:43" x14ac:dyDescent="0.3">
      <c r="AO26281" s="9"/>
      <c r="AP26281" s="9"/>
      <c r="AQ26281" s="9"/>
    </row>
    <row r="26282" spans="41:43" x14ac:dyDescent="0.3">
      <c r="AO26282" s="9"/>
      <c r="AP26282" s="9"/>
      <c r="AQ26282" s="9"/>
    </row>
    <row r="26283" spans="41:43" x14ac:dyDescent="0.3">
      <c r="AO26283" s="9"/>
      <c r="AP26283" s="9"/>
      <c r="AQ26283" s="9"/>
    </row>
    <row r="26284" spans="41:43" x14ac:dyDescent="0.3">
      <c r="AO26284" s="9"/>
      <c r="AP26284" s="9"/>
      <c r="AQ26284" s="9"/>
    </row>
    <row r="26285" spans="41:43" x14ac:dyDescent="0.3">
      <c r="AO26285" s="9"/>
      <c r="AP26285" s="9"/>
      <c r="AQ26285" s="9"/>
    </row>
    <row r="26286" spans="41:43" x14ac:dyDescent="0.3">
      <c r="AO26286" s="9"/>
      <c r="AP26286" s="9"/>
      <c r="AQ26286" s="9"/>
    </row>
    <row r="26287" spans="41:43" x14ac:dyDescent="0.3">
      <c r="AO26287" s="9"/>
      <c r="AP26287" s="9"/>
      <c r="AQ26287" s="9"/>
    </row>
    <row r="26288" spans="41:43" x14ac:dyDescent="0.3">
      <c r="AO26288" s="9"/>
      <c r="AP26288" s="9"/>
      <c r="AQ26288" s="9"/>
    </row>
    <row r="26289" spans="41:43" x14ac:dyDescent="0.3">
      <c r="AO26289" s="9"/>
      <c r="AP26289" s="9"/>
      <c r="AQ26289" s="9"/>
    </row>
    <row r="26290" spans="41:43" x14ac:dyDescent="0.3">
      <c r="AO26290" s="9"/>
      <c r="AP26290" s="9"/>
      <c r="AQ26290" s="9"/>
    </row>
    <row r="26291" spans="41:43" x14ac:dyDescent="0.3">
      <c r="AO26291" s="9"/>
      <c r="AP26291" s="9"/>
      <c r="AQ26291" s="9"/>
    </row>
    <row r="26292" spans="41:43" x14ac:dyDescent="0.3">
      <c r="AO26292" s="9"/>
      <c r="AP26292" s="9"/>
      <c r="AQ26292" s="9"/>
    </row>
    <row r="26293" spans="41:43" x14ac:dyDescent="0.3">
      <c r="AO26293" s="9"/>
      <c r="AP26293" s="9"/>
      <c r="AQ26293" s="9"/>
    </row>
    <row r="26294" spans="41:43" x14ac:dyDescent="0.3">
      <c r="AO26294" s="9"/>
      <c r="AP26294" s="9"/>
      <c r="AQ26294" s="9"/>
    </row>
    <row r="26295" spans="41:43" x14ac:dyDescent="0.3">
      <c r="AO26295" s="9"/>
      <c r="AP26295" s="9"/>
      <c r="AQ26295" s="9"/>
    </row>
    <row r="26296" spans="41:43" x14ac:dyDescent="0.3">
      <c r="AO26296" s="9"/>
      <c r="AP26296" s="9"/>
      <c r="AQ26296" s="9"/>
    </row>
    <row r="26297" spans="41:43" x14ac:dyDescent="0.3">
      <c r="AO26297" s="9"/>
      <c r="AP26297" s="9"/>
      <c r="AQ26297" s="9"/>
    </row>
    <row r="26298" spans="41:43" x14ac:dyDescent="0.3">
      <c r="AO26298" s="9"/>
      <c r="AP26298" s="9"/>
      <c r="AQ26298" s="9"/>
    </row>
    <row r="26299" spans="41:43" x14ac:dyDescent="0.3">
      <c r="AO26299" s="9"/>
      <c r="AP26299" s="9"/>
      <c r="AQ26299" s="9"/>
    </row>
    <row r="26300" spans="41:43" x14ac:dyDescent="0.3">
      <c r="AO26300" s="9"/>
      <c r="AP26300" s="9"/>
      <c r="AQ26300" s="9"/>
    </row>
    <row r="26301" spans="41:43" x14ac:dyDescent="0.3">
      <c r="AO26301" s="9"/>
      <c r="AP26301" s="9"/>
      <c r="AQ26301" s="9"/>
    </row>
    <row r="26302" spans="41:43" x14ac:dyDescent="0.3">
      <c r="AO26302" s="9"/>
      <c r="AP26302" s="9"/>
      <c r="AQ26302" s="9"/>
    </row>
    <row r="26303" spans="41:43" x14ac:dyDescent="0.3">
      <c r="AO26303" s="9"/>
      <c r="AP26303" s="9"/>
      <c r="AQ26303" s="9"/>
    </row>
    <row r="26304" spans="41:43" x14ac:dyDescent="0.3">
      <c r="AO26304" s="9"/>
      <c r="AP26304" s="9"/>
      <c r="AQ26304" s="9"/>
    </row>
    <row r="26305" spans="41:43" x14ac:dyDescent="0.3">
      <c r="AO26305" s="9"/>
      <c r="AP26305" s="9"/>
      <c r="AQ26305" s="9"/>
    </row>
    <row r="26306" spans="41:43" x14ac:dyDescent="0.3">
      <c r="AO26306" s="9"/>
      <c r="AP26306" s="9"/>
      <c r="AQ26306" s="9"/>
    </row>
    <row r="26307" spans="41:43" x14ac:dyDescent="0.3">
      <c r="AO26307" s="9"/>
      <c r="AP26307" s="9"/>
      <c r="AQ26307" s="9"/>
    </row>
    <row r="26308" spans="41:43" x14ac:dyDescent="0.3">
      <c r="AO26308" s="9"/>
      <c r="AP26308" s="9"/>
      <c r="AQ26308" s="9"/>
    </row>
    <row r="26309" spans="41:43" x14ac:dyDescent="0.3">
      <c r="AO26309" s="9"/>
      <c r="AP26309" s="9"/>
      <c r="AQ26309" s="9"/>
    </row>
    <row r="26310" spans="41:43" x14ac:dyDescent="0.3">
      <c r="AO26310" s="9"/>
      <c r="AP26310" s="9"/>
      <c r="AQ26310" s="9"/>
    </row>
    <row r="26311" spans="41:43" x14ac:dyDescent="0.3">
      <c r="AO26311" s="9"/>
      <c r="AP26311" s="9"/>
      <c r="AQ26311" s="9"/>
    </row>
    <row r="26312" spans="41:43" x14ac:dyDescent="0.3">
      <c r="AO26312" s="9"/>
      <c r="AP26312" s="9"/>
      <c r="AQ26312" s="9"/>
    </row>
    <row r="26313" spans="41:43" x14ac:dyDescent="0.3">
      <c r="AO26313" s="9"/>
      <c r="AP26313" s="9"/>
      <c r="AQ26313" s="9"/>
    </row>
    <row r="26314" spans="41:43" x14ac:dyDescent="0.3">
      <c r="AO26314" s="9"/>
      <c r="AP26314" s="9"/>
      <c r="AQ26314" s="9"/>
    </row>
    <row r="26315" spans="41:43" x14ac:dyDescent="0.3">
      <c r="AO26315" s="9"/>
      <c r="AP26315" s="9"/>
      <c r="AQ26315" s="9"/>
    </row>
    <row r="26316" spans="41:43" x14ac:dyDescent="0.3">
      <c r="AO26316" s="9"/>
      <c r="AP26316" s="9"/>
      <c r="AQ26316" s="9"/>
    </row>
    <row r="26317" spans="41:43" x14ac:dyDescent="0.3">
      <c r="AO26317" s="9"/>
      <c r="AP26317" s="9"/>
      <c r="AQ26317" s="9"/>
    </row>
    <row r="26318" spans="41:43" x14ac:dyDescent="0.3">
      <c r="AO26318" s="9"/>
      <c r="AP26318" s="9"/>
      <c r="AQ26318" s="9"/>
    </row>
    <row r="26319" spans="41:43" x14ac:dyDescent="0.3">
      <c r="AO26319" s="9"/>
      <c r="AP26319" s="9"/>
      <c r="AQ26319" s="9"/>
    </row>
    <row r="26320" spans="41:43" x14ac:dyDescent="0.3">
      <c r="AO26320" s="9"/>
      <c r="AP26320" s="9"/>
      <c r="AQ26320" s="9"/>
    </row>
    <row r="26321" spans="41:43" x14ac:dyDescent="0.3">
      <c r="AO26321" s="9"/>
      <c r="AP26321" s="9"/>
      <c r="AQ26321" s="9"/>
    </row>
    <row r="26322" spans="41:43" x14ac:dyDescent="0.3">
      <c r="AO26322" s="9"/>
      <c r="AP26322" s="9"/>
      <c r="AQ26322" s="9"/>
    </row>
    <row r="26323" spans="41:43" x14ac:dyDescent="0.3">
      <c r="AO26323" s="9"/>
      <c r="AP26323" s="9"/>
      <c r="AQ26323" s="9"/>
    </row>
    <row r="26324" spans="41:43" x14ac:dyDescent="0.3">
      <c r="AO26324" s="9"/>
      <c r="AP26324" s="9"/>
      <c r="AQ26324" s="9"/>
    </row>
    <row r="26325" spans="41:43" x14ac:dyDescent="0.3">
      <c r="AO26325" s="9"/>
      <c r="AP26325" s="9"/>
      <c r="AQ26325" s="9"/>
    </row>
    <row r="26326" spans="41:43" x14ac:dyDescent="0.3">
      <c r="AO26326" s="9"/>
      <c r="AP26326" s="9"/>
      <c r="AQ26326" s="9"/>
    </row>
    <row r="26327" spans="41:43" x14ac:dyDescent="0.3">
      <c r="AO26327" s="9"/>
      <c r="AP26327" s="9"/>
      <c r="AQ26327" s="9"/>
    </row>
    <row r="26328" spans="41:43" x14ac:dyDescent="0.3">
      <c r="AO26328" s="9"/>
      <c r="AP26328" s="9"/>
      <c r="AQ26328" s="9"/>
    </row>
    <row r="26329" spans="41:43" x14ac:dyDescent="0.3">
      <c r="AO26329" s="9"/>
      <c r="AP26329" s="9"/>
      <c r="AQ26329" s="9"/>
    </row>
    <row r="26330" spans="41:43" x14ac:dyDescent="0.3">
      <c r="AO26330" s="9"/>
      <c r="AP26330" s="9"/>
      <c r="AQ26330" s="9"/>
    </row>
    <row r="26331" spans="41:43" x14ac:dyDescent="0.3">
      <c r="AO26331" s="9"/>
      <c r="AP26331" s="9"/>
      <c r="AQ26331" s="9"/>
    </row>
    <row r="26332" spans="41:43" x14ac:dyDescent="0.3">
      <c r="AO26332" s="9"/>
      <c r="AP26332" s="9"/>
      <c r="AQ26332" s="9"/>
    </row>
    <row r="26333" spans="41:43" x14ac:dyDescent="0.3">
      <c r="AO26333" s="9"/>
      <c r="AP26333" s="9"/>
      <c r="AQ26333" s="9"/>
    </row>
    <row r="26334" spans="41:43" x14ac:dyDescent="0.3">
      <c r="AO26334" s="9"/>
      <c r="AP26334" s="9"/>
      <c r="AQ26334" s="9"/>
    </row>
    <row r="26335" spans="41:43" x14ac:dyDescent="0.3">
      <c r="AO26335" s="9"/>
      <c r="AP26335" s="9"/>
      <c r="AQ26335" s="9"/>
    </row>
    <row r="26336" spans="41:43" x14ac:dyDescent="0.3">
      <c r="AO26336" s="9"/>
      <c r="AP26336" s="9"/>
      <c r="AQ26336" s="9"/>
    </row>
    <row r="26337" spans="41:43" x14ac:dyDescent="0.3">
      <c r="AO26337" s="9"/>
      <c r="AP26337" s="9"/>
      <c r="AQ26337" s="9"/>
    </row>
    <row r="26338" spans="41:43" x14ac:dyDescent="0.3">
      <c r="AO26338" s="9"/>
      <c r="AP26338" s="9"/>
      <c r="AQ26338" s="9"/>
    </row>
    <row r="26339" spans="41:43" x14ac:dyDescent="0.3">
      <c r="AO26339" s="9"/>
      <c r="AP26339" s="9"/>
      <c r="AQ26339" s="9"/>
    </row>
    <row r="26340" spans="41:43" x14ac:dyDescent="0.3">
      <c r="AO26340" s="9"/>
      <c r="AP26340" s="9"/>
      <c r="AQ26340" s="9"/>
    </row>
    <row r="26341" spans="41:43" x14ac:dyDescent="0.3">
      <c r="AO26341" s="9"/>
      <c r="AP26341" s="9"/>
      <c r="AQ26341" s="9"/>
    </row>
    <row r="26342" spans="41:43" x14ac:dyDescent="0.3">
      <c r="AO26342" s="9"/>
      <c r="AP26342" s="9"/>
      <c r="AQ26342" s="9"/>
    </row>
    <row r="26343" spans="41:43" x14ac:dyDescent="0.3">
      <c r="AO26343" s="9"/>
      <c r="AP26343" s="9"/>
      <c r="AQ26343" s="9"/>
    </row>
    <row r="26344" spans="41:43" x14ac:dyDescent="0.3">
      <c r="AO26344" s="9"/>
      <c r="AP26344" s="9"/>
      <c r="AQ26344" s="9"/>
    </row>
    <row r="26345" spans="41:43" x14ac:dyDescent="0.3">
      <c r="AO26345" s="9"/>
      <c r="AP26345" s="9"/>
      <c r="AQ26345" s="9"/>
    </row>
    <row r="26346" spans="41:43" x14ac:dyDescent="0.3">
      <c r="AO26346" s="9"/>
      <c r="AP26346" s="9"/>
      <c r="AQ26346" s="9"/>
    </row>
    <row r="26347" spans="41:43" x14ac:dyDescent="0.3">
      <c r="AO26347" s="9"/>
      <c r="AP26347" s="9"/>
      <c r="AQ26347" s="9"/>
    </row>
    <row r="26348" spans="41:43" x14ac:dyDescent="0.3">
      <c r="AO26348" s="9"/>
      <c r="AP26348" s="9"/>
      <c r="AQ26348" s="9"/>
    </row>
    <row r="26349" spans="41:43" x14ac:dyDescent="0.3">
      <c r="AO26349" s="9"/>
      <c r="AP26349" s="9"/>
      <c r="AQ26349" s="9"/>
    </row>
    <row r="26350" spans="41:43" x14ac:dyDescent="0.3">
      <c r="AO26350" s="9"/>
      <c r="AP26350" s="9"/>
      <c r="AQ26350" s="9"/>
    </row>
    <row r="26351" spans="41:43" x14ac:dyDescent="0.3">
      <c r="AO26351" s="9"/>
      <c r="AP26351" s="9"/>
      <c r="AQ26351" s="9"/>
    </row>
    <row r="26352" spans="41:43" x14ac:dyDescent="0.3">
      <c r="AO26352" s="9"/>
      <c r="AP26352" s="9"/>
      <c r="AQ26352" s="9"/>
    </row>
    <row r="26353" spans="41:43" x14ac:dyDescent="0.3">
      <c r="AO26353" s="9"/>
      <c r="AP26353" s="9"/>
      <c r="AQ26353" s="9"/>
    </row>
    <row r="26354" spans="41:43" x14ac:dyDescent="0.3">
      <c r="AO26354" s="9"/>
      <c r="AP26354" s="9"/>
      <c r="AQ26354" s="9"/>
    </row>
    <row r="26355" spans="41:43" x14ac:dyDescent="0.3">
      <c r="AO26355" s="9"/>
      <c r="AP26355" s="9"/>
      <c r="AQ26355" s="9"/>
    </row>
    <row r="26356" spans="41:43" x14ac:dyDescent="0.3">
      <c r="AO26356" s="9"/>
      <c r="AP26356" s="9"/>
      <c r="AQ26356" s="9"/>
    </row>
    <row r="26357" spans="41:43" x14ac:dyDescent="0.3">
      <c r="AO26357" s="9"/>
      <c r="AP26357" s="9"/>
      <c r="AQ26357" s="9"/>
    </row>
    <row r="26358" spans="41:43" x14ac:dyDescent="0.3">
      <c r="AO26358" s="9"/>
      <c r="AP26358" s="9"/>
      <c r="AQ26358" s="9"/>
    </row>
    <row r="26359" spans="41:43" x14ac:dyDescent="0.3">
      <c r="AO26359" s="9"/>
      <c r="AP26359" s="9"/>
      <c r="AQ26359" s="9"/>
    </row>
    <row r="26360" spans="41:43" x14ac:dyDescent="0.3">
      <c r="AO26360" s="9"/>
      <c r="AP26360" s="9"/>
      <c r="AQ26360" s="9"/>
    </row>
    <row r="26361" spans="41:43" x14ac:dyDescent="0.3">
      <c r="AO26361" s="9"/>
      <c r="AP26361" s="9"/>
      <c r="AQ26361" s="9"/>
    </row>
    <row r="26362" spans="41:43" x14ac:dyDescent="0.3">
      <c r="AO26362" s="9"/>
      <c r="AP26362" s="9"/>
      <c r="AQ26362" s="9"/>
    </row>
    <row r="26363" spans="41:43" x14ac:dyDescent="0.3">
      <c r="AO26363" s="9"/>
      <c r="AP26363" s="9"/>
      <c r="AQ26363" s="9"/>
    </row>
    <row r="26364" spans="41:43" x14ac:dyDescent="0.3">
      <c r="AO26364" s="9"/>
      <c r="AP26364" s="9"/>
      <c r="AQ26364" s="9"/>
    </row>
    <row r="26365" spans="41:43" x14ac:dyDescent="0.3">
      <c r="AO26365" s="9"/>
      <c r="AP26365" s="9"/>
      <c r="AQ26365" s="9"/>
    </row>
    <row r="26366" spans="41:43" x14ac:dyDescent="0.3">
      <c r="AO26366" s="9"/>
      <c r="AP26366" s="9"/>
      <c r="AQ26366" s="9"/>
    </row>
    <row r="26367" spans="41:43" x14ac:dyDescent="0.3">
      <c r="AO26367" s="9"/>
      <c r="AP26367" s="9"/>
      <c r="AQ26367" s="9"/>
    </row>
    <row r="26368" spans="41:43" x14ac:dyDescent="0.3">
      <c r="AO26368" s="9"/>
      <c r="AP26368" s="9"/>
      <c r="AQ26368" s="9"/>
    </row>
    <row r="26369" spans="41:43" x14ac:dyDescent="0.3">
      <c r="AO26369" s="9"/>
      <c r="AP26369" s="9"/>
      <c r="AQ26369" s="9"/>
    </row>
    <row r="26370" spans="41:43" x14ac:dyDescent="0.3">
      <c r="AO26370" s="9"/>
      <c r="AP26370" s="9"/>
      <c r="AQ26370" s="9"/>
    </row>
    <row r="26371" spans="41:43" x14ac:dyDescent="0.3">
      <c r="AO26371" s="9"/>
      <c r="AP26371" s="9"/>
      <c r="AQ26371" s="9"/>
    </row>
    <row r="26372" spans="41:43" x14ac:dyDescent="0.3">
      <c r="AO26372" s="9"/>
      <c r="AP26372" s="9"/>
      <c r="AQ26372" s="9"/>
    </row>
    <row r="26373" spans="41:43" x14ac:dyDescent="0.3">
      <c r="AO26373" s="9"/>
      <c r="AP26373" s="9"/>
      <c r="AQ26373" s="9"/>
    </row>
    <row r="26374" spans="41:43" x14ac:dyDescent="0.3">
      <c r="AO26374" s="9"/>
      <c r="AP26374" s="9"/>
      <c r="AQ26374" s="9"/>
    </row>
    <row r="26375" spans="41:43" x14ac:dyDescent="0.3">
      <c r="AO26375" s="9"/>
      <c r="AP26375" s="9"/>
      <c r="AQ26375" s="9"/>
    </row>
    <row r="26376" spans="41:43" x14ac:dyDescent="0.3">
      <c r="AO26376" s="9"/>
      <c r="AP26376" s="9"/>
      <c r="AQ26376" s="9"/>
    </row>
    <row r="26377" spans="41:43" x14ac:dyDescent="0.3">
      <c r="AO26377" s="9"/>
      <c r="AP26377" s="9"/>
      <c r="AQ26377" s="9"/>
    </row>
    <row r="26378" spans="41:43" x14ac:dyDescent="0.3">
      <c r="AO26378" s="9"/>
      <c r="AP26378" s="9"/>
      <c r="AQ26378" s="9"/>
    </row>
    <row r="26379" spans="41:43" x14ac:dyDescent="0.3">
      <c r="AO26379" s="9"/>
      <c r="AP26379" s="9"/>
      <c r="AQ26379" s="9"/>
    </row>
    <row r="26380" spans="41:43" x14ac:dyDescent="0.3">
      <c r="AO26380" s="9"/>
      <c r="AP26380" s="9"/>
      <c r="AQ26380" s="9"/>
    </row>
    <row r="26381" spans="41:43" x14ac:dyDescent="0.3">
      <c r="AO26381" s="9"/>
      <c r="AP26381" s="9"/>
      <c r="AQ26381" s="9"/>
    </row>
    <row r="26382" spans="41:43" x14ac:dyDescent="0.3">
      <c r="AO26382" s="9"/>
      <c r="AP26382" s="9"/>
      <c r="AQ26382" s="9"/>
    </row>
    <row r="26383" spans="41:43" x14ac:dyDescent="0.3">
      <c r="AO26383" s="9"/>
      <c r="AP26383" s="9"/>
      <c r="AQ26383" s="9"/>
    </row>
    <row r="26384" spans="41:43" x14ac:dyDescent="0.3">
      <c r="AO26384" s="9"/>
      <c r="AP26384" s="9"/>
      <c r="AQ26384" s="9"/>
    </row>
    <row r="26385" spans="41:43" x14ac:dyDescent="0.3">
      <c r="AO26385" s="9"/>
      <c r="AP26385" s="9"/>
      <c r="AQ26385" s="9"/>
    </row>
    <row r="26386" spans="41:43" x14ac:dyDescent="0.3">
      <c r="AO26386" s="9"/>
      <c r="AP26386" s="9"/>
      <c r="AQ26386" s="9"/>
    </row>
    <row r="26387" spans="41:43" x14ac:dyDescent="0.3">
      <c r="AO26387" s="9"/>
      <c r="AP26387" s="9"/>
      <c r="AQ26387" s="9"/>
    </row>
    <row r="26388" spans="41:43" x14ac:dyDescent="0.3">
      <c r="AO26388" s="9"/>
      <c r="AP26388" s="9"/>
      <c r="AQ26388" s="9"/>
    </row>
    <row r="26389" spans="41:43" x14ac:dyDescent="0.3">
      <c r="AO26389" s="9"/>
      <c r="AP26389" s="9"/>
      <c r="AQ26389" s="9"/>
    </row>
    <row r="26390" spans="41:43" x14ac:dyDescent="0.3">
      <c r="AO26390" s="9"/>
      <c r="AP26390" s="9"/>
      <c r="AQ26390" s="9"/>
    </row>
    <row r="26391" spans="41:43" x14ac:dyDescent="0.3">
      <c r="AO26391" s="9"/>
      <c r="AP26391" s="9"/>
      <c r="AQ26391" s="9"/>
    </row>
    <row r="26392" spans="41:43" x14ac:dyDescent="0.3">
      <c r="AO26392" s="9"/>
      <c r="AP26392" s="9"/>
      <c r="AQ26392" s="9"/>
    </row>
    <row r="26393" spans="41:43" x14ac:dyDescent="0.3">
      <c r="AO26393" s="9"/>
      <c r="AP26393" s="9"/>
      <c r="AQ26393" s="9"/>
    </row>
    <row r="26394" spans="41:43" x14ac:dyDescent="0.3">
      <c r="AO26394" s="9"/>
      <c r="AP26394" s="9"/>
      <c r="AQ26394" s="9"/>
    </row>
    <row r="26395" spans="41:43" x14ac:dyDescent="0.3">
      <c r="AO26395" s="9"/>
      <c r="AP26395" s="9"/>
      <c r="AQ26395" s="9"/>
    </row>
    <row r="26396" spans="41:43" x14ac:dyDescent="0.3">
      <c r="AO26396" s="9"/>
      <c r="AP26396" s="9"/>
      <c r="AQ26396" s="9"/>
    </row>
    <row r="26397" spans="41:43" x14ac:dyDescent="0.3">
      <c r="AO26397" s="9"/>
      <c r="AP26397" s="9"/>
      <c r="AQ26397" s="9"/>
    </row>
    <row r="26398" spans="41:43" x14ac:dyDescent="0.3">
      <c r="AO26398" s="9"/>
      <c r="AP26398" s="9"/>
      <c r="AQ26398" s="9"/>
    </row>
    <row r="26399" spans="41:43" x14ac:dyDescent="0.3">
      <c r="AO26399" s="9"/>
      <c r="AP26399" s="9"/>
      <c r="AQ26399" s="9"/>
    </row>
    <row r="26400" spans="41:43" x14ac:dyDescent="0.3">
      <c r="AO26400" s="9"/>
      <c r="AP26400" s="9"/>
      <c r="AQ26400" s="9"/>
    </row>
    <row r="26401" spans="41:43" x14ac:dyDescent="0.3">
      <c r="AO26401" s="9"/>
      <c r="AP26401" s="9"/>
      <c r="AQ26401" s="9"/>
    </row>
    <row r="26402" spans="41:43" x14ac:dyDescent="0.3">
      <c r="AO26402" s="9"/>
      <c r="AP26402" s="9"/>
      <c r="AQ26402" s="9"/>
    </row>
    <row r="26403" spans="41:43" x14ac:dyDescent="0.3">
      <c r="AO26403" s="9"/>
      <c r="AP26403" s="9"/>
      <c r="AQ26403" s="9"/>
    </row>
    <row r="26404" spans="41:43" x14ac:dyDescent="0.3">
      <c r="AO26404" s="9"/>
      <c r="AP26404" s="9"/>
      <c r="AQ26404" s="9"/>
    </row>
    <row r="26405" spans="41:43" x14ac:dyDescent="0.3">
      <c r="AO26405" s="9"/>
      <c r="AP26405" s="9"/>
      <c r="AQ26405" s="9"/>
    </row>
    <row r="26406" spans="41:43" x14ac:dyDescent="0.3">
      <c r="AO26406" s="9"/>
      <c r="AP26406" s="9"/>
      <c r="AQ26406" s="9"/>
    </row>
    <row r="26407" spans="41:43" x14ac:dyDescent="0.3">
      <c r="AO26407" s="9"/>
      <c r="AP26407" s="9"/>
      <c r="AQ26407" s="9"/>
    </row>
    <row r="26408" spans="41:43" x14ac:dyDescent="0.3">
      <c r="AO26408" s="9"/>
      <c r="AP26408" s="9"/>
      <c r="AQ26408" s="9"/>
    </row>
    <row r="26409" spans="41:43" x14ac:dyDescent="0.3">
      <c r="AO26409" s="9"/>
      <c r="AP26409" s="9"/>
      <c r="AQ26409" s="9"/>
    </row>
    <row r="26410" spans="41:43" x14ac:dyDescent="0.3">
      <c r="AO26410" s="9"/>
      <c r="AP26410" s="9"/>
      <c r="AQ26410" s="9"/>
    </row>
    <row r="26411" spans="41:43" x14ac:dyDescent="0.3">
      <c r="AO26411" s="9"/>
      <c r="AP26411" s="9"/>
      <c r="AQ26411" s="9"/>
    </row>
    <row r="26412" spans="41:43" x14ac:dyDescent="0.3">
      <c r="AO26412" s="9"/>
      <c r="AP26412" s="9"/>
      <c r="AQ26412" s="9"/>
    </row>
    <row r="26413" spans="41:43" x14ac:dyDescent="0.3">
      <c r="AO26413" s="9"/>
      <c r="AP26413" s="9"/>
      <c r="AQ26413" s="9"/>
    </row>
    <row r="26414" spans="41:43" x14ac:dyDescent="0.3">
      <c r="AO26414" s="9"/>
      <c r="AP26414" s="9"/>
      <c r="AQ26414" s="9"/>
    </row>
    <row r="26415" spans="41:43" x14ac:dyDescent="0.3">
      <c r="AO26415" s="9"/>
      <c r="AP26415" s="9"/>
      <c r="AQ26415" s="9"/>
    </row>
    <row r="26416" spans="41:43" x14ac:dyDescent="0.3">
      <c r="AO26416" s="9"/>
      <c r="AP26416" s="9"/>
      <c r="AQ26416" s="9"/>
    </row>
    <row r="26417" spans="41:43" x14ac:dyDescent="0.3">
      <c r="AO26417" s="9"/>
      <c r="AP26417" s="9"/>
      <c r="AQ26417" s="9"/>
    </row>
    <row r="26418" spans="41:43" x14ac:dyDescent="0.3">
      <c r="AO26418" s="9"/>
      <c r="AP26418" s="9"/>
      <c r="AQ26418" s="9"/>
    </row>
    <row r="26419" spans="41:43" x14ac:dyDescent="0.3">
      <c r="AO26419" s="9"/>
      <c r="AP26419" s="9"/>
      <c r="AQ26419" s="9"/>
    </row>
    <row r="26420" spans="41:43" x14ac:dyDescent="0.3">
      <c r="AO26420" s="9"/>
      <c r="AP26420" s="9"/>
      <c r="AQ26420" s="9"/>
    </row>
    <row r="26421" spans="41:43" x14ac:dyDescent="0.3">
      <c r="AO26421" s="9"/>
      <c r="AP26421" s="9"/>
      <c r="AQ26421" s="9"/>
    </row>
    <row r="26422" spans="41:43" x14ac:dyDescent="0.3">
      <c r="AO26422" s="9"/>
      <c r="AP26422" s="9"/>
      <c r="AQ26422" s="9"/>
    </row>
    <row r="26423" spans="41:43" x14ac:dyDescent="0.3">
      <c r="AO26423" s="9"/>
      <c r="AP26423" s="9"/>
      <c r="AQ26423" s="9"/>
    </row>
    <row r="26424" spans="41:43" x14ac:dyDescent="0.3">
      <c r="AO26424" s="9"/>
      <c r="AP26424" s="9"/>
      <c r="AQ26424" s="9"/>
    </row>
    <row r="26425" spans="41:43" x14ac:dyDescent="0.3">
      <c r="AO26425" s="9"/>
      <c r="AP26425" s="9"/>
      <c r="AQ26425" s="9"/>
    </row>
    <row r="26426" spans="41:43" x14ac:dyDescent="0.3">
      <c r="AO26426" s="9"/>
      <c r="AP26426" s="9"/>
      <c r="AQ26426" s="9"/>
    </row>
    <row r="26427" spans="41:43" x14ac:dyDescent="0.3">
      <c r="AO26427" s="9"/>
      <c r="AP26427" s="9"/>
      <c r="AQ26427" s="9"/>
    </row>
    <row r="26428" spans="41:43" x14ac:dyDescent="0.3">
      <c r="AO26428" s="9"/>
      <c r="AP26428" s="9"/>
      <c r="AQ26428" s="9"/>
    </row>
    <row r="26429" spans="41:43" x14ac:dyDescent="0.3">
      <c r="AO26429" s="9"/>
      <c r="AP26429" s="9"/>
      <c r="AQ26429" s="9"/>
    </row>
    <row r="26430" spans="41:43" x14ac:dyDescent="0.3">
      <c r="AO26430" s="9"/>
      <c r="AP26430" s="9"/>
      <c r="AQ26430" s="9"/>
    </row>
    <row r="26431" spans="41:43" x14ac:dyDescent="0.3">
      <c r="AO26431" s="9"/>
      <c r="AP26431" s="9"/>
      <c r="AQ26431" s="9"/>
    </row>
    <row r="26432" spans="41:43" x14ac:dyDescent="0.3">
      <c r="AO26432" s="9"/>
      <c r="AP26432" s="9"/>
      <c r="AQ26432" s="9"/>
    </row>
    <row r="26433" spans="41:43" x14ac:dyDescent="0.3">
      <c r="AO26433" s="9"/>
      <c r="AP26433" s="9"/>
      <c r="AQ26433" s="9"/>
    </row>
    <row r="26434" spans="41:43" x14ac:dyDescent="0.3">
      <c r="AO26434" s="9"/>
      <c r="AP26434" s="9"/>
      <c r="AQ26434" s="9"/>
    </row>
    <row r="26435" spans="41:43" x14ac:dyDescent="0.3">
      <c r="AO26435" s="9"/>
      <c r="AP26435" s="9"/>
      <c r="AQ26435" s="9"/>
    </row>
    <row r="26436" spans="41:43" x14ac:dyDescent="0.3">
      <c r="AO26436" s="9"/>
      <c r="AP26436" s="9"/>
      <c r="AQ26436" s="9"/>
    </row>
    <row r="26437" spans="41:43" x14ac:dyDescent="0.3">
      <c r="AO26437" s="9"/>
      <c r="AP26437" s="9"/>
      <c r="AQ26437" s="9"/>
    </row>
    <row r="26438" spans="41:43" x14ac:dyDescent="0.3">
      <c r="AO26438" s="9"/>
      <c r="AP26438" s="9"/>
      <c r="AQ26438" s="9"/>
    </row>
    <row r="26439" spans="41:43" x14ac:dyDescent="0.3">
      <c r="AO26439" s="9"/>
      <c r="AP26439" s="9"/>
      <c r="AQ26439" s="9"/>
    </row>
    <row r="26440" spans="41:43" x14ac:dyDescent="0.3">
      <c r="AO26440" s="9"/>
      <c r="AP26440" s="9"/>
      <c r="AQ26440" s="9"/>
    </row>
    <row r="26441" spans="41:43" x14ac:dyDescent="0.3">
      <c r="AO26441" s="9"/>
      <c r="AP26441" s="9"/>
      <c r="AQ26441" s="9"/>
    </row>
    <row r="26442" spans="41:43" x14ac:dyDescent="0.3">
      <c r="AO26442" s="9"/>
      <c r="AP26442" s="9"/>
      <c r="AQ26442" s="9"/>
    </row>
    <row r="26443" spans="41:43" x14ac:dyDescent="0.3">
      <c r="AO26443" s="9"/>
      <c r="AP26443" s="9"/>
      <c r="AQ26443" s="9"/>
    </row>
    <row r="26444" spans="41:43" x14ac:dyDescent="0.3">
      <c r="AO26444" s="9"/>
      <c r="AP26444" s="9"/>
      <c r="AQ26444" s="9"/>
    </row>
    <row r="26445" spans="41:43" x14ac:dyDescent="0.3">
      <c r="AO26445" s="9"/>
      <c r="AP26445" s="9"/>
      <c r="AQ26445" s="9"/>
    </row>
    <row r="26446" spans="41:43" x14ac:dyDescent="0.3">
      <c r="AO26446" s="9"/>
      <c r="AP26446" s="9"/>
      <c r="AQ26446" s="9"/>
    </row>
    <row r="26447" spans="41:43" x14ac:dyDescent="0.3">
      <c r="AO26447" s="9"/>
      <c r="AP26447" s="9"/>
      <c r="AQ26447" s="9"/>
    </row>
    <row r="26448" spans="41:43" x14ac:dyDescent="0.3">
      <c r="AO26448" s="9"/>
      <c r="AP26448" s="9"/>
      <c r="AQ26448" s="9"/>
    </row>
    <row r="26449" spans="41:43" x14ac:dyDescent="0.3">
      <c r="AO26449" s="9"/>
      <c r="AP26449" s="9"/>
      <c r="AQ26449" s="9"/>
    </row>
    <row r="26450" spans="41:43" x14ac:dyDescent="0.3">
      <c r="AO26450" s="9"/>
      <c r="AP26450" s="9"/>
      <c r="AQ26450" s="9"/>
    </row>
    <row r="26451" spans="41:43" x14ac:dyDescent="0.3">
      <c r="AO26451" s="9"/>
      <c r="AP26451" s="9"/>
      <c r="AQ26451" s="9"/>
    </row>
    <row r="26452" spans="41:43" x14ac:dyDescent="0.3">
      <c r="AO26452" s="9"/>
      <c r="AP26452" s="9"/>
      <c r="AQ26452" s="9"/>
    </row>
    <row r="26453" spans="41:43" x14ac:dyDescent="0.3">
      <c r="AO26453" s="9"/>
      <c r="AP26453" s="9"/>
      <c r="AQ26453" s="9"/>
    </row>
    <row r="26454" spans="41:43" x14ac:dyDescent="0.3">
      <c r="AO26454" s="9"/>
      <c r="AP26454" s="9"/>
      <c r="AQ26454" s="9"/>
    </row>
    <row r="26455" spans="41:43" x14ac:dyDescent="0.3">
      <c r="AO26455" s="9"/>
      <c r="AP26455" s="9"/>
      <c r="AQ26455" s="9"/>
    </row>
    <row r="26456" spans="41:43" x14ac:dyDescent="0.3">
      <c r="AO26456" s="9"/>
      <c r="AP26456" s="9"/>
      <c r="AQ26456" s="9"/>
    </row>
    <row r="26457" spans="41:43" x14ac:dyDescent="0.3">
      <c r="AO26457" s="9"/>
      <c r="AP26457" s="9"/>
      <c r="AQ26457" s="9"/>
    </row>
    <row r="26458" spans="41:43" x14ac:dyDescent="0.3">
      <c r="AO26458" s="9"/>
      <c r="AP26458" s="9"/>
      <c r="AQ26458" s="9"/>
    </row>
    <row r="26459" spans="41:43" x14ac:dyDescent="0.3">
      <c r="AO26459" s="9"/>
      <c r="AP26459" s="9"/>
      <c r="AQ26459" s="9"/>
    </row>
    <row r="26460" spans="41:43" x14ac:dyDescent="0.3">
      <c r="AO26460" s="9"/>
      <c r="AP26460" s="9"/>
      <c r="AQ26460" s="9"/>
    </row>
    <row r="26461" spans="41:43" x14ac:dyDescent="0.3">
      <c r="AO26461" s="9"/>
      <c r="AP26461" s="9"/>
      <c r="AQ26461" s="9"/>
    </row>
    <row r="26462" spans="41:43" x14ac:dyDescent="0.3">
      <c r="AO26462" s="9"/>
      <c r="AP26462" s="9"/>
      <c r="AQ26462" s="9"/>
    </row>
    <row r="26463" spans="41:43" x14ac:dyDescent="0.3">
      <c r="AO26463" s="9"/>
      <c r="AP26463" s="9"/>
      <c r="AQ26463" s="9"/>
    </row>
    <row r="26464" spans="41:43" x14ac:dyDescent="0.3">
      <c r="AO26464" s="9"/>
      <c r="AP26464" s="9"/>
      <c r="AQ26464" s="9"/>
    </row>
    <row r="26465" spans="41:43" x14ac:dyDescent="0.3">
      <c r="AO26465" s="9"/>
      <c r="AP26465" s="9"/>
      <c r="AQ26465" s="9"/>
    </row>
    <row r="26466" spans="41:43" x14ac:dyDescent="0.3">
      <c r="AO26466" s="9"/>
      <c r="AP26466" s="9"/>
      <c r="AQ26466" s="9"/>
    </row>
    <row r="26467" spans="41:43" x14ac:dyDescent="0.3">
      <c r="AO26467" s="9"/>
      <c r="AP26467" s="9"/>
      <c r="AQ26467" s="9"/>
    </row>
    <row r="26468" spans="41:43" x14ac:dyDescent="0.3">
      <c r="AO26468" s="9"/>
      <c r="AP26468" s="9"/>
      <c r="AQ26468" s="9"/>
    </row>
    <row r="26469" spans="41:43" x14ac:dyDescent="0.3">
      <c r="AO26469" s="9"/>
      <c r="AP26469" s="9"/>
      <c r="AQ26469" s="9"/>
    </row>
    <row r="26470" spans="41:43" x14ac:dyDescent="0.3">
      <c r="AO26470" s="9"/>
      <c r="AP26470" s="9"/>
      <c r="AQ26470" s="9"/>
    </row>
    <row r="26471" spans="41:43" x14ac:dyDescent="0.3">
      <c r="AO26471" s="9"/>
      <c r="AP26471" s="9"/>
      <c r="AQ26471" s="9"/>
    </row>
    <row r="26472" spans="41:43" x14ac:dyDescent="0.3">
      <c r="AO26472" s="9"/>
      <c r="AP26472" s="9"/>
      <c r="AQ26472" s="9"/>
    </row>
    <row r="26473" spans="41:43" x14ac:dyDescent="0.3">
      <c r="AO26473" s="9"/>
      <c r="AP26473" s="9"/>
      <c r="AQ26473" s="9"/>
    </row>
    <row r="26474" spans="41:43" x14ac:dyDescent="0.3">
      <c r="AO26474" s="9"/>
      <c r="AP26474" s="9"/>
      <c r="AQ26474" s="9"/>
    </row>
    <row r="26475" spans="41:43" x14ac:dyDescent="0.3">
      <c r="AO26475" s="9"/>
      <c r="AP26475" s="9"/>
      <c r="AQ26475" s="9"/>
    </row>
    <row r="26476" spans="41:43" x14ac:dyDescent="0.3">
      <c r="AO26476" s="9"/>
      <c r="AP26476" s="9"/>
      <c r="AQ26476" s="9"/>
    </row>
    <row r="26477" spans="41:43" x14ac:dyDescent="0.3">
      <c r="AO26477" s="9"/>
      <c r="AP26477" s="9"/>
      <c r="AQ26477" s="9"/>
    </row>
    <row r="26478" spans="41:43" x14ac:dyDescent="0.3">
      <c r="AO26478" s="9"/>
      <c r="AP26478" s="9"/>
      <c r="AQ26478" s="9"/>
    </row>
    <row r="26479" spans="41:43" x14ac:dyDescent="0.3">
      <c r="AO26479" s="9"/>
      <c r="AP26479" s="9"/>
      <c r="AQ26479" s="9"/>
    </row>
    <row r="26480" spans="41:43" x14ac:dyDescent="0.3">
      <c r="AO26480" s="9"/>
      <c r="AP26480" s="9"/>
      <c r="AQ26480" s="9"/>
    </row>
    <row r="26481" spans="41:43" x14ac:dyDescent="0.3">
      <c r="AO26481" s="9"/>
      <c r="AP26481" s="9"/>
      <c r="AQ26481" s="9"/>
    </row>
    <row r="26482" spans="41:43" x14ac:dyDescent="0.3">
      <c r="AO26482" s="9"/>
      <c r="AP26482" s="9"/>
      <c r="AQ26482" s="9"/>
    </row>
    <row r="26483" spans="41:43" x14ac:dyDescent="0.3">
      <c r="AO26483" s="9"/>
      <c r="AP26483" s="9"/>
      <c r="AQ26483" s="9"/>
    </row>
    <row r="26484" spans="41:43" x14ac:dyDescent="0.3">
      <c r="AO26484" s="9"/>
      <c r="AP26484" s="9"/>
      <c r="AQ26484" s="9"/>
    </row>
    <row r="26485" spans="41:43" x14ac:dyDescent="0.3">
      <c r="AO26485" s="9"/>
      <c r="AP26485" s="9"/>
      <c r="AQ26485" s="9"/>
    </row>
    <row r="26486" spans="41:43" x14ac:dyDescent="0.3">
      <c r="AO26486" s="9"/>
      <c r="AP26486" s="9"/>
      <c r="AQ26486" s="9"/>
    </row>
    <row r="26487" spans="41:43" x14ac:dyDescent="0.3">
      <c r="AO26487" s="9"/>
      <c r="AP26487" s="9"/>
      <c r="AQ26487" s="9"/>
    </row>
    <row r="26488" spans="41:43" x14ac:dyDescent="0.3">
      <c r="AO26488" s="9"/>
      <c r="AP26488" s="9"/>
      <c r="AQ26488" s="9"/>
    </row>
    <row r="26489" spans="41:43" x14ac:dyDescent="0.3">
      <c r="AO26489" s="9"/>
      <c r="AP26489" s="9"/>
      <c r="AQ26489" s="9"/>
    </row>
    <row r="26490" spans="41:43" x14ac:dyDescent="0.3">
      <c r="AO26490" s="9"/>
      <c r="AP26490" s="9"/>
      <c r="AQ26490" s="9"/>
    </row>
    <row r="26491" spans="41:43" x14ac:dyDescent="0.3">
      <c r="AO26491" s="9"/>
      <c r="AP26491" s="9"/>
      <c r="AQ26491" s="9"/>
    </row>
    <row r="26492" spans="41:43" x14ac:dyDescent="0.3">
      <c r="AO26492" s="9"/>
      <c r="AP26492" s="9"/>
      <c r="AQ26492" s="9"/>
    </row>
    <row r="26493" spans="41:43" x14ac:dyDescent="0.3">
      <c r="AO26493" s="9"/>
      <c r="AP26493" s="9"/>
      <c r="AQ26493" s="9"/>
    </row>
    <row r="26494" spans="41:43" x14ac:dyDescent="0.3">
      <c r="AO26494" s="9"/>
      <c r="AP26494" s="9"/>
      <c r="AQ26494" s="9"/>
    </row>
    <row r="26495" spans="41:43" x14ac:dyDescent="0.3">
      <c r="AO26495" s="9"/>
      <c r="AP26495" s="9"/>
      <c r="AQ26495" s="9"/>
    </row>
    <row r="26496" spans="41:43" x14ac:dyDescent="0.3">
      <c r="AO26496" s="9"/>
      <c r="AP26496" s="9"/>
      <c r="AQ26496" s="9"/>
    </row>
    <row r="26497" spans="41:43" x14ac:dyDescent="0.3">
      <c r="AO26497" s="9"/>
      <c r="AP26497" s="9"/>
      <c r="AQ26497" s="9"/>
    </row>
    <row r="26498" spans="41:43" x14ac:dyDescent="0.3">
      <c r="AO26498" s="9"/>
      <c r="AP26498" s="9"/>
      <c r="AQ26498" s="9"/>
    </row>
    <row r="26499" spans="41:43" x14ac:dyDescent="0.3">
      <c r="AO26499" s="9"/>
      <c r="AP26499" s="9"/>
      <c r="AQ26499" s="9"/>
    </row>
    <row r="26500" spans="41:43" x14ac:dyDescent="0.3">
      <c r="AO26500" s="9"/>
      <c r="AP26500" s="9"/>
      <c r="AQ26500" s="9"/>
    </row>
    <row r="26501" spans="41:43" x14ac:dyDescent="0.3">
      <c r="AO26501" s="9"/>
      <c r="AP26501" s="9"/>
      <c r="AQ26501" s="9"/>
    </row>
    <row r="26502" spans="41:43" x14ac:dyDescent="0.3">
      <c r="AO26502" s="9"/>
      <c r="AP26502" s="9"/>
      <c r="AQ26502" s="9"/>
    </row>
    <row r="26503" spans="41:43" x14ac:dyDescent="0.3">
      <c r="AO26503" s="9"/>
      <c r="AP26503" s="9"/>
      <c r="AQ26503" s="9"/>
    </row>
    <row r="26504" spans="41:43" x14ac:dyDescent="0.3">
      <c r="AO26504" s="9"/>
      <c r="AP26504" s="9"/>
      <c r="AQ26504" s="9"/>
    </row>
    <row r="26505" spans="41:43" x14ac:dyDescent="0.3">
      <c r="AO26505" s="9"/>
      <c r="AP26505" s="9"/>
      <c r="AQ26505" s="9"/>
    </row>
    <row r="26506" spans="41:43" x14ac:dyDescent="0.3">
      <c r="AO26506" s="9"/>
      <c r="AP26506" s="9"/>
      <c r="AQ26506" s="9"/>
    </row>
    <row r="26507" spans="41:43" x14ac:dyDescent="0.3">
      <c r="AO26507" s="9"/>
      <c r="AP26507" s="9"/>
      <c r="AQ26507" s="9"/>
    </row>
    <row r="26508" spans="41:43" x14ac:dyDescent="0.3">
      <c r="AO26508" s="9"/>
      <c r="AP26508" s="9"/>
      <c r="AQ26508" s="9"/>
    </row>
    <row r="26509" spans="41:43" x14ac:dyDescent="0.3">
      <c r="AO26509" s="9"/>
      <c r="AP26509" s="9"/>
      <c r="AQ26509" s="9"/>
    </row>
    <row r="26510" spans="41:43" x14ac:dyDescent="0.3">
      <c r="AO26510" s="9"/>
      <c r="AP26510" s="9"/>
      <c r="AQ26510" s="9"/>
    </row>
    <row r="26511" spans="41:43" x14ac:dyDescent="0.3">
      <c r="AO26511" s="9"/>
      <c r="AP26511" s="9"/>
      <c r="AQ26511" s="9"/>
    </row>
    <row r="26512" spans="41:43" x14ac:dyDescent="0.3">
      <c r="AO26512" s="9"/>
      <c r="AP26512" s="9"/>
      <c r="AQ26512" s="9"/>
    </row>
    <row r="26513" spans="41:43" x14ac:dyDescent="0.3">
      <c r="AO26513" s="9"/>
      <c r="AP26513" s="9"/>
      <c r="AQ26513" s="9"/>
    </row>
    <row r="26514" spans="41:43" x14ac:dyDescent="0.3">
      <c r="AO26514" s="9"/>
      <c r="AP26514" s="9"/>
      <c r="AQ26514" s="9"/>
    </row>
    <row r="26515" spans="41:43" x14ac:dyDescent="0.3">
      <c r="AO26515" s="9"/>
      <c r="AP26515" s="9"/>
      <c r="AQ26515" s="9"/>
    </row>
    <row r="26516" spans="41:43" x14ac:dyDescent="0.3">
      <c r="AO26516" s="9"/>
      <c r="AP26516" s="9"/>
      <c r="AQ26516" s="9"/>
    </row>
    <row r="26517" spans="41:43" x14ac:dyDescent="0.3">
      <c r="AO26517" s="9"/>
      <c r="AP26517" s="9"/>
      <c r="AQ26517" s="9"/>
    </row>
    <row r="26518" spans="41:43" x14ac:dyDescent="0.3">
      <c r="AO26518" s="9"/>
      <c r="AP26518" s="9"/>
      <c r="AQ26518" s="9"/>
    </row>
    <row r="26519" spans="41:43" x14ac:dyDescent="0.3">
      <c r="AO26519" s="9"/>
      <c r="AP26519" s="9"/>
      <c r="AQ26519" s="9"/>
    </row>
    <row r="26520" spans="41:43" x14ac:dyDescent="0.3">
      <c r="AO26520" s="9"/>
      <c r="AP26520" s="9"/>
      <c r="AQ26520" s="9"/>
    </row>
    <row r="26521" spans="41:43" x14ac:dyDescent="0.3">
      <c r="AO26521" s="9"/>
      <c r="AP26521" s="9"/>
      <c r="AQ26521" s="9"/>
    </row>
    <row r="26522" spans="41:43" x14ac:dyDescent="0.3">
      <c r="AO26522" s="9"/>
      <c r="AP26522" s="9"/>
      <c r="AQ26522" s="9"/>
    </row>
    <row r="26523" spans="41:43" x14ac:dyDescent="0.3">
      <c r="AO26523" s="9"/>
      <c r="AP26523" s="9"/>
      <c r="AQ26523" s="9"/>
    </row>
    <row r="26524" spans="41:43" x14ac:dyDescent="0.3">
      <c r="AO26524" s="9"/>
      <c r="AP26524" s="9"/>
      <c r="AQ26524" s="9"/>
    </row>
    <row r="26525" spans="41:43" x14ac:dyDescent="0.3">
      <c r="AO26525" s="9"/>
      <c r="AP26525" s="9"/>
      <c r="AQ26525" s="9"/>
    </row>
    <row r="26526" spans="41:43" x14ac:dyDescent="0.3">
      <c r="AO26526" s="9"/>
      <c r="AP26526" s="9"/>
      <c r="AQ26526" s="9"/>
    </row>
    <row r="26527" spans="41:43" x14ac:dyDescent="0.3">
      <c r="AO26527" s="9"/>
      <c r="AP26527" s="9"/>
      <c r="AQ26527" s="9"/>
    </row>
    <row r="26528" spans="41:43" x14ac:dyDescent="0.3">
      <c r="AO26528" s="9"/>
      <c r="AP26528" s="9"/>
      <c r="AQ26528" s="9"/>
    </row>
    <row r="26529" spans="41:43" x14ac:dyDescent="0.3">
      <c r="AO26529" s="9"/>
      <c r="AP26529" s="9"/>
      <c r="AQ26529" s="9"/>
    </row>
    <row r="26530" spans="41:43" x14ac:dyDescent="0.3">
      <c r="AO26530" s="9"/>
      <c r="AP26530" s="9"/>
      <c r="AQ26530" s="9"/>
    </row>
    <row r="26531" spans="41:43" x14ac:dyDescent="0.3">
      <c r="AO26531" s="9"/>
      <c r="AP26531" s="9"/>
      <c r="AQ26531" s="9"/>
    </row>
    <row r="26532" spans="41:43" x14ac:dyDescent="0.3">
      <c r="AO26532" s="9"/>
      <c r="AP26532" s="9"/>
      <c r="AQ26532" s="9"/>
    </row>
    <row r="26533" spans="41:43" x14ac:dyDescent="0.3">
      <c r="AO26533" s="9"/>
      <c r="AP26533" s="9"/>
      <c r="AQ26533" s="9"/>
    </row>
    <row r="26534" spans="41:43" x14ac:dyDescent="0.3">
      <c r="AO26534" s="9"/>
      <c r="AP26534" s="9"/>
      <c r="AQ26534" s="9"/>
    </row>
    <row r="26535" spans="41:43" x14ac:dyDescent="0.3">
      <c r="AO26535" s="9"/>
      <c r="AP26535" s="9"/>
      <c r="AQ26535" s="9"/>
    </row>
    <row r="26536" spans="41:43" x14ac:dyDescent="0.3">
      <c r="AO26536" s="9"/>
      <c r="AP26536" s="9"/>
      <c r="AQ26536" s="9"/>
    </row>
    <row r="26537" spans="41:43" x14ac:dyDescent="0.3">
      <c r="AO26537" s="9"/>
      <c r="AP26537" s="9"/>
      <c r="AQ26537" s="9"/>
    </row>
    <row r="26538" spans="41:43" x14ac:dyDescent="0.3">
      <c r="AO26538" s="9"/>
      <c r="AP26538" s="9"/>
      <c r="AQ26538" s="9"/>
    </row>
    <row r="26539" spans="41:43" x14ac:dyDescent="0.3">
      <c r="AO26539" s="9"/>
      <c r="AP26539" s="9"/>
      <c r="AQ26539" s="9"/>
    </row>
    <row r="26540" spans="41:43" x14ac:dyDescent="0.3">
      <c r="AO26540" s="9"/>
      <c r="AP26540" s="9"/>
      <c r="AQ26540" s="9"/>
    </row>
    <row r="26541" spans="41:43" x14ac:dyDescent="0.3">
      <c r="AO26541" s="9"/>
      <c r="AP26541" s="9"/>
      <c r="AQ26541" s="9"/>
    </row>
    <row r="26542" spans="41:43" x14ac:dyDescent="0.3">
      <c r="AO26542" s="9"/>
      <c r="AP26542" s="9"/>
      <c r="AQ26542" s="9"/>
    </row>
    <row r="26543" spans="41:43" x14ac:dyDescent="0.3">
      <c r="AO26543" s="9"/>
      <c r="AP26543" s="9"/>
      <c r="AQ26543" s="9"/>
    </row>
    <row r="26544" spans="41:43" x14ac:dyDescent="0.3">
      <c r="AO26544" s="9"/>
      <c r="AP26544" s="9"/>
      <c r="AQ26544" s="9"/>
    </row>
    <row r="26545" spans="41:43" x14ac:dyDescent="0.3">
      <c r="AO26545" s="9"/>
      <c r="AP26545" s="9"/>
      <c r="AQ26545" s="9"/>
    </row>
    <row r="26546" spans="41:43" x14ac:dyDescent="0.3">
      <c r="AO26546" s="9"/>
      <c r="AP26546" s="9"/>
      <c r="AQ26546" s="9"/>
    </row>
    <row r="26547" spans="41:43" x14ac:dyDescent="0.3">
      <c r="AO26547" s="9"/>
      <c r="AP26547" s="9"/>
      <c r="AQ26547" s="9"/>
    </row>
    <row r="26548" spans="41:43" x14ac:dyDescent="0.3">
      <c r="AO26548" s="9"/>
      <c r="AP26548" s="9"/>
      <c r="AQ26548" s="9"/>
    </row>
    <row r="26549" spans="41:43" x14ac:dyDescent="0.3">
      <c r="AO26549" s="9"/>
      <c r="AP26549" s="9"/>
      <c r="AQ26549" s="9"/>
    </row>
    <row r="26550" spans="41:43" x14ac:dyDescent="0.3">
      <c r="AO26550" s="9"/>
      <c r="AP26550" s="9"/>
      <c r="AQ26550" s="9"/>
    </row>
    <row r="26551" spans="41:43" x14ac:dyDescent="0.3">
      <c r="AO26551" s="9"/>
      <c r="AP26551" s="9"/>
      <c r="AQ26551" s="9"/>
    </row>
    <row r="26552" spans="41:43" x14ac:dyDescent="0.3">
      <c r="AO26552" s="9"/>
      <c r="AP26552" s="9"/>
      <c r="AQ26552" s="9"/>
    </row>
    <row r="26553" spans="41:43" x14ac:dyDescent="0.3">
      <c r="AO26553" s="9"/>
      <c r="AP26553" s="9"/>
      <c r="AQ26553" s="9"/>
    </row>
    <row r="26554" spans="41:43" x14ac:dyDescent="0.3">
      <c r="AO26554" s="9"/>
      <c r="AP26554" s="9"/>
      <c r="AQ26554" s="9"/>
    </row>
    <row r="26555" spans="41:43" x14ac:dyDescent="0.3">
      <c r="AO26555" s="9"/>
      <c r="AP26555" s="9"/>
      <c r="AQ26555" s="9"/>
    </row>
    <row r="26556" spans="41:43" x14ac:dyDescent="0.3">
      <c r="AO26556" s="9"/>
      <c r="AP26556" s="9"/>
      <c r="AQ26556" s="9"/>
    </row>
    <row r="26557" spans="41:43" x14ac:dyDescent="0.3">
      <c r="AO26557" s="9"/>
      <c r="AP26557" s="9"/>
      <c r="AQ26557" s="9"/>
    </row>
    <row r="26558" spans="41:43" x14ac:dyDescent="0.3">
      <c r="AO26558" s="9"/>
      <c r="AP26558" s="9"/>
      <c r="AQ26558" s="9"/>
    </row>
    <row r="26559" spans="41:43" x14ac:dyDescent="0.3">
      <c r="AO26559" s="9"/>
      <c r="AP26559" s="9"/>
      <c r="AQ26559" s="9"/>
    </row>
    <row r="26560" spans="41:43" x14ac:dyDescent="0.3">
      <c r="AO26560" s="9"/>
      <c r="AP26560" s="9"/>
      <c r="AQ26560" s="9"/>
    </row>
    <row r="26561" spans="41:43" x14ac:dyDescent="0.3">
      <c r="AO26561" s="9"/>
      <c r="AP26561" s="9"/>
      <c r="AQ26561" s="9"/>
    </row>
    <row r="26562" spans="41:43" x14ac:dyDescent="0.3">
      <c r="AO26562" s="9"/>
      <c r="AP26562" s="9"/>
      <c r="AQ26562" s="9"/>
    </row>
    <row r="26563" spans="41:43" x14ac:dyDescent="0.3">
      <c r="AO26563" s="9"/>
      <c r="AP26563" s="9"/>
      <c r="AQ26563" s="9"/>
    </row>
    <row r="26564" spans="41:43" x14ac:dyDescent="0.3">
      <c r="AO26564" s="9"/>
      <c r="AP26564" s="9"/>
      <c r="AQ26564" s="9"/>
    </row>
    <row r="26565" spans="41:43" x14ac:dyDescent="0.3">
      <c r="AO26565" s="9"/>
      <c r="AP26565" s="9"/>
      <c r="AQ26565" s="9"/>
    </row>
    <row r="26566" spans="41:43" x14ac:dyDescent="0.3">
      <c r="AO26566" s="9"/>
      <c r="AP26566" s="9"/>
      <c r="AQ26566" s="9"/>
    </row>
    <row r="26567" spans="41:43" x14ac:dyDescent="0.3">
      <c r="AO26567" s="9"/>
      <c r="AP26567" s="9"/>
      <c r="AQ26567" s="9"/>
    </row>
    <row r="26568" spans="41:43" x14ac:dyDescent="0.3">
      <c r="AO26568" s="9"/>
      <c r="AP26568" s="9"/>
      <c r="AQ26568" s="9"/>
    </row>
    <row r="26569" spans="41:43" x14ac:dyDescent="0.3">
      <c r="AO26569" s="9"/>
      <c r="AP26569" s="9"/>
      <c r="AQ26569" s="9"/>
    </row>
    <row r="26570" spans="41:43" x14ac:dyDescent="0.3">
      <c r="AO26570" s="9"/>
      <c r="AP26570" s="9"/>
      <c r="AQ26570" s="9"/>
    </row>
    <row r="26571" spans="41:43" x14ac:dyDescent="0.3">
      <c r="AO26571" s="9"/>
      <c r="AP26571" s="9"/>
      <c r="AQ26571" s="9"/>
    </row>
    <row r="26572" spans="41:43" x14ac:dyDescent="0.3">
      <c r="AO26572" s="9"/>
      <c r="AP26572" s="9"/>
      <c r="AQ26572" s="9"/>
    </row>
    <row r="26573" spans="41:43" x14ac:dyDescent="0.3">
      <c r="AO26573" s="9"/>
      <c r="AP26573" s="9"/>
      <c r="AQ26573" s="9"/>
    </row>
    <row r="26574" spans="41:43" x14ac:dyDescent="0.3">
      <c r="AO26574" s="9"/>
      <c r="AP26574" s="9"/>
      <c r="AQ26574" s="9"/>
    </row>
    <row r="26575" spans="41:43" x14ac:dyDescent="0.3">
      <c r="AO26575" s="9"/>
      <c r="AP26575" s="9"/>
      <c r="AQ26575" s="9"/>
    </row>
    <row r="26576" spans="41:43" x14ac:dyDescent="0.3">
      <c r="AO26576" s="9"/>
      <c r="AP26576" s="9"/>
      <c r="AQ26576" s="9"/>
    </row>
    <row r="26577" spans="41:43" x14ac:dyDescent="0.3">
      <c r="AO26577" s="9"/>
      <c r="AP26577" s="9"/>
      <c r="AQ26577" s="9"/>
    </row>
    <row r="26578" spans="41:43" x14ac:dyDescent="0.3">
      <c r="AO26578" s="9"/>
      <c r="AP26578" s="9"/>
      <c r="AQ26578" s="9"/>
    </row>
    <row r="26579" spans="41:43" x14ac:dyDescent="0.3">
      <c r="AO26579" s="9"/>
      <c r="AP26579" s="9"/>
      <c r="AQ26579" s="9"/>
    </row>
    <row r="26580" spans="41:43" x14ac:dyDescent="0.3">
      <c r="AO26580" s="9"/>
      <c r="AP26580" s="9"/>
      <c r="AQ26580" s="9"/>
    </row>
    <row r="26581" spans="41:43" x14ac:dyDescent="0.3">
      <c r="AO26581" s="9"/>
      <c r="AP26581" s="9"/>
      <c r="AQ26581" s="9"/>
    </row>
    <row r="26582" spans="41:43" x14ac:dyDescent="0.3">
      <c r="AO26582" s="9"/>
      <c r="AP26582" s="9"/>
      <c r="AQ26582" s="9"/>
    </row>
    <row r="26583" spans="41:43" x14ac:dyDescent="0.3">
      <c r="AO26583" s="9"/>
      <c r="AP26583" s="9"/>
      <c r="AQ26583" s="9"/>
    </row>
    <row r="26584" spans="41:43" x14ac:dyDescent="0.3">
      <c r="AO26584" s="9"/>
      <c r="AP26584" s="9"/>
      <c r="AQ26584" s="9"/>
    </row>
    <row r="26585" spans="41:43" x14ac:dyDescent="0.3">
      <c r="AO26585" s="9"/>
      <c r="AP26585" s="9"/>
      <c r="AQ26585" s="9"/>
    </row>
    <row r="26586" spans="41:43" x14ac:dyDescent="0.3">
      <c r="AO26586" s="9"/>
      <c r="AP26586" s="9"/>
      <c r="AQ26586" s="9"/>
    </row>
    <row r="26587" spans="41:43" x14ac:dyDescent="0.3">
      <c r="AO26587" s="9"/>
      <c r="AP26587" s="9"/>
      <c r="AQ26587" s="9"/>
    </row>
    <row r="26588" spans="41:43" x14ac:dyDescent="0.3">
      <c r="AO26588" s="9"/>
      <c r="AP26588" s="9"/>
      <c r="AQ26588" s="9"/>
    </row>
    <row r="26589" spans="41:43" x14ac:dyDescent="0.3">
      <c r="AO26589" s="9"/>
      <c r="AP26589" s="9"/>
      <c r="AQ26589" s="9"/>
    </row>
    <row r="26590" spans="41:43" x14ac:dyDescent="0.3">
      <c r="AO26590" s="9"/>
      <c r="AP26590" s="9"/>
      <c r="AQ26590" s="9"/>
    </row>
    <row r="26591" spans="41:43" x14ac:dyDescent="0.3">
      <c r="AO26591" s="9"/>
      <c r="AP26591" s="9"/>
      <c r="AQ26591" s="9"/>
    </row>
    <row r="26592" spans="41:43" x14ac:dyDescent="0.3">
      <c r="AO26592" s="9"/>
      <c r="AP26592" s="9"/>
      <c r="AQ26592" s="9"/>
    </row>
    <row r="26593" spans="41:43" x14ac:dyDescent="0.3">
      <c r="AO26593" s="9"/>
      <c r="AP26593" s="9"/>
      <c r="AQ26593" s="9"/>
    </row>
    <row r="26594" spans="41:43" x14ac:dyDescent="0.3">
      <c r="AO26594" s="9"/>
      <c r="AP26594" s="9"/>
      <c r="AQ26594" s="9"/>
    </row>
    <row r="26595" spans="41:43" x14ac:dyDescent="0.3">
      <c r="AO26595" s="9"/>
      <c r="AP26595" s="9"/>
      <c r="AQ26595" s="9"/>
    </row>
    <row r="26596" spans="41:43" x14ac:dyDescent="0.3">
      <c r="AO26596" s="9"/>
      <c r="AP26596" s="9"/>
      <c r="AQ26596" s="9"/>
    </row>
    <row r="26597" spans="41:43" x14ac:dyDescent="0.3">
      <c r="AO26597" s="9"/>
      <c r="AP26597" s="9"/>
      <c r="AQ26597" s="9"/>
    </row>
    <row r="26598" spans="41:43" x14ac:dyDescent="0.3">
      <c r="AO26598" s="9"/>
      <c r="AP26598" s="9"/>
      <c r="AQ26598" s="9"/>
    </row>
    <row r="26599" spans="41:43" x14ac:dyDescent="0.3">
      <c r="AO26599" s="9"/>
      <c r="AP26599" s="9"/>
      <c r="AQ26599" s="9"/>
    </row>
    <row r="26600" spans="41:43" x14ac:dyDescent="0.3">
      <c r="AO26600" s="9"/>
      <c r="AP26600" s="9"/>
      <c r="AQ26600" s="9"/>
    </row>
    <row r="26601" spans="41:43" x14ac:dyDescent="0.3">
      <c r="AO26601" s="9"/>
      <c r="AP26601" s="9"/>
      <c r="AQ26601" s="9"/>
    </row>
    <row r="26602" spans="41:43" x14ac:dyDescent="0.3">
      <c r="AO26602" s="9"/>
      <c r="AP26602" s="9"/>
      <c r="AQ26602" s="9"/>
    </row>
    <row r="26603" spans="41:43" x14ac:dyDescent="0.3">
      <c r="AO26603" s="9"/>
      <c r="AP26603" s="9"/>
      <c r="AQ26603" s="9"/>
    </row>
    <row r="26604" spans="41:43" x14ac:dyDescent="0.3">
      <c r="AO26604" s="9"/>
      <c r="AP26604" s="9"/>
      <c r="AQ26604" s="9"/>
    </row>
    <row r="26605" spans="41:43" x14ac:dyDescent="0.3">
      <c r="AO26605" s="9"/>
      <c r="AP26605" s="9"/>
      <c r="AQ26605" s="9"/>
    </row>
    <row r="26606" spans="41:43" x14ac:dyDescent="0.3">
      <c r="AO26606" s="9"/>
      <c r="AP26606" s="9"/>
      <c r="AQ26606" s="9"/>
    </row>
    <row r="26607" spans="41:43" x14ac:dyDescent="0.3">
      <c r="AO26607" s="9"/>
      <c r="AP26607" s="9"/>
      <c r="AQ26607" s="9"/>
    </row>
    <row r="26608" spans="41:43" x14ac:dyDescent="0.3">
      <c r="AO26608" s="9"/>
      <c r="AP26608" s="9"/>
      <c r="AQ26608" s="9"/>
    </row>
    <row r="26609" spans="41:43" x14ac:dyDescent="0.3">
      <c r="AO26609" s="9"/>
      <c r="AP26609" s="9"/>
      <c r="AQ26609" s="9"/>
    </row>
    <row r="26610" spans="41:43" x14ac:dyDescent="0.3">
      <c r="AO26610" s="9"/>
      <c r="AP26610" s="9"/>
      <c r="AQ26610" s="9"/>
    </row>
    <row r="26611" spans="41:43" x14ac:dyDescent="0.3">
      <c r="AO26611" s="9"/>
      <c r="AP26611" s="9"/>
      <c r="AQ26611" s="9"/>
    </row>
    <row r="26612" spans="41:43" x14ac:dyDescent="0.3">
      <c r="AO26612" s="9"/>
      <c r="AP26612" s="9"/>
      <c r="AQ26612" s="9"/>
    </row>
    <row r="26613" spans="41:43" x14ac:dyDescent="0.3">
      <c r="AO26613" s="9"/>
      <c r="AP26613" s="9"/>
      <c r="AQ26613" s="9"/>
    </row>
    <row r="26614" spans="41:43" x14ac:dyDescent="0.3">
      <c r="AO26614" s="9"/>
      <c r="AP26614" s="9"/>
      <c r="AQ26614" s="9"/>
    </row>
    <row r="26615" spans="41:43" x14ac:dyDescent="0.3">
      <c r="AO26615" s="9"/>
      <c r="AP26615" s="9"/>
      <c r="AQ26615" s="9"/>
    </row>
    <row r="26616" spans="41:43" x14ac:dyDescent="0.3">
      <c r="AO26616" s="9"/>
      <c r="AP26616" s="9"/>
      <c r="AQ26616" s="9"/>
    </row>
    <row r="26617" spans="41:43" x14ac:dyDescent="0.3">
      <c r="AO26617" s="9"/>
      <c r="AP26617" s="9"/>
      <c r="AQ26617" s="9"/>
    </row>
    <row r="26618" spans="41:43" x14ac:dyDescent="0.3">
      <c r="AO26618" s="9"/>
      <c r="AP26618" s="9"/>
      <c r="AQ26618" s="9"/>
    </row>
    <row r="26619" spans="41:43" x14ac:dyDescent="0.3">
      <c r="AO26619" s="9"/>
      <c r="AP26619" s="9"/>
      <c r="AQ26619" s="9"/>
    </row>
    <row r="26620" spans="41:43" x14ac:dyDescent="0.3">
      <c r="AO26620" s="9"/>
      <c r="AP26620" s="9"/>
      <c r="AQ26620" s="9"/>
    </row>
    <row r="26621" spans="41:43" x14ac:dyDescent="0.3">
      <c r="AO26621" s="9"/>
      <c r="AP26621" s="9"/>
      <c r="AQ26621" s="9"/>
    </row>
    <row r="26622" spans="41:43" x14ac:dyDescent="0.3">
      <c r="AO26622" s="9"/>
      <c r="AP26622" s="9"/>
      <c r="AQ26622" s="9"/>
    </row>
    <row r="26623" spans="41:43" x14ac:dyDescent="0.3">
      <c r="AO26623" s="9"/>
      <c r="AP26623" s="9"/>
      <c r="AQ26623" s="9"/>
    </row>
    <row r="26624" spans="41:43" x14ac:dyDescent="0.3">
      <c r="AO26624" s="9"/>
      <c r="AP26624" s="9"/>
      <c r="AQ26624" s="9"/>
    </row>
    <row r="26625" spans="41:43" x14ac:dyDescent="0.3">
      <c r="AO26625" s="9"/>
      <c r="AP26625" s="9"/>
      <c r="AQ26625" s="9"/>
    </row>
    <row r="26626" spans="41:43" x14ac:dyDescent="0.3">
      <c r="AO26626" s="9"/>
      <c r="AP26626" s="9"/>
      <c r="AQ26626" s="9"/>
    </row>
    <row r="26627" spans="41:43" x14ac:dyDescent="0.3">
      <c r="AO26627" s="9"/>
      <c r="AP26627" s="9"/>
      <c r="AQ26627" s="9"/>
    </row>
    <row r="26628" spans="41:43" x14ac:dyDescent="0.3">
      <c r="AO26628" s="9"/>
      <c r="AP26628" s="9"/>
      <c r="AQ26628" s="9"/>
    </row>
    <row r="26629" spans="41:43" x14ac:dyDescent="0.3">
      <c r="AO26629" s="9"/>
      <c r="AP26629" s="9"/>
      <c r="AQ26629" s="9"/>
    </row>
    <row r="26630" spans="41:43" x14ac:dyDescent="0.3">
      <c r="AO26630" s="9"/>
      <c r="AP26630" s="9"/>
      <c r="AQ26630" s="9"/>
    </row>
    <row r="26631" spans="41:43" x14ac:dyDescent="0.3">
      <c r="AO26631" s="9"/>
      <c r="AP26631" s="9"/>
      <c r="AQ26631" s="9"/>
    </row>
    <row r="26632" spans="41:43" x14ac:dyDescent="0.3">
      <c r="AO26632" s="9"/>
      <c r="AP26632" s="9"/>
      <c r="AQ26632" s="9"/>
    </row>
    <row r="26633" spans="41:43" x14ac:dyDescent="0.3">
      <c r="AO26633" s="9"/>
      <c r="AP26633" s="9"/>
      <c r="AQ26633" s="9"/>
    </row>
    <row r="26634" spans="41:43" x14ac:dyDescent="0.3">
      <c r="AO26634" s="9"/>
      <c r="AP26634" s="9"/>
      <c r="AQ26634" s="9"/>
    </row>
    <row r="26635" spans="41:43" x14ac:dyDescent="0.3">
      <c r="AO26635" s="9"/>
      <c r="AP26635" s="9"/>
      <c r="AQ26635" s="9"/>
    </row>
    <row r="26636" spans="41:43" x14ac:dyDescent="0.3">
      <c r="AO26636" s="9"/>
      <c r="AP26636" s="9"/>
      <c r="AQ26636" s="9"/>
    </row>
    <row r="26637" spans="41:43" x14ac:dyDescent="0.3">
      <c r="AO26637" s="9"/>
      <c r="AP26637" s="9"/>
      <c r="AQ26637" s="9"/>
    </row>
    <row r="26638" spans="41:43" x14ac:dyDescent="0.3">
      <c r="AO26638" s="9"/>
      <c r="AP26638" s="9"/>
      <c r="AQ26638" s="9"/>
    </row>
    <row r="26639" spans="41:43" x14ac:dyDescent="0.3">
      <c r="AO26639" s="9"/>
      <c r="AP26639" s="9"/>
      <c r="AQ26639" s="9"/>
    </row>
    <row r="26640" spans="41:43" x14ac:dyDescent="0.3">
      <c r="AO26640" s="9"/>
      <c r="AP26640" s="9"/>
      <c r="AQ26640" s="9"/>
    </row>
    <row r="26641" spans="41:43" x14ac:dyDescent="0.3">
      <c r="AO26641" s="9"/>
      <c r="AP26641" s="9"/>
      <c r="AQ26641" s="9"/>
    </row>
    <row r="26642" spans="41:43" x14ac:dyDescent="0.3">
      <c r="AO26642" s="9"/>
      <c r="AP26642" s="9"/>
      <c r="AQ26642" s="9"/>
    </row>
    <row r="26643" spans="41:43" x14ac:dyDescent="0.3">
      <c r="AO26643" s="9"/>
      <c r="AP26643" s="9"/>
      <c r="AQ26643" s="9"/>
    </row>
    <row r="26644" spans="41:43" x14ac:dyDescent="0.3">
      <c r="AO26644" s="9"/>
      <c r="AP26644" s="9"/>
      <c r="AQ26644" s="9"/>
    </row>
    <row r="26645" spans="41:43" x14ac:dyDescent="0.3">
      <c r="AO26645" s="9"/>
      <c r="AP26645" s="9"/>
      <c r="AQ26645" s="9"/>
    </row>
    <row r="26646" spans="41:43" x14ac:dyDescent="0.3">
      <c r="AO26646" s="9"/>
      <c r="AP26646" s="9"/>
      <c r="AQ26646" s="9"/>
    </row>
    <row r="26647" spans="41:43" x14ac:dyDescent="0.3">
      <c r="AO26647" s="9"/>
      <c r="AP26647" s="9"/>
      <c r="AQ26647" s="9"/>
    </row>
    <row r="26648" spans="41:43" x14ac:dyDescent="0.3">
      <c r="AO26648" s="9"/>
      <c r="AP26648" s="9"/>
      <c r="AQ26648" s="9"/>
    </row>
    <row r="26649" spans="41:43" x14ac:dyDescent="0.3">
      <c r="AO26649" s="9"/>
      <c r="AP26649" s="9"/>
      <c r="AQ26649" s="9"/>
    </row>
    <row r="26650" spans="41:43" x14ac:dyDescent="0.3">
      <c r="AO26650" s="9"/>
      <c r="AP26650" s="9"/>
      <c r="AQ26650" s="9"/>
    </row>
    <row r="26651" spans="41:43" x14ac:dyDescent="0.3">
      <c r="AO26651" s="9"/>
      <c r="AP26651" s="9"/>
      <c r="AQ26651" s="9"/>
    </row>
    <row r="26652" spans="41:43" x14ac:dyDescent="0.3">
      <c r="AO26652" s="9"/>
      <c r="AP26652" s="9"/>
      <c r="AQ26652" s="9"/>
    </row>
    <row r="26653" spans="41:43" x14ac:dyDescent="0.3">
      <c r="AO26653" s="9"/>
      <c r="AP26653" s="9"/>
      <c r="AQ26653" s="9"/>
    </row>
    <row r="26654" spans="41:43" x14ac:dyDescent="0.3">
      <c r="AO26654" s="9"/>
      <c r="AP26654" s="9"/>
      <c r="AQ26654" s="9"/>
    </row>
    <row r="26655" spans="41:43" x14ac:dyDescent="0.3">
      <c r="AO26655" s="9"/>
      <c r="AP26655" s="9"/>
      <c r="AQ26655" s="9"/>
    </row>
    <row r="26656" spans="41:43" x14ac:dyDescent="0.3">
      <c r="AO26656" s="9"/>
      <c r="AP26656" s="9"/>
      <c r="AQ26656" s="9"/>
    </row>
    <row r="26657" spans="41:43" x14ac:dyDescent="0.3">
      <c r="AO26657" s="9"/>
      <c r="AP26657" s="9"/>
      <c r="AQ26657" s="9"/>
    </row>
    <row r="26658" spans="41:43" x14ac:dyDescent="0.3">
      <c r="AO26658" s="9"/>
      <c r="AP26658" s="9"/>
      <c r="AQ26658" s="9"/>
    </row>
    <row r="26659" spans="41:43" x14ac:dyDescent="0.3">
      <c r="AO26659" s="9"/>
      <c r="AP26659" s="9"/>
      <c r="AQ26659" s="9"/>
    </row>
    <row r="26660" spans="41:43" x14ac:dyDescent="0.3">
      <c r="AO26660" s="9"/>
      <c r="AP26660" s="9"/>
      <c r="AQ26660" s="9"/>
    </row>
    <row r="26661" spans="41:43" x14ac:dyDescent="0.3">
      <c r="AO26661" s="9"/>
      <c r="AP26661" s="9"/>
      <c r="AQ26661" s="9"/>
    </row>
    <row r="26662" spans="41:43" x14ac:dyDescent="0.3">
      <c r="AO26662" s="9"/>
      <c r="AP26662" s="9"/>
      <c r="AQ26662" s="9"/>
    </row>
    <row r="26663" spans="41:43" x14ac:dyDescent="0.3">
      <c r="AO26663" s="9"/>
      <c r="AP26663" s="9"/>
      <c r="AQ26663" s="9"/>
    </row>
    <row r="26664" spans="41:43" x14ac:dyDescent="0.3">
      <c r="AO26664" s="9"/>
      <c r="AP26664" s="9"/>
      <c r="AQ26664" s="9"/>
    </row>
    <row r="26665" spans="41:43" x14ac:dyDescent="0.3">
      <c r="AO26665" s="9"/>
      <c r="AP26665" s="9"/>
      <c r="AQ26665" s="9"/>
    </row>
    <row r="26666" spans="41:43" x14ac:dyDescent="0.3">
      <c r="AO26666" s="9"/>
      <c r="AP26666" s="9"/>
      <c r="AQ26666" s="9"/>
    </row>
    <row r="26667" spans="41:43" x14ac:dyDescent="0.3">
      <c r="AO26667" s="9"/>
      <c r="AP26667" s="9"/>
      <c r="AQ26667" s="9"/>
    </row>
    <row r="26668" spans="41:43" x14ac:dyDescent="0.3">
      <c r="AO26668" s="9"/>
      <c r="AP26668" s="9"/>
      <c r="AQ26668" s="9"/>
    </row>
    <row r="26669" spans="41:43" x14ac:dyDescent="0.3">
      <c r="AO26669" s="9"/>
      <c r="AP26669" s="9"/>
      <c r="AQ26669" s="9"/>
    </row>
    <row r="26670" spans="41:43" x14ac:dyDescent="0.3">
      <c r="AO26670" s="9"/>
      <c r="AP26670" s="9"/>
      <c r="AQ26670" s="9"/>
    </row>
    <row r="26671" spans="41:43" x14ac:dyDescent="0.3">
      <c r="AO26671" s="9"/>
      <c r="AP26671" s="9"/>
      <c r="AQ26671" s="9"/>
    </row>
    <row r="26672" spans="41:43" x14ac:dyDescent="0.3">
      <c r="AO26672" s="9"/>
      <c r="AP26672" s="9"/>
      <c r="AQ26672" s="9"/>
    </row>
    <row r="26673" spans="41:43" x14ac:dyDescent="0.3">
      <c r="AO26673" s="9"/>
      <c r="AP26673" s="9"/>
      <c r="AQ26673" s="9"/>
    </row>
    <row r="26674" spans="41:43" x14ac:dyDescent="0.3">
      <c r="AO26674" s="9"/>
      <c r="AP26674" s="9"/>
      <c r="AQ26674" s="9"/>
    </row>
    <row r="26675" spans="41:43" x14ac:dyDescent="0.3">
      <c r="AO26675" s="9"/>
      <c r="AP26675" s="9"/>
      <c r="AQ26675" s="9"/>
    </row>
    <row r="26676" spans="41:43" x14ac:dyDescent="0.3">
      <c r="AO26676" s="9"/>
      <c r="AP26676" s="9"/>
      <c r="AQ26676" s="9"/>
    </row>
    <row r="26677" spans="41:43" x14ac:dyDescent="0.3">
      <c r="AO26677" s="9"/>
      <c r="AP26677" s="9"/>
      <c r="AQ26677" s="9"/>
    </row>
    <row r="26678" spans="41:43" x14ac:dyDescent="0.3">
      <c r="AO26678" s="9"/>
      <c r="AP26678" s="9"/>
      <c r="AQ26678" s="9"/>
    </row>
    <row r="26679" spans="41:43" x14ac:dyDescent="0.3">
      <c r="AO26679" s="9"/>
      <c r="AP26679" s="9"/>
      <c r="AQ26679" s="9"/>
    </row>
    <row r="26680" spans="41:43" x14ac:dyDescent="0.3">
      <c r="AO26680" s="9"/>
      <c r="AP26680" s="9"/>
      <c r="AQ26680" s="9"/>
    </row>
    <row r="26681" spans="41:43" x14ac:dyDescent="0.3">
      <c r="AO26681" s="9"/>
      <c r="AP26681" s="9"/>
      <c r="AQ26681" s="9"/>
    </row>
    <row r="26682" spans="41:43" x14ac:dyDescent="0.3">
      <c r="AO26682" s="9"/>
      <c r="AP26682" s="9"/>
      <c r="AQ26682" s="9"/>
    </row>
    <row r="26683" spans="41:43" x14ac:dyDescent="0.3">
      <c r="AO26683" s="9"/>
      <c r="AP26683" s="9"/>
      <c r="AQ26683" s="9"/>
    </row>
    <row r="26684" spans="41:43" x14ac:dyDescent="0.3">
      <c r="AO26684" s="9"/>
      <c r="AP26684" s="9"/>
      <c r="AQ26684" s="9"/>
    </row>
    <row r="26685" spans="41:43" x14ac:dyDescent="0.3">
      <c r="AO26685" s="9"/>
      <c r="AP26685" s="9"/>
      <c r="AQ26685" s="9"/>
    </row>
    <row r="26686" spans="41:43" x14ac:dyDescent="0.3">
      <c r="AO26686" s="9"/>
      <c r="AP26686" s="9"/>
      <c r="AQ26686" s="9"/>
    </row>
    <row r="26687" spans="41:43" x14ac:dyDescent="0.3">
      <c r="AO26687" s="9"/>
      <c r="AP26687" s="9"/>
      <c r="AQ26687" s="9"/>
    </row>
    <row r="26688" spans="41:43" x14ac:dyDescent="0.3">
      <c r="AO26688" s="9"/>
      <c r="AP26688" s="9"/>
      <c r="AQ26688" s="9"/>
    </row>
    <row r="26689" spans="41:43" x14ac:dyDescent="0.3">
      <c r="AO26689" s="9"/>
      <c r="AP26689" s="9"/>
      <c r="AQ26689" s="9"/>
    </row>
    <row r="26690" spans="41:43" x14ac:dyDescent="0.3">
      <c r="AO26690" s="9"/>
      <c r="AP26690" s="9"/>
      <c r="AQ26690" s="9"/>
    </row>
    <row r="26691" spans="41:43" x14ac:dyDescent="0.3">
      <c r="AO26691" s="9"/>
      <c r="AP26691" s="9"/>
      <c r="AQ26691" s="9"/>
    </row>
    <row r="26692" spans="41:43" x14ac:dyDescent="0.3">
      <c r="AO26692" s="9"/>
      <c r="AP26692" s="9"/>
      <c r="AQ26692" s="9"/>
    </row>
    <row r="26693" spans="41:43" x14ac:dyDescent="0.3">
      <c r="AO26693" s="9"/>
      <c r="AP26693" s="9"/>
      <c r="AQ26693" s="9"/>
    </row>
    <row r="26694" spans="41:43" x14ac:dyDescent="0.3">
      <c r="AO26694" s="9"/>
      <c r="AP26694" s="9"/>
      <c r="AQ26694" s="9"/>
    </row>
    <row r="26695" spans="41:43" x14ac:dyDescent="0.3">
      <c r="AO26695" s="9"/>
      <c r="AP26695" s="9"/>
      <c r="AQ26695" s="9"/>
    </row>
    <row r="26696" spans="41:43" x14ac:dyDescent="0.3">
      <c r="AO26696" s="9"/>
      <c r="AP26696" s="9"/>
      <c r="AQ26696" s="9"/>
    </row>
    <row r="26697" spans="41:43" x14ac:dyDescent="0.3">
      <c r="AO26697" s="9"/>
      <c r="AP26697" s="9"/>
      <c r="AQ26697" s="9"/>
    </row>
    <row r="26698" spans="41:43" x14ac:dyDescent="0.3">
      <c r="AO26698" s="9"/>
      <c r="AP26698" s="9"/>
      <c r="AQ26698" s="9"/>
    </row>
    <row r="26699" spans="41:43" x14ac:dyDescent="0.3">
      <c r="AO26699" s="9"/>
      <c r="AP26699" s="9"/>
      <c r="AQ26699" s="9"/>
    </row>
    <row r="26700" spans="41:43" x14ac:dyDescent="0.3">
      <c r="AO26700" s="9"/>
      <c r="AP26700" s="9"/>
      <c r="AQ26700" s="9"/>
    </row>
    <row r="26701" spans="41:43" x14ac:dyDescent="0.3">
      <c r="AO26701" s="9"/>
      <c r="AP26701" s="9"/>
      <c r="AQ26701" s="9"/>
    </row>
    <row r="26702" spans="41:43" x14ac:dyDescent="0.3">
      <c r="AO26702" s="9"/>
      <c r="AP26702" s="9"/>
      <c r="AQ26702" s="9"/>
    </row>
    <row r="26703" spans="41:43" x14ac:dyDescent="0.3">
      <c r="AO26703" s="9"/>
      <c r="AP26703" s="9"/>
      <c r="AQ26703" s="9"/>
    </row>
    <row r="26704" spans="41:43" x14ac:dyDescent="0.3">
      <c r="AO26704" s="9"/>
      <c r="AP26704" s="9"/>
      <c r="AQ26704" s="9"/>
    </row>
    <row r="26705" spans="41:43" x14ac:dyDescent="0.3">
      <c r="AO26705" s="9"/>
      <c r="AP26705" s="9"/>
      <c r="AQ26705" s="9"/>
    </row>
    <row r="26706" spans="41:43" x14ac:dyDescent="0.3">
      <c r="AO26706" s="9"/>
      <c r="AP26706" s="9"/>
      <c r="AQ26706" s="9"/>
    </row>
    <row r="26707" spans="41:43" x14ac:dyDescent="0.3">
      <c r="AO26707" s="9"/>
      <c r="AP26707" s="9"/>
      <c r="AQ26707" s="9"/>
    </row>
    <row r="26708" spans="41:43" x14ac:dyDescent="0.3">
      <c r="AO26708" s="9"/>
      <c r="AP26708" s="9"/>
      <c r="AQ26708" s="9"/>
    </row>
    <row r="26709" spans="41:43" x14ac:dyDescent="0.3">
      <c r="AO26709" s="9"/>
      <c r="AP26709" s="9"/>
      <c r="AQ26709" s="9"/>
    </row>
    <row r="26710" spans="41:43" x14ac:dyDescent="0.3">
      <c r="AO26710" s="9"/>
      <c r="AP26710" s="9"/>
      <c r="AQ26710" s="9"/>
    </row>
    <row r="26711" spans="41:43" x14ac:dyDescent="0.3">
      <c r="AO26711" s="9"/>
      <c r="AP26711" s="9"/>
      <c r="AQ26711" s="9"/>
    </row>
    <row r="26712" spans="41:43" x14ac:dyDescent="0.3">
      <c r="AO26712" s="9"/>
      <c r="AP26712" s="9"/>
      <c r="AQ26712" s="9"/>
    </row>
    <row r="26713" spans="41:43" x14ac:dyDescent="0.3">
      <c r="AO26713" s="9"/>
      <c r="AP26713" s="9"/>
      <c r="AQ26713" s="9"/>
    </row>
    <row r="26714" spans="41:43" x14ac:dyDescent="0.3">
      <c r="AO26714" s="9"/>
      <c r="AP26714" s="9"/>
      <c r="AQ26714" s="9"/>
    </row>
    <row r="26715" spans="41:43" x14ac:dyDescent="0.3">
      <c r="AO26715" s="9"/>
      <c r="AP26715" s="9"/>
      <c r="AQ26715" s="9"/>
    </row>
    <row r="26716" spans="41:43" x14ac:dyDescent="0.3">
      <c r="AO26716" s="9"/>
      <c r="AP26716" s="9"/>
      <c r="AQ26716" s="9"/>
    </row>
    <row r="26717" spans="41:43" x14ac:dyDescent="0.3">
      <c r="AO26717" s="9"/>
      <c r="AP26717" s="9"/>
      <c r="AQ26717" s="9"/>
    </row>
    <row r="26718" spans="41:43" x14ac:dyDescent="0.3">
      <c r="AO26718" s="9"/>
      <c r="AP26718" s="9"/>
      <c r="AQ26718" s="9"/>
    </row>
    <row r="26719" spans="41:43" x14ac:dyDescent="0.3">
      <c r="AO26719" s="9"/>
      <c r="AP26719" s="9"/>
      <c r="AQ26719" s="9"/>
    </row>
    <row r="26720" spans="41:43" x14ac:dyDescent="0.3">
      <c r="AO26720" s="9"/>
      <c r="AP26720" s="9"/>
      <c r="AQ26720" s="9"/>
    </row>
    <row r="26721" spans="41:43" x14ac:dyDescent="0.3">
      <c r="AO26721" s="9"/>
      <c r="AP26721" s="9"/>
      <c r="AQ26721" s="9"/>
    </row>
    <row r="26722" spans="41:43" x14ac:dyDescent="0.3">
      <c r="AO26722" s="9"/>
      <c r="AP26722" s="9"/>
      <c r="AQ26722" s="9"/>
    </row>
    <row r="26723" spans="41:43" x14ac:dyDescent="0.3">
      <c r="AO26723" s="9"/>
      <c r="AP26723" s="9"/>
      <c r="AQ26723" s="9"/>
    </row>
    <row r="26724" spans="41:43" x14ac:dyDescent="0.3">
      <c r="AO26724" s="9"/>
      <c r="AP26724" s="9"/>
      <c r="AQ26724" s="9"/>
    </row>
    <row r="26725" spans="41:43" x14ac:dyDescent="0.3">
      <c r="AO26725" s="9"/>
      <c r="AP26725" s="9"/>
      <c r="AQ26725" s="9"/>
    </row>
    <row r="26726" spans="41:43" x14ac:dyDescent="0.3">
      <c r="AO26726" s="9"/>
      <c r="AP26726" s="9"/>
      <c r="AQ26726" s="9"/>
    </row>
    <row r="26727" spans="41:43" x14ac:dyDescent="0.3">
      <c r="AO26727" s="9"/>
      <c r="AP26727" s="9"/>
      <c r="AQ26727" s="9"/>
    </row>
    <row r="26728" spans="41:43" x14ac:dyDescent="0.3">
      <c r="AO26728" s="9"/>
      <c r="AP26728" s="9"/>
      <c r="AQ26728" s="9"/>
    </row>
    <row r="26729" spans="41:43" x14ac:dyDescent="0.3">
      <c r="AO26729" s="9"/>
      <c r="AP26729" s="9"/>
      <c r="AQ26729" s="9"/>
    </row>
    <row r="26730" spans="41:43" x14ac:dyDescent="0.3">
      <c r="AO26730" s="9"/>
      <c r="AP26730" s="9"/>
      <c r="AQ26730" s="9"/>
    </row>
    <row r="26731" spans="41:43" x14ac:dyDescent="0.3">
      <c r="AO26731" s="9"/>
      <c r="AP26731" s="9"/>
      <c r="AQ26731" s="9"/>
    </row>
    <row r="26732" spans="41:43" x14ac:dyDescent="0.3">
      <c r="AO26732" s="9"/>
      <c r="AP26732" s="9"/>
      <c r="AQ26732" s="9"/>
    </row>
    <row r="26733" spans="41:43" x14ac:dyDescent="0.3">
      <c r="AO26733" s="9"/>
      <c r="AP26733" s="9"/>
      <c r="AQ26733" s="9"/>
    </row>
    <row r="26734" spans="41:43" x14ac:dyDescent="0.3">
      <c r="AO26734" s="9"/>
      <c r="AP26734" s="9"/>
      <c r="AQ26734" s="9"/>
    </row>
    <row r="26735" spans="41:43" x14ac:dyDescent="0.3">
      <c r="AO26735" s="9"/>
      <c r="AP26735" s="9"/>
      <c r="AQ26735" s="9"/>
    </row>
    <row r="26736" spans="41:43" x14ac:dyDescent="0.3">
      <c r="AO26736" s="9"/>
      <c r="AP26736" s="9"/>
      <c r="AQ26736" s="9"/>
    </row>
    <row r="26737" spans="41:43" x14ac:dyDescent="0.3">
      <c r="AO26737" s="9"/>
      <c r="AP26737" s="9"/>
      <c r="AQ26737" s="9"/>
    </row>
    <row r="26738" spans="41:43" x14ac:dyDescent="0.3">
      <c r="AO26738" s="9"/>
      <c r="AP26738" s="9"/>
      <c r="AQ26738" s="9"/>
    </row>
    <row r="26739" spans="41:43" x14ac:dyDescent="0.3">
      <c r="AO26739" s="9"/>
      <c r="AP26739" s="9"/>
      <c r="AQ26739" s="9"/>
    </row>
    <row r="26740" spans="41:43" x14ac:dyDescent="0.3">
      <c r="AO26740" s="9"/>
      <c r="AP26740" s="9"/>
      <c r="AQ26740" s="9"/>
    </row>
    <row r="26741" spans="41:43" x14ac:dyDescent="0.3">
      <c r="AO26741" s="9"/>
      <c r="AP26741" s="9"/>
      <c r="AQ26741" s="9"/>
    </row>
    <row r="26742" spans="41:43" x14ac:dyDescent="0.3">
      <c r="AO26742" s="9"/>
      <c r="AP26742" s="9"/>
      <c r="AQ26742" s="9"/>
    </row>
    <row r="26743" spans="41:43" x14ac:dyDescent="0.3">
      <c r="AO26743" s="9"/>
      <c r="AP26743" s="9"/>
      <c r="AQ26743" s="9"/>
    </row>
    <row r="26744" spans="41:43" x14ac:dyDescent="0.3">
      <c r="AO26744" s="9"/>
      <c r="AP26744" s="9"/>
      <c r="AQ26744" s="9"/>
    </row>
    <row r="26745" spans="41:43" x14ac:dyDescent="0.3">
      <c r="AO26745" s="9"/>
      <c r="AP26745" s="9"/>
      <c r="AQ26745" s="9"/>
    </row>
    <row r="26746" spans="41:43" x14ac:dyDescent="0.3">
      <c r="AO26746" s="9"/>
      <c r="AP26746" s="9"/>
      <c r="AQ26746" s="9"/>
    </row>
    <row r="26747" spans="41:43" x14ac:dyDescent="0.3">
      <c r="AO26747" s="9"/>
      <c r="AP26747" s="9"/>
      <c r="AQ26747" s="9"/>
    </row>
    <row r="26748" spans="41:43" x14ac:dyDescent="0.3">
      <c r="AO26748" s="9"/>
      <c r="AP26748" s="9"/>
      <c r="AQ26748" s="9"/>
    </row>
    <row r="26749" spans="41:43" x14ac:dyDescent="0.3">
      <c r="AO26749" s="9"/>
      <c r="AP26749" s="9"/>
      <c r="AQ26749" s="9"/>
    </row>
    <row r="26750" spans="41:43" x14ac:dyDescent="0.3">
      <c r="AO26750" s="9"/>
      <c r="AP26750" s="9"/>
      <c r="AQ26750" s="9"/>
    </row>
    <row r="26751" spans="41:43" x14ac:dyDescent="0.3">
      <c r="AO26751" s="9"/>
      <c r="AP26751" s="9"/>
      <c r="AQ26751" s="9"/>
    </row>
    <row r="26752" spans="41:43" x14ac:dyDescent="0.3">
      <c r="AO26752" s="9"/>
      <c r="AP26752" s="9"/>
      <c r="AQ26752" s="9"/>
    </row>
    <row r="26753" spans="41:43" x14ac:dyDescent="0.3">
      <c r="AO26753" s="9"/>
      <c r="AP26753" s="9"/>
      <c r="AQ26753" s="9"/>
    </row>
    <row r="26754" spans="41:43" x14ac:dyDescent="0.3">
      <c r="AO26754" s="9"/>
      <c r="AP26754" s="9"/>
      <c r="AQ26754" s="9"/>
    </row>
    <row r="26755" spans="41:43" x14ac:dyDescent="0.3">
      <c r="AO26755" s="9"/>
      <c r="AP26755" s="9"/>
      <c r="AQ26755" s="9"/>
    </row>
    <row r="26756" spans="41:43" x14ac:dyDescent="0.3">
      <c r="AO26756" s="9"/>
      <c r="AP26756" s="9"/>
      <c r="AQ26756" s="9"/>
    </row>
    <row r="26757" spans="41:43" x14ac:dyDescent="0.3">
      <c r="AO26757" s="9"/>
      <c r="AP26757" s="9"/>
      <c r="AQ26757" s="9"/>
    </row>
    <row r="26758" spans="41:43" x14ac:dyDescent="0.3">
      <c r="AO26758" s="9"/>
      <c r="AP26758" s="9"/>
      <c r="AQ26758" s="9"/>
    </row>
    <row r="26759" spans="41:43" x14ac:dyDescent="0.3">
      <c r="AO26759" s="9"/>
      <c r="AP26759" s="9"/>
      <c r="AQ26759" s="9"/>
    </row>
    <row r="26760" spans="41:43" x14ac:dyDescent="0.3">
      <c r="AO26760" s="9"/>
      <c r="AP26760" s="9"/>
      <c r="AQ26760" s="9"/>
    </row>
    <row r="26761" spans="41:43" x14ac:dyDescent="0.3">
      <c r="AO26761" s="9"/>
      <c r="AP26761" s="9"/>
      <c r="AQ26761" s="9"/>
    </row>
    <row r="26762" spans="41:43" x14ac:dyDescent="0.3">
      <c r="AO26762" s="9"/>
      <c r="AP26762" s="9"/>
      <c r="AQ26762" s="9"/>
    </row>
    <row r="26763" spans="41:43" x14ac:dyDescent="0.3">
      <c r="AO26763" s="9"/>
      <c r="AP26763" s="9"/>
      <c r="AQ26763" s="9"/>
    </row>
    <row r="26764" spans="41:43" x14ac:dyDescent="0.3">
      <c r="AO26764" s="9"/>
      <c r="AP26764" s="9"/>
      <c r="AQ26764" s="9"/>
    </row>
    <row r="26765" spans="41:43" x14ac:dyDescent="0.3">
      <c r="AO26765" s="9"/>
      <c r="AP26765" s="9"/>
      <c r="AQ26765" s="9"/>
    </row>
    <row r="26766" spans="41:43" x14ac:dyDescent="0.3">
      <c r="AO26766" s="9"/>
      <c r="AP26766" s="9"/>
      <c r="AQ26766" s="9"/>
    </row>
    <row r="26767" spans="41:43" x14ac:dyDescent="0.3">
      <c r="AO26767" s="9"/>
      <c r="AP26767" s="9"/>
      <c r="AQ26767" s="9"/>
    </row>
    <row r="26768" spans="41:43" x14ac:dyDescent="0.3">
      <c r="AO26768" s="9"/>
      <c r="AP26768" s="9"/>
      <c r="AQ26768" s="9"/>
    </row>
    <row r="26769" spans="41:43" x14ac:dyDescent="0.3">
      <c r="AO26769" s="9"/>
      <c r="AP26769" s="9"/>
      <c r="AQ26769" s="9"/>
    </row>
    <row r="26770" spans="41:43" x14ac:dyDescent="0.3">
      <c r="AO26770" s="9"/>
      <c r="AP26770" s="9"/>
      <c r="AQ26770" s="9"/>
    </row>
    <row r="26771" spans="41:43" x14ac:dyDescent="0.3">
      <c r="AO26771" s="9"/>
      <c r="AP26771" s="9"/>
      <c r="AQ26771" s="9"/>
    </row>
    <row r="26772" spans="41:43" x14ac:dyDescent="0.3">
      <c r="AO26772" s="9"/>
      <c r="AP26772" s="9"/>
      <c r="AQ26772" s="9"/>
    </row>
    <row r="26773" spans="41:43" x14ac:dyDescent="0.3">
      <c r="AO26773" s="9"/>
      <c r="AP26773" s="9"/>
      <c r="AQ26773" s="9"/>
    </row>
    <row r="26774" spans="41:43" x14ac:dyDescent="0.3">
      <c r="AO26774" s="9"/>
      <c r="AP26774" s="9"/>
      <c r="AQ26774" s="9"/>
    </row>
    <row r="26775" spans="41:43" x14ac:dyDescent="0.3">
      <c r="AO26775" s="9"/>
      <c r="AP26775" s="9"/>
      <c r="AQ26775" s="9"/>
    </row>
    <row r="26776" spans="41:43" x14ac:dyDescent="0.3">
      <c r="AO26776" s="9"/>
      <c r="AP26776" s="9"/>
      <c r="AQ26776" s="9"/>
    </row>
    <row r="26777" spans="41:43" x14ac:dyDescent="0.3">
      <c r="AO26777" s="9"/>
      <c r="AP26777" s="9"/>
      <c r="AQ26777" s="9"/>
    </row>
    <row r="26778" spans="41:43" x14ac:dyDescent="0.3">
      <c r="AO26778" s="9"/>
      <c r="AP26778" s="9"/>
      <c r="AQ26778" s="9"/>
    </row>
    <row r="26779" spans="41:43" x14ac:dyDescent="0.3">
      <c r="AO26779" s="9"/>
      <c r="AP26779" s="9"/>
      <c r="AQ26779" s="9"/>
    </row>
    <row r="26780" spans="41:43" x14ac:dyDescent="0.3">
      <c r="AO26780" s="9"/>
      <c r="AP26780" s="9"/>
      <c r="AQ26780" s="9"/>
    </row>
    <row r="26781" spans="41:43" x14ac:dyDescent="0.3">
      <c r="AO26781" s="9"/>
      <c r="AP26781" s="9"/>
      <c r="AQ26781" s="9"/>
    </row>
    <row r="26782" spans="41:43" x14ac:dyDescent="0.3">
      <c r="AO26782" s="9"/>
      <c r="AP26782" s="9"/>
      <c r="AQ26782" s="9"/>
    </row>
    <row r="26783" spans="41:43" x14ac:dyDescent="0.3">
      <c r="AO26783" s="9"/>
      <c r="AP26783" s="9"/>
      <c r="AQ26783" s="9"/>
    </row>
    <row r="26784" spans="41:43" x14ac:dyDescent="0.3">
      <c r="AO26784" s="9"/>
      <c r="AP26784" s="9"/>
      <c r="AQ26784" s="9"/>
    </row>
    <row r="26785" spans="41:43" x14ac:dyDescent="0.3">
      <c r="AO26785" s="9"/>
      <c r="AP26785" s="9"/>
      <c r="AQ26785" s="9"/>
    </row>
    <row r="26786" spans="41:43" x14ac:dyDescent="0.3">
      <c r="AO26786" s="9"/>
      <c r="AP26786" s="9"/>
      <c r="AQ26786" s="9"/>
    </row>
    <row r="26787" spans="41:43" x14ac:dyDescent="0.3">
      <c r="AO26787" s="9"/>
      <c r="AP26787" s="9"/>
      <c r="AQ26787" s="9"/>
    </row>
    <row r="26788" spans="41:43" x14ac:dyDescent="0.3">
      <c r="AO26788" s="9"/>
      <c r="AP26788" s="9"/>
      <c r="AQ26788" s="9"/>
    </row>
    <row r="26789" spans="41:43" x14ac:dyDescent="0.3">
      <c r="AO26789" s="9"/>
      <c r="AP26789" s="9"/>
      <c r="AQ26789" s="9"/>
    </row>
    <row r="26790" spans="41:43" x14ac:dyDescent="0.3">
      <c r="AO26790" s="9"/>
      <c r="AP26790" s="9"/>
      <c r="AQ26790" s="9"/>
    </row>
    <row r="26791" spans="41:43" x14ac:dyDescent="0.3">
      <c r="AO26791" s="9"/>
      <c r="AP26791" s="9"/>
      <c r="AQ26791" s="9"/>
    </row>
    <row r="26792" spans="41:43" x14ac:dyDescent="0.3">
      <c r="AO26792" s="9"/>
      <c r="AP26792" s="9"/>
      <c r="AQ26792" s="9"/>
    </row>
    <row r="26793" spans="41:43" x14ac:dyDescent="0.3">
      <c r="AO26793" s="9"/>
      <c r="AP26793" s="9"/>
      <c r="AQ26793" s="9"/>
    </row>
    <row r="26794" spans="41:43" x14ac:dyDescent="0.3">
      <c r="AO26794" s="9"/>
      <c r="AP26794" s="9"/>
      <c r="AQ26794" s="9"/>
    </row>
    <row r="26795" spans="41:43" x14ac:dyDescent="0.3">
      <c r="AO26795" s="9"/>
      <c r="AP26795" s="9"/>
      <c r="AQ26795" s="9"/>
    </row>
    <row r="26796" spans="41:43" x14ac:dyDescent="0.3">
      <c r="AO26796" s="9"/>
      <c r="AP26796" s="9"/>
      <c r="AQ26796" s="9"/>
    </row>
    <row r="26797" spans="41:43" x14ac:dyDescent="0.3">
      <c r="AO26797" s="9"/>
      <c r="AP26797" s="9"/>
      <c r="AQ26797" s="9"/>
    </row>
    <row r="26798" spans="41:43" x14ac:dyDescent="0.3">
      <c r="AO26798" s="9"/>
      <c r="AP26798" s="9"/>
      <c r="AQ26798" s="9"/>
    </row>
    <row r="26799" spans="41:43" x14ac:dyDescent="0.3">
      <c r="AO26799" s="9"/>
      <c r="AP26799" s="9"/>
      <c r="AQ26799" s="9"/>
    </row>
    <row r="26800" spans="41:43" x14ac:dyDescent="0.3">
      <c r="AO26800" s="9"/>
      <c r="AP26800" s="9"/>
      <c r="AQ26800" s="9"/>
    </row>
    <row r="26801" spans="41:43" x14ac:dyDescent="0.3">
      <c r="AO26801" s="9"/>
      <c r="AP26801" s="9"/>
      <c r="AQ26801" s="9"/>
    </row>
    <row r="26802" spans="41:43" x14ac:dyDescent="0.3">
      <c r="AO26802" s="9"/>
      <c r="AP26802" s="9"/>
      <c r="AQ26802" s="9"/>
    </row>
    <row r="26803" spans="41:43" x14ac:dyDescent="0.3">
      <c r="AO26803" s="9"/>
      <c r="AP26803" s="9"/>
      <c r="AQ26803" s="9"/>
    </row>
    <row r="26804" spans="41:43" x14ac:dyDescent="0.3">
      <c r="AO26804" s="9"/>
      <c r="AP26804" s="9"/>
      <c r="AQ26804" s="9"/>
    </row>
    <row r="26805" spans="41:43" x14ac:dyDescent="0.3">
      <c r="AO26805" s="9"/>
      <c r="AP26805" s="9"/>
      <c r="AQ26805" s="9"/>
    </row>
    <row r="26806" spans="41:43" x14ac:dyDescent="0.3">
      <c r="AO26806" s="9"/>
      <c r="AP26806" s="9"/>
      <c r="AQ26806" s="9"/>
    </row>
    <row r="26807" spans="41:43" x14ac:dyDescent="0.3">
      <c r="AO26807" s="9"/>
      <c r="AP26807" s="9"/>
      <c r="AQ26807" s="9"/>
    </row>
    <row r="26808" spans="41:43" x14ac:dyDescent="0.3">
      <c r="AO26808" s="9"/>
      <c r="AP26808" s="9"/>
      <c r="AQ26808" s="9"/>
    </row>
    <row r="26809" spans="41:43" x14ac:dyDescent="0.3">
      <c r="AO26809" s="9"/>
      <c r="AP26809" s="9"/>
      <c r="AQ26809" s="9"/>
    </row>
    <row r="26810" spans="41:43" x14ac:dyDescent="0.3">
      <c r="AO26810" s="9"/>
      <c r="AP26810" s="9"/>
      <c r="AQ26810" s="9"/>
    </row>
    <row r="26811" spans="41:43" x14ac:dyDescent="0.3">
      <c r="AO26811" s="9"/>
      <c r="AP26811" s="9"/>
      <c r="AQ26811" s="9"/>
    </row>
    <row r="26812" spans="41:43" x14ac:dyDescent="0.3">
      <c r="AO26812" s="9"/>
      <c r="AP26812" s="9"/>
      <c r="AQ26812" s="9"/>
    </row>
    <row r="26813" spans="41:43" x14ac:dyDescent="0.3">
      <c r="AO26813" s="9"/>
      <c r="AP26813" s="9"/>
      <c r="AQ26813" s="9"/>
    </row>
    <row r="26814" spans="41:43" x14ac:dyDescent="0.3">
      <c r="AO26814" s="9"/>
      <c r="AP26814" s="9"/>
      <c r="AQ26814" s="9"/>
    </row>
    <row r="26815" spans="41:43" x14ac:dyDescent="0.3">
      <c r="AO26815" s="9"/>
      <c r="AP26815" s="9"/>
      <c r="AQ26815" s="9"/>
    </row>
    <row r="26816" spans="41:43" x14ac:dyDescent="0.3">
      <c r="AO26816" s="9"/>
      <c r="AP26816" s="9"/>
      <c r="AQ26816" s="9"/>
    </row>
    <row r="26817" spans="41:43" x14ac:dyDescent="0.3">
      <c r="AO26817" s="9"/>
      <c r="AP26817" s="9"/>
      <c r="AQ26817" s="9"/>
    </row>
    <row r="26818" spans="41:43" x14ac:dyDescent="0.3">
      <c r="AO26818" s="9"/>
      <c r="AP26818" s="9"/>
      <c r="AQ26818" s="9"/>
    </row>
    <row r="26819" spans="41:43" x14ac:dyDescent="0.3">
      <c r="AO26819" s="9"/>
      <c r="AP26819" s="9"/>
      <c r="AQ26819" s="9"/>
    </row>
    <row r="26820" spans="41:43" x14ac:dyDescent="0.3">
      <c r="AO26820" s="9"/>
      <c r="AP26820" s="9"/>
      <c r="AQ26820" s="9"/>
    </row>
    <row r="26821" spans="41:43" x14ac:dyDescent="0.3">
      <c r="AO26821" s="9"/>
      <c r="AP26821" s="9"/>
      <c r="AQ26821" s="9"/>
    </row>
    <row r="26822" spans="41:43" x14ac:dyDescent="0.3">
      <c r="AO26822" s="9"/>
      <c r="AP26822" s="9"/>
      <c r="AQ26822" s="9"/>
    </row>
    <row r="26823" spans="41:43" x14ac:dyDescent="0.3">
      <c r="AO26823" s="9"/>
      <c r="AP26823" s="9"/>
      <c r="AQ26823" s="9"/>
    </row>
    <row r="26824" spans="41:43" x14ac:dyDescent="0.3">
      <c r="AO26824" s="9"/>
      <c r="AP26824" s="9"/>
      <c r="AQ26824" s="9"/>
    </row>
    <row r="26825" spans="41:43" x14ac:dyDescent="0.3">
      <c r="AO26825" s="9"/>
      <c r="AP26825" s="9"/>
      <c r="AQ26825" s="9"/>
    </row>
    <row r="26826" spans="41:43" x14ac:dyDescent="0.3">
      <c r="AO26826" s="9"/>
      <c r="AP26826" s="9"/>
      <c r="AQ26826" s="9"/>
    </row>
    <row r="26827" spans="41:43" x14ac:dyDescent="0.3">
      <c r="AO26827" s="9"/>
      <c r="AP26827" s="9"/>
      <c r="AQ26827" s="9"/>
    </row>
    <row r="26828" spans="41:43" x14ac:dyDescent="0.3">
      <c r="AO26828" s="9"/>
      <c r="AP26828" s="9"/>
      <c r="AQ26828" s="9"/>
    </row>
    <row r="26829" spans="41:43" x14ac:dyDescent="0.3">
      <c r="AO26829" s="9"/>
      <c r="AP26829" s="9"/>
      <c r="AQ26829" s="9"/>
    </row>
    <row r="26830" spans="41:43" x14ac:dyDescent="0.3">
      <c r="AO26830" s="9"/>
      <c r="AP26830" s="9"/>
      <c r="AQ26830" s="9"/>
    </row>
    <row r="26831" spans="41:43" x14ac:dyDescent="0.3">
      <c r="AO26831" s="9"/>
      <c r="AP26831" s="9"/>
      <c r="AQ26831" s="9"/>
    </row>
    <row r="26832" spans="41:43" x14ac:dyDescent="0.3">
      <c r="AO26832" s="9"/>
      <c r="AP26832" s="9"/>
      <c r="AQ26832" s="9"/>
    </row>
    <row r="26833" spans="41:43" x14ac:dyDescent="0.3">
      <c r="AO26833" s="9"/>
      <c r="AP26833" s="9"/>
      <c r="AQ26833" s="9"/>
    </row>
    <row r="26834" spans="41:43" x14ac:dyDescent="0.3">
      <c r="AO26834" s="9"/>
      <c r="AP26834" s="9"/>
      <c r="AQ26834" s="9"/>
    </row>
    <row r="26835" spans="41:43" x14ac:dyDescent="0.3">
      <c r="AO26835" s="9"/>
      <c r="AP26835" s="9"/>
      <c r="AQ26835" s="9"/>
    </row>
    <row r="26836" spans="41:43" x14ac:dyDescent="0.3">
      <c r="AO26836" s="9"/>
      <c r="AP26836" s="9"/>
      <c r="AQ26836" s="9"/>
    </row>
    <row r="26837" spans="41:43" x14ac:dyDescent="0.3">
      <c r="AO26837" s="9"/>
      <c r="AP26837" s="9"/>
      <c r="AQ26837" s="9"/>
    </row>
    <row r="26838" spans="41:43" x14ac:dyDescent="0.3">
      <c r="AO26838" s="9"/>
      <c r="AP26838" s="9"/>
      <c r="AQ26838" s="9"/>
    </row>
    <row r="26839" spans="41:43" x14ac:dyDescent="0.3">
      <c r="AO26839" s="9"/>
      <c r="AP26839" s="9"/>
      <c r="AQ26839" s="9"/>
    </row>
    <row r="26840" spans="41:43" x14ac:dyDescent="0.3">
      <c r="AO26840" s="9"/>
      <c r="AP26840" s="9"/>
      <c r="AQ26840" s="9"/>
    </row>
    <row r="26841" spans="41:43" x14ac:dyDescent="0.3">
      <c r="AO26841" s="9"/>
      <c r="AP26841" s="9"/>
      <c r="AQ26841" s="9"/>
    </row>
    <row r="26842" spans="41:43" x14ac:dyDescent="0.3">
      <c r="AO26842" s="9"/>
      <c r="AP26842" s="9"/>
      <c r="AQ26842" s="9"/>
    </row>
    <row r="26843" spans="41:43" x14ac:dyDescent="0.3">
      <c r="AO26843" s="9"/>
      <c r="AP26843" s="9"/>
      <c r="AQ26843" s="9"/>
    </row>
    <row r="26844" spans="41:43" x14ac:dyDescent="0.3">
      <c r="AO26844" s="9"/>
      <c r="AP26844" s="9"/>
      <c r="AQ26844" s="9"/>
    </row>
    <row r="26845" spans="41:43" x14ac:dyDescent="0.3">
      <c r="AO26845" s="9"/>
      <c r="AP26845" s="9"/>
      <c r="AQ26845" s="9"/>
    </row>
    <row r="26846" spans="41:43" x14ac:dyDescent="0.3">
      <c r="AO26846" s="9"/>
      <c r="AP26846" s="9"/>
      <c r="AQ26846" s="9"/>
    </row>
    <row r="26847" spans="41:43" x14ac:dyDescent="0.3">
      <c r="AO26847" s="9"/>
      <c r="AP26847" s="9"/>
      <c r="AQ26847" s="9"/>
    </row>
    <row r="26848" spans="41:43" x14ac:dyDescent="0.3">
      <c r="AO26848" s="9"/>
      <c r="AP26848" s="9"/>
      <c r="AQ26848" s="9"/>
    </row>
    <row r="26849" spans="41:43" x14ac:dyDescent="0.3">
      <c r="AO26849" s="9"/>
      <c r="AP26849" s="9"/>
      <c r="AQ26849" s="9"/>
    </row>
    <row r="26850" spans="41:43" x14ac:dyDescent="0.3">
      <c r="AO26850" s="9"/>
      <c r="AP26850" s="9"/>
      <c r="AQ26850" s="9"/>
    </row>
    <row r="26851" spans="41:43" x14ac:dyDescent="0.3">
      <c r="AO26851" s="9"/>
      <c r="AP26851" s="9"/>
      <c r="AQ26851" s="9"/>
    </row>
    <row r="26852" spans="41:43" x14ac:dyDescent="0.3">
      <c r="AO26852" s="9"/>
      <c r="AP26852" s="9"/>
      <c r="AQ26852" s="9"/>
    </row>
    <row r="26853" spans="41:43" x14ac:dyDescent="0.3">
      <c r="AO26853" s="9"/>
      <c r="AP26853" s="9"/>
      <c r="AQ26853" s="9"/>
    </row>
    <row r="26854" spans="41:43" x14ac:dyDescent="0.3">
      <c r="AO26854" s="9"/>
      <c r="AP26854" s="9"/>
      <c r="AQ26854" s="9"/>
    </row>
    <row r="26855" spans="41:43" x14ac:dyDescent="0.3">
      <c r="AO26855" s="9"/>
      <c r="AP26855" s="9"/>
      <c r="AQ26855" s="9"/>
    </row>
    <row r="26856" spans="41:43" x14ac:dyDescent="0.3">
      <c r="AO26856" s="9"/>
      <c r="AP26856" s="9"/>
      <c r="AQ26856" s="9"/>
    </row>
    <row r="26857" spans="41:43" x14ac:dyDescent="0.3">
      <c r="AO26857" s="9"/>
      <c r="AP26857" s="9"/>
      <c r="AQ26857" s="9"/>
    </row>
    <row r="26858" spans="41:43" x14ac:dyDescent="0.3">
      <c r="AO26858" s="9"/>
      <c r="AP26858" s="9"/>
      <c r="AQ26858" s="9"/>
    </row>
    <row r="26859" spans="41:43" x14ac:dyDescent="0.3">
      <c r="AO26859" s="9"/>
      <c r="AP26859" s="9"/>
      <c r="AQ26859" s="9"/>
    </row>
    <row r="26860" spans="41:43" x14ac:dyDescent="0.3">
      <c r="AO26860" s="9"/>
      <c r="AP26860" s="9"/>
      <c r="AQ26860" s="9"/>
    </row>
    <row r="26861" spans="41:43" x14ac:dyDescent="0.3">
      <c r="AO26861" s="9"/>
      <c r="AP26861" s="9"/>
      <c r="AQ26861" s="9"/>
    </row>
    <row r="26862" spans="41:43" x14ac:dyDescent="0.3">
      <c r="AO26862" s="9"/>
      <c r="AP26862" s="9"/>
      <c r="AQ26862" s="9"/>
    </row>
    <row r="26863" spans="41:43" x14ac:dyDescent="0.3">
      <c r="AO26863" s="9"/>
      <c r="AP26863" s="9"/>
      <c r="AQ26863" s="9"/>
    </row>
    <row r="26864" spans="41:43" x14ac:dyDescent="0.3">
      <c r="AO26864" s="9"/>
      <c r="AP26864" s="9"/>
      <c r="AQ26864" s="9"/>
    </row>
    <row r="26865" spans="41:43" x14ac:dyDescent="0.3">
      <c r="AO26865" s="9"/>
      <c r="AP26865" s="9"/>
      <c r="AQ26865" s="9"/>
    </row>
    <row r="26866" spans="41:43" x14ac:dyDescent="0.3">
      <c r="AO26866" s="9"/>
      <c r="AP26866" s="9"/>
      <c r="AQ26866" s="9"/>
    </row>
    <row r="26867" spans="41:43" x14ac:dyDescent="0.3">
      <c r="AO26867" s="9"/>
      <c r="AP26867" s="9"/>
      <c r="AQ26867" s="9"/>
    </row>
    <row r="26868" spans="41:43" x14ac:dyDescent="0.3">
      <c r="AO26868" s="9"/>
      <c r="AP26868" s="9"/>
      <c r="AQ26868" s="9"/>
    </row>
    <row r="26869" spans="41:43" x14ac:dyDescent="0.3">
      <c r="AO26869" s="9"/>
      <c r="AP26869" s="9"/>
      <c r="AQ26869" s="9"/>
    </row>
    <row r="26870" spans="41:43" x14ac:dyDescent="0.3">
      <c r="AO26870" s="9"/>
      <c r="AP26870" s="9"/>
      <c r="AQ26870" s="9"/>
    </row>
    <row r="26871" spans="41:43" x14ac:dyDescent="0.3">
      <c r="AO26871" s="9"/>
      <c r="AP26871" s="9"/>
      <c r="AQ26871" s="9"/>
    </row>
    <row r="26872" spans="41:43" x14ac:dyDescent="0.3">
      <c r="AO26872" s="9"/>
      <c r="AP26872" s="9"/>
      <c r="AQ26872" s="9"/>
    </row>
    <row r="26873" spans="41:43" x14ac:dyDescent="0.3">
      <c r="AO26873" s="9"/>
      <c r="AP26873" s="9"/>
      <c r="AQ26873" s="9"/>
    </row>
    <row r="26874" spans="41:43" x14ac:dyDescent="0.3">
      <c r="AO26874" s="9"/>
      <c r="AP26874" s="9"/>
      <c r="AQ26874" s="9"/>
    </row>
    <row r="26875" spans="41:43" x14ac:dyDescent="0.3">
      <c r="AO26875" s="9"/>
      <c r="AP26875" s="9"/>
      <c r="AQ26875" s="9"/>
    </row>
    <row r="26876" spans="41:43" x14ac:dyDescent="0.3">
      <c r="AO26876" s="9"/>
      <c r="AP26876" s="9"/>
      <c r="AQ26876" s="9"/>
    </row>
    <row r="26877" spans="41:43" x14ac:dyDescent="0.3">
      <c r="AO26877" s="9"/>
      <c r="AP26877" s="9"/>
      <c r="AQ26877" s="9"/>
    </row>
    <row r="26878" spans="41:43" x14ac:dyDescent="0.3">
      <c r="AO26878" s="9"/>
      <c r="AP26878" s="9"/>
      <c r="AQ26878" s="9"/>
    </row>
    <row r="26879" spans="41:43" x14ac:dyDescent="0.3">
      <c r="AO26879" s="9"/>
      <c r="AP26879" s="9"/>
      <c r="AQ26879" s="9"/>
    </row>
    <row r="26880" spans="41:43" x14ac:dyDescent="0.3">
      <c r="AO26880" s="9"/>
      <c r="AP26880" s="9"/>
      <c r="AQ26880" s="9"/>
    </row>
    <row r="26881" spans="41:43" x14ac:dyDescent="0.3">
      <c r="AO26881" s="9"/>
      <c r="AP26881" s="9"/>
      <c r="AQ26881" s="9"/>
    </row>
    <row r="26882" spans="41:43" x14ac:dyDescent="0.3">
      <c r="AO26882" s="9"/>
      <c r="AP26882" s="9"/>
      <c r="AQ26882" s="9"/>
    </row>
    <row r="26883" spans="41:43" x14ac:dyDescent="0.3">
      <c r="AO26883" s="9"/>
      <c r="AP26883" s="9"/>
      <c r="AQ26883" s="9"/>
    </row>
    <row r="26884" spans="41:43" x14ac:dyDescent="0.3">
      <c r="AO26884" s="9"/>
      <c r="AP26884" s="9"/>
      <c r="AQ26884" s="9"/>
    </row>
    <row r="26885" spans="41:43" x14ac:dyDescent="0.3">
      <c r="AO26885" s="9"/>
      <c r="AP26885" s="9"/>
      <c r="AQ26885" s="9"/>
    </row>
    <row r="26886" spans="41:43" x14ac:dyDescent="0.3">
      <c r="AO26886" s="9"/>
      <c r="AP26886" s="9"/>
      <c r="AQ26886" s="9"/>
    </row>
    <row r="26887" spans="41:43" x14ac:dyDescent="0.3">
      <c r="AO26887" s="9"/>
      <c r="AP26887" s="9"/>
      <c r="AQ26887" s="9"/>
    </row>
    <row r="26888" spans="41:43" x14ac:dyDescent="0.3">
      <c r="AO26888" s="9"/>
      <c r="AP26888" s="9"/>
      <c r="AQ26888" s="9"/>
    </row>
    <row r="26889" spans="41:43" x14ac:dyDescent="0.3">
      <c r="AO26889" s="9"/>
      <c r="AP26889" s="9"/>
      <c r="AQ26889" s="9"/>
    </row>
    <row r="26890" spans="41:43" x14ac:dyDescent="0.3">
      <c r="AO26890" s="9"/>
      <c r="AP26890" s="9"/>
      <c r="AQ26890" s="9"/>
    </row>
    <row r="26891" spans="41:43" x14ac:dyDescent="0.3">
      <c r="AO26891" s="9"/>
      <c r="AP26891" s="9"/>
      <c r="AQ26891" s="9"/>
    </row>
    <row r="26892" spans="41:43" x14ac:dyDescent="0.3">
      <c r="AO26892" s="9"/>
      <c r="AP26892" s="9"/>
      <c r="AQ26892" s="9"/>
    </row>
    <row r="26893" spans="41:43" x14ac:dyDescent="0.3">
      <c r="AO26893" s="9"/>
      <c r="AP26893" s="9"/>
      <c r="AQ26893" s="9"/>
    </row>
    <row r="26894" spans="41:43" x14ac:dyDescent="0.3">
      <c r="AO26894" s="9"/>
      <c r="AP26894" s="9"/>
      <c r="AQ26894" s="9"/>
    </row>
    <row r="26895" spans="41:43" x14ac:dyDescent="0.3">
      <c r="AO26895" s="9"/>
      <c r="AP26895" s="9"/>
      <c r="AQ26895" s="9"/>
    </row>
    <row r="26896" spans="41:43" x14ac:dyDescent="0.3">
      <c r="AO26896" s="9"/>
      <c r="AP26896" s="9"/>
      <c r="AQ26896" s="9"/>
    </row>
    <row r="26897" spans="41:43" x14ac:dyDescent="0.3">
      <c r="AO26897" s="9"/>
      <c r="AP26897" s="9"/>
      <c r="AQ26897" s="9"/>
    </row>
    <row r="26898" spans="41:43" x14ac:dyDescent="0.3">
      <c r="AO26898" s="9"/>
      <c r="AP26898" s="9"/>
      <c r="AQ26898" s="9"/>
    </row>
    <row r="26899" spans="41:43" x14ac:dyDescent="0.3">
      <c r="AO26899" s="9"/>
      <c r="AP26899" s="9"/>
      <c r="AQ26899" s="9"/>
    </row>
    <row r="26900" spans="41:43" x14ac:dyDescent="0.3">
      <c r="AO26900" s="9"/>
      <c r="AP26900" s="9"/>
      <c r="AQ26900" s="9"/>
    </row>
    <row r="26901" spans="41:43" x14ac:dyDescent="0.3">
      <c r="AO26901" s="9"/>
      <c r="AP26901" s="9"/>
      <c r="AQ26901" s="9"/>
    </row>
    <row r="26902" spans="41:43" x14ac:dyDescent="0.3">
      <c r="AO26902" s="9"/>
      <c r="AP26902" s="9"/>
      <c r="AQ26902" s="9"/>
    </row>
    <row r="26903" spans="41:43" x14ac:dyDescent="0.3">
      <c r="AO26903" s="9"/>
      <c r="AP26903" s="9"/>
      <c r="AQ26903" s="9"/>
    </row>
    <row r="26904" spans="41:43" x14ac:dyDescent="0.3">
      <c r="AO26904" s="9"/>
      <c r="AP26904" s="9"/>
      <c r="AQ26904" s="9"/>
    </row>
    <row r="26905" spans="41:43" x14ac:dyDescent="0.3">
      <c r="AO26905" s="9"/>
      <c r="AP26905" s="9"/>
      <c r="AQ26905" s="9"/>
    </row>
    <row r="26906" spans="41:43" x14ac:dyDescent="0.3">
      <c r="AO26906" s="9"/>
      <c r="AP26906" s="9"/>
      <c r="AQ26906" s="9"/>
    </row>
    <row r="26907" spans="41:43" x14ac:dyDescent="0.3">
      <c r="AO26907" s="9"/>
      <c r="AP26907" s="9"/>
      <c r="AQ26907" s="9"/>
    </row>
    <row r="26908" spans="41:43" x14ac:dyDescent="0.3">
      <c r="AO26908" s="9"/>
      <c r="AP26908" s="9"/>
      <c r="AQ26908" s="9"/>
    </row>
    <row r="26909" spans="41:43" x14ac:dyDescent="0.3">
      <c r="AO26909" s="9"/>
      <c r="AP26909" s="9"/>
      <c r="AQ26909" s="9"/>
    </row>
    <row r="26910" spans="41:43" x14ac:dyDescent="0.3">
      <c r="AO26910" s="9"/>
      <c r="AP26910" s="9"/>
      <c r="AQ26910" s="9"/>
    </row>
    <row r="26911" spans="41:43" x14ac:dyDescent="0.3">
      <c r="AO26911" s="9"/>
      <c r="AP26911" s="9"/>
      <c r="AQ26911" s="9"/>
    </row>
    <row r="26912" spans="41:43" x14ac:dyDescent="0.3">
      <c r="AO26912" s="9"/>
      <c r="AP26912" s="9"/>
      <c r="AQ26912" s="9"/>
    </row>
    <row r="26913" spans="41:43" x14ac:dyDescent="0.3">
      <c r="AO26913" s="9"/>
      <c r="AP26913" s="9"/>
      <c r="AQ26913" s="9"/>
    </row>
    <row r="26914" spans="41:43" x14ac:dyDescent="0.3">
      <c r="AO26914" s="9"/>
      <c r="AP26914" s="9"/>
      <c r="AQ26914" s="9"/>
    </row>
    <row r="26915" spans="41:43" x14ac:dyDescent="0.3">
      <c r="AO26915" s="9"/>
      <c r="AP26915" s="9"/>
      <c r="AQ26915" s="9"/>
    </row>
    <row r="26916" spans="41:43" x14ac:dyDescent="0.3">
      <c r="AO26916" s="9"/>
      <c r="AP26916" s="9"/>
      <c r="AQ26916" s="9"/>
    </row>
    <row r="26917" spans="41:43" x14ac:dyDescent="0.3">
      <c r="AO26917" s="9"/>
      <c r="AP26917" s="9"/>
      <c r="AQ26917" s="9"/>
    </row>
    <row r="26918" spans="41:43" x14ac:dyDescent="0.3">
      <c r="AO26918" s="9"/>
      <c r="AP26918" s="9"/>
      <c r="AQ26918" s="9"/>
    </row>
    <row r="26919" spans="41:43" x14ac:dyDescent="0.3">
      <c r="AO26919" s="9"/>
      <c r="AP26919" s="9"/>
      <c r="AQ26919" s="9"/>
    </row>
    <row r="26920" spans="41:43" x14ac:dyDescent="0.3">
      <c r="AO26920" s="9"/>
      <c r="AP26920" s="9"/>
      <c r="AQ26920" s="9"/>
    </row>
    <row r="26921" spans="41:43" x14ac:dyDescent="0.3">
      <c r="AO26921" s="9"/>
      <c r="AP26921" s="9"/>
      <c r="AQ26921" s="9"/>
    </row>
    <row r="26922" spans="41:43" x14ac:dyDescent="0.3">
      <c r="AO26922" s="9"/>
      <c r="AP26922" s="9"/>
      <c r="AQ26922" s="9"/>
    </row>
    <row r="26923" spans="41:43" x14ac:dyDescent="0.3">
      <c r="AO26923" s="9"/>
      <c r="AP26923" s="9"/>
      <c r="AQ26923" s="9"/>
    </row>
    <row r="26924" spans="41:43" x14ac:dyDescent="0.3">
      <c r="AO26924" s="9"/>
      <c r="AP26924" s="9"/>
      <c r="AQ26924" s="9"/>
    </row>
    <row r="26925" spans="41:43" x14ac:dyDescent="0.3">
      <c r="AO26925" s="9"/>
      <c r="AP26925" s="9"/>
      <c r="AQ26925" s="9"/>
    </row>
    <row r="26926" spans="41:43" x14ac:dyDescent="0.3">
      <c r="AO26926" s="9"/>
      <c r="AP26926" s="9"/>
      <c r="AQ26926" s="9"/>
    </row>
    <row r="26927" spans="41:43" x14ac:dyDescent="0.3">
      <c r="AO26927" s="9"/>
      <c r="AP26927" s="9"/>
      <c r="AQ26927" s="9"/>
    </row>
    <row r="26928" spans="41:43" x14ac:dyDescent="0.3">
      <c r="AO26928" s="9"/>
      <c r="AP26928" s="9"/>
      <c r="AQ26928" s="9"/>
    </row>
    <row r="26929" spans="41:43" x14ac:dyDescent="0.3">
      <c r="AO26929" s="9"/>
      <c r="AP26929" s="9"/>
      <c r="AQ26929" s="9"/>
    </row>
    <row r="26930" spans="41:43" x14ac:dyDescent="0.3">
      <c r="AO26930" s="9"/>
      <c r="AP26930" s="9"/>
      <c r="AQ26930" s="9"/>
    </row>
    <row r="26931" spans="41:43" x14ac:dyDescent="0.3">
      <c r="AO26931" s="9"/>
      <c r="AP26931" s="9"/>
      <c r="AQ26931" s="9"/>
    </row>
    <row r="26932" spans="41:43" x14ac:dyDescent="0.3">
      <c r="AO26932" s="9"/>
      <c r="AP26932" s="9"/>
      <c r="AQ26932" s="9"/>
    </row>
    <row r="26933" spans="41:43" x14ac:dyDescent="0.3">
      <c r="AO26933" s="9"/>
      <c r="AP26933" s="9"/>
      <c r="AQ26933" s="9"/>
    </row>
    <row r="26934" spans="41:43" x14ac:dyDescent="0.3">
      <c r="AO26934" s="9"/>
      <c r="AP26934" s="9"/>
      <c r="AQ26934" s="9"/>
    </row>
    <row r="26935" spans="41:43" x14ac:dyDescent="0.3">
      <c r="AO26935" s="9"/>
      <c r="AP26935" s="9"/>
      <c r="AQ26935" s="9"/>
    </row>
    <row r="26936" spans="41:43" x14ac:dyDescent="0.3">
      <c r="AO26936" s="9"/>
      <c r="AP26936" s="9"/>
      <c r="AQ26936" s="9"/>
    </row>
    <row r="26937" spans="41:43" x14ac:dyDescent="0.3">
      <c r="AO26937" s="9"/>
      <c r="AP26937" s="9"/>
      <c r="AQ26937" s="9"/>
    </row>
    <row r="26938" spans="41:43" x14ac:dyDescent="0.3">
      <c r="AO26938" s="9"/>
      <c r="AP26938" s="9"/>
      <c r="AQ26938" s="9"/>
    </row>
    <row r="26939" spans="41:43" x14ac:dyDescent="0.3">
      <c r="AO26939" s="9"/>
      <c r="AP26939" s="9"/>
      <c r="AQ26939" s="9"/>
    </row>
    <row r="26940" spans="41:43" x14ac:dyDescent="0.3">
      <c r="AO26940" s="9"/>
      <c r="AP26940" s="9"/>
      <c r="AQ26940" s="9"/>
    </row>
    <row r="26941" spans="41:43" x14ac:dyDescent="0.3">
      <c r="AO26941" s="9"/>
      <c r="AP26941" s="9"/>
      <c r="AQ26941" s="9"/>
    </row>
    <row r="26942" spans="41:43" x14ac:dyDescent="0.3">
      <c r="AO26942" s="9"/>
      <c r="AP26942" s="9"/>
      <c r="AQ26942" s="9"/>
    </row>
    <row r="26943" spans="41:43" x14ac:dyDescent="0.3">
      <c r="AO26943" s="9"/>
      <c r="AP26943" s="9"/>
      <c r="AQ26943" s="9"/>
    </row>
    <row r="26944" spans="41:43" x14ac:dyDescent="0.3">
      <c r="AO26944" s="9"/>
      <c r="AP26944" s="9"/>
      <c r="AQ26944" s="9"/>
    </row>
    <row r="26945" spans="41:43" x14ac:dyDescent="0.3">
      <c r="AO26945" s="9"/>
      <c r="AP26945" s="9"/>
      <c r="AQ26945" s="9"/>
    </row>
    <row r="26946" spans="41:43" x14ac:dyDescent="0.3">
      <c r="AO26946" s="9"/>
      <c r="AP26946" s="9"/>
      <c r="AQ26946" s="9"/>
    </row>
    <row r="26947" spans="41:43" x14ac:dyDescent="0.3">
      <c r="AO26947" s="9"/>
      <c r="AP26947" s="9"/>
      <c r="AQ26947" s="9"/>
    </row>
    <row r="26948" spans="41:43" x14ac:dyDescent="0.3">
      <c r="AO26948" s="9"/>
      <c r="AP26948" s="9"/>
      <c r="AQ26948" s="9"/>
    </row>
    <row r="26949" spans="41:43" x14ac:dyDescent="0.3">
      <c r="AO26949" s="9"/>
      <c r="AP26949" s="9"/>
      <c r="AQ26949" s="9"/>
    </row>
    <row r="26950" spans="41:43" x14ac:dyDescent="0.3">
      <c r="AO26950" s="9"/>
      <c r="AP26950" s="9"/>
      <c r="AQ26950" s="9"/>
    </row>
    <row r="26951" spans="41:43" x14ac:dyDescent="0.3">
      <c r="AO26951" s="9"/>
      <c r="AP26951" s="9"/>
      <c r="AQ26951" s="9"/>
    </row>
    <row r="26952" spans="41:43" x14ac:dyDescent="0.3">
      <c r="AO26952" s="9"/>
      <c r="AP26952" s="9"/>
      <c r="AQ26952" s="9"/>
    </row>
    <row r="26953" spans="41:43" x14ac:dyDescent="0.3">
      <c r="AO26953" s="9"/>
      <c r="AP26953" s="9"/>
      <c r="AQ26953" s="9"/>
    </row>
    <row r="26954" spans="41:43" x14ac:dyDescent="0.3">
      <c r="AO26954" s="9"/>
      <c r="AP26954" s="9"/>
      <c r="AQ26954" s="9"/>
    </row>
    <row r="26955" spans="41:43" x14ac:dyDescent="0.3">
      <c r="AO26955" s="9"/>
      <c r="AP26955" s="9"/>
      <c r="AQ26955" s="9"/>
    </row>
    <row r="26956" spans="41:43" x14ac:dyDescent="0.3">
      <c r="AO26956" s="9"/>
      <c r="AP26956" s="9"/>
      <c r="AQ26956" s="9"/>
    </row>
    <row r="26957" spans="41:43" x14ac:dyDescent="0.3">
      <c r="AO26957" s="9"/>
      <c r="AP26957" s="9"/>
      <c r="AQ26957" s="9"/>
    </row>
    <row r="26958" spans="41:43" x14ac:dyDescent="0.3">
      <c r="AO26958" s="9"/>
      <c r="AP26958" s="9"/>
      <c r="AQ26958" s="9"/>
    </row>
    <row r="26959" spans="41:43" x14ac:dyDescent="0.3">
      <c r="AO26959" s="9"/>
      <c r="AP26959" s="9"/>
      <c r="AQ26959" s="9"/>
    </row>
    <row r="26960" spans="41:43" x14ac:dyDescent="0.3">
      <c r="AO26960" s="9"/>
      <c r="AP26960" s="9"/>
      <c r="AQ26960" s="9"/>
    </row>
    <row r="26961" spans="41:43" x14ac:dyDescent="0.3">
      <c r="AO26961" s="9"/>
      <c r="AP26961" s="9"/>
      <c r="AQ26961" s="9"/>
    </row>
    <row r="26962" spans="41:43" x14ac:dyDescent="0.3">
      <c r="AO26962" s="9"/>
      <c r="AP26962" s="9"/>
      <c r="AQ26962" s="9"/>
    </row>
    <row r="26963" spans="41:43" x14ac:dyDescent="0.3">
      <c r="AO26963" s="9"/>
      <c r="AP26963" s="9"/>
      <c r="AQ26963" s="9"/>
    </row>
    <row r="26964" spans="41:43" x14ac:dyDescent="0.3">
      <c r="AO26964" s="9"/>
      <c r="AP26964" s="9"/>
      <c r="AQ26964" s="9"/>
    </row>
    <row r="26965" spans="41:43" x14ac:dyDescent="0.3">
      <c r="AO26965" s="9"/>
      <c r="AP26965" s="9"/>
      <c r="AQ26965" s="9"/>
    </row>
    <row r="26966" spans="41:43" x14ac:dyDescent="0.3">
      <c r="AO26966" s="9"/>
      <c r="AP26966" s="9"/>
      <c r="AQ26966" s="9"/>
    </row>
    <row r="26967" spans="41:43" x14ac:dyDescent="0.3">
      <c r="AO26967" s="9"/>
      <c r="AP26967" s="9"/>
      <c r="AQ26967" s="9"/>
    </row>
    <row r="26968" spans="41:43" x14ac:dyDescent="0.3">
      <c r="AO26968" s="9"/>
      <c r="AP26968" s="9"/>
      <c r="AQ26968" s="9"/>
    </row>
    <row r="26969" spans="41:43" x14ac:dyDescent="0.3">
      <c r="AO26969" s="9"/>
      <c r="AP26969" s="9"/>
      <c r="AQ26969" s="9"/>
    </row>
    <row r="26970" spans="41:43" x14ac:dyDescent="0.3">
      <c r="AO26970" s="9"/>
      <c r="AP26970" s="9"/>
      <c r="AQ26970" s="9"/>
    </row>
    <row r="26971" spans="41:43" x14ac:dyDescent="0.3">
      <c r="AO26971" s="9"/>
      <c r="AP26971" s="9"/>
      <c r="AQ26971" s="9"/>
    </row>
    <row r="26972" spans="41:43" x14ac:dyDescent="0.3">
      <c r="AO26972" s="9"/>
      <c r="AP26972" s="9"/>
      <c r="AQ26972" s="9"/>
    </row>
    <row r="26973" spans="41:43" x14ac:dyDescent="0.3">
      <c r="AO26973" s="9"/>
      <c r="AP26973" s="9"/>
      <c r="AQ26973" s="9"/>
    </row>
    <row r="26974" spans="41:43" x14ac:dyDescent="0.3">
      <c r="AO26974" s="9"/>
      <c r="AP26974" s="9"/>
      <c r="AQ26974" s="9"/>
    </row>
    <row r="26975" spans="41:43" x14ac:dyDescent="0.3">
      <c r="AO26975" s="9"/>
      <c r="AP26975" s="9"/>
      <c r="AQ26975" s="9"/>
    </row>
    <row r="26976" spans="41:43" x14ac:dyDescent="0.3">
      <c r="AO26976" s="9"/>
      <c r="AP26976" s="9"/>
      <c r="AQ26976" s="9"/>
    </row>
    <row r="26977" spans="41:43" x14ac:dyDescent="0.3">
      <c r="AO26977" s="9"/>
      <c r="AP26977" s="9"/>
      <c r="AQ26977" s="9"/>
    </row>
    <row r="26978" spans="41:43" x14ac:dyDescent="0.3">
      <c r="AO26978" s="9"/>
      <c r="AP26978" s="9"/>
      <c r="AQ26978" s="9"/>
    </row>
    <row r="26979" spans="41:43" x14ac:dyDescent="0.3">
      <c r="AO26979" s="9"/>
      <c r="AP26979" s="9"/>
      <c r="AQ26979" s="9"/>
    </row>
    <row r="26980" spans="41:43" x14ac:dyDescent="0.3">
      <c r="AO26980" s="9"/>
      <c r="AP26980" s="9"/>
      <c r="AQ26980" s="9"/>
    </row>
    <row r="26981" spans="41:43" x14ac:dyDescent="0.3">
      <c r="AO26981" s="9"/>
      <c r="AP26981" s="9"/>
      <c r="AQ26981" s="9"/>
    </row>
    <row r="26982" spans="41:43" x14ac:dyDescent="0.3">
      <c r="AO26982" s="9"/>
      <c r="AP26982" s="9"/>
      <c r="AQ26982" s="9"/>
    </row>
    <row r="26983" spans="41:43" x14ac:dyDescent="0.3">
      <c r="AO26983" s="9"/>
      <c r="AP26983" s="9"/>
      <c r="AQ26983" s="9"/>
    </row>
    <row r="26984" spans="41:43" x14ac:dyDescent="0.3">
      <c r="AO26984" s="9"/>
      <c r="AP26984" s="9"/>
      <c r="AQ26984" s="9"/>
    </row>
    <row r="26985" spans="41:43" x14ac:dyDescent="0.3">
      <c r="AO26985" s="9"/>
      <c r="AP26985" s="9"/>
      <c r="AQ26985" s="9"/>
    </row>
    <row r="26986" spans="41:43" x14ac:dyDescent="0.3">
      <c r="AO26986" s="9"/>
      <c r="AP26986" s="9"/>
      <c r="AQ26986" s="9"/>
    </row>
    <row r="26987" spans="41:43" x14ac:dyDescent="0.3">
      <c r="AO26987" s="9"/>
      <c r="AP26987" s="9"/>
      <c r="AQ26987" s="9"/>
    </row>
    <row r="26988" spans="41:43" x14ac:dyDescent="0.3">
      <c r="AO26988" s="9"/>
      <c r="AP26988" s="9"/>
      <c r="AQ26988" s="9"/>
    </row>
    <row r="26989" spans="41:43" x14ac:dyDescent="0.3">
      <c r="AO26989" s="9"/>
      <c r="AP26989" s="9"/>
      <c r="AQ26989" s="9"/>
    </row>
    <row r="26990" spans="41:43" x14ac:dyDescent="0.3">
      <c r="AO26990" s="9"/>
      <c r="AP26990" s="9"/>
      <c r="AQ26990" s="9"/>
    </row>
    <row r="26991" spans="41:43" x14ac:dyDescent="0.3">
      <c r="AO26991" s="9"/>
      <c r="AP26991" s="9"/>
      <c r="AQ26991" s="9"/>
    </row>
    <row r="26992" spans="41:43" x14ac:dyDescent="0.3">
      <c r="AO26992" s="9"/>
      <c r="AP26992" s="9"/>
      <c r="AQ26992" s="9"/>
    </row>
    <row r="26993" spans="41:43" x14ac:dyDescent="0.3">
      <c r="AO26993" s="9"/>
      <c r="AP26993" s="9"/>
      <c r="AQ26993" s="9"/>
    </row>
    <row r="26994" spans="41:43" x14ac:dyDescent="0.3">
      <c r="AO26994" s="9"/>
      <c r="AP26994" s="9"/>
      <c r="AQ26994" s="9"/>
    </row>
    <row r="26995" spans="41:43" x14ac:dyDescent="0.3">
      <c r="AO26995" s="9"/>
      <c r="AP26995" s="9"/>
      <c r="AQ26995" s="9"/>
    </row>
    <row r="26996" spans="41:43" x14ac:dyDescent="0.3">
      <c r="AO26996" s="9"/>
      <c r="AP26996" s="9"/>
      <c r="AQ26996" s="9"/>
    </row>
    <row r="26997" spans="41:43" x14ac:dyDescent="0.3">
      <c r="AO26997" s="9"/>
      <c r="AP26997" s="9"/>
      <c r="AQ26997" s="9"/>
    </row>
    <row r="26998" spans="41:43" x14ac:dyDescent="0.3">
      <c r="AO26998" s="9"/>
      <c r="AP26998" s="9"/>
      <c r="AQ26998" s="9"/>
    </row>
    <row r="26999" spans="41:43" x14ac:dyDescent="0.3">
      <c r="AO26999" s="9"/>
      <c r="AP26999" s="9"/>
      <c r="AQ26999" s="9"/>
    </row>
    <row r="27000" spans="41:43" x14ac:dyDescent="0.3">
      <c r="AO27000" s="9"/>
      <c r="AP27000" s="9"/>
      <c r="AQ27000" s="9"/>
    </row>
    <row r="27001" spans="41:43" x14ac:dyDescent="0.3">
      <c r="AO27001" s="9"/>
      <c r="AP27001" s="9"/>
      <c r="AQ27001" s="9"/>
    </row>
    <row r="27002" spans="41:43" x14ac:dyDescent="0.3">
      <c r="AO27002" s="9"/>
      <c r="AP27002" s="9"/>
      <c r="AQ27002" s="9"/>
    </row>
    <row r="27003" spans="41:43" x14ac:dyDescent="0.3">
      <c r="AO27003" s="9"/>
      <c r="AP27003" s="9"/>
      <c r="AQ27003" s="9"/>
    </row>
    <row r="27004" spans="41:43" x14ac:dyDescent="0.3">
      <c r="AO27004" s="9"/>
      <c r="AP27004" s="9"/>
      <c r="AQ27004" s="9"/>
    </row>
    <row r="27005" spans="41:43" x14ac:dyDescent="0.3">
      <c r="AO27005" s="9"/>
      <c r="AP27005" s="9"/>
      <c r="AQ27005" s="9"/>
    </row>
    <row r="27006" spans="41:43" x14ac:dyDescent="0.3">
      <c r="AO27006" s="9"/>
      <c r="AP27006" s="9"/>
      <c r="AQ27006" s="9"/>
    </row>
    <row r="27007" spans="41:43" x14ac:dyDescent="0.3">
      <c r="AO27007" s="9"/>
      <c r="AP27007" s="9"/>
      <c r="AQ27007" s="9"/>
    </row>
    <row r="27008" spans="41:43" x14ac:dyDescent="0.3">
      <c r="AO27008" s="9"/>
      <c r="AP27008" s="9"/>
      <c r="AQ27008" s="9"/>
    </row>
    <row r="27009" spans="41:43" x14ac:dyDescent="0.3">
      <c r="AO27009" s="9"/>
      <c r="AP27009" s="9"/>
      <c r="AQ27009" s="9"/>
    </row>
    <row r="27010" spans="41:43" x14ac:dyDescent="0.3">
      <c r="AO27010" s="9"/>
      <c r="AP27010" s="9"/>
      <c r="AQ27010" s="9"/>
    </row>
    <row r="27011" spans="41:43" x14ac:dyDescent="0.3">
      <c r="AO27011" s="9"/>
      <c r="AP27011" s="9"/>
      <c r="AQ27011" s="9"/>
    </row>
    <row r="27012" spans="41:43" x14ac:dyDescent="0.3">
      <c r="AO27012" s="9"/>
      <c r="AP27012" s="9"/>
      <c r="AQ27012" s="9"/>
    </row>
    <row r="27013" spans="41:43" x14ac:dyDescent="0.3">
      <c r="AO27013" s="9"/>
      <c r="AP27013" s="9"/>
      <c r="AQ27013" s="9"/>
    </row>
    <row r="27014" spans="41:43" x14ac:dyDescent="0.3">
      <c r="AO27014" s="9"/>
      <c r="AP27014" s="9"/>
      <c r="AQ27014" s="9"/>
    </row>
    <row r="27015" spans="41:43" x14ac:dyDescent="0.3">
      <c r="AO27015" s="9"/>
      <c r="AP27015" s="9"/>
      <c r="AQ27015" s="9"/>
    </row>
    <row r="27016" spans="41:43" x14ac:dyDescent="0.3">
      <c r="AO27016" s="9"/>
      <c r="AP27016" s="9"/>
      <c r="AQ27016" s="9"/>
    </row>
    <row r="27017" spans="41:43" x14ac:dyDescent="0.3">
      <c r="AO27017" s="9"/>
      <c r="AP27017" s="9"/>
      <c r="AQ27017" s="9"/>
    </row>
    <row r="27018" spans="41:43" x14ac:dyDescent="0.3">
      <c r="AO27018" s="9"/>
      <c r="AP27018" s="9"/>
      <c r="AQ27018" s="9"/>
    </row>
    <row r="27019" spans="41:43" x14ac:dyDescent="0.3">
      <c r="AO27019" s="9"/>
      <c r="AP27019" s="9"/>
      <c r="AQ27019" s="9"/>
    </row>
    <row r="27020" spans="41:43" x14ac:dyDescent="0.3">
      <c r="AO27020" s="9"/>
      <c r="AP27020" s="9"/>
      <c r="AQ27020" s="9"/>
    </row>
    <row r="27021" spans="41:43" x14ac:dyDescent="0.3">
      <c r="AO27021" s="9"/>
      <c r="AP27021" s="9"/>
      <c r="AQ27021" s="9"/>
    </row>
    <row r="27022" spans="41:43" x14ac:dyDescent="0.3">
      <c r="AO27022" s="9"/>
      <c r="AP27022" s="9"/>
      <c r="AQ27022" s="9"/>
    </row>
    <row r="27023" spans="41:43" x14ac:dyDescent="0.3">
      <c r="AO27023" s="9"/>
      <c r="AP27023" s="9"/>
      <c r="AQ27023" s="9"/>
    </row>
    <row r="27024" spans="41:43" x14ac:dyDescent="0.3">
      <c r="AO27024" s="9"/>
      <c r="AP27024" s="9"/>
      <c r="AQ27024" s="9"/>
    </row>
    <row r="27025" spans="41:43" x14ac:dyDescent="0.3">
      <c r="AO27025" s="9"/>
      <c r="AP27025" s="9"/>
      <c r="AQ27025" s="9"/>
    </row>
    <row r="27026" spans="41:43" x14ac:dyDescent="0.3">
      <c r="AO27026" s="9"/>
      <c r="AP27026" s="9"/>
      <c r="AQ27026" s="9"/>
    </row>
    <row r="27027" spans="41:43" x14ac:dyDescent="0.3">
      <c r="AO27027" s="9"/>
      <c r="AP27027" s="9"/>
      <c r="AQ27027" s="9"/>
    </row>
    <row r="27028" spans="41:43" x14ac:dyDescent="0.3">
      <c r="AO27028" s="9"/>
      <c r="AP27028" s="9"/>
      <c r="AQ27028" s="9"/>
    </row>
    <row r="27029" spans="41:43" x14ac:dyDescent="0.3">
      <c r="AO27029" s="9"/>
      <c r="AP27029" s="9"/>
      <c r="AQ27029" s="9"/>
    </row>
    <row r="27030" spans="41:43" x14ac:dyDescent="0.3">
      <c r="AO27030" s="9"/>
      <c r="AP27030" s="9"/>
      <c r="AQ27030" s="9"/>
    </row>
    <row r="27031" spans="41:43" x14ac:dyDescent="0.3">
      <c r="AO27031" s="9"/>
      <c r="AP27031" s="9"/>
      <c r="AQ27031" s="9"/>
    </row>
    <row r="27032" spans="41:43" x14ac:dyDescent="0.3">
      <c r="AO27032" s="9"/>
      <c r="AP27032" s="9"/>
      <c r="AQ27032" s="9"/>
    </row>
    <row r="27033" spans="41:43" x14ac:dyDescent="0.3">
      <c r="AO27033" s="9"/>
      <c r="AP27033" s="9"/>
      <c r="AQ27033" s="9"/>
    </row>
    <row r="27034" spans="41:43" x14ac:dyDescent="0.3">
      <c r="AO27034" s="9"/>
      <c r="AP27034" s="9"/>
      <c r="AQ27034" s="9"/>
    </row>
    <row r="27035" spans="41:43" x14ac:dyDescent="0.3">
      <c r="AO27035" s="9"/>
      <c r="AP27035" s="9"/>
      <c r="AQ27035" s="9"/>
    </row>
    <row r="27036" spans="41:43" x14ac:dyDescent="0.3">
      <c r="AO27036" s="9"/>
      <c r="AP27036" s="9"/>
      <c r="AQ27036" s="9"/>
    </row>
    <row r="27037" spans="41:43" x14ac:dyDescent="0.3">
      <c r="AO27037" s="9"/>
      <c r="AP27037" s="9"/>
      <c r="AQ27037" s="9"/>
    </row>
    <row r="27038" spans="41:43" x14ac:dyDescent="0.3">
      <c r="AO27038" s="9"/>
      <c r="AP27038" s="9"/>
      <c r="AQ27038" s="9"/>
    </row>
    <row r="27039" spans="41:43" x14ac:dyDescent="0.3">
      <c r="AO27039" s="9"/>
      <c r="AP27039" s="9"/>
      <c r="AQ27039" s="9"/>
    </row>
    <row r="27040" spans="41:43" x14ac:dyDescent="0.3">
      <c r="AO27040" s="9"/>
      <c r="AP27040" s="9"/>
      <c r="AQ27040" s="9"/>
    </row>
    <row r="27041" spans="41:43" x14ac:dyDescent="0.3">
      <c r="AO27041" s="9"/>
      <c r="AP27041" s="9"/>
      <c r="AQ27041" s="9"/>
    </row>
    <row r="27042" spans="41:43" x14ac:dyDescent="0.3">
      <c r="AO27042" s="9"/>
      <c r="AP27042" s="9"/>
      <c r="AQ27042" s="9"/>
    </row>
    <row r="27043" spans="41:43" x14ac:dyDescent="0.3">
      <c r="AO27043" s="9"/>
      <c r="AP27043" s="9"/>
      <c r="AQ27043" s="9"/>
    </row>
    <row r="27044" spans="41:43" x14ac:dyDescent="0.3">
      <c r="AO27044" s="9"/>
      <c r="AP27044" s="9"/>
      <c r="AQ27044" s="9"/>
    </row>
    <row r="27045" spans="41:43" x14ac:dyDescent="0.3">
      <c r="AO27045" s="9"/>
      <c r="AP27045" s="9"/>
      <c r="AQ27045" s="9"/>
    </row>
    <row r="27046" spans="41:43" x14ac:dyDescent="0.3">
      <c r="AO27046" s="9"/>
      <c r="AP27046" s="9"/>
      <c r="AQ27046" s="9"/>
    </row>
    <row r="27047" spans="41:43" x14ac:dyDescent="0.3">
      <c r="AO27047" s="9"/>
      <c r="AP27047" s="9"/>
      <c r="AQ27047" s="9"/>
    </row>
    <row r="27048" spans="41:43" x14ac:dyDescent="0.3">
      <c r="AO27048" s="9"/>
      <c r="AP27048" s="9"/>
      <c r="AQ27048" s="9"/>
    </row>
    <row r="27049" spans="41:43" x14ac:dyDescent="0.3">
      <c r="AO27049" s="9"/>
      <c r="AP27049" s="9"/>
      <c r="AQ27049" s="9"/>
    </row>
    <row r="27050" spans="41:43" x14ac:dyDescent="0.3">
      <c r="AO27050" s="9"/>
      <c r="AP27050" s="9"/>
      <c r="AQ27050" s="9"/>
    </row>
    <row r="27051" spans="41:43" x14ac:dyDescent="0.3">
      <c r="AO27051" s="9"/>
      <c r="AP27051" s="9"/>
      <c r="AQ27051" s="9"/>
    </row>
    <row r="27052" spans="41:43" x14ac:dyDescent="0.3">
      <c r="AO27052" s="9"/>
      <c r="AP27052" s="9"/>
      <c r="AQ27052" s="9"/>
    </row>
    <row r="27053" spans="41:43" x14ac:dyDescent="0.3">
      <c r="AO27053" s="9"/>
      <c r="AP27053" s="9"/>
      <c r="AQ27053" s="9"/>
    </row>
    <row r="27054" spans="41:43" x14ac:dyDescent="0.3">
      <c r="AO27054" s="9"/>
      <c r="AP27054" s="9"/>
      <c r="AQ27054" s="9"/>
    </row>
    <row r="27055" spans="41:43" x14ac:dyDescent="0.3">
      <c r="AO27055" s="9"/>
      <c r="AP27055" s="9"/>
      <c r="AQ27055" s="9"/>
    </row>
    <row r="27056" spans="41:43" x14ac:dyDescent="0.3">
      <c r="AO27056" s="9"/>
      <c r="AP27056" s="9"/>
      <c r="AQ27056" s="9"/>
    </row>
    <row r="27057" spans="41:43" x14ac:dyDescent="0.3">
      <c r="AO27057" s="9"/>
      <c r="AP27057" s="9"/>
      <c r="AQ27057" s="9"/>
    </row>
    <row r="27058" spans="41:43" x14ac:dyDescent="0.3">
      <c r="AO27058" s="9"/>
      <c r="AP27058" s="9"/>
      <c r="AQ27058" s="9"/>
    </row>
    <row r="27059" spans="41:43" x14ac:dyDescent="0.3">
      <c r="AO27059" s="9"/>
      <c r="AP27059" s="9"/>
      <c r="AQ27059" s="9"/>
    </row>
    <row r="27060" spans="41:43" x14ac:dyDescent="0.3">
      <c r="AO27060" s="9"/>
      <c r="AP27060" s="9"/>
      <c r="AQ27060" s="9"/>
    </row>
    <row r="27061" spans="41:43" x14ac:dyDescent="0.3">
      <c r="AO27061" s="9"/>
      <c r="AP27061" s="9"/>
      <c r="AQ27061" s="9"/>
    </row>
    <row r="27062" spans="41:43" x14ac:dyDescent="0.3">
      <c r="AO27062" s="9"/>
      <c r="AP27062" s="9"/>
      <c r="AQ27062" s="9"/>
    </row>
    <row r="27063" spans="41:43" x14ac:dyDescent="0.3">
      <c r="AO27063" s="9"/>
      <c r="AP27063" s="9"/>
      <c r="AQ27063" s="9"/>
    </row>
    <row r="27064" spans="41:43" x14ac:dyDescent="0.3">
      <c r="AO27064" s="9"/>
      <c r="AP27064" s="9"/>
      <c r="AQ27064" s="9"/>
    </row>
    <row r="27065" spans="41:43" x14ac:dyDescent="0.3">
      <c r="AO27065" s="9"/>
      <c r="AP27065" s="9"/>
      <c r="AQ27065" s="9"/>
    </row>
    <row r="27066" spans="41:43" x14ac:dyDescent="0.3">
      <c r="AO27066" s="9"/>
      <c r="AP27066" s="9"/>
      <c r="AQ27066" s="9"/>
    </row>
    <row r="27067" spans="41:43" x14ac:dyDescent="0.3">
      <c r="AO27067" s="9"/>
      <c r="AP27067" s="9"/>
      <c r="AQ27067" s="9"/>
    </row>
    <row r="27068" spans="41:43" x14ac:dyDescent="0.3">
      <c r="AO27068" s="9"/>
      <c r="AP27068" s="9"/>
      <c r="AQ27068" s="9"/>
    </row>
    <row r="27069" spans="41:43" x14ac:dyDescent="0.3">
      <c r="AO27069" s="9"/>
      <c r="AP27069" s="9"/>
      <c r="AQ27069" s="9"/>
    </row>
    <row r="27070" spans="41:43" x14ac:dyDescent="0.3">
      <c r="AO27070" s="9"/>
      <c r="AP27070" s="9"/>
      <c r="AQ27070" s="9"/>
    </row>
    <row r="27071" spans="41:43" x14ac:dyDescent="0.3">
      <c r="AO27071" s="9"/>
      <c r="AP27071" s="9"/>
      <c r="AQ27071" s="9"/>
    </row>
    <row r="27072" spans="41:43" x14ac:dyDescent="0.3">
      <c r="AO27072" s="9"/>
      <c r="AP27072" s="9"/>
      <c r="AQ27072" s="9"/>
    </row>
    <row r="27073" spans="41:43" x14ac:dyDescent="0.3">
      <c r="AO27073" s="9"/>
      <c r="AP27073" s="9"/>
      <c r="AQ27073" s="9"/>
    </row>
    <row r="27074" spans="41:43" x14ac:dyDescent="0.3">
      <c r="AO27074" s="9"/>
      <c r="AP27074" s="9"/>
      <c r="AQ27074" s="9"/>
    </row>
    <row r="27075" spans="41:43" x14ac:dyDescent="0.3">
      <c r="AO27075" s="9"/>
      <c r="AP27075" s="9"/>
      <c r="AQ27075" s="9"/>
    </row>
    <row r="27076" spans="41:43" x14ac:dyDescent="0.3">
      <c r="AO27076" s="9"/>
      <c r="AP27076" s="9"/>
      <c r="AQ27076" s="9"/>
    </row>
    <row r="27077" spans="41:43" x14ac:dyDescent="0.3">
      <c r="AO27077" s="9"/>
      <c r="AP27077" s="9"/>
      <c r="AQ27077" s="9"/>
    </row>
    <row r="27078" spans="41:43" x14ac:dyDescent="0.3">
      <c r="AO27078" s="9"/>
      <c r="AP27078" s="9"/>
      <c r="AQ27078" s="9"/>
    </row>
    <row r="27079" spans="41:43" x14ac:dyDescent="0.3">
      <c r="AO27079" s="9"/>
      <c r="AP27079" s="9"/>
      <c r="AQ27079" s="9"/>
    </row>
    <row r="27080" spans="41:43" x14ac:dyDescent="0.3">
      <c r="AO27080" s="9"/>
      <c r="AP27080" s="9"/>
      <c r="AQ27080" s="9"/>
    </row>
    <row r="27081" spans="41:43" x14ac:dyDescent="0.3">
      <c r="AO27081" s="9"/>
      <c r="AP27081" s="9"/>
      <c r="AQ27081" s="9"/>
    </row>
    <row r="27082" spans="41:43" x14ac:dyDescent="0.3">
      <c r="AO27082" s="9"/>
      <c r="AP27082" s="9"/>
      <c r="AQ27082" s="9"/>
    </row>
    <row r="27083" spans="41:43" x14ac:dyDescent="0.3">
      <c r="AO27083" s="9"/>
      <c r="AP27083" s="9"/>
      <c r="AQ27083" s="9"/>
    </row>
    <row r="27084" spans="41:43" x14ac:dyDescent="0.3">
      <c r="AO27084" s="9"/>
      <c r="AP27084" s="9"/>
      <c r="AQ27084" s="9"/>
    </row>
    <row r="27085" spans="41:43" x14ac:dyDescent="0.3">
      <c r="AO27085" s="9"/>
      <c r="AP27085" s="9"/>
      <c r="AQ27085" s="9"/>
    </row>
    <row r="27086" spans="41:43" x14ac:dyDescent="0.3">
      <c r="AO27086" s="9"/>
      <c r="AP27086" s="9"/>
      <c r="AQ27086" s="9"/>
    </row>
    <row r="27087" spans="41:43" x14ac:dyDescent="0.3">
      <c r="AO27087" s="9"/>
      <c r="AP27087" s="9"/>
      <c r="AQ27087" s="9"/>
    </row>
    <row r="27088" spans="41:43" x14ac:dyDescent="0.3">
      <c r="AO27088" s="9"/>
      <c r="AP27088" s="9"/>
      <c r="AQ27088" s="9"/>
    </row>
    <row r="27089" spans="41:43" x14ac:dyDescent="0.3">
      <c r="AO27089" s="9"/>
      <c r="AP27089" s="9"/>
      <c r="AQ27089" s="9"/>
    </row>
    <row r="27090" spans="41:43" x14ac:dyDescent="0.3">
      <c r="AO27090" s="9"/>
      <c r="AP27090" s="9"/>
      <c r="AQ27090" s="9"/>
    </row>
    <row r="27091" spans="41:43" x14ac:dyDescent="0.3">
      <c r="AO27091" s="9"/>
      <c r="AP27091" s="9"/>
      <c r="AQ27091" s="9"/>
    </row>
    <row r="27092" spans="41:43" x14ac:dyDescent="0.3">
      <c r="AO27092" s="9"/>
      <c r="AP27092" s="9"/>
      <c r="AQ27092" s="9"/>
    </row>
    <row r="27093" spans="41:43" x14ac:dyDescent="0.3">
      <c r="AO27093" s="9"/>
      <c r="AP27093" s="9"/>
      <c r="AQ27093" s="9"/>
    </row>
    <row r="27094" spans="41:43" x14ac:dyDescent="0.3">
      <c r="AO27094" s="9"/>
      <c r="AP27094" s="9"/>
      <c r="AQ27094" s="9"/>
    </row>
    <row r="27095" spans="41:43" x14ac:dyDescent="0.3">
      <c r="AO27095" s="9"/>
      <c r="AP27095" s="9"/>
      <c r="AQ27095" s="9"/>
    </row>
    <row r="27096" spans="41:43" x14ac:dyDescent="0.3">
      <c r="AO27096" s="9"/>
      <c r="AP27096" s="9"/>
      <c r="AQ27096" s="9"/>
    </row>
    <row r="27097" spans="41:43" x14ac:dyDescent="0.3">
      <c r="AO27097" s="9"/>
      <c r="AP27097" s="9"/>
      <c r="AQ27097" s="9"/>
    </row>
    <row r="27098" spans="41:43" x14ac:dyDescent="0.3">
      <c r="AO27098" s="9"/>
      <c r="AP27098" s="9"/>
      <c r="AQ27098" s="9"/>
    </row>
    <row r="27099" spans="41:43" x14ac:dyDescent="0.3">
      <c r="AO27099" s="9"/>
      <c r="AP27099" s="9"/>
      <c r="AQ27099" s="9"/>
    </row>
    <row r="27100" spans="41:43" x14ac:dyDescent="0.3">
      <c r="AO27100" s="9"/>
      <c r="AP27100" s="9"/>
      <c r="AQ27100" s="9"/>
    </row>
    <row r="27101" spans="41:43" x14ac:dyDescent="0.3">
      <c r="AO27101" s="9"/>
      <c r="AP27101" s="9"/>
      <c r="AQ27101" s="9"/>
    </row>
    <row r="27102" spans="41:43" x14ac:dyDescent="0.3">
      <c r="AO27102" s="9"/>
      <c r="AP27102" s="9"/>
      <c r="AQ27102" s="9"/>
    </row>
    <row r="27103" spans="41:43" x14ac:dyDescent="0.3">
      <c r="AO27103" s="9"/>
      <c r="AP27103" s="9"/>
      <c r="AQ27103" s="9"/>
    </row>
    <row r="27104" spans="41:43" x14ac:dyDescent="0.3">
      <c r="AO27104" s="9"/>
      <c r="AP27104" s="9"/>
      <c r="AQ27104" s="9"/>
    </row>
    <row r="27105" spans="41:43" x14ac:dyDescent="0.3">
      <c r="AO27105" s="9"/>
      <c r="AP27105" s="9"/>
      <c r="AQ27105" s="9"/>
    </row>
    <row r="27106" spans="41:43" x14ac:dyDescent="0.3">
      <c r="AO27106" s="9"/>
      <c r="AP27106" s="9"/>
      <c r="AQ27106" s="9"/>
    </row>
    <row r="27107" spans="41:43" x14ac:dyDescent="0.3">
      <c r="AO27107" s="9"/>
      <c r="AP27107" s="9"/>
      <c r="AQ27107" s="9"/>
    </row>
    <row r="27108" spans="41:43" x14ac:dyDescent="0.3">
      <c r="AO27108" s="9"/>
      <c r="AP27108" s="9"/>
      <c r="AQ27108" s="9"/>
    </row>
    <row r="27109" spans="41:43" x14ac:dyDescent="0.3">
      <c r="AO27109" s="9"/>
      <c r="AP27109" s="9"/>
      <c r="AQ27109" s="9"/>
    </row>
    <row r="27110" spans="41:43" x14ac:dyDescent="0.3">
      <c r="AO27110" s="9"/>
      <c r="AP27110" s="9"/>
      <c r="AQ27110" s="9"/>
    </row>
    <row r="27111" spans="41:43" x14ac:dyDescent="0.3">
      <c r="AO27111" s="9"/>
      <c r="AP27111" s="9"/>
      <c r="AQ27111" s="9"/>
    </row>
    <row r="27112" spans="41:43" x14ac:dyDescent="0.3">
      <c r="AO27112" s="9"/>
      <c r="AP27112" s="9"/>
      <c r="AQ27112" s="9"/>
    </row>
    <row r="27113" spans="41:43" x14ac:dyDescent="0.3">
      <c r="AO27113" s="9"/>
      <c r="AP27113" s="9"/>
      <c r="AQ27113" s="9"/>
    </row>
    <row r="27114" spans="41:43" x14ac:dyDescent="0.3">
      <c r="AO27114" s="9"/>
      <c r="AP27114" s="9"/>
      <c r="AQ27114" s="9"/>
    </row>
    <row r="27115" spans="41:43" x14ac:dyDescent="0.3">
      <c r="AO27115" s="9"/>
      <c r="AP27115" s="9"/>
      <c r="AQ27115" s="9"/>
    </row>
    <row r="27116" spans="41:43" x14ac:dyDescent="0.3">
      <c r="AO27116" s="9"/>
      <c r="AP27116" s="9"/>
      <c r="AQ27116" s="9"/>
    </row>
    <row r="27117" spans="41:43" x14ac:dyDescent="0.3">
      <c r="AO27117" s="9"/>
      <c r="AP27117" s="9"/>
      <c r="AQ27117" s="9"/>
    </row>
    <row r="27118" spans="41:43" x14ac:dyDescent="0.3">
      <c r="AO27118" s="9"/>
      <c r="AP27118" s="9"/>
      <c r="AQ27118" s="9"/>
    </row>
    <row r="27119" spans="41:43" x14ac:dyDescent="0.3">
      <c r="AO27119" s="9"/>
      <c r="AP27119" s="9"/>
      <c r="AQ27119" s="9"/>
    </row>
    <row r="27120" spans="41:43" x14ac:dyDescent="0.3">
      <c r="AO27120" s="9"/>
      <c r="AP27120" s="9"/>
      <c r="AQ27120" s="9"/>
    </row>
    <row r="27121" spans="41:43" x14ac:dyDescent="0.3">
      <c r="AO27121" s="9"/>
      <c r="AP27121" s="9"/>
      <c r="AQ27121" s="9"/>
    </row>
    <row r="27122" spans="41:43" x14ac:dyDescent="0.3">
      <c r="AO27122" s="9"/>
      <c r="AP27122" s="9"/>
      <c r="AQ27122" s="9"/>
    </row>
    <row r="27123" spans="41:43" x14ac:dyDescent="0.3">
      <c r="AO27123" s="9"/>
      <c r="AP27123" s="9"/>
      <c r="AQ27123" s="9"/>
    </row>
    <row r="27124" spans="41:43" x14ac:dyDescent="0.3">
      <c r="AO27124" s="9"/>
      <c r="AP27124" s="9"/>
      <c r="AQ27124" s="9"/>
    </row>
    <row r="27125" spans="41:43" x14ac:dyDescent="0.3">
      <c r="AO27125" s="9"/>
      <c r="AP27125" s="9"/>
      <c r="AQ27125" s="9"/>
    </row>
    <row r="27126" spans="41:43" x14ac:dyDescent="0.3">
      <c r="AO27126" s="9"/>
      <c r="AP27126" s="9"/>
      <c r="AQ27126" s="9"/>
    </row>
    <row r="27127" spans="41:43" x14ac:dyDescent="0.3">
      <c r="AO27127" s="9"/>
      <c r="AP27127" s="9"/>
      <c r="AQ27127" s="9"/>
    </row>
    <row r="27128" spans="41:43" x14ac:dyDescent="0.3">
      <c r="AO27128" s="9"/>
      <c r="AP27128" s="9"/>
      <c r="AQ27128" s="9"/>
    </row>
    <row r="27129" spans="41:43" x14ac:dyDescent="0.3">
      <c r="AO27129" s="9"/>
      <c r="AP27129" s="9"/>
      <c r="AQ27129" s="9"/>
    </row>
    <row r="27130" spans="41:43" x14ac:dyDescent="0.3">
      <c r="AO27130" s="9"/>
      <c r="AP27130" s="9"/>
      <c r="AQ27130" s="9"/>
    </row>
    <row r="27131" spans="41:43" x14ac:dyDescent="0.3">
      <c r="AO27131" s="9"/>
      <c r="AP27131" s="9"/>
      <c r="AQ27131" s="9"/>
    </row>
    <row r="27132" spans="41:43" x14ac:dyDescent="0.3">
      <c r="AO27132" s="9"/>
      <c r="AP27132" s="9"/>
      <c r="AQ27132" s="9"/>
    </row>
    <row r="27133" spans="41:43" x14ac:dyDescent="0.3">
      <c r="AO27133" s="9"/>
      <c r="AP27133" s="9"/>
      <c r="AQ27133" s="9"/>
    </row>
    <row r="27134" spans="41:43" x14ac:dyDescent="0.3">
      <c r="AO27134" s="9"/>
      <c r="AP27134" s="9"/>
      <c r="AQ27134" s="9"/>
    </row>
    <row r="27135" spans="41:43" x14ac:dyDescent="0.3">
      <c r="AO27135" s="9"/>
      <c r="AP27135" s="9"/>
      <c r="AQ27135" s="9"/>
    </row>
    <row r="27136" spans="41:43" x14ac:dyDescent="0.3">
      <c r="AO27136" s="9"/>
      <c r="AP27136" s="9"/>
      <c r="AQ27136" s="9"/>
    </row>
    <row r="27137" spans="41:43" x14ac:dyDescent="0.3">
      <c r="AO27137" s="9"/>
      <c r="AP27137" s="9"/>
      <c r="AQ27137" s="9"/>
    </row>
    <row r="27138" spans="41:43" x14ac:dyDescent="0.3">
      <c r="AO27138" s="9"/>
      <c r="AP27138" s="9"/>
      <c r="AQ27138" s="9"/>
    </row>
    <row r="27139" spans="41:43" x14ac:dyDescent="0.3">
      <c r="AO27139" s="9"/>
      <c r="AP27139" s="9"/>
      <c r="AQ27139" s="9"/>
    </row>
    <row r="27140" spans="41:43" x14ac:dyDescent="0.3">
      <c r="AO27140" s="9"/>
      <c r="AP27140" s="9"/>
      <c r="AQ27140" s="9"/>
    </row>
    <row r="27141" spans="41:43" x14ac:dyDescent="0.3">
      <c r="AO27141" s="9"/>
      <c r="AP27141" s="9"/>
      <c r="AQ27141" s="9"/>
    </row>
    <row r="27142" spans="41:43" x14ac:dyDescent="0.3">
      <c r="AO27142" s="9"/>
      <c r="AP27142" s="9"/>
      <c r="AQ27142" s="9"/>
    </row>
    <row r="27143" spans="41:43" x14ac:dyDescent="0.3">
      <c r="AO27143" s="9"/>
      <c r="AP27143" s="9"/>
      <c r="AQ27143" s="9"/>
    </row>
    <row r="27144" spans="41:43" x14ac:dyDescent="0.3">
      <c r="AO27144" s="9"/>
      <c r="AP27144" s="9"/>
      <c r="AQ27144" s="9"/>
    </row>
    <row r="27145" spans="41:43" x14ac:dyDescent="0.3">
      <c r="AO27145" s="9"/>
      <c r="AP27145" s="9"/>
      <c r="AQ27145" s="9"/>
    </row>
    <row r="27146" spans="41:43" x14ac:dyDescent="0.3">
      <c r="AO27146" s="9"/>
      <c r="AP27146" s="9"/>
      <c r="AQ27146" s="9"/>
    </row>
    <row r="27147" spans="41:43" x14ac:dyDescent="0.3">
      <c r="AO27147" s="9"/>
      <c r="AP27147" s="9"/>
      <c r="AQ27147" s="9"/>
    </row>
    <row r="27148" spans="41:43" x14ac:dyDescent="0.3">
      <c r="AO27148" s="9"/>
      <c r="AP27148" s="9"/>
      <c r="AQ27148" s="9"/>
    </row>
    <row r="27149" spans="41:43" x14ac:dyDescent="0.3">
      <c r="AO27149" s="9"/>
      <c r="AP27149" s="9"/>
      <c r="AQ27149" s="9"/>
    </row>
    <row r="27150" spans="41:43" x14ac:dyDescent="0.3">
      <c r="AO27150" s="9"/>
      <c r="AP27150" s="9"/>
      <c r="AQ27150" s="9"/>
    </row>
    <row r="27151" spans="41:43" x14ac:dyDescent="0.3">
      <c r="AO27151" s="9"/>
      <c r="AP27151" s="9"/>
      <c r="AQ27151" s="9"/>
    </row>
    <row r="27152" spans="41:43" x14ac:dyDescent="0.3">
      <c r="AO27152" s="9"/>
      <c r="AP27152" s="9"/>
      <c r="AQ27152" s="9"/>
    </row>
    <row r="27153" spans="41:43" x14ac:dyDescent="0.3">
      <c r="AO27153" s="9"/>
      <c r="AP27153" s="9"/>
      <c r="AQ27153" s="9"/>
    </row>
    <row r="27154" spans="41:43" x14ac:dyDescent="0.3">
      <c r="AO27154" s="9"/>
      <c r="AP27154" s="9"/>
      <c r="AQ27154" s="9"/>
    </row>
    <row r="27155" spans="41:43" x14ac:dyDescent="0.3">
      <c r="AO27155" s="9"/>
      <c r="AP27155" s="9"/>
      <c r="AQ27155" s="9"/>
    </row>
    <row r="27156" spans="41:43" x14ac:dyDescent="0.3">
      <c r="AO27156" s="9"/>
      <c r="AP27156" s="9"/>
      <c r="AQ27156" s="9"/>
    </row>
    <row r="27157" spans="41:43" x14ac:dyDescent="0.3">
      <c r="AO27157" s="9"/>
      <c r="AP27157" s="9"/>
      <c r="AQ27157" s="9"/>
    </row>
    <row r="27158" spans="41:43" x14ac:dyDescent="0.3">
      <c r="AO27158" s="9"/>
      <c r="AP27158" s="9"/>
      <c r="AQ27158" s="9"/>
    </row>
    <row r="27159" spans="41:43" x14ac:dyDescent="0.3">
      <c r="AO27159" s="9"/>
      <c r="AP27159" s="9"/>
      <c r="AQ27159" s="9"/>
    </row>
    <row r="27160" spans="41:43" x14ac:dyDescent="0.3">
      <c r="AO27160" s="9"/>
      <c r="AP27160" s="9"/>
      <c r="AQ27160" s="9"/>
    </row>
    <row r="27161" spans="41:43" x14ac:dyDescent="0.3">
      <c r="AO27161" s="9"/>
      <c r="AP27161" s="9"/>
      <c r="AQ27161" s="9"/>
    </row>
    <row r="27162" spans="41:43" x14ac:dyDescent="0.3">
      <c r="AO27162" s="9"/>
      <c r="AP27162" s="9"/>
      <c r="AQ27162" s="9"/>
    </row>
    <row r="27163" spans="41:43" x14ac:dyDescent="0.3">
      <c r="AO27163" s="9"/>
      <c r="AP27163" s="9"/>
      <c r="AQ27163" s="9"/>
    </row>
    <row r="27164" spans="41:43" x14ac:dyDescent="0.3">
      <c r="AO27164" s="9"/>
      <c r="AP27164" s="9"/>
      <c r="AQ27164" s="9"/>
    </row>
    <row r="27165" spans="41:43" x14ac:dyDescent="0.3">
      <c r="AO27165" s="9"/>
      <c r="AP27165" s="9"/>
      <c r="AQ27165" s="9"/>
    </row>
    <row r="27166" spans="41:43" x14ac:dyDescent="0.3">
      <c r="AO27166" s="9"/>
      <c r="AP27166" s="9"/>
      <c r="AQ27166" s="9"/>
    </row>
    <row r="27167" spans="41:43" x14ac:dyDescent="0.3">
      <c r="AO27167" s="9"/>
      <c r="AP27167" s="9"/>
      <c r="AQ27167" s="9"/>
    </row>
    <row r="27168" spans="41:43" x14ac:dyDescent="0.3">
      <c r="AO27168" s="9"/>
      <c r="AP27168" s="9"/>
      <c r="AQ27168" s="9"/>
    </row>
    <row r="27169" spans="41:43" x14ac:dyDescent="0.3">
      <c r="AO27169" s="9"/>
      <c r="AP27169" s="9"/>
      <c r="AQ27169" s="9"/>
    </row>
    <row r="27170" spans="41:43" x14ac:dyDescent="0.3">
      <c r="AO27170" s="9"/>
      <c r="AP27170" s="9"/>
      <c r="AQ27170" s="9"/>
    </row>
    <row r="27171" spans="41:43" x14ac:dyDescent="0.3">
      <c r="AO27171" s="9"/>
      <c r="AP27171" s="9"/>
      <c r="AQ27171" s="9"/>
    </row>
    <row r="27172" spans="41:43" x14ac:dyDescent="0.3">
      <c r="AO27172" s="9"/>
      <c r="AP27172" s="9"/>
      <c r="AQ27172" s="9"/>
    </row>
    <row r="27173" spans="41:43" x14ac:dyDescent="0.3">
      <c r="AO27173" s="9"/>
      <c r="AP27173" s="9"/>
      <c r="AQ27173" s="9"/>
    </row>
    <row r="27174" spans="41:43" x14ac:dyDescent="0.3">
      <c r="AO27174" s="9"/>
      <c r="AP27174" s="9"/>
      <c r="AQ27174" s="9"/>
    </row>
    <row r="27175" spans="41:43" x14ac:dyDescent="0.3">
      <c r="AO27175" s="9"/>
      <c r="AP27175" s="9"/>
      <c r="AQ27175" s="9"/>
    </row>
    <row r="27176" spans="41:43" x14ac:dyDescent="0.3">
      <c r="AO27176" s="9"/>
      <c r="AP27176" s="9"/>
      <c r="AQ27176" s="9"/>
    </row>
    <row r="27177" spans="41:43" x14ac:dyDescent="0.3">
      <c r="AO27177" s="9"/>
      <c r="AP27177" s="9"/>
      <c r="AQ27177" s="9"/>
    </row>
    <row r="27178" spans="41:43" x14ac:dyDescent="0.3">
      <c r="AO27178" s="9"/>
      <c r="AP27178" s="9"/>
      <c r="AQ27178" s="9"/>
    </row>
    <row r="27179" spans="41:43" x14ac:dyDescent="0.3">
      <c r="AO27179" s="9"/>
      <c r="AP27179" s="9"/>
      <c r="AQ27179" s="9"/>
    </row>
    <row r="27180" spans="41:43" x14ac:dyDescent="0.3">
      <c r="AO27180" s="9"/>
      <c r="AP27180" s="9"/>
      <c r="AQ27180" s="9"/>
    </row>
    <row r="27181" spans="41:43" x14ac:dyDescent="0.3">
      <c r="AO27181" s="9"/>
      <c r="AP27181" s="9"/>
      <c r="AQ27181" s="9"/>
    </row>
    <row r="27182" spans="41:43" x14ac:dyDescent="0.3">
      <c r="AO27182" s="9"/>
      <c r="AP27182" s="9"/>
      <c r="AQ27182" s="9"/>
    </row>
    <row r="27183" spans="41:43" x14ac:dyDescent="0.3">
      <c r="AO27183" s="9"/>
      <c r="AP27183" s="9"/>
      <c r="AQ27183" s="9"/>
    </row>
    <row r="27184" spans="41:43" x14ac:dyDescent="0.3">
      <c r="AO27184" s="9"/>
      <c r="AP27184" s="9"/>
      <c r="AQ27184" s="9"/>
    </row>
    <row r="27185" spans="41:43" x14ac:dyDescent="0.3">
      <c r="AO27185" s="9"/>
      <c r="AP27185" s="9"/>
      <c r="AQ27185" s="9"/>
    </row>
    <row r="27186" spans="41:43" x14ac:dyDescent="0.3">
      <c r="AO27186" s="9"/>
      <c r="AP27186" s="9"/>
      <c r="AQ27186" s="9"/>
    </row>
    <row r="27187" spans="41:43" x14ac:dyDescent="0.3">
      <c r="AO27187" s="9"/>
      <c r="AP27187" s="9"/>
      <c r="AQ27187" s="9"/>
    </row>
    <row r="27188" spans="41:43" x14ac:dyDescent="0.3">
      <c r="AO27188" s="9"/>
      <c r="AP27188" s="9"/>
      <c r="AQ27188" s="9"/>
    </row>
    <row r="27189" spans="41:43" x14ac:dyDescent="0.3">
      <c r="AO27189" s="9"/>
      <c r="AP27189" s="9"/>
      <c r="AQ27189" s="9"/>
    </row>
    <row r="27190" spans="41:43" x14ac:dyDescent="0.3">
      <c r="AO27190" s="9"/>
      <c r="AP27190" s="9"/>
      <c r="AQ27190" s="9"/>
    </row>
    <row r="27191" spans="41:43" x14ac:dyDescent="0.3">
      <c r="AO27191" s="9"/>
      <c r="AP27191" s="9"/>
      <c r="AQ27191" s="9"/>
    </row>
    <row r="27192" spans="41:43" x14ac:dyDescent="0.3">
      <c r="AO27192" s="9"/>
      <c r="AP27192" s="9"/>
      <c r="AQ27192" s="9"/>
    </row>
    <row r="27193" spans="41:43" x14ac:dyDescent="0.3">
      <c r="AO27193" s="9"/>
      <c r="AP27193" s="9"/>
      <c r="AQ27193" s="9"/>
    </row>
    <row r="27194" spans="41:43" x14ac:dyDescent="0.3">
      <c r="AO27194" s="9"/>
      <c r="AP27194" s="9"/>
      <c r="AQ27194" s="9"/>
    </row>
    <row r="27195" spans="41:43" x14ac:dyDescent="0.3">
      <c r="AO27195" s="9"/>
      <c r="AP27195" s="9"/>
      <c r="AQ27195" s="9"/>
    </row>
    <row r="27196" spans="41:43" x14ac:dyDescent="0.3">
      <c r="AO27196" s="9"/>
      <c r="AP27196" s="9"/>
      <c r="AQ27196" s="9"/>
    </row>
    <row r="27197" spans="41:43" x14ac:dyDescent="0.3">
      <c r="AO27197" s="9"/>
      <c r="AP27197" s="9"/>
      <c r="AQ27197" s="9"/>
    </row>
    <row r="27198" spans="41:43" x14ac:dyDescent="0.3">
      <c r="AO27198" s="9"/>
      <c r="AP27198" s="9"/>
      <c r="AQ27198" s="9"/>
    </row>
    <row r="27199" spans="41:43" x14ac:dyDescent="0.3">
      <c r="AO27199" s="9"/>
      <c r="AP27199" s="9"/>
      <c r="AQ27199" s="9"/>
    </row>
    <row r="27200" spans="41:43" x14ac:dyDescent="0.3">
      <c r="AO27200" s="9"/>
      <c r="AP27200" s="9"/>
      <c r="AQ27200" s="9"/>
    </row>
    <row r="27201" spans="41:43" x14ac:dyDescent="0.3">
      <c r="AO27201" s="9"/>
      <c r="AP27201" s="9"/>
      <c r="AQ27201" s="9"/>
    </row>
    <row r="27202" spans="41:43" x14ac:dyDescent="0.3">
      <c r="AO27202" s="9"/>
      <c r="AP27202" s="9"/>
      <c r="AQ27202" s="9"/>
    </row>
    <row r="27203" spans="41:43" x14ac:dyDescent="0.3">
      <c r="AO27203" s="9"/>
      <c r="AP27203" s="9"/>
      <c r="AQ27203" s="9"/>
    </row>
    <row r="27204" spans="41:43" x14ac:dyDescent="0.3">
      <c r="AO27204" s="9"/>
      <c r="AP27204" s="9"/>
      <c r="AQ27204" s="9"/>
    </row>
    <row r="27205" spans="41:43" x14ac:dyDescent="0.3">
      <c r="AO27205" s="9"/>
      <c r="AP27205" s="9"/>
      <c r="AQ27205" s="9"/>
    </row>
    <row r="27206" spans="41:43" x14ac:dyDescent="0.3">
      <c r="AO27206" s="9"/>
      <c r="AP27206" s="9"/>
      <c r="AQ27206" s="9"/>
    </row>
    <row r="27207" spans="41:43" x14ac:dyDescent="0.3">
      <c r="AO27207" s="9"/>
      <c r="AP27207" s="9"/>
      <c r="AQ27207" s="9"/>
    </row>
    <row r="27208" spans="41:43" x14ac:dyDescent="0.3">
      <c r="AO27208" s="9"/>
      <c r="AP27208" s="9"/>
      <c r="AQ27208" s="9"/>
    </row>
    <row r="27209" spans="41:43" x14ac:dyDescent="0.3">
      <c r="AO27209" s="9"/>
      <c r="AP27209" s="9"/>
      <c r="AQ27209" s="9"/>
    </row>
    <row r="27210" spans="41:43" x14ac:dyDescent="0.3">
      <c r="AO27210" s="9"/>
      <c r="AP27210" s="9"/>
      <c r="AQ27210" s="9"/>
    </row>
    <row r="27211" spans="41:43" x14ac:dyDescent="0.3">
      <c r="AO27211" s="9"/>
      <c r="AP27211" s="9"/>
      <c r="AQ27211" s="9"/>
    </row>
    <row r="27212" spans="41:43" x14ac:dyDescent="0.3">
      <c r="AO27212" s="9"/>
      <c r="AP27212" s="9"/>
      <c r="AQ27212" s="9"/>
    </row>
    <row r="27213" spans="41:43" x14ac:dyDescent="0.3">
      <c r="AO27213" s="9"/>
      <c r="AP27213" s="9"/>
      <c r="AQ27213" s="9"/>
    </row>
    <row r="27214" spans="41:43" x14ac:dyDescent="0.3">
      <c r="AO27214" s="9"/>
      <c r="AP27214" s="9"/>
      <c r="AQ27214" s="9"/>
    </row>
    <row r="27215" spans="41:43" x14ac:dyDescent="0.3">
      <c r="AO27215" s="9"/>
      <c r="AP27215" s="9"/>
      <c r="AQ27215" s="9"/>
    </row>
    <row r="27216" spans="41:43" x14ac:dyDescent="0.3">
      <c r="AO27216" s="9"/>
      <c r="AP27216" s="9"/>
      <c r="AQ27216" s="9"/>
    </row>
    <row r="27217" spans="41:43" x14ac:dyDescent="0.3">
      <c r="AO27217" s="9"/>
      <c r="AP27217" s="9"/>
      <c r="AQ27217" s="9"/>
    </row>
    <row r="27218" spans="41:43" x14ac:dyDescent="0.3">
      <c r="AO27218" s="9"/>
      <c r="AP27218" s="9"/>
      <c r="AQ27218" s="9"/>
    </row>
    <row r="27219" spans="41:43" x14ac:dyDescent="0.3">
      <c r="AO27219" s="9"/>
      <c r="AP27219" s="9"/>
      <c r="AQ27219" s="9"/>
    </row>
    <row r="27220" spans="41:43" x14ac:dyDescent="0.3">
      <c r="AO27220" s="9"/>
      <c r="AP27220" s="9"/>
      <c r="AQ27220" s="9"/>
    </row>
    <row r="27221" spans="41:43" x14ac:dyDescent="0.3">
      <c r="AO27221" s="9"/>
      <c r="AP27221" s="9"/>
      <c r="AQ27221" s="9"/>
    </row>
    <row r="27222" spans="41:43" x14ac:dyDescent="0.3">
      <c r="AO27222" s="9"/>
      <c r="AP27222" s="9"/>
      <c r="AQ27222" s="9"/>
    </row>
    <row r="27223" spans="41:43" x14ac:dyDescent="0.3">
      <c r="AO27223" s="9"/>
      <c r="AP27223" s="9"/>
      <c r="AQ27223" s="9"/>
    </row>
    <row r="27224" spans="41:43" x14ac:dyDescent="0.3">
      <c r="AO27224" s="9"/>
      <c r="AP27224" s="9"/>
      <c r="AQ27224" s="9"/>
    </row>
    <row r="27225" spans="41:43" x14ac:dyDescent="0.3">
      <c r="AO27225" s="9"/>
      <c r="AP27225" s="9"/>
      <c r="AQ27225" s="9"/>
    </row>
    <row r="27226" spans="41:43" x14ac:dyDescent="0.3">
      <c r="AO27226" s="9"/>
      <c r="AP27226" s="9"/>
      <c r="AQ27226" s="9"/>
    </row>
    <row r="27227" spans="41:43" x14ac:dyDescent="0.3">
      <c r="AO27227" s="9"/>
      <c r="AP27227" s="9"/>
      <c r="AQ27227" s="9"/>
    </row>
    <row r="27228" spans="41:43" x14ac:dyDescent="0.3">
      <c r="AO27228" s="9"/>
      <c r="AP27228" s="9"/>
      <c r="AQ27228" s="9"/>
    </row>
    <row r="27229" spans="41:43" x14ac:dyDescent="0.3">
      <c r="AO27229" s="9"/>
      <c r="AP27229" s="9"/>
      <c r="AQ27229" s="9"/>
    </row>
    <row r="27230" spans="41:43" x14ac:dyDescent="0.3">
      <c r="AO27230" s="9"/>
      <c r="AP27230" s="9"/>
      <c r="AQ27230" s="9"/>
    </row>
    <row r="27231" spans="41:43" x14ac:dyDescent="0.3">
      <c r="AO27231" s="9"/>
      <c r="AP27231" s="9"/>
      <c r="AQ27231" s="9"/>
    </row>
    <row r="27232" spans="41:43" x14ac:dyDescent="0.3">
      <c r="AO27232" s="9"/>
      <c r="AP27232" s="9"/>
      <c r="AQ27232" s="9"/>
    </row>
    <row r="27233" spans="41:43" x14ac:dyDescent="0.3">
      <c r="AO27233" s="9"/>
      <c r="AP27233" s="9"/>
      <c r="AQ27233" s="9"/>
    </row>
    <row r="27234" spans="41:43" x14ac:dyDescent="0.3">
      <c r="AO27234" s="9"/>
      <c r="AP27234" s="9"/>
      <c r="AQ27234" s="9"/>
    </row>
    <row r="27235" spans="41:43" x14ac:dyDescent="0.3">
      <c r="AO27235" s="9"/>
      <c r="AP27235" s="9"/>
      <c r="AQ27235" s="9"/>
    </row>
    <row r="27236" spans="41:43" x14ac:dyDescent="0.3">
      <c r="AO27236" s="9"/>
      <c r="AP27236" s="9"/>
      <c r="AQ27236" s="9"/>
    </row>
    <row r="27237" spans="41:43" x14ac:dyDescent="0.3">
      <c r="AO27237" s="9"/>
      <c r="AP27237" s="9"/>
      <c r="AQ27237" s="9"/>
    </row>
    <row r="27238" spans="41:43" x14ac:dyDescent="0.3">
      <c r="AO27238" s="9"/>
      <c r="AP27238" s="9"/>
      <c r="AQ27238" s="9"/>
    </row>
    <row r="27239" spans="41:43" x14ac:dyDescent="0.3">
      <c r="AO27239" s="9"/>
      <c r="AP27239" s="9"/>
      <c r="AQ27239" s="9"/>
    </row>
    <row r="27240" spans="41:43" x14ac:dyDescent="0.3">
      <c r="AO27240" s="9"/>
      <c r="AP27240" s="9"/>
      <c r="AQ27240" s="9"/>
    </row>
    <row r="27241" spans="41:43" x14ac:dyDescent="0.3">
      <c r="AO27241" s="9"/>
      <c r="AP27241" s="9"/>
      <c r="AQ27241" s="9"/>
    </row>
    <row r="27242" spans="41:43" x14ac:dyDescent="0.3">
      <c r="AO27242" s="9"/>
      <c r="AP27242" s="9"/>
      <c r="AQ27242" s="9"/>
    </row>
    <row r="27243" spans="41:43" x14ac:dyDescent="0.3">
      <c r="AO27243" s="9"/>
      <c r="AP27243" s="9"/>
      <c r="AQ27243" s="9"/>
    </row>
    <row r="27244" spans="41:43" x14ac:dyDescent="0.3">
      <c r="AO27244" s="9"/>
      <c r="AP27244" s="9"/>
      <c r="AQ27244" s="9"/>
    </row>
    <row r="27245" spans="41:43" x14ac:dyDescent="0.3">
      <c r="AO27245" s="9"/>
      <c r="AP27245" s="9"/>
      <c r="AQ27245" s="9"/>
    </row>
    <row r="27246" spans="41:43" x14ac:dyDescent="0.3">
      <c r="AO27246" s="9"/>
      <c r="AP27246" s="9"/>
      <c r="AQ27246" s="9"/>
    </row>
    <row r="27247" spans="41:43" x14ac:dyDescent="0.3">
      <c r="AO27247" s="9"/>
      <c r="AP27247" s="9"/>
      <c r="AQ27247" s="9"/>
    </row>
    <row r="27248" spans="41:43" x14ac:dyDescent="0.3">
      <c r="AO27248" s="9"/>
      <c r="AP27248" s="9"/>
      <c r="AQ27248" s="9"/>
    </row>
    <row r="27249" spans="41:43" x14ac:dyDescent="0.3">
      <c r="AO27249" s="9"/>
      <c r="AP27249" s="9"/>
      <c r="AQ27249" s="9"/>
    </row>
    <row r="27250" spans="41:43" x14ac:dyDescent="0.3">
      <c r="AO27250" s="9"/>
      <c r="AP27250" s="9"/>
      <c r="AQ27250" s="9"/>
    </row>
    <row r="27251" spans="41:43" x14ac:dyDescent="0.3">
      <c r="AO27251" s="9"/>
      <c r="AP27251" s="9"/>
      <c r="AQ27251" s="9"/>
    </row>
    <row r="27252" spans="41:43" x14ac:dyDescent="0.3">
      <c r="AO27252" s="9"/>
      <c r="AP27252" s="9"/>
      <c r="AQ27252" s="9"/>
    </row>
    <row r="27253" spans="41:43" x14ac:dyDescent="0.3">
      <c r="AO27253" s="9"/>
      <c r="AP27253" s="9"/>
      <c r="AQ27253" s="9"/>
    </row>
    <row r="27254" spans="41:43" x14ac:dyDescent="0.3">
      <c r="AO27254" s="9"/>
      <c r="AP27254" s="9"/>
      <c r="AQ27254" s="9"/>
    </row>
    <row r="27255" spans="41:43" x14ac:dyDescent="0.3">
      <c r="AO27255" s="9"/>
      <c r="AP27255" s="9"/>
      <c r="AQ27255" s="9"/>
    </row>
    <row r="27256" spans="41:43" x14ac:dyDescent="0.3">
      <c r="AO27256" s="9"/>
      <c r="AP27256" s="9"/>
      <c r="AQ27256" s="9"/>
    </row>
    <row r="27257" spans="41:43" x14ac:dyDescent="0.3">
      <c r="AO27257" s="9"/>
      <c r="AP27257" s="9"/>
      <c r="AQ27257" s="9"/>
    </row>
    <row r="27258" spans="41:43" x14ac:dyDescent="0.3">
      <c r="AO27258" s="9"/>
      <c r="AP27258" s="9"/>
      <c r="AQ27258" s="9"/>
    </row>
    <row r="27259" spans="41:43" x14ac:dyDescent="0.3">
      <c r="AO27259" s="9"/>
      <c r="AP27259" s="9"/>
      <c r="AQ27259" s="9"/>
    </row>
    <row r="27260" spans="41:43" x14ac:dyDescent="0.3">
      <c r="AO27260" s="9"/>
      <c r="AP27260" s="9"/>
      <c r="AQ27260" s="9"/>
    </row>
    <row r="27261" spans="41:43" x14ac:dyDescent="0.3">
      <c r="AO27261" s="9"/>
      <c r="AP27261" s="9"/>
      <c r="AQ27261" s="9"/>
    </row>
    <row r="27262" spans="41:43" x14ac:dyDescent="0.3">
      <c r="AO27262" s="9"/>
      <c r="AP27262" s="9"/>
      <c r="AQ27262" s="9"/>
    </row>
    <row r="27263" spans="41:43" x14ac:dyDescent="0.3">
      <c r="AO27263" s="9"/>
      <c r="AP27263" s="9"/>
      <c r="AQ27263" s="9"/>
    </row>
    <row r="27264" spans="41:43" x14ac:dyDescent="0.3">
      <c r="AO27264" s="9"/>
      <c r="AP27264" s="9"/>
      <c r="AQ27264" s="9"/>
    </row>
    <row r="27265" spans="41:43" x14ac:dyDescent="0.3">
      <c r="AO27265" s="9"/>
      <c r="AP27265" s="9"/>
      <c r="AQ27265" s="9"/>
    </row>
    <row r="27266" spans="41:43" x14ac:dyDescent="0.3">
      <c r="AO27266" s="9"/>
      <c r="AP27266" s="9"/>
      <c r="AQ27266" s="9"/>
    </row>
    <row r="27267" spans="41:43" x14ac:dyDescent="0.3">
      <c r="AO27267" s="9"/>
      <c r="AP27267" s="9"/>
      <c r="AQ27267" s="9"/>
    </row>
    <row r="27268" spans="41:43" x14ac:dyDescent="0.3">
      <c r="AO27268" s="9"/>
      <c r="AP27268" s="9"/>
      <c r="AQ27268" s="9"/>
    </row>
    <row r="27269" spans="41:43" x14ac:dyDescent="0.3">
      <c r="AO27269" s="9"/>
      <c r="AP27269" s="9"/>
      <c r="AQ27269" s="9"/>
    </row>
    <row r="27270" spans="41:43" x14ac:dyDescent="0.3">
      <c r="AO27270" s="9"/>
      <c r="AP27270" s="9"/>
      <c r="AQ27270" s="9"/>
    </row>
    <row r="27271" spans="41:43" x14ac:dyDescent="0.3">
      <c r="AO27271" s="9"/>
      <c r="AP27271" s="9"/>
      <c r="AQ27271" s="9"/>
    </row>
    <row r="27272" spans="41:43" x14ac:dyDescent="0.3">
      <c r="AO27272" s="9"/>
      <c r="AP27272" s="9"/>
      <c r="AQ27272" s="9"/>
    </row>
    <row r="27273" spans="41:43" x14ac:dyDescent="0.3">
      <c r="AO27273" s="9"/>
      <c r="AP27273" s="9"/>
      <c r="AQ27273" s="9"/>
    </row>
    <row r="27274" spans="41:43" x14ac:dyDescent="0.3">
      <c r="AO27274" s="9"/>
      <c r="AP27274" s="9"/>
      <c r="AQ27274" s="9"/>
    </row>
    <row r="27275" spans="41:43" x14ac:dyDescent="0.3">
      <c r="AO27275" s="9"/>
      <c r="AP27275" s="9"/>
      <c r="AQ27275" s="9"/>
    </row>
    <row r="27276" spans="41:43" x14ac:dyDescent="0.3">
      <c r="AO27276" s="9"/>
      <c r="AP27276" s="9"/>
      <c r="AQ27276" s="9"/>
    </row>
    <row r="27277" spans="41:43" x14ac:dyDescent="0.3">
      <c r="AO27277" s="9"/>
      <c r="AP27277" s="9"/>
      <c r="AQ27277" s="9"/>
    </row>
    <row r="27278" spans="41:43" x14ac:dyDescent="0.3">
      <c r="AO27278" s="9"/>
      <c r="AP27278" s="9"/>
      <c r="AQ27278" s="9"/>
    </row>
    <row r="27279" spans="41:43" x14ac:dyDescent="0.3">
      <c r="AO27279" s="9"/>
      <c r="AP27279" s="9"/>
      <c r="AQ27279" s="9"/>
    </row>
    <row r="27280" spans="41:43" x14ac:dyDescent="0.3">
      <c r="AO27280" s="9"/>
      <c r="AP27280" s="9"/>
      <c r="AQ27280" s="9"/>
    </row>
    <row r="27281" spans="41:43" x14ac:dyDescent="0.3">
      <c r="AO27281" s="9"/>
      <c r="AP27281" s="9"/>
      <c r="AQ27281" s="9"/>
    </row>
    <row r="27282" spans="41:43" x14ac:dyDescent="0.3">
      <c r="AO27282" s="9"/>
      <c r="AP27282" s="9"/>
      <c r="AQ27282" s="9"/>
    </row>
    <row r="27283" spans="41:43" x14ac:dyDescent="0.3">
      <c r="AO27283" s="9"/>
      <c r="AP27283" s="9"/>
      <c r="AQ27283" s="9"/>
    </row>
    <row r="27284" spans="41:43" x14ac:dyDescent="0.3">
      <c r="AO27284" s="9"/>
      <c r="AP27284" s="9"/>
      <c r="AQ27284" s="9"/>
    </row>
    <row r="27285" spans="41:43" x14ac:dyDescent="0.3">
      <c r="AO27285" s="9"/>
      <c r="AP27285" s="9"/>
      <c r="AQ27285" s="9"/>
    </row>
    <row r="27286" spans="41:43" x14ac:dyDescent="0.3">
      <c r="AO27286" s="9"/>
      <c r="AP27286" s="9"/>
      <c r="AQ27286" s="9"/>
    </row>
    <row r="27287" spans="41:43" x14ac:dyDescent="0.3">
      <c r="AO27287" s="9"/>
      <c r="AP27287" s="9"/>
      <c r="AQ27287" s="9"/>
    </row>
    <row r="27288" spans="41:43" x14ac:dyDescent="0.3">
      <c r="AO27288" s="9"/>
      <c r="AP27288" s="9"/>
      <c r="AQ27288" s="9"/>
    </row>
    <row r="27289" spans="41:43" x14ac:dyDescent="0.3">
      <c r="AO27289" s="9"/>
      <c r="AP27289" s="9"/>
      <c r="AQ27289" s="9"/>
    </row>
    <row r="27290" spans="41:43" x14ac:dyDescent="0.3">
      <c r="AO27290" s="9"/>
      <c r="AP27290" s="9"/>
      <c r="AQ27290" s="9"/>
    </row>
    <row r="27291" spans="41:43" x14ac:dyDescent="0.3">
      <c r="AO27291" s="9"/>
      <c r="AP27291" s="9"/>
      <c r="AQ27291" s="9"/>
    </row>
    <row r="27292" spans="41:43" x14ac:dyDescent="0.3">
      <c r="AO27292" s="9"/>
      <c r="AP27292" s="9"/>
      <c r="AQ27292" s="9"/>
    </row>
    <row r="27293" spans="41:43" x14ac:dyDescent="0.3">
      <c r="AO27293" s="9"/>
      <c r="AP27293" s="9"/>
      <c r="AQ27293" s="9"/>
    </row>
    <row r="27294" spans="41:43" x14ac:dyDescent="0.3">
      <c r="AO27294" s="9"/>
      <c r="AP27294" s="9"/>
      <c r="AQ27294" s="9"/>
    </row>
    <row r="27295" spans="41:43" x14ac:dyDescent="0.3">
      <c r="AO27295" s="9"/>
      <c r="AP27295" s="9"/>
      <c r="AQ27295" s="9"/>
    </row>
    <row r="27296" spans="41:43" x14ac:dyDescent="0.3">
      <c r="AO27296" s="9"/>
      <c r="AP27296" s="9"/>
      <c r="AQ27296" s="9"/>
    </row>
    <row r="27297" spans="41:43" x14ac:dyDescent="0.3">
      <c r="AO27297" s="9"/>
      <c r="AP27297" s="9"/>
      <c r="AQ27297" s="9"/>
    </row>
    <row r="27298" spans="41:43" x14ac:dyDescent="0.3">
      <c r="AO27298" s="9"/>
      <c r="AP27298" s="9"/>
      <c r="AQ27298" s="9"/>
    </row>
    <row r="27299" spans="41:43" x14ac:dyDescent="0.3">
      <c r="AO27299" s="9"/>
      <c r="AP27299" s="9"/>
      <c r="AQ27299" s="9"/>
    </row>
    <row r="27300" spans="41:43" x14ac:dyDescent="0.3">
      <c r="AO27300" s="9"/>
      <c r="AP27300" s="9"/>
      <c r="AQ27300" s="9"/>
    </row>
    <row r="27301" spans="41:43" x14ac:dyDescent="0.3">
      <c r="AO27301" s="9"/>
      <c r="AP27301" s="9"/>
      <c r="AQ27301" s="9"/>
    </row>
    <row r="27302" spans="41:43" x14ac:dyDescent="0.3">
      <c r="AO27302" s="9"/>
      <c r="AP27302" s="9"/>
      <c r="AQ27302" s="9"/>
    </row>
    <row r="27303" spans="41:43" x14ac:dyDescent="0.3">
      <c r="AO27303" s="9"/>
      <c r="AP27303" s="9"/>
      <c r="AQ27303" s="9"/>
    </row>
    <row r="27304" spans="41:43" x14ac:dyDescent="0.3">
      <c r="AO27304" s="9"/>
      <c r="AP27304" s="9"/>
      <c r="AQ27304" s="9"/>
    </row>
    <row r="27305" spans="41:43" x14ac:dyDescent="0.3">
      <c r="AO27305" s="9"/>
      <c r="AP27305" s="9"/>
      <c r="AQ27305" s="9"/>
    </row>
    <row r="27306" spans="41:43" x14ac:dyDescent="0.3">
      <c r="AO27306" s="9"/>
      <c r="AP27306" s="9"/>
      <c r="AQ27306" s="9"/>
    </row>
    <row r="27307" spans="41:43" x14ac:dyDescent="0.3">
      <c r="AO27307" s="9"/>
      <c r="AP27307" s="9"/>
      <c r="AQ27307" s="9"/>
    </row>
    <row r="27308" spans="41:43" x14ac:dyDescent="0.3">
      <c r="AO27308" s="9"/>
      <c r="AP27308" s="9"/>
      <c r="AQ27308" s="9"/>
    </row>
    <row r="27309" spans="41:43" x14ac:dyDescent="0.3">
      <c r="AO27309" s="9"/>
      <c r="AP27309" s="9"/>
      <c r="AQ27309" s="9"/>
    </row>
    <row r="27310" spans="41:43" x14ac:dyDescent="0.3">
      <c r="AO27310" s="9"/>
      <c r="AP27310" s="9"/>
      <c r="AQ27310" s="9"/>
    </row>
    <row r="27311" spans="41:43" x14ac:dyDescent="0.3">
      <c r="AO27311" s="9"/>
      <c r="AP27311" s="9"/>
      <c r="AQ27311" s="9"/>
    </row>
    <row r="27312" spans="41:43" x14ac:dyDescent="0.3">
      <c r="AO27312" s="9"/>
      <c r="AP27312" s="9"/>
      <c r="AQ27312" s="9"/>
    </row>
    <row r="27313" spans="41:43" x14ac:dyDescent="0.3">
      <c r="AO27313" s="9"/>
      <c r="AP27313" s="9"/>
      <c r="AQ27313" s="9"/>
    </row>
    <row r="27314" spans="41:43" x14ac:dyDescent="0.3">
      <c r="AO27314" s="9"/>
      <c r="AP27314" s="9"/>
      <c r="AQ27314" s="9"/>
    </row>
    <row r="27315" spans="41:43" x14ac:dyDescent="0.3">
      <c r="AO27315" s="9"/>
      <c r="AP27315" s="9"/>
      <c r="AQ27315" s="9"/>
    </row>
    <row r="27316" spans="41:43" x14ac:dyDescent="0.3">
      <c r="AO27316" s="9"/>
      <c r="AP27316" s="9"/>
      <c r="AQ27316" s="9"/>
    </row>
    <row r="27317" spans="41:43" x14ac:dyDescent="0.3">
      <c r="AO27317" s="9"/>
      <c r="AP27317" s="9"/>
      <c r="AQ27317" s="9"/>
    </row>
    <row r="27318" spans="41:43" x14ac:dyDescent="0.3">
      <c r="AO27318" s="9"/>
      <c r="AP27318" s="9"/>
      <c r="AQ27318" s="9"/>
    </row>
    <row r="27319" spans="41:43" x14ac:dyDescent="0.3">
      <c r="AO27319" s="9"/>
      <c r="AP27319" s="9"/>
      <c r="AQ27319" s="9"/>
    </row>
    <row r="27320" spans="41:43" x14ac:dyDescent="0.3">
      <c r="AO27320" s="9"/>
      <c r="AP27320" s="9"/>
      <c r="AQ27320" s="9"/>
    </row>
    <row r="27321" spans="41:43" x14ac:dyDescent="0.3">
      <c r="AO27321" s="9"/>
      <c r="AP27321" s="9"/>
      <c r="AQ27321" s="9"/>
    </row>
    <row r="27322" spans="41:43" x14ac:dyDescent="0.3">
      <c r="AO27322" s="9"/>
      <c r="AP27322" s="9"/>
      <c r="AQ27322" s="9"/>
    </row>
    <row r="27323" spans="41:43" x14ac:dyDescent="0.3">
      <c r="AO27323" s="9"/>
      <c r="AP27323" s="9"/>
      <c r="AQ27323" s="9"/>
    </row>
    <row r="27324" spans="41:43" x14ac:dyDescent="0.3">
      <c r="AO27324" s="9"/>
      <c r="AP27324" s="9"/>
      <c r="AQ27324" s="9"/>
    </row>
    <row r="27325" spans="41:43" x14ac:dyDescent="0.3">
      <c r="AO27325" s="9"/>
      <c r="AP27325" s="9"/>
      <c r="AQ27325" s="9"/>
    </row>
    <row r="27326" spans="41:43" x14ac:dyDescent="0.3">
      <c r="AO27326" s="9"/>
      <c r="AP27326" s="9"/>
      <c r="AQ27326" s="9"/>
    </row>
    <row r="27327" spans="41:43" x14ac:dyDescent="0.3">
      <c r="AO27327" s="9"/>
      <c r="AP27327" s="9"/>
      <c r="AQ27327" s="9"/>
    </row>
    <row r="27328" spans="41:43" x14ac:dyDescent="0.3">
      <c r="AO27328" s="9"/>
      <c r="AP27328" s="9"/>
      <c r="AQ27328" s="9"/>
    </row>
    <row r="27329" spans="41:43" x14ac:dyDescent="0.3">
      <c r="AO27329" s="9"/>
      <c r="AP27329" s="9"/>
      <c r="AQ27329" s="9"/>
    </row>
    <row r="27330" spans="41:43" x14ac:dyDescent="0.3">
      <c r="AO27330" s="9"/>
      <c r="AP27330" s="9"/>
      <c r="AQ27330" s="9"/>
    </row>
    <row r="27331" spans="41:43" x14ac:dyDescent="0.3">
      <c r="AO27331" s="9"/>
      <c r="AP27331" s="9"/>
      <c r="AQ27331" s="9"/>
    </row>
    <row r="27332" spans="41:43" x14ac:dyDescent="0.3">
      <c r="AO27332" s="9"/>
      <c r="AP27332" s="9"/>
      <c r="AQ27332" s="9"/>
    </row>
    <row r="27333" spans="41:43" x14ac:dyDescent="0.3">
      <c r="AO27333" s="9"/>
      <c r="AP27333" s="9"/>
      <c r="AQ27333" s="9"/>
    </row>
    <row r="27334" spans="41:43" x14ac:dyDescent="0.3">
      <c r="AO27334" s="9"/>
      <c r="AP27334" s="9"/>
      <c r="AQ27334" s="9"/>
    </row>
    <row r="27335" spans="41:43" x14ac:dyDescent="0.3">
      <c r="AO27335" s="9"/>
      <c r="AP27335" s="9"/>
      <c r="AQ27335" s="9"/>
    </row>
    <row r="27336" spans="41:43" x14ac:dyDescent="0.3">
      <c r="AO27336" s="9"/>
      <c r="AP27336" s="9"/>
      <c r="AQ27336" s="9"/>
    </row>
    <row r="27337" spans="41:43" x14ac:dyDescent="0.3">
      <c r="AO27337" s="9"/>
      <c r="AP27337" s="9"/>
      <c r="AQ27337" s="9"/>
    </row>
    <row r="27338" spans="41:43" x14ac:dyDescent="0.3">
      <c r="AO27338" s="9"/>
      <c r="AP27338" s="9"/>
      <c r="AQ27338" s="9"/>
    </row>
    <row r="27339" spans="41:43" x14ac:dyDescent="0.3">
      <c r="AO27339" s="9"/>
      <c r="AP27339" s="9"/>
      <c r="AQ27339" s="9"/>
    </row>
    <row r="27340" spans="41:43" x14ac:dyDescent="0.3">
      <c r="AO27340" s="9"/>
      <c r="AP27340" s="9"/>
      <c r="AQ27340" s="9"/>
    </row>
    <row r="27341" spans="41:43" x14ac:dyDescent="0.3">
      <c r="AO27341" s="9"/>
      <c r="AP27341" s="9"/>
      <c r="AQ27341" s="9"/>
    </row>
    <row r="27342" spans="41:43" x14ac:dyDescent="0.3">
      <c r="AO27342" s="9"/>
      <c r="AP27342" s="9"/>
      <c r="AQ27342" s="9"/>
    </row>
    <row r="27343" spans="41:43" x14ac:dyDescent="0.3">
      <c r="AO27343" s="9"/>
      <c r="AP27343" s="9"/>
      <c r="AQ27343" s="9"/>
    </row>
    <row r="27344" spans="41:43" x14ac:dyDescent="0.3">
      <c r="AO27344" s="9"/>
      <c r="AP27344" s="9"/>
      <c r="AQ27344" s="9"/>
    </row>
    <row r="27345" spans="41:43" x14ac:dyDescent="0.3">
      <c r="AO27345" s="9"/>
      <c r="AP27345" s="9"/>
      <c r="AQ27345" s="9"/>
    </row>
    <row r="27346" spans="41:43" x14ac:dyDescent="0.3">
      <c r="AO27346" s="9"/>
      <c r="AP27346" s="9"/>
      <c r="AQ27346" s="9"/>
    </row>
    <row r="27347" spans="41:43" x14ac:dyDescent="0.3">
      <c r="AO27347" s="9"/>
      <c r="AP27347" s="9"/>
      <c r="AQ27347" s="9"/>
    </row>
    <row r="27348" spans="41:43" x14ac:dyDescent="0.3">
      <c r="AO27348" s="9"/>
      <c r="AP27348" s="9"/>
      <c r="AQ27348" s="9"/>
    </row>
    <row r="27349" spans="41:43" x14ac:dyDescent="0.3">
      <c r="AO27349" s="9"/>
      <c r="AP27349" s="9"/>
      <c r="AQ27349" s="9"/>
    </row>
    <row r="27350" spans="41:43" x14ac:dyDescent="0.3">
      <c r="AO27350" s="9"/>
      <c r="AP27350" s="9"/>
      <c r="AQ27350" s="9"/>
    </row>
    <row r="27351" spans="41:43" x14ac:dyDescent="0.3">
      <c r="AO27351" s="9"/>
      <c r="AP27351" s="9"/>
      <c r="AQ27351" s="9"/>
    </row>
    <row r="27352" spans="41:43" x14ac:dyDescent="0.3">
      <c r="AO27352" s="9"/>
      <c r="AP27352" s="9"/>
      <c r="AQ27352" s="9"/>
    </row>
    <row r="27353" spans="41:43" x14ac:dyDescent="0.3">
      <c r="AO27353" s="9"/>
      <c r="AP27353" s="9"/>
      <c r="AQ27353" s="9"/>
    </row>
    <row r="27354" spans="41:43" x14ac:dyDescent="0.3">
      <c r="AO27354" s="9"/>
      <c r="AP27354" s="9"/>
      <c r="AQ27354" s="9"/>
    </row>
    <row r="27355" spans="41:43" x14ac:dyDescent="0.3">
      <c r="AO27355" s="9"/>
      <c r="AP27355" s="9"/>
      <c r="AQ27355" s="9"/>
    </row>
    <row r="27356" spans="41:43" x14ac:dyDescent="0.3">
      <c r="AO27356" s="9"/>
      <c r="AP27356" s="9"/>
      <c r="AQ27356" s="9"/>
    </row>
    <row r="27357" spans="41:43" x14ac:dyDescent="0.3">
      <c r="AO27357" s="9"/>
      <c r="AP27357" s="9"/>
      <c r="AQ27357" s="9"/>
    </row>
    <row r="27358" spans="41:43" x14ac:dyDescent="0.3">
      <c r="AO27358" s="9"/>
      <c r="AP27358" s="9"/>
      <c r="AQ27358" s="9"/>
    </row>
    <row r="27359" spans="41:43" x14ac:dyDescent="0.3">
      <c r="AO27359" s="9"/>
      <c r="AP27359" s="9"/>
      <c r="AQ27359" s="9"/>
    </row>
    <row r="27360" spans="41:43" x14ac:dyDescent="0.3">
      <c r="AO27360" s="9"/>
      <c r="AP27360" s="9"/>
      <c r="AQ27360" s="9"/>
    </row>
    <row r="27361" spans="41:43" x14ac:dyDescent="0.3">
      <c r="AO27361" s="9"/>
      <c r="AP27361" s="9"/>
      <c r="AQ27361" s="9"/>
    </row>
    <row r="27362" spans="41:43" x14ac:dyDescent="0.3">
      <c r="AO27362" s="9"/>
      <c r="AP27362" s="9"/>
      <c r="AQ27362" s="9"/>
    </row>
    <row r="27363" spans="41:43" x14ac:dyDescent="0.3">
      <c r="AO27363" s="9"/>
      <c r="AP27363" s="9"/>
      <c r="AQ27363" s="9"/>
    </row>
    <row r="27364" spans="41:43" x14ac:dyDescent="0.3">
      <c r="AO27364" s="9"/>
      <c r="AP27364" s="9"/>
      <c r="AQ27364" s="9"/>
    </row>
    <row r="27365" spans="41:43" x14ac:dyDescent="0.3">
      <c r="AO27365" s="9"/>
      <c r="AP27365" s="9"/>
      <c r="AQ27365" s="9"/>
    </row>
    <row r="27366" spans="41:43" x14ac:dyDescent="0.3">
      <c r="AO27366" s="9"/>
      <c r="AP27366" s="9"/>
      <c r="AQ27366" s="9"/>
    </row>
    <row r="27367" spans="41:43" x14ac:dyDescent="0.3">
      <c r="AO27367" s="9"/>
      <c r="AP27367" s="9"/>
      <c r="AQ27367" s="9"/>
    </row>
    <row r="27368" spans="41:43" x14ac:dyDescent="0.3">
      <c r="AO27368" s="9"/>
      <c r="AP27368" s="9"/>
      <c r="AQ27368" s="9"/>
    </row>
    <row r="27369" spans="41:43" x14ac:dyDescent="0.3">
      <c r="AO27369" s="9"/>
      <c r="AP27369" s="9"/>
      <c r="AQ27369" s="9"/>
    </row>
    <row r="27370" spans="41:43" x14ac:dyDescent="0.3">
      <c r="AO27370" s="9"/>
      <c r="AP27370" s="9"/>
      <c r="AQ27370" s="9"/>
    </row>
    <row r="27371" spans="41:43" x14ac:dyDescent="0.3">
      <c r="AO27371" s="9"/>
      <c r="AP27371" s="9"/>
      <c r="AQ27371" s="9"/>
    </row>
    <row r="27372" spans="41:43" x14ac:dyDescent="0.3">
      <c r="AO27372" s="9"/>
      <c r="AP27372" s="9"/>
      <c r="AQ27372" s="9"/>
    </row>
    <row r="27373" spans="41:43" x14ac:dyDescent="0.3">
      <c r="AO27373" s="9"/>
      <c r="AP27373" s="9"/>
      <c r="AQ27373" s="9"/>
    </row>
    <row r="27374" spans="41:43" x14ac:dyDescent="0.3">
      <c r="AO27374" s="9"/>
      <c r="AP27374" s="9"/>
      <c r="AQ27374" s="9"/>
    </row>
    <row r="27375" spans="41:43" x14ac:dyDescent="0.3">
      <c r="AO27375" s="9"/>
      <c r="AP27375" s="9"/>
      <c r="AQ27375" s="9"/>
    </row>
    <row r="27376" spans="41:43" x14ac:dyDescent="0.3">
      <c r="AO27376" s="9"/>
      <c r="AP27376" s="9"/>
      <c r="AQ27376" s="9"/>
    </row>
    <row r="27377" spans="41:43" x14ac:dyDescent="0.3">
      <c r="AO27377" s="9"/>
      <c r="AP27377" s="9"/>
      <c r="AQ27377" s="9"/>
    </row>
    <row r="27378" spans="41:43" x14ac:dyDescent="0.3">
      <c r="AO27378" s="9"/>
      <c r="AP27378" s="9"/>
      <c r="AQ27378" s="9"/>
    </row>
    <row r="27379" spans="41:43" x14ac:dyDescent="0.3">
      <c r="AO27379" s="9"/>
      <c r="AP27379" s="9"/>
      <c r="AQ27379" s="9"/>
    </row>
    <row r="27380" spans="41:43" x14ac:dyDescent="0.3">
      <c r="AO27380" s="9"/>
      <c r="AP27380" s="9"/>
      <c r="AQ27380" s="9"/>
    </row>
    <row r="27381" spans="41:43" x14ac:dyDescent="0.3">
      <c r="AO27381" s="9"/>
      <c r="AP27381" s="9"/>
      <c r="AQ27381" s="9"/>
    </row>
    <row r="27382" spans="41:43" x14ac:dyDescent="0.3">
      <c r="AO27382" s="9"/>
      <c r="AP27382" s="9"/>
      <c r="AQ27382" s="9"/>
    </row>
    <row r="27383" spans="41:43" x14ac:dyDescent="0.3">
      <c r="AO27383" s="9"/>
      <c r="AP27383" s="9"/>
      <c r="AQ27383" s="9"/>
    </row>
    <row r="27384" spans="41:43" x14ac:dyDescent="0.3">
      <c r="AO27384" s="9"/>
      <c r="AP27384" s="9"/>
      <c r="AQ27384" s="9"/>
    </row>
    <row r="27385" spans="41:43" x14ac:dyDescent="0.3">
      <c r="AO27385" s="9"/>
      <c r="AP27385" s="9"/>
      <c r="AQ27385" s="9"/>
    </row>
    <row r="27386" spans="41:43" x14ac:dyDescent="0.3">
      <c r="AO27386" s="9"/>
      <c r="AP27386" s="9"/>
      <c r="AQ27386" s="9"/>
    </row>
    <row r="27387" spans="41:43" x14ac:dyDescent="0.3">
      <c r="AO27387" s="9"/>
      <c r="AP27387" s="9"/>
      <c r="AQ27387" s="9"/>
    </row>
    <row r="27388" spans="41:43" x14ac:dyDescent="0.3">
      <c r="AO27388" s="9"/>
      <c r="AP27388" s="9"/>
      <c r="AQ27388" s="9"/>
    </row>
    <row r="27389" spans="41:43" x14ac:dyDescent="0.3">
      <c r="AO27389" s="9"/>
      <c r="AP27389" s="9"/>
      <c r="AQ27389" s="9"/>
    </row>
    <row r="27390" spans="41:43" x14ac:dyDescent="0.3">
      <c r="AO27390" s="9"/>
      <c r="AP27390" s="9"/>
      <c r="AQ27390" s="9"/>
    </row>
    <row r="27391" spans="41:43" x14ac:dyDescent="0.3">
      <c r="AO27391" s="9"/>
      <c r="AP27391" s="9"/>
      <c r="AQ27391" s="9"/>
    </row>
    <row r="27392" spans="41:43" x14ac:dyDescent="0.3">
      <c r="AO27392" s="9"/>
      <c r="AP27392" s="9"/>
      <c r="AQ27392" s="9"/>
    </row>
    <row r="27393" spans="41:43" x14ac:dyDescent="0.3">
      <c r="AO27393" s="9"/>
      <c r="AP27393" s="9"/>
      <c r="AQ27393" s="9"/>
    </row>
    <row r="27394" spans="41:43" x14ac:dyDescent="0.3">
      <c r="AO27394" s="9"/>
      <c r="AP27394" s="9"/>
      <c r="AQ27394" s="9"/>
    </row>
    <row r="27395" spans="41:43" x14ac:dyDescent="0.3">
      <c r="AO27395" s="9"/>
      <c r="AP27395" s="9"/>
      <c r="AQ27395" s="9"/>
    </row>
    <row r="27396" spans="41:43" x14ac:dyDescent="0.3">
      <c r="AO27396" s="9"/>
      <c r="AP27396" s="9"/>
      <c r="AQ27396" s="9"/>
    </row>
    <row r="27397" spans="41:43" x14ac:dyDescent="0.3">
      <c r="AO27397" s="9"/>
      <c r="AP27397" s="9"/>
      <c r="AQ27397" s="9"/>
    </row>
    <row r="27398" spans="41:43" x14ac:dyDescent="0.3">
      <c r="AO27398" s="9"/>
      <c r="AP27398" s="9"/>
      <c r="AQ27398" s="9"/>
    </row>
    <row r="27399" spans="41:43" x14ac:dyDescent="0.3">
      <c r="AO27399" s="9"/>
      <c r="AP27399" s="9"/>
      <c r="AQ27399" s="9"/>
    </row>
    <row r="27400" spans="41:43" x14ac:dyDescent="0.3">
      <c r="AO27400" s="9"/>
      <c r="AP27400" s="9"/>
      <c r="AQ27400" s="9"/>
    </row>
    <row r="27401" spans="41:43" x14ac:dyDescent="0.3">
      <c r="AO27401" s="9"/>
      <c r="AP27401" s="9"/>
      <c r="AQ27401" s="9"/>
    </row>
    <row r="27402" spans="41:43" x14ac:dyDescent="0.3">
      <c r="AO27402" s="9"/>
      <c r="AP27402" s="9"/>
      <c r="AQ27402" s="9"/>
    </row>
    <row r="27403" spans="41:43" x14ac:dyDescent="0.3">
      <c r="AO27403" s="9"/>
      <c r="AP27403" s="9"/>
      <c r="AQ27403" s="9"/>
    </row>
    <row r="27404" spans="41:43" x14ac:dyDescent="0.3">
      <c r="AO27404" s="9"/>
      <c r="AP27404" s="9"/>
      <c r="AQ27404" s="9"/>
    </row>
    <row r="27405" spans="41:43" x14ac:dyDescent="0.3">
      <c r="AO27405" s="9"/>
      <c r="AP27405" s="9"/>
      <c r="AQ27405" s="9"/>
    </row>
    <row r="27406" spans="41:43" x14ac:dyDescent="0.3">
      <c r="AO27406" s="9"/>
      <c r="AP27406" s="9"/>
      <c r="AQ27406" s="9"/>
    </row>
    <row r="27407" spans="41:43" x14ac:dyDescent="0.3">
      <c r="AO27407" s="9"/>
      <c r="AP27407" s="9"/>
      <c r="AQ27407" s="9"/>
    </row>
    <row r="27408" spans="41:43" x14ac:dyDescent="0.3">
      <c r="AO27408" s="9"/>
      <c r="AP27408" s="9"/>
      <c r="AQ27408" s="9"/>
    </row>
    <row r="27409" spans="41:43" x14ac:dyDescent="0.3">
      <c r="AO27409" s="9"/>
      <c r="AP27409" s="9"/>
      <c r="AQ27409" s="9"/>
    </row>
    <row r="27410" spans="41:43" x14ac:dyDescent="0.3">
      <c r="AO27410" s="9"/>
      <c r="AP27410" s="9"/>
      <c r="AQ27410" s="9"/>
    </row>
    <row r="27411" spans="41:43" x14ac:dyDescent="0.3">
      <c r="AO27411" s="9"/>
      <c r="AP27411" s="9"/>
      <c r="AQ27411" s="9"/>
    </row>
    <row r="27412" spans="41:43" x14ac:dyDescent="0.3">
      <c r="AO27412" s="9"/>
      <c r="AP27412" s="9"/>
      <c r="AQ27412" s="9"/>
    </row>
    <row r="27413" spans="41:43" x14ac:dyDescent="0.3">
      <c r="AO27413" s="9"/>
      <c r="AP27413" s="9"/>
      <c r="AQ27413" s="9"/>
    </row>
    <row r="27414" spans="41:43" x14ac:dyDescent="0.3">
      <c r="AO27414" s="9"/>
      <c r="AP27414" s="9"/>
      <c r="AQ27414" s="9"/>
    </row>
    <row r="27415" spans="41:43" x14ac:dyDescent="0.3">
      <c r="AO27415" s="9"/>
      <c r="AP27415" s="9"/>
      <c r="AQ27415" s="9"/>
    </row>
    <row r="27416" spans="41:43" x14ac:dyDescent="0.3">
      <c r="AO27416" s="9"/>
      <c r="AP27416" s="9"/>
      <c r="AQ27416" s="9"/>
    </row>
    <row r="27417" spans="41:43" x14ac:dyDescent="0.3">
      <c r="AO27417" s="9"/>
      <c r="AP27417" s="9"/>
      <c r="AQ27417" s="9"/>
    </row>
    <row r="27418" spans="41:43" x14ac:dyDescent="0.3">
      <c r="AO27418" s="9"/>
      <c r="AP27418" s="9"/>
      <c r="AQ27418" s="9"/>
    </row>
    <row r="27419" spans="41:43" x14ac:dyDescent="0.3">
      <c r="AO27419" s="9"/>
      <c r="AP27419" s="9"/>
      <c r="AQ27419" s="9"/>
    </row>
    <row r="27420" spans="41:43" x14ac:dyDescent="0.3">
      <c r="AO27420" s="9"/>
      <c r="AP27420" s="9"/>
      <c r="AQ27420" s="9"/>
    </row>
    <row r="27421" spans="41:43" x14ac:dyDescent="0.3">
      <c r="AO27421" s="9"/>
      <c r="AP27421" s="9"/>
      <c r="AQ27421" s="9"/>
    </row>
    <row r="27422" spans="41:43" x14ac:dyDescent="0.3">
      <c r="AO27422" s="9"/>
      <c r="AP27422" s="9"/>
      <c r="AQ27422" s="9"/>
    </row>
    <row r="27423" spans="41:43" x14ac:dyDescent="0.3">
      <c r="AO27423" s="9"/>
      <c r="AP27423" s="9"/>
      <c r="AQ27423" s="9"/>
    </row>
    <row r="27424" spans="41:43" x14ac:dyDescent="0.3">
      <c r="AO27424" s="9"/>
      <c r="AP27424" s="9"/>
      <c r="AQ27424" s="9"/>
    </row>
    <row r="27425" spans="41:43" x14ac:dyDescent="0.3">
      <c r="AO27425" s="9"/>
      <c r="AP27425" s="9"/>
      <c r="AQ27425" s="9"/>
    </row>
    <row r="27426" spans="41:43" x14ac:dyDescent="0.3">
      <c r="AO27426" s="9"/>
      <c r="AP27426" s="9"/>
      <c r="AQ27426" s="9"/>
    </row>
    <row r="27427" spans="41:43" x14ac:dyDescent="0.3">
      <c r="AO27427" s="9"/>
      <c r="AP27427" s="9"/>
      <c r="AQ27427" s="9"/>
    </row>
    <row r="27428" spans="41:43" x14ac:dyDescent="0.3">
      <c r="AO27428" s="9"/>
      <c r="AP27428" s="9"/>
      <c r="AQ27428" s="9"/>
    </row>
    <row r="27429" spans="41:43" x14ac:dyDescent="0.3">
      <c r="AO27429" s="9"/>
      <c r="AP27429" s="9"/>
      <c r="AQ27429" s="9"/>
    </row>
    <row r="27430" spans="41:43" x14ac:dyDescent="0.3">
      <c r="AO27430" s="9"/>
      <c r="AP27430" s="9"/>
      <c r="AQ27430" s="9"/>
    </row>
    <row r="27431" spans="41:43" x14ac:dyDescent="0.3">
      <c r="AO27431" s="9"/>
      <c r="AP27431" s="9"/>
      <c r="AQ27431" s="9"/>
    </row>
    <row r="27432" spans="41:43" x14ac:dyDescent="0.3">
      <c r="AO27432" s="9"/>
      <c r="AP27432" s="9"/>
      <c r="AQ27432" s="9"/>
    </row>
    <row r="27433" spans="41:43" x14ac:dyDescent="0.3">
      <c r="AO27433" s="9"/>
      <c r="AP27433" s="9"/>
      <c r="AQ27433" s="9"/>
    </row>
    <row r="27434" spans="41:43" x14ac:dyDescent="0.3">
      <c r="AO27434" s="9"/>
      <c r="AP27434" s="9"/>
      <c r="AQ27434" s="9"/>
    </row>
    <row r="27435" spans="41:43" x14ac:dyDescent="0.3">
      <c r="AO27435" s="9"/>
      <c r="AP27435" s="9"/>
      <c r="AQ27435" s="9"/>
    </row>
    <row r="27436" spans="41:43" x14ac:dyDescent="0.3">
      <c r="AO27436" s="9"/>
      <c r="AP27436" s="9"/>
      <c r="AQ27436" s="9"/>
    </row>
    <row r="27437" spans="41:43" x14ac:dyDescent="0.3">
      <c r="AO27437" s="9"/>
      <c r="AP27437" s="9"/>
      <c r="AQ27437" s="9"/>
    </row>
    <row r="27438" spans="41:43" x14ac:dyDescent="0.3">
      <c r="AO27438" s="9"/>
      <c r="AP27438" s="9"/>
      <c r="AQ27438" s="9"/>
    </row>
    <row r="27439" spans="41:43" x14ac:dyDescent="0.3">
      <c r="AO27439" s="9"/>
      <c r="AP27439" s="9"/>
      <c r="AQ27439" s="9"/>
    </row>
    <row r="27440" spans="41:43" x14ac:dyDescent="0.3">
      <c r="AO27440" s="9"/>
      <c r="AP27440" s="9"/>
      <c r="AQ27440" s="9"/>
    </row>
    <row r="27441" spans="41:43" x14ac:dyDescent="0.3">
      <c r="AO27441" s="9"/>
      <c r="AP27441" s="9"/>
      <c r="AQ27441" s="9"/>
    </row>
    <row r="27442" spans="41:43" x14ac:dyDescent="0.3">
      <c r="AO27442" s="9"/>
      <c r="AP27442" s="9"/>
      <c r="AQ27442" s="9"/>
    </row>
    <row r="27443" spans="41:43" x14ac:dyDescent="0.3">
      <c r="AO27443" s="9"/>
      <c r="AP27443" s="9"/>
      <c r="AQ27443" s="9"/>
    </row>
    <row r="27444" spans="41:43" x14ac:dyDescent="0.3">
      <c r="AO27444" s="9"/>
      <c r="AP27444" s="9"/>
      <c r="AQ27444" s="9"/>
    </row>
    <row r="27445" spans="41:43" x14ac:dyDescent="0.3">
      <c r="AO27445" s="9"/>
      <c r="AP27445" s="9"/>
      <c r="AQ27445" s="9"/>
    </row>
    <row r="27446" spans="41:43" x14ac:dyDescent="0.3">
      <c r="AO27446" s="9"/>
      <c r="AP27446" s="9"/>
      <c r="AQ27446" s="9"/>
    </row>
    <row r="27447" spans="41:43" x14ac:dyDescent="0.3">
      <c r="AO27447" s="9"/>
      <c r="AP27447" s="9"/>
      <c r="AQ27447" s="9"/>
    </row>
    <row r="27448" spans="41:43" x14ac:dyDescent="0.3">
      <c r="AO27448" s="9"/>
      <c r="AP27448" s="9"/>
      <c r="AQ27448" s="9"/>
    </row>
    <row r="27449" spans="41:43" x14ac:dyDescent="0.3">
      <c r="AO27449" s="9"/>
      <c r="AP27449" s="9"/>
      <c r="AQ27449" s="9"/>
    </row>
    <row r="27450" spans="41:43" x14ac:dyDescent="0.3">
      <c r="AO27450" s="9"/>
      <c r="AP27450" s="9"/>
      <c r="AQ27450" s="9"/>
    </row>
    <row r="27451" spans="41:43" x14ac:dyDescent="0.3">
      <c r="AO27451" s="9"/>
      <c r="AP27451" s="9"/>
      <c r="AQ27451" s="9"/>
    </row>
    <row r="27452" spans="41:43" x14ac:dyDescent="0.3">
      <c r="AO27452" s="9"/>
      <c r="AP27452" s="9"/>
      <c r="AQ27452" s="9"/>
    </row>
    <row r="27453" spans="41:43" x14ac:dyDescent="0.3">
      <c r="AO27453" s="9"/>
      <c r="AP27453" s="9"/>
      <c r="AQ27453" s="9"/>
    </row>
    <row r="27454" spans="41:43" x14ac:dyDescent="0.3">
      <c r="AO27454" s="9"/>
      <c r="AP27454" s="9"/>
      <c r="AQ27454" s="9"/>
    </row>
    <row r="27455" spans="41:43" x14ac:dyDescent="0.3">
      <c r="AO27455" s="9"/>
      <c r="AP27455" s="9"/>
      <c r="AQ27455" s="9"/>
    </row>
    <row r="27456" spans="41:43" x14ac:dyDescent="0.3">
      <c r="AO27456" s="9"/>
      <c r="AP27456" s="9"/>
      <c r="AQ27456" s="9"/>
    </row>
    <row r="27457" spans="41:43" x14ac:dyDescent="0.3">
      <c r="AO27457" s="9"/>
      <c r="AP27457" s="9"/>
      <c r="AQ27457" s="9"/>
    </row>
    <row r="27458" spans="41:43" x14ac:dyDescent="0.3">
      <c r="AO27458" s="9"/>
      <c r="AP27458" s="9"/>
      <c r="AQ27458" s="9"/>
    </row>
    <row r="27459" spans="41:43" x14ac:dyDescent="0.3">
      <c r="AO27459" s="9"/>
      <c r="AP27459" s="9"/>
      <c r="AQ27459" s="9"/>
    </row>
    <row r="27460" spans="41:43" x14ac:dyDescent="0.3">
      <c r="AO27460" s="9"/>
      <c r="AP27460" s="9"/>
      <c r="AQ27460" s="9"/>
    </row>
    <row r="27461" spans="41:43" x14ac:dyDescent="0.3">
      <c r="AO27461" s="9"/>
      <c r="AP27461" s="9"/>
      <c r="AQ27461" s="9"/>
    </row>
    <row r="27462" spans="41:43" x14ac:dyDescent="0.3">
      <c r="AO27462" s="9"/>
      <c r="AP27462" s="9"/>
      <c r="AQ27462" s="9"/>
    </row>
    <row r="27463" spans="41:43" x14ac:dyDescent="0.3">
      <c r="AO27463" s="9"/>
      <c r="AP27463" s="9"/>
      <c r="AQ27463" s="9"/>
    </row>
    <row r="27464" spans="41:43" x14ac:dyDescent="0.3">
      <c r="AO27464" s="9"/>
      <c r="AP27464" s="9"/>
      <c r="AQ27464" s="9"/>
    </row>
    <row r="27465" spans="41:43" x14ac:dyDescent="0.3">
      <c r="AO27465" s="9"/>
      <c r="AP27465" s="9"/>
      <c r="AQ27465" s="9"/>
    </row>
    <row r="27466" spans="41:43" x14ac:dyDescent="0.3">
      <c r="AO27466" s="9"/>
      <c r="AP27466" s="9"/>
      <c r="AQ27466" s="9"/>
    </row>
    <row r="27467" spans="41:43" x14ac:dyDescent="0.3">
      <c r="AO27467" s="9"/>
      <c r="AP27467" s="9"/>
      <c r="AQ27467" s="9"/>
    </row>
    <row r="27468" spans="41:43" x14ac:dyDescent="0.3">
      <c r="AO27468" s="9"/>
      <c r="AP27468" s="9"/>
      <c r="AQ27468" s="9"/>
    </row>
    <row r="27469" spans="41:43" x14ac:dyDescent="0.3">
      <c r="AO27469" s="9"/>
      <c r="AP27469" s="9"/>
      <c r="AQ27469" s="9"/>
    </row>
    <row r="27470" spans="41:43" x14ac:dyDescent="0.3">
      <c r="AO27470" s="9"/>
      <c r="AP27470" s="9"/>
      <c r="AQ27470" s="9"/>
    </row>
    <row r="27471" spans="41:43" x14ac:dyDescent="0.3">
      <c r="AO27471" s="9"/>
      <c r="AP27471" s="9"/>
      <c r="AQ27471" s="9"/>
    </row>
    <row r="27472" spans="41:43" x14ac:dyDescent="0.3">
      <c r="AO27472" s="9"/>
      <c r="AP27472" s="9"/>
      <c r="AQ27472" s="9"/>
    </row>
    <row r="27473" spans="41:43" x14ac:dyDescent="0.3">
      <c r="AO27473" s="9"/>
      <c r="AP27473" s="9"/>
      <c r="AQ27473" s="9"/>
    </row>
    <row r="27474" spans="41:43" x14ac:dyDescent="0.3">
      <c r="AO27474" s="9"/>
      <c r="AP27474" s="9"/>
      <c r="AQ27474" s="9"/>
    </row>
    <row r="27475" spans="41:43" x14ac:dyDescent="0.3">
      <c r="AO27475" s="9"/>
      <c r="AP27475" s="9"/>
      <c r="AQ27475" s="9"/>
    </row>
    <row r="27476" spans="41:43" x14ac:dyDescent="0.3">
      <c r="AO27476" s="9"/>
      <c r="AP27476" s="9"/>
      <c r="AQ27476" s="9"/>
    </row>
    <row r="27477" spans="41:43" x14ac:dyDescent="0.3">
      <c r="AO27477" s="9"/>
      <c r="AP27477" s="9"/>
      <c r="AQ27477" s="9"/>
    </row>
    <row r="27478" spans="41:43" x14ac:dyDescent="0.3">
      <c r="AO27478" s="9"/>
      <c r="AP27478" s="9"/>
      <c r="AQ27478" s="9"/>
    </row>
    <row r="27479" spans="41:43" x14ac:dyDescent="0.3">
      <c r="AO27479" s="9"/>
      <c r="AP27479" s="9"/>
      <c r="AQ27479" s="9"/>
    </row>
    <row r="27480" spans="41:43" x14ac:dyDescent="0.3">
      <c r="AO27480" s="9"/>
      <c r="AP27480" s="9"/>
      <c r="AQ27480" s="9"/>
    </row>
    <row r="27481" spans="41:43" x14ac:dyDescent="0.3">
      <c r="AO27481" s="9"/>
      <c r="AP27481" s="9"/>
      <c r="AQ27481" s="9"/>
    </row>
    <row r="27482" spans="41:43" x14ac:dyDescent="0.3">
      <c r="AO27482" s="9"/>
      <c r="AP27482" s="9"/>
      <c r="AQ27482" s="9"/>
    </row>
    <row r="27483" spans="41:43" x14ac:dyDescent="0.3">
      <c r="AO27483" s="9"/>
      <c r="AP27483" s="9"/>
      <c r="AQ27483" s="9"/>
    </row>
    <row r="27484" spans="41:43" x14ac:dyDescent="0.3">
      <c r="AO27484" s="9"/>
      <c r="AP27484" s="9"/>
      <c r="AQ27484" s="9"/>
    </row>
    <row r="27485" spans="41:43" x14ac:dyDescent="0.3">
      <c r="AO27485" s="9"/>
      <c r="AP27485" s="9"/>
      <c r="AQ27485" s="9"/>
    </row>
    <row r="27486" spans="41:43" x14ac:dyDescent="0.3">
      <c r="AO27486" s="9"/>
      <c r="AP27486" s="9"/>
      <c r="AQ27486" s="9"/>
    </row>
    <row r="27487" spans="41:43" x14ac:dyDescent="0.3">
      <c r="AO27487" s="9"/>
      <c r="AP27487" s="9"/>
      <c r="AQ27487" s="9"/>
    </row>
    <row r="27488" spans="41:43" x14ac:dyDescent="0.3">
      <c r="AO27488" s="9"/>
      <c r="AP27488" s="9"/>
      <c r="AQ27488" s="9"/>
    </row>
    <row r="27489" spans="41:43" x14ac:dyDescent="0.3">
      <c r="AO27489" s="9"/>
      <c r="AP27489" s="9"/>
      <c r="AQ27489" s="9"/>
    </row>
    <row r="27490" spans="41:43" x14ac:dyDescent="0.3">
      <c r="AO27490" s="9"/>
      <c r="AP27490" s="9"/>
      <c r="AQ27490" s="9"/>
    </row>
    <row r="27491" spans="41:43" x14ac:dyDescent="0.3">
      <c r="AO27491" s="9"/>
      <c r="AP27491" s="9"/>
      <c r="AQ27491" s="9"/>
    </row>
    <row r="27492" spans="41:43" x14ac:dyDescent="0.3">
      <c r="AO27492" s="9"/>
      <c r="AP27492" s="9"/>
      <c r="AQ27492" s="9"/>
    </row>
    <row r="27493" spans="41:43" x14ac:dyDescent="0.3">
      <c r="AO27493" s="9"/>
      <c r="AP27493" s="9"/>
      <c r="AQ27493" s="9"/>
    </row>
    <row r="27494" spans="41:43" x14ac:dyDescent="0.3">
      <c r="AO27494" s="9"/>
      <c r="AP27494" s="9"/>
      <c r="AQ27494" s="9"/>
    </row>
    <row r="27495" spans="41:43" x14ac:dyDescent="0.3">
      <c r="AO27495" s="9"/>
      <c r="AP27495" s="9"/>
      <c r="AQ27495" s="9"/>
    </row>
    <row r="27496" spans="41:43" x14ac:dyDescent="0.3">
      <c r="AO27496" s="9"/>
      <c r="AP27496" s="9"/>
      <c r="AQ27496" s="9"/>
    </row>
    <row r="27497" spans="41:43" x14ac:dyDescent="0.3">
      <c r="AO27497" s="9"/>
      <c r="AP27497" s="9"/>
      <c r="AQ27497" s="9"/>
    </row>
    <row r="27498" spans="41:43" x14ac:dyDescent="0.3">
      <c r="AO27498" s="9"/>
      <c r="AP27498" s="9"/>
      <c r="AQ27498" s="9"/>
    </row>
    <row r="27499" spans="41:43" x14ac:dyDescent="0.3">
      <c r="AO27499" s="9"/>
      <c r="AP27499" s="9"/>
      <c r="AQ27499" s="9"/>
    </row>
    <row r="27500" spans="41:43" x14ac:dyDescent="0.3">
      <c r="AO27500" s="9"/>
      <c r="AP27500" s="9"/>
      <c r="AQ27500" s="9"/>
    </row>
    <row r="27501" spans="41:43" x14ac:dyDescent="0.3">
      <c r="AO27501" s="9"/>
      <c r="AP27501" s="9"/>
      <c r="AQ27501" s="9"/>
    </row>
    <row r="27502" spans="41:43" x14ac:dyDescent="0.3">
      <c r="AO27502" s="9"/>
      <c r="AP27502" s="9"/>
      <c r="AQ27502" s="9"/>
    </row>
    <row r="27503" spans="41:43" x14ac:dyDescent="0.3">
      <c r="AO27503" s="9"/>
      <c r="AP27503" s="9"/>
      <c r="AQ27503" s="9"/>
    </row>
    <row r="27504" spans="41:43" x14ac:dyDescent="0.3">
      <c r="AO27504" s="9"/>
      <c r="AP27504" s="9"/>
      <c r="AQ27504" s="9"/>
    </row>
    <row r="27505" spans="41:43" x14ac:dyDescent="0.3">
      <c r="AO27505" s="9"/>
      <c r="AP27505" s="9"/>
      <c r="AQ27505" s="9"/>
    </row>
    <row r="27506" spans="41:43" x14ac:dyDescent="0.3">
      <c r="AO27506" s="9"/>
      <c r="AP27506" s="9"/>
      <c r="AQ27506" s="9"/>
    </row>
    <row r="27507" spans="41:43" x14ac:dyDescent="0.3">
      <c r="AO27507" s="9"/>
      <c r="AP27507" s="9"/>
      <c r="AQ27507" s="9"/>
    </row>
    <row r="27508" spans="41:43" x14ac:dyDescent="0.3">
      <c r="AO27508" s="9"/>
      <c r="AP27508" s="9"/>
      <c r="AQ27508" s="9"/>
    </row>
    <row r="27509" spans="41:43" x14ac:dyDescent="0.3">
      <c r="AO27509" s="9"/>
      <c r="AP27509" s="9"/>
      <c r="AQ27509" s="9"/>
    </row>
    <row r="27510" spans="41:43" x14ac:dyDescent="0.3">
      <c r="AO27510" s="9"/>
      <c r="AP27510" s="9"/>
      <c r="AQ27510" s="9"/>
    </row>
    <row r="27511" spans="41:43" x14ac:dyDescent="0.3">
      <c r="AO27511" s="9"/>
      <c r="AP27511" s="9"/>
      <c r="AQ27511" s="9"/>
    </row>
    <row r="27512" spans="41:43" x14ac:dyDescent="0.3">
      <c r="AO27512" s="9"/>
      <c r="AP27512" s="9"/>
      <c r="AQ27512" s="9"/>
    </row>
    <row r="27513" spans="41:43" x14ac:dyDescent="0.3">
      <c r="AO27513" s="9"/>
      <c r="AP27513" s="9"/>
      <c r="AQ27513" s="9"/>
    </row>
    <row r="27514" spans="41:43" x14ac:dyDescent="0.3">
      <c r="AO27514" s="9"/>
      <c r="AP27514" s="9"/>
      <c r="AQ27514" s="9"/>
    </row>
    <row r="27515" spans="41:43" x14ac:dyDescent="0.3">
      <c r="AO27515" s="9"/>
      <c r="AP27515" s="9"/>
      <c r="AQ27515" s="9"/>
    </row>
    <row r="27516" spans="41:43" x14ac:dyDescent="0.3">
      <c r="AO27516" s="9"/>
      <c r="AP27516" s="9"/>
      <c r="AQ27516" s="9"/>
    </row>
    <row r="27517" spans="41:43" x14ac:dyDescent="0.3">
      <c r="AO27517" s="9"/>
      <c r="AP27517" s="9"/>
      <c r="AQ27517" s="9"/>
    </row>
    <row r="27518" spans="41:43" x14ac:dyDescent="0.3">
      <c r="AO27518" s="9"/>
      <c r="AP27518" s="9"/>
      <c r="AQ27518" s="9"/>
    </row>
    <row r="27519" spans="41:43" x14ac:dyDescent="0.3">
      <c r="AO27519" s="9"/>
      <c r="AP27519" s="9"/>
      <c r="AQ27519" s="9"/>
    </row>
    <row r="27520" spans="41:43" x14ac:dyDescent="0.3">
      <c r="AO27520" s="9"/>
      <c r="AP27520" s="9"/>
      <c r="AQ27520" s="9"/>
    </row>
    <row r="27521" spans="41:43" x14ac:dyDescent="0.3">
      <c r="AO27521" s="9"/>
      <c r="AP27521" s="9"/>
      <c r="AQ27521" s="9"/>
    </row>
    <row r="27522" spans="41:43" x14ac:dyDescent="0.3">
      <c r="AO27522" s="9"/>
      <c r="AP27522" s="9"/>
      <c r="AQ27522" s="9"/>
    </row>
    <row r="27523" spans="41:43" x14ac:dyDescent="0.3">
      <c r="AO27523" s="9"/>
      <c r="AP27523" s="9"/>
      <c r="AQ27523" s="9"/>
    </row>
    <row r="27524" spans="41:43" x14ac:dyDescent="0.3">
      <c r="AO27524" s="9"/>
      <c r="AP27524" s="9"/>
      <c r="AQ27524" s="9"/>
    </row>
    <row r="27525" spans="41:43" x14ac:dyDescent="0.3">
      <c r="AO27525" s="9"/>
      <c r="AP27525" s="9"/>
      <c r="AQ27525" s="9"/>
    </row>
    <row r="27526" spans="41:43" x14ac:dyDescent="0.3">
      <c r="AO27526" s="9"/>
      <c r="AP27526" s="9"/>
      <c r="AQ27526" s="9"/>
    </row>
    <row r="27527" spans="41:43" x14ac:dyDescent="0.3">
      <c r="AO27527" s="9"/>
      <c r="AP27527" s="9"/>
      <c r="AQ27527" s="9"/>
    </row>
    <row r="27528" spans="41:43" x14ac:dyDescent="0.3">
      <c r="AO27528" s="9"/>
      <c r="AP27528" s="9"/>
      <c r="AQ27528" s="9"/>
    </row>
    <row r="27529" spans="41:43" x14ac:dyDescent="0.3">
      <c r="AO27529" s="9"/>
      <c r="AP27529" s="9"/>
      <c r="AQ27529" s="9"/>
    </row>
    <row r="27530" spans="41:43" x14ac:dyDescent="0.3">
      <c r="AO27530" s="9"/>
      <c r="AP27530" s="9"/>
      <c r="AQ27530" s="9"/>
    </row>
    <row r="27531" spans="41:43" x14ac:dyDescent="0.3">
      <c r="AO27531" s="9"/>
      <c r="AP27531" s="9"/>
      <c r="AQ27531" s="9"/>
    </row>
    <row r="27532" spans="41:43" x14ac:dyDescent="0.3">
      <c r="AO27532" s="9"/>
      <c r="AP27532" s="9"/>
      <c r="AQ27532" s="9"/>
    </row>
    <row r="27533" spans="41:43" x14ac:dyDescent="0.3">
      <c r="AO27533" s="9"/>
      <c r="AP27533" s="9"/>
      <c r="AQ27533" s="9"/>
    </row>
    <row r="27534" spans="41:43" x14ac:dyDescent="0.3">
      <c r="AO27534" s="9"/>
      <c r="AP27534" s="9"/>
      <c r="AQ27534" s="9"/>
    </row>
    <row r="27535" spans="41:43" x14ac:dyDescent="0.3">
      <c r="AO27535" s="9"/>
      <c r="AP27535" s="9"/>
      <c r="AQ27535" s="9"/>
    </row>
    <row r="27536" spans="41:43" x14ac:dyDescent="0.3">
      <c r="AO27536" s="9"/>
      <c r="AP27536" s="9"/>
      <c r="AQ27536" s="9"/>
    </row>
    <row r="27537" spans="41:43" x14ac:dyDescent="0.3">
      <c r="AO27537" s="9"/>
      <c r="AP27537" s="9"/>
      <c r="AQ27537" s="9"/>
    </row>
    <row r="27538" spans="41:43" x14ac:dyDescent="0.3">
      <c r="AO27538" s="9"/>
      <c r="AP27538" s="9"/>
      <c r="AQ27538" s="9"/>
    </row>
    <row r="27539" spans="41:43" x14ac:dyDescent="0.3">
      <c r="AO27539" s="9"/>
      <c r="AP27539" s="9"/>
      <c r="AQ27539" s="9"/>
    </row>
    <row r="27540" spans="41:43" x14ac:dyDescent="0.3">
      <c r="AO27540" s="9"/>
      <c r="AP27540" s="9"/>
      <c r="AQ27540" s="9"/>
    </row>
    <row r="27541" spans="41:43" x14ac:dyDescent="0.3">
      <c r="AO27541" s="9"/>
      <c r="AP27541" s="9"/>
      <c r="AQ27541" s="9"/>
    </row>
    <row r="27542" spans="41:43" x14ac:dyDescent="0.3">
      <c r="AO27542" s="9"/>
      <c r="AP27542" s="9"/>
      <c r="AQ27542" s="9"/>
    </row>
    <row r="27543" spans="41:43" x14ac:dyDescent="0.3">
      <c r="AO27543" s="9"/>
      <c r="AP27543" s="9"/>
      <c r="AQ27543" s="9"/>
    </row>
    <row r="27544" spans="41:43" x14ac:dyDescent="0.3">
      <c r="AO27544" s="9"/>
      <c r="AP27544" s="9"/>
      <c r="AQ27544" s="9"/>
    </row>
    <row r="27545" spans="41:43" x14ac:dyDescent="0.3">
      <c r="AO27545" s="9"/>
      <c r="AP27545" s="9"/>
      <c r="AQ27545" s="9"/>
    </row>
    <row r="27546" spans="41:43" x14ac:dyDescent="0.3">
      <c r="AO27546" s="9"/>
      <c r="AP27546" s="9"/>
      <c r="AQ27546" s="9"/>
    </row>
    <row r="27547" spans="41:43" x14ac:dyDescent="0.3">
      <c r="AO27547" s="9"/>
      <c r="AP27547" s="9"/>
      <c r="AQ27547" s="9"/>
    </row>
    <row r="27548" spans="41:43" x14ac:dyDescent="0.3">
      <c r="AO27548" s="9"/>
      <c r="AP27548" s="9"/>
      <c r="AQ27548" s="9"/>
    </row>
    <row r="27549" spans="41:43" x14ac:dyDescent="0.3">
      <c r="AO27549" s="9"/>
      <c r="AP27549" s="9"/>
      <c r="AQ27549" s="9"/>
    </row>
    <row r="27550" spans="41:43" x14ac:dyDescent="0.3">
      <c r="AO27550" s="9"/>
      <c r="AP27550" s="9"/>
      <c r="AQ27550" s="9"/>
    </row>
    <row r="27551" spans="41:43" x14ac:dyDescent="0.3">
      <c r="AO27551" s="9"/>
      <c r="AP27551" s="9"/>
      <c r="AQ27551" s="9"/>
    </row>
    <row r="27552" spans="41:43" x14ac:dyDescent="0.3">
      <c r="AO27552" s="9"/>
      <c r="AP27552" s="9"/>
      <c r="AQ27552" s="9"/>
    </row>
    <row r="27553" spans="41:43" x14ac:dyDescent="0.3">
      <c r="AO27553" s="9"/>
      <c r="AP27553" s="9"/>
      <c r="AQ27553" s="9"/>
    </row>
    <row r="27554" spans="41:43" x14ac:dyDescent="0.3">
      <c r="AO27554" s="9"/>
      <c r="AP27554" s="9"/>
      <c r="AQ27554" s="9"/>
    </row>
    <row r="27555" spans="41:43" x14ac:dyDescent="0.3">
      <c r="AO27555" s="9"/>
      <c r="AP27555" s="9"/>
      <c r="AQ27555" s="9"/>
    </row>
    <row r="27556" spans="41:43" x14ac:dyDescent="0.3">
      <c r="AO27556" s="9"/>
      <c r="AP27556" s="9"/>
      <c r="AQ27556" s="9"/>
    </row>
    <row r="27557" spans="41:43" x14ac:dyDescent="0.3">
      <c r="AO27557" s="9"/>
      <c r="AP27557" s="9"/>
      <c r="AQ27557" s="9"/>
    </row>
    <row r="27558" spans="41:43" x14ac:dyDescent="0.3">
      <c r="AO27558" s="9"/>
      <c r="AP27558" s="9"/>
      <c r="AQ27558" s="9"/>
    </row>
    <row r="27559" spans="41:43" x14ac:dyDescent="0.3">
      <c r="AO27559" s="9"/>
      <c r="AP27559" s="9"/>
      <c r="AQ27559" s="9"/>
    </row>
    <row r="27560" spans="41:43" x14ac:dyDescent="0.3">
      <c r="AO27560" s="9"/>
      <c r="AP27560" s="9"/>
      <c r="AQ27560" s="9"/>
    </row>
    <row r="27561" spans="41:43" x14ac:dyDescent="0.3">
      <c r="AO27561" s="9"/>
      <c r="AP27561" s="9"/>
      <c r="AQ27561" s="9"/>
    </row>
    <row r="27562" spans="41:43" x14ac:dyDescent="0.3">
      <c r="AO27562" s="9"/>
      <c r="AP27562" s="9"/>
      <c r="AQ27562" s="9"/>
    </row>
    <row r="27563" spans="41:43" x14ac:dyDescent="0.3">
      <c r="AO27563" s="9"/>
      <c r="AP27563" s="9"/>
      <c r="AQ27563" s="9"/>
    </row>
    <row r="27564" spans="41:43" x14ac:dyDescent="0.3">
      <c r="AO27564" s="9"/>
      <c r="AP27564" s="9"/>
      <c r="AQ27564" s="9"/>
    </row>
    <row r="27565" spans="41:43" x14ac:dyDescent="0.3">
      <c r="AO27565" s="9"/>
      <c r="AP27565" s="9"/>
      <c r="AQ27565" s="9"/>
    </row>
    <row r="27566" spans="41:43" x14ac:dyDescent="0.3">
      <c r="AO27566" s="9"/>
      <c r="AP27566" s="9"/>
      <c r="AQ27566" s="9"/>
    </row>
    <row r="27567" spans="41:43" x14ac:dyDescent="0.3">
      <c r="AO27567" s="9"/>
      <c r="AP27567" s="9"/>
      <c r="AQ27567" s="9"/>
    </row>
    <row r="27568" spans="41:43" x14ac:dyDescent="0.3">
      <c r="AO27568" s="9"/>
      <c r="AP27568" s="9"/>
      <c r="AQ27568" s="9"/>
    </row>
    <row r="27569" spans="41:43" x14ac:dyDescent="0.3">
      <c r="AO27569" s="9"/>
      <c r="AP27569" s="9"/>
      <c r="AQ27569" s="9"/>
    </row>
    <row r="27570" spans="41:43" x14ac:dyDescent="0.3">
      <c r="AO27570" s="9"/>
      <c r="AP27570" s="9"/>
      <c r="AQ27570" s="9"/>
    </row>
    <row r="27571" spans="41:43" x14ac:dyDescent="0.3">
      <c r="AO27571" s="9"/>
      <c r="AP27571" s="9"/>
      <c r="AQ27571" s="9"/>
    </row>
    <row r="27572" spans="41:43" x14ac:dyDescent="0.3">
      <c r="AO27572" s="9"/>
      <c r="AP27572" s="9"/>
      <c r="AQ27572" s="9"/>
    </row>
    <row r="27573" spans="41:43" x14ac:dyDescent="0.3">
      <c r="AO27573" s="9"/>
      <c r="AP27573" s="9"/>
      <c r="AQ27573" s="9"/>
    </row>
    <row r="27574" spans="41:43" x14ac:dyDescent="0.3">
      <c r="AO27574" s="9"/>
      <c r="AP27574" s="9"/>
      <c r="AQ27574" s="9"/>
    </row>
    <row r="27575" spans="41:43" x14ac:dyDescent="0.3">
      <c r="AO27575" s="9"/>
      <c r="AP27575" s="9"/>
      <c r="AQ27575" s="9"/>
    </row>
    <row r="27576" spans="41:43" x14ac:dyDescent="0.3">
      <c r="AO27576" s="9"/>
      <c r="AP27576" s="9"/>
      <c r="AQ27576" s="9"/>
    </row>
    <row r="27577" spans="41:43" x14ac:dyDescent="0.3">
      <c r="AO27577" s="9"/>
      <c r="AP27577" s="9"/>
      <c r="AQ27577" s="9"/>
    </row>
    <row r="27578" spans="41:43" x14ac:dyDescent="0.3">
      <c r="AO27578" s="9"/>
      <c r="AP27578" s="9"/>
      <c r="AQ27578" s="9"/>
    </row>
    <row r="27579" spans="41:43" x14ac:dyDescent="0.3">
      <c r="AO27579" s="9"/>
      <c r="AP27579" s="9"/>
      <c r="AQ27579" s="9"/>
    </row>
    <row r="27580" spans="41:43" x14ac:dyDescent="0.3">
      <c r="AO27580" s="9"/>
      <c r="AP27580" s="9"/>
      <c r="AQ27580" s="9"/>
    </row>
    <row r="27581" spans="41:43" x14ac:dyDescent="0.3">
      <c r="AO27581" s="9"/>
      <c r="AP27581" s="9"/>
      <c r="AQ27581" s="9"/>
    </row>
    <row r="27582" spans="41:43" x14ac:dyDescent="0.3">
      <c r="AO27582" s="9"/>
      <c r="AP27582" s="9"/>
      <c r="AQ27582" s="9"/>
    </row>
    <row r="27583" spans="41:43" x14ac:dyDescent="0.3">
      <c r="AO27583" s="9"/>
      <c r="AP27583" s="9"/>
      <c r="AQ27583" s="9"/>
    </row>
    <row r="27584" spans="41:43" x14ac:dyDescent="0.3">
      <c r="AO27584" s="9"/>
      <c r="AP27584" s="9"/>
      <c r="AQ27584" s="9"/>
    </row>
    <row r="27585" spans="41:43" x14ac:dyDescent="0.3">
      <c r="AO27585" s="9"/>
      <c r="AP27585" s="9"/>
      <c r="AQ27585" s="9"/>
    </row>
    <row r="27586" spans="41:43" x14ac:dyDescent="0.3">
      <c r="AO27586" s="9"/>
      <c r="AP27586" s="9"/>
      <c r="AQ27586" s="9"/>
    </row>
    <row r="27587" spans="41:43" x14ac:dyDescent="0.3">
      <c r="AO27587" s="9"/>
      <c r="AP27587" s="9"/>
      <c r="AQ27587" s="9"/>
    </row>
    <row r="27588" spans="41:43" x14ac:dyDescent="0.3">
      <c r="AO27588" s="9"/>
      <c r="AP27588" s="9"/>
      <c r="AQ27588" s="9"/>
    </row>
    <row r="27589" spans="41:43" x14ac:dyDescent="0.3">
      <c r="AO27589" s="9"/>
      <c r="AP27589" s="9"/>
      <c r="AQ27589" s="9"/>
    </row>
    <row r="27590" spans="41:43" x14ac:dyDescent="0.3">
      <c r="AO27590" s="9"/>
      <c r="AP27590" s="9"/>
      <c r="AQ27590" s="9"/>
    </row>
    <row r="27591" spans="41:43" x14ac:dyDescent="0.3">
      <c r="AO27591" s="9"/>
      <c r="AP27591" s="9"/>
      <c r="AQ27591" s="9"/>
    </row>
    <row r="27592" spans="41:43" x14ac:dyDescent="0.3">
      <c r="AO27592" s="9"/>
      <c r="AP27592" s="9"/>
      <c r="AQ27592" s="9"/>
    </row>
    <row r="27593" spans="41:43" x14ac:dyDescent="0.3">
      <c r="AO27593" s="9"/>
      <c r="AP27593" s="9"/>
      <c r="AQ27593" s="9"/>
    </row>
    <row r="27594" spans="41:43" x14ac:dyDescent="0.3">
      <c r="AO27594" s="9"/>
      <c r="AP27594" s="9"/>
      <c r="AQ27594" s="9"/>
    </row>
    <row r="27595" spans="41:43" x14ac:dyDescent="0.3">
      <c r="AO27595" s="9"/>
      <c r="AP27595" s="9"/>
      <c r="AQ27595" s="9"/>
    </row>
    <row r="27596" spans="41:43" x14ac:dyDescent="0.3">
      <c r="AO27596" s="9"/>
      <c r="AP27596" s="9"/>
      <c r="AQ27596" s="9"/>
    </row>
    <row r="27597" spans="41:43" x14ac:dyDescent="0.3">
      <c r="AO27597" s="9"/>
      <c r="AP27597" s="9"/>
      <c r="AQ27597" s="9"/>
    </row>
    <row r="27598" spans="41:43" x14ac:dyDescent="0.3">
      <c r="AO27598" s="9"/>
      <c r="AP27598" s="9"/>
      <c r="AQ27598" s="9"/>
    </row>
    <row r="27599" spans="41:43" x14ac:dyDescent="0.3">
      <c r="AO27599" s="9"/>
      <c r="AP27599" s="9"/>
      <c r="AQ27599" s="9"/>
    </row>
    <row r="27600" spans="41:43" x14ac:dyDescent="0.3">
      <c r="AO27600" s="9"/>
      <c r="AP27600" s="9"/>
      <c r="AQ27600" s="9"/>
    </row>
    <row r="27601" spans="41:43" x14ac:dyDescent="0.3">
      <c r="AO27601" s="9"/>
      <c r="AP27601" s="9"/>
      <c r="AQ27601" s="9"/>
    </row>
    <row r="27602" spans="41:43" x14ac:dyDescent="0.3">
      <c r="AO27602" s="9"/>
      <c r="AP27602" s="9"/>
      <c r="AQ27602" s="9"/>
    </row>
    <row r="27603" spans="41:43" x14ac:dyDescent="0.3">
      <c r="AO27603" s="9"/>
      <c r="AP27603" s="9"/>
      <c r="AQ27603" s="9"/>
    </row>
    <row r="27604" spans="41:43" x14ac:dyDescent="0.3">
      <c r="AO27604" s="9"/>
      <c r="AP27604" s="9"/>
      <c r="AQ27604" s="9"/>
    </row>
    <row r="27605" spans="41:43" x14ac:dyDescent="0.3">
      <c r="AO27605" s="9"/>
      <c r="AP27605" s="9"/>
      <c r="AQ27605" s="9"/>
    </row>
    <row r="27606" spans="41:43" x14ac:dyDescent="0.3">
      <c r="AO27606" s="9"/>
      <c r="AP27606" s="9"/>
      <c r="AQ27606" s="9"/>
    </row>
    <row r="27607" spans="41:43" x14ac:dyDescent="0.3">
      <c r="AO27607" s="9"/>
      <c r="AP27607" s="9"/>
      <c r="AQ27607" s="9"/>
    </row>
    <row r="27608" spans="41:43" x14ac:dyDescent="0.3">
      <c r="AO27608" s="9"/>
      <c r="AP27608" s="9"/>
      <c r="AQ27608" s="9"/>
    </row>
    <row r="27609" spans="41:43" x14ac:dyDescent="0.3">
      <c r="AO27609" s="9"/>
      <c r="AP27609" s="9"/>
      <c r="AQ27609" s="9"/>
    </row>
    <row r="27610" spans="41:43" x14ac:dyDescent="0.3">
      <c r="AO27610" s="9"/>
      <c r="AP27610" s="9"/>
      <c r="AQ27610" s="9"/>
    </row>
    <row r="27611" spans="41:43" x14ac:dyDescent="0.3">
      <c r="AO27611" s="9"/>
      <c r="AP27611" s="9"/>
      <c r="AQ27611" s="9"/>
    </row>
    <row r="27612" spans="41:43" x14ac:dyDescent="0.3">
      <c r="AO27612" s="9"/>
      <c r="AP27612" s="9"/>
      <c r="AQ27612" s="9"/>
    </row>
    <row r="27613" spans="41:43" x14ac:dyDescent="0.3">
      <c r="AO27613" s="9"/>
      <c r="AP27613" s="9"/>
      <c r="AQ27613" s="9"/>
    </row>
    <row r="27614" spans="41:43" x14ac:dyDescent="0.3">
      <c r="AO27614" s="9"/>
      <c r="AP27614" s="9"/>
      <c r="AQ27614" s="9"/>
    </row>
    <row r="27615" spans="41:43" x14ac:dyDescent="0.3">
      <c r="AO27615" s="9"/>
      <c r="AP27615" s="9"/>
      <c r="AQ27615" s="9"/>
    </row>
    <row r="27616" spans="41:43" x14ac:dyDescent="0.3">
      <c r="AO27616" s="9"/>
      <c r="AP27616" s="9"/>
      <c r="AQ27616" s="9"/>
    </row>
    <row r="27617" spans="41:43" x14ac:dyDescent="0.3">
      <c r="AO27617" s="9"/>
      <c r="AP27617" s="9"/>
      <c r="AQ27617" s="9"/>
    </row>
    <row r="27618" spans="41:43" x14ac:dyDescent="0.3">
      <c r="AO27618" s="9"/>
      <c r="AP27618" s="9"/>
      <c r="AQ27618" s="9"/>
    </row>
    <row r="27619" spans="41:43" x14ac:dyDescent="0.3">
      <c r="AO27619" s="9"/>
      <c r="AP27619" s="9"/>
      <c r="AQ27619" s="9"/>
    </row>
    <row r="27620" spans="41:43" x14ac:dyDescent="0.3">
      <c r="AO27620" s="9"/>
      <c r="AP27620" s="9"/>
      <c r="AQ27620" s="9"/>
    </row>
    <row r="27621" spans="41:43" x14ac:dyDescent="0.3">
      <c r="AO27621" s="9"/>
      <c r="AP27621" s="9"/>
      <c r="AQ27621" s="9"/>
    </row>
    <row r="27622" spans="41:43" x14ac:dyDescent="0.3">
      <c r="AO27622" s="9"/>
      <c r="AP27622" s="9"/>
      <c r="AQ27622" s="9"/>
    </row>
    <row r="27623" spans="41:43" x14ac:dyDescent="0.3">
      <c r="AO27623" s="9"/>
      <c r="AP27623" s="9"/>
      <c r="AQ27623" s="9"/>
    </row>
    <row r="27624" spans="41:43" x14ac:dyDescent="0.3">
      <c r="AO27624" s="9"/>
      <c r="AP27624" s="9"/>
      <c r="AQ27624" s="9"/>
    </row>
    <row r="27625" spans="41:43" x14ac:dyDescent="0.3">
      <c r="AO27625" s="9"/>
      <c r="AP27625" s="9"/>
      <c r="AQ27625" s="9"/>
    </row>
    <row r="27626" spans="41:43" x14ac:dyDescent="0.3">
      <c r="AO27626" s="9"/>
      <c r="AP27626" s="9"/>
      <c r="AQ27626" s="9"/>
    </row>
    <row r="27627" spans="41:43" x14ac:dyDescent="0.3">
      <c r="AO27627" s="9"/>
      <c r="AP27627" s="9"/>
      <c r="AQ27627" s="9"/>
    </row>
    <row r="27628" spans="41:43" x14ac:dyDescent="0.3">
      <c r="AO27628" s="9"/>
      <c r="AP27628" s="9"/>
      <c r="AQ27628" s="9"/>
    </row>
    <row r="27629" spans="41:43" x14ac:dyDescent="0.3">
      <c r="AO27629" s="9"/>
      <c r="AP27629" s="9"/>
      <c r="AQ27629" s="9"/>
    </row>
    <row r="27630" spans="41:43" x14ac:dyDescent="0.3">
      <c r="AO27630" s="9"/>
      <c r="AP27630" s="9"/>
      <c r="AQ27630" s="9"/>
    </row>
    <row r="27631" spans="41:43" x14ac:dyDescent="0.3">
      <c r="AO27631" s="9"/>
      <c r="AP27631" s="9"/>
      <c r="AQ27631" s="9"/>
    </row>
    <row r="27632" spans="41:43" x14ac:dyDescent="0.3">
      <c r="AO27632" s="9"/>
      <c r="AP27632" s="9"/>
      <c r="AQ27632" s="9"/>
    </row>
    <row r="27633" spans="41:43" x14ac:dyDescent="0.3">
      <c r="AO27633" s="9"/>
      <c r="AP27633" s="9"/>
      <c r="AQ27633" s="9"/>
    </row>
    <row r="27634" spans="41:43" x14ac:dyDescent="0.3">
      <c r="AO27634" s="9"/>
      <c r="AP27634" s="9"/>
      <c r="AQ27634" s="9"/>
    </row>
    <row r="27635" spans="41:43" x14ac:dyDescent="0.3">
      <c r="AO27635" s="9"/>
      <c r="AP27635" s="9"/>
      <c r="AQ27635" s="9"/>
    </row>
    <row r="27636" spans="41:43" x14ac:dyDescent="0.3">
      <c r="AO27636" s="9"/>
      <c r="AP27636" s="9"/>
      <c r="AQ27636" s="9"/>
    </row>
    <row r="27637" spans="41:43" x14ac:dyDescent="0.3">
      <c r="AO27637" s="9"/>
      <c r="AP27637" s="9"/>
      <c r="AQ27637" s="9"/>
    </row>
    <row r="27638" spans="41:43" x14ac:dyDescent="0.3">
      <c r="AO27638" s="9"/>
      <c r="AP27638" s="9"/>
      <c r="AQ27638" s="9"/>
    </row>
    <row r="27639" spans="41:43" x14ac:dyDescent="0.3">
      <c r="AO27639" s="9"/>
      <c r="AP27639" s="9"/>
      <c r="AQ27639" s="9"/>
    </row>
    <row r="27640" spans="41:43" x14ac:dyDescent="0.3">
      <c r="AO27640" s="9"/>
      <c r="AP27640" s="9"/>
      <c r="AQ27640" s="9"/>
    </row>
    <row r="27641" spans="41:43" x14ac:dyDescent="0.3">
      <c r="AO27641" s="9"/>
      <c r="AP27641" s="9"/>
      <c r="AQ27641" s="9"/>
    </row>
    <row r="27642" spans="41:43" x14ac:dyDescent="0.3">
      <c r="AO27642" s="9"/>
      <c r="AP27642" s="9"/>
      <c r="AQ27642" s="9"/>
    </row>
    <row r="27643" spans="41:43" x14ac:dyDescent="0.3">
      <c r="AO27643" s="9"/>
      <c r="AP27643" s="9"/>
      <c r="AQ27643" s="9"/>
    </row>
    <row r="27644" spans="41:43" x14ac:dyDescent="0.3">
      <c r="AO27644" s="9"/>
      <c r="AP27644" s="9"/>
      <c r="AQ27644" s="9"/>
    </row>
    <row r="27645" spans="41:43" x14ac:dyDescent="0.3">
      <c r="AO27645" s="9"/>
      <c r="AP27645" s="9"/>
      <c r="AQ27645" s="9"/>
    </row>
    <row r="27646" spans="41:43" x14ac:dyDescent="0.3">
      <c r="AO27646" s="9"/>
      <c r="AP27646" s="9"/>
      <c r="AQ27646" s="9"/>
    </row>
    <row r="27647" spans="41:43" x14ac:dyDescent="0.3">
      <c r="AO27647" s="9"/>
      <c r="AP27647" s="9"/>
      <c r="AQ27647" s="9"/>
    </row>
    <row r="27648" spans="41:43" x14ac:dyDescent="0.3">
      <c r="AO27648" s="9"/>
      <c r="AP27648" s="9"/>
      <c r="AQ27648" s="9"/>
    </row>
    <row r="27649" spans="41:43" x14ac:dyDescent="0.3">
      <c r="AO27649" s="9"/>
      <c r="AP27649" s="9"/>
      <c r="AQ27649" s="9"/>
    </row>
    <row r="27650" spans="41:43" x14ac:dyDescent="0.3">
      <c r="AO27650" s="9"/>
      <c r="AP27650" s="9"/>
      <c r="AQ27650" s="9"/>
    </row>
    <row r="27651" spans="41:43" x14ac:dyDescent="0.3">
      <c r="AO27651" s="9"/>
      <c r="AP27651" s="9"/>
      <c r="AQ27651" s="9"/>
    </row>
    <row r="27652" spans="41:43" x14ac:dyDescent="0.3">
      <c r="AO27652" s="9"/>
      <c r="AP27652" s="9"/>
      <c r="AQ27652" s="9"/>
    </row>
    <row r="27653" spans="41:43" x14ac:dyDescent="0.3">
      <c r="AO27653" s="9"/>
      <c r="AP27653" s="9"/>
      <c r="AQ27653" s="9"/>
    </row>
    <row r="27654" spans="41:43" x14ac:dyDescent="0.3">
      <c r="AO27654" s="9"/>
      <c r="AP27654" s="9"/>
      <c r="AQ27654" s="9"/>
    </row>
    <row r="27655" spans="41:43" x14ac:dyDescent="0.3">
      <c r="AO27655" s="9"/>
      <c r="AP27655" s="9"/>
      <c r="AQ27655" s="9"/>
    </row>
    <row r="27656" spans="41:43" x14ac:dyDescent="0.3">
      <c r="AO27656" s="9"/>
      <c r="AP27656" s="9"/>
      <c r="AQ27656" s="9"/>
    </row>
    <row r="27657" spans="41:43" x14ac:dyDescent="0.3">
      <c r="AO27657" s="9"/>
      <c r="AP27657" s="9"/>
      <c r="AQ27657" s="9"/>
    </row>
    <row r="27658" spans="41:43" x14ac:dyDescent="0.3">
      <c r="AO27658" s="9"/>
      <c r="AP27658" s="9"/>
      <c r="AQ27658" s="9"/>
    </row>
    <row r="27659" spans="41:43" x14ac:dyDescent="0.3">
      <c r="AO27659" s="9"/>
      <c r="AP27659" s="9"/>
      <c r="AQ27659" s="9"/>
    </row>
    <row r="27660" spans="41:43" x14ac:dyDescent="0.3">
      <c r="AO27660" s="9"/>
      <c r="AP27660" s="9"/>
      <c r="AQ27660" s="9"/>
    </row>
    <row r="27661" spans="41:43" x14ac:dyDescent="0.3">
      <c r="AO27661" s="9"/>
      <c r="AP27661" s="9"/>
      <c r="AQ27661" s="9"/>
    </row>
    <row r="27662" spans="41:43" x14ac:dyDescent="0.3">
      <c r="AO27662" s="9"/>
      <c r="AP27662" s="9"/>
      <c r="AQ27662" s="9"/>
    </row>
    <row r="27663" spans="41:43" x14ac:dyDescent="0.3">
      <c r="AO27663" s="9"/>
      <c r="AP27663" s="9"/>
      <c r="AQ27663" s="9"/>
    </row>
    <row r="27664" spans="41:43" x14ac:dyDescent="0.3">
      <c r="AO27664" s="9"/>
      <c r="AP27664" s="9"/>
      <c r="AQ27664" s="9"/>
    </row>
    <row r="27665" spans="41:43" x14ac:dyDescent="0.3">
      <c r="AO27665" s="9"/>
      <c r="AP27665" s="9"/>
      <c r="AQ27665" s="9"/>
    </row>
    <row r="27666" spans="41:43" x14ac:dyDescent="0.3">
      <c r="AO27666" s="9"/>
      <c r="AP27666" s="9"/>
      <c r="AQ27666" s="9"/>
    </row>
    <row r="27667" spans="41:43" x14ac:dyDescent="0.3">
      <c r="AO27667" s="9"/>
      <c r="AP27667" s="9"/>
      <c r="AQ27667" s="9"/>
    </row>
    <row r="27668" spans="41:43" x14ac:dyDescent="0.3">
      <c r="AO27668" s="9"/>
      <c r="AP27668" s="9"/>
      <c r="AQ27668" s="9"/>
    </row>
    <row r="27669" spans="41:43" x14ac:dyDescent="0.3">
      <c r="AO27669" s="9"/>
      <c r="AP27669" s="9"/>
      <c r="AQ27669" s="9"/>
    </row>
    <row r="27670" spans="41:43" x14ac:dyDescent="0.3">
      <c r="AO27670" s="9"/>
      <c r="AP27670" s="9"/>
      <c r="AQ27670" s="9"/>
    </row>
    <row r="27671" spans="41:43" x14ac:dyDescent="0.3">
      <c r="AO27671" s="9"/>
      <c r="AP27671" s="9"/>
      <c r="AQ27671" s="9"/>
    </row>
    <row r="27672" spans="41:43" x14ac:dyDescent="0.3">
      <c r="AO27672" s="9"/>
      <c r="AP27672" s="9"/>
      <c r="AQ27672" s="9"/>
    </row>
    <row r="27673" spans="41:43" x14ac:dyDescent="0.3">
      <c r="AO27673" s="9"/>
      <c r="AP27673" s="9"/>
      <c r="AQ27673" s="9"/>
    </row>
    <row r="27674" spans="41:43" x14ac:dyDescent="0.3">
      <c r="AO27674" s="9"/>
      <c r="AP27674" s="9"/>
      <c r="AQ27674" s="9"/>
    </row>
    <row r="27675" spans="41:43" x14ac:dyDescent="0.3">
      <c r="AO27675" s="9"/>
      <c r="AP27675" s="9"/>
      <c r="AQ27675" s="9"/>
    </row>
    <row r="27676" spans="41:43" x14ac:dyDescent="0.3">
      <c r="AO27676" s="9"/>
      <c r="AP27676" s="9"/>
      <c r="AQ27676" s="9"/>
    </row>
    <row r="27677" spans="41:43" x14ac:dyDescent="0.3">
      <c r="AO27677" s="9"/>
      <c r="AP27677" s="9"/>
      <c r="AQ27677" s="9"/>
    </row>
    <row r="27678" spans="41:43" x14ac:dyDescent="0.3">
      <c r="AO27678" s="9"/>
      <c r="AP27678" s="9"/>
      <c r="AQ27678" s="9"/>
    </row>
    <row r="27679" spans="41:43" x14ac:dyDescent="0.3">
      <c r="AO27679" s="9"/>
      <c r="AP27679" s="9"/>
      <c r="AQ27679" s="9"/>
    </row>
    <row r="27680" spans="41:43" x14ac:dyDescent="0.3">
      <c r="AO27680" s="9"/>
      <c r="AP27680" s="9"/>
      <c r="AQ27680" s="9"/>
    </row>
    <row r="27681" spans="41:43" x14ac:dyDescent="0.3">
      <c r="AO27681" s="9"/>
      <c r="AP27681" s="9"/>
      <c r="AQ27681" s="9"/>
    </row>
    <row r="27682" spans="41:43" x14ac:dyDescent="0.3">
      <c r="AO27682" s="9"/>
      <c r="AP27682" s="9"/>
      <c r="AQ27682" s="9"/>
    </row>
    <row r="27683" spans="41:43" x14ac:dyDescent="0.3">
      <c r="AO27683" s="9"/>
      <c r="AP27683" s="9"/>
      <c r="AQ27683" s="9"/>
    </row>
    <row r="27684" spans="41:43" x14ac:dyDescent="0.3">
      <c r="AO27684" s="9"/>
      <c r="AP27684" s="9"/>
      <c r="AQ27684" s="9"/>
    </row>
    <row r="27685" spans="41:43" x14ac:dyDescent="0.3">
      <c r="AO27685" s="9"/>
      <c r="AP27685" s="9"/>
      <c r="AQ27685" s="9"/>
    </row>
    <row r="27686" spans="41:43" x14ac:dyDescent="0.3">
      <c r="AO27686" s="9"/>
      <c r="AP27686" s="9"/>
      <c r="AQ27686" s="9"/>
    </row>
    <row r="27687" spans="41:43" x14ac:dyDescent="0.3">
      <c r="AO27687" s="9"/>
      <c r="AP27687" s="9"/>
      <c r="AQ27687" s="9"/>
    </row>
    <row r="27688" spans="41:43" x14ac:dyDescent="0.3">
      <c r="AO27688" s="9"/>
      <c r="AP27688" s="9"/>
      <c r="AQ27688" s="9"/>
    </row>
    <row r="27689" spans="41:43" x14ac:dyDescent="0.3">
      <c r="AO27689" s="9"/>
      <c r="AP27689" s="9"/>
      <c r="AQ27689" s="9"/>
    </row>
    <row r="27690" spans="41:43" x14ac:dyDescent="0.3">
      <c r="AO27690" s="9"/>
      <c r="AP27690" s="9"/>
      <c r="AQ27690" s="9"/>
    </row>
    <row r="27691" spans="41:43" x14ac:dyDescent="0.3">
      <c r="AO27691" s="9"/>
      <c r="AP27691" s="9"/>
      <c r="AQ27691" s="9"/>
    </row>
    <row r="27692" spans="41:43" x14ac:dyDescent="0.3">
      <c r="AO27692" s="9"/>
      <c r="AP27692" s="9"/>
      <c r="AQ27692" s="9"/>
    </row>
    <row r="27693" spans="41:43" x14ac:dyDescent="0.3">
      <c r="AO27693" s="9"/>
      <c r="AP27693" s="9"/>
      <c r="AQ27693" s="9"/>
    </row>
    <row r="27694" spans="41:43" x14ac:dyDescent="0.3">
      <c r="AO27694" s="9"/>
      <c r="AP27694" s="9"/>
      <c r="AQ27694" s="9"/>
    </row>
    <row r="27695" spans="41:43" x14ac:dyDescent="0.3">
      <c r="AO27695" s="9"/>
      <c r="AP27695" s="9"/>
      <c r="AQ27695" s="9"/>
    </row>
    <row r="27696" spans="41:43" x14ac:dyDescent="0.3">
      <c r="AO27696" s="9"/>
      <c r="AP27696" s="9"/>
      <c r="AQ27696" s="9"/>
    </row>
    <row r="27697" spans="41:43" x14ac:dyDescent="0.3">
      <c r="AO27697" s="9"/>
      <c r="AP27697" s="9"/>
      <c r="AQ27697" s="9"/>
    </row>
    <row r="27698" spans="41:43" x14ac:dyDescent="0.3">
      <c r="AO27698" s="9"/>
      <c r="AP27698" s="9"/>
      <c r="AQ27698" s="9"/>
    </row>
    <row r="27699" spans="41:43" x14ac:dyDescent="0.3">
      <c r="AO27699" s="9"/>
      <c r="AP27699" s="9"/>
      <c r="AQ27699" s="9"/>
    </row>
    <row r="27700" spans="41:43" x14ac:dyDescent="0.3">
      <c r="AO27700" s="9"/>
      <c r="AP27700" s="9"/>
      <c r="AQ27700" s="9"/>
    </row>
    <row r="27701" spans="41:43" x14ac:dyDescent="0.3">
      <c r="AO27701" s="9"/>
      <c r="AP27701" s="9"/>
      <c r="AQ27701" s="9"/>
    </row>
    <row r="27702" spans="41:43" x14ac:dyDescent="0.3">
      <c r="AO27702" s="9"/>
      <c r="AP27702" s="9"/>
      <c r="AQ27702" s="9"/>
    </row>
    <row r="27703" spans="41:43" x14ac:dyDescent="0.3">
      <c r="AO27703" s="9"/>
      <c r="AP27703" s="9"/>
      <c r="AQ27703" s="9"/>
    </row>
    <row r="27704" spans="41:43" x14ac:dyDescent="0.3">
      <c r="AO27704" s="9"/>
      <c r="AP27704" s="9"/>
      <c r="AQ27704" s="9"/>
    </row>
    <row r="27705" spans="41:43" x14ac:dyDescent="0.3">
      <c r="AO27705" s="9"/>
      <c r="AP27705" s="9"/>
      <c r="AQ27705" s="9"/>
    </row>
    <row r="27706" spans="41:43" x14ac:dyDescent="0.3">
      <c r="AO27706" s="9"/>
      <c r="AP27706" s="9"/>
      <c r="AQ27706" s="9"/>
    </row>
    <row r="27707" spans="41:43" x14ac:dyDescent="0.3">
      <c r="AO27707" s="9"/>
      <c r="AP27707" s="9"/>
      <c r="AQ27707" s="9"/>
    </row>
    <row r="27708" spans="41:43" x14ac:dyDescent="0.3">
      <c r="AO27708" s="9"/>
      <c r="AP27708" s="9"/>
      <c r="AQ27708" s="9"/>
    </row>
    <row r="27709" spans="41:43" x14ac:dyDescent="0.3">
      <c r="AO27709" s="9"/>
      <c r="AP27709" s="9"/>
      <c r="AQ27709" s="9"/>
    </row>
    <row r="27710" spans="41:43" x14ac:dyDescent="0.3">
      <c r="AO27710" s="9"/>
      <c r="AP27710" s="9"/>
      <c r="AQ27710" s="9"/>
    </row>
    <row r="27711" spans="41:43" x14ac:dyDescent="0.3">
      <c r="AO27711" s="9"/>
      <c r="AP27711" s="9"/>
      <c r="AQ27711" s="9"/>
    </row>
    <row r="27712" spans="41:43" x14ac:dyDescent="0.3">
      <c r="AO27712" s="9"/>
      <c r="AP27712" s="9"/>
      <c r="AQ27712" s="9"/>
    </row>
    <row r="27713" spans="41:43" x14ac:dyDescent="0.3">
      <c r="AO27713" s="9"/>
      <c r="AP27713" s="9"/>
      <c r="AQ27713" s="9"/>
    </row>
    <row r="27714" spans="41:43" x14ac:dyDescent="0.3">
      <c r="AO27714" s="9"/>
      <c r="AP27714" s="9"/>
      <c r="AQ27714" s="9"/>
    </row>
    <row r="27715" spans="41:43" x14ac:dyDescent="0.3">
      <c r="AO27715" s="9"/>
      <c r="AP27715" s="9"/>
      <c r="AQ27715" s="9"/>
    </row>
    <row r="27716" spans="41:43" x14ac:dyDescent="0.3">
      <c r="AO27716" s="9"/>
      <c r="AP27716" s="9"/>
      <c r="AQ27716" s="9"/>
    </row>
    <row r="27717" spans="41:43" x14ac:dyDescent="0.3">
      <c r="AO27717" s="9"/>
      <c r="AP27717" s="9"/>
      <c r="AQ27717" s="9"/>
    </row>
    <row r="27718" spans="41:43" x14ac:dyDescent="0.3">
      <c r="AO27718" s="9"/>
      <c r="AP27718" s="9"/>
      <c r="AQ27718" s="9"/>
    </row>
    <row r="27719" spans="41:43" x14ac:dyDescent="0.3">
      <c r="AO27719" s="9"/>
      <c r="AP27719" s="9"/>
      <c r="AQ27719" s="9"/>
    </row>
    <row r="27720" spans="41:43" x14ac:dyDescent="0.3">
      <c r="AO27720" s="9"/>
      <c r="AP27720" s="9"/>
      <c r="AQ27720" s="9"/>
    </row>
    <row r="27721" spans="41:43" x14ac:dyDescent="0.3">
      <c r="AO27721" s="9"/>
      <c r="AP27721" s="9"/>
      <c r="AQ27721" s="9"/>
    </row>
    <row r="27722" spans="41:43" x14ac:dyDescent="0.3">
      <c r="AO27722" s="9"/>
      <c r="AP27722" s="9"/>
      <c r="AQ27722" s="9"/>
    </row>
    <row r="27723" spans="41:43" x14ac:dyDescent="0.3">
      <c r="AO27723" s="9"/>
      <c r="AP27723" s="9"/>
      <c r="AQ27723" s="9"/>
    </row>
    <row r="27724" spans="41:43" x14ac:dyDescent="0.3">
      <c r="AO27724" s="9"/>
      <c r="AP27724" s="9"/>
      <c r="AQ27724" s="9"/>
    </row>
    <row r="27725" spans="41:43" x14ac:dyDescent="0.3">
      <c r="AO27725" s="9"/>
      <c r="AP27725" s="9"/>
      <c r="AQ27725" s="9"/>
    </row>
    <row r="27726" spans="41:43" x14ac:dyDescent="0.3">
      <c r="AO27726" s="9"/>
      <c r="AP27726" s="9"/>
      <c r="AQ27726" s="9"/>
    </row>
    <row r="27727" spans="41:43" x14ac:dyDescent="0.3">
      <c r="AO27727" s="9"/>
      <c r="AP27727" s="9"/>
      <c r="AQ27727" s="9"/>
    </row>
    <row r="27728" spans="41:43" x14ac:dyDescent="0.3">
      <c r="AO27728" s="9"/>
      <c r="AP27728" s="9"/>
      <c r="AQ27728" s="9"/>
    </row>
    <row r="27729" spans="41:43" x14ac:dyDescent="0.3">
      <c r="AO27729" s="9"/>
      <c r="AP27729" s="9"/>
      <c r="AQ27729" s="9"/>
    </row>
    <row r="27730" spans="41:43" x14ac:dyDescent="0.3">
      <c r="AO27730" s="9"/>
      <c r="AP27730" s="9"/>
      <c r="AQ27730" s="9"/>
    </row>
    <row r="27731" spans="41:43" x14ac:dyDescent="0.3">
      <c r="AO27731" s="9"/>
      <c r="AP27731" s="9"/>
      <c r="AQ27731" s="9"/>
    </row>
    <row r="27732" spans="41:43" x14ac:dyDescent="0.3">
      <c r="AO27732" s="9"/>
      <c r="AP27732" s="9"/>
      <c r="AQ27732" s="9"/>
    </row>
    <row r="27733" spans="41:43" x14ac:dyDescent="0.3">
      <c r="AO27733" s="9"/>
      <c r="AP27733" s="9"/>
      <c r="AQ27733" s="9"/>
    </row>
    <row r="27734" spans="41:43" x14ac:dyDescent="0.3">
      <c r="AO27734" s="9"/>
      <c r="AP27734" s="9"/>
      <c r="AQ27734" s="9"/>
    </row>
    <row r="27735" spans="41:43" x14ac:dyDescent="0.3">
      <c r="AO27735" s="9"/>
      <c r="AP27735" s="9"/>
      <c r="AQ27735" s="9"/>
    </row>
    <row r="27736" spans="41:43" x14ac:dyDescent="0.3">
      <c r="AO27736" s="9"/>
      <c r="AP27736" s="9"/>
      <c r="AQ27736" s="9"/>
    </row>
    <row r="27737" spans="41:43" x14ac:dyDescent="0.3">
      <c r="AO27737" s="9"/>
      <c r="AP27737" s="9"/>
      <c r="AQ27737" s="9"/>
    </row>
    <row r="27738" spans="41:43" x14ac:dyDescent="0.3">
      <c r="AO27738" s="9"/>
      <c r="AP27738" s="9"/>
      <c r="AQ27738" s="9"/>
    </row>
    <row r="27739" spans="41:43" x14ac:dyDescent="0.3">
      <c r="AO27739" s="9"/>
      <c r="AP27739" s="9"/>
      <c r="AQ27739" s="9"/>
    </row>
    <row r="27740" spans="41:43" x14ac:dyDescent="0.3">
      <c r="AO27740" s="9"/>
      <c r="AP27740" s="9"/>
      <c r="AQ27740" s="9"/>
    </row>
    <row r="27741" spans="41:43" x14ac:dyDescent="0.3">
      <c r="AO27741" s="9"/>
      <c r="AP27741" s="9"/>
      <c r="AQ27741" s="9"/>
    </row>
    <row r="27742" spans="41:43" x14ac:dyDescent="0.3">
      <c r="AO27742" s="9"/>
      <c r="AP27742" s="9"/>
      <c r="AQ27742" s="9"/>
    </row>
    <row r="27743" spans="41:43" x14ac:dyDescent="0.3">
      <c r="AO27743" s="9"/>
      <c r="AP27743" s="9"/>
      <c r="AQ27743" s="9"/>
    </row>
    <row r="27744" spans="41:43" x14ac:dyDescent="0.3">
      <c r="AO27744" s="9"/>
      <c r="AP27744" s="9"/>
      <c r="AQ27744" s="9"/>
    </row>
    <row r="27745" spans="41:43" x14ac:dyDescent="0.3">
      <c r="AO27745" s="9"/>
      <c r="AP27745" s="9"/>
      <c r="AQ27745" s="9"/>
    </row>
    <row r="27746" spans="41:43" x14ac:dyDescent="0.3">
      <c r="AO27746" s="9"/>
      <c r="AP27746" s="9"/>
      <c r="AQ27746" s="9"/>
    </row>
    <row r="27747" spans="41:43" x14ac:dyDescent="0.3">
      <c r="AO27747" s="9"/>
      <c r="AP27747" s="9"/>
      <c r="AQ27747" s="9"/>
    </row>
    <row r="27748" spans="41:43" x14ac:dyDescent="0.3">
      <c r="AO27748" s="9"/>
      <c r="AP27748" s="9"/>
      <c r="AQ27748" s="9"/>
    </row>
    <row r="27749" spans="41:43" x14ac:dyDescent="0.3">
      <c r="AO27749" s="9"/>
      <c r="AP27749" s="9"/>
      <c r="AQ27749" s="9"/>
    </row>
    <row r="27750" spans="41:43" x14ac:dyDescent="0.3">
      <c r="AO27750" s="9"/>
      <c r="AP27750" s="9"/>
      <c r="AQ27750" s="9"/>
    </row>
    <row r="27751" spans="41:43" x14ac:dyDescent="0.3">
      <c r="AO27751" s="9"/>
      <c r="AP27751" s="9"/>
      <c r="AQ27751" s="9"/>
    </row>
    <row r="27752" spans="41:43" x14ac:dyDescent="0.3">
      <c r="AO27752" s="9"/>
      <c r="AP27752" s="9"/>
      <c r="AQ27752" s="9"/>
    </row>
    <row r="27753" spans="41:43" x14ac:dyDescent="0.3">
      <c r="AO27753" s="9"/>
      <c r="AP27753" s="9"/>
      <c r="AQ27753" s="9"/>
    </row>
    <row r="27754" spans="41:43" x14ac:dyDescent="0.3">
      <c r="AO27754" s="9"/>
      <c r="AP27754" s="9"/>
      <c r="AQ27754" s="9"/>
    </row>
    <row r="27755" spans="41:43" x14ac:dyDescent="0.3">
      <c r="AO27755" s="9"/>
      <c r="AP27755" s="9"/>
      <c r="AQ27755" s="9"/>
    </row>
    <row r="27756" spans="41:43" x14ac:dyDescent="0.3">
      <c r="AO27756" s="9"/>
      <c r="AP27756" s="9"/>
      <c r="AQ27756" s="9"/>
    </row>
    <row r="27757" spans="41:43" x14ac:dyDescent="0.3">
      <c r="AO27757" s="9"/>
      <c r="AP27757" s="9"/>
      <c r="AQ27757" s="9"/>
    </row>
    <row r="27758" spans="41:43" x14ac:dyDescent="0.3">
      <c r="AO27758" s="9"/>
      <c r="AP27758" s="9"/>
      <c r="AQ27758" s="9"/>
    </row>
    <row r="27759" spans="41:43" x14ac:dyDescent="0.3">
      <c r="AO27759" s="9"/>
      <c r="AP27759" s="9"/>
      <c r="AQ27759" s="9"/>
    </row>
    <row r="27760" spans="41:43" x14ac:dyDescent="0.3">
      <c r="AO27760" s="9"/>
      <c r="AP27760" s="9"/>
      <c r="AQ27760" s="9"/>
    </row>
    <row r="27761" spans="41:43" x14ac:dyDescent="0.3">
      <c r="AO27761" s="9"/>
      <c r="AP27761" s="9"/>
      <c r="AQ27761" s="9"/>
    </row>
    <row r="27762" spans="41:43" x14ac:dyDescent="0.3">
      <c r="AO27762" s="9"/>
      <c r="AP27762" s="9"/>
      <c r="AQ27762" s="9"/>
    </row>
    <row r="27763" spans="41:43" x14ac:dyDescent="0.3">
      <c r="AO27763" s="9"/>
      <c r="AP27763" s="9"/>
      <c r="AQ27763" s="9"/>
    </row>
    <row r="27764" spans="41:43" x14ac:dyDescent="0.3">
      <c r="AO27764" s="9"/>
      <c r="AP27764" s="9"/>
      <c r="AQ27764" s="9"/>
    </row>
    <row r="27765" spans="41:43" x14ac:dyDescent="0.3">
      <c r="AO27765" s="9"/>
      <c r="AP27765" s="9"/>
      <c r="AQ27765" s="9"/>
    </row>
    <row r="27766" spans="41:43" x14ac:dyDescent="0.3">
      <c r="AO27766" s="9"/>
      <c r="AP27766" s="9"/>
      <c r="AQ27766" s="9"/>
    </row>
    <row r="27767" spans="41:43" x14ac:dyDescent="0.3">
      <c r="AO27767" s="9"/>
      <c r="AP27767" s="9"/>
      <c r="AQ27767" s="9"/>
    </row>
    <row r="27768" spans="41:43" x14ac:dyDescent="0.3">
      <c r="AO27768" s="9"/>
      <c r="AP27768" s="9"/>
      <c r="AQ27768" s="9"/>
    </row>
    <row r="27769" spans="41:43" x14ac:dyDescent="0.3">
      <c r="AO27769" s="9"/>
      <c r="AP27769" s="9"/>
      <c r="AQ27769" s="9"/>
    </row>
    <row r="27770" spans="41:43" x14ac:dyDescent="0.3">
      <c r="AO27770" s="9"/>
      <c r="AP27770" s="9"/>
      <c r="AQ27770" s="9"/>
    </row>
    <row r="27771" spans="41:43" x14ac:dyDescent="0.3">
      <c r="AO27771" s="9"/>
      <c r="AP27771" s="9"/>
      <c r="AQ27771" s="9"/>
    </row>
    <row r="27772" spans="41:43" x14ac:dyDescent="0.3">
      <c r="AO27772" s="9"/>
      <c r="AP27772" s="9"/>
      <c r="AQ27772" s="9"/>
    </row>
    <row r="27773" spans="41:43" x14ac:dyDescent="0.3">
      <c r="AO27773" s="9"/>
      <c r="AP27773" s="9"/>
      <c r="AQ27773" s="9"/>
    </row>
    <row r="27774" spans="41:43" x14ac:dyDescent="0.3">
      <c r="AO27774" s="9"/>
      <c r="AP27774" s="9"/>
      <c r="AQ27774" s="9"/>
    </row>
    <row r="27775" spans="41:43" x14ac:dyDescent="0.3">
      <c r="AO27775" s="9"/>
      <c r="AP27775" s="9"/>
      <c r="AQ27775" s="9"/>
    </row>
    <row r="27776" spans="41:43" x14ac:dyDescent="0.3">
      <c r="AO27776" s="9"/>
      <c r="AP27776" s="9"/>
      <c r="AQ27776" s="9"/>
    </row>
    <row r="27777" spans="41:43" x14ac:dyDescent="0.3">
      <c r="AO27777" s="9"/>
      <c r="AP27777" s="9"/>
      <c r="AQ27777" s="9"/>
    </row>
    <row r="27778" spans="41:43" x14ac:dyDescent="0.3">
      <c r="AO27778" s="9"/>
      <c r="AP27778" s="9"/>
      <c r="AQ27778" s="9"/>
    </row>
    <row r="27779" spans="41:43" x14ac:dyDescent="0.3">
      <c r="AO27779" s="9"/>
      <c r="AP27779" s="9"/>
      <c r="AQ27779" s="9"/>
    </row>
    <row r="27780" spans="41:43" x14ac:dyDescent="0.3">
      <c r="AO27780" s="9"/>
      <c r="AP27780" s="9"/>
      <c r="AQ27780" s="9"/>
    </row>
    <row r="27781" spans="41:43" x14ac:dyDescent="0.3">
      <c r="AO27781" s="9"/>
      <c r="AP27781" s="9"/>
      <c r="AQ27781" s="9"/>
    </row>
    <row r="27782" spans="41:43" x14ac:dyDescent="0.3">
      <c r="AO27782" s="9"/>
      <c r="AP27782" s="9"/>
      <c r="AQ27782" s="9"/>
    </row>
    <row r="27783" spans="41:43" x14ac:dyDescent="0.3">
      <c r="AO27783" s="9"/>
      <c r="AP27783" s="9"/>
      <c r="AQ27783" s="9"/>
    </row>
    <row r="27784" spans="41:43" x14ac:dyDescent="0.3">
      <c r="AO27784" s="9"/>
      <c r="AP27784" s="9"/>
      <c r="AQ27784" s="9"/>
    </row>
    <row r="27785" spans="41:43" x14ac:dyDescent="0.3">
      <c r="AO27785" s="9"/>
      <c r="AP27785" s="9"/>
      <c r="AQ27785" s="9"/>
    </row>
    <row r="27786" spans="41:43" x14ac:dyDescent="0.3">
      <c r="AO27786" s="9"/>
      <c r="AP27786" s="9"/>
      <c r="AQ27786" s="9"/>
    </row>
    <row r="27787" spans="41:43" x14ac:dyDescent="0.3">
      <c r="AO27787" s="9"/>
      <c r="AP27787" s="9"/>
      <c r="AQ27787" s="9"/>
    </row>
    <row r="27788" spans="41:43" x14ac:dyDescent="0.3">
      <c r="AO27788" s="9"/>
      <c r="AP27788" s="9"/>
      <c r="AQ27788" s="9"/>
    </row>
    <row r="27789" spans="41:43" x14ac:dyDescent="0.3">
      <c r="AO27789" s="9"/>
      <c r="AP27789" s="9"/>
      <c r="AQ27789" s="9"/>
    </row>
    <row r="27790" spans="41:43" x14ac:dyDescent="0.3">
      <c r="AO27790" s="9"/>
      <c r="AP27790" s="9"/>
      <c r="AQ27790" s="9"/>
    </row>
    <row r="27791" spans="41:43" x14ac:dyDescent="0.3">
      <c r="AO27791" s="9"/>
      <c r="AP27791" s="9"/>
      <c r="AQ27791" s="9"/>
    </row>
    <row r="27792" spans="41:43" x14ac:dyDescent="0.3">
      <c r="AO27792" s="9"/>
      <c r="AP27792" s="9"/>
      <c r="AQ27792" s="9"/>
    </row>
    <row r="27793" spans="41:43" x14ac:dyDescent="0.3">
      <c r="AO27793" s="9"/>
      <c r="AP27793" s="9"/>
      <c r="AQ27793" s="9"/>
    </row>
    <row r="27794" spans="41:43" x14ac:dyDescent="0.3">
      <c r="AO27794" s="9"/>
      <c r="AP27794" s="9"/>
      <c r="AQ27794" s="9"/>
    </row>
    <row r="27795" spans="41:43" x14ac:dyDescent="0.3">
      <c r="AO27795" s="9"/>
      <c r="AP27795" s="9"/>
      <c r="AQ27795" s="9"/>
    </row>
    <row r="27796" spans="41:43" x14ac:dyDescent="0.3">
      <c r="AO27796" s="9"/>
      <c r="AP27796" s="9"/>
      <c r="AQ27796" s="9"/>
    </row>
    <row r="27797" spans="41:43" x14ac:dyDescent="0.3">
      <c r="AO27797" s="9"/>
      <c r="AP27797" s="9"/>
      <c r="AQ27797" s="9"/>
    </row>
    <row r="27798" spans="41:43" x14ac:dyDescent="0.3">
      <c r="AO27798" s="9"/>
      <c r="AP27798" s="9"/>
      <c r="AQ27798" s="9"/>
    </row>
    <row r="27799" spans="41:43" x14ac:dyDescent="0.3">
      <c r="AO27799" s="9"/>
      <c r="AP27799" s="9"/>
      <c r="AQ27799" s="9"/>
    </row>
    <row r="27800" spans="41:43" x14ac:dyDescent="0.3">
      <c r="AO27800" s="9"/>
      <c r="AP27800" s="9"/>
      <c r="AQ27800" s="9"/>
    </row>
    <row r="27801" spans="41:43" x14ac:dyDescent="0.3">
      <c r="AO27801" s="9"/>
      <c r="AP27801" s="9"/>
      <c r="AQ27801" s="9"/>
    </row>
    <row r="27802" spans="41:43" x14ac:dyDescent="0.3">
      <c r="AO27802" s="9"/>
      <c r="AP27802" s="9"/>
      <c r="AQ27802" s="9"/>
    </row>
    <row r="27803" spans="41:43" x14ac:dyDescent="0.3">
      <c r="AO27803" s="9"/>
      <c r="AP27803" s="9"/>
      <c r="AQ27803" s="9"/>
    </row>
    <row r="27804" spans="41:43" x14ac:dyDescent="0.3">
      <c r="AO27804" s="9"/>
      <c r="AP27804" s="9"/>
      <c r="AQ27804" s="9"/>
    </row>
    <row r="27805" spans="41:43" x14ac:dyDescent="0.3">
      <c r="AO27805" s="9"/>
      <c r="AP27805" s="9"/>
      <c r="AQ27805" s="9"/>
    </row>
    <row r="27806" spans="41:43" x14ac:dyDescent="0.3">
      <c r="AO27806" s="9"/>
      <c r="AP27806" s="9"/>
      <c r="AQ27806" s="9"/>
    </row>
    <row r="27807" spans="41:43" x14ac:dyDescent="0.3">
      <c r="AO27807" s="9"/>
      <c r="AP27807" s="9"/>
      <c r="AQ27807" s="9"/>
    </row>
    <row r="27808" spans="41:43" x14ac:dyDescent="0.3">
      <c r="AO27808" s="9"/>
      <c r="AP27808" s="9"/>
      <c r="AQ27808" s="9"/>
    </row>
    <row r="27809" spans="41:43" x14ac:dyDescent="0.3">
      <c r="AO27809" s="9"/>
      <c r="AP27809" s="9"/>
      <c r="AQ27809" s="9"/>
    </row>
    <row r="27810" spans="41:43" x14ac:dyDescent="0.3">
      <c r="AO27810" s="9"/>
      <c r="AP27810" s="9"/>
      <c r="AQ27810" s="9"/>
    </row>
    <row r="27811" spans="41:43" x14ac:dyDescent="0.3">
      <c r="AO27811" s="9"/>
      <c r="AP27811" s="9"/>
      <c r="AQ27811" s="9"/>
    </row>
    <row r="27812" spans="41:43" x14ac:dyDescent="0.3">
      <c r="AO27812" s="9"/>
      <c r="AP27812" s="9"/>
      <c r="AQ27812" s="9"/>
    </row>
    <row r="27813" spans="41:43" x14ac:dyDescent="0.3">
      <c r="AO27813" s="9"/>
      <c r="AP27813" s="9"/>
      <c r="AQ27813" s="9"/>
    </row>
    <row r="27814" spans="41:43" x14ac:dyDescent="0.3">
      <c r="AO27814" s="9"/>
      <c r="AP27814" s="9"/>
      <c r="AQ27814" s="9"/>
    </row>
    <row r="27815" spans="41:43" x14ac:dyDescent="0.3">
      <c r="AO27815" s="9"/>
      <c r="AP27815" s="9"/>
      <c r="AQ27815" s="9"/>
    </row>
    <row r="27816" spans="41:43" x14ac:dyDescent="0.3">
      <c r="AO27816" s="9"/>
      <c r="AP27816" s="9"/>
      <c r="AQ27816" s="9"/>
    </row>
    <row r="27817" spans="41:43" x14ac:dyDescent="0.3">
      <c r="AO27817" s="9"/>
      <c r="AP27817" s="9"/>
      <c r="AQ27817" s="9"/>
    </row>
    <row r="27818" spans="41:43" x14ac:dyDescent="0.3">
      <c r="AO27818" s="9"/>
      <c r="AP27818" s="9"/>
      <c r="AQ27818" s="9"/>
    </row>
    <row r="27819" spans="41:43" x14ac:dyDescent="0.3">
      <c r="AO27819" s="9"/>
      <c r="AP27819" s="9"/>
      <c r="AQ27819" s="9"/>
    </row>
    <row r="27820" spans="41:43" x14ac:dyDescent="0.3">
      <c r="AO27820" s="9"/>
      <c r="AP27820" s="9"/>
      <c r="AQ27820" s="9"/>
    </row>
    <row r="27821" spans="41:43" x14ac:dyDescent="0.3">
      <c r="AO27821" s="9"/>
      <c r="AP27821" s="9"/>
      <c r="AQ27821" s="9"/>
    </row>
    <row r="27822" spans="41:43" x14ac:dyDescent="0.3">
      <c r="AO27822" s="9"/>
      <c r="AP27822" s="9"/>
      <c r="AQ27822" s="9"/>
    </row>
    <row r="27823" spans="41:43" x14ac:dyDescent="0.3">
      <c r="AO27823" s="9"/>
      <c r="AP27823" s="9"/>
      <c r="AQ27823" s="9"/>
    </row>
    <row r="27824" spans="41:43" x14ac:dyDescent="0.3">
      <c r="AO27824" s="9"/>
      <c r="AP27824" s="9"/>
      <c r="AQ27824" s="9"/>
    </row>
    <row r="27825" spans="41:43" x14ac:dyDescent="0.3">
      <c r="AO27825" s="9"/>
      <c r="AP27825" s="9"/>
      <c r="AQ27825" s="9"/>
    </row>
    <row r="27826" spans="41:43" x14ac:dyDescent="0.3">
      <c r="AO27826" s="9"/>
      <c r="AP27826" s="9"/>
      <c r="AQ27826" s="9"/>
    </row>
    <row r="27827" spans="41:43" x14ac:dyDescent="0.3">
      <c r="AO27827" s="9"/>
      <c r="AP27827" s="9"/>
      <c r="AQ27827" s="9"/>
    </row>
    <row r="27828" spans="41:43" x14ac:dyDescent="0.3">
      <c r="AO27828" s="9"/>
      <c r="AP27828" s="9"/>
      <c r="AQ27828" s="9"/>
    </row>
    <row r="27829" spans="41:43" x14ac:dyDescent="0.3">
      <c r="AO27829" s="9"/>
      <c r="AP27829" s="9"/>
      <c r="AQ27829" s="9"/>
    </row>
    <row r="27830" spans="41:43" x14ac:dyDescent="0.3">
      <c r="AO27830" s="9"/>
      <c r="AP27830" s="9"/>
      <c r="AQ27830" s="9"/>
    </row>
    <row r="27831" spans="41:43" x14ac:dyDescent="0.3">
      <c r="AO27831" s="9"/>
      <c r="AP27831" s="9"/>
      <c r="AQ27831" s="9"/>
    </row>
    <row r="27832" spans="41:43" x14ac:dyDescent="0.3">
      <c r="AO27832" s="9"/>
      <c r="AP27832" s="9"/>
      <c r="AQ27832" s="9"/>
    </row>
    <row r="27833" spans="41:43" x14ac:dyDescent="0.3">
      <c r="AO27833" s="9"/>
      <c r="AP27833" s="9"/>
      <c r="AQ27833" s="9"/>
    </row>
    <row r="27834" spans="41:43" x14ac:dyDescent="0.3">
      <c r="AO27834" s="9"/>
      <c r="AP27834" s="9"/>
      <c r="AQ27834" s="9"/>
    </row>
    <row r="27835" spans="41:43" x14ac:dyDescent="0.3">
      <c r="AO27835" s="9"/>
      <c r="AP27835" s="9"/>
      <c r="AQ27835" s="9"/>
    </row>
    <row r="27836" spans="41:43" x14ac:dyDescent="0.3">
      <c r="AO27836" s="9"/>
      <c r="AP27836" s="9"/>
      <c r="AQ27836" s="9"/>
    </row>
    <row r="27837" spans="41:43" x14ac:dyDescent="0.3">
      <c r="AO27837" s="9"/>
      <c r="AP27837" s="9"/>
      <c r="AQ27837" s="9"/>
    </row>
    <row r="27838" spans="41:43" x14ac:dyDescent="0.3">
      <c r="AO27838" s="9"/>
      <c r="AP27838" s="9"/>
      <c r="AQ27838" s="9"/>
    </row>
    <row r="27839" spans="41:43" x14ac:dyDescent="0.3">
      <c r="AO27839" s="9"/>
      <c r="AP27839" s="9"/>
      <c r="AQ27839" s="9"/>
    </row>
    <row r="27840" spans="41:43" x14ac:dyDescent="0.3">
      <c r="AO27840" s="9"/>
      <c r="AP27840" s="9"/>
      <c r="AQ27840" s="9"/>
    </row>
    <row r="27841" spans="41:43" x14ac:dyDescent="0.3">
      <c r="AO27841" s="9"/>
      <c r="AP27841" s="9"/>
      <c r="AQ27841" s="9"/>
    </row>
    <row r="27842" spans="41:43" x14ac:dyDescent="0.3">
      <c r="AO27842" s="9"/>
      <c r="AP27842" s="9"/>
      <c r="AQ27842" s="9"/>
    </row>
    <row r="27843" spans="41:43" x14ac:dyDescent="0.3">
      <c r="AO27843" s="9"/>
      <c r="AP27843" s="9"/>
      <c r="AQ27843" s="9"/>
    </row>
    <row r="27844" spans="41:43" x14ac:dyDescent="0.3">
      <c r="AO27844" s="9"/>
      <c r="AP27844" s="9"/>
      <c r="AQ27844" s="9"/>
    </row>
    <row r="27845" spans="41:43" x14ac:dyDescent="0.3">
      <c r="AO27845" s="9"/>
      <c r="AP27845" s="9"/>
      <c r="AQ27845" s="9"/>
    </row>
    <row r="27846" spans="41:43" x14ac:dyDescent="0.3">
      <c r="AO27846" s="9"/>
      <c r="AP27846" s="9"/>
      <c r="AQ27846" s="9"/>
    </row>
    <row r="27847" spans="41:43" x14ac:dyDescent="0.3">
      <c r="AO27847" s="9"/>
      <c r="AP27847" s="9"/>
      <c r="AQ27847" s="9"/>
    </row>
    <row r="27848" spans="41:43" x14ac:dyDescent="0.3">
      <c r="AO27848" s="9"/>
      <c r="AP27848" s="9"/>
      <c r="AQ27848" s="9"/>
    </row>
    <row r="27849" spans="41:43" x14ac:dyDescent="0.3">
      <c r="AO27849" s="9"/>
      <c r="AP27849" s="9"/>
      <c r="AQ27849" s="9"/>
    </row>
    <row r="27850" spans="41:43" x14ac:dyDescent="0.3">
      <c r="AO27850" s="9"/>
      <c r="AP27850" s="9"/>
      <c r="AQ27850" s="9"/>
    </row>
    <row r="27851" spans="41:43" x14ac:dyDescent="0.3">
      <c r="AO27851" s="9"/>
      <c r="AP27851" s="9"/>
      <c r="AQ27851" s="9"/>
    </row>
    <row r="27852" spans="41:43" x14ac:dyDescent="0.3">
      <c r="AO27852" s="9"/>
      <c r="AP27852" s="9"/>
      <c r="AQ27852" s="9"/>
    </row>
    <row r="27853" spans="41:43" x14ac:dyDescent="0.3">
      <c r="AO27853" s="9"/>
      <c r="AP27853" s="9"/>
      <c r="AQ27853" s="9"/>
    </row>
    <row r="27854" spans="41:43" x14ac:dyDescent="0.3">
      <c r="AO27854" s="9"/>
      <c r="AP27854" s="9"/>
      <c r="AQ27854" s="9"/>
    </row>
    <row r="27855" spans="41:43" x14ac:dyDescent="0.3">
      <c r="AO27855" s="9"/>
      <c r="AP27855" s="9"/>
      <c r="AQ27855" s="9"/>
    </row>
    <row r="27856" spans="41:43" x14ac:dyDescent="0.3">
      <c r="AO27856" s="9"/>
      <c r="AP27856" s="9"/>
      <c r="AQ27856" s="9"/>
    </row>
    <row r="27857" spans="41:43" x14ac:dyDescent="0.3">
      <c r="AO27857" s="9"/>
      <c r="AP27857" s="9"/>
      <c r="AQ27857" s="9"/>
    </row>
    <row r="27858" spans="41:43" x14ac:dyDescent="0.3">
      <c r="AO27858" s="9"/>
      <c r="AP27858" s="9"/>
      <c r="AQ27858" s="9"/>
    </row>
    <row r="27859" spans="41:43" x14ac:dyDescent="0.3">
      <c r="AO27859" s="9"/>
      <c r="AP27859" s="9"/>
      <c r="AQ27859" s="9"/>
    </row>
    <row r="27860" spans="41:43" x14ac:dyDescent="0.3">
      <c r="AO27860" s="9"/>
      <c r="AP27860" s="9"/>
      <c r="AQ27860" s="9"/>
    </row>
    <row r="27861" spans="41:43" x14ac:dyDescent="0.3">
      <c r="AO27861" s="9"/>
      <c r="AP27861" s="9"/>
      <c r="AQ27861" s="9"/>
    </row>
    <row r="27862" spans="41:43" x14ac:dyDescent="0.3">
      <c r="AO27862" s="9"/>
      <c r="AP27862" s="9"/>
      <c r="AQ27862" s="9"/>
    </row>
    <row r="27863" spans="41:43" x14ac:dyDescent="0.3">
      <c r="AO27863" s="9"/>
      <c r="AP27863" s="9"/>
      <c r="AQ27863" s="9"/>
    </row>
    <row r="27864" spans="41:43" x14ac:dyDescent="0.3">
      <c r="AO27864" s="9"/>
      <c r="AP27864" s="9"/>
      <c r="AQ27864" s="9"/>
    </row>
    <row r="27865" spans="41:43" x14ac:dyDescent="0.3">
      <c r="AO27865" s="9"/>
      <c r="AP27865" s="9"/>
      <c r="AQ27865" s="9"/>
    </row>
    <row r="27866" spans="41:43" x14ac:dyDescent="0.3">
      <c r="AO27866" s="9"/>
      <c r="AP27866" s="9"/>
      <c r="AQ27866" s="9"/>
    </row>
    <row r="27867" spans="41:43" x14ac:dyDescent="0.3">
      <c r="AO27867" s="9"/>
      <c r="AP27867" s="9"/>
      <c r="AQ27867" s="9"/>
    </row>
    <row r="27868" spans="41:43" x14ac:dyDescent="0.3">
      <c r="AO27868" s="9"/>
      <c r="AP27868" s="9"/>
      <c r="AQ27868" s="9"/>
    </row>
    <row r="27869" spans="41:43" x14ac:dyDescent="0.3">
      <c r="AO27869" s="9"/>
      <c r="AP27869" s="9"/>
      <c r="AQ27869" s="9"/>
    </row>
    <row r="27870" spans="41:43" x14ac:dyDescent="0.3">
      <c r="AO27870" s="9"/>
      <c r="AP27870" s="9"/>
      <c r="AQ27870" s="9"/>
    </row>
    <row r="27871" spans="41:43" x14ac:dyDescent="0.3">
      <c r="AO27871" s="9"/>
      <c r="AP27871" s="9"/>
      <c r="AQ27871" s="9"/>
    </row>
    <row r="27872" spans="41:43" x14ac:dyDescent="0.3">
      <c r="AO27872" s="9"/>
      <c r="AP27872" s="9"/>
      <c r="AQ27872" s="9"/>
    </row>
    <row r="27873" spans="41:43" x14ac:dyDescent="0.3">
      <c r="AO27873" s="9"/>
      <c r="AP27873" s="9"/>
      <c r="AQ27873" s="9"/>
    </row>
    <row r="27874" spans="41:43" x14ac:dyDescent="0.3">
      <c r="AO27874" s="9"/>
      <c r="AP27874" s="9"/>
      <c r="AQ27874" s="9"/>
    </row>
    <row r="27875" spans="41:43" x14ac:dyDescent="0.3">
      <c r="AO27875" s="9"/>
      <c r="AP27875" s="9"/>
      <c r="AQ27875" s="9"/>
    </row>
    <row r="27876" spans="41:43" x14ac:dyDescent="0.3">
      <c r="AO27876" s="9"/>
      <c r="AP27876" s="9"/>
      <c r="AQ27876" s="9"/>
    </row>
    <row r="27877" spans="41:43" x14ac:dyDescent="0.3">
      <c r="AO27877" s="9"/>
      <c r="AP27877" s="9"/>
      <c r="AQ27877" s="9"/>
    </row>
    <row r="27878" spans="41:43" x14ac:dyDescent="0.3">
      <c r="AO27878" s="9"/>
      <c r="AP27878" s="9"/>
      <c r="AQ27878" s="9"/>
    </row>
    <row r="27879" spans="41:43" x14ac:dyDescent="0.3">
      <c r="AO27879" s="9"/>
      <c r="AP27879" s="9"/>
      <c r="AQ27879" s="9"/>
    </row>
    <row r="27880" spans="41:43" x14ac:dyDescent="0.3">
      <c r="AO27880" s="9"/>
      <c r="AP27880" s="9"/>
      <c r="AQ27880" s="9"/>
    </row>
    <row r="27881" spans="41:43" x14ac:dyDescent="0.3">
      <c r="AO27881" s="9"/>
      <c r="AP27881" s="9"/>
      <c r="AQ27881" s="9"/>
    </row>
    <row r="27882" spans="41:43" x14ac:dyDescent="0.3">
      <c r="AO27882" s="9"/>
      <c r="AP27882" s="9"/>
      <c r="AQ27882" s="9"/>
    </row>
    <row r="27883" spans="41:43" x14ac:dyDescent="0.3">
      <c r="AO27883" s="9"/>
      <c r="AP27883" s="9"/>
      <c r="AQ27883" s="9"/>
    </row>
    <row r="27884" spans="41:43" x14ac:dyDescent="0.3">
      <c r="AO27884" s="9"/>
      <c r="AP27884" s="9"/>
      <c r="AQ27884" s="9"/>
    </row>
    <row r="27885" spans="41:43" x14ac:dyDescent="0.3">
      <c r="AO27885" s="9"/>
      <c r="AP27885" s="9"/>
      <c r="AQ27885" s="9"/>
    </row>
    <row r="27886" spans="41:43" x14ac:dyDescent="0.3">
      <c r="AO27886" s="9"/>
      <c r="AP27886" s="9"/>
      <c r="AQ27886" s="9"/>
    </row>
    <row r="27887" spans="41:43" x14ac:dyDescent="0.3">
      <c r="AO27887" s="9"/>
      <c r="AP27887" s="9"/>
      <c r="AQ27887" s="9"/>
    </row>
    <row r="27888" spans="41:43" x14ac:dyDescent="0.3">
      <c r="AO27888" s="9"/>
      <c r="AP27888" s="9"/>
      <c r="AQ27888" s="9"/>
    </row>
    <row r="27889" spans="41:43" x14ac:dyDescent="0.3">
      <c r="AO27889" s="9"/>
      <c r="AP27889" s="9"/>
      <c r="AQ27889" s="9"/>
    </row>
    <row r="27890" spans="41:43" x14ac:dyDescent="0.3">
      <c r="AO27890" s="9"/>
      <c r="AP27890" s="9"/>
      <c r="AQ27890" s="9"/>
    </row>
    <row r="27891" spans="41:43" x14ac:dyDescent="0.3">
      <c r="AO27891" s="9"/>
      <c r="AP27891" s="9"/>
      <c r="AQ27891" s="9"/>
    </row>
    <row r="27892" spans="41:43" x14ac:dyDescent="0.3">
      <c r="AO27892" s="9"/>
      <c r="AP27892" s="9"/>
      <c r="AQ27892" s="9"/>
    </row>
    <row r="27893" spans="41:43" x14ac:dyDescent="0.3">
      <c r="AO27893" s="9"/>
      <c r="AP27893" s="9"/>
      <c r="AQ27893" s="9"/>
    </row>
    <row r="27894" spans="41:43" x14ac:dyDescent="0.3">
      <c r="AO27894" s="9"/>
      <c r="AP27894" s="9"/>
      <c r="AQ27894" s="9"/>
    </row>
    <row r="27895" spans="41:43" x14ac:dyDescent="0.3">
      <c r="AO27895" s="9"/>
      <c r="AP27895" s="9"/>
      <c r="AQ27895" s="9"/>
    </row>
    <row r="27896" spans="41:43" x14ac:dyDescent="0.3">
      <c r="AO27896" s="9"/>
      <c r="AP27896" s="9"/>
      <c r="AQ27896" s="9"/>
    </row>
    <row r="27897" spans="41:43" x14ac:dyDescent="0.3">
      <c r="AO27897" s="9"/>
      <c r="AP27897" s="9"/>
      <c r="AQ27897" s="9"/>
    </row>
    <row r="27898" spans="41:43" x14ac:dyDescent="0.3">
      <c r="AO27898" s="9"/>
      <c r="AP27898" s="9"/>
      <c r="AQ27898" s="9"/>
    </row>
    <row r="27899" spans="41:43" x14ac:dyDescent="0.3">
      <c r="AO27899" s="9"/>
      <c r="AP27899" s="9"/>
      <c r="AQ27899" s="9"/>
    </row>
    <row r="27900" spans="41:43" x14ac:dyDescent="0.3">
      <c r="AO27900" s="9"/>
      <c r="AP27900" s="9"/>
      <c r="AQ27900" s="9"/>
    </row>
    <row r="27901" spans="41:43" x14ac:dyDescent="0.3">
      <c r="AO27901" s="9"/>
      <c r="AP27901" s="9"/>
      <c r="AQ27901" s="9"/>
    </row>
    <row r="27902" spans="41:43" x14ac:dyDescent="0.3">
      <c r="AO27902" s="9"/>
      <c r="AP27902" s="9"/>
      <c r="AQ27902" s="9"/>
    </row>
    <row r="27903" spans="41:43" x14ac:dyDescent="0.3">
      <c r="AO27903" s="9"/>
      <c r="AP27903" s="9"/>
      <c r="AQ27903" s="9"/>
    </row>
    <row r="27904" spans="41:43" x14ac:dyDescent="0.3">
      <c r="AO27904" s="9"/>
      <c r="AP27904" s="9"/>
      <c r="AQ27904" s="9"/>
    </row>
    <row r="27905" spans="41:43" x14ac:dyDescent="0.3">
      <c r="AO27905" s="9"/>
      <c r="AP27905" s="9"/>
      <c r="AQ27905" s="9"/>
    </row>
    <row r="27906" spans="41:43" x14ac:dyDescent="0.3">
      <c r="AO27906" s="9"/>
      <c r="AP27906" s="9"/>
      <c r="AQ27906" s="9"/>
    </row>
    <row r="27907" spans="41:43" x14ac:dyDescent="0.3">
      <c r="AO27907" s="9"/>
      <c r="AP27907" s="9"/>
      <c r="AQ27907" s="9"/>
    </row>
    <row r="27908" spans="41:43" x14ac:dyDescent="0.3">
      <c r="AO27908" s="9"/>
      <c r="AP27908" s="9"/>
      <c r="AQ27908" s="9"/>
    </row>
    <row r="27909" spans="41:43" x14ac:dyDescent="0.3">
      <c r="AO27909" s="9"/>
      <c r="AP27909" s="9"/>
      <c r="AQ27909" s="9"/>
    </row>
    <row r="27910" spans="41:43" x14ac:dyDescent="0.3">
      <c r="AO27910" s="9"/>
      <c r="AP27910" s="9"/>
      <c r="AQ27910" s="9"/>
    </row>
    <row r="27911" spans="41:43" x14ac:dyDescent="0.3">
      <c r="AO27911" s="9"/>
      <c r="AP27911" s="9"/>
      <c r="AQ27911" s="9"/>
    </row>
    <row r="27912" spans="41:43" x14ac:dyDescent="0.3">
      <c r="AO27912" s="9"/>
      <c r="AP27912" s="9"/>
      <c r="AQ27912" s="9"/>
    </row>
    <row r="27913" spans="41:43" x14ac:dyDescent="0.3">
      <c r="AO27913" s="9"/>
      <c r="AP27913" s="9"/>
      <c r="AQ27913" s="9"/>
    </row>
    <row r="27914" spans="41:43" x14ac:dyDescent="0.3">
      <c r="AO27914" s="9"/>
      <c r="AP27914" s="9"/>
      <c r="AQ27914" s="9"/>
    </row>
    <row r="27915" spans="41:43" x14ac:dyDescent="0.3">
      <c r="AO27915" s="9"/>
      <c r="AP27915" s="9"/>
      <c r="AQ27915" s="9"/>
    </row>
    <row r="27916" spans="41:43" x14ac:dyDescent="0.3">
      <c r="AO27916" s="9"/>
      <c r="AP27916" s="9"/>
      <c r="AQ27916" s="9"/>
    </row>
    <row r="27917" spans="41:43" x14ac:dyDescent="0.3">
      <c r="AO27917" s="9"/>
      <c r="AP27917" s="9"/>
      <c r="AQ27917" s="9"/>
    </row>
    <row r="27918" spans="41:43" x14ac:dyDescent="0.3">
      <c r="AO27918" s="9"/>
      <c r="AP27918" s="9"/>
      <c r="AQ27918" s="9"/>
    </row>
    <row r="27919" spans="41:43" x14ac:dyDescent="0.3">
      <c r="AO27919" s="9"/>
      <c r="AP27919" s="9"/>
      <c r="AQ27919" s="9"/>
    </row>
    <row r="27920" spans="41:43" x14ac:dyDescent="0.3">
      <c r="AO27920" s="9"/>
      <c r="AP27920" s="9"/>
      <c r="AQ27920" s="9"/>
    </row>
    <row r="27921" spans="41:43" x14ac:dyDescent="0.3">
      <c r="AO27921" s="9"/>
      <c r="AP27921" s="9"/>
      <c r="AQ27921" s="9"/>
    </row>
    <row r="27922" spans="41:43" x14ac:dyDescent="0.3">
      <c r="AO27922" s="9"/>
      <c r="AP27922" s="9"/>
      <c r="AQ27922" s="9"/>
    </row>
    <row r="27923" spans="41:43" x14ac:dyDescent="0.3">
      <c r="AO27923" s="9"/>
      <c r="AP27923" s="9"/>
      <c r="AQ27923" s="9"/>
    </row>
    <row r="27924" spans="41:43" x14ac:dyDescent="0.3">
      <c r="AO27924" s="9"/>
      <c r="AP27924" s="9"/>
      <c r="AQ27924" s="9"/>
    </row>
    <row r="27925" spans="41:43" x14ac:dyDescent="0.3">
      <c r="AO27925" s="9"/>
      <c r="AP27925" s="9"/>
      <c r="AQ27925" s="9"/>
    </row>
    <row r="27926" spans="41:43" x14ac:dyDescent="0.3">
      <c r="AO27926" s="9"/>
      <c r="AP27926" s="9"/>
      <c r="AQ27926" s="9"/>
    </row>
    <row r="27927" spans="41:43" x14ac:dyDescent="0.3">
      <c r="AO27927" s="9"/>
      <c r="AP27927" s="9"/>
      <c r="AQ27927" s="9"/>
    </row>
    <row r="27928" spans="41:43" x14ac:dyDescent="0.3">
      <c r="AO27928" s="9"/>
      <c r="AP27928" s="9"/>
      <c r="AQ27928" s="9"/>
    </row>
    <row r="27929" spans="41:43" x14ac:dyDescent="0.3">
      <c r="AO27929" s="9"/>
      <c r="AP27929" s="9"/>
      <c r="AQ27929" s="9"/>
    </row>
    <row r="27930" spans="41:43" x14ac:dyDescent="0.3">
      <c r="AO27930" s="9"/>
      <c r="AP27930" s="9"/>
      <c r="AQ27930" s="9"/>
    </row>
    <row r="27931" spans="41:43" x14ac:dyDescent="0.3">
      <c r="AO27931" s="9"/>
      <c r="AP27931" s="9"/>
      <c r="AQ27931" s="9"/>
    </row>
    <row r="27932" spans="41:43" x14ac:dyDescent="0.3">
      <c r="AO27932" s="9"/>
      <c r="AP27932" s="9"/>
      <c r="AQ27932" s="9"/>
    </row>
    <row r="27933" spans="41:43" x14ac:dyDescent="0.3">
      <c r="AO27933" s="9"/>
      <c r="AP27933" s="9"/>
      <c r="AQ27933" s="9"/>
    </row>
    <row r="27934" spans="41:43" x14ac:dyDescent="0.3">
      <c r="AO27934" s="9"/>
      <c r="AP27934" s="9"/>
      <c r="AQ27934" s="9"/>
    </row>
    <row r="27935" spans="41:43" x14ac:dyDescent="0.3">
      <c r="AO27935" s="9"/>
      <c r="AP27935" s="9"/>
      <c r="AQ27935" s="9"/>
    </row>
    <row r="27936" spans="41:43" x14ac:dyDescent="0.3">
      <c r="AO27936" s="9"/>
      <c r="AP27936" s="9"/>
      <c r="AQ27936" s="9"/>
    </row>
    <row r="27937" spans="41:43" x14ac:dyDescent="0.3">
      <c r="AO27937" s="9"/>
      <c r="AP27937" s="9"/>
      <c r="AQ27937" s="9"/>
    </row>
    <row r="27938" spans="41:43" x14ac:dyDescent="0.3">
      <c r="AO27938" s="9"/>
      <c r="AP27938" s="9"/>
      <c r="AQ27938" s="9"/>
    </row>
    <row r="27939" spans="41:43" x14ac:dyDescent="0.3">
      <c r="AO27939" s="9"/>
      <c r="AP27939" s="9"/>
      <c r="AQ27939" s="9"/>
    </row>
    <row r="27940" spans="41:43" x14ac:dyDescent="0.3">
      <c r="AO27940" s="9"/>
      <c r="AP27940" s="9"/>
      <c r="AQ27940" s="9"/>
    </row>
    <row r="27941" spans="41:43" x14ac:dyDescent="0.3">
      <c r="AO27941" s="9"/>
      <c r="AP27941" s="9"/>
      <c r="AQ27941" s="9"/>
    </row>
    <row r="27942" spans="41:43" x14ac:dyDescent="0.3">
      <c r="AO27942" s="9"/>
      <c r="AP27942" s="9"/>
      <c r="AQ27942" s="9"/>
    </row>
    <row r="27943" spans="41:43" x14ac:dyDescent="0.3">
      <c r="AO27943" s="9"/>
      <c r="AP27943" s="9"/>
      <c r="AQ27943" s="9"/>
    </row>
    <row r="27944" spans="41:43" x14ac:dyDescent="0.3">
      <c r="AO27944" s="9"/>
      <c r="AP27944" s="9"/>
      <c r="AQ27944" s="9"/>
    </row>
    <row r="27945" spans="41:43" x14ac:dyDescent="0.3">
      <c r="AO27945" s="9"/>
      <c r="AP27945" s="9"/>
      <c r="AQ27945" s="9"/>
    </row>
    <row r="27946" spans="41:43" x14ac:dyDescent="0.3">
      <c r="AO27946" s="9"/>
      <c r="AP27946" s="9"/>
      <c r="AQ27946" s="9"/>
    </row>
    <row r="27947" spans="41:43" x14ac:dyDescent="0.3">
      <c r="AO27947" s="9"/>
      <c r="AP27947" s="9"/>
      <c r="AQ27947" s="9"/>
    </row>
    <row r="27948" spans="41:43" x14ac:dyDescent="0.3">
      <c r="AO27948" s="9"/>
      <c r="AP27948" s="9"/>
      <c r="AQ27948" s="9"/>
    </row>
    <row r="27949" spans="41:43" x14ac:dyDescent="0.3">
      <c r="AO27949" s="9"/>
      <c r="AP27949" s="9"/>
      <c r="AQ27949" s="9"/>
    </row>
    <row r="27950" spans="41:43" x14ac:dyDescent="0.3">
      <c r="AO27950" s="9"/>
      <c r="AP27950" s="9"/>
      <c r="AQ27950" s="9"/>
    </row>
    <row r="27951" spans="41:43" x14ac:dyDescent="0.3">
      <c r="AO27951" s="9"/>
      <c r="AP27951" s="9"/>
      <c r="AQ27951" s="9"/>
    </row>
    <row r="27952" spans="41:43" x14ac:dyDescent="0.3">
      <c r="AO27952" s="9"/>
      <c r="AP27952" s="9"/>
      <c r="AQ27952" s="9"/>
    </row>
    <row r="27953" spans="41:43" x14ac:dyDescent="0.3">
      <c r="AO27953" s="9"/>
      <c r="AP27953" s="9"/>
      <c r="AQ27953" s="9"/>
    </row>
    <row r="27954" spans="41:43" x14ac:dyDescent="0.3">
      <c r="AO27954" s="9"/>
      <c r="AP27954" s="9"/>
      <c r="AQ27954" s="9"/>
    </row>
    <row r="27955" spans="41:43" x14ac:dyDescent="0.3">
      <c r="AO27955" s="9"/>
      <c r="AP27955" s="9"/>
      <c r="AQ27955" s="9"/>
    </row>
    <row r="27956" spans="41:43" x14ac:dyDescent="0.3">
      <c r="AO27956" s="9"/>
      <c r="AP27956" s="9"/>
      <c r="AQ27956" s="9"/>
    </row>
    <row r="27957" spans="41:43" x14ac:dyDescent="0.3">
      <c r="AO27957" s="9"/>
      <c r="AP27957" s="9"/>
      <c r="AQ27957" s="9"/>
    </row>
    <row r="27958" spans="41:43" x14ac:dyDescent="0.3">
      <c r="AO27958" s="9"/>
      <c r="AP27958" s="9"/>
      <c r="AQ27958" s="9"/>
    </row>
    <row r="27959" spans="41:43" x14ac:dyDescent="0.3">
      <c r="AO27959" s="9"/>
      <c r="AP27959" s="9"/>
      <c r="AQ27959" s="9"/>
    </row>
    <row r="27960" spans="41:43" x14ac:dyDescent="0.3">
      <c r="AO27960" s="9"/>
      <c r="AP27960" s="9"/>
      <c r="AQ27960" s="9"/>
    </row>
    <row r="27961" spans="41:43" x14ac:dyDescent="0.3">
      <c r="AO27961" s="9"/>
      <c r="AP27961" s="9"/>
      <c r="AQ27961" s="9"/>
    </row>
    <row r="27962" spans="41:43" x14ac:dyDescent="0.3">
      <c r="AO27962" s="9"/>
      <c r="AP27962" s="9"/>
      <c r="AQ27962" s="9"/>
    </row>
    <row r="27963" spans="41:43" x14ac:dyDescent="0.3">
      <c r="AO27963" s="9"/>
      <c r="AP27963" s="9"/>
      <c r="AQ27963" s="9"/>
    </row>
    <row r="27964" spans="41:43" x14ac:dyDescent="0.3">
      <c r="AO27964" s="9"/>
      <c r="AP27964" s="9"/>
      <c r="AQ27964" s="9"/>
    </row>
    <row r="27965" spans="41:43" x14ac:dyDescent="0.3">
      <c r="AO27965" s="9"/>
      <c r="AP27965" s="9"/>
      <c r="AQ27965" s="9"/>
    </row>
    <row r="27966" spans="41:43" x14ac:dyDescent="0.3">
      <c r="AO27966" s="9"/>
      <c r="AP27966" s="9"/>
      <c r="AQ27966" s="9"/>
    </row>
    <row r="27967" spans="41:43" x14ac:dyDescent="0.3">
      <c r="AO27967" s="9"/>
      <c r="AP27967" s="9"/>
      <c r="AQ27967" s="9"/>
    </row>
    <row r="27968" spans="41:43" x14ac:dyDescent="0.3">
      <c r="AO27968" s="9"/>
      <c r="AP27968" s="9"/>
      <c r="AQ27968" s="9"/>
    </row>
    <row r="27969" spans="41:43" x14ac:dyDescent="0.3">
      <c r="AO27969" s="9"/>
      <c r="AP27969" s="9"/>
      <c r="AQ27969" s="9"/>
    </row>
    <row r="27970" spans="41:43" x14ac:dyDescent="0.3">
      <c r="AO27970" s="9"/>
      <c r="AP27970" s="9"/>
      <c r="AQ27970" s="9"/>
    </row>
    <row r="27971" spans="41:43" x14ac:dyDescent="0.3">
      <c r="AO27971" s="9"/>
      <c r="AP27971" s="9"/>
      <c r="AQ27971" s="9"/>
    </row>
    <row r="27972" spans="41:43" x14ac:dyDescent="0.3">
      <c r="AO27972" s="9"/>
      <c r="AP27972" s="9"/>
      <c r="AQ27972" s="9"/>
    </row>
    <row r="27973" spans="41:43" x14ac:dyDescent="0.3">
      <c r="AO27973" s="9"/>
      <c r="AP27973" s="9"/>
      <c r="AQ27973" s="9"/>
    </row>
    <row r="27974" spans="41:43" x14ac:dyDescent="0.3">
      <c r="AO27974" s="9"/>
      <c r="AP27974" s="9"/>
      <c r="AQ27974" s="9"/>
    </row>
    <row r="27975" spans="41:43" x14ac:dyDescent="0.3">
      <c r="AO27975" s="9"/>
      <c r="AP27975" s="9"/>
      <c r="AQ27975" s="9"/>
    </row>
    <row r="27976" spans="41:43" x14ac:dyDescent="0.3">
      <c r="AO27976" s="9"/>
      <c r="AP27976" s="9"/>
      <c r="AQ27976" s="9"/>
    </row>
    <row r="27977" spans="41:43" x14ac:dyDescent="0.3">
      <c r="AO27977" s="9"/>
      <c r="AP27977" s="9"/>
      <c r="AQ27977" s="9"/>
    </row>
    <row r="27978" spans="41:43" x14ac:dyDescent="0.3">
      <c r="AO27978" s="9"/>
      <c r="AP27978" s="9"/>
      <c r="AQ27978" s="9"/>
    </row>
    <row r="27979" spans="41:43" x14ac:dyDescent="0.3">
      <c r="AO27979" s="9"/>
      <c r="AP27979" s="9"/>
      <c r="AQ27979" s="9"/>
    </row>
    <row r="27980" spans="41:43" x14ac:dyDescent="0.3">
      <c r="AO27980" s="9"/>
      <c r="AP27980" s="9"/>
      <c r="AQ27980" s="9"/>
    </row>
    <row r="27981" spans="41:43" x14ac:dyDescent="0.3">
      <c r="AO27981" s="9"/>
      <c r="AP27981" s="9"/>
      <c r="AQ27981" s="9"/>
    </row>
    <row r="27982" spans="41:43" x14ac:dyDescent="0.3">
      <c r="AO27982" s="9"/>
      <c r="AP27982" s="9"/>
      <c r="AQ27982" s="9"/>
    </row>
    <row r="27983" spans="41:43" x14ac:dyDescent="0.3">
      <c r="AO27983" s="9"/>
      <c r="AP27983" s="9"/>
      <c r="AQ27983" s="9"/>
    </row>
    <row r="27984" spans="41:43" x14ac:dyDescent="0.3">
      <c r="AO27984" s="9"/>
      <c r="AP27984" s="9"/>
      <c r="AQ27984" s="9"/>
    </row>
    <row r="27985" spans="41:43" x14ac:dyDescent="0.3">
      <c r="AO27985" s="9"/>
      <c r="AP27985" s="9"/>
      <c r="AQ27985" s="9"/>
    </row>
    <row r="27986" spans="41:43" x14ac:dyDescent="0.3">
      <c r="AO27986" s="9"/>
      <c r="AP27986" s="9"/>
      <c r="AQ27986" s="9"/>
    </row>
    <row r="27987" spans="41:43" x14ac:dyDescent="0.3">
      <c r="AO27987" s="9"/>
      <c r="AP27987" s="9"/>
      <c r="AQ27987" s="9"/>
    </row>
    <row r="27988" spans="41:43" x14ac:dyDescent="0.3">
      <c r="AO27988" s="9"/>
      <c r="AP27988" s="9"/>
      <c r="AQ27988" s="9"/>
    </row>
    <row r="27989" spans="41:43" x14ac:dyDescent="0.3">
      <c r="AO27989" s="9"/>
      <c r="AP27989" s="9"/>
      <c r="AQ27989" s="9"/>
    </row>
    <row r="27990" spans="41:43" x14ac:dyDescent="0.3">
      <c r="AO27990" s="9"/>
      <c r="AP27990" s="9"/>
      <c r="AQ27990" s="9"/>
    </row>
    <row r="27991" spans="41:43" x14ac:dyDescent="0.3">
      <c r="AO27991" s="9"/>
      <c r="AP27991" s="9"/>
      <c r="AQ27991" s="9"/>
    </row>
    <row r="27992" spans="41:43" x14ac:dyDescent="0.3">
      <c r="AO27992" s="9"/>
      <c r="AP27992" s="9"/>
      <c r="AQ27992" s="9"/>
    </row>
    <row r="27993" spans="41:43" x14ac:dyDescent="0.3">
      <c r="AO27993" s="9"/>
      <c r="AP27993" s="9"/>
      <c r="AQ27993" s="9"/>
    </row>
    <row r="27994" spans="41:43" x14ac:dyDescent="0.3">
      <c r="AO27994" s="9"/>
      <c r="AP27994" s="9"/>
      <c r="AQ27994" s="9"/>
    </row>
    <row r="27995" spans="41:43" x14ac:dyDescent="0.3">
      <c r="AO27995" s="9"/>
      <c r="AP27995" s="9"/>
      <c r="AQ27995" s="9"/>
    </row>
    <row r="27996" spans="41:43" x14ac:dyDescent="0.3">
      <c r="AO27996" s="9"/>
      <c r="AP27996" s="9"/>
      <c r="AQ27996" s="9"/>
    </row>
    <row r="27997" spans="41:43" x14ac:dyDescent="0.3">
      <c r="AO27997" s="9"/>
      <c r="AP27997" s="9"/>
      <c r="AQ27997" s="9"/>
    </row>
    <row r="27998" spans="41:43" x14ac:dyDescent="0.3">
      <c r="AO27998" s="9"/>
      <c r="AP27998" s="9"/>
      <c r="AQ27998" s="9"/>
    </row>
    <row r="27999" spans="41:43" x14ac:dyDescent="0.3">
      <c r="AO27999" s="9"/>
      <c r="AP27999" s="9"/>
      <c r="AQ27999" s="9"/>
    </row>
    <row r="28000" spans="41:43" x14ac:dyDescent="0.3">
      <c r="AO28000" s="9"/>
      <c r="AP28000" s="9"/>
      <c r="AQ28000" s="9"/>
    </row>
    <row r="28001" spans="41:43" x14ac:dyDescent="0.3">
      <c r="AO28001" s="9"/>
      <c r="AP28001" s="9"/>
      <c r="AQ28001" s="9"/>
    </row>
    <row r="28002" spans="41:43" x14ac:dyDescent="0.3">
      <c r="AO28002" s="9"/>
      <c r="AP28002" s="9"/>
      <c r="AQ28002" s="9"/>
    </row>
    <row r="28003" spans="41:43" x14ac:dyDescent="0.3">
      <c r="AO28003" s="9"/>
      <c r="AP28003" s="9"/>
      <c r="AQ28003" s="9"/>
    </row>
    <row r="28004" spans="41:43" x14ac:dyDescent="0.3">
      <c r="AO28004" s="9"/>
      <c r="AP28004" s="9"/>
      <c r="AQ28004" s="9"/>
    </row>
    <row r="28005" spans="41:43" x14ac:dyDescent="0.3">
      <c r="AO28005" s="9"/>
      <c r="AP28005" s="9"/>
      <c r="AQ28005" s="9"/>
    </row>
    <row r="28006" spans="41:43" x14ac:dyDescent="0.3">
      <c r="AO28006" s="9"/>
      <c r="AP28006" s="9"/>
      <c r="AQ28006" s="9"/>
    </row>
    <row r="28007" spans="41:43" x14ac:dyDescent="0.3">
      <c r="AO28007" s="9"/>
      <c r="AP28007" s="9"/>
      <c r="AQ28007" s="9"/>
    </row>
    <row r="28008" spans="41:43" x14ac:dyDescent="0.3">
      <c r="AO28008" s="9"/>
      <c r="AP28008" s="9"/>
      <c r="AQ28008" s="9"/>
    </row>
    <row r="28009" spans="41:43" x14ac:dyDescent="0.3">
      <c r="AO28009" s="9"/>
      <c r="AP28009" s="9"/>
      <c r="AQ28009" s="9"/>
    </row>
    <row r="28010" spans="41:43" x14ac:dyDescent="0.3">
      <c r="AO28010" s="9"/>
      <c r="AP28010" s="9"/>
      <c r="AQ28010" s="9"/>
    </row>
    <row r="28011" spans="41:43" x14ac:dyDescent="0.3">
      <c r="AO28011" s="9"/>
      <c r="AP28011" s="9"/>
      <c r="AQ28011" s="9"/>
    </row>
    <row r="28012" spans="41:43" x14ac:dyDescent="0.3">
      <c r="AO28012" s="9"/>
      <c r="AP28012" s="9"/>
      <c r="AQ28012" s="9"/>
    </row>
    <row r="28013" spans="41:43" x14ac:dyDescent="0.3">
      <c r="AO28013" s="9"/>
      <c r="AP28013" s="9"/>
      <c r="AQ28013" s="9"/>
    </row>
    <row r="28014" spans="41:43" x14ac:dyDescent="0.3">
      <c r="AO28014" s="9"/>
      <c r="AP28014" s="9"/>
      <c r="AQ28014" s="9"/>
    </row>
    <row r="28015" spans="41:43" x14ac:dyDescent="0.3">
      <c r="AO28015" s="9"/>
      <c r="AP28015" s="9"/>
      <c r="AQ28015" s="9"/>
    </row>
    <row r="28016" spans="41:43" x14ac:dyDescent="0.3">
      <c r="AO28016" s="9"/>
      <c r="AP28016" s="9"/>
      <c r="AQ28016" s="9"/>
    </row>
    <row r="28017" spans="41:43" x14ac:dyDescent="0.3">
      <c r="AO28017" s="9"/>
      <c r="AP28017" s="9"/>
      <c r="AQ28017" s="9"/>
    </row>
    <row r="28018" spans="41:43" x14ac:dyDescent="0.3">
      <c r="AO28018" s="9"/>
      <c r="AP28018" s="9"/>
      <c r="AQ28018" s="9"/>
    </row>
    <row r="28019" spans="41:43" x14ac:dyDescent="0.3">
      <c r="AO28019" s="9"/>
      <c r="AP28019" s="9"/>
      <c r="AQ28019" s="9"/>
    </row>
    <row r="28020" spans="41:43" x14ac:dyDescent="0.3">
      <c r="AO28020" s="9"/>
      <c r="AP28020" s="9"/>
      <c r="AQ28020" s="9"/>
    </row>
    <row r="28021" spans="41:43" x14ac:dyDescent="0.3">
      <c r="AO28021" s="9"/>
      <c r="AP28021" s="9"/>
      <c r="AQ28021" s="9"/>
    </row>
    <row r="28022" spans="41:43" x14ac:dyDescent="0.3">
      <c r="AO28022" s="9"/>
      <c r="AP28022" s="9"/>
      <c r="AQ28022" s="9"/>
    </row>
    <row r="28023" spans="41:43" x14ac:dyDescent="0.3">
      <c r="AO28023" s="9"/>
      <c r="AP28023" s="9"/>
      <c r="AQ28023" s="9"/>
    </row>
    <row r="28024" spans="41:43" x14ac:dyDescent="0.3">
      <c r="AO28024" s="9"/>
      <c r="AP28024" s="9"/>
      <c r="AQ28024" s="9"/>
    </row>
    <row r="28025" spans="41:43" x14ac:dyDescent="0.3">
      <c r="AO28025" s="9"/>
      <c r="AP28025" s="9"/>
      <c r="AQ28025" s="9"/>
    </row>
    <row r="28026" spans="41:43" x14ac:dyDescent="0.3">
      <c r="AO28026" s="9"/>
      <c r="AP28026" s="9"/>
      <c r="AQ28026" s="9"/>
    </row>
    <row r="28027" spans="41:43" x14ac:dyDescent="0.3">
      <c r="AO28027" s="9"/>
      <c r="AP28027" s="9"/>
      <c r="AQ28027" s="9"/>
    </row>
    <row r="28028" spans="41:43" x14ac:dyDescent="0.3">
      <c r="AO28028" s="9"/>
      <c r="AP28028" s="9"/>
      <c r="AQ28028" s="9"/>
    </row>
    <row r="28029" spans="41:43" x14ac:dyDescent="0.3">
      <c r="AO28029" s="9"/>
      <c r="AP28029" s="9"/>
      <c r="AQ28029" s="9"/>
    </row>
    <row r="28030" spans="41:43" x14ac:dyDescent="0.3">
      <c r="AO28030" s="9"/>
      <c r="AP28030" s="9"/>
      <c r="AQ28030" s="9"/>
    </row>
    <row r="28031" spans="41:43" x14ac:dyDescent="0.3">
      <c r="AO28031" s="9"/>
      <c r="AP28031" s="9"/>
      <c r="AQ28031" s="9"/>
    </row>
    <row r="28032" spans="41:43" x14ac:dyDescent="0.3">
      <c r="AO28032" s="9"/>
      <c r="AP28032" s="9"/>
      <c r="AQ28032" s="9"/>
    </row>
    <row r="28033" spans="41:43" x14ac:dyDescent="0.3">
      <c r="AO28033" s="9"/>
      <c r="AP28033" s="9"/>
      <c r="AQ28033" s="9"/>
    </row>
    <row r="28034" spans="41:43" x14ac:dyDescent="0.3">
      <c r="AO28034" s="9"/>
      <c r="AP28034" s="9"/>
      <c r="AQ28034" s="9"/>
    </row>
    <row r="28035" spans="41:43" x14ac:dyDescent="0.3">
      <c r="AO28035" s="9"/>
      <c r="AP28035" s="9"/>
      <c r="AQ28035" s="9"/>
    </row>
    <row r="28036" spans="41:43" x14ac:dyDescent="0.3">
      <c r="AO28036" s="9"/>
      <c r="AP28036" s="9"/>
      <c r="AQ28036" s="9"/>
    </row>
    <row r="28037" spans="41:43" x14ac:dyDescent="0.3">
      <c r="AO28037" s="9"/>
      <c r="AP28037" s="9"/>
      <c r="AQ28037" s="9"/>
    </row>
    <row r="28038" spans="41:43" x14ac:dyDescent="0.3">
      <c r="AO28038" s="9"/>
      <c r="AP28038" s="9"/>
      <c r="AQ28038" s="9"/>
    </row>
    <row r="28039" spans="41:43" x14ac:dyDescent="0.3">
      <c r="AO28039" s="9"/>
      <c r="AP28039" s="9"/>
      <c r="AQ28039" s="9"/>
    </row>
    <row r="28040" spans="41:43" x14ac:dyDescent="0.3">
      <c r="AO28040" s="9"/>
      <c r="AP28040" s="9"/>
      <c r="AQ28040" s="9"/>
    </row>
    <row r="28041" spans="41:43" x14ac:dyDescent="0.3">
      <c r="AO28041" s="9"/>
      <c r="AP28041" s="9"/>
      <c r="AQ28041" s="9"/>
    </row>
    <row r="28042" spans="41:43" x14ac:dyDescent="0.3">
      <c r="AO28042" s="9"/>
      <c r="AP28042" s="9"/>
      <c r="AQ28042" s="9"/>
    </row>
    <row r="28043" spans="41:43" x14ac:dyDescent="0.3">
      <c r="AO28043" s="9"/>
      <c r="AP28043" s="9"/>
      <c r="AQ28043" s="9"/>
    </row>
    <row r="28044" spans="41:43" x14ac:dyDescent="0.3">
      <c r="AO28044" s="9"/>
      <c r="AP28044" s="9"/>
      <c r="AQ28044" s="9"/>
    </row>
    <row r="28045" spans="41:43" x14ac:dyDescent="0.3">
      <c r="AO28045" s="9"/>
      <c r="AP28045" s="9"/>
      <c r="AQ28045" s="9"/>
    </row>
    <row r="28046" spans="41:43" x14ac:dyDescent="0.3">
      <c r="AO28046" s="9"/>
      <c r="AP28046" s="9"/>
      <c r="AQ28046" s="9"/>
    </row>
    <row r="28047" spans="41:43" x14ac:dyDescent="0.3">
      <c r="AO28047" s="9"/>
      <c r="AP28047" s="9"/>
      <c r="AQ28047" s="9"/>
    </row>
    <row r="28048" spans="41:43" x14ac:dyDescent="0.3">
      <c r="AO28048" s="9"/>
      <c r="AP28048" s="9"/>
      <c r="AQ28048" s="9"/>
    </row>
    <row r="28049" spans="41:43" x14ac:dyDescent="0.3">
      <c r="AO28049" s="9"/>
      <c r="AP28049" s="9"/>
      <c r="AQ28049" s="9"/>
    </row>
    <row r="28050" spans="41:43" x14ac:dyDescent="0.3">
      <c r="AO28050" s="9"/>
      <c r="AP28050" s="9"/>
      <c r="AQ28050" s="9"/>
    </row>
    <row r="28051" spans="41:43" x14ac:dyDescent="0.3">
      <c r="AO28051" s="9"/>
      <c r="AP28051" s="9"/>
      <c r="AQ28051" s="9"/>
    </row>
    <row r="28052" spans="41:43" x14ac:dyDescent="0.3">
      <c r="AO28052" s="9"/>
      <c r="AP28052" s="9"/>
      <c r="AQ28052" s="9"/>
    </row>
    <row r="28053" spans="41:43" x14ac:dyDescent="0.3">
      <c r="AO28053" s="9"/>
      <c r="AP28053" s="9"/>
      <c r="AQ28053" s="9"/>
    </row>
    <row r="28054" spans="41:43" x14ac:dyDescent="0.3">
      <c r="AO28054" s="9"/>
      <c r="AP28054" s="9"/>
      <c r="AQ28054" s="9"/>
    </row>
    <row r="28055" spans="41:43" x14ac:dyDescent="0.3">
      <c r="AO28055" s="9"/>
      <c r="AP28055" s="9"/>
      <c r="AQ28055" s="9"/>
    </row>
    <row r="28056" spans="41:43" x14ac:dyDescent="0.3">
      <c r="AO28056" s="9"/>
      <c r="AP28056" s="9"/>
      <c r="AQ28056" s="9"/>
    </row>
    <row r="28057" spans="41:43" x14ac:dyDescent="0.3">
      <c r="AO28057" s="9"/>
      <c r="AP28057" s="9"/>
      <c r="AQ28057" s="9"/>
    </row>
    <row r="28058" spans="41:43" x14ac:dyDescent="0.3">
      <c r="AO28058" s="9"/>
      <c r="AP28058" s="9"/>
      <c r="AQ28058" s="9"/>
    </row>
    <row r="28059" spans="41:43" x14ac:dyDescent="0.3">
      <c r="AO28059" s="9"/>
      <c r="AP28059" s="9"/>
      <c r="AQ28059" s="9"/>
    </row>
    <row r="28060" spans="41:43" x14ac:dyDescent="0.3">
      <c r="AO28060" s="9"/>
      <c r="AP28060" s="9"/>
      <c r="AQ28060" s="9"/>
    </row>
    <row r="28061" spans="41:43" x14ac:dyDescent="0.3">
      <c r="AO28061" s="9"/>
      <c r="AP28061" s="9"/>
      <c r="AQ28061" s="9"/>
    </row>
    <row r="28062" spans="41:43" x14ac:dyDescent="0.3">
      <c r="AO28062" s="9"/>
      <c r="AP28062" s="9"/>
      <c r="AQ28062" s="9"/>
    </row>
    <row r="28063" spans="41:43" x14ac:dyDescent="0.3">
      <c r="AO28063" s="9"/>
      <c r="AP28063" s="9"/>
      <c r="AQ28063" s="9"/>
    </row>
    <row r="28064" spans="41:43" x14ac:dyDescent="0.3">
      <c r="AO28064" s="9"/>
      <c r="AP28064" s="9"/>
      <c r="AQ28064" s="9"/>
    </row>
    <row r="28065" spans="41:43" x14ac:dyDescent="0.3">
      <c r="AO28065" s="9"/>
      <c r="AP28065" s="9"/>
      <c r="AQ28065" s="9"/>
    </row>
    <row r="28066" spans="41:43" x14ac:dyDescent="0.3">
      <c r="AO28066" s="9"/>
      <c r="AP28066" s="9"/>
      <c r="AQ28066" s="9"/>
    </row>
    <row r="28067" spans="41:43" x14ac:dyDescent="0.3">
      <c r="AO28067" s="9"/>
      <c r="AP28067" s="9"/>
      <c r="AQ28067" s="9"/>
    </row>
    <row r="28068" spans="41:43" x14ac:dyDescent="0.3">
      <c r="AO28068" s="9"/>
      <c r="AP28068" s="9"/>
      <c r="AQ28068" s="9"/>
    </row>
    <row r="28069" spans="41:43" x14ac:dyDescent="0.3">
      <c r="AO28069" s="9"/>
      <c r="AP28069" s="9"/>
      <c r="AQ28069" s="9"/>
    </row>
    <row r="28070" spans="41:43" x14ac:dyDescent="0.3">
      <c r="AO28070" s="9"/>
      <c r="AP28070" s="9"/>
      <c r="AQ28070" s="9"/>
    </row>
    <row r="28071" spans="41:43" x14ac:dyDescent="0.3">
      <c r="AO28071" s="9"/>
      <c r="AP28071" s="9"/>
      <c r="AQ28071" s="9"/>
    </row>
    <row r="28072" spans="41:43" x14ac:dyDescent="0.3">
      <c r="AO28072" s="9"/>
      <c r="AP28072" s="9"/>
      <c r="AQ28072" s="9"/>
    </row>
    <row r="28073" spans="41:43" x14ac:dyDescent="0.3">
      <c r="AO28073" s="9"/>
      <c r="AP28073" s="9"/>
      <c r="AQ28073" s="9"/>
    </row>
    <row r="28074" spans="41:43" x14ac:dyDescent="0.3">
      <c r="AO28074" s="9"/>
      <c r="AP28074" s="9"/>
      <c r="AQ28074" s="9"/>
    </row>
    <row r="28075" spans="41:43" x14ac:dyDescent="0.3">
      <c r="AO28075" s="9"/>
      <c r="AP28075" s="9"/>
      <c r="AQ28075" s="9"/>
    </row>
    <row r="28076" spans="41:43" x14ac:dyDescent="0.3">
      <c r="AO28076" s="9"/>
      <c r="AP28076" s="9"/>
      <c r="AQ28076" s="9"/>
    </row>
    <row r="28077" spans="41:43" x14ac:dyDescent="0.3">
      <c r="AO28077" s="9"/>
      <c r="AP28077" s="9"/>
      <c r="AQ28077" s="9"/>
    </row>
    <row r="28078" spans="41:43" x14ac:dyDescent="0.3">
      <c r="AO28078" s="9"/>
      <c r="AP28078" s="9"/>
      <c r="AQ28078" s="9"/>
    </row>
    <row r="28079" spans="41:43" x14ac:dyDescent="0.3">
      <c r="AO28079" s="9"/>
      <c r="AP28079" s="9"/>
      <c r="AQ28079" s="9"/>
    </row>
    <row r="28080" spans="41:43" x14ac:dyDescent="0.3">
      <c r="AO28080" s="9"/>
      <c r="AP28080" s="9"/>
      <c r="AQ28080" s="9"/>
    </row>
    <row r="28081" spans="41:43" x14ac:dyDescent="0.3">
      <c r="AO28081" s="9"/>
      <c r="AP28081" s="9"/>
      <c r="AQ28081" s="9"/>
    </row>
    <row r="28082" spans="41:43" x14ac:dyDescent="0.3">
      <c r="AO28082" s="9"/>
      <c r="AP28082" s="9"/>
      <c r="AQ28082" s="9"/>
    </row>
    <row r="28083" spans="41:43" x14ac:dyDescent="0.3">
      <c r="AO28083" s="9"/>
      <c r="AP28083" s="9"/>
      <c r="AQ28083" s="9"/>
    </row>
    <row r="28084" spans="41:43" x14ac:dyDescent="0.3">
      <c r="AO28084" s="9"/>
      <c r="AP28084" s="9"/>
      <c r="AQ28084" s="9"/>
    </row>
    <row r="28085" spans="41:43" x14ac:dyDescent="0.3">
      <c r="AO28085" s="9"/>
      <c r="AP28085" s="9"/>
      <c r="AQ28085" s="9"/>
    </row>
    <row r="28086" spans="41:43" x14ac:dyDescent="0.3">
      <c r="AO28086" s="9"/>
      <c r="AP28086" s="9"/>
      <c r="AQ28086" s="9"/>
    </row>
    <row r="28087" spans="41:43" x14ac:dyDescent="0.3">
      <c r="AO28087" s="9"/>
      <c r="AP28087" s="9"/>
      <c r="AQ28087" s="9"/>
    </row>
    <row r="28088" spans="41:43" x14ac:dyDescent="0.3">
      <c r="AO28088" s="9"/>
      <c r="AP28088" s="9"/>
      <c r="AQ28088" s="9"/>
    </row>
    <row r="28089" spans="41:43" x14ac:dyDescent="0.3">
      <c r="AO28089" s="9"/>
      <c r="AP28089" s="9"/>
      <c r="AQ28089" s="9"/>
    </row>
    <row r="28090" spans="41:43" x14ac:dyDescent="0.3">
      <c r="AO28090" s="9"/>
      <c r="AP28090" s="9"/>
      <c r="AQ28090" s="9"/>
    </row>
    <row r="28091" spans="41:43" x14ac:dyDescent="0.3">
      <c r="AO28091" s="9"/>
      <c r="AP28091" s="9"/>
      <c r="AQ28091" s="9"/>
    </row>
    <row r="28092" spans="41:43" x14ac:dyDescent="0.3">
      <c r="AO28092" s="9"/>
      <c r="AP28092" s="9"/>
      <c r="AQ28092" s="9"/>
    </row>
    <row r="28093" spans="41:43" x14ac:dyDescent="0.3">
      <c r="AO28093" s="9"/>
      <c r="AP28093" s="9"/>
      <c r="AQ28093" s="9"/>
    </row>
    <row r="28094" spans="41:43" x14ac:dyDescent="0.3">
      <c r="AO28094" s="9"/>
      <c r="AP28094" s="9"/>
      <c r="AQ28094" s="9"/>
    </row>
    <row r="28095" spans="41:43" x14ac:dyDescent="0.3">
      <c r="AO28095" s="9"/>
      <c r="AP28095" s="9"/>
      <c r="AQ28095" s="9"/>
    </row>
    <row r="28096" spans="41:43" x14ac:dyDescent="0.3">
      <c r="AO28096" s="9"/>
      <c r="AP28096" s="9"/>
      <c r="AQ28096" s="9"/>
    </row>
    <row r="28097" spans="41:43" x14ac:dyDescent="0.3">
      <c r="AO28097" s="9"/>
      <c r="AP28097" s="9"/>
      <c r="AQ28097" s="9"/>
    </row>
    <row r="28098" spans="41:43" x14ac:dyDescent="0.3">
      <c r="AO28098" s="9"/>
      <c r="AP28098" s="9"/>
      <c r="AQ28098" s="9"/>
    </row>
    <row r="28099" spans="41:43" x14ac:dyDescent="0.3">
      <c r="AO28099" s="9"/>
      <c r="AP28099" s="9"/>
      <c r="AQ28099" s="9"/>
    </row>
    <row r="28100" spans="41:43" x14ac:dyDescent="0.3">
      <c r="AO28100" s="9"/>
      <c r="AP28100" s="9"/>
      <c r="AQ28100" s="9"/>
    </row>
    <row r="28101" spans="41:43" x14ac:dyDescent="0.3">
      <c r="AO28101" s="9"/>
      <c r="AP28101" s="9"/>
      <c r="AQ28101" s="9"/>
    </row>
    <row r="28102" spans="41:43" x14ac:dyDescent="0.3">
      <c r="AO28102" s="9"/>
      <c r="AP28102" s="9"/>
      <c r="AQ28102" s="9"/>
    </row>
    <row r="28103" spans="41:43" x14ac:dyDescent="0.3">
      <c r="AO28103" s="9"/>
      <c r="AP28103" s="9"/>
      <c r="AQ28103" s="9"/>
    </row>
    <row r="28104" spans="41:43" x14ac:dyDescent="0.3">
      <c r="AO28104" s="9"/>
      <c r="AP28104" s="9"/>
      <c r="AQ28104" s="9"/>
    </row>
    <row r="28105" spans="41:43" x14ac:dyDescent="0.3">
      <c r="AO28105" s="9"/>
      <c r="AP28105" s="9"/>
      <c r="AQ28105" s="9"/>
    </row>
    <row r="28106" spans="41:43" x14ac:dyDescent="0.3">
      <c r="AO28106" s="9"/>
      <c r="AP28106" s="9"/>
      <c r="AQ28106" s="9"/>
    </row>
    <row r="28107" spans="41:43" x14ac:dyDescent="0.3">
      <c r="AO28107" s="9"/>
      <c r="AP28107" s="9"/>
      <c r="AQ28107" s="9"/>
    </row>
    <row r="28108" spans="41:43" x14ac:dyDescent="0.3">
      <c r="AO28108" s="9"/>
      <c r="AP28108" s="9"/>
      <c r="AQ28108" s="9"/>
    </row>
    <row r="28109" spans="41:43" x14ac:dyDescent="0.3">
      <c r="AO28109" s="9"/>
      <c r="AP28109" s="9"/>
      <c r="AQ28109" s="9"/>
    </row>
    <row r="28110" spans="41:43" x14ac:dyDescent="0.3">
      <c r="AO28110" s="9"/>
      <c r="AP28110" s="9"/>
      <c r="AQ28110" s="9"/>
    </row>
    <row r="28111" spans="41:43" x14ac:dyDescent="0.3">
      <c r="AO28111" s="9"/>
      <c r="AP28111" s="9"/>
      <c r="AQ28111" s="9"/>
    </row>
    <row r="28112" spans="41:43" x14ac:dyDescent="0.3">
      <c r="AO28112" s="9"/>
      <c r="AP28112" s="9"/>
      <c r="AQ28112" s="9"/>
    </row>
    <row r="28113" spans="41:43" x14ac:dyDescent="0.3">
      <c r="AO28113" s="9"/>
      <c r="AP28113" s="9"/>
      <c r="AQ28113" s="9"/>
    </row>
    <row r="28114" spans="41:43" x14ac:dyDescent="0.3">
      <c r="AO28114" s="9"/>
      <c r="AP28114" s="9"/>
      <c r="AQ28114" s="9"/>
    </row>
    <row r="28115" spans="41:43" x14ac:dyDescent="0.3">
      <c r="AO28115" s="9"/>
      <c r="AP28115" s="9"/>
      <c r="AQ28115" s="9"/>
    </row>
    <row r="28116" spans="41:43" x14ac:dyDescent="0.3">
      <c r="AO28116" s="9"/>
      <c r="AP28116" s="9"/>
      <c r="AQ28116" s="9"/>
    </row>
    <row r="28117" spans="41:43" x14ac:dyDescent="0.3">
      <c r="AO28117" s="9"/>
      <c r="AP28117" s="9"/>
      <c r="AQ28117" s="9"/>
    </row>
    <row r="28118" spans="41:43" x14ac:dyDescent="0.3">
      <c r="AO28118" s="9"/>
      <c r="AP28118" s="9"/>
      <c r="AQ28118" s="9"/>
    </row>
    <row r="28119" spans="41:43" x14ac:dyDescent="0.3">
      <c r="AO28119" s="9"/>
      <c r="AP28119" s="9"/>
      <c r="AQ28119" s="9"/>
    </row>
    <row r="28120" spans="41:43" x14ac:dyDescent="0.3">
      <c r="AO28120" s="9"/>
      <c r="AP28120" s="9"/>
      <c r="AQ28120" s="9"/>
    </row>
    <row r="28121" spans="41:43" x14ac:dyDescent="0.3">
      <c r="AO28121" s="9"/>
      <c r="AP28121" s="9"/>
      <c r="AQ28121" s="9"/>
    </row>
    <row r="28122" spans="41:43" x14ac:dyDescent="0.3">
      <c r="AO28122" s="9"/>
      <c r="AP28122" s="9"/>
      <c r="AQ28122" s="9"/>
    </row>
    <row r="28123" spans="41:43" x14ac:dyDescent="0.3">
      <c r="AO28123" s="9"/>
      <c r="AP28123" s="9"/>
      <c r="AQ28123" s="9"/>
    </row>
    <row r="28124" spans="41:43" x14ac:dyDescent="0.3">
      <c r="AO28124" s="9"/>
      <c r="AP28124" s="9"/>
      <c r="AQ28124" s="9"/>
    </row>
    <row r="28125" spans="41:43" x14ac:dyDescent="0.3">
      <c r="AO28125" s="9"/>
      <c r="AP28125" s="9"/>
      <c r="AQ28125" s="9"/>
    </row>
    <row r="28126" spans="41:43" x14ac:dyDescent="0.3">
      <c r="AO28126" s="9"/>
      <c r="AP28126" s="9"/>
      <c r="AQ28126" s="9"/>
    </row>
    <row r="28127" spans="41:43" x14ac:dyDescent="0.3">
      <c r="AO28127" s="9"/>
      <c r="AP28127" s="9"/>
      <c r="AQ28127" s="9"/>
    </row>
    <row r="28128" spans="41:43" x14ac:dyDescent="0.3">
      <c r="AO28128" s="9"/>
      <c r="AP28128" s="9"/>
      <c r="AQ28128" s="9"/>
    </row>
    <row r="28129" spans="41:43" x14ac:dyDescent="0.3">
      <c r="AO28129" s="9"/>
      <c r="AP28129" s="9"/>
      <c r="AQ28129" s="9"/>
    </row>
    <row r="28130" spans="41:43" x14ac:dyDescent="0.3">
      <c r="AO28130" s="9"/>
      <c r="AP28130" s="9"/>
      <c r="AQ28130" s="9"/>
    </row>
    <row r="28131" spans="41:43" x14ac:dyDescent="0.3">
      <c r="AO28131" s="9"/>
      <c r="AP28131" s="9"/>
      <c r="AQ28131" s="9"/>
    </row>
    <row r="28132" spans="41:43" x14ac:dyDescent="0.3">
      <c r="AO28132" s="9"/>
      <c r="AP28132" s="9"/>
      <c r="AQ28132" s="9"/>
    </row>
    <row r="28133" spans="41:43" x14ac:dyDescent="0.3">
      <c r="AO28133" s="9"/>
      <c r="AP28133" s="9"/>
      <c r="AQ28133" s="9"/>
    </row>
    <row r="28134" spans="41:43" x14ac:dyDescent="0.3">
      <c r="AO28134" s="9"/>
      <c r="AP28134" s="9"/>
      <c r="AQ28134" s="9"/>
    </row>
    <row r="28135" spans="41:43" x14ac:dyDescent="0.3">
      <c r="AO28135" s="9"/>
      <c r="AP28135" s="9"/>
      <c r="AQ28135" s="9"/>
    </row>
    <row r="28136" spans="41:43" x14ac:dyDescent="0.3">
      <c r="AO28136" s="9"/>
      <c r="AP28136" s="9"/>
      <c r="AQ28136" s="9"/>
    </row>
    <row r="28137" spans="41:43" x14ac:dyDescent="0.3">
      <c r="AO28137" s="9"/>
      <c r="AP28137" s="9"/>
      <c r="AQ28137" s="9"/>
    </row>
    <row r="28138" spans="41:43" x14ac:dyDescent="0.3">
      <c r="AO28138" s="9"/>
      <c r="AP28138" s="9"/>
      <c r="AQ28138" s="9"/>
    </row>
    <row r="28139" spans="41:43" x14ac:dyDescent="0.3">
      <c r="AO28139" s="9"/>
      <c r="AP28139" s="9"/>
      <c r="AQ28139" s="9"/>
    </row>
    <row r="28140" spans="41:43" x14ac:dyDescent="0.3">
      <c r="AO28140" s="9"/>
      <c r="AP28140" s="9"/>
      <c r="AQ28140" s="9"/>
    </row>
    <row r="28141" spans="41:43" x14ac:dyDescent="0.3">
      <c r="AO28141" s="9"/>
      <c r="AP28141" s="9"/>
      <c r="AQ28141" s="9"/>
    </row>
    <row r="28142" spans="41:43" x14ac:dyDescent="0.3">
      <c r="AO28142" s="9"/>
      <c r="AP28142" s="9"/>
      <c r="AQ28142" s="9"/>
    </row>
    <row r="28143" spans="41:43" x14ac:dyDescent="0.3">
      <c r="AO28143" s="9"/>
      <c r="AP28143" s="9"/>
      <c r="AQ28143" s="9"/>
    </row>
    <row r="28144" spans="41:43" x14ac:dyDescent="0.3">
      <c r="AO28144" s="9"/>
      <c r="AP28144" s="9"/>
      <c r="AQ28144" s="9"/>
    </row>
    <row r="28145" spans="41:43" x14ac:dyDescent="0.3">
      <c r="AO28145" s="9"/>
      <c r="AP28145" s="9"/>
      <c r="AQ28145" s="9"/>
    </row>
    <row r="28146" spans="41:43" x14ac:dyDescent="0.3">
      <c r="AO28146" s="9"/>
      <c r="AP28146" s="9"/>
      <c r="AQ28146" s="9"/>
    </row>
    <row r="28147" spans="41:43" x14ac:dyDescent="0.3">
      <c r="AO28147" s="9"/>
      <c r="AP28147" s="9"/>
      <c r="AQ28147" s="9"/>
    </row>
    <row r="28148" spans="41:43" x14ac:dyDescent="0.3">
      <c r="AO28148" s="9"/>
      <c r="AP28148" s="9"/>
      <c r="AQ28148" s="9"/>
    </row>
    <row r="28149" spans="41:43" x14ac:dyDescent="0.3">
      <c r="AO28149" s="9"/>
      <c r="AP28149" s="9"/>
      <c r="AQ28149" s="9"/>
    </row>
    <row r="28150" spans="41:43" x14ac:dyDescent="0.3">
      <c r="AO28150" s="9"/>
      <c r="AP28150" s="9"/>
      <c r="AQ28150" s="9"/>
    </row>
    <row r="28151" spans="41:43" x14ac:dyDescent="0.3">
      <c r="AO28151" s="9"/>
      <c r="AP28151" s="9"/>
      <c r="AQ28151" s="9"/>
    </row>
    <row r="28152" spans="41:43" x14ac:dyDescent="0.3">
      <c r="AO28152" s="9"/>
      <c r="AP28152" s="9"/>
      <c r="AQ28152" s="9"/>
    </row>
    <row r="28153" spans="41:43" x14ac:dyDescent="0.3">
      <c r="AO28153" s="9"/>
      <c r="AP28153" s="9"/>
      <c r="AQ28153" s="9"/>
    </row>
    <row r="28154" spans="41:43" x14ac:dyDescent="0.3">
      <c r="AO28154" s="9"/>
      <c r="AP28154" s="9"/>
      <c r="AQ28154" s="9"/>
    </row>
    <row r="28155" spans="41:43" x14ac:dyDescent="0.3">
      <c r="AO28155" s="9"/>
      <c r="AP28155" s="9"/>
      <c r="AQ28155" s="9"/>
    </row>
    <row r="28156" spans="41:43" x14ac:dyDescent="0.3">
      <c r="AO28156" s="9"/>
      <c r="AP28156" s="9"/>
      <c r="AQ28156" s="9"/>
    </row>
    <row r="28157" spans="41:43" x14ac:dyDescent="0.3">
      <c r="AO28157" s="9"/>
      <c r="AP28157" s="9"/>
      <c r="AQ28157" s="9"/>
    </row>
    <row r="28158" spans="41:43" x14ac:dyDescent="0.3">
      <c r="AO28158" s="9"/>
      <c r="AP28158" s="9"/>
      <c r="AQ28158" s="9"/>
    </row>
    <row r="28159" spans="41:43" x14ac:dyDescent="0.3">
      <c r="AO28159" s="9"/>
      <c r="AP28159" s="9"/>
      <c r="AQ28159" s="9"/>
    </row>
    <row r="28160" spans="41:43" x14ac:dyDescent="0.3">
      <c r="AO28160" s="9"/>
      <c r="AP28160" s="9"/>
      <c r="AQ28160" s="9"/>
    </row>
    <row r="28161" spans="41:43" x14ac:dyDescent="0.3">
      <c r="AO28161" s="9"/>
      <c r="AP28161" s="9"/>
      <c r="AQ28161" s="9"/>
    </row>
    <row r="28162" spans="41:43" x14ac:dyDescent="0.3">
      <c r="AO28162" s="9"/>
      <c r="AP28162" s="9"/>
      <c r="AQ28162" s="9"/>
    </row>
    <row r="28163" spans="41:43" x14ac:dyDescent="0.3">
      <c r="AO28163" s="9"/>
      <c r="AP28163" s="9"/>
      <c r="AQ28163" s="9"/>
    </row>
    <row r="28164" spans="41:43" x14ac:dyDescent="0.3">
      <c r="AO28164" s="9"/>
      <c r="AP28164" s="9"/>
      <c r="AQ28164" s="9"/>
    </row>
    <row r="28165" spans="41:43" x14ac:dyDescent="0.3">
      <c r="AO28165" s="9"/>
      <c r="AP28165" s="9"/>
      <c r="AQ28165" s="9"/>
    </row>
    <row r="28166" spans="41:43" x14ac:dyDescent="0.3">
      <c r="AO28166" s="9"/>
      <c r="AP28166" s="9"/>
      <c r="AQ28166" s="9"/>
    </row>
    <row r="28167" spans="41:43" x14ac:dyDescent="0.3">
      <c r="AO28167" s="9"/>
      <c r="AP28167" s="9"/>
      <c r="AQ28167" s="9"/>
    </row>
    <row r="28168" spans="41:43" x14ac:dyDescent="0.3">
      <c r="AO28168" s="9"/>
      <c r="AP28168" s="9"/>
      <c r="AQ28168" s="9"/>
    </row>
    <row r="28169" spans="41:43" x14ac:dyDescent="0.3">
      <c r="AO28169" s="9"/>
      <c r="AP28169" s="9"/>
      <c r="AQ28169" s="9"/>
    </row>
    <row r="28170" spans="41:43" x14ac:dyDescent="0.3">
      <c r="AO28170" s="9"/>
      <c r="AP28170" s="9"/>
      <c r="AQ28170" s="9"/>
    </row>
    <row r="28171" spans="41:43" x14ac:dyDescent="0.3">
      <c r="AO28171" s="9"/>
      <c r="AP28171" s="9"/>
      <c r="AQ28171" s="9"/>
    </row>
    <row r="28172" spans="41:43" x14ac:dyDescent="0.3">
      <c r="AO28172" s="9"/>
      <c r="AP28172" s="9"/>
      <c r="AQ28172" s="9"/>
    </row>
    <row r="28173" spans="41:43" x14ac:dyDescent="0.3">
      <c r="AO28173" s="9"/>
      <c r="AP28173" s="9"/>
      <c r="AQ28173" s="9"/>
    </row>
    <row r="28174" spans="41:43" x14ac:dyDescent="0.3">
      <c r="AO28174" s="9"/>
      <c r="AP28174" s="9"/>
      <c r="AQ28174" s="9"/>
    </row>
    <row r="28175" spans="41:43" x14ac:dyDescent="0.3">
      <c r="AO28175" s="9"/>
      <c r="AP28175" s="9"/>
      <c r="AQ28175" s="9"/>
    </row>
    <row r="28176" spans="41:43" x14ac:dyDescent="0.3">
      <c r="AO28176" s="9"/>
      <c r="AP28176" s="9"/>
      <c r="AQ28176" s="9"/>
    </row>
    <row r="28177" spans="41:43" x14ac:dyDescent="0.3">
      <c r="AO28177" s="9"/>
      <c r="AP28177" s="9"/>
      <c r="AQ28177" s="9"/>
    </row>
    <row r="28178" spans="41:43" x14ac:dyDescent="0.3">
      <c r="AO28178" s="9"/>
      <c r="AP28178" s="9"/>
      <c r="AQ28178" s="9"/>
    </row>
    <row r="28179" spans="41:43" x14ac:dyDescent="0.3">
      <c r="AO28179" s="9"/>
      <c r="AP28179" s="9"/>
      <c r="AQ28179" s="9"/>
    </row>
    <row r="28180" spans="41:43" x14ac:dyDescent="0.3">
      <c r="AO28180" s="9"/>
      <c r="AP28180" s="9"/>
      <c r="AQ28180" s="9"/>
    </row>
    <row r="28181" spans="41:43" x14ac:dyDescent="0.3">
      <c r="AO28181" s="9"/>
      <c r="AP28181" s="9"/>
      <c r="AQ28181" s="9"/>
    </row>
    <row r="28182" spans="41:43" x14ac:dyDescent="0.3">
      <c r="AO28182" s="9"/>
      <c r="AP28182" s="9"/>
      <c r="AQ28182" s="9"/>
    </row>
    <row r="28183" spans="41:43" x14ac:dyDescent="0.3">
      <c r="AO28183" s="9"/>
      <c r="AP28183" s="9"/>
      <c r="AQ28183" s="9"/>
    </row>
    <row r="28184" spans="41:43" x14ac:dyDescent="0.3">
      <c r="AO28184" s="9"/>
      <c r="AP28184" s="9"/>
      <c r="AQ28184" s="9"/>
    </row>
    <row r="28185" spans="41:43" x14ac:dyDescent="0.3">
      <c r="AO28185" s="9"/>
      <c r="AP28185" s="9"/>
      <c r="AQ28185" s="9"/>
    </row>
    <row r="28186" spans="41:43" x14ac:dyDescent="0.3">
      <c r="AO28186" s="9"/>
      <c r="AP28186" s="9"/>
      <c r="AQ28186" s="9"/>
    </row>
    <row r="28187" spans="41:43" x14ac:dyDescent="0.3">
      <c r="AO28187" s="9"/>
      <c r="AP28187" s="9"/>
      <c r="AQ28187" s="9"/>
    </row>
    <row r="28188" spans="41:43" x14ac:dyDescent="0.3">
      <c r="AO28188" s="9"/>
      <c r="AP28188" s="9"/>
      <c r="AQ28188" s="9"/>
    </row>
    <row r="28189" spans="41:43" x14ac:dyDescent="0.3">
      <c r="AO28189" s="9"/>
      <c r="AP28189" s="9"/>
      <c r="AQ28189" s="9"/>
    </row>
    <row r="28190" spans="41:43" x14ac:dyDescent="0.3">
      <c r="AO28190" s="9"/>
      <c r="AP28190" s="9"/>
      <c r="AQ28190" s="9"/>
    </row>
    <row r="28191" spans="41:43" x14ac:dyDescent="0.3">
      <c r="AO28191" s="9"/>
      <c r="AP28191" s="9"/>
      <c r="AQ28191" s="9"/>
    </row>
    <row r="28192" spans="41:43" x14ac:dyDescent="0.3">
      <c r="AO28192" s="9"/>
      <c r="AP28192" s="9"/>
      <c r="AQ28192" s="9"/>
    </row>
    <row r="28193" spans="41:43" x14ac:dyDescent="0.3">
      <c r="AO28193" s="9"/>
      <c r="AP28193" s="9"/>
      <c r="AQ28193" s="9"/>
    </row>
    <row r="28194" spans="41:43" x14ac:dyDescent="0.3">
      <c r="AO28194" s="9"/>
      <c r="AP28194" s="9"/>
      <c r="AQ28194" s="9"/>
    </row>
    <row r="28195" spans="41:43" x14ac:dyDescent="0.3">
      <c r="AO28195" s="9"/>
      <c r="AP28195" s="9"/>
      <c r="AQ28195" s="9"/>
    </row>
    <row r="28196" spans="41:43" x14ac:dyDescent="0.3">
      <c r="AO28196" s="9"/>
      <c r="AP28196" s="9"/>
      <c r="AQ28196" s="9"/>
    </row>
    <row r="28197" spans="41:43" x14ac:dyDescent="0.3">
      <c r="AO28197" s="9"/>
      <c r="AP28197" s="9"/>
      <c r="AQ28197" s="9"/>
    </row>
    <row r="28198" spans="41:43" x14ac:dyDescent="0.3">
      <c r="AO28198" s="9"/>
      <c r="AP28198" s="9"/>
      <c r="AQ28198" s="9"/>
    </row>
    <row r="28199" spans="41:43" x14ac:dyDescent="0.3">
      <c r="AO28199" s="9"/>
      <c r="AP28199" s="9"/>
      <c r="AQ28199" s="9"/>
    </row>
    <row r="28200" spans="41:43" x14ac:dyDescent="0.3">
      <c r="AO28200" s="9"/>
      <c r="AP28200" s="9"/>
      <c r="AQ28200" s="9"/>
    </row>
    <row r="28201" spans="41:43" x14ac:dyDescent="0.3">
      <c r="AO28201" s="9"/>
      <c r="AP28201" s="9"/>
      <c r="AQ28201" s="9"/>
    </row>
    <row r="28202" spans="41:43" x14ac:dyDescent="0.3">
      <c r="AO28202" s="9"/>
      <c r="AP28202" s="9"/>
      <c r="AQ28202" s="9"/>
    </row>
    <row r="28203" spans="41:43" x14ac:dyDescent="0.3">
      <c r="AO28203" s="9"/>
      <c r="AP28203" s="9"/>
      <c r="AQ28203" s="9"/>
    </row>
    <row r="28204" spans="41:43" x14ac:dyDescent="0.3">
      <c r="AO28204" s="9"/>
      <c r="AP28204" s="9"/>
      <c r="AQ28204" s="9"/>
    </row>
    <row r="28205" spans="41:43" x14ac:dyDescent="0.3">
      <c r="AO28205" s="9"/>
      <c r="AP28205" s="9"/>
      <c r="AQ28205" s="9"/>
    </row>
    <row r="28206" spans="41:43" x14ac:dyDescent="0.3">
      <c r="AO28206" s="9"/>
      <c r="AP28206" s="9"/>
      <c r="AQ28206" s="9"/>
    </row>
    <row r="28207" spans="41:43" x14ac:dyDescent="0.3">
      <c r="AO28207" s="9"/>
      <c r="AP28207" s="9"/>
      <c r="AQ28207" s="9"/>
    </row>
    <row r="28208" spans="41:43" x14ac:dyDescent="0.3">
      <c r="AO28208" s="9"/>
      <c r="AP28208" s="9"/>
      <c r="AQ28208" s="9"/>
    </row>
    <row r="28209" spans="41:43" x14ac:dyDescent="0.3">
      <c r="AO28209" s="9"/>
      <c r="AP28209" s="9"/>
      <c r="AQ28209" s="9"/>
    </row>
    <row r="28210" spans="41:43" x14ac:dyDescent="0.3">
      <c r="AO28210" s="9"/>
      <c r="AP28210" s="9"/>
      <c r="AQ28210" s="9"/>
    </row>
    <row r="28211" spans="41:43" x14ac:dyDescent="0.3">
      <c r="AO28211" s="9"/>
      <c r="AP28211" s="9"/>
      <c r="AQ28211" s="9"/>
    </row>
    <row r="28212" spans="41:43" x14ac:dyDescent="0.3">
      <c r="AO28212" s="9"/>
      <c r="AP28212" s="9"/>
      <c r="AQ28212" s="9"/>
    </row>
    <row r="28213" spans="41:43" x14ac:dyDescent="0.3">
      <c r="AO28213" s="9"/>
      <c r="AP28213" s="9"/>
      <c r="AQ28213" s="9"/>
    </row>
    <row r="28214" spans="41:43" x14ac:dyDescent="0.3">
      <c r="AO28214" s="9"/>
      <c r="AP28214" s="9"/>
      <c r="AQ28214" s="9"/>
    </row>
    <row r="28215" spans="41:43" x14ac:dyDescent="0.3">
      <c r="AO28215" s="9"/>
      <c r="AP28215" s="9"/>
      <c r="AQ28215" s="9"/>
    </row>
    <row r="28216" spans="41:43" x14ac:dyDescent="0.3">
      <c r="AO28216" s="9"/>
      <c r="AP28216" s="9"/>
      <c r="AQ28216" s="9"/>
    </row>
    <row r="28217" spans="41:43" x14ac:dyDescent="0.3">
      <c r="AO28217" s="9"/>
      <c r="AP28217" s="9"/>
      <c r="AQ28217" s="9"/>
    </row>
    <row r="28218" spans="41:43" x14ac:dyDescent="0.3">
      <c r="AO28218" s="9"/>
      <c r="AP28218" s="9"/>
      <c r="AQ28218" s="9"/>
    </row>
    <row r="28219" spans="41:43" x14ac:dyDescent="0.3">
      <c r="AO28219" s="9"/>
      <c r="AP28219" s="9"/>
      <c r="AQ28219" s="9"/>
    </row>
    <row r="28220" spans="41:43" x14ac:dyDescent="0.3">
      <c r="AO28220" s="9"/>
      <c r="AP28220" s="9"/>
      <c r="AQ28220" s="9"/>
    </row>
    <row r="28221" spans="41:43" x14ac:dyDescent="0.3">
      <c r="AO28221" s="9"/>
      <c r="AP28221" s="9"/>
      <c r="AQ28221" s="9"/>
    </row>
    <row r="28222" spans="41:43" x14ac:dyDescent="0.3">
      <c r="AO28222" s="9"/>
      <c r="AP28222" s="9"/>
      <c r="AQ28222" s="9"/>
    </row>
    <row r="28223" spans="41:43" x14ac:dyDescent="0.3">
      <c r="AO28223" s="9"/>
      <c r="AP28223" s="9"/>
      <c r="AQ28223" s="9"/>
    </row>
    <row r="28224" spans="41:43" x14ac:dyDescent="0.3">
      <c r="AO28224" s="9"/>
      <c r="AP28224" s="9"/>
      <c r="AQ28224" s="9"/>
    </row>
    <row r="28225" spans="41:43" x14ac:dyDescent="0.3">
      <c r="AO28225" s="9"/>
      <c r="AP28225" s="9"/>
      <c r="AQ28225" s="9"/>
    </row>
    <row r="28226" spans="41:43" x14ac:dyDescent="0.3">
      <c r="AO28226" s="9"/>
      <c r="AP28226" s="9"/>
      <c r="AQ28226" s="9"/>
    </row>
    <row r="28227" spans="41:43" x14ac:dyDescent="0.3">
      <c r="AO28227" s="9"/>
      <c r="AP28227" s="9"/>
      <c r="AQ28227" s="9"/>
    </row>
    <row r="28228" spans="41:43" x14ac:dyDescent="0.3">
      <c r="AO28228" s="9"/>
      <c r="AP28228" s="9"/>
      <c r="AQ28228" s="9"/>
    </row>
    <row r="28229" spans="41:43" x14ac:dyDescent="0.3">
      <c r="AO28229" s="9"/>
      <c r="AP28229" s="9"/>
      <c r="AQ28229" s="9"/>
    </row>
    <row r="28230" spans="41:43" x14ac:dyDescent="0.3">
      <c r="AO28230" s="9"/>
      <c r="AP28230" s="9"/>
      <c r="AQ28230" s="9"/>
    </row>
    <row r="28231" spans="41:43" x14ac:dyDescent="0.3">
      <c r="AO28231" s="9"/>
      <c r="AP28231" s="9"/>
      <c r="AQ28231" s="9"/>
    </row>
    <row r="28232" spans="41:43" x14ac:dyDescent="0.3">
      <c r="AO28232" s="9"/>
      <c r="AP28232" s="9"/>
      <c r="AQ28232" s="9"/>
    </row>
    <row r="28233" spans="41:43" x14ac:dyDescent="0.3">
      <c r="AO28233" s="9"/>
      <c r="AP28233" s="9"/>
      <c r="AQ28233" s="9"/>
    </row>
    <row r="28234" spans="41:43" x14ac:dyDescent="0.3">
      <c r="AO28234" s="9"/>
      <c r="AP28234" s="9"/>
      <c r="AQ28234" s="9"/>
    </row>
    <row r="28235" spans="41:43" x14ac:dyDescent="0.3">
      <c r="AO28235" s="9"/>
      <c r="AP28235" s="9"/>
      <c r="AQ28235" s="9"/>
    </row>
    <row r="28236" spans="41:43" x14ac:dyDescent="0.3">
      <c r="AO28236" s="9"/>
      <c r="AP28236" s="9"/>
      <c r="AQ28236" s="9"/>
    </row>
    <row r="28237" spans="41:43" x14ac:dyDescent="0.3">
      <c r="AO28237" s="9"/>
      <c r="AP28237" s="9"/>
      <c r="AQ28237" s="9"/>
    </row>
    <row r="28238" spans="41:43" x14ac:dyDescent="0.3">
      <c r="AO28238" s="9"/>
      <c r="AP28238" s="9"/>
      <c r="AQ28238" s="9"/>
    </row>
    <row r="28239" spans="41:43" x14ac:dyDescent="0.3">
      <c r="AO28239" s="9"/>
      <c r="AP28239" s="9"/>
      <c r="AQ28239" s="9"/>
    </row>
    <row r="28240" spans="41:43" x14ac:dyDescent="0.3">
      <c r="AO28240" s="9"/>
      <c r="AP28240" s="9"/>
      <c r="AQ28240" s="9"/>
    </row>
    <row r="28241" spans="41:43" x14ac:dyDescent="0.3">
      <c r="AO28241" s="9"/>
      <c r="AP28241" s="9"/>
      <c r="AQ28241" s="9"/>
    </row>
    <row r="28242" spans="41:43" x14ac:dyDescent="0.3">
      <c r="AO28242" s="9"/>
      <c r="AP28242" s="9"/>
      <c r="AQ28242" s="9"/>
    </row>
    <row r="28243" spans="41:43" x14ac:dyDescent="0.3">
      <c r="AO28243" s="9"/>
      <c r="AP28243" s="9"/>
      <c r="AQ28243" s="9"/>
    </row>
    <row r="28244" spans="41:43" x14ac:dyDescent="0.3">
      <c r="AO28244" s="9"/>
      <c r="AP28244" s="9"/>
      <c r="AQ28244" s="9"/>
    </row>
    <row r="28245" spans="41:43" x14ac:dyDescent="0.3">
      <c r="AO28245" s="9"/>
      <c r="AP28245" s="9"/>
      <c r="AQ28245" s="9"/>
    </row>
    <row r="28246" spans="41:43" x14ac:dyDescent="0.3">
      <c r="AO28246" s="9"/>
      <c r="AP28246" s="9"/>
      <c r="AQ28246" s="9"/>
    </row>
    <row r="28247" spans="41:43" x14ac:dyDescent="0.3">
      <c r="AO28247" s="9"/>
      <c r="AP28247" s="9"/>
      <c r="AQ28247" s="9"/>
    </row>
    <row r="28248" spans="41:43" x14ac:dyDescent="0.3">
      <c r="AO28248" s="9"/>
      <c r="AP28248" s="9"/>
      <c r="AQ28248" s="9"/>
    </row>
    <row r="28249" spans="41:43" x14ac:dyDescent="0.3">
      <c r="AO28249" s="9"/>
      <c r="AP28249" s="9"/>
      <c r="AQ28249" s="9"/>
    </row>
    <row r="28250" spans="41:43" x14ac:dyDescent="0.3">
      <c r="AO28250" s="9"/>
      <c r="AP28250" s="9"/>
      <c r="AQ28250" s="9"/>
    </row>
    <row r="28251" spans="41:43" x14ac:dyDescent="0.3">
      <c r="AO28251" s="9"/>
      <c r="AP28251" s="9"/>
      <c r="AQ28251" s="9"/>
    </row>
    <row r="28252" spans="41:43" x14ac:dyDescent="0.3">
      <c r="AO28252" s="9"/>
      <c r="AP28252" s="9"/>
      <c r="AQ28252" s="9"/>
    </row>
    <row r="28253" spans="41:43" x14ac:dyDescent="0.3">
      <c r="AO28253" s="9"/>
      <c r="AP28253" s="9"/>
      <c r="AQ28253" s="9"/>
    </row>
    <row r="28254" spans="41:43" x14ac:dyDescent="0.3">
      <c r="AO28254" s="9"/>
      <c r="AP28254" s="9"/>
      <c r="AQ28254" s="9"/>
    </row>
    <row r="28255" spans="41:43" x14ac:dyDescent="0.3">
      <c r="AO28255" s="9"/>
      <c r="AP28255" s="9"/>
      <c r="AQ28255" s="9"/>
    </row>
    <row r="28256" spans="41:43" x14ac:dyDescent="0.3">
      <c r="AO28256" s="9"/>
      <c r="AP28256" s="9"/>
      <c r="AQ28256" s="9"/>
    </row>
    <row r="28257" spans="41:43" x14ac:dyDescent="0.3">
      <c r="AO28257" s="9"/>
      <c r="AP28257" s="9"/>
      <c r="AQ28257" s="9"/>
    </row>
    <row r="28258" spans="41:43" x14ac:dyDescent="0.3">
      <c r="AO28258" s="9"/>
      <c r="AP28258" s="9"/>
      <c r="AQ28258" s="9"/>
    </row>
    <row r="28259" spans="41:43" x14ac:dyDescent="0.3">
      <c r="AO28259" s="9"/>
      <c r="AP28259" s="9"/>
      <c r="AQ28259" s="9"/>
    </row>
    <row r="28260" spans="41:43" x14ac:dyDescent="0.3">
      <c r="AO28260" s="9"/>
      <c r="AP28260" s="9"/>
      <c r="AQ28260" s="9"/>
    </row>
    <row r="28261" spans="41:43" x14ac:dyDescent="0.3">
      <c r="AO28261" s="9"/>
      <c r="AP28261" s="9"/>
      <c r="AQ28261" s="9"/>
    </row>
    <row r="28262" spans="41:43" x14ac:dyDescent="0.3">
      <c r="AO28262" s="9"/>
      <c r="AP28262" s="9"/>
      <c r="AQ28262" s="9"/>
    </row>
    <row r="28263" spans="41:43" x14ac:dyDescent="0.3">
      <c r="AO28263" s="9"/>
      <c r="AP28263" s="9"/>
      <c r="AQ28263" s="9"/>
    </row>
    <row r="28264" spans="41:43" x14ac:dyDescent="0.3">
      <c r="AO28264" s="9"/>
      <c r="AP28264" s="9"/>
      <c r="AQ28264" s="9"/>
    </row>
    <row r="28265" spans="41:43" x14ac:dyDescent="0.3">
      <c r="AO28265" s="9"/>
      <c r="AP28265" s="9"/>
      <c r="AQ28265" s="9"/>
    </row>
    <row r="28266" spans="41:43" x14ac:dyDescent="0.3">
      <c r="AO28266" s="9"/>
      <c r="AP28266" s="9"/>
      <c r="AQ28266" s="9"/>
    </row>
    <row r="28267" spans="41:43" x14ac:dyDescent="0.3">
      <c r="AO28267" s="9"/>
      <c r="AP28267" s="9"/>
      <c r="AQ28267" s="9"/>
    </row>
    <row r="28268" spans="41:43" x14ac:dyDescent="0.3">
      <c r="AO28268" s="9"/>
      <c r="AP28268" s="9"/>
      <c r="AQ28268" s="9"/>
    </row>
    <row r="28269" spans="41:43" x14ac:dyDescent="0.3">
      <c r="AO28269" s="9"/>
      <c r="AP28269" s="9"/>
      <c r="AQ28269" s="9"/>
    </row>
    <row r="28270" spans="41:43" x14ac:dyDescent="0.3">
      <c r="AO28270" s="9"/>
      <c r="AP28270" s="9"/>
      <c r="AQ28270" s="9"/>
    </row>
    <row r="28271" spans="41:43" x14ac:dyDescent="0.3">
      <c r="AO28271" s="9"/>
      <c r="AP28271" s="9"/>
      <c r="AQ28271" s="9"/>
    </row>
    <row r="28272" spans="41:43" x14ac:dyDescent="0.3">
      <c r="AO28272" s="9"/>
      <c r="AP28272" s="9"/>
      <c r="AQ28272" s="9"/>
    </row>
    <row r="28273" spans="41:43" x14ac:dyDescent="0.3">
      <c r="AO28273" s="9"/>
      <c r="AP28273" s="9"/>
      <c r="AQ28273" s="9"/>
    </row>
    <row r="28274" spans="41:43" x14ac:dyDescent="0.3">
      <c r="AO28274" s="9"/>
      <c r="AP28274" s="9"/>
      <c r="AQ28274" s="9"/>
    </row>
    <row r="28275" spans="41:43" x14ac:dyDescent="0.3">
      <c r="AO28275" s="9"/>
      <c r="AP28275" s="9"/>
      <c r="AQ28275" s="9"/>
    </row>
    <row r="28276" spans="41:43" x14ac:dyDescent="0.3">
      <c r="AO28276" s="9"/>
      <c r="AP28276" s="9"/>
      <c r="AQ28276" s="9"/>
    </row>
    <row r="28277" spans="41:43" x14ac:dyDescent="0.3">
      <c r="AO28277" s="9"/>
      <c r="AP28277" s="9"/>
      <c r="AQ28277" s="9"/>
    </row>
    <row r="28278" spans="41:43" x14ac:dyDescent="0.3">
      <c r="AO28278" s="9"/>
      <c r="AP28278" s="9"/>
      <c r="AQ28278" s="9"/>
    </row>
    <row r="28279" spans="41:43" x14ac:dyDescent="0.3">
      <c r="AO28279" s="9"/>
      <c r="AP28279" s="9"/>
      <c r="AQ28279" s="9"/>
    </row>
    <row r="28280" spans="41:43" x14ac:dyDescent="0.3">
      <c r="AO28280" s="9"/>
      <c r="AP28280" s="9"/>
      <c r="AQ28280" s="9"/>
    </row>
    <row r="28281" spans="41:43" x14ac:dyDescent="0.3">
      <c r="AO28281" s="9"/>
      <c r="AP28281" s="9"/>
      <c r="AQ28281" s="9"/>
    </row>
    <row r="28282" spans="41:43" x14ac:dyDescent="0.3">
      <c r="AO28282" s="9"/>
      <c r="AP28282" s="9"/>
      <c r="AQ28282" s="9"/>
    </row>
    <row r="28283" spans="41:43" x14ac:dyDescent="0.3">
      <c r="AO28283" s="9"/>
      <c r="AP28283" s="9"/>
      <c r="AQ28283" s="9"/>
    </row>
    <row r="28284" spans="41:43" x14ac:dyDescent="0.3">
      <c r="AO28284" s="9"/>
      <c r="AP28284" s="9"/>
      <c r="AQ28284" s="9"/>
    </row>
    <row r="28285" spans="41:43" x14ac:dyDescent="0.3">
      <c r="AO28285" s="9"/>
      <c r="AP28285" s="9"/>
      <c r="AQ28285" s="9"/>
    </row>
    <row r="28286" spans="41:43" x14ac:dyDescent="0.3">
      <c r="AO28286" s="9"/>
      <c r="AP28286" s="9"/>
      <c r="AQ28286" s="9"/>
    </row>
    <row r="28287" spans="41:43" x14ac:dyDescent="0.3">
      <c r="AO28287" s="9"/>
      <c r="AP28287" s="9"/>
      <c r="AQ28287" s="9"/>
    </row>
    <row r="28288" spans="41:43" x14ac:dyDescent="0.3">
      <c r="AO28288" s="9"/>
      <c r="AP28288" s="9"/>
      <c r="AQ28288" s="9"/>
    </row>
    <row r="28289" spans="41:43" x14ac:dyDescent="0.3">
      <c r="AO28289" s="9"/>
      <c r="AP28289" s="9"/>
      <c r="AQ28289" s="9"/>
    </row>
    <row r="28290" spans="41:43" x14ac:dyDescent="0.3">
      <c r="AO28290" s="9"/>
      <c r="AP28290" s="9"/>
      <c r="AQ28290" s="9"/>
    </row>
    <row r="28291" spans="41:43" x14ac:dyDescent="0.3">
      <c r="AO28291" s="9"/>
      <c r="AP28291" s="9"/>
      <c r="AQ28291" s="9"/>
    </row>
    <row r="28292" spans="41:43" x14ac:dyDescent="0.3">
      <c r="AO28292" s="9"/>
      <c r="AP28292" s="9"/>
      <c r="AQ28292" s="9"/>
    </row>
    <row r="28293" spans="41:43" x14ac:dyDescent="0.3">
      <c r="AO28293" s="9"/>
      <c r="AP28293" s="9"/>
      <c r="AQ28293" s="9"/>
    </row>
    <row r="28294" spans="41:43" x14ac:dyDescent="0.3">
      <c r="AO28294" s="9"/>
      <c r="AP28294" s="9"/>
      <c r="AQ28294" s="9"/>
    </row>
    <row r="28295" spans="41:43" x14ac:dyDescent="0.3">
      <c r="AO28295" s="9"/>
      <c r="AP28295" s="9"/>
      <c r="AQ28295" s="9"/>
    </row>
    <row r="28296" spans="41:43" x14ac:dyDescent="0.3">
      <c r="AO28296" s="9"/>
      <c r="AP28296" s="9"/>
      <c r="AQ28296" s="9"/>
    </row>
    <row r="28297" spans="41:43" x14ac:dyDescent="0.3">
      <c r="AO28297" s="9"/>
      <c r="AP28297" s="9"/>
      <c r="AQ28297" s="9"/>
    </row>
    <row r="28298" spans="41:43" x14ac:dyDescent="0.3">
      <c r="AO28298" s="9"/>
      <c r="AP28298" s="9"/>
      <c r="AQ28298" s="9"/>
    </row>
    <row r="28299" spans="41:43" x14ac:dyDescent="0.3">
      <c r="AO28299" s="9"/>
      <c r="AP28299" s="9"/>
      <c r="AQ28299" s="9"/>
    </row>
    <row r="28300" spans="41:43" x14ac:dyDescent="0.3">
      <c r="AO28300" s="9"/>
      <c r="AP28300" s="9"/>
      <c r="AQ28300" s="9"/>
    </row>
    <row r="28301" spans="41:43" x14ac:dyDescent="0.3">
      <c r="AO28301" s="9"/>
      <c r="AP28301" s="9"/>
      <c r="AQ28301" s="9"/>
    </row>
    <row r="28302" spans="41:43" x14ac:dyDescent="0.3">
      <c r="AO28302" s="9"/>
      <c r="AP28302" s="9"/>
      <c r="AQ28302" s="9"/>
    </row>
    <row r="28303" spans="41:43" x14ac:dyDescent="0.3">
      <c r="AO28303" s="9"/>
      <c r="AP28303" s="9"/>
      <c r="AQ28303" s="9"/>
    </row>
    <row r="28304" spans="41:43" x14ac:dyDescent="0.3">
      <c r="AO28304" s="9"/>
      <c r="AP28304" s="9"/>
      <c r="AQ28304" s="9"/>
    </row>
    <row r="28305" spans="41:43" x14ac:dyDescent="0.3">
      <c r="AO28305" s="9"/>
      <c r="AP28305" s="9"/>
      <c r="AQ28305" s="9"/>
    </row>
    <row r="28306" spans="41:43" x14ac:dyDescent="0.3">
      <c r="AO28306" s="9"/>
      <c r="AP28306" s="9"/>
      <c r="AQ28306" s="9"/>
    </row>
    <row r="28307" spans="41:43" x14ac:dyDescent="0.3">
      <c r="AO28307" s="9"/>
      <c r="AP28307" s="9"/>
      <c r="AQ28307" s="9"/>
    </row>
    <row r="28308" spans="41:43" x14ac:dyDescent="0.3">
      <c r="AO28308" s="9"/>
      <c r="AP28308" s="9"/>
      <c r="AQ28308" s="9"/>
    </row>
    <row r="28309" spans="41:43" x14ac:dyDescent="0.3">
      <c r="AO28309" s="9"/>
      <c r="AP28309" s="9"/>
      <c r="AQ28309" s="9"/>
    </row>
    <row r="28310" spans="41:43" x14ac:dyDescent="0.3">
      <c r="AO28310" s="9"/>
      <c r="AP28310" s="9"/>
      <c r="AQ28310" s="9"/>
    </row>
    <row r="28311" spans="41:43" x14ac:dyDescent="0.3">
      <c r="AO28311" s="9"/>
      <c r="AP28311" s="9"/>
      <c r="AQ28311" s="9"/>
    </row>
    <row r="28312" spans="41:43" x14ac:dyDescent="0.3">
      <c r="AO28312" s="9"/>
      <c r="AP28312" s="9"/>
      <c r="AQ28312" s="9"/>
    </row>
    <row r="28313" spans="41:43" x14ac:dyDescent="0.3">
      <c r="AO28313" s="9"/>
      <c r="AP28313" s="9"/>
      <c r="AQ28313" s="9"/>
    </row>
    <row r="28314" spans="41:43" x14ac:dyDescent="0.3">
      <c r="AO28314" s="9"/>
      <c r="AP28314" s="9"/>
      <c r="AQ28314" s="9"/>
    </row>
    <row r="28315" spans="41:43" x14ac:dyDescent="0.3">
      <c r="AO28315" s="9"/>
      <c r="AP28315" s="9"/>
      <c r="AQ28315" s="9"/>
    </row>
    <row r="28316" spans="41:43" x14ac:dyDescent="0.3">
      <c r="AO28316" s="9"/>
      <c r="AP28316" s="9"/>
      <c r="AQ28316" s="9"/>
    </row>
    <row r="28317" spans="41:43" x14ac:dyDescent="0.3">
      <c r="AO28317" s="9"/>
      <c r="AP28317" s="9"/>
      <c r="AQ28317" s="9"/>
    </row>
    <row r="28318" spans="41:43" x14ac:dyDescent="0.3">
      <c r="AO28318" s="9"/>
      <c r="AP28318" s="9"/>
      <c r="AQ28318" s="9"/>
    </row>
    <row r="28319" spans="41:43" x14ac:dyDescent="0.3">
      <c r="AO28319" s="9"/>
      <c r="AP28319" s="9"/>
      <c r="AQ28319" s="9"/>
    </row>
    <row r="28320" spans="41:43" x14ac:dyDescent="0.3">
      <c r="AO28320" s="9"/>
      <c r="AP28320" s="9"/>
      <c r="AQ28320" s="9"/>
    </row>
    <row r="28321" spans="41:43" x14ac:dyDescent="0.3">
      <c r="AO28321" s="9"/>
      <c r="AP28321" s="9"/>
      <c r="AQ28321" s="9"/>
    </row>
    <row r="28322" spans="41:43" x14ac:dyDescent="0.3">
      <c r="AO28322" s="9"/>
      <c r="AP28322" s="9"/>
      <c r="AQ28322" s="9"/>
    </row>
    <row r="28323" spans="41:43" x14ac:dyDescent="0.3">
      <c r="AO28323" s="9"/>
      <c r="AP28323" s="9"/>
      <c r="AQ28323" s="9"/>
    </row>
    <row r="28324" spans="41:43" x14ac:dyDescent="0.3">
      <c r="AO28324" s="9"/>
      <c r="AP28324" s="9"/>
      <c r="AQ28324" s="9"/>
    </row>
    <row r="28325" spans="41:43" x14ac:dyDescent="0.3">
      <c r="AO28325" s="9"/>
      <c r="AP28325" s="9"/>
      <c r="AQ28325" s="9"/>
    </row>
    <row r="28326" spans="41:43" x14ac:dyDescent="0.3">
      <c r="AO28326" s="9"/>
      <c r="AP28326" s="9"/>
      <c r="AQ28326" s="9"/>
    </row>
    <row r="28327" spans="41:43" x14ac:dyDescent="0.3">
      <c r="AO28327" s="9"/>
      <c r="AP28327" s="9"/>
      <c r="AQ28327" s="9"/>
    </row>
    <row r="28328" spans="41:43" x14ac:dyDescent="0.3">
      <c r="AO28328" s="9"/>
      <c r="AP28328" s="9"/>
      <c r="AQ28328" s="9"/>
    </row>
    <row r="28329" spans="41:43" x14ac:dyDescent="0.3">
      <c r="AO28329" s="9"/>
      <c r="AP28329" s="9"/>
      <c r="AQ28329" s="9"/>
    </row>
    <row r="28330" spans="41:43" x14ac:dyDescent="0.3">
      <c r="AO28330" s="9"/>
      <c r="AP28330" s="9"/>
      <c r="AQ28330" s="9"/>
    </row>
    <row r="28331" spans="41:43" x14ac:dyDescent="0.3">
      <c r="AO28331" s="9"/>
      <c r="AP28331" s="9"/>
      <c r="AQ28331" s="9"/>
    </row>
    <row r="28332" spans="41:43" x14ac:dyDescent="0.3">
      <c r="AO28332" s="9"/>
      <c r="AP28332" s="9"/>
      <c r="AQ28332" s="9"/>
    </row>
    <row r="28333" spans="41:43" x14ac:dyDescent="0.3">
      <c r="AO28333" s="9"/>
      <c r="AP28333" s="9"/>
      <c r="AQ28333" s="9"/>
    </row>
    <row r="28334" spans="41:43" x14ac:dyDescent="0.3">
      <c r="AO28334" s="9"/>
      <c r="AP28334" s="9"/>
      <c r="AQ28334" s="9"/>
    </row>
    <row r="28335" spans="41:43" x14ac:dyDescent="0.3">
      <c r="AO28335" s="9"/>
      <c r="AP28335" s="9"/>
      <c r="AQ28335" s="9"/>
    </row>
    <row r="28336" spans="41:43" x14ac:dyDescent="0.3">
      <c r="AO28336" s="9"/>
      <c r="AP28336" s="9"/>
      <c r="AQ28336" s="9"/>
    </row>
    <row r="28337" spans="41:43" x14ac:dyDescent="0.3">
      <c r="AO28337" s="9"/>
      <c r="AP28337" s="9"/>
      <c r="AQ28337" s="9"/>
    </row>
    <row r="28338" spans="41:43" x14ac:dyDescent="0.3">
      <c r="AO28338" s="9"/>
      <c r="AP28338" s="9"/>
      <c r="AQ28338" s="9"/>
    </row>
    <row r="28339" spans="41:43" x14ac:dyDescent="0.3">
      <c r="AO28339" s="9"/>
      <c r="AP28339" s="9"/>
      <c r="AQ28339" s="9"/>
    </row>
    <row r="28340" spans="41:43" x14ac:dyDescent="0.3">
      <c r="AO28340" s="9"/>
      <c r="AP28340" s="9"/>
      <c r="AQ28340" s="9"/>
    </row>
    <row r="28341" spans="41:43" x14ac:dyDescent="0.3">
      <c r="AO28341" s="9"/>
      <c r="AP28341" s="9"/>
      <c r="AQ28341" s="9"/>
    </row>
    <row r="28342" spans="41:43" x14ac:dyDescent="0.3">
      <c r="AO28342" s="9"/>
      <c r="AP28342" s="9"/>
      <c r="AQ28342" s="9"/>
    </row>
    <row r="28343" spans="41:43" x14ac:dyDescent="0.3">
      <c r="AO28343" s="9"/>
      <c r="AP28343" s="9"/>
      <c r="AQ28343" s="9"/>
    </row>
    <row r="28344" spans="41:43" x14ac:dyDescent="0.3">
      <c r="AO28344" s="9"/>
      <c r="AP28344" s="9"/>
      <c r="AQ28344" s="9"/>
    </row>
    <row r="28345" spans="41:43" x14ac:dyDescent="0.3">
      <c r="AO28345" s="9"/>
      <c r="AP28345" s="9"/>
      <c r="AQ28345" s="9"/>
    </row>
    <row r="28346" spans="41:43" x14ac:dyDescent="0.3">
      <c r="AO28346" s="9"/>
      <c r="AP28346" s="9"/>
      <c r="AQ28346" s="9"/>
    </row>
    <row r="28347" spans="41:43" x14ac:dyDescent="0.3">
      <c r="AO28347" s="9"/>
      <c r="AP28347" s="9"/>
      <c r="AQ28347" s="9"/>
    </row>
    <row r="28348" spans="41:43" x14ac:dyDescent="0.3">
      <c r="AO28348" s="9"/>
      <c r="AP28348" s="9"/>
      <c r="AQ28348" s="9"/>
    </row>
    <row r="28349" spans="41:43" x14ac:dyDescent="0.3">
      <c r="AO28349" s="9"/>
      <c r="AP28349" s="9"/>
      <c r="AQ28349" s="9"/>
    </row>
    <row r="28350" spans="41:43" x14ac:dyDescent="0.3">
      <c r="AO28350" s="9"/>
      <c r="AP28350" s="9"/>
      <c r="AQ28350" s="9"/>
    </row>
    <row r="28351" spans="41:43" x14ac:dyDescent="0.3">
      <c r="AO28351" s="9"/>
      <c r="AP28351" s="9"/>
      <c r="AQ28351" s="9"/>
    </row>
    <row r="28352" spans="41:43" x14ac:dyDescent="0.3">
      <c r="AO28352" s="9"/>
      <c r="AP28352" s="9"/>
      <c r="AQ28352" s="9"/>
    </row>
    <row r="28353" spans="41:43" x14ac:dyDescent="0.3">
      <c r="AO28353" s="9"/>
      <c r="AP28353" s="9"/>
      <c r="AQ28353" s="9"/>
    </row>
    <row r="28354" spans="41:43" x14ac:dyDescent="0.3">
      <c r="AO28354" s="9"/>
      <c r="AP28354" s="9"/>
      <c r="AQ28354" s="9"/>
    </row>
    <row r="28355" spans="41:43" x14ac:dyDescent="0.3">
      <c r="AO28355" s="9"/>
      <c r="AP28355" s="9"/>
      <c r="AQ28355" s="9"/>
    </row>
    <row r="28356" spans="41:43" x14ac:dyDescent="0.3">
      <c r="AO28356" s="9"/>
      <c r="AP28356" s="9"/>
      <c r="AQ28356" s="9"/>
    </row>
    <row r="28357" spans="41:43" x14ac:dyDescent="0.3">
      <c r="AO28357" s="9"/>
      <c r="AP28357" s="9"/>
      <c r="AQ28357" s="9"/>
    </row>
    <row r="28358" spans="41:43" x14ac:dyDescent="0.3">
      <c r="AO28358" s="9"/>
      <c r="AP28358" s="9"/>
      <c r="AQ28358" s="9"/>
    </row>
    <row r="28359" spans="41:43" x14ac:dyDescent="0.3">
      <c r="AO28359" s="9"/>
      <c r="AP28359" s="9"/>
      <c r="AQ28359" s="9"/>
    </row>
    <row r="28360" spans="41:43" x14ac:dyDescent="0.3">
      <c r="AO28360" s="9"/>
      <c r="AP28360" s="9"/>
      <c r="AQ28360" s="9"/>
    </row>
    <row r="28361" spans="41:43" x14ac:dyDescent="0.3">
      <c r="AO28361" s="9"/>
      <c r="AP28361" s="9"/>
      <c r="AQ28361" s="9"/>
    </row>
    <row r="28362" spans="41:43" x14ac:dyDescent="0.3">
      <c r="AO28362" s="9"/>
      <c r="AP28362" s="9"/>
      <c r="AQ28362" s="9"/>
    </row>
    <row r="28363" spans="41:43" x14ac:dyDescent="0.3">
      <c r="AO28363" s="9"/>
      <c r="AP28363" s="9"/>
      <c r="AQ28363" s="9"/>
    </row>
    <row r="28364" spans="41:43" x14ac:dyDescent="0.3">
      <c r="AO28364" s="9"/>
      <c r="AP28364" s="9"/>
      <c r="AQ28364" s="9"/>
    </row>
    <row r="28365" spans="41:43" x14ac:dyDescent="0.3">
      <c r="AO28365" s="9"/>
      <c r="AP28365" s="9"/>
      <c r="AQ28365" s="9"/>
    </row>
    <row r="28366" spans="41:43" x14ac:dyDescent="0.3">
      <c r="AO28366" s="9"/>
      <c r="AP28366" s="9"/>
      <c r="AQ28366" s="9"/>
    </row>
    <row r="28367" spans="41:43" x14ac:dyDescent="0.3">
      <c r="AO28367" s="9"/>
      <c r="AP28367" s="9"/>
      <c r="AQ28367" s="9"/>
    </row>
    <row r="28368" spans="41:43" x14ac:dyDescent="0.3">
      <c r="AO28368" s="9"/>
      <c r="AP28368" s="9"/>
      <c r="AQ28368" s="9"/>
    </row>
    <row r="28369" spans="41:43" x14ac:dyDescent="0.3">
      <c r="AO28369" s="9"/>
      <c r="AP28369" s="9"/>
      <c r="AQ28369" s="9"/>
    </row>
    <row r="28370" spans="41:43" x14ac:dyDescent="0.3">
      <c r="AO28370" s="9"/>
      <c r="AP28370" s="9"/>
      <c r="AQ28370" s="9"/>
    </row>
    <row r="28371" spans="41:43" x14ac:dyDescent="0.3">
      <c r="AO28371" s="9"/>
      <c r="AP28371" s="9"/>
      <c r="AQ28371" s="9"/>
    </row>
    <row r="28372" spans="41:43" x14ac:dyDescent="0.3">
      <c r="AO28372" s="9"/>
      <c r="AP28372" s="9"/>
      <c r="AQ28372" s="9"/>
    </row>
    <row r="28373" spans="41:43" x14ac:dyDescent="0.3">
      <c r="AO28373" s="9"/>
      <c r="AP28373" s="9"/>
      <c r="AQ28373" s="9"/>
    </row>
    <row r="28374" spans="41:43" x14ac:dyDescent="0.3">
      <c r="AO28374" s="9"/>
      <c r="AP28374" s="9"/>
      <c r="AQ28374" s="9"/>
    </row>
    <row r="28375" spans="41:43" x14ac:dyDescent="0.3">
      <c r="AO28375" s="9"/>
      <c r="AP28375" s="9"/>
      <c r="AQ28375" s="9"/>
    </row>
    <row r="28376" spans="41:43" x14ac:dyDescent="0.3">
      <c r="AO28376" s="9"/>
      <c r="AP28376" s="9"/>
      <c r="AQ28376" s="9"/>
    </row>
    <row r="28377" spans="41:43" x14ac:dyDescent="0.3">
      <c r="AO28377" s="9"/>
      <c r="AP28377" s="9"/>
      <c r="AQ28377" s="9"/>
    </row>
    <row r="28378" spans="41:43" x14ac:dyDescent="0.3">
      <c r="AO28378" s="9"/>
      <c r="AP28378" s="9"/>
      <c r="AQ28378" s="9"/>
    </row>
    <row r="28379" spans="41:43" x14ac:dyDescent="0.3">
      <c r="AO28379" s="9"/>
      <c r="AP28379" s="9"/>
      <c r="AQ28379" s="9"/>
    </row>
    <row r="28380" spans="41:43" x14ac:dyDescent="0.3">
      <c r="AO28380" s="9"/>
      <c r="AP28380" s="9"/>
      <c r="AQ28380" s="9"/>
    </row>
    <row r="28381" spans="41:43" x14ac:dyDescent="0.3">
      <c r="AO28381" s="9"/>
      <c r="AP28381" s="9"/>
      <c r="AQ28381" s="9"/>
    </row>
    <row r="28382" spans="41:43" x14ac:dyDescent="0.3">
      <c r="AO28382" s="9"/>
      <c r="AP28382" s="9"/>
      <c r="AQ28382" s="9"/>
    </row>
    <row r="28383" spans="41:43" x14ac:dyDescent="0.3">
      <c r="AO28383" s="9"/>
      <c r="AP28383" s="9"/>
      <c r="AQ28383" s="9"/>
    </row>
    <row r="28384" spans="41:43" x14ac:dyDescent="0.3">
      <c r="AO28384" s="9"/>
      <c r="AP28384" s="9"/>
      <c r="AQ28384" s="9"/>
    </row>
    <row r="28385" spans="41:43" x14ac:dyDescent="0.3">
      <c r="AO28385" s="9"/>
      <c r="AP28385" s="9"/>
      <c r="AQ28385" s="9"/>
    </row>
    <row r="28386" spans="41:43" x14ac:dyDescent="0.3">
      <c r="AO28386" s="9"/>
      <c r="AP28386" s="9"/>
      <c r="AQ28386" s="9"/>
    </row>
    <row r="28387" spans="41:43" x14ac:dyDescent="0.3">
      <c r="AO28387" s="9"/>
      <c r="AP28387" s="9"/>
      <c r="AQ28387" s="9"/>
    </row>
    <row r="28388" spans="41:43" x14ac:dyDescent="0.3">
      <c r="AO28388" s="9"/>
      <c r="AP28388" s="9"/>
      <c r="AQ28388" s="9"/>
    </row>
    <row r="28389" spans="41:43" x14ac:dyDescent="0.3">
      <c r="AO28389" s="9"/>
      <c r="AP28389" s="9"/>
      <c r="AQ28389" s="9"/>
    </row>
    <row r="28390" spans="41:43" x14ac:dyDescent="0.3">
      <c r="AO28390" s="9"/>
      <c r="AP28390" s="9"/>
      <c r="AQ28390" s="9"/>
    </row>
    <row r="28391" spans="41:43" x14ac:dyDescent="0.3">
      <c r="AO28391" s="9"/>
      <c r="AP28391" s="9"/>
      <c r="AQ28391" s="9"/>
    </row>
    <row r="28392" spans="41:43" x14ac:dyDescent="0.3">
      <c r="AO28392" s="9"/>
      <c r="AP28392" s="9"/>
      <c r="AQ28392" s="9"/>
    </row>
    <row r="28393" spans="41:43" x14ac:dyDescent="0.3">
      <c r="AO28393" s="9"/>
      <c r="AP28393" s="9"/>
      <c r="AQ28393" s="9"/>
    </row>
    <row r="28394" spans="41:43" x14ac:dyDescent="0.3">
      <c r="AO28394" s="9"/>
      <c r="AP28394" s="9"/>
      <c r="AQ28394" s="9"/>
    </row>
    <row r="28395" spans="41:43" x14ac:dyDescent="0.3">
      <c r="AO28395" s="9"/>
      <c r="AP28395" s="9"/>
      <c r="AQ28395" s="9"/>
    </row>
    <row r="28396" spans="41:43" x14ac:dyDescent="0.3">
      <c r="AO28396" s="9"/>
      <c r="AP28396" s="9"/>
      <c r="AQ28396" s="9"/>
    </row>
    <row r="28397" spans="41:43" x14ac:dyDescent="0.3">
      <c r="AO28397" s="9"/>
      <c r="AP28397" s="9"/>
      <c r="AQ28397" s="9"/>
    </row>
    <row r="28398" spans="41:43" x14ac:dyDescent="0.3">
      <c r="AO28398" s="9"/>
      <c r="AP28398" s="9"/>
      <c r="AQ28398" s="9"/>
    </row>
    <row r="28399" spans="41:43" x14ac:dyDescent="0.3">
      <c r="AO28399" s="9"/>
      <c r="AP28399" s="9"/>
      <c r="AQ28399" s="9"/>
    </row>
    <row r="28400" spans="41:43" x14ac:dyDescent="0.3">
      <c r="AO28400" s="9"/>
      <c r="AP28400" s="9"/>
      <c r="AQ28400" s="9"/>
    </row>
    <row r="28401" spans="41:43" x14ac:dyDescent="0.3">
      <c r="AO28401" s="9"/>
      <c r="AP28401" s="9"/>
      <c r="AQ28401" s="9"/>
    </row>
    <row r="28402" spans="41:43" x14ac:dyDescent="0.3">
      <c r="AO28402" s="9"/>
      <c r="AP28402" s="9"/>
      <c r="AQ28402" s="9"/>
    </row>
    <row r="28403" spans="41:43" x14ac:dyDescent="0.3">
      <c r="AO28403" s="9"/>
      <c r="AP28403" s="9"/>
      <c r="AQ28403" s="9"/>
    </row>
    <row r="28404" spans="41:43" x14ac:dyDescent="0.3">
      <c r="AO28404" s="9"/>
      <c r="AP28404" s="9"/>
      <c r="AQ28404" s="9"/>
    </row>
    <row r="28405" spans="41:43" x14ac:dyDescent="0.3">
      <c r="AO28405" s="9"/>
      <c r="AP28405" s="9"/>
      <c r="AQ28405" s="9"/>
    </row>
    <row r="28406" spans="41:43" x14ac:dyDescent="0.3">
      <c r="AO28406" s="9"/>
      <c r="AP28406" s="9"/>
      <c r="AQ28406" s="9"/>
    </row>
    <row r="28407" spans="41:43" x14ac:dyDescent="0.3">
      <c r="AO28407" s="9"/>
      <c r="AP28407" s="9"/>
      <c r="AQ28407" s="9"/>
    </row>
    <row r="28408" spans="41:43" x14ac:dyDescent="0.3">
      <c r="AO28408" s="9"/>
      <c r="AP28408" s="9"/>
      <c r="AQ28408" s="9"/>
    </row>
    <row r="28409" spans="41:43" x14ac:dyDescent="0.3">
      <c r="AO28409" s="9"/>
      <c r="AP28409" s="9"/>
      <c r="AQ28409" s="9"/>
    </row>
    <row r="28410" spans="41:43" x14ac:dyDescent="0.3">
      <c r="AO28410" s="9"/>
      <c r="AP28410" s="9"/>
      <c r="AQ28410" s="9"/>
    </row>
    <row r="28411" spans="41:43" x14ac:dyDescent="0.3">
      <c r="AO28411" s="9"/>
      <c r="AP28411" s="9"/>
      <c r="AQ28411" s="9"/>
    </row>
    <row r="28412" spans="41:43" x14ac:dyDescent="0.3">
      <c r="AO28412" s="9"/>
      <c r="AP28412" s="9"/>
      <c r="AQ28412" s="9"/>
    </row>
    <row r="28413" spans="41:43" x14ac:dyDescent="0.3">
      <c r="AO28413" s="9"/>
      <c r="AP28413" s="9"/>
      <c r="AQ28413" s="9"/>
    </row>
    <row r="28414" spans="41:43" x14ac:dyDescent="0.3">
      <c r="AO28414" s="9"/>
      <c r="AP28414" s="9"/>
      <c r="AQ28414" s="9"/>
    </row>
    <row r="28415" spans="41:43" x14ac:dyDescent="0.3">
      <c r="AO28415" s="9"/>
      <c r="AP28415" s="9"/>
      <c r="AQ28415" s="9"/>
    </row>
    <row r="28416" spans="41:43" x14ac:dyDescent="0.3">
      <c r="AO28416" s="9"/>
      <c r="AP28416" s="9"/>
      <c r="AQ28416" s="9"/>
    </row>
    <row r="28417" spans="41:43" x14ac:dyDescent="0.3">
      <c r="AO28417" s="9"/>
      <c r="AP28417" s="9"/>
      <c r="AQ28417" s="9"/>
    </row>
    <row r="28418" spans="41:43" x14ac:dyDescent="0.3">
      <c r="AO28418" s="9"/>
      <c r="AP28418" s="9"/>
      <c r="AQ28418" s="9"/>
    </row>
    <row r="28419" spans="41:43" x14ac:dyDescent="0.3">
      <c r="AO28419" s="9"/>
      <c r="AP28419" s="9"/>
      <c r="AQ28419" s="9"/>
    </row>
    <row r="28420" spans="41:43" x14ac:dyDescent="0.3">
      <c r="AO28420" s="9"/>
      <c r="AP28420" s="9"/>
      <c r="AQ28420" s="9"/>
    </row>
    <row r="28421" spans="41:43" x14ac:dyDescent="0.3">
      <c r="AO28421" s="9"/>
      <c r="AP28421" s="9"/>
      <c r="AQ28421" s="9"/>
    </row>
    <row r="28422" spans="41:43" x14ac:dyDescent="0.3">
      <c r="AO28422" s="9"/>
      <c r="AP28422" s="9"/>
      <c r="AQ28422" s="9"/>
    </row>
    <row r="28423" spans="41:43" x14ac:dyDescent="0.3">
      <c r="AO28423" s="9"/>
      <c r="AP28423" s="9"/>
      <c r="AQ28423" s="9"/>
    </row>
    <row r="28424" spans="41:43" x14ac:dyDescent="0.3">
      <c r="AO28424" s="9"/>
      <c r="AP28424" s="9"/>
      <c r="AQ28424" s="9"/>
    </row>
    <row r="28425" spans="41:43" x14ac:dyDescent="0.3">
      <c r="AO28425" s="9"/>
      <c r="AP28425" s="9"/>
      <c r="AQ28425" s="9"/>
    </row>
    <row r="28426" spans="41:43" x14ac:dyDescent="0.3">
      <c r="AO28426" s="9"/>
      <c r="AP28426" s="9"/>
      <c r="AQ28426" s="9"/>
    </row>
    <row r="28427" spans="41:43" x14ac:dyDescent="0.3">
      <c r="AO28427" s="9"/>
      <c r="AP28427" s="9"/>
      <c r="AQ28427" s="9"/>
    </row>
    <row r="28428" spans="41:43" x14ac:dyDescent="0.3">
      <c r="AO28428" s="9"/>
      <c r="AP28428" s="9"/>
      <c r="AQ28428" s="9"/>
    </row>
    <row r="28429" spans="41:43" x14ac:dyDescent="0.3">
      <c r="AO28429" s="9"/>
      <c r="AP28429" s="9"/>
      <c r="AQ28429" s="9"/>
    </row>
    <row r="28430" spans="41:43" x14ac:dyDescent="0.3">
      <c r="AO28430" s="9"/>
      <c r="AP28430" s="9"/>
      <c r="AQ28430" s="9"/>
    </row>
    <row r="28431" spans="41:43" x14ac:dyDescent="0.3">
      <c r="AO28431" s="9"/>
      <c r="AP28431" s="9"/>
      <c r="AQ28431" s="9"/>
    </row>
    <row r="28432" spans="41:43" x14ac:dyDescent="0.3">
      <c r="AO28432" s="9"/>
      <c r="AP28432" s="9"/>
      <c r="AQ28432" s="9"/>
    </row>
    <row r="28433" spans="41:43" x14ac:dyDescent="0.3">
      <c r="AO28433" s="9"/>
      <c r="AP28433" s="9"/>
      <c r="AQ28433" s="9"/>
    </row>
    <row r="28434" spans="41:43" x14ac:dyDescent="0.3">
      <c r="AO28434" s="9"/>
      <c r="AP28434" s="9"/>
      <c r="AQ28434" s="9"/>
    </row>
    <row r="28435" spans="41:43" x14ac:dyDescent="0.3">
      <c r="AO28435" s="9"/>
      <c r="AP28435" s="9"/>
      <c r="AQ28435" s="9"/>
    </row>
    <row r="28436" spans="41:43" x14ac:dyDescent="0.3">
      <c r="AO28436" s="9"/>
      <c r="AP28436" s="9"/>
      <c r="AQ28436" s="9"/>
    </row>
    <row r="28437" spans="41:43" x14ac:dyDescent="0.3">
      <c r="AO28437" s="9"/>
      <c r="AP28437" s="9"/>
      <c r="AQ28437" s="9"/>
    </row>
    <row r="28438" spans="41:43" x14ac:dyDescent="0.3">
      <c r="AO28438" s="9"/>
      <c r="AP28438" s="9"/>
      <c r="AQ28438" s="9"/>
    </row>
    <row r="28439" spans="41:43" x14ac:dyDescent="0.3">
      <c r="AO28439" s="9"/>
      <c r="AP28439" s="9"/>
      <c r="AQ28439" s="9"/>
    </row>
    <row r="28440" spans="41:43" x14ac:dyDescent="0.3">
      <c r="AO28440" s="9"/>
      <c r="AP28440" s="9"/>
      <c r="AQ28440" s="9"/>
    </row>
    <row r="28441" spans="41:43" x14ac:dyDescent="0.3">
      <c r="AO28441" s="9"/>
      <c r="AP28441" s="9"/>
      <c r="AQ28441" s="9"/>
    </row>
    <row r="28442" spans="41:43" x14ac:dyDescent="0.3">
      <c r="AO28442" s="9"/>
      <c r="AP28442" s="9"/>
      <c r="AQ28442" s="9"/>
    </row>
    <row r="28443" spans="41:43" x14ac:dyDescent="0.3">
      <c r="AO28443" s="9"/>
      <c r="AP28443" s="9"/>
      <c r="AQ28443" s="9"/>
    </row>
    <row r="28444" spans="41:43" x14ac:dyDescent="0.3">
      <c r="AO28444" s="9"/>
      <c r="AP28444" s="9"/>
      <c r="AQ28444" s="9"/>
    </row>
    <row r="28445" spans="41:43" x14ac:dyDescent="0.3">
      <c r="AO28445" s="9"/>
      <c r="AP28445" s="9"/>
      <c r="AQ28445" s="9"/>
    </row>
    <row r="28446" spans="41:43" x14ac:dyDescent="0.3">
      <c r="AO28446" s="9"/>
      <c r="AP28446" s="9"/>
      <c r="AQ28446" s="9"/>
    </row>
    <row r="28447" spans="41:43" x14ac:dyDescent="0.3">
      <c r="AO28447" s="9"/>
      <c r="AP28447" s="9"/>
      <c r="AQ28447" s="9"/>
    </row>
    <row r="28448" spans="41:43" x14ac:dyDescent="0.3">
      <c r="AO28448" s="9"/>
      <c r="AP28448" s="9"/>
      <c r="AQ28448" s="9"/>
    </row>
    <row r="28449" spans="41:43" x14ac:dyDescent="0.3">
      <c r="AO28449" s="9"/>
      <c r="AP28449" s="9"/>
      <c r="AQ28449" s="9"/>
    </row>
    <row r="28450" spans="41:43" x14ac:dyDescent="0.3">
      <c r="AO28450" s="9"/>
      <c r="AP28450" s="9"/>
      <c r="AQ28450" s="9"/>
    </row>
    <row r="28451" spans="41:43" x14ac:dyDescent="0.3">
      <c r="AO28451" s="9"/>
      <c r="AP28451" s="9"/>
      <c r="AQ28451" s="9"/>
    </row>
    <row r="28452" spans="41:43" x14ac:dyDescent="0.3">
      <c r="AO28452" s="9"/>
      <c r="AP28452" s="9"/>
      <c r="AQ28452" s="9"/>
    </row>
    <row r="28453" spans="41:43" x14ac:dyDescent="0.3">
      <c r="AO28453" s="9"/>
      <c r="AP28453" s="9"/>
      <c r="AQ28453" s="9"/>
    </row>
    <row r="28454" spans="41:43" x14ac:dyDescent="0.3">
      <c r="AO28454" s="9"/>
      <c r="AP28454" s="9"/>
      <c r="AQ28454" s="9"/>
    </row>
    <row r="28455" spans="41:43" x14ac:dyDescent="0.3">
      <c r="AO28455" s="9"/>
      <c r="AP28455" s="9"/>
      <c r="AQ28455" s="9"/>
    </row>
    <row r="28456" spans="41:43" x14ac:dyDescent="0.3">
      <c r="AO28456" s="9"/>
      <c r="AP28456" s="9"/>
      <c r="AQ28456" s="9"/>
    </row>
    <row r="28457" spans="41:43" x14ac:dyDescent="0.3">
      <c r="AO28457" s="9"/>
      <c r="AP28457" s="9"/>
      <c r="AQ28457" s="9"/>
    </row>
    <row r="28458" spans="41:43" x14ac:dyDescent="0.3">
      <c r="AO28458" s="9"/>
      <c r="AP28458" s="9"/>
      <c r="AQ28458" s="9"/>
    </row>
    <row r="28459" spans="41:43" x14ac:dyDescent="0.3">
      <c r="AO28459" s="9"/>
      <c r="AP28459" s="9"/>
      <c r="AQ28459" s="9"/>
    </row>
    <row r="28460" spans="41:43" x14ac:dyDescent="0.3">
      <c r="AO28460" s="9"/>
      <c r="AP28460" s="9"/>
      <c r="AQ28460" s="9"/>
    </row>
    <row r="28461" spans="41:43" x14ac:dyDescent="0.3">
      <c r="AO28461" s="9"/>
      <c r="AP28461" s="9"/>
      <c r="AQ28461" s="9"/>
    </row>
    <row r="28462" spans="41:43" x14ac:dyDescent="0.3">
      <c r="AO28462" s="9"/>
      <c r="AP28462" s="9"/>
      <c r="AQ28462" s="9"/>
    </row>
    <row r="28463" spans="41:43" x14ac:dyDescent="0.3">
      <c r="AO28463" s="9"/>
      <c r="AP28463" s="9"/>
      <c r="AQ28463" s="9"/>
    </row>
    <row r="28464" spans="41:43" x14ac:dyDescent="0.3">
      <c r="AO28464" s="9"/>
      <c r="AP28464" s="9"/>
      <c r="AQ28464" s="9"/>
    </row>
    <row r="28465" spans="41:43" x14ac:dyDescent="0.3">
      <c r="AO28465" s="9"/>
      <c r="AP28465" s="9"/>
      <c r="AQ28465" s="9"/>
    </row>
    <row r="28466" spans="41:43" x14ac:dyDescent="0.3">
      <c r="AO28466" s="9"/>
      <c r="AP28466" s="9"/>
      <c r="AQ28466" s="9"/>
    </row>
    <row r="28467" spans="41:43" x14ac:dyDescent="0.3">
      <c r="AO28467" s="9"/>
      <c r="AP28467" s="9"/>
      <c r="AQ28467" s="9"/>
    </row>
    <row r="28468" spans="41:43" x14ac:dyDescent="0.3">
      <c r="AO28468" s="9"/>
      <c r="AP28468" s="9"/>
      <c r="AQ28468" s="9"/>
    </row>
    <row r="28469" spans="41:43" x14ac:dyDescent="0.3">
      <c r="AO28469" s="9"/>
      <c r="AP28469" s="9"/>
      <c r="AQ28469" s="9"/>
    </row>
    <row r="28470" spans="41:43" x14ac:dyDescent="0.3">
      <c r="AO28470" s="9"/>
      <c r="AP28470" s="9"/>
      <c r="AQ28470" s="9"/>
    </row>
    <row r="28471" spans="41:43" x14ac:dyDescent="0.3">
      <c r="AO28471" s="9"/>
      <c r="AP28471" s="9"/>
      <c r="AQ28471" s="9"/>
    </row>
    <row r="28472" spans="41:43" x14ac:dyDescent="0.3">
      <c r="AO28472" s="9"/>
      <c r="AP28472" s="9"/>
      <c r="AQ28472" s="9"/>
    </row>
    <row r="28473" spans="41:43" x14ac:dyDescent="0.3">
      <c r="AO28473" s="9"/>
      <c r="AP28473" s="9"/>
      <c r="AQ28473" s="9"/>
    </row>
    <row r="28474" spans="41:43" x14ac:dyDescent="0.3">
      <c r="AO28474" s="9"/>
      <c r="AP28474" s="9"/>
      <c r="AQ28474" s="9"/>
    </row>
    <row r="28475" spans="41:43" x14ac:dyDescent="0.3">
      <c r="AO28475" s="9"/>
      <c r="AP28475" s="9"/>
      <c r="AQ28475" s="9"/>
    </row>
    <row r="28476" spans="41:43" x14ac:dyDescent="0.3">
      <c r="AO28476" s="9"/>
      <c r="AP28476" s="9"/>
      <c r="AQ28476" s="9"/>
    </row>
    <row r="28477" spans="41:43" x14ac:dyDescent="0.3">
      <c r="AO28477" s="9"/>
      <c r="AP28477" s="9"/>
      <c r="AQ28477" s="9"/>
    </row>
    <row r="28478" spans="41:43" x14ac:dyDescent="0.3">
      <c r="AO28478" s="9"/>
      <c r="AP28478" s="9"/>
      <c r="AQ28478" s="9"/>
    </row>
    <row r="28479" spans="41:43" x14ac:dyDescent="0.3">
      <c r="AO28479" s="9"/>
      <c r="AP28479" s="9"/>
      <c r="AQ28479" s="9"/>
    </row>
    <row r="28480" spans="41:43" x14ac:dyDescent="0.3">
      <c r="AO28480" s="9"/>
      <c r="AP28480" s="9"/>
      <c r="AQ28480" s="9"/>
    </row>
    <row r="28481" spans="41:43" x14ac:dyDescent="0.3">
      <c r="AO28481" s="9"/>
      <c r="AP28481" s="9"/>
      <c r="AQ28481" s="9"/>
    </row>
    <row r="28482" spans="41:43" x14ac:dyDescent="0.3">
      <c r="AO28482" s="9"/>
      <c r="AP28482" s="9"/>
      <c r="AQ28482" s="9"/>
    </row>
    <row r="28483" spans="41:43" x14ac:dyDescent="0.3">
      <c r="AO28483" s="9"/>
      <c r="AP28483" s="9"/>
      <c r="AQ28483" s="9"/>
    </row>
    <row r="28484" spans="41:43" x14ac:dyDescent="0.3">
      <c r="AO28484" s="9"/>
      <c r="AP28484" s="9"/>
      <c r="AQ28484" s="9"/>
    </row>
    <row r="28485" spans="41:43" x14ac:dyDescent="0.3">
      <c r="AO28485" s="9"/>
      <c r="AP28485" s="9"/>
      <c r="AQ28485" s="9"/>
    </row>
    <row r="28486" spans="41:43" x14ac:dyDescent="0.3">
      <c r="AO28486" s="9"/>
      <c r="AP28486" s="9"/>
      <c r="AQ28486" s="9"/>
    </row>
    <row r="28487" spans="41:43" x14ac:dyDescent="0.3">
      <c r="AO28487" s="9"/>
      <c r="AP28487" s="9"/>
      <c r="AQ28487" s="9"/>
    </row>
    <row r="28488" spans="41:43" x14ac:dyDescent="0.3">
      <c r="AO28488" s="9"/>
      <c r="AP28488" s="9"/>
      <c r="AQ28488" s="9"/>
    </row>
    <row r="28489" spans="41:43" x14ac:dyDescent="0.3">
      <c r="AO28489" s="9"/>
      <c r="AP28489" s="9"/>
      <c r="AQ28489" s="9"/>
    </row>
    <row r="28490" spans="41:43" x14ac:dyDescent="0.3">
      <c r="AO28490" s="9"/>
      <c r="AP28490" s="9"/>
      <c r="AQ28490" s="9"/>
    </row>
    <row r="28491" spans="41:43" x14ac:dyDescent="0.3">
      <c r="AO28491" s="9"/>
      <c r="AP28491" s="9"/>
      <c r="AQ28491" s="9"/>
    </row>
    <row r="28492" spans="41:43" x14ac:dyDescent="0.3">
      <c r="AO28492" s="9"/>
      <c r="AP28492" s="9"/>
      <c r="AQ28492" s="9"/>
    </row>
    <row r="28493" spans="41:43" x14ac:dyDescent="0.3">
      <c r="AO28493" s="9"/>
      <c r="AP28493" s="9"/>
      <c r="AQ28493" s="9"/>
    </row>
    <row r="28494" spans="41:43" x14ac:dyDescent="0.3">
      <c r="AO28494" s="9"/>
      <c r="AP28494" s="9"/>
      <c r="AQ28494" s="9"/>
    </row>
    <row r="28495" spans="41:43" x14ac:dyDescent="0.3">
      <c r="AO28495" s="9"/>
      <c r="AP28495" s="9"/>
      <c r="AQ28495" s="9"/>
    </row>
    <row r="28496" spans="41:43" x14ac:dyDescent="0.3">
      <c r="AO28496" s="9"/>
      <c r="AP28496" s="9"/>
      <c r="AQ28496" s="9"/>
    </row>
    <row r="28497" spans="41:43" x14ac:dyDescent="0.3">
      <c r="AO28497" s="9"/>
      <c r="AP28497" s="9"/>
      <c r="AQ28497" s="9"/>
    </row>
    <row r="28498" spans="41:43" x14ac:dyDescent="0.3">
      <c r="AO28498" s="9"/>
      <c r="AP28498" s="9"/>
      <c r="AQ28498" s="9"/>
    </row>
    <row r="28499" spans="41:43" x14ac:dyDescent="0.3">
      <c r="AO28499" s="9"/>
      <c r="AP28499" s="9"/>
      <c r="AQ28499" s="9"/>
    </row>
    <row r="28500" spans="41:43" x14ac:dyDescent="0.3">
      <c r="AO28500" s="9"/>
      <c r="AP28500" s="9"/>
      <c r="AQ28500" s="9"/>
    </row>
    <row r="28501" spans="41:43" x14ac:dyDescent="0.3">
      <c r="AO28501" s="9"/>
      <c r="AP28501" s="9"/>
      <c r="AQ28501" s="9"/>
    </row>
    <row r="28502" spans="41:43" x14ac:dyDescent="0.3">
      <c r="AO28502" s="9"/>
      <c r="AP28502" s="9"/>
      <c r="AQ28502" s="9"/>
    </row>
    <row r="28503" spans="41:43" x14ac:dyDescent="0.3">
      <c r="AO28503" s="9"/>
      <c r="AP28503" s="9"/>
      <c r="AQ28503" s="9"/>
    </row>
    <row r="28504" spans="41:43" x14ac:dyDescent="0.3">
      <c r="AO28504" s="9"/>
      <c r="AP28504" s="9"/>
      <c r="AQ28504" s="9"/>
    </row>
    <row r="28505" spans="41:43" x14ac:dyDescent="0.3">
      <c r="AO28505" s="9"/>
      <c r="AP28505" s="9"/>
      <c r="AQ28505" s="9"/>
    </row>
    <row r="28506" spans="41:43" x14ac:dyDescent="0.3">
      <c r="AO28506" s="9"/>
      <c r="AP28506" s="9"/>
      <c r="AQ28506" s="9"/>
    </row>
    <row r="28507" spans="41:43" x14ac:dyDescent="0.3">
      <c r="AO28507" s="9"/>
      <c r="AP28507" s="9"/>
      <c r="AQ28507" s="9"/>
    </row>
    <row r="28508" spans="41:43" x14ac:dyDescent="0.3">
      <c r="AO28508" s="9"/>
      <c r="AP28508" s="9"/>
      <c r="AQ28508" s="9"/>
    </row>
    <row r="28509" spans="41:43" x14ac:dyDescent="0.3">
      <c r="AO28509" s="9"/>
      <c r="AP28509" s="9"/>
      <c r="AQ28509" s="9"/>
    </row>
    <row r="28510" spans="41:43" x14ac:dyDescent="0.3">
      <c r="AO28510" s="9"/>
      <c r="AP28510" s="9"/>
      <c r="AQ28510" s="9"/>
    </row>
    <row r="28511" spans="41:43" x14ac:dyDescent="0.3">
      <c r="AO28511" s="9"/>
      <c r="AP28511" s="9"/>
      <c r="AQ28511" s="9"/>
    </row>
    <row r="28512" spans="41:43" x14ac:dyDescent="0.3">
      <c r="AO28512" s="9"/>
      <c r="AP28512" s="9"/>
      <c r="AQ28512" s="9"/>
    </row>
    <row r="28513" spans="41:43" x14ac:dyDescent="0.3">
      <c r="AO28513" s="9"/>
      <c r="AP28513" s="9"/>
      <c r="AQ28513" s="9"/>
    </row>
    <row r="28514" spans="41:43" x14ac:dyDescent="0.3">
      <c r="AO28514" s="9"/>
      <c r="AP28514" s="9"/>
      <c r="AQ28514" s="9"/>
    </row>
    <row r="28515" spans="41:43" x14ac:dyDescent="0.3">
      <c r="AO28515" s="9"/>
      <c r="AP28515" s="9"/>
      <c r="AQ28515" s="9"/>
    </row>
    <row r="28516" spans="41:43" x14ac:dyDescent="0.3">
      <c r="AO28516" s="9"/>
      <c r="AP28516" s="9"/>
      <c r="AQ28516" s="9"/>
    </row>
    <row r="28517" spans="41:43" x14ac:dyDescent="0.3">
      <c r="AO28517" s="9"/>
      <c r="AP28517" s="9"/>
      <c r="AQ28517" s="9"/>
    </row>
    <row r="28518" spans="41:43" x14ac:dyDescent="0.3">
      <c r="AO28518" s="9"/>
      <c r="AP28518" s="9"/>
      <c r="AQ28518" s="9"/>
    </row>
    <row r="28519" spans="41:43" x14ac:dyDescent="0.3">
      <c r="AO28519" s="9"/>
      <c r="AP28519" s="9"/>
      <c r="AQ28519" s="9"/>
    </row>
    <row r="28520" spans="41:43" x14ac:dyDescent="0.3">
      <c r="AO28520" s="9"/>
      <c r="AP28520" s="9"/>
      <c r="AQ28520" s="9"/>
    </row>
    <row r="28521" spans="41:43" x14ac:dyDescent="0.3">
      <c r="AO28521" s="9"/>
      <c r="AP28521" s="9"/>
      <c r="AQ28521" s="9"/>
    </row>
    <row r="28522" spans="41:43" x14ac:dyDescent="0.3">
      <c r="AO28522" s="9"/>
      <c r="AP28522" s="9"/>
      <c r="AQ28522" s="9"/>
    </row>
    <row r="28523" spans="41:43" x14ac:dyDescent="0.3">
      <c r="AO28523" s="9"/>
      <c r="AP28523" s="9"/>
      <c r="AQ28523" s="9"/>
    </row>
    <row r="28524" spans="41:43" x14ac:dyDescent="0.3">
      <c r="AO28524" s="9"/>
      <c r="AP28524" s="9"/>
      <c r="AQ28524" s="9"/>
    </row>
    <row r="28525" spans="41:43" x14ac:dyDescent="0.3">
      <c r="AO28525" s="9"/>
      <c r="AP28525" s="9"/>
      <c r="AQ28525" s="9"/>
    </row>
    <row r="28526" spans="41:43" x14ac:dyDescent="0.3">
      <c r="AO28526" s="9"/>
      <c r="AP28526" s="9"/>
      <c r="AQ28526" s="9"/>
    </row>
    <row r="28527" spans="41:43" x14ac:dyDescent="0.3">
      <c r="AO28527" s="9"/>
      <c r="AP28527" s="9"/>
      <c r="AQ28527" s="9"/>
    </row>
    <row r="28528" spans="41:43" x14ac:dyDescent="0.3">
      <c r="AO28528" s="9"/>
      <c r="AP28528" s="9"/>
      <c r="AQ28528" s="9"/>
    </row>
    <row r="28529" spans="41:43" x14ac:dyDescent="0.3">
      <c r="AO28529" s="9"/>
      <c r="AP28529" s="9"/>
      <c r="AQ28529" s="9"/>
    </row>
    <row r="28530" spans="41:43" x14ac:dyDescent="0.3">
      <c r="AO28530" s="9"/>
      <c r="AP28530" s="9"/>
      <c r="AQ28530" s="9"/>
    </row>
    <row r="28531" spans="41:43" x14ac:dyDescent="0.3">
      <c r="AO28531" s="9"/>
      <c r="AP28531" s="9"/>
      <c r="AQ28531" s="9"/>
    </row>
    <row r="28532" spans="41:43" x14ac:dyDescent="0.3">
      <c r="AO28532" s="9"/>
      <c r="AP28532" s="9"/>
      <c r="AQ28532" s="9"/>
    </row>
    <row r="28533" spans="41:43" x14ac:dyDescent="0.3">
      <c r="AO28533" s="9"/>
      <c r="AP28533" s="9"/>
      <c r="AQ28533" s="9"/>
    </row>
    <row r="28534" spans="41:43" x14ac:dyDescent="0.3">
      <c r="AO28534" s="9"/>
      <c r="AP28534" s="9"/>
      <c r="AQ28534" s="9"/>
    </row>
    <row r="28535" spans="41:43" x14ac:dyDescent="0.3">
      <c r="AO28535" s="9"/>
      <c r="AP28535" s="9"/>
      <c r="AQ28535" s="9"/>
    </row>
    <row r="28536" spans="41:43" x14ac:dyDescent="0.3">
      <c r="AO28536" s="9"/>
      <c r="AP28536" s="9"/>
      <c r="AQ28536" s="9"/>
    </row>
    <row r="28537" spans="41:43" x14ac:dyDescent="0.3">
      <c r="AO28537" s="9"/>
      <c r="AP28537" s="9"/>
      <c r="AQ28537" s="9"/>
    </row>
    <row r="28538" spans="41:43" x14ac:dyDescent="0.3">
      <c r="AO28538" s="9"/>
      <c r="AP28538" s="9"/>
      <c r="AQ28538" s="9"/>
    </row>
    <row r="28539" spans="41:43" x14ac:dyDescent="0.3">
      <c r="AO28539" s="9"/>
      <c r="AP28539" s="9"/>
      <c r="AQ28539" s="9"/>
    </row>
    <row r="28540" spans="41:43" x14ac:dyDescent="0.3">
      <c r="AO28540" s="9"/>
      <c r="AP28540" s="9"/>
      <c r="AQ28540" s="9"/>
    </row>
    <row r="28541" spans="41:43" x14ac:dyDescent="0.3">
      <c r="AO28541" s="9"/>
      <c r="AP28541" s="9"/>
      <c r="AQ28541" s="9"/>
    </row>
    <row r="28542" spans="41:43" x14ac:dyDescent="0.3">
      <c r="AO28542" s="9"/>
      <c r="AP28542" s="9"/>
      <c r="AQ28542" s="9"/>
    </row>
    <row r="28543" spans="41:43" x14ac:dyDescent="0.3">
      <c r="AO28543" s="9"/>
      <c r="AP28543" s="9"/>
      <c r="AQ28543" s="9"/>
    </row>
    <row r="28544" spans="41:43" x14ac:dyDescent="0.3">
      <c r="AO28544" s="9"/>
      <c r="AP28544" s="9"/>
      <c r="AQ28544" s="9"/>
    </row>
    <row r="28545" spans="41:43" x14ac:dyDescent="0.3">
      <c r="AO28545" s="9"/>
      <c r="AP28545" s="9"/>
      <c r="AQ28545" s="9"/>
    </row>
    <row r="28546" spans="41:43" x14ac:dyDescent="0.3">
      <c r="AO28546" s="9"/>
      <c r="AP28546" s="9"/>
      <c r="AQ28546" s="9"/>
    </row>
    <row r="28547" spans="41:43" x14ac:dyDescent="0.3">
      <c r="AO28547" s="9"/>
      <c r="AP28547" s="9"/>
      <c r="AQ28547" s="9"/>
    </row>
    <row r="28548" spans="41:43" x14ac:dyDescent="0.3">
      <c r="AO28548" s="9"/>
      <c r="AP28548" s="9"/>
      <c r="AQ28548" s="9"/>
    </row>
    <row r="28549" spans="41:43" x14ac:dyDescent="0.3">
      <c r="AO28549" s="9"/>
      <c r="AP28549" s="9"/>
      <c r="AQ28549" s="9"/>
    </row>
    <row r="28550" spans="41:43" x14ac:dyDescent="0.3">
      <c r="AO28550" s="9"/>
      <c r="AP28550" s="9"/>
      <c r="AQ28550" s="9"/>
    </row>
    <row r="28551" spans="41:43" x14ac:dyDescent="0.3">
      <c r="AO28551" s="9"/>
      <c r="AP28551" s="9"/>
      <c r="AQ28551" s="9"/>
    </row>
    <row r="28552" spans="41:43" x14ac:dyDescent="0.3">
      <c r="AO28552" s="9"/>
      <c r="AP28552" s="9"/>
      <c r="AQ28552" s="9"/>
    </row>
    <row r="28553" spans="41:43" x14ac:dyDescent="0.3">
      <c r="AO28553" s="9"/>
      <c r="AP28553" s="9"/>
      <c r="AQ28553" s="9"/>
    </row>
    <row r="28554" spans="41:43" x14ac:dyDescent="0.3">
      <c r="AO28554" s="9"/>
      <c r="AP28554" s="9"/>
      <c r="AQ28554" s="9"/>
    </row>
    <row r="28555" spans="41:43" x14ac:dyDescent="0.3">
      <c r="AO28555" s="9"/>
      <c r="AP28555" s="9"/>
      <c r="AQ28555" s="9"/>
    </row>
    <row r="28556" spans="41:43" x14ac:dyDescent="0.3">
      <c r="AO28556" s="9"/>
      <c r="AP28556" s="9"/>
      <c r="AQ28556" s="9"/>
    </row>
    <row r="28557" spans="41:43" x14ac:dyDescent="0.3">
      <c r="AO28557" s="9"/>
      <c r="AP28557" s="9"/>
      <c r="AQ28557" s="9"/>
    </row>
    <row r="28558" spans="41:43" x14ac:dyDescent="0.3">
      <c r="AO28558" s="9"/>
      <c r="AP28558" s="9"/>
      <c r="AQ28558" s="9"/>
    </row>
    <row r="28559" spans="41:43" x14ac:dyDescent="0.3">
      <c r="AO28559" s="9"/>
      <c r="AP28559" s="9"/>
      <c r="AQ28559" s="9"/>
    </row>
    <row r="28560" spans="41:43" x14ac:dyDescent="0.3">
      <c r="AO28560" s="9"/>
      <c r="AP28560" s="9"/>
      <c r="AQ28560" s="9"/>
    </row>
    <row r="28561" spans="41:43" x14ac:dyDescent="0.3">
      <c r="AO28561" s="9"/>
      <c r="AP28561" s="9"/>
      <c r="AQ28561" s="9"/>
    </row>
    <row r="28562" spans="41:43" x14ac:dyDescent="0.3">
      <c r="AO28562" s="9"/>
      <c r="AP28562" s="9"/>
      <c r="AQ28562" s="9"/>
    </row>
    <row r="28563" spans="41:43" x14ac:dyDescent="0.3">
      <c r="AO28563" s="9"/>
      <c r="AP28563" s="9"/>
      <c r="AQ28563" s="9"/>
    </row>
    <row r="28564" spans="41:43" x14ac:dyDescent="0.3">
      <c r="AO28564" s="9"/>
      <c r="AP28564" s="9"/>
      <c r="AQ28564" s="9"/>
    </row>
    <row r="28565" spans="41:43" x14ac:dyDescent="0.3">
      <c r="AO28565" s="9"/>
      <c r="AP28565" s="9"/>
      <c r="AQ28565" s="9"/>
    </row>
    <row r="28566" spans="41:43" x14ac:dyDescent="0.3">
      <c r="AO28566" s="9"/>
      <c r="AP28566" s="9"/>
      <c r="AQ28566" s="9"/>
    </row>
    <row r="28567" spans="41:43" x14ac:dyDescent="0.3">
      <c r="AO28567" s="9"/>
      <c r="AP28567" s="9"/>
      <c r="AQ28567" s="9"/>
    </row>
    <row r="28568" spans="41:43" x14ac:dyDescent="0.3">
      <c r="AO28568" s="9"/>
      <c r="AP28568" s="9"/>
      <c r="AQ28568" s="9"/>
    </row>
    <row r="28569" spans="41:43" x14ac:dyDescent="0.3">
      <c r="AO28569" s="9"/>
      <c r="AP28569" s="9"/>
      <c r="AQ28569" s="9"/>
    </row>
    <row r="28570" spans="41:43" x14ac:dyDescent="0.3">
      <c r="AO28570" s="9"/>
      <c r="AP28570" s="9"/>
      <c r="AQ28570" s="9"/>
    </row>
    <row r="28571" spans="41:43" x14ac:dyDescent="0.3">
      <c r="AO28571" s="9"/>
      <c r="AP28571" s="9"/>
      <c r="AQ28571" s="9"/>
    </row>
    <row r="28572" spans="41:43" x14ac:dyDescent="0.3">
      <c r="AO28572" s="9"/>
      <c r="AP28572" s="9"/>
      <c r="AQ28572" s="9"/>
    </row>
    <row r="28573" spans="41:43" x14ac:dyDescent="0.3">
      <c r="AO28573" s="9"/>
      <c r="AP28573" s="9"/>
      <c r="AQ28573" s="9"/>
    </row>
    <row r="28574" spans="41:43" x14ac:dyDescent="0.3">
      <c r="AO28574" s="9"/>
      <c r="AP28574" s="9"/>
      <c r="AQ28574" s="9"/>
    </row>
    <row r="28575" spans="41:43" x14ac:dyDescent="0.3">
      <c r="AO28575" s="9"/>
      <c r="AP28575" s="9"/>
      <c r="AQ28575" s="9"/>
    </row>
    <row r="28576" spans="41:43" x14ac:dyDescent="0.3">
      <c r="AO28576" s="9"/>
      <c r="AP28576" s="9"/>
      <c r="AQ28576" s="9"/>
    </row>
    <row r="28577" spans="41:43" x14ac:dyDescent="0.3">
      <c r="AO28577" s="9"/>
      <c r="AP28577" s="9"/>
      <c r="AQ28577" s="9"/>
    </row>
    <row r="28578" spans="41:43" x14ac:dyDescent="0.3">
      <c r="AO28578" s="9"/>
      <c r="AP28578" s="9"/>
      <c r="AQ28578" s="9"/>
    </row>
    <row r="28579" spans="41:43" x14ac:dyDescent="0.3">
      <c r="AO28579" s="9"/>
      <c r="AP28579" s="9"/>
      <c r="AQ28579" s="9"/>
    </row>
    <row r="28580" spans="41:43" x14ac:dyDescent="0.3">
      <c r="AO28580" s="9"/>
      <c r="AP28580" s="9"/>
      <c r="AQ28580" s="9"/>
    </row>
    <row r="28581" spans="41:43" x14ac:dyDescent="0.3">
      <c r="AO28581" s="9"/>
      <c r="AP28581" s="9"/>
      <c r="AQ28581" s="9"/>
    </row>
    <row r="28582" spans="41:43" x14ac:dyDescent="0.3">
      <c r="AO28582" s="9"/>
      <c r="AP28582" s="9"/>
      <c r="AQ28582" s="9"/>
    </row>
    <row r="28583" spans="41:43" x14ac:dyDescent="0.3">
      <c r="AO28583" s="9"/>
      <c r="AP28583" s="9"/>
      <c r="AQ28583" s="9"/>
    </row>
    <row r="28584" spans="41:43" x14ac:dyDescent="0.3">
      <c r="AO28584" s="9"/>
      <c r="AP28584" s="9"/>
      <c r="AQ28584" s="9"/>
    </row>
    <row r="28585" spans="41:43" x14ac:dyDescent="0.3">
      <c r="AO28585" s="9"/>
      <c r="AP28585" s="9"/>
      <c r="AQ28585" s="9"/>
    </row>
    <row r="28586" spans="41:43" x14ac:dyDescent="0.3">
      <c r="AO28586" s="9"/>
      <c r="AP28586" s="9"/>
      <c r="AQ28586" s="9"/>
    </row>
    <row r="28587" spans="41:43" x14ac:dyDescent="0.3">
      <c r="AO28587" s="9"/>
      <c r="AP28587" s="9"/>
      <c r="AQ28587" s="9"/>
    </row>
    <row r="28588" spans="41:43" x14ac:dyDescent="0.3">
      <c r="AO28588" s="9"/>
      <c r="AP28588" s="9"/>
      <c r="AQ28588" s="9"/>
    </row>
    <row r="28589" spans="41:43" x14ac:dyDescent="0.3">
      <c r="AO28589" s="9"/>
      <c r="AP28589" s="9"/>
      <c r="AQ28589" s="9"/>
    </row>
    <row r="28590" spans="41:43" x14ac:dyDescent="0.3">
      <c r="AO28590" s="9"/>
      <c r="AP28590" s="9"/>
      <c r="AQ28590" s="9"/>
    </row>
    <row r="28591" spans="41:43" x14ac:dyDescent="0.3">
      <c r="AO28591" s="9"/>
      <c r="AP28591" s="9"/>
      <c r="AQ28591" s="9"/>
    </row>
    <row r="28592" spans="41:43" x14ac:dyDescent="0.3">
      <c r="AO28592" s="9"/>
      <c r="AP28592" s="9"/>
      <c r="AQ28592" s="9"/>
    </row>
    <row r="28593" spans="41:43" x14ac:dyDescent="0.3">
      <c r="AO28593" s="9"/>
      <c r="AP28593" s="9"/>
      <c r="AQ28593" s="9"/>
    </row>
    <row r="28594" spans="41:43" x14ac:dyDescent="0.3">
      <c r="AO28594" s="9"/>
      <c r="AP28594" s="9"/>
      <c r="AQ28594" s="9"/>
    </row>
    <row r="28595" spans="41:43" x14ac:dyDescent="0.3">
      <c r="AO28595" s="9"/>
      <c r="AP28595" s="9"/>
      <c r="AQ28595" s="9"/>
    </row>
    <row r="28596" spans="41:43" x14ac:dyDescent="0.3">
      <c r="AO28596" s="9"/>
      <c r="AP28596" s="9"/>
      <c r="AQ28596" s="9"/>
    </row>
    <row r="28597" spans="41:43" x14ac:dyDescent="0.3">
      <c r="AO28597" s="9"/>
      <c r="AP28597" s="9"/>
      <c r="AQ28597" s="9"/>
    </row>
    <row r="28598" spans="41:43" x14ac:dyDescent="0.3">
      <c r="AO28598" s="9"/>
      <c r="AP28598" s="9"/>
      <c r="AQ28598" s="9"/>
    </row>
    <row r="28599" spans="41:43" x14ac:dyDescent="0.3">
      <c r="AO28599" s="9"/>
      <c r="AP28599" s="9"/>
      <c r="AQ28599" s="9"/>
    </row>
    <row r="28600" spans="41:43" x14ac:dyDescent="0.3">
      <c r="AO28600" s="9"/>
      <c r="AP28600" s="9"/>
      <c r="AQ28600" s="9"/>
    </row>
    <row r="28601" spans="41:43" x14ac:dyDescent="0.3">
      <c r="AO28601" s="9"/>
      <c r="AP28601" s="9"/>
      <c r="AQ28601" s="9"/>
    </row>
    <row r="28602" spans="41:43" x14ac:dyDescent="0.3">
      <c r="AO28602" s="9"/>
      <c r="AP28602" s="9"/>
      <c r="AQ28602" s="9"/>
    </row>
    <row r="28603" spans="41:43" x14ac:dyDescent="0.3">
      <c r="AO28603" s="9"/>
      <c r="AP28603" s="9"/>
      <c r="AQ28603" s="9"/>
    </row>
    <row r="28604" spans="41:43" x14ac:dyDescent="0.3">
      <c r="AO28604" s="9"/>
      <c r="AP28604" s="9"/>
      <c r="AQ28604" s="9"/>
    </row>
    <row r="28605" spans="41:43" x14ac:dyDescent="0.3">
      <c r="AO28605" s="9"/>
      <c r="AP28605" s="9"/>
      <c r="AQ28605" s="9"/>
    </row>
    <row r="28606" spans="41:43" x14ac:dyDescent="0.3">
      <c r="AO28606" s="9"/>
      <c r="AP28606" s="9"/>
      <c r="AQ28606" s="9"/>
    </row>
    <row r="28607" spans="41:43" x14ac:dyDescent="0.3">
      <c r="AO28607" s="9"/>
      <c r="AP28607" s="9"/>
      <c r="AQ28607" s="9"/>
    </row>
    <row r="28608" spans="41:43" x14ac:dyDescent="0.3">
      <c r="AO28608" s="9"/>
      <c r="AP28608" s="9"/>
      <c r="AQ28608" s="9"/>
    </row>
    <row r="28609" spans="41:43" x14ac:dyDescent="0.3">
      <c r="AO28609" s="9"/>
      <c r="AP28609" s="9"/>
      <c r="AQ28609" s="9"/>
    </row>
    <row r="28610" spans="41:43" x14ac:dyDescent="0.3">
      <c r="AO28610" s="9"/>
      <c r="AP28610" s="9"/>
      <c r="AQ28610" s="9"/>
    </row>
    <row r="28611" spans="41:43" x14ac:dyDescent="0.3">
      <c r="AO28611" s="9"/>
      <c r="AP28611" s="9"/>
      <c r="AQ28611" s="9"/>
    </row>
    <row r="28612" spans="41:43" x14ac:dyDescent="0.3">
      <c r="AO28612" s="9"/>
      <c r="AP28612" s="9"/>
      <c r="AQ28612" s="9"/>
    </row>
    <row r="28613" spans="41:43" x14ac:dyDescent="0.3">
      <c r="AO28613" s="9"/>
      <c r="AP28613" s="9"/>
      <c r="AQ28613" s="9"/>
    </row>
    <row r="28614" spans="41:43" x14ac:dyDescent="0.3">
      <c r="AO28614" s="9"/>
      <c r="AP28614" s="9"/>
      <c r="AQ28614" s="9"/>
    </row>
    <row r="28615" spans="41:43" x14ac:dyDescent="0.3">
      <c r="AO28615" s="9"/>
      <c r="AP28615" s="9"/>
      <c r="AQ28615" s="9"/>
    </row>
    <row r="28616" spans="41:43" x14ac:dyDescent="0.3">
      <c r="AO28616" s="9"/>
      <c r="AP28616" s="9"/>
      <c r="AQ28616" s="9"/>
    </row>
    <row r="28617" spans="41:43" x14ac:dyDescent="0.3">
      <c r="AO28617" s="9"/>
      <c r="AP28617" s="9"/>
      <c r="AQ28617" s="9"/>
    </row>
    <row r="28618" spans="41:43" x14ac:dyDescent="0.3">
      <c r="AO28618" s="9"/>
      <c r="AP28618" s="9"/>
      <c r="AQ28618" s="9"/>
    </row>
    <row r="28619" spans="41:43" x14ac:dyDescent="0.3">
      <c r="AO28619" s="9"/>
      <c r="AP28619" s="9"/>
      <c r="AQ28619" s="9"/>
    </row>
    <row r="28620" spans="41:43" x14ac:dyDescent="0.3">
      <c r="AO28620" s="9"/>
      <c r="AP28620" s="9"/>
      <c r="AQ28620" s="9"/>
    </row>
    <row r="28621" spans="41:43" x14ac:dyDescent="0.3">
      <c r="AO28621" s="9"/>
      <c r="AP28621" s="9"/>
      <c r="AQ28621" s="9"/>
    </row>
    <row r="28622" spans="41:43" x14ac:dyDescent="0.3">
      <c r="AO28622" s="9"/>
      <c r="AP28622" s="9"/>
      <c r="AQ28622" s="9"/>
    </row>
    <row r="28623" spans="41:43" x14ac:dyDescent="0.3">
      <c r="AO28623" s="9"/>
      <c r="AP28623" s="9"/>
      <c r="AQ28623" s="9"/>
    </row>
    <row r="28624" spans="41:43" x14ac:dyDescent="0.3">
      <c r="AO28624" s="9"/>
      <c r="AP28624" s="9"/>
      <c r="AQ28624" s="9"/>
    </row>
    <row r="28625" spans="41:43" x14ac:dyDescent="0.3">
      <c r="AO28625" s="9"/>
      <c r="AP28625" s="9"/>
      <c r="AQ28625" s="9"/>
    </row>
    <row r="28626" spans="41:43" x14ac:dyDescent="0.3">
      <c r="AO28626" s="9"/>
      <c r="AP28626" s="9"/>
      <c r="AQ28626" s="9"/>
    </row>
    <row r="28627" spans="41:43" x14ac:dyDescent="0.3">
      <c r="AO28627" s="9"/>
      <c r="AP28627" s="9"/>
      <c r="AQ28627" s="9"/>
    </row>
    <row r="28628" spans="41:43" x14ac:dyDescent="0.3">
      <c r="AO28628" s="9"/>
      <c r="AP28628" s="9"/>
      <c r="AQ28628" s="9"/>
    </row>
    <row r="28629" spans="41:43" x14ac:dyDescent="0.3">
      <c r="AO28629" s="9"/>
      <c r="AP28629" s="9"/>
      <c r="AQ28629" s="9"/>
    </row>
    <row r="28630" spans="41:43" x14ac:dyDescent="0.3">
      <c r="AO28630" s="9"/>
      <c r="AP28630" s="9"/>
      <c r="AQ28630" s="9"/>
    </row>
    <row r="28631" spans="41:43" x14ac:dyDescent="0.3">
      <c r="AO28631" s="9"/>
      <c r="AP28631" s="9"/>
      <c r="AQ28631" s="9"/>
    </row>
    <row r="28632" spans="41:43" x14ac:dyDescent="0.3">
      <c r="AO28632" s="9"/>
      <c r="AP28632" s="9"/>
      <c r="AQ28632" s="9"/>
    </row>
    <row r="28633" spans="41:43" x14ac:dyDescent="0.3">
      <c r="AO28633" s="9"/>
      <c r="AP28633" s="9"/>
      <c r="AQ28633" s="9"/>
    </row>
    <row r="28634" spans="41:43" x14ac:dyDescent="0.3">
      <c r="AO28634" s="9"/>
      <c r="AP28634" s="9"/>
      <c r="AQ28634" s="9"/>
    </row>
    <row r="28635" spans="41:43" x14ac:dyDescent="0.3">
      <c r="AO28635" s="9"/>
      <c r="AP28635" s="9"/>
      <c r="AQ28635" s="9"/>
    </row>
    <row r="28636" spans="41:43" x14ac:dyDescent="0.3">
      <c r="AO28636" s="9"/>
      <c r="AP28636" s="9"/>
      <c r="AQ28636" s="9"/>
    </row>
    <row r="28637" spans="41:43" x14ac:dyDescent="0.3">
      <c r="AO28637" s="9"/>
      <c r="AP28637" s="9"/>
      <c r="AQ28637" s="9"/>
    </row>
    <row r="28638" spans="41:43" x14ac:dyDescent="0.3">
      <c r="AO28638" s="9"/>
      <c r="AP28638" s="9"/>
      <c r="AQ28638" s="9"/>
    </row>
    <row r="28639" spans="41:43" x14ac:dyDescent="0.3">
      <c r="AO28639" s="9"/>
      <c r="AP28639" s="9"/>
      <c r="AQ28639" s="9"/>
    </row>
    <row r="28640" spans="41:43" x14ac:dyDescent="0.3">
      <c r="AO28640" s="9"/>
      <c r="AP28640" s="9"/>
      <c r="AQ28640" s="9"/>
    </row>
    <row r="28641" spans="41:43" x14ac:dyDescent="0.3">
      <c r="AO28641" s="9"/>
      <c r="AP28641" s="9"/>
      <c r="AQ28641" s="9"/>
    </row>
    <row r="28642" spans="41:43" x14ac:dyDescent="0.3">
      <c r="AO28642" s="9"/>
      <c r="AP28642" s="9"/>
      <c r="AQ28642" s="9"/>
    </row>
    <row r="28643" spans="41:43" x14ac:dyDescent="0.3">
      <c r="AO28643" s="9"/>
      <c r="AP28643" s="9"/>
      <c r="AQ28643" s="9"/>
    </row>
    <row r="28644" spans="41:43" x14ac:dyDescent="0.3">
      <c r="AO28644" s="9"/>
      <c r="AP28644" s="9"/>
      <c r="AQ28644" s="9"/>
    </row>
    <row r="28645" spans="41:43" x14ac:dyDescent="0.3">
      <c r="AO28645" s="9"/>
      <c r="AP28645" s="9"/>
      <c r="AQ28645" s="9"/>
    </row>
    <row r="28646" spans="41:43" x14ac:dyDescent="0.3">
      <c r="AO28646" s="9"/>
      <c r="AP28646" s="9"/>
      <c r="AQ28646" s="9"/>
    </row>
    <row r="28647" spans="41:43" x14ac:dyDescent="0.3">
      <c r="AO28647" s="9"/>
      <c r="AP28647" s="9"/>
      <c r="AQ28647" s="9"/>
    </row>
    <row r="28648" spans="41:43" x14ac:dyDescent="0.3">
      <c r="AO28648" s="9"/>
      <c r="AP28648" s="9"/>
      <c r="AQ28648" s="9"/>
    </row>
    <row r="28649" spans="41:43" x14ac:dyDescent="0.3">
      <c r="AO28649" s="9"/>
      <c r="AP28649" s="9"/>
      <c r="AQ28649" s="9"/>
    </row>
    <row r="28650" spans="41:43" x14ac:dyDescent="0.3">
      <c r="AO28650" s="9"/>
      <c r="AP28650" s="9"/>
      <c r="AQ28650" s="9"/>
    </row>
    <row r="28651" spans="41:43" x14ac:dyDescent="0.3">
      <c r="AO28651" s="9"/>
      <c r="AP28651" s="9"/>
      <c r="AQ28651" s="9"/>
    </row>
    <row r="28652" spans="41:43" x14ac:dyDescent="0.3">
      <c r="AO28652" s="9"/>
      <c r="AP28652" s="9"/>
      <c r="AQ28652" s="9"/>
    </row>
    <row r="28653" spans="41:43" x14ac:dyDescent="0.3">
      <c r="AO28653" s="9"/>
      <c r="AP28653" s="9"/>
      <c r="AQ28653" s="9"/>
    </row>
    <row r="28654" spans="41:43" x14ac:dyDescent="0.3">
      <c r="AO28654" s="9"/>
      <c r="AP28654" s="9"/>
      <c r="AQ28654" s="9"/>
    </row>
    <row r="28655" spans="41:43" x14ac:dyDescent="0.3">
      <c r="AO28655" s="9"/>
      <c r="AP28655" s="9"/>
      <c r="AQ28655" s="9"/>
    </row>
    <row r="28656" spans="41:43" x14ac:dyDescent="0.3">
      <c r="AO28656" s="9"/>
      <c r="AP28656" s="9"/>
      <c r="AQ28656" s="9"/>
    </row>
    <row r="28657" spans="41:43" x14ac:dyDescent="0.3">
      <c r="AO28657" s="9"/>
      <c r="AP28657" s="9"/>
      <c r="AQ28657" s="9"/>
    </row>
    <row r="28658" spans="41:43" x14ac:dyDescent="0.3">
      <c r="AO28658" s="9"/>
      <c r="AP28658" s="9"/>
      <c r="AQ28658" s="9"/>
    </row>
    <row r="28659" spans="41:43" x14ac:dyDescent="0.3">
      <c r="AO28659" s="9"/>
      <c r="AP28659" s="9"/>
      <c r="AQ28659" s="9"/>
    </row>
    <row r="28660" spans="41:43" x14ac:dyDescent="0.3">
      <c r="AO28660" s="9"/>
      <c r="AP28660" s="9"/>
      <c r="AQ28660" s="9"/>
    </row>
    <row r="28661" spans="41:43" x14ac:dyDescent="0.3">
      <c r="AO28661" s="9"/>
      <c r="AP28661" s="9"/>
      <c r="AQ28661" s="9"/>
    </row>
    <row r="28662" spans="41:43" x14ac:dyDescent="0.3">
      <c r="AO28662" s="9"/>
      <c r="AP28662" s="9"/>
      <c r="AQ28662" s="9"/>
    </row>
    <row r="28663" spans="41:43" x14ac:dyDescent="0.3">
      <c r="AO28663" s="9"/>
      <c r="AP28663" s="9"/>
      <c r="AQ28663" s="9"/>
    </row>
    <row r="28664" spans="41:43" x14ac:dyDescent="0.3">
      <c r="AO28664" s="9"/>
      <c r="AP28664" s="9"/>
      <c r="AQ28664" s="9"/>
    </row>
    <row r="28665" spans="41:43" x14ac:dyDescent="0.3">
      <c r="AO28665" s="9"/>
      <c r="AP28665" s="9"/>
      <c r="AQ28665" s="9"/>
    </row>
    <row r="28666" spans="41:43" x14ac:dyDescent="0.3">
      <c r="AO28666" s="9"/>
      <c r="AP28666" s="9"/>
      <c r="AQ28666" s="9"/>
    </row>
    <row r="28667" spans="41:43" x14ac:dyDescent="0.3">
      <c r="AO28667" s="9"/>
      <c r="AP28667" s="9"/>
      <c r="AQ28667" s="9"/>
    </row>
    <row r="28668" spans="41:43" x14ac:dyDescent="0.3">
      <c r="AO28668" s="9"/>
      <c r="AP28668" s="9"/>
      <c r="AQ28668" s="9"/>
    </row>
    <row r="28669" spans="41:43" x14ac:dyDescent="0.3">
      <c r="AO28669" s="9"/>
      <c r="AP28669" s="9"/>
      <c r="AQ28669" s="9"/>
    </row>
    <row r="28670" spans="41:43" x14ac:dyDescent="0.3">
      <c r="AO28670" s="9"/>
      <c r="AP28670" s="9"/>
      <c r="AQ28670" s="9"/>
    </row>
    <row r="28671" spans="41:43" x14ac:dyDescent="0.3">
      <c r="AO28671" s="9"/>
      <c r="AP28671" s="9"/>
      <c r="AQ28671" s="9"/>
    </row>
    <row r="28672" spans="41:43" x14ac:dyDescent="0.3">
      <c r="AO28672" s="9"/>
      <c r="AP28672" s="9"/>
      <c r="AQ28672" s="9"/>
    </row>
    <row r="28673" spans="41:43" x14ac:dyDescent="0.3">
      <c r="AO28673" s="9"/>
      <c r="AP28673" s="9"/>
      <c r="AQ28673" s="9"/>
    </row>
    <row r="28674" spans="41:43" x14ac:dyDescent="0.3">
      <c r="AO28674" s="9"/>
      <c r="AP28674" s="9"/>
      <c r="AQ28674" s="9"/>
    </row>
    <row r="28675" spans="41:43" x14ac:dyDescent="0.3">
      <c r="AO28675" s="9"/>
      <c r="AP28675" s="9"/>
      <c r="AQ28675" s="9"/>
    </row>
    <row r="28676" spans="41:43" x14ac:dyDescent="0.3">
      <c r="AO28676" s="9"/>
      <c r="AP28676" s="9"/>
      <c r="AQ28676" s="9"/>
    </row>
    <row r="28677" spans="41:43" x14ac:dyDescent="0.3">
      <c r="AO28677" s="9"/>
      <c r="AP28677" s="9"/>
      <c r="AQ28677" s="9"/>
    </row>
    <row r="28678" spans="41:43" x14ac:dyDescent="0.3">
      <c r="AO28678" s="9"/>
      <c r="AP28678" s="9"/>
      <c r="AQ28678" s="9"/>
    </row>
    <row r="28679" spans="41:43" x14ac:dyDescent="0.3">
      <c r="AO28679" s="9"/>
      <c r="AP28679" s="9"/>
      <c r="AQ28679" s="9"/>
    </row>
    <row r="28680" spans="41:43" x14ac:dyDescent="0.3">
      <c r="AO28680" s="9"/>
      <c r="AP28680" s="9"/>
      <c r="AQ28680" s="9"/>
    </row>
    <row r="28681" spans="41:43" x14ac:dyDescent="0.3">
      <c r="AO28681" s="9"/>
      <c r="AP28681" s="9"/>
      <c r="AQ28681" s="9"/>
    </row>
    <row r="28682" spans="41:43" x14ac:dyDescent="0.3">
      <c r="AO28682" s="9"/>
      <c r="AP28682" s="9"/>
      <c r="AQ28682" s="9"/>
    </row>
    <row r="28683" spans="41:43" x14ac:dyDescent="0.3">
      <c r="AO28683" s="9"/>
      <c r="AP28683" s="9"/>
      <c r="AQ28683" s="9"/>
    </row>
    <row r="28684" spans="41:43" x14ac:dyDescent="0.3">
      <c r="AO28684" s="9"/>
      <c r="AP28684" s="9"/>
      <c r="AQ28684" s="9"/>
    </row>
    <row r="28685" spans="41:43" x14ac:dyDescent="0.3">
      <c r="AO28685" s="9"/>
      <c r="AP28685" s="9"/>
      <c r="AQ28685" s="9"/>
    </row>
    <row r="28686" spans="41:43" x14ac:dyDescent="0.3">
      <c r="AO28686" s="9"/>
      <c r="AP28686" s="9"/>
      <c r="AQ28686" s="9"/>
    </row>
    <row r="28687" spans="41:43" x14ac:dyDescent="0.3">
      <c r="AO28687" s="9"/>
      <c r="AP28687" s="9"/>
      <c r="AQ28687" s="9"/>
    </row>
    <row r="28688" spans="41:43" x14ac:dyDescent="0.3">
      <c r="AO28688" s="9"/>
      <c r="AP28688" s="9"/>
      <c r="AQ28688" s="9"/>
    </row>
    <row r="28689" spans="41:43" x14ac:dyDescent="0.3">
      <c r="AO28689" s="9"/>
      <c r="AP28689" s="9"/>
      <c r="AQ28689" s="9"/>
    </row>
    <row r="28690" spans="41:43" x14ac:dyDescent="0.3">
      <c r="AO28690" s="9"/>
      <c r="AP28690" s="9"/>
      <c r="AQ28690" s="9"/>
    </row>
    <row r="28691" spans="41:43" x14ac:dyDescent="0.3">
      <c r="AO28691" s="9"/>
      <c r="AP28691" s="9"/>
      <c r="AQ28691" s="9"/>
    </row>
    <row r="28692" spans="41:43" x14ac:dyDescent="0.3">
      <c r="AO28692" s="9"/>
      <c r="AP28692" s="9"/>
      <c r="AQ28692" s="9"/>
    </row>
    <row r="28693" spans="41:43" x14ac:dyDescent="0.3">
      <c r="AO28693" s="9"/>
      <c r="AP28693" s="9"/>
      <c r="AQ28693" s="9"/>
    </row>
    <row r="28694" spans="41:43" x14ac:dyDescent="0.3">
      <c r="AO28694" s="9"/>
      <c r="AP28694" s="9"/>
      <c r="AQ28694" s="9"/>
    </row>
    <row r="28695" spans="41:43" x14ac:dyDescent="0.3">
      <c r="AO28695" s="9"/>
      <c r="AP28695" s="9"/>
      <c r="AQ28695" s="9"/>
    </row>
    <row r="28696" spans="41:43" x14ac:dyDescent="0.3">
      <c r="AO28696" s="9"/>
      <c r="AP28696" s="9"/>
      <c r="AQ28696" s="9"/>
    </row>
    <row r="28697" spans="41:43" x14ac:dyDescent="0.3">
      <c r="AO28697" s="9"/>
      <c r="AP28697" s="9"/>
      <c r="AQ28697" s="9"/>
    </row>
    <row r="28698" spans="41:43" x14ac:dyDescent="0.3">
      <c r="AO28698" s="9"/>
      <c r="AP28698" s="9"/>
      <c r="AQ28698" s="9"/>
    </row>
    <row r="28699" spans="41:43" x14ac:dyDescent="0.3">
      <c r="AO28699" s="9"/>
      <c r="AP28699" s="9"/>
      <c r="AQ28699" s="9"/>
    </row>
    <row r="28700" spans="41:43" x14ac:dyDescent="0.3">
      <c r="AO28700" s="9"/>
      <c r="AP28700" s="9"/>
      <c r="AQ28700" s="9"/>
    </row>
    <row r="28701" spans="41:43" x14ac:dyDescent="0.3">
      <c r="AO28701" s="9"/>
      <c r="AP28701" s="9"/>
      <c r="AQ28701" s="9"/>
    </row>
    <row r="28702" spans="41:43" x14ac:dyDescent="0.3">
      <c r="AO28702" s="9"/>
      <c r="AP28702" s="9"/>
      <c r="AQ28702" s="9"/>
    </row>
    <row r="28703" spans="41:43" x14ac:dyDescent="0.3">
      <c r="AO28703" s="9"/>
      <c r="AP28703" s="9"/>
      <c r="AQ28703" s="9"/>
    </row>
    <row r="28704" spans="41:43" x14ac:dyDescent="0.3">
      <c r="AO28704" s="9"/>
      <c r="AP28704" s="9"/>
      <c r="AQ28704" s="9"/>
    </row>
    <row r="28705" spans="41:43" x14ac:dyDescent="0.3">
      <c r="AO28705" s="9"/>
      <c r="AP28705" s="9"/>
      <c r="AQ28705" s="9"/>
    </row>
    <row r="28706" spans="41:43" x14ac:dyDescent="0.3">
      <c r="AO28706" s="9"/>
      <c r="AP28706" s="9"/>
      <c r="AQ28706" s="9"/>
    </row>
    <row r="28707" spans="41:43" x14ac:dyDescent="0.3">
      <c r="AO28707" s="9"/>
      <c r="AP28707" s="9"/>
      <c r="AQ28707" s="9"/>
    </row>
    <row r="28708" spans="41:43" x14ac:dyDescent="0.3">
      <c r="AO28708" s="9"/>
      <c r="AP28708" s="9"/>
      <c r="AQ28708" s="9"/>
    </row>
    <row r="28709" spans="41:43" x14ac:dyDescent="0.3">
      <c r="AO28709" s="9"/>
      <c r="AP28709" s="9"/>
      <c r="AQ28709" s="9"/>
    </row>
    <row r="28710" spans="41:43" x14ac:dyDescent="0.3">
      <c r="AO28710" s="9"/>
      <c r="AP28710" s="9"/>
      <c r="AQ28710" s="9"/>
    </row>
    <row r="28711" spans="41:43" x14ac:dyDescent="0.3">
      <c r="AO28711" s="9"/>
      <c r="AP28711" s="9"/>
      <c r="AQ28711" s="9"/>
    </row>
    <row r="28712" spans="41:43" x14ac:dyDescent="0.3">
      <c r="AO28712" s="9"/>
      <c r="AP28712" s="9"/>
      <c r="AQ28712" s="9"/>
    </row>
    <row r="28713" spans="41:43" x14ac:dyDescent="0.3">
      <c r="AO28713" s="9"/>
      <c r="AP28713" s="9"/>
      <c r="AQ28713" s="9"/>
    </row>
    <row r="28714" spans="41:43" x14ac:dyDescent="0.3">
      <c r="AO28714" s="9"/>
      <c r="AP28714" s="9"/>
      <c r="AQ28714" s="9"/>
    </row>
    <row r="28715" spans="41:43" x14ac:dyDescent="0.3">
      <c r="AO28715" s="9"/>
      <c r="AP28715" s="9"/>
      <c r="AQ28715" s="9"/>
    </row>
    <row r="28716" spans="41:43" x14ac:dyDescent="0.3">
      <c r="AO28716" s="9"/>
      <c r="AP28716" s="9"/>
      <c r="AQ28716" s="9"/>
    </row>
    <row r="28717" spans="41:43" x14ac:dyDescent="0.3">
      <c r="AO28717" s="9"/>
      <c r="AP28717" s="9"/>
      <c r="AQ28717" s="9"/>
    </row>
    <row r="28718" spans="41:43" x14ac:dyDescent="0.3">
      <c r="AO28718" s="9"/>
      <c r="AP28718" s="9"/>
      <c r="AQ28718" s="9"/>
    </row>
    <row r="28719" spans="41:43" x14ac:dyDescent="0.3">
      <c r="AO28719" s="9"/>
      <c r="AP28719" s="9"/>
      <c r="AQ28719" s="9"/>
    </row>
    <row r="28720" spans="41:43" x14ac:dyDescent="0.3">
      <c r="AO28720" s="9"/>
      <c r="AP28720" s="9"/>
      <c r="AQ28720" s="9"/>
    </row>
    <row r="28721" spans="41:43" x14ac:dyDescent="0.3">
      <c r="AO28721" s="9"/>
      <c r="AP28721" s="9"/>
      <c r="AQ28721" s="9"/>
    </row>
    <row r="28722" spans="41:43" x14ac:dyDescent="0.3">
      <c r="AO28722" s="9"/>
      <c r="AP28722" s="9"/>
      <c r="AQ28722" s="9"/>
    </row>
    <row r="28723" spans="41:43" x14ac:dyDescent="0.3">
      <c r="AO28723" s="9"/>
      <c r="AP28723" s="9"/>
      <c r="AQ28723" s="9"/>
    </row>
    <row r="28724" spans="41:43" x14ac:dyDescent="0.3">
      <c r="AO28724" s="9"/>
      <c r="AP28724" s="9"/>
      <c r="AQ28724" s="9"/>
    </row>
    <row r="28725" spans="41:43" x14ac:dyDescent="0.3">
      <c r="AO28725" s="9"/>
      <c r="AP28725" s="9"/>
      <c r="AQ28725" s="9"/>
    </row>
    <row r="28726" spans="41:43" x14ac:dyDescent="0.3">
      <c r="AO28726" s="9"/>
      <c r="AP28726" s="9"/>
      <c r="AQ28726" s="9"/>
    </row>
    <row r="28727" spans="41:43" x14ac:dyDescent="0.3">
      <c r="AO28727" s="9"/>
      <c r="AP28727" s="9"/>
      <c r="AQ28727" s="9"/>
    </row>
    <row r="28728" spans="41:43" x14ac:dyDescent="0.3">
      <c r="AO28728" s="9"/>
      <c r="AP28728" s="9"/>
      <c r="AQ28728" s="9"/>
    </row>
    <row r="28729" spans="41:43" x14ac:dyDescent="0.3">
      <c r="AO28729" s="9"/>
      <c r="AP28729" s="9"/>
      <c r="AQ28729" s="9"/>
    </row>
    <row r="28730" spans="41:43" x14ac:dyDescent="0.3">
      <c r="AO28730" s="9"/>
      <c r="AP28730" s="9"/>
      <c r="AQ28730" s="9"/>
    </row>
    <row r="28731" spans="41:43" x14ac:dyDescent="0.3">
      <c r="AO28731" s="9"/>
      <c r="AP28731" s="9"/>
      <c r="AQ28731" s="9"/>
    </row>
    <row r="28732" spans="41:43" x14ac:dyDescent="0.3">
      <c r="AO28732" s="9"/>
      <c r="AP28732" s="9"/>
      <c r="AQ28732" s="9"/>
    </row>
    <row r="28733" spans="41:43" x14ac:dyDescent="0.3">
      <c r="AO28733" s="9"/>
      <c r="AP28733" s="9"/>
      <c r="AQ28733" s="9"/>
    </row>
    <row r="28734" spans="41:43" x14ac:dyDescent="0.3">
      <c r="AO28734" s="9"/>
      <c r="AP28734" s="9"/>
      <c r="AQ28734" s="9"/>
    </row>
    <row r="28735" spans="41:43" x14ac:dyDescent="0.3">
      <c r="AO28735" s="9"/>
      <c r="AP28735" s="9"/>
      <c r="AQ28735" s="9"/>
    </row>
    <row r="28736" spans="41:43" x14ac:dyDescent="0.3">
      <c r="AO28736" s="9"/>
      <c r="AP28736" s="9"/>
      <c r="AQ28736" s="9"/>
    </row>
    <row r="28737" spans="41:43" x14ac:dyDescent="0.3">
      <c r="AO28737" s="9"/>
      <c r="AP28737" s="9"/>
      <c r="AQ28737" s="9"/>
    </row>
    <row r="28738" spans="41:43" x14ac:dyDescent="0.3">
      <c r="AO28738" s="9"/>
      <c r="AP28738" s="9"/>
      <c r="AQ28738" s="9"/>
    </row>
    <row r="28739" spans="41:43" x14ac:dyDescent="0.3">
      <c r="AO28739" s="9"/>
      <c r="AP28739" s="9"/>
      <c r="AQ28739" s="9"/>
    </row>
    <row r="28740" spans="41:43" x14ac:dyDescent="0.3">
      <c r="AO28740" s="9"/>
      <c r="AP28740" s="9"/>
      <c r="AQ28740" s="9"/>
    </row>
    <row r="28741" spans="41:43" x14ac:dyDescent="0.3">
      <c r="AO28741" s="9"/>
      <c r="AP28741" s="9"/>
      <c r="AQ28741" s="9"/>
    </row>
    <row r="28742" spans="41:43" x14ac:dyDescent="0.3">
      <c r="AO28742" s="9"/>
      <c r="AP28742" s="9"/>
      <c r="AQ28742" s="9"/>
    </row>
    <row r="28743" spans="41:43" x14ac:dyDescent="0.3">
      <c r="AO28743" s="9"/>
      <c r="AP28743" s="9"/>
      <c r="AQ28743" s="9"/>
    </row>
    <row r="28744" spans="41:43" x14ac:dyDescent="0.3">
      <c r="AO28744" s="9"/>
      <c r="AP28744" s="9"/>
      <c r="AQ28744" s="9"/>
    </row>
    <row r="28745" spans="41:43" x14ac:dyDescent="0.3">
      <c r="AO28745" s="9"/>
      <c r="AP28745" s="9"/>
      <c r="AQ28745" s="9"/>
    </row>
    <row r="28746" spans="41:43" x14ac:dyDescent="0.3">
      <c r="AO28746" s="9"/>
      <c r="AP28746" s="9"/>
      <c r="AQ28746" s="9"/>
    </row>
    <row r="28747" spans="41:43" x14ac:dyDescent="0.3">
      <c r="AO28747" s="9"/>
      <c r="AP28747" s="9"/>
      <c r="AQ28747" s="9"/>
    </row>
    <row r="28748" spans="41:43" x14ac:dyDescent="0.3">
      <c r="AO28748" s="9"/>
      <c r="AP28748" s="9"/>
      <c r="AQ28748" s="9"/>
    </row>
    <row r="28749" spans="41:43" x14ac:dyDescent="0.3">
      <c r="AO28749" s="9"/>
      <c r="AP28749" s="9"/>
      <c r="AQ28749" s="9"/>
    </row>
    <row r="28750" spans="41:43" x14ac:dyDescent="0.3">
      <c r="AO28750" s="9"/>
      <c r="AP28750" s="9"/>
      <c r="AQ28750" s="9"/>
    </row>
    <row r="28751" spans="41:43" x14ac:dyDescent="0.3">
      <c r="AO28751" s="9"/>
      <c r="AP28751" s="9"/>
      <c r="AQ28751" s="9"/>
    </row>
    <row r="28752" spans="41:43" x14ac:dyDescent="0.3">
      <c r="AO28752" s="9"/>
      <c r="AP28752" s="9"/>
      <c r="AQ28752" s="9"/>
    </row>
    <row r="28753" spans="41:43" x14ac:dyDescent="0.3">
      <c r="AO28753" s="9"/>
      <c r="AP28753" s="9"/>
      <c r="AQ28753" s="9"/>
    </row>
    <row r="28754" spans="41:43" x14ac:dyDescent="0.3">
      <c r="AO28754" s="9"/>
      <c r="AP28754" s="9"/>
      <c r="AQ28754" s="9"/>
    </row>
    <row r="28755" spans="41:43" x14ac:dyDescent="0.3">
      <c r="AO28755" s="9"/>
      <c r="AP28755" s="9"/>
      <c r="AQ28755" s="9"/>
    </row>
    <row r="28756" spans="41:43" x14ac:dyDescent="0.3">
      <c r="AO28756" s="9"/>
      <c r="AP28756" s="9"/>
      <c r="AQ28756" s="9"/>
    </row>
    <row r="28757" spans="41:43" x14ac:dyDescent="0.3">
      <c r="AO28757" s="9"/>
      <c r="AP28757" s="9"/>
      <c r="AQ28757" s="9"/>
    </row>
    <row r="28758" spans="41:43" x14ac:dyDescent="0.3">
      <c r="AO28758" s="9"/>
      <c r="AP28758" s="9"/>
      <c r="AQ28758" s="9"/>
    </row>
    <row r="28759" spans="41:43" x14ac:dyDescent="0.3">
      <c r="AO28759" s="9"/>
      <c r="AP28759" s="9"/>
      <c r="AQ28759" s="9"/>
    </row>
    <row r="28760" spans="41:43" x14ac:dyDescent="0.3">
      <c r="AO28760" s="9"/>
      <c r="AP28760" s="9"/>
      <c r="AQ28760" s="9"/>
    </row>
    <row r="28761" spans="41:43" x14ac:dyDescent="0.3">
      <c r="AO28761" s="9"/>
      <c r="AP28761" s="9"/>
      <c r="AQ28761" s="9"/>
    </row>
    <row r="28762" spans="41:43" x14ac:dyDescent="0.3">
      <c r="AO28762" s="9"/>
      <c r="AP28762" s="9"/>
      <c r="AQ28762" s="9"/>
    </row>
    <row r="28763" spans="41:43" x14ac:dyDescent="0.3">
      <c r="AO28763" s="9"/>
      <c r="AP28763" s="9"/>
      <c r="AQ28763" s="9"/>
    </row>
    <row r="28764" spans="41:43" x14ac:dyDescent="0.3">
      <c r="AO28764" s="9"/>
      <c r="AP28764" s="9"/>
      <c r="AQ28764" s="9"/>
    </row>
    <row r="28765" spans="41:43" x14ac:dyDescent="0.3">
      <c r="AO28765" s="9"/>
      <c r="AP28765" s="9"/>
      <c r="AQ28765" s="9"/>
    </row>
    <row r="28766" spans="41:43" x14ac:dyDescent="0.3">
      <c r="AO28766" s="9"/>
      <c r="AP28766" s="9"/>
      <c r="AQ28766" s="9"/>
    </row>
    <row r="28767" spans="41:43" x14ac:dyDescent="0.3">
      <c r="AO28767" s="9"/>
      <c r="AP28767" s="9"/>
      <c r="AQ28767" s="9"/>
    </row>
    <row r="28768" spans="41:43" x14ac:dyDescent="0.3">
      <c r="AO28768" s="9"/>
      <c r="AP28768" s="9"/>
      <c r="AQ28768" s="9"/>
    </row>
    <row r="28769" spans="41:43" x14ac:dyDescent="0.3">
      <c r="AO28769" s="9"/>
      <c r="AP28769" s="9"/>
      <c r="AQ28769" s="9"/>
    </row>
    <row r="28770" spans="41:43" x14ac:dyDescent="0.3">
      <c r="AO28770" s="9"/>
      <c r="AP28770" s="9"/>
      <c r="AQ28770" s="9"/>
    </row>
    <row r="28771" spans="41:43" x14ac:dyDescent="0.3">
      <c r="AO28771" s="9"/>
      <c r="AP28771" s="9"/>
      <c r="AQ28771" s="9"/>
    </row>
    <row r="28772" spans="41:43" x14ac:dyDescent="0.3">
      <c r="AO28772" s="9"/>
      <c r="AP28772" s="9"/>
      <c r="AQ28772" s="9"/>
    </row>
    <row r="28773" spans="41:43" x14ac:dyDescent="0.3">
      <c r="AO28773" s="9"/>
      <c r="AP28773" s="9"/>
      <c r="AQ28773" s="9"/>
    </row>
    <row r="28774" spans="41:43" x14ac:dyDescent="0.3">
      <c r="AO28774" s="9"/>
      <c r="AP28774" s="9"/>
      <c r="AQ28774" s="9"/>
    </row>
    <row r="28775" spans="41:43" x14ac:dyDescent="0.3">
      <c r="AO28775" s="9"/>
      <c r="AP28775" s="9"/>
      <c r="AQ28775" s="9"/>
    </row>
    <row r="28776" spans="41:43" x14ac:dyDescent="0.3">
      <c r="AO28776" s="9"/>
      <c r="AP28776" s="9"/>
      <c r="AQ28776" s="9"/>
    </row>
    <row r="28777" spans="41:43" x14ac:dyDescent="0.3">
      <c r="AO28777" s="9"/>
      <c r="AP28777" s="9"/>
      <c r="AQ28777" s="9"/>
    </row>
    <row r="28778" spans="41:43" x14ac:dyDescent="0.3">
      <c r="AO28778" s="9"/>
      <c r="AP28778" s="9"/>
      <c r="AQ28778" s="9"/>
    </row>
    <row r="28779" spans="41:43" x14ac:dyDescent="0.3">
      <c r="AO28779" s="9"/>
      <c r="AP28779" s="9"/>
      <c r="AQ28779" s="9"/>
    </row>
    <row r="28780" spans="41:43" x14ac:dyDescent="0.3">
      <c r="AO28780" s="9"/>
      <c r="AP28780" s="9"/>
      <c r="AQ28780" s="9"/>
    </row>
    <row r="28781" spans="41:43" x14ac:dyDescent="0.3">
      <c r="AO28781" s="9"/>
      <c r="AP28781" s="9"/>
      <c r="AQ28781" s="9"/>
    </row>
    <row r="28782" spans="41:43" x14ac:dyDescent="0.3">
      <c r="AO28782" s="9"/>
      <c r="AP28782" s="9"/>
      <c r="AQ28782" s="9"/>
    </row>
    <row r="28783" spans="41:43" x14ac:dyDescent="0.3">
      <c r="AO28783" s="9"/>
      <c r="AP28783" s="9"/>
      <c r="AQ28783" s="9"/>
    </row>
    <row r="28784" spans="41:43" x14ac:dyDescent="0.3">
      <c r="AO28784" s="9"/>
      <c r="AP28784" s="9"/>
      <c r="AQ28784" s="9"/>
    </row>
    <row r="28785" spans="41:43" x14ac:dyDescent="0.3">
      <c r="AO28785" s="9"/>
      <c r="AP28785" s="9"/>
      <c r="AQ28785" s="9"/>
    </row>
    <row r="28786" spans="41:43" x14ac:dyDescent="0.3">
      <c r="AO28786" s="9"/>
      <c r="AP28786" s="9"/>
      <c r="AQ28786" s="9"/>
    </row>
    <row r="28787" spans="41:43" x14ac:dyDescent="0.3">
      <c r="AO28787" s="9"/>
      <c r="AP28787" s="9"/>
      <c r="AQ28787" s="9"/>
    </row>
    <row r="28788" spans="41:43" x14ac:dyDescent="0.3">
      <c r="AO28788" s="9"/>
      <c r="AP28788" s="9"/>
      <c r="AQ28788" s="9"/>
    </row>
    <row r="28789" spans="41:43" x14ac:dyDescent="0.3">
      <c r="AO28789" s="9"/>
      <c r="AP28789" s="9"/>
      <c r="AQ28789" s="9"/>
    </row>
    <row r="28790" spans="41:43" x14ac:dyDescent="0.3">
      <c r="AO28790" s="9"/>
      <c r="AP28790" s="9"/>
      <c r="AQ28790" s="9"/>
    </row>
    <row r="28791" spans="41:43" x14ac:dyDescent="0.3">
      <c r="AO28791" s="9"/>
      <c r="AP28791" s="9"/>
      <c r="AQ28791" s="9"/>
    </row>
    <row r="28792" spans="41:43" x14ac:dyDescent="0.3">
      <c r="AO28792" s="9"/>
      <c r="AP28792" s="9"/>
      <c r="AQ28792" s="9"/>
    </row>
    <row r="28793" spans="41:43" x14ac:dyDescent="0.3">
      <c r="AO28793" s="9"/>
      <c r="AP28793" s="9"/>
      <c r="AQ28793" s="9"/>
    </row>
    <row r="28794" spans="41:43" x14ac:dyDescent="0.3">
      <c r="AO28794" s="9"/>
      <c r="AP28794" s="9"/>
      <c r="AQ28794" s="9"/>
    </row>
    <row r="28795" spans="41:43" x14ac:dyDescent="0.3">
      <c r="AO28795" s="9"/>
      <c r="AP28795" s="9"/>
      <c r="AQ28795" s="9"/>
    </row>
    <row r="28796" spans="41:43" x14ac:dyDescent="0.3">
      <c r="AO28796" s="9"/>
      <c r="AP28796" s="9"/>
      <c r="AQ28796" s="9"/>
    </row>
    <row r="28797" spans="41:43" x14ac:dyDescent="0.3">
      <c r="AO28797" s="9"/>
      <c r="AP28797" s="9"/>
      <c r="AQ28797" s="9"/>
    </row>
    <row r="28798" spans="41:43" x14ac:dyDescent="0.3">
      <c r="AO28798" s="9"/>
      <c r="AP28798" s="9"/>
      <c r="AQ28798" s="9"/>
    </row>
    <row r="28799" spans="41:43" x14ac:dyDescent="0.3">
      <c r="AO28799" s="9"/>
      <c r="AP28799" s="9"/>
      <c r="AQ28799" s="9"/>
    </row>
    <row r="28800" spans="41:43" x14ac:dyDescent="0.3">
      <c r="AO28800" s="9"/>
      <c r="AP28800" s="9"/>
      <c r="AQ28800" s="9"/>
    </row>
    <row r="28801" spans="41:43" x14ac:dyDescent="0.3">
      <c r="AO28801" s="9"/>
      <c r="AP28801" s="9"/>
      <c r="AQ28801" s="9"/>
    </row>
    <row r="28802" spans="41:43" x14ac:dyDescent="0.3">
      <c r="AO28802" s="9"/>
      <c r="AP28802" s="9"/>
      <c r="AQ28802" s="9"/>
    </row>
    <row r="28803" spans="41:43" x14ac:dyDescent="0.3">
      <c r="AO28803" s="9"/>
      <c r="AP28803" s="9"/>
      <c r="AQ28803" s="9"/>
    </row>
    <row r="28804" spans="41:43" x14ac:dyDescent="0.3">
      <c r="AO28804" s="9"/>
      <c r="AP28804" s="9"/>
      <c r="AQ28804" s="9"/>
    </row>
    <row r="28805" spans="41:43" x14ac:dyDescent="0.3">
      <c r="AO28805" s="9"/>
      <c r="AP28805" s="9"/>
      <c r="AQ28805" s="9"/>
    </row>
    <row r="28806" spans="41:43" x14ac:dyDescent="0.3">
      <c r="AO28806" s="9"/>
      <c r="AP28806" s="9"/>
      <c r="AQ28806" s="9"/>
    </row>
    <row r="28807" spans="41:43" x14ac:dyDescent="0.3">
      <c r="AO28807" s="9"/>
      <c r="AP28807" s="9"/>
      <c r="AQ28807" s="9"/>
    </row>
    <row r="28808" spans="41:43" x14ac:dyDescent="0.3">
      <c r="AO28808" s="9"/>
      <c r="AP28808" s="9"/>
      <c r="AQ28808" s="9"/>
    </row>
    <row r="28809" spans="41:43" x14ac:dyDescent="0.3">
      <c r="AO28809" s="9"/>
      <c r="AP28809" s="9"/>
      <c r="AQ28809" s="9"/>
    </row>
    <row r="28810" spans="41:43" x14ac:dyDescent="0.3">
      <c r="AO28810" s="9"/>
      <c r="AP28810" s="9"/>
      <c r="AQ28810" s="9"/>
    </row>
    <row r="28811" spans="41:43" x14ac:dyDescent="0.3">
      <c r="AO28811" s="9"/>
      <c r="AP28811" s="9"/>
      <c r="AQ28811" s="9"/>
    </row>
    <row r="28812" spans="41:43" x14ac:dyDescent="0.3">
      <c r="AO28812" s="9"/>
      <c r="AP28812" s="9"/>
      <c r="AQ28812" s="9"/>
    </row>
    <row r="28813" spans="41:43" x14ac:dyDescent="0.3">
      <c r="AO28813" s="9"/>
      <c r="AP28813" s="9"/>
      <c r="AQ28813" s="9"/>
    </row>
    <row r="28814" spans="41:43" x14ac:dyDescent="0.3">
      <c r="AO28814" s="9"/>
      <c r="AP28814" s="9"/>
      <c r="AQ28814" s="9"/>
    </row>
    <row r="28815" spans="41:43" x14ac:dyDescent="0.3">
      <c r="AO28815" s="9"/>
      <c r="AP28815" s="9"/>
      <c r="AQ28815" s="9"/>
    </row>
    <row r="28816" spans="41:43" x14ac:dyDescent="0.3">
      <c r="AO28816" s="9"/>
      <c r="AP28816" s="9"/>
      <c r="AQ28816" s="9"/>
    </row>
    <row r="28817" spans="41:43" x14ac:dyDescent="0.3">
      <c r="AO28817" s="9"/>
      <c r="AP28817" s="9"/>
      <c r="AQ28817" s="9"/>
    </row>
    <row r="28818" spans="41:43" x14ac:dyDescent="0.3">
      <c r="AO28818" s="9"/>
      <c r="AP28818" s="9"/>
      <c r="AQ28818" s="9"/>
    </row>
    <row r="28819" spans="41:43" x14ac:dyDescent="0.3">
      <c r="AO28819" s="9"/>
      <c r="AP28819" s="9"/>
      <c r="AQ28819" s="9"/>
    </row>
    <row r="28820" spans="41:43" x14ac:dyDescent="0.3">
      <c r="AO28820" s="9"/>
      <c r="AP28820" s="9"/>
      <c r="AQ28820" s="9"/>
    </row>
    <row r="28821" spans="41:43" x14ac:dyDescent="0.3">
      <c r="AO28821" s="9"/>
      <c r="AP28821" s="9"/>
      <c r="AQ28821" s="9"/>
    </row>
    <row r="28822" spans="41:43" x14ac:dyDescent="0.3">
      <c r="AO28822" s="9"/>
      <c r="AP28822" s="9"/>
      <c r="AQ28822" s="9"/>
    </row>
    <row r="28823" spans="41:43" x14ac:dyDescent="0.3">
      <c r="AO28823" s="9"/>
      <c r="AP28823" s="9"/>
      <c r="AQ28823" s="9"/>
    </row>
    <row r="28824" spans="41:43" x14ac:dyDescent="0.3">
      <c r="AO28824" s="9"/>
      <c r="AP28824" s="9"/>
      <c r="AQ28824" s="9"/>
    </row>
    <row r="28825" spans="41:43" x14ac:dyDescent="0.3">
      <c r="AO28825" s="9"/>
      <c r="AP28825" s="9"/>
      <c r="AQ28825" s="9"/>
    </row>
    <row r="28826" spans="41:43" x14ac:dyDescent="0.3">
      <c r="AO28826" s="9"/>
      <c r="AP28826" s="9"/>
      <c r="AQ28826" s="9"/>
    </row>
    <row r="28827" spans="41:43" x14ac:dyDescent="0.3">
      <c r="AO28827" s="9"/>
      <c r="AP28827" s="9"/>
      <c r="AQ28827" s="9"/>
    </row>
    <row r="28828" spans="41:43" x14ac:dyDescent="0.3">
      <c r="AO28828" s="9"/>
      <c r="AP28828" s="9"/>
      <c r="AQ28828" s="9"/>
    </row>
    <row r="28829" spans="41:43" x14ac:dyDescent="0.3">
      <c r="AO28829" s="9"/>
      <c r="AP28829" s="9"/>
      <c r="AQ28829" s="9"/>
    </row>
    <row r="28830" spans="41:43" x14ac:dyDescent="0.3">
      <c r="AO28830" s="9"/>
      <c r="AP28830" s="9"/>
      <c r="AQ28830" s="9"/>
    </row>
    <row r="28831" spans="41:43" x14ac:dyDescent="0.3">
      <c r="AO28831" s="9"/>
      <c r="AP28831" s="9"/>
      <c r="AQ28831" s="9"/>
    </row>
    <row r="28832" spans="41:43" x14ac:dyDescent="0.3">
      <c r="AO28832" s="9"/>
      <c r="AP28832" s="9"/>
      <c r="AQ28832" s="9"/>
    </row>
    <row r="28833" spans="41:43" x14ac:dyDescent="0.3">
      <c r="AO28833" s="9"/>
      <c r="AP28833" s="9"/>
      <c r="AQ28833" s="9"/>
    </row>
    <row r="28834" spans="41:43" x14ac:dyDescent="0.3">
      <c r="AO28834" s="9"/>
      <c r="AP28834" s="9"/>
      <c r="AQ28834" s="9"/>
    </row>
    <row r="28835" spans="41:43" x14ac:dyDescent="0.3">
      <c r="AO28835" s="9"/>
      <c r="AP28835" s="9"/>
      <c r="AQ28835" s="9"/>
    </row>
    <row r="28836" spans="41:43" x14ac:dyDescent="0.3">
      <c r="AO28836" s="9"/>
      <c r="AP28836" s="9"/>
      <c r="AQ28836" s="9"/>
    </row>
    <row r="28837" spans="41:43" x14ac:dyDescent="0.3">
      <c r="AO28837" s="9"/>
      <c r="AP28837" s="9"/>
      <c r="AQ28837" s="9"/>
    </row>
    <row r="28838" spans="41:43" x14ac:dyDescent="0.3">
      <c r="AO28838" s="9"/>
      <c r="AP28838" s="9"/>
      <c r="AQ28838" s="9"/>
    </row>
    <row r="28839" spans="41:43" x14ac:dyDescent="0.3">
      <c r="AO28839" s="9"/>
      <c r="AP28839" s="9"/>
      <c r="AQ28839" s="9"/>
    </row>
    <row r="28840" spans="41:43" x14ac:dyDescent="0.3">
      <c r="AO28840" s="9"/>
      <c r="AP28840" s="9"/>
      <c r="AQ28840" s="9"/>
    </row>
    <row r="28841" spans="41:43" x14ac:dyDescent="0.3">
      <c r="AO28841" s="9"/>
      <c r="AP28841" s="9"/>
      <c r="AQ28841" s="9"/>
    </row>
    <row r="28842" spans="41:43" x14ac:dyDescent="0.3">
      <c r="AO28842" s="9"/>
      <c r="AP28842" s="9"/>
      <c r="AQ28842" s="9"/>
    </row>
    <row r="28843" spans="41:43" x14ac:dyDescent="0.3">
      <c r="AO28843" s="9"/>
      <c r="AP28843" s="9"/>
      <c r="AQ28843" s="9"/>
    </row>
    <row r="28844" spans="41:43" x14ac:dyDescent="0.3">
      <c r="AO28844" s="9"/>
      <c r="AP28844" s="9"/>
      <c r="AQ28844" s="9"/>
    </row>
    <row r="28845" spans="41:43" x14ac:dyDescent="0.3">
      <c r="AO28845" s="9"/>
      <c r="AP28845" s="9"/>
      <c r="AQ28845" s="9"/>
    </row>
    <row r="28846" spans="41:43" x14ac:dyDescent="0.3">
      <c r="AO28846" s="9"/>
      <c r="AP28846" s="9"/>
      <c r="AQ28846" s="9"/>
    </row>
    <row r="28847" spans="41:43" x14ac:dyDescent="0.3">
      <c r="AO28847" s="9"/>
      <c r="AP28847" s="9"/>
      <c r="AQ28847" s="9"/>
    </row>
    <row r="28848" spans="41:43" x14ac:dyDescent="0.3">
      <c r="AO28848" s="9"/>
      <c r="AP28848" s="9"/>
      <c r="AQ28848" s="9"/>
    </row>
    <row r="28849" spans="41:43" x14ac:dyDescent="0.3">
      <c r="AO28849" s="9"/>
      <c r="AP28849" s="9"/>
      <c r="AQ28849" s="9"/>
    </row>
    <row r="28850" spans="41:43" x14ac:dyDescent="0.3">
      <c r="AO28850" s="9"/>
      <c r="AP28850" s="9"/>
      <c r="AQ28850" s="9"/>
    </row>
    <row r="28851" spans="41:43" x14ac:dyDescent="0.3">
      <c r="AO28851" s="9"/>
      <c r="AP28851" s="9"/>
      <c r="AQ28851" s="9"/>
    </row>
    <row r="28852" spans="41:43" x14ac:dyDescent="0.3">
      <c r="AO28852" s="9"/>
      <c r="AP28852" s="9"/>
      <c r="AQ28852" s="9"/>
    </row>
    <row r="28853" spans="41:43" x14ac:dyDescent="0.3">
      <c r="AO28853" s="9"/>
      <c r="AP28853" s="9"/>
      <c r="AQ28853" s="9"/>
    </row>
    <row r="28854" spans="41:43" x14ac:dyDescent="0.3">
      <c r="AO28854" s="9"/>
      <c r="AP28854" s="9"/>
      <c r="AQ28854" s="9"/>
    </row>
    <row r="28855" spans="41:43" x14ac:dyDescent="0.3">
      <c r="AO28855" s="9"/>
      <c r="AP28855" s="9"/>
      <c r="AQ28855" s="9"/>
    </row>
    <row r="28856" spans="41:43" x14ac:dyDescent="0.3">
      <c r="AO28856" s="9"/>
      <c r="AP28856" s="9"/>
      <c r="AQ28856" s="9"/>
    </row>
    <row r="28857" spans="41:43" x14ac:dyDescent="0.3">
      <c r="AO28857" s="9"/>
      <c r="AP28857" s="9"/>
      <c r="AQ28857" s="9"/>
    </row>
    <row r="28858" spans="41:43" x14ac:dyDescent="0.3">
      <c r="AO28858" s="9"/>
      <c r="AP28858" s="9"/>
      <c r="AQ28858" s="9"/>
    </row>
    <row r="28859" spans="41:43" x14ac:dyDescent="0.3">
      <c r="AO28859" s="9"/>
      <c r="AP28859" s="9"/>
      <c r="AQ28859" s="9"/>
    </row>
    <row r="28860" spans="41:43" x14ac:dyDescent="0.3">
      <c r="AO28860" s="9"/>
      <c r="AP28860" s="9"/>
      <c r="AQ28860" s="9"/>
    </row>
    <row r="28861" spans="41:43" x14ac:dyDescent="0.3">
      <c r="AO28861" s="9"/>
      <c r="AP28861" s="9"/>
      <c r="AQ28861" s="9"/>
    </row>
    <row r="28862" spans="41:43" x14ac:dyDescent="0.3">
      <c r="AO28862" s="9"/>
      <c r="AP28862" s="9"/>
      <c r="AQ28862" s="9"/>
    </row>
    <row r="28863" spans="41:43" x14ac:dyDescent="0.3">
      <c r="AO28863" s="9"/>
      <c r="AP28863" s="9"/>
      <c r="AQ28863" s="9"/>
    </row>
    <row r="28864" spans="41:43" x14ac:dyDescent="0.3">
      <c r="AO28864" s="9"/>
      <c r="AP28864" s="9"/>
      <c r="AQ28864" s="9"/>
    </row>
    <row r="28865" spans="41:43" x14ac:dyDescent="0.3">
      <c r="AO28865" s="9"/>
      <c r="AP28865" s="9"/>
      <c r="AQ28865" s="9"/>
    </row>
    <row r="28866" spans="41:43" x14ac:dyDescent="0.3">
      <c r="AO28866" s="9"/>
      <c r="AP28866" s="9"/>
      <c r="AQ28866" s="9"/>
    </row>
    <row r="28867" spans="41:43" x14ac:dyDescent="0.3">
      <c r="AO28867" s="9"/>
      <c r="AP28867" s="9"/>
      <c r="AQ28867" s="9"/>
    </row>
    <row r="28868" spans="41:43" x14ac:dyDescent="0.3">
      <c r="AO28868" s="9"/>
      <c r="AP28868" s="9"/>
      <c r="AQ28868" s="9"/>
    </row>
    <row r="28869" spans="41:43" x14ac:dyDescent="0.3">
      <c r="AO28869" s="9"/>
      <c r="AP28869" s="9"/>
      <c r="AQ28869" s="9"/>
    </row>
    <row r="28870" spans="41:43" x14ac:dyDescent="0.3">
      <c r="AO28870" s="9"/>
      <c r="AP28870" s="9"/>
      <c r="AQ28870" s="9"/>
    </row>
    <row r="28871" spans="41:43" x14ac:dyDescent="0.3">
      <c r="AO28871" s="9"/>
      <c r="AP28871" s="9"/>
      <c r="AQ28871" s="9"/>
    </row>
    <row r="28872" spans="41:43" x14ac:dyDescent="0.3">
      <c r="AO28872" s="9"/>
      <c r="AP28872" s="9"/>
      <c r="AQ28872" s="9"/>
    </row>
    <row r="28873" spans="41:43" x14ac:dyDescent="0.3">
      <c r="AO28873" s="9"/>
      <c r="AP28873" s="9"/>
      <c r="AQ28873" s="9"/>
    </row>
    <row r="28874" spans="41:43" x14ac:dyDescent="0.3">
      <c r="AO28874" s="9"/>
      <c r="AP28874" s="9"/>
      <c r="AQ28874" s="9"/>
    </row>
    <row r="28875" spans="41:43" x14ac:dyDescent="0.3">
      <c r="AO28875" s="9"/>
      <c r="AP28875" s="9"/>
      <c r="AQ28875" s="9"/>
    </row>
    <row r="28876" spans="41:43" x14ac:dyDescent="0.3">
      <c r="AO28876" s="9"/>
      <c r="AP28876" s="9"/>
      <c r="AQ28876" s="9"/>
    </row>
    <row r="28877" spans="41:43" x14ac:dyDescent="0.3">
      <c r="AO28877" s="9"/>
      <c r="AP28877" s="9"/>
      <c r="AQ28877" s="9"/>
    </row>
    <row r="28878" spans="41:43" x14ac:dyDescent="0.3">
      <c r="AO28878" s="9"/>
      <c r="AP28878" s="9"/>
      <c r="AQ28878" s="9"/>
    </row>
    <row r="28879" spans="41:43" x14ac:dyDescent="0.3">
      <c r="AO28879" s="9"/>
      <c r="AP28879" s="9"/>
      <c r="AQ28879" s="9"/>
    </row>
    <row r="28880" spans="41:43" x14ac:dyDescent="0.3">
      <c r="AO28880" s="9"/>
      <c r="AP28880" s="9"/>
      <c r="AQ28880" s="9"/>
    </row>
    <row r="28881" spans="41:43" x14ac:dyDescent="0.3">
      <c r="AO28881" s="9"/>
      <c r="AP28881" s="9"/>
      <c r="AQ28881" s="9"/>
    </row>
    <row r="28882" spans="41:43" x14ac:dyDescent="0.3">
      <c r="AO28882" s="9"/>
      <c r="AP28882" s="9"/>
      <c r="AQ28882" s="9"/>
    </row>
    <row r="28883" spans="41:43" x14ac:dyDescent="0.3">
      <c r="AO28883" s="9"/>
      <c r="AP28883" s="9"/>
      <c r="AQ28883" s="9"/>
    </row>
    <row r="28884" spans="41:43" x14ac:dyDescent="0.3">
      <c r="AO28884" s="9"/>
      <c r="AP28884" s="9"/>
      <c r="AQ28884" s="9"/>
    </row>
    <row r="28885" spans="41:43" x14ac:dyDescent="0.3">
      <c r="AO28885" s="9"/>
      <c r="AP28885" s="9"/>
      <c r="AQ28885" s="9"/>
    </row>
    <row r="28886" spans="41:43" x14ac:dyDescent="0.3">
      <c r="AO28886" s="9"/>
      <c r="AP28886" s="9"/>
      <c r="AQ28886" s="9"/>
    </row>
    <row r="28887" spans="41:43" x14ac:dyDescent="0.3">
      <c r="AO28887" s="9"/>
      <c r="AP28887" s="9"/>
      <c r="AQ28887" s="9"/>
    </row>
    <row r="28888" spans="41:43" x14ac:dyDescent="0.3">
      <c r="AO28888" s="9"/>
      <c r="AP28888" s="9"/>
      <c r="AQ28888" s="9"/>
    </row>
    <row r="28889" spans="41:43" x14ac:dyDescent="0.3">
      <c r="AO28889" s="9"/>
      <c r="AP28889" s="9"/>
      <c r="AQ28889" s="9"/>
    </row>
    <row r="28890" spans="41:43" x14ac:dyDescent="0.3">
      <c r="AO28890" s="9"/>
      <c r="AP28890" s="9"/>
      <c r="AQ28890" s="9"/>
    </row>
    <row r="28891" spans="41:43" x14ac:dyDescent="0.3">
      <c r="AO28891" s="9"/>
      <c r="AP28891" s="9"/>
      <c r="AQ28891" s="9"/>
    </row>
    <row r="28892" spans="41:43" x14ac:dyDescent="0.3">
      <c r="AO28892" s="9"/>
      <c r="AP28892" s="9"/>
      <c r="AQ28892" s="9"/>
    </row>
    <row r="28893" spans="41:43" x14ac:dyDescent="0.3">
      <c r="AO28893" s="9"/>
      <c r="AP28893" s="9"/>
      <c r="AQ28893" s="9"/>
    </row>
    <row r="28894" spans="41:43" x14ac:dyDescent="0.3">
      <c r="AO28894" s="9"/>
      <c r="AP28894" s="9"/>
      <c r="AQ28894" s="9"/>
    </row>
    <row r="28895" spans="41:43" x14ac:dyDescent="0.3">
      <c r="AO28895" s="9"/>
      <c r="AP28895" s="9"/>
      <c r="AQ28895" s="9"/>
    </row>
    <row r="28896" spans="41:43" x14ac:dyDescent="0.3">
      <c r="AO28896" s="9"/>
      <c r="AP28896" s="9"/>
      <c r="AQ28896" s="9"/>
    </row>
    <row r="28897" spans="41:43" x14ac:dyDescent="0.3">
      <c r="AO28897" s="9"/>
      <c r="AP28897" s="9"/>
      <c r="AQ28897" s="9"/>
    </row>
    <row r="28898" spans="41:43" x14ac:dyDescent="0.3">
      <c r="AO28898" s="9"/>
      <c r="AP28898" s="9"/>
      <c r="AQ28898" s="9"/>
    </row>
    <row r="28899" spans="41:43" x14ac:dyDescent="0.3">
      <c r="AO28899" s="9"/>
      <c r="AP28899" s="9"/>
      <c r="AQ28899" s="9"/>
    </row>
    <row r="28900" spans="41:43" x14ac:dyDescent="0.3">
      <c r="AO28900" s="9"/>
      <c r="AP28900" s="9"/>
      <c r="AQ28900" s="9"/>
    </row>
    <row r="28901" spans="41:43" x14ac:dyDescent="0.3">
      <c r="AO28901" s="9"/>
      <c r="AP28901" s="9"/>
      <c r="AQ28901" s="9"/>
    </row>
    <row r="28902" spans="41:43" x14ac:dyDescent="0.3">
      <c r="AO28902" s="9"/>
      <c r="AP28902" s="9"/>
      <c r="AQ28902" s="9"/>
    </row>
    <row r="28903" spans="41:43" x14ac:dyDescent="0.3">
      <c r="AO28903" s="9"/>
      <c r="AP28903" s="9"/>
      <c r="AQ28903" s="9"/>
    </row>
    <row r="28904" spans="41:43" x14ac:dyDescent="0.3">
      <c r="AO28904" s="9"/>
      <c r="AP28904" s="9"/>
      <c r="AQ28904" s="9"/>
    </row>
    <row r="28905" spans="41:43" x14ac:dyDescent="0.3">
      <c r="AO28905" s="9"/>
      <c r="AP28905" s="9"/>
      <c r="AQ28905" s="9"/>
    </row>
    <row r="28906" spans="41:43" x14ac:dyDescent="0.3">
      <c r="AO28906" s="9"/>
      <c r="AP28906" s="9"/>
      <c r="AQ28906" s="9"/>
    </row>
    <row r="28907" spans="41:43" x14ac:dyDescent="0.3">
      <c r="AO28907" s="9"/>
      <c r="AP28907" s="9"/>
      <c r="AQ28907" s="9"/>
    </row>
    <row r="28908" spans="41:43" x14ac:dyDescent="0.3">
      <c r="AO28908" s="9"/>
      <c r="AP28908" s="9"/>
      <c r="AQ28908" s="9"/>
    </row>
    <row r="28909" spans="41:43" x14ac:dyDescent="0.3">
      <c r="AO28909" s="9"/>
      <c r="AP28909" s="9"/>
      <c r="AQ28909" s="9"/>
    </row>
    <row r="28910" spans="41:43" x14ac:dyDescent="0.3">
      <c r="AO28910" s="9"/>
      <c r="AP28910" s="9"/>
      <c r="AQ28910" s="9"/>
    </row>
    <row r="28911" spans="41:43" x14ac:dyDescent="0.3">
      <c r="AO28911" s="9"/>
      <c r="AP28911" s="9"/>
      <c r="AQ28911" s="9"/>
    </row>
    <row r="28912" spans="41:43" x14ac:dyDescent="0.3">
      <c r="AO28912" s="9"/>
      <c r="AP28912" s="9"/>
      <c r="AQ28912" s="9"/>
    </row>
    <row r="28913" spans="41:43" x14ac:dyDescent="0.3">
      <c r="AO28913" s="9"/>
      <c r="AP28913" s="9"/>
      <c r="AQ28913" s="9"/>
    </row>
    <row r="28914" spans="41:43" x14ac:dyDescent="0.3">
      <c r="AO28914" s="9"/>
      <c r="AP28914" s="9"/>
      <c r="AQ28914" s="9"/>
    </row>
    <row r="28915" spans="41:43" x14ac:dyDescent="0.3">
      <c r="AO28915" s="9"/>
      <c r="AP28915" s="9"/>
      <c r="AQ28915" s="9"/>
    </row>
    <row r="28916" spans="41:43" x14ac:dyDescent="0.3">
      <c r="AO28916" s="9"/>
      <c r="AP28916" s="9"/>
      <c r="AQ28916" s="9"/>
    </row>
    <row r="28917" spans="41:43" x14ac:dyDescent="0.3">
      <c r="AO28917" s="9"/>
      <c r="AP28917" s="9"/>
      <c r="AQ28917" s="9"/>
    </row>
    <row r="28918" spans="41:43" x14ac:dyDescent="0.3">
      <c r="AO28918" s="9"/>
      <c r="AP28918" s="9"/>
      <c r="AQ28918" s="9"/>
    </row>
    <row r="28919" spans="41:43" x14ac:dyDescent="0.3">
      <c r="AO28919" s="9"/>
      <c r="AP28919" s="9"/>
      <c r="AQ28919" s="9"/>
    </row>
    <row r="28920" spans="41:43" x14ac:dyDescent="0.3">
      <c r="AO28920" s="9"/>
      <c r="AP28920" s="9"/>
      <c r="AQ28920" s="9"/>
    </row>
    <row r="28921" spans="41:43" x14ac:dyDescent="0.3">
      <c r="AO28921" s="9"/>
      <c r="AP28921" s="9"/>
      <c r="AQ28921" s="9"/>
    </row>
    <row r="28922" spans="41:43" x14ac:dyDescent="0.3">
      <c r="AO28922" s="9"/>
      <c r="AP28922" s="9"/>
      <c r="AQ28922" s="9"/>
    </row>
    <row r="28923" spans="41:43" x14ac:dyDescent="0.3">
      <c r="AO28923" s="9"/>
      <c r="AP28923" s="9"/>
      <c r="AQ28923" s="9"/>
    </row>
    <row r="28924" spans="41:43" x14ac:dyDescent="0.3">
      <c r="AO28924" s="9"/>
      <c r="AP28924" s="9"/>
      <c r="AQ28924" s="9"/>
    </row>
    <row r="28925" spans="41:43" x14ac:dyDescent="0.3">
      <c r="AO28925" s="9"/>
      <c r="AP28925" s="9"/>
      <c r="AQ28925" s="9"/>
    </row>
    <row r="28926" spans="41:43" x14ac:dyDescent="0.3">
      <c r="AO28926" s="9"/>
      <c r="AP28926" s="9"/>
      <c r="AQ28926" s="9"/>
    </row>
    <row r="28927" spans="41:43" x14ac:dyDescent="0.3">
      <c r="AO28927" s="9"/>
      <c r="AP28927" s="9"/>
      <c r="AQ28927" s="9"/>
    </row>
    <row r="28928" spans="41:43" x14ac:dyDescent="0.3">
      <c r="AO28928" s="9"/>
      <c r="AP28928" s="9"/>
      <c r="AQ28928" s="9"/>
    </row>
    <row r="28929" spans="41:43" x14ac:dyDescent="0.3">
      <c r="AO28929" s="9"/>
      <c r="AP28929" s="9"/>
      <c r="AQ28929" s="9"/>
    </row>
    <row r="28930" spans="41:43" x14ac:dyDescent="0.3">
      <c r="AO28930" s="9"/>
      <c r="AP28930" s="9"/>
      <c r="AQ28930" s="9"/>
    </row>
    <row r="28931" spans="41:43" x14ac:dyDescent="0.3">
      <c r="AO28931" s="9"/>
      <c r="AP28931" s="9"/>
      <c r="AQ28931" s="9"/>
    </row>
    <row r="28932" spans="41:43" x14ac:dyDescent="0.3">
      <c r="AO28932" s="9"/>
      <c r="AP28932" s="9"/>
      <c r="AQ28932" s="9"/>
    </row>
    <row r="28933" spans="41:43" x14ac:dyDescent="0.3">
      <c r="AO28933" s="9"/>
      <c r="AP28933" s="9"/>
      <c r="AQ28933" s="9"/>
    </row>
    <row r="28934" spans="41:43" x14ac:dyDescent="0.3">
      <c r="AO28934" s="9"/>
      <c r="AP28934" s="9"/>
      <c r="AQ28934" s="9"/>
    </row>
    <row r="28935" spans="41:43" x14ac:dyDescent="0.3">
      <c r="AO28935" s="9"/>
      <c r="AP28935" s="9"/>
      <c r="AQ28935" s="9"/>
    </row>
    <row r="28936" spans="41:43" x14ac:dyDescent="0.3">
      <c r="AO28936" s="9"/>
      <c r="AP28936" s="9"/>
      <c r="AQ28936" s="9"/>
    </row>
    <row r="28937" spans="41:43" x14ac:dyDescent="0.3">
      <c r="AO28937" s="9"/>
      <c r="AP28937" s="9"/>
      <c r="AQ28937" s="9"/>
    </row>
    <row r="28938" spans="41:43" x14ac:dyDescent="0.3">
      <c r="AO28938" s="9"/>
      <c r="AP28938" s="9"/>
      <c r="AQ28938" s="9"/>
    </row>
    <row r="28939" spans="41:43" x14ac:dyDescent="0.3">
      <c r="AO28939" s="9"/>
      <c r="AP28939" s="9"/>
      <c r="AQ28939" s="9"/>
    </row>
    <row r="28940" spans="41:43" x14ac:dyDescent="0.3">
      <c r="AO28940" s="9"/>
      <c r="AP28940" s="9"/>
      <c r="AQ28940" s="9"/>
    </row>
    <row r="28941" spans="41:43" x14ac:dyDescent="0.3">
      <c r="AO28941" s="9"/>
      <c r="AP28941" s="9"/>
      <c r="AQ28941" s="9"/>
    </row>
    <row r="28942" spans="41:43" x14ac:dyDescent="0.3">
      <c r="AO28942" s="9"/>
      <c r="AP28942" s="9"/>
      <c r="AQ28942" s="9"/>
    </row>
    <row r="28943" spans="41:43" x14ac:dyDescent="0.3">
      <c r="AO28943" s="9"/>
      <c r="AP28943" s="9"/>
      <c r="AQ28943" s="9"/>
    </row>
    <row r="28944" spans="41:43" x14ac:dyDescent="0.3">
      <c r="AO28944" s="9"/>
      <c r="AP28944" s="9"/>
      <c r="AQ28944" s="9"/>
    </row>
    <row r="28945" spans="41:43" x14ac:dyDescent="0.3">
      <c r="AO28945" s="9"/>
      <c r="AP28945" s="9"/>
      <c r="AQ28945" s="9"/>
    </row>
    <row r="28946" spans="41:43" x14ac:dyDescent="0.3">
      <c r="AO28946" s="9"/>
      <c r="AP28946" s="9"/>
      <c r="AQ28946" s="9"/>
    </row>
    <row r="28947" spans="41:43" x14ac:dyDescent="0.3">
      <c r="AO28947" s="9"/>
      <c r="AP28947" s="9"/>
      <c r="AQ28947" s="9"/>
    </row>
    <row r="28948" spans="41:43" x14ac:dyDescent="0.3">
      <c r="AO28948" s="9"/>
      <c r="AP28948" s="9"/>
      <c r="AQ28948" s="9"/>
    </row>
    <row r="28949" spans="41:43" x14ac:dyDescent="0.3">
      <c r="AO28949" s="9"/>
      <c r="AP28949" s="9"/>
      <c r="AQ28949" s="9"/>
    </row>
    <row r="28950" spans="41:43" x14ac:dyDescent="0.3">
      <c r="AO28950" s="9"/>
      <c r="AP28950" s="9"/>
      <c r="AQ28950" s="9"/>
    </row>
    <row r="28951" spans="41:43" x14ac:dyDescent="0.3">
      <c r="AO28951" s="9"/>
      <c r="AP28951" s="9"/>
      <c r="AQ28951" s="9"/>
    </row>
    <row r="28952" spans="41:43" x14ac:dyDescent="0.3">
      <c r="AO28952" s="9"/>
      <c r="AP28952" s="9"/>
      <c r="AQ28952" s="9"/>
    </row>
    <row r="28953" spans="41:43" x14ac:dyDescent="0.3">
      <c r="AO28953" s="9"/>
      <c r="AP28953" s="9"/>
      <c r="AQ28953" s="9"/>
    </row>
    <row r="28954" spans="41:43" x14ac:dyDescent="0.3">
      <c r="AO28954" s="9"/>
      <c r="AP28954" s="9"/>
      <c r="AQ28954" s="9"/>
    </row>
    <row r="28955" spans="41:43" x14ac:dyDescent="0.3">
      <c r="AO28955" s="9"/>
      <c r="AP28955" s="9"/>
      <c r="AQ28955" s="9"/>
    </row>
    <row r="28956" spans="41:43" x14ac:dyDescent="0.3">
      <c r="AO28956" s="9"/>
      <c r="AP28956" s="9"/>
      <c r="AQ28956" s="9"/>
    </row>
    <row r="28957" spans="41:43" x14ac:dyDescent="0.3">
      <c r="AO28957" s="9"/>
      <c r="AP28957" s="9"/>
      <c r="AQ28957" s="9"/>
    </row>
    <row r="28958" spans="41:43" x14ac:dyDescent="0.3">
      <c r="AO28958" s="9"/>
      <c r="AP28958" s="9"/>
      <c r="AQ28958" s="9"/>
    </row>
    <row r="28959" spans="41:43" x14ac:dyDescent="0.3">
      <c r="AO28959" s="9"/>
      <c r="AP28959" s="9"/>
      <c r="AQ28959" s="9"/>
    </row>
    <row r="28960" spans="41:43" x14ac:dyDescent="0.3">
      <c r="AO28960" s="9"/>
      <c r="AP28960" s="9"/>
      <c r="AQ28960" s="9"/>
    </row>
    <row r="28961" spans="41:43" x14ac:dyDescent="0.3">
      <c r="AO28961" s="9"/>
      <c r="AP28961" s="9"/>
      <c r="AQ28961" s="9"/>
    </row>
    <row r="28962" spans="41:43" x14ac:dyDescent="0.3">
      <c r="AO28962" s="9"/>
      <c r="AP28962" s="9"/>
      <c r="AQ28962" s="9"/>
    </row>
    <row r="28963" spans="41:43" x14ac:dyDescent="0.3">
      <c r="AO28963" s="9"/>
      <c r="AP28963" s="9"/>
      <c r="AQ28963" s="9"/>
    </row>
    <row r="28964" spans="41:43" x14ac:dyDescent="0.3">
      <c r="AO28964" s="9"/>
      <c r="AP28964" s="9"/>
      <c r="AQ28964" s="9"/>
    </row>
    <row r="28965" spans="41:43" x14ac:dyDescent="0.3">
      <c r="AO28965" s="9"/>
      <c r="AP28965" s="9"/>
      <c r="AQ28965" s="9"/>
    </row>
    <row r="28966" spans="41:43" x14ac:dyDescent="0.3">
      <c r="AO28966" s="9"/>
      <c r="AP28966" s="9"/>
      <c r="AQ28966" s="9"/>
    </row>
    <row r="28967" spans="41:43" x14ac:dyDescent="0.3">
      <c r="AO28967" s="9"/>
      <c r="AP28967" s="9"/>
      <c r="AQ28967" s="9"/>
    </row>
    <row r="28968" spans="41:43" x14ac:dyDescent="0.3">
      <c r="AO28968" s="9"/>
      <c r="AP28968" s="9"/>
      <c r="AQ28968" s="9"/>
    </row>
    <row r="28969" spans="41:43" x14ac:dyDescent="0.3">
      <c r="AO28969" s="9"/>
      <c r="AP28969" s="9"/>
      <c r="AQ28969" s="9"/>
    </row>
    <row r="28970" spans="41:43" x14ac:dyDescent="0.3">
      <c r="AO28970" s="9"/>
      <c r="AP28970" s="9"/>
      <c r="AQ28970" s="9"/>
    </row>
    <row r="28971" spans="41:43" x14ac:dyDescent="0.3">
      <c r="AO28971" s="9"/>
      <c r="AP28971" s="9"/>
      <c r="AQ28971" s="9"/>
    </row>
    <row r="28972" spans="41:43" x14ac:dyDescent="0.3">
      <c r="AO28972" s="9"/>
      <c r="AP28972" s="9"/>
      <c r="AQ28972" s="9"/>
    </row>
    <row r="28973" spans="41:43" x14ac:dyDescent="0.3">
      <c r="AO28973" s="9"/>
      <c r="AP28973" s="9"/>
      <c r="AQ28973" s="9"/>
    </row>
    <row r="28974" spans="41:43" x14ac:dyDescent="0.3">
      <c r="AO28974" s="9"/>
      <c r="AP28974" s="9"/>
      <c r="AQ28974" s="9"/>
    </row>
    <row r="28975" spans="41:43" x14ac:dyDescent="0.3">
      <c r="AO28975" s="9"/>
      <c r="AP28975" s="9"/>
      <c r="AQ28975" s="9"/>
    </row>
    <row r="28976" spans="41:43" x14ac:dyDescent="0.3">
      <c r="AO28976" s="9"/>
      <c r="AP28976" s="9"/>
      <c r="AQ28976" s="9"/>
    </row>
    <row r="28977" spans="41:43" x14ac:dyDescent="0.3">
      <c r="AO28977" s="9"/>
      <c r="AP28977" s="9"/>
      <c r="AQ28977" s="9"/>
    </row>
    <row r="28978" spans="41:43" x14ac:dyDescent="0.3">
      <c r="AO28978" s="9"/>
      <c r="AP28978" s="9"/>
      <c r="AQ28978" s="9"/>
    </row>
    <row r="28979" spans="41:43" x14ac:dyDescent="0.3">
      <c r="AO28979" s="9"/>
      <c r="AP28979" s="9"/>
      <c r="AQ28979" s="9"/>
    </row>
    <row r="28980" spans="41:43" x14ac:dyDescent="0.3">
      <c r="AO28980" s="9"/>
      <c r="AP28980" s="9"/>
      <c r="AQ28980" s="9"/>
    </row>
    <row r="28981" spans="41:43" x14ac:dyDescent="0.3">
      <c r="AO28981" s="9"/>
      <c r="AP28981" s="9"/>
      <c r="AQ28981" s="9"/>
    </row>
    <row r="28982" spans="41:43" x14ac:dyDescent="0.3">
      <c r="AO28982" s="9"/>
      <c r="AP28982" s="9"/>
      <c r="AQ28982" s="9"/>
    </row>
    <row r="28983" spans="41:43" x14ac:dyDescent="0.3">
      <c r="AO28983" s="9"/>
      <c r="AP28983" s="9"/>
      <c r="AQ28983" s="9"/>
    </row>
    <row r="28984" spans="41:43" x14ac:dyDescent="0.3">
      <c r="AO28984" s="9"/>
      <c r="AP28984" s="9"/>
      <c r="AQ28984" s="9"/>
    </row>
    <row r="28985" spans="41:43" x14ac:dyDescent="0.3">
      <c r="AO28985" s="9"/>
      <c r="AP28985" s="9"/>
      <c r="AQ28985" s="9"/>
    </row>
    <row r="28986" spans="41:43" x14ac:dyDescent="0.3">
      <c r="AO28986" s="9"/>
      <c r="AP28986" s="9"/>
      <c r="AQ28986" s="9"/>
    </row>
    <row r="28987" spans="41:43" x14ac:dyDescent="0.3">
      <c r="AO28987" s="9"/>
      <c r="AP28987" s="9"/>
      <c r="AQ28987" s="9"/>
    </row>
    <row r="28988" spans="41:43" x14ac:dyDescent="0.3">
      <c r="AO28988" s="9"/>
      <c r="AP28988" s="9"/>
      <c r="AQ28988" s="9"/>
    </row>
    <row r="28989" spans="41:43" x14ac:dyDescent="0.3">
      <c r="AO28989" s="9"/>
      <c r="AP28989" s="9"/>
      <c r="AQ28989" s="9"/>
    </row>
    <row r="28990" spans="41:43" x14ac:dyDescent="0.3">
      <c r="AO28990" s="9"/>
      <c r="AP28990" s="9"/>
      <c r="AQ28990" s="9"/>
    </row>
    <row r="28991" spans="41:43" x14ac:dyDescent="0.3">
      <c r="AO28991" s="9"/>
      <c r="AP28991" s="9"/>
      <c r="AQ28991" s="9"/>
    </row>
    <row r="28992" spans="41:43" x14ac:dyDescent="0.3">
      <c r="AO28992" s="9"/>
      <c r="AP28992" s="9"/>
      <c r="AQ28992" s="9"/>
    </row>
    <row r="28993" spans="41:43" x14ac:dyDescent="0.3">
      <c r="AO28993" s="9"/>
      <c r="AP28993" s="9"/>
      <c r="AQ28993" s="9"/>
    </row>
    <row r="28994" spans="41:43" x14ac:dyDescent="0.3">
      <c r="AO28994" s="9"/>
      <c r="AP28994" s="9"/>
      <c r="AQ28994" s="9"/>
    </row>
    <row r="28995" spans="41:43" x14ac:dyDescent="0.3">
      <c r="AO28995" s="9"/>
      <c r="AP28995" s="9"/>
      <c r="AQ28995" s="9"/>
    </row>
    <row r="28996" spans="41:43" x14ac:dyDescent="0.3">
      <c r="AO28996" s="9"/>
      <c r="AP28996" s="9"/>
      <c r="AQ28996" s="9"/>
    </row>
    <row r="28997" spans="41:43" x14ac:dyDescent="0.3">
      <c r="AO28997" s="9"/>
      <c r="AP28997" s="9"/>
      <c r="AQ28997" s="9"/>
    </row>
    <row r="28998" spans="41:43" x14ac:dyDescent="0.3">
      <c r="AO28998" s="9"/>
      <c r="AP28998" s="9"/>
      <c r="AQ28998" s="9"/>
    </row>
    <row r="28999" spans="41:43" x14ac:dyDescent="0.3">
      <c r="AO28999" s="9"/>
      <c r="AP28999" s="9"/>
      <c r="AQ28999" s="9"/>
    </row>
    <row r="29000" spans="41:43" x14ac:dyDescent="0.3">
      <c r="AO29000" s="9"/>
      <c r="AP29000" s="9"/>
      <c r="AQ29000" s="9"/>
    </row>
    <row r="29001" spans="41:43" x14ac:dyDescent="0.3">
      <c r="AO29001" s="9"/>
      <c r="AP29001" s="9"/>
      <c r="AQ29001" s="9"/>
    </row>
    <row r="29002" spans="41:43" x14ac:dyDescent="0.3">
      <c r="AO29002" s="9"/>
      <c r="AP29002" s="9"/>
      <c r="AQ29002" s="9"/>
    </row>
    <row r="29003" spans="41:43" x14ac:dyDescent="0.3">
      <c r="AO29003" s="9"/>
      <c r="AP29003" s="9"/>
      <c r="AQ29003" s="9"/>
    </row>
    <row r="29004" spans="41:43" x14ac:dyDescent="0.3">
      <c r="AO29004" s="9"/>
      <c r="AP29004" s="9"/>
      <c r="AQ29004" s="9"/>
    </row>
    <row r="29005" spans="41:43" x14ac:dyDescent="0.3">
      <c r="AO29005" s="9"/>
      <c r="AP29005" s="9"/>
      <c r="AQ29005" s="9"/>
    </row>
    <row r="29006" spans="41:43" x14ac:dyDescent="0.3">
      <c r="AO29006" s="9"/>
      <c r="AP29006" s="9"/>
      <c r="AQ29006" s="9"/>
    </row>
    <row r="29007" spans="41:43" x14ac:dyDescent="0.3">
      <c r="AO29007" s="9"/>
      <c r="AP29007" s="9"/>
      <c r="AQ29007" s="9"/>
    </row>
    <row r="29008" spans="41:43" x14ac:dyDescent="0.3">
      <c r="AO29008" s="9"/>
      <c r="AP29008" s="9"/>
      <c r="AQ29008" s="9"/>
    </row>
    <row r="29009" spans="41:43" x14ac:dyDescent="0.3">
      <c r="AO29009" s="9"/>
      <c r="AP29009" s="9"/>
      <c r="AQ29009" s="9"/>
    </row>
    <row r="29010" spans="41:43" x14ac:dyDescent="0.3">
      <c r="AO29010" s="9"/>
      <c r="AP29010" s="9"/>
      <c r="AQ29010" s="9"/>
    </row>
    <row r="29011" spans="41:43" x14ac:dyDescent="0.3">
      <c r="AO29011" s="9"/>
      <c r="AP29011" s="9"/>
      <c r="AQ29011" s="9"/>
    </row>
    <row r="29012" spans="41:43" x14ac:dyDescent="0.3">
      <c r="AO29012" s="9"/>
      <c r="AP29012" s="9"/>
      <c r="AQ29012" s="9"/>
    </row>
    <row r="29013" spans="41:43" x14ac:dyDescent="0.3">
      <c r="AO29013" s="9"/>
      <c r="AP29013" s="9"/>
      <c r="AQ29013" s="9"/>
    </row>
    <row r="29014" spans="41:43" x14ac:dyDescent="0.3">
      <c r="AO29014" s="9"/>
      <c r="AP29014" s="9"/>
      <c r="AQ29014" s="9"/>
    </row>
    <row r="29015" spans="41:43" x14ac:dyDescent="0.3">
      <c r="AO29015" s="9"/>
      <c r="AP29015" s="9"/>
      <c r="AQ29015" s="9"/>
    </row>
    <row r="29016" spans="41:43" x14ac:dyDescent="0.3">
      <c r="AO29016" s="9"/>
      <c r="AP29016" s="9"/>
      <c r="AQ29016" s="9"/>
    </row>
    <row r="29017" spans="41:43" x14ac:dyDescent="0.3">
      <c r="AO29017" s="9"/>
      <c r="AP29017" s="9"/>
      <c r="AQ29017" s="9"/>
    </row>
    <row r="29018" spans="41:43" x14ac:dyDescent="0.3">
      <c r="AO29018" s="9"/>
      <c r="AP29018" s="9"/>
      <c r="AQ29018" s="9"/>
    </row>
    <row r="29019" spans="41:43" x14ac:dyDescent="0.3">
      <c r="AO29019" s="9"/>
      <c r="AP29019" s="9"/>
      <c r="AQ29019" s="9"/>
    </row>
    <row r="29020" spans="41:43" x14ac:dyDescent="0.3">
      <c r="AO29020" s="9"/>
      <c r="AP29020" s="9"/>
      <c r="AQ29020" s="9"/>
    </row>
    <row r="29021" spans="41:43" x14ac:dyDescent="0.3">
      <c r="AO29021" s="9"/>
      <c r="AP29021" s="9"/>
      <c r="AQ29021" s="9"/>
    </row>
    <row r="29022" spans="41:43" x14ac:dyDescent="0.3">
      <c r="AO29022" s="9"/>
      <c r="AP29022" s="9"/>
      <c r="AQ29022" s="9"/>
    </row>
    <row r="29023" spans="41:43" x14ac:dyDescent="0.3">
      <c r="AO29023" s="9"/>
      <c r="AP29023" s="9"/>
      <c r="AQ29023" s="9"/>
    </row>
    <row r="29024" spans="41:43" x14ac:dyDescent="0.3">
      <c r="AO29024" s="9"/>
      <c r="AP29024" s="9"/>
      <c r="AQ29024" s="9"/>
    </row>
    <row r="29025" spans="41:43" x14ac:dyDescent="0.3">
      <c r="AO29025" s="9"/>
      <c r="AP29025" s="9"/>
      <c r="AQ29025" s="9"/>
    </row>
    <row r="29026" spans="41:43" x14ac:dyDescent="0.3">
      <c r="AO29026" s="9"/>
      <c r="AP29026" s="9"/>
      <c r="AQ29026" s="9"/>
    </row>
    <row r="29027" spans="41:43" x14ac:dyDescent="0.3">
      <c r="AO29027" s="9"/>
      <c r="AP29027" s="9"/>
      <c r="AQ29027" s="9"/>
    </row>
    <row r="29028" spans="41:43" x14ac:dyDescent="0.3">
      <c r="AO29028" s="9"/>
      <c r="AP29028" s="9"/>
      <c r="AQ29028" s="9"/>
    </row>
    <row r="29029" spans="41:43" x14ac:dyDescent="0.3">
      <c r="AO29029" s="9"/>
      <c r="AP29029" s="9"/>
      <c r="AQ29029" s="9"/>
    </row>
    <row r="29030" spans="41:43" x14ac:dyDescent="0.3">
      <c r="AO29030" s="9"/>
      <c r="AP29030" s="9"/>
      <c r="AQ29030" s="9"/>
    </row>
    <row r="29031" spans="41:43" x14ac:dyDescent="0.3">
      <c r="AO29031" s="9"/>
      <c r="AP29031" s="9"/>
      <c r="AQ29031" s="9"/>
    </row>
    <row r="29032" spans="41:43" x14ac:dyDescent="0.3">
      <c r="AO29032" s="9"/>
      <c r="AP29032" s="9"/>
      <c r="AQ29032" s="9"/>
    </row>
    <row r="29033" spans="41:43" x14ac:dyDescent="0.3">
      <c r="AO29033" s="9"/>
      <c r="AP29033" s="9"/>
      <c r="AQ29033" s="9"/>
    </row>
    <row r="29034" spans="41:43" x14ac:dyDescent="0.3">
      <c r="AO29034" s="9"/>
      <c r="AP29034" s="9"/>
      <c r="AQ29034" s="9"/>
    </row>
    <row r="29035" spans="41:43" x14ac:dyDescent="0.3">
      <c r="AO29035" s="9"/>
      <c r="AP29035" s="9"/>
      <c r="AQ29035" s="9"/>
    </row>
    <row r="29036" spans="41:43" x14ac:dyDescent="0.3">
      <c r="AO29036" s="9"/>
      <c r="AP29036" s="9"/>
      <c r="AQ29036" s="9"/>
    </row>
    <row r="29037" spans="41:43" x14ac:dyDescent="0.3">
      <c r="AO29037" s="9"/>
      <c r="AP29037" s="9"/>
      <c r="AQ29037" s="9"/>
    </row>
    <row r="29038" spans="41:43" x14ac:dyDescent="0.3">
      <c r="AO29038" s="9"/>
      <c r="AP29038" s="9"/>
      <c r="AQ29038" s="9"/>
    </row>
    <row r="29039" spans="41:43" x14ac:dyDescent="0.3">
      <c r="AO29039" s="9"/>
      <c r="AP29039" s="9"/>
      <c r="AQ29039" s="9"/>
    </row>
    <row r="29040" spans="41:43" x14ac:dyDescent="0.3">
      <c r="AO29040" s="9"/>
      <c r="AP29040" s="9"/>
      <c r="AQ29040" s="9"/>
    </row>
    <row r="29041" spans="41:43" x14ac:dyDescent="0.3">
      <c r="AO29041" s="9"/>
      <c r="AP29041" s="9"/>
      <c r="AQ29041" s="9"/>
    </row>
    <row r="29042" spans="41:43" x14ac:dyDescent="0.3">
      <c r="AO29042" s="9"/>
      <c r="AP29042" s="9"/>
      <c r="AQ29042" s="9"/>
    </row>
    <row r="29043" spans="41:43" x14ac:dyDescent="0.3">
      <c r="AO29043" s="9"/>
      <c r="AP29043" s="9"/>
      <c r="AQ29043" s="9"/>
    </row>
    <row r="29044" spans="41:43" x14ac:dyDescent="0.3">
      <c r="AO29044" s="9"/>
      <c r="AP29044" s="9"/>
      <c r="AQ29044" s="9"/>
    </row>
    <row r="29045" spans="41:43" x14ac:dyDescent="0.3">
      <c r="AO29045" s="9"/>
      <c r="AP29045" s="9"/>
      <c r="AQ29045" s="9"/>
    </row>
    <row r="29046" spans="41:43" x14ac:dyDescent="0.3">
      <c r="AO29046" s="9"/>
      <c r="AP29046" s="9"/>
      <c r="AQ29046" s="9"/>
    </row>
    <row r="29047" spans="41:43" x14ac:dyDescent="0.3">
      <c r="AO29047" s="9"/>
      <c r="AP29047" s="9"/>
      <c r="AQ29047" s="9"/>
    </row>
    <row r="29048" spans="41:43" x14ac:dyDescent="0.3">
      <c r="AO29048" s="9"/>
      <c r="AP29048" s="9"/>
      <c r="AQ29048" s="9"/>
    </row>
    <row r="29049" spans="41:43" x14ac:dyDescent="0.3">
      <c r="AO29049" s="9"/>
      <c r="AP29049" s="9"/>
      <c r="AQ29049" s="9"/>
    </row>
    <row r="29050" spans="41:43" x14ac:dyDescent="0.3">
      <c r="AO29050" s="9"/>
      <c r="AP29050" s="9"/>
      <c r="AQ29050" s="9"/>
    </row>
    <row r="29051" spans="41:43" x14ac:dyDescent="0.3">
      <c r="AO29051" s="9"/>
      <c r="AP29051" s="9"/>
      <c r="AQ29051" s="9"/>
    </row>
    <row r="29052" spans="41:43" x14ac:dyDescent="0.3">
      <c r="AO29052" s="9"/>
      <c r="AP29052" s="9"/>
      <c r="AQ29052" s="9"/>
    </row>
    <row r="29053" spans="41:43" x14ac:dyDescent="0.3">
      <c r="AO29053" s="9"/>
      <c r="AP29053" s="9"/>
      <c r="AQ29053" s="9"/>
    </row>
    <row r="29054" spans="41:43" x14ac:dyDescent="0.3">
      <c r="AO29054" s="9"/>
      <c r="AP29054" s="9"/>
      <c r="AQ29054" s="9"/>
    </row>
    <row r="29055" spans="41:43" x14ac:dyDescent="0.3">
      <c r="AO29055" s="9"/>
      <c r="AP29055" s="9"/>
      <c r="AQ29055" s="9"/>
    </row>
    <row r="29056" spans="41:43" x14ac:dyDescent="0.3">
      <c r="AO29056" s="9"/>
      <c r="AP29056" s="9"/>
      <c r="AQ29056" s="9"/>
    </row>
    <row r="29057" spans="41:43" x14ac:dyDescent="0.3">
      <c r="AO29057" s="9"/>
      <c r="AP29057" s="9"/>
      <c r="AQ29057" s="9"/>
    </row>
    <row r="29058" spans="41:43" x14ac:dyDescent="0.3">
      <c r="AO29058" s="9"/>
      <c r="AP29058" s="9"/>
      <c r="AQ29058" s="9"/>
    </row>
    <row r="29059" spans="41:43" x14ac:dyDescent="0.3">
      <c r="AO29059" s="9"/>
      <c r="AP29059" s="9"/>
      <c r="AQ29059" s="9"/>
    </row>
    <row r="29060" spans="41:43" x14ac:dyDescent="0.3">
      <c r="AO29060" s="9"/>
      <c r="AP29060" s="9"/>
      <c r="AQ29060" s="9"/>
    </row>
    <row r="29061" spans="41:43" x14ac:dyDescent="0.3">
      <c r="AO29061" s="9"/>
      <c r="AP29061" s="9"/>
      <c r="AQ29061" s="9"/>
    </row>
    <row r="29062" spans="41:43" x14ac:dyDescent="0.3">
      <c r="AO29062" s="9"/>
      <c r="AP29062" s="9"/>
      <c r="AQ29062" s="9"/>
    </row>
    <row r="29063" spans="41:43" x14ac:dyDescent="0.3">
      <c r="AO29063" s="9"/>
      <c r="AP29063" s="9"/>
      <c r="AQ29063" s="9"/>
    </row>
    <row r="29064" spans="41:43" x14ac:dyDescent="0.3">
      <c r="AO29064" s="9"/>
      <c r="AP29064" s="9"/>
      <c r="AQ29064" s="9"/>
    </row>
    <row r="29065" spans="41:43" x14ac:dyDescent="0.3">
      <c r="AO29065" s="9"/>
      <c r="AP29065" s="9"/>
      <c r="AQ29065" s="9"/>
    </row>
    <row r="29066" spans="41:43" x14ac:dyDescent="0.3">
      <c r="AO29066" s="9"/>
      <c r="AP29066" s="9"/>
      <c r="AQ29066" s="9"/>
    </row>
    <row r="29067" spans="41:43" x14ac:dyDescent="0.3">
      <c r="AO29067" s="9"/>
      <c r="AP29067" s="9"/>
      <c r="AQ29067" s="9"/>
    </row>
    <row r="29068" spans="41:43" x14ac:dyDescent="0.3">
      <c r="AO29068" s="9"/>
      <c r="AP29068" s="9"/>
      <c r="AQ29068" s="9"/>
    </row>
    <row r="29069" spans="41:43" x14ac:dyDescent="0.3">
      <c r="AO29069" s="9"/>
      <c r="AP29069" s="9"/>
      <c r="AQ29069" s="9"/>
    </row>
    <row r="29070" spans="41:43" x14ac:dyDescent="0.3">
      <c r="AO29070" s="9"/>
      <c r="AP29070" s="9"/>
      <c r="AQ29070" s="9"/>
    </row>
    <row r="29071" spans="41:43" x14ac:dyDescent="0.3">
      <c r="AO29071" s="9"/>
      <c r="AP29071" s="9"/>
      <c r="AQ29071" s="9"/>
    </row>
    <row r="29072" spans="41:43" x14ac:dyDescent="0.3">
      <c r="AO29072" s="9"/>
      <c r="AP29072" s="9"/>
      <c r="AQ29072" s="9"/>
    </row>
    <row r="29073" spans="41:43" x14ac:dyDescent="0.3">
      <c r="AO29073" s="9"/>
      <c r="AP29073" s="9"/>
      <c r="AQ29073" s="9"/>
    </row>
    <row r="29074" spans="41:43" x14ac:dyDescent="0.3">
      <c r="AO29074" s="9"/>
      <c r="AP29074" s="9"/>
      <c r="AQ29074" s="9"/>
    </row>
    <row r="29075" spans="41:43" x14ac:dyDescent="0.3">
      <c r="AO29075" s="9"/>
      <c r="AP29075" s="9"/>
      <c r="AQ29075" s="9"/>
    </row>
    <row r="29076" spans="41:43" x14ac:dyDescent="0.3">
      <c r="AO29076" s="9"/>
      <c r="AP29076" s="9"/>
      <c r="AQ29076" s="9"/>
    </row>
    <row r="29077" spans="41:43" x14ac:dyDescent="0.3">
      <c r="AO29077" s="9"/>
      <c r="AP29077" s="9"/>
      <c r="AQ29077" s="9"/>
    </row>
    <row r="29078" spans="41:43" x14ac:dyDescent="0.3">
      <c r="AO29078" s="9"/>
      <c r="AP29078" s="9"/>
      <c r="AQ29078" s="9"/>
    </row>
    <row r="29079" spans="41:43" x14ac:dyDescent="0.3">
      <c r="AO29079" s="9"/>
      <c r="AP29079" s="9"/>
      <c r="AQ29079" s="9"/>
    </row>
    <row r="29080" spans="41:43" x14ac:dyDescent="0.3">
      <c r="AO29080" s="9"/>
      <c r="AP29080" s="9"/>
      <c r="AQ29080" s="9"/>
    </row>
    <row r="29081" spans="41:43" x14ac:dyDescent="0.3">
      <c r="AO29081" s="9"/>
      <c r="AP29081" s="9"/>
      <c r="AQ29081" s="9"/>
    </row>
    <row r="29082" spans="41:43" x14ac:dyDescent="0.3">
      <c r="AO29082" s="9"/>
      <c r="AP29082" s="9"/>
      <c r="AQ29082" s="9"/>
    </row>
    <row r="29083" spans="41:43" x14ac:dyDescent="0.3">
      <c r="AO29083" s="9"/>
      <c r="AP29083" s="9"/>
      <c r="AQ29083" s="9"/>
    </row>
    <row r="29084" spans="41:43" x14ac:dyDescent="0.3">
      <c r="AO29084" s="9"/>
      <c r="AP29084" s="9"/>
      <c r="AQ29084" s="9"/>
    </row>
    <row r="29085" spans="41:43" x14ac:dyDescent="0.3">
      <c r="AO29085" s="9"/>
      <c r="AP29085" s="9"/>
      <c r="AQ29085" s="9"/>
    </row>
    <row r="29086" spans="41:43" x14ac:dyDescent="0.3">
      <c r="AO29086" s="9"/>
      <c r="AP29086" s="9"/>
      <c r="AQ29086" s="9"/>
    </row>
    <row r="29087" spans="41:43" x14ac:dyDescent="0.3">
      <c r="AO29087" s="9"/>
      <c r="AP29087" s="9"/>
      <c r="AQ29087" s="9"/>
    </row>
    <row r="29088" spans="41:43" x14ac:dyDescent="0.3">
      <c r="AO29088" s="9"/>
      <c r="AP29088" s="9"/>
      <c r="AQ29088" s="9"/>
    </row>
    <row r="29089" spans="41:43" x14ac:dyDescent="0.3">
      <c r="AO29089" s="9"/>
      <c r="AP29089" s="9"/>
      <c r="AQ29089" s="9"/>
    </row>
    <row r="29090" spans="41:43" x14ac:dyDescent="0.3">
      <c r="AO29090" s="9"/>
      <c r="AP29090" s="9"/>
      <c r="AQ29090" s="9"/>
    </row>
    <row r="29091" spans="41:43" x14ac:dyDescent="0.3">
      <c r="AO29091" s="9"/>
      <c r="AP29091" s="9"/>
      <c r="AQ29091" s="9"/>
    </row>
    <row r="29092" spans="41:43" x14ac:dyDescent="0.3">
      <c r="AO29092" s="9"/>
      <c r="AP29092" s="9"/>
      <c r="AQ29092" s="9"/>
    </row>
    <row r="29093" spans="41:43" x14ac:dyDescent="0.3">
      <c r="AO29093" s="9"/>
      <c r="AP29093" s="9"/>
      <c r="AQ29093" s="9"/>
    </row>
    <row r="29094" spans="41:43" x14ac:dyDescent="0.3">
      <c r="AO29094" s="9"/>
      <c r="AP29094" s="9"/>
      <c r="AQ29094" s="9"/>
    </row>
    <row r="29095" spans="41:43" x14ac:dyDescent="0.3">
      <c r="AO29095" s="9"/>
      <c r="AP29095" s="9"/>
      <c r="AQ29095" s="9"/>
    </row>
    <row r="29096" spans="41:43" x14ac:dyDescent="0.3">
      <c r="AO29096" s="9"/>
      <c r="AP29096" s="9"/>
      <c r="AQ29096" s="9"/>
    </row>
    <row r="29097" spans="41:43" x14ac:dyDescent="0.3">
      <c r="AO29097" s="9"/>
      <c r="AP29097" s="9"/>
      <c r="AQ29097" s="9"/>
    </row>
    <row r="29098" spans="41:43" x14ac:dyDescent="0.3">
      <c r="AO29098" s="9"/>
      <c r="AP29098" s="9"/>
      <c r="AQ29098" s="9"/>
    </row>
    <row r="29099" spans="41:43" x14ac:dyDescent="0.3">
      <c r="AO29099" s="9"/>
      <c r="AP29099" s="9"/>
      <c r="AQ29099" s="9"/>
    </row>
    <row r="29100" spans="41:43" x14ac:dyDescent="0.3">
      <c r="AO29100" s="9"/>
      <c r="AP29100" s="9"/>
      <c r="AQ29100" s="9"/>
    </row>
    <row r="29101" spans="41:43" x14ac:dyDescent="0.3">
      <c r="AO29101" s="9"/>
      <c r="AP29101" s="9"/>
      <c r="AQ29101" s="9"/>
    </row>
    <row r="29102" spans="41:43" x14ac:dyDescent="0.3">
      <c r="AO29102" s="9"/>
      <c r="AP29102" s="9"/>
      <c r="AQ29102" s="9"/>
    </row>
    <row r="29103" spans="41:43" x14ac:dyDescent="0.3">
      <c r="AO29103" s="9"/>
      <c r="AP29103" s="9"/>
      <c r="AQ29103" s="9"/>
    </row>
    <row r="29104" spans="41:43" x14ac:dyDescent="0.3">
      <c r="AO29104" s="9"/>
      <c r="AP29104" s="9"/>
      <c r="AQ29104" s="9"/>
    </row>
    <row r="29105" spans="41:43" x14ac:dyDescent="0.3">
      <c r="AO29105" s="9"/>
      <c r="AP29105" s="9"/>
      <c r="AQ29105" s="9"/>
    </row>
    <row r="29106" spans="41:43" x14ac:dyDescent="0.3">
      <c r="AO29106" s="9"/>
      <c r="AP29106" s="9"/>
      <c r="AQ29106" s="9"/>
    </row>
    <row r="29107" spans="41:43" x14ac:dyDescent="0.3">
      <c r="AO29107" s="9"/>
      <c r="AP29107" s="9"/>
      <c r="AQ29107" s="9"/>
    </row>
    <row r="29108" spans="41:43" x14ac:dyDescent="0.3">
      <c r="AO29108" s="9"/>
      <c r="AP29108" s="9"/>
      <c r="AQ29108" s="9"/>
    </row>
    <row r="29109" spans="41:43" x14ac:dyDescent="0.3">
      <c r="AO29109" s="9"/>
      <c r="AP29109" s="9"/>
      <c r="AQ29109" s="9"/>
    </row>
    <row r="29110" spans="41:43" x14ac:dyDescent="0.3">
      <c r="AO29110" s="9"/>
      <c r="AP29110" s="9"/>
      <c r="AQ29110" s="9"/>
    </row>
    <row r="29111" spans="41:43" x14ac:dyDescent="0.3">
      <c r="AO29111" s="9"/>
      <c r="AP29111" s="9"/>
      <c r="AQ29111" s="9"/>
    </row>
    <row r="29112" spans="41:43" x14ac:dyDescent="0.3">
      <c r="AO29112" s="9"/>
      <c r="AP29112" s="9"/>
      <c r="AQ29112" s="9"/>
    </row>
    <row r="29113" spans="41:43" x14ac:dyDescent="0.3">
      <c r="AO29113" s="9"/>
      <c r="AP29113" s="9"/>
      <c r="AQ29113" s="9"/>
    </row>
    <row r="29114" spans="41:43" x14ac:dyDescent="0.3">
      <c r="AO29114" s="9"/>
      <c r="AP29114" s="9"/>
      <c r="AQ29114" s="9"/>
    </row>
    <row r="29115" spans="41:43" x14ac:dyDescent="0.3">
      <c r="AO29115" s="9"/>
      <c r="AP29115" s="9"/>
      <c r="AQ29115" s="9"/>
    </row>
    <row r="29116" spans="41:43" x14ac:dyDescent="0.3">
      <c r="AO29116" s="9"/>
      <c r="AP29116" s="9"/>
      <c r="AQ29116" s="9"/>
    </row>
    <row r="29117" spans="41:43" x14ac:dyDescent="0.3">
      <c r="AO29117" s="9"/>
      <c r="AP29117" s="9"/>
      <c r="AQ29117" s="9"/>
    </row>
    <row r="29118" spans="41:43" x14ac:dyDescent="0.3">
      <c r="AO29118" s="9"/>
      <c r="AP29118" s="9"/>
      <c r="AQ29118" s="9"/>
    </row>
    <row r="29119" spans="41:43" x14ac:dyDescent="0.3">
      <c r="AO29119" s="9"/>
      <c r="AP29119" s="9"/>
      <c r="AQ29119" s="9"/>
    </row>
    <row r="29120" spans="41:43" x14ac:dyDescent="0.3">
      <c r="AO29120" s="9"/>
      <c r="AP29120" s="9"/>
      <c r="AQ29120" s="9"/>
    </row>
    <row r="29121" spans="41:43" x14ac:dyDescent="0.3">
      <c r="AO29121" s="9"/>
      <c r="AP29121" s="9"/>
      <c r="AQ29121" s="9"/>
    </row>
    <row r="29122" spans="41:43" x14ac:dyDescent="0.3">
      <c r="AO29122" s="9"/>
      <c r="AP29122" s="9"/>
      <c r="AQ29122" s="9"/>
    </row>
    <row r="29123" spans="41:43" x14ac:dyDescent="0.3">
      <c r="AO29123" s="9"/>
      <c r="AP29123" s="9"/>
      <c r="AQ29123" s="9"/>
    </row>
    <row r="29124" spans="41:43" x14ac:dyDescent="0.3">
      <c r="AO29124" s="9"/>
      <c r="AP29124" s="9"/>
      <c r="AQ29124" s="9"/>
    </row>
    <row r="29125" spans="41:43" x14ac:dyDescent="0.3">
      <c r="AO29125" s="9"/>
      <c r="AP29125" s="9"/>
      <c r="AQ29125" s="9"/>
    </row>
    <row r="29126" spans="41:43" x14ac:dyDescent="0.3">
      <c r="AO29126" s="9"/>
      <c r="AP29126" s="9"/>
      <c r="AQ29126" s="9"/>
    </row>
    <row r="29127" spans="41:43" x14ac:dyDescent="0.3">
      <c r="AO29127" s="9"/>
      <c r="AP29127" s="9"/>
      <c r="AQ29127" s="9"/>
    </row>
    <row r="29128" spans="41:43" x14ac:dyDescent="0.3">
      <c r="AO29128" s="9"/>
      <c r="AP29128" s="9"/>
      <c r="AQ29128" s="9"/>
    </row>
    <row r="29129" spans="41:43" x14ac:dyDescent="0.3">
      <c r="AO29129" s="9"/>
      <c r="AP29129" s="9"/>
      <c r="AQ29129" s="9"/>
    </row>
    <row r="29130" spans="41:43" x14ac:dyDescent="0.3">
      <c r="AO29130" s="9"/>
      <c r="AP29130" s="9"/>
      <c r="AQ29130" s="9"/>
    </row>
    <row r="29131" spans="41:43" x14ac:dyDescent="0.3">
      <c r="AO29131" s="9"/>
      <c r="AP29131" s="9"/>
      <c r="AQ29131" s="9"/>
    </row>
    <row r="29132" spans="41:43" x14ac:dyDescent="0.3">
      <c r="AO29132" s="9"/>
      <c r="AP29132" s="9"/>
      <c r="AQ29132" s="9"/>
    </row>
    <row r="29133" spans="41:43" x14ac:dyDescent="0.3">
      <c r="AO29133" s="9"/>
      <c r="AP29133" s="9"/>
      <c r="AQ29133" s="9"/>
    </row>
    <row r="29134" spans="41:43" x14ac:dyDescent="0.3">
      <c r="AO29134" s="9"/>
      <c r="AP29134" s="9"/>
      <c r="AQ29134" s="9"/>
    </row>
    <row r="29135" spans="41:43" x14ac:dyDescent="0.3">
      <c r="AO29135" s="9"/>
      <c r="AP29135" s="9"/>
      <c r="AQ29135" s="9"/>
    </row>
    <row r="29136" spans="41:43" x14ac:dyDescent="0.3">
      <c r="AO29136" s="9"/>
      <c r="AP29136" s="9"/>
      <c r="AQ29136" s="9"/>
    </row>
    <row r="29137" spans="41:43" x14ac:dyDescent="0.3">
      <c r="AO29137" s="9"/>
      <c r="AP29137" s="9"/>
      <c r="AQ29137" s="9"/>
    </row>
    <row r="29138" spans="41:43" x14ac:dyDescent="0.3">
      <c r="AO29138" s="9"/>
      <c r="AP29138" s="9"/>
      <c r="AQ29138" s="9"/>
    </row>
    <row r="29139" spans="41:43" x14ac:dyDescent="0.3">
      <c r="AO29139" s="9"/>
      <c r="AP29139" s="9"/>
      <c r="AQ29139" s="9"/>
    </row>
    <row r="29140" spans="41:43" x14ac:dyDescent="0.3">
      <c r="AO29140" s="9"/>
      <c r="AP29140" s="9"/>
      <c r="AQ29140" s="9"/>
    </row>
    <row r="29141" spans="41:43" x14ac:dyDescent="0.3">
      <c r="AO29141" s="9"/>
      <c r="AP29141" s="9"/>
      <c r="AQ29141" s="9"/>
    </row>
    <row r="29142" spans="41:43" x14ac:dyDescent="0.3">
      <c r="AO29142" s="9"/>
      <c r="AP29142" s="9"/>
      <c r="AQ29142" s="9"/>
    </row>
    <row r="29143" spans="41:43" x14ac:dyDescent="0.3">
      <c r="AO29143" s="9"/>
      <c r="AP29143" s="9"/>
      <c r="AQ29143" s="9"/>
    </row>
    <row r="29144" spans="41:43" x14ac:dyDescent="0.3">
      <c r="AO29144" s="9"/>
      <c r="AP29144" s="9"/>
      <c r="AQ29144" s="9"/>
    </row>
    <row r="29145" spans="41:43" x14ac:dyDescent="0.3">
      <c r="AO29145" s="9"/>
      <c r="AP29145" s="9"/>
      <c r="AQ29145" s="9"/>
    </row>
    <row r="29146" spans="41:43" x14ac:dyDescent="0.3">
      <c r="AO29146" s="9"/>
      <c r="AP29146" s="9"/>
      <c r="AQ29146" s="9"/>
    </row>
    <row r="29147" spans="41:43" x14ac:dyDescent="0.3">
      <c r="AO29147" s="9"/>
      <c r="AP29147" s="9"/>
      <c r="AQ29147" s="9"/>
    </row>
    <row r="29148" spans="41:43" x14ac:dyDescent="0.3">
      <c r="AO29148" s="9"/>
      <c r="AP29148" s="9"/>
      <c r="AQ29148" s="9"/>
    </row>
    <row r="29149" spans="41:43" x14ac:dyDescent="0.3">
      <c r="AO29149" s="9"/>
      <c r="AP29149" s="9"/>
      <c r="AQ29149" s="9"/>
    </row>
    <row r="29150" spans="41:43" x14ac:dyDescent="0.3">
      <c r="AO29150" s="9"/>
      <c r="AP29150" s="9"/>
      <c r="AQ29150" s="9"/>
    </row>
    <row r="29151" spans="41:43" x14ac:dyDescent="0.3">
      <c r="AO29151" s="9"/>
      <c r="AP29151" s="9"/>
      <c r="AQ29151" s="9"/>
    </row>
    <row r="29152" spans="41:43" x14ac:dyDescent="0.3">
      <c r="AO29152" s="9"/>
      <c r="AP29152" s="9"/>
      <c r="AQ29152" s="9"/>
    </row>
    <row r="29153" spans="41:43" x14ac:dyDescent="0.3">
      <c r="AO29153" s="9"/>
      <c r="AP29153" s="9"/>
      <c r="AQ29153" s="9"/>
    </row>
    <row r="29154" spans="41:43" x14ac:dyDescent="0.3">
      <c r="AO29154" s="9"/>
      <c r="AP29154" s="9"/>
      <c r="AQ29154" s="9"/>
    </row>
    <row r="29155" spans="41:43" x14ac:dyDescent="0.3">
      <c r="AO29155" s="9"/>
      <c r="AP29155" s="9"/>
      <c r="AQ29155" s="9"/>
    </row>
    <row r="29156" spans="41:43" x14ac:dyDescent="0.3">
      <c r="AO29156" s="9"/>
      <c r="AP29156" s="9"/>
      <c r="AQ29156" s="9"/>
    </row>
    <row r="29157" spans="41:43" x14ac:dyDescent="0.3">
      <c r="AO29157" s="9"/>
      <c r="AP29157" s="9"/>
      <c r="AQ29157" s="9"/>
    </row>
    <row r="29158" spans="41:43" x14ac:dyDescent="0.3">
      <c r="AO29158" s="9"/>
      <c r="AP29158" s="9"/>
      <c r="AQ29158" s="9"/>
    </row>
    <row r="29159" spans="41:43" x14ac:dyDescent="0.3">
      <c r="AO29159" s="9"/>
      <c r="AP29159" s="9"/>
      <c r="AQ29159" s="9"/>
    </row>
    <row r="29160" spans="41:43" x14ac:dyDescent="0.3">
      <c r="AO29160" s="9"/>
      <c r="AP29160" s="9"/>
      <c r="AQ29160" s="9"/>
    </row>
    <row r="29161" spans="41:43" x14ac:dyDescent="0.3">
      <c r="AO29161" s="9"/>
      <c r="AP29161" s="9"/>
      <c r="AQ29161" s="9"/>
    </row>
    <row r="29162" spans="41:43" x14ac:dyDescent="0.3">
      <c r="AO29162" s="9"/>
      <c r="AP29162" s="9"/>
      <c r="AQ29162" s="9"/>
    </row>
    <row r="29163" spans="41:43" x14ac:dyDescent="0.3">
      <c r="AO29163" s="9"/>
      <c r="AP29163" s="9"/>
      <c r="AQ29163" s="9"/>
    </row>
    <row r="29164" spans="41:43" x14ac:dyDescent="0.3">
      <c r="AO29164" s="9"/>
      <c r="AP29164" s="9"/>
      <c r="AQ29164" s="9"/>
    </row>
    <row r="29165" spans="41:43" x14ac:dyDescent="0.3">
      <c r="AO29165" s="9"/>
      <c r="AP29165" s="9"/>
      <c r="AQ29165" s="9"/>
    </row>
    <row r="29166" spans="41:43" x14ac:dyDescent="0.3">
      <c r="AO29166" s="9"/>
      <c r="AP29166" s="9"/>
      <c r="AQ29166" s="9"/>
    </row>
    <row r="29167" spans="41:43" x14ac:dyDescent="0.3">
      <c r="AO29167" s="9"/>
      <c r="AP29167" s="9"/>
      <c r="AQ29167" s="9"/>
    </row>
    <row r="29168" spans="41:43" x14ac:dyDescent="0.3">
      <c r="AO29168" s="9"/>
      <c r="AP29168" s="9"/>
      <c r="AQ29168" s="9"/>
    </row>
    <row r="29169" spans="41:43" x14ac:dyDescent="0.3">
      <c r="AO29169" s="9"/>
      <c r="AP29169" s="9"/>
      <c r="AQ29169" s="9"/>
    </row>
    <row r="29170" spans="41:43" x14ac:dyDescent="0.3">
      <c r="AO29170" s="9"/>
      <c r="AP29170" s="9"/>
      <c r="AQ29170" s="9"/>
    </row>
    <row r="29171" spans="41:43" x14ac:dyDescent="0.3">
      <c r="AO29171" s="9"/>
      <c r="AP29171" s="9"/>
      <c r="AQ29171" s="9"/>
    </row>
    <row r="29172" spans="41:43" x14ac:dyDescent="0.3">
      <c r="AO29172" s="9"/>
      <c r="AP29172" s="9"/>
      <c r="AQ29172" s="9"/>
    </row>
    <row r="29173" spans="41:43" x14ac:dyDescent="0.3">
      <c r="AO29173" s="9"/>
      <c r="AP29173" s="9"/>
      <c r="AQ29173" s="9"/>
    </row>
    <row r="29174" spans="41:43" x14ac:dyDescent="0.3">
      <c r="AO29174" s="9"/>
      <c r="AP29174" s="9"/>
      <c r="AQ29174" s="9"/>
    </row>
    <row r="29175" spans="41:43" x14ac:dyDescent="0.3">
      <c r="AO29175" s="9"/>
      <c r="AP29175" s="9"/>
      <c r="AQ29175" s="9"/>
    </row>
    <row r="29176" spans="41:43" x14ac:dyDescent="0.3">
      <c r="AO29176" s="9"/>
      <c r="AP29176" s="9"/>
      <c r="AQ29176" s="9"/>
    </row>
    <row r="29177" spans="41:43" x14ac:dyDescent="0.3">
      <c r="AO29177" s="9"/>
      <c r="AP29177" s="9"/>
      <c r="AQ29177" s="9"/>
    </row>
    <row r="29178" spans="41:43" x14ac:dyDescent="0.3">
      <c r="AO29178" s="9"/>
      <c r="AP29178" s="9"/>
      <c r="AQ29178" s="9"/>
    </row>
    <row r="29179" spans="41:43" x14ac:dyDescent="0.3">
      <c r="AO29179" s="9"/>
      <c r="AP29179" s="9"/>
      <c r="AQ29179" s="9"/>
    </row>
    <row r="29180" spans="41:43" x14ac:dyDescent="0.3">
      <c r="AO29180" s="9"/>
      <c r="AP29180" s="9"/>
      <c r="AQ29180" s="9"/>
    </row>
    <row r="29181" spans="41:43" x14ac:dyDescent="0.3">
      <c r="AO29181" s="9"/>
      <c r="AP29181" s="9"/>
      <c r="AQ29181" s="9"/>
    </row>
    <row r="29182" spans="41:43" x14ac:dyDescent="0.3">
      <c r="AO29182" s="9"/>
      <c r="AP29182" s="9"/>
      <c r="AQ29182" s="9"/>
    </row>
    <row r="29183" spans="41:43" x14ac:dyDescent="0.3">
      <c r="AO29183" s="9"/>
      <c r="AP29183" s="9"/>
      <c r="AQ29183" s="9"/>
    </row>
    <row r="29184" spans="41:43" x14ac:dyDescent="0.3">
      <c r="AO29184" s="9"/>
      <c r="AP29184" s="9"/>
      <c r="AQ29184" s="9"/>
    </row>
    <row r="29185" spans="41:43" x14ac:dyDescent="0.3">
      <c r="AO29185" s="9"/>
      <c r="AP29185" s="9"/>
      <c r="AQ29185" s="9"/>
    </row>
    <row r="29186" spans="41:43" x14ac:dyDescent="0.3">
      <c r="AO29186" s="9"/>
      <c r="AP29186" s="9"/>
      <c r="AQ29186" s="9"/>
    </row>
    <row r="29187" spans="41:43" x14ac:dyDescent="0.3">
      <c r="AO29187" s="9"/>
      <c r="AP29187" s="9"/>
      <c r="AQ29187" s="9"/>
    </row>
    <row r="29188" spans="41:43" x14ac:dyDescent="0.3">
      <c r="AO29188" s="9"/>
      <c r="AP29188" s="9"/>
      <c r="AQ29188" s="9"/>
    </row>
    <row r="29189" spans="41:43" x14ac:dyDescent="0.3">
      <c r="AO29189" s="9"/>
      <c r="AP29189" s="9"/>
      <c r="AQ29189" s="9"/>
    </row>
    <row r="29190" spans="41:43" x14ac:dyDescent="0.3">
      <c r="AO29190" s="9"/>
      <c r="AP29190" s="9"/>
      <c r="AQ29190" s="9"/>
    </row>
    <row r="29191" spans="41:43" x14ac:dyDescent="0.3">
      <c r="AO29191" s="9"/>
      <c r="AP29191" s="9"/>
      <c r="AQ29191" s="9"/>
    </row>
    <row r="29192" spans="41:43" x14ac:dyDescent="0.3">
      <c r="AO29192" s="9"/>
      <c r="AP29192" s="9"/>
      <c r="AQ29192" s="9"/>
    </row>
    <row r="29193" spans="41:43" x14ac:dyDescent="0.3">
      <c r="AO29193" s="9"/>
      <c r="AP29193" s="9"/>
      <c r="AQ29193" s="9"/>
    </row>
    <row r="29194" spans="41:43" x14ac:dyDescent="0.3">
      <c r="AO29194" s="9"/>
      <c r="AP29194" s="9"/>
      <c r="AQ29194" s="9"/>
    </row>
    <row r="29195" spans="41:43" x14ac:dyDescent="0.3">
      <c r="AO29195" s="9"/>
      <c r="AP29195" s="9"/>
      <c r="AQ29195" s="9"/>
    </row>
    <row r="29196" spans="41:43" x14ac:dyDescent="0.3">
      <c r="AO29196" s="9"/>
      <c r="AP29196" s="9"/>
      <c r="AQ29196" s="9"/>
    </row>
    <row r="29197" spans="41:43" x14ac:dyDescent="0.3">
      <c r="AO29197" s="9"/>
      <c r="AP29197" s="9"/>
      <c r="AQ29197" s="9"/>
    </row>
    <row r="29198" spans="41:43" x14ac:dyDescent="0.3">
      <c r="AO29198" s="9"/>
      <c r="AP29198" s="9"/>
      <c r="AQ29198" s="9"/>
    </row>
    <row r="29199" spans="41:43" x14ac:dyDescent="0.3">
      <c r="AO29199" s="9"/>
      <c r="AP29199" s="9"/>
      <c r="AQ29199" s="9"/>
    </row>
    <row r="29200" spans="41:43" x14ac:dyDescent="0.3">
      <c r="AO29200" s="9"/>
      <c r="AP29200" s="9"/>
      <c r="AQ29200" s="9"/>
    </row>
    <row r="29201" spans="41:43" x14ac:dyDescent="0.3">
      <c r="AO29201" s="9"/>
      <c r="AP29201" s="9"/>
      <c r="AQ29201" s="9"/>
    </row>
    <row r="29202" spans="41:43" x14ac:dyDescent="0.3">
      <c r="AO29202" s="9"/>
      <c r="AP29202" s="9"/>
      <c r="AQ29202" s="9"/>
    </row>
    <row r="29203" spans="41:43" x14ac:dyDescent="0.3">
      <c r="AO29203" s="9"/>
      <c r="AP29203" s="9"/>
      <c r="AQ29203" s="9"/>
    </row>
    <row r="29204" spans="41:43" x14ac:dyDescent="0.3">
      <c r="AO29204" s="9"/>
      <c r="AP29204" s="9"/>
      <c r="AQ29204" s="9"/>
    </row>
    <row r="29205" spans="41:43" x14ac:dyDescent="0.3">
      <c r="AO29205" s="9"/>
      <c r="AP29205" s="9"/>
      <c r="AQ29205" s="9"/>
    </row>
    <row r="29206" spans="41:43" x14ac:dyDescent="0.3">
      <c r="AO29206" s="9"/>
      <c r="AP29206" s="9"/>
      <c r="AQ29206" s="9"/>
    </row>
    <row r="29207" spans="41:43" x14ac:dyDescent="0.3">
      <c r="AO29207" s="9"/>
      <c r="AP29207" s="9"/>
      <c r="AQ29207" s="9"/>
    </row>
    <row r="29208" spans="41:43" x14ac:dyDescent="0.3">
      <c r="AO29208" s="9"/>
      <c r="AP29208" s="9"/>
      <c r="AQ29208" s="9"/>
    </row>
    <row r="29209" spans="41:43" x14ac:dyDescent="0.3">
      <c r="AO29209" s="9"/>
      <c r="AP29209" s="9"/>
      <c r="AQ29209" s="9"/>
    </row>
    <row r="29210" spans="41:43" x14ac:dyDescent="0.3">
      <c r="AO29210" s="9"/>
      <c r="AP29210" s="9"/>
      <c r="AQ29210" s="9"/>
    </row>
    <row r="29211" spans="41:43" x14ac:dyDescent="0.3">
      <c r="AO29211" s="9"/>
      <c r="AP29211" s="9"/>
      <c r="AQ29211" s="9"/>
    </row>
    <row r="29212" spans="41:43" x14ac:dyDescent="0.3">
      <c r="AO29212" s="9"/>
      <c r="AP29212" s="9"/>
      <c r="AQ29212" s="9"/>
    </row>
    <row r="29213" spans="41:43" x14ac:dyDescent="0.3">
      <c r="AO29213" s="9"/>
      <c r="AP29213" s="9"/>
      <c r="AQ29213" s="9"/>
    </row>
    <row r="29214" spans="41:43" x14ac:dyDescent="0.3">
      <c r="AO29214" s="9"/>
      <c r="AP29214" s="9"/>
      <c r="AQ29214" s="9"/>
    </row>
    <row r="29215" spans="41:43" x14ac:dyDescent="0.3">
      <c r="AO29215" s="9"/>
      <c r="AP29215" s="9"/>
      <c r="AQ29215" s="9"/>
    </row>
    <row r="29216" spans="41:43" x14ac:dyDescent="0.3">
      <c r="AO29216" s="9"/>
      <c r="AP29216" s="9"/>
      <c r="AQ29216" s="9"/>
    </row>
    <row r="29217" spans="41:43" x14ac:dyDescent="0.3">
      <c r="AO29217" s="9"/>
      <c r="AP29217" s="9"/>
      <c r="AQ29217" s="9"/>
    </row>
    <row r="29218" spans="41:43" x14ac:dyDescent="0.3">
      <c r="AO29218" s="9"/>
      <c r="AP29218" s="9"/>
      <c r="AQ29218" s="9"/>
    </row>
    <row r="29219" spans="41:43" x14ac:dyDescent="0.3">
      <c r="AO29219" s="9"/>
      <c r="AP29219" s="9"/>
      <c r="AQ29219" s="9"/>
    </row>
    <row r="29220" spans="41:43" x14ac:dyDescent="0.3">
      <c r="AO29220" s="9"/>
      <c r="AP29220" s="9"/>
      <c r="AQ29220" s="9"/>
    </row>
    <row r="29221" spans="41:43" x14ac:dyDescent="0.3">
      <c r="AO29221" s="9"/>
      <c r="AP29221" s="9"/>
      <c r="AQ29221" s="9"/>
    </row>
    <row r="29222" spans="41:43" x14ac:dyDescent="0.3">
      <c r="AO29222" s="9"/>
      <c r="AP29222" s="9"/>
      <c r="AQ29222" s="9"/>
    </row>
    <row r="29223" spans="41:43" x14ac:dyDescent="0.3">
      <c r="AO29223" s="9"/>
      <c r="AP29223" s="9"/>
      <c r="AQ29223" s="9"/>
    </row>
    <row r="29224" spans="41:43" x14ac:dyDescent="0.3">
      <c r="AO29224" s="9"/>
      <c r="AP29224" s="9"/>
      <c r="AQ29224" s="9"/>
    </row>
    <row r="29225" spans="41:43" x14ac:dyDescent="0.3">
      <c r="AO29225" s="9"/>
      <c r="AP29225" s="9"/>
      <c r="AQ29225" s="9"/>
    </row>
    <row r="29226" spans="41:43" x14ac:dyDescent="0.3">
      <c r="AO29226" s="9"/>
      <c r="AP29226" s="9"/>
      <c r="AQ29226" s="9"/>
    </row>
    <row r="29227" spans="41:43" x14ac:dyDescent="0.3">
      <c r="AO29227" s="9"/>
      <c r="AP29227" s="9"/>
      <c r="AQ29227" s="9"/>
    </row>
    <row r="29228" spans="41:43" x14ac:dyDescent="0.3">
      <c r="AO29228" s="9"/>
      <c r="AP29228" s="9"/>
      <c r="AQ29228" s="9"/>
    </row>
    <row r="29229" spans="41:43" x14ac:dyDescent="0.3">
      <c r="AO29229" s="9"/>
      <c r="AP29229" s="9"/>
      <c r="AQ29229" s="9"/>
    </row>
    <row r="29230" spans="41:43" x14ac:dyDescent="0.3">
      <c r="AO29230" s="9"/>
      <c r="AP29230" s="9"/>
      <c r="AQ29230" s="9"/>
    </row>
    <row r="29231" spans="41:43" x14ac:dyDescent="0.3">
      <c r="AO29231" s="9"/>
      <c r="AP29231" s="9"/>
      <c r="AQ29231" s="9"/>
    </row>
    <row r="29232" spans="41:43" x14ac:dyDescent="0.3">
      <c r="AO29232" s="9"/>
      <c r="AP29232" s="9"/>
      <c r="AQ29232" s="9"/>
    </row>
    <row r="29233" spans="41:43" x14ac:dyDescent="0.3">
      <c r="AO29233" s="9"/>
      <c r="AP29233" s="9"/>
      <c r="AQ29233" s="9"/>
    </row>
    <row r="29234" spans="41:43" x14ac:dyDescent="0.3">
      <c r="AO29234" s="9"/>
      <c r="AP29234" s="9"/>
      <c r="AQ29234" s="9"/>
    </row>
    <row r="29235" spans="41:43" x14ac:dyDescent="0.3">
      <c r="AO29235" s="9"/>
      <c r="AP29235" s="9"/>
      <c r="AQ29235" s="9"/>
    </row>
    <row r="29236" spans="41:43" x14ac:dyDescent="0.3">
      <c r="AO29236" s="9"/>
      <c r="AP29236" s="9"/>
      <c r="AQ29236" s="9"/>
    </row>
    <row r="29237" spans="41:43" x14ac:dyDescent="0.3">
      <c r="AO29237" s="9"/>
      <c r="AP29237" s="9"/>
      <c r="AQ29237" s="9"/>
    </row>
    <row r="29238" spans="41:43" x14ac:dyDescent="0.3">
      <c r="AO29238" s="9"/>
      <c r="AP29238" s="9"/>
      <c r="AQ29238" s="9"/>
    </row>
    <row r="29239" spans="41:43" x14ac:dyDescent="0.3">
      <c r="AO29239" s="9"/>
      <c r="AP29239" s="9"/>
      <c r="AQ29239" s="9"/>
    </row>
    <row r="29240" spans="41:43" x14ac:dyDescent="0.3">
      <c r="AO29240" s="9"/>
      <c r="AP29240" s="9"/>
      <c r="AQ29240" s="9"/>
    </row>
    <row r="29241" spans="41:43" x14ac:dyDescent="0.3">
      <c r="AO29241" s="9"/>
      <c r="AP29241" s="9"/>
      <c r="AQ29241" s="9"/>
    </row>
    <row r="29242" spans="41:43" x14ac:dyDescent="0.3">
      <c r="AO29242" s="9"/>
      <c r="AP29242" s="9"/>
      <c r="AQ29242" s="9"/>
    </row>
    <row r="29243" spans="41:43" x14ac:dyDescent="0.3">
      <c r="AO29243" s="9"/>
      <c r="AP29243" s="9"/>
      <c r="AQ29243" s="9"/>
    </row>
    <row r="29244" spans="41:43" x14ac:dyDescent="0.3">
      <c r="AO29244" s="9"/>
      <c r="AP29244" s="9"/>
      <c r="AQ29244" s="9"/>
    </row>
    <row r="29245" spans="41:43" x14ac:dyDescent="0.3">
      <c r="AO29245" s="9"/>
      <c r="AP29245" s="9"/>
      <c r="AQ29245" s="9"/>
    </row>
    <row r="29246" spans="41:43" x14ac:dyDescent="0.3">
      <c r="AO29246" s="9"/>
      <c r="AP29246" s="9"/>
      <c r="AQ29246" s="9"/>
    </row>
    <row r="29247" spans="41:43" x14ac:dyDescent="0.3">
      <c r="AO29247" s="9"/>
      <c r="AP29247" s="9"/>
      <c r="AQ29247" s="9"/>
    </row>
    <row r="29248" spans="41:43" x14ac:dyDescent="0.3">
      <c r="AO29248" s="9"/>
      <c r="AP29248" s="9"/>
      <c r="AQ29248" s="9"/>
    </row>
    <row r="29249" spans="41:43" x14ac:dyDescent="0.3">
      <c r="AO29249" s="9"/>
      <c r="AP29249" s="9"/>
      <c r="AQ29249" s="9"/>
    </row>
    <row r="29250" spans="41:43" x14ac:dyDescent="0.3">
      <c r="AO29250" s="9"/>
      <c r="AP29250" s="9"/>
      <c r="AQ29250" s="9"/>
    </row>
    <row r="29251" spans="41:43" x14ac:dyDescent="0.3">
      <c r="AO29251" s="9"/>
      <c r="AP29251" s="9"/>
      <c r="AQ29251" s="9"/>
    </row>
    <row r="29252" spans="41:43" x14ac:dyDescent="0.3">
      <c r="AO29252" s="9"/>
      <c r="AP29252" s="9"/>
      <c r="AQ29252" s="9"/>
    </row>
    <row r="29253" spans="41:43" x14ac:dyDescent="0.3">
      <c r="AO29253" s="9"/>
      <c r="AP29253" s="9"/>
      <c r="AQ29253" s="9"/>
    </row>
    <row r="29254" spans="41:43" x14ac:dyDescent="0.3">
      <c r="AO29254" s="9"/>
      <c r="AP29254" s="9"/>
      <c r="AQ29254" s="9"/>
    </row>
    <row r="29255" spans="41:43" x14ac:dyDescent="0.3">
      <c r="AO29255" s="9"/>
      <c r="AP29255" s="9"/>
      <c r="AQ29255" s="9"/>
    </row>
    <row r="29256" spans="41:43" x14ac:dyDescent="0.3">
      <c r="AO29256" s="9"/>
      <c r="AP29256" s="9"/>
      <c r="AQ29256" s="9"/>
    </row>
    <row r="29257" spans="41:43" x14ac:dyDescent="0.3">
      <c r="AO29257" s="9"/>
      <c r="AP29257" s="9"/>
      <c r="AQ29257" s="9"/>
    </row>
    <row r="29258" spans="41:43" x14ac:dyDescent="0.3">
      <c r="AO29258" s="9"/>
      <c r="AP29258" s="9"/>
      <c r="AQ29258" s="9"/>
    </row>
    <row r="29259" spans="41:43" x14ac:dyDescent="0.3">
      <c r="AO29259" s="9"/>
      <c r="AP29259" s="9"/>
      <c r="AQ29259" s="9"/>
    </row>
    <row r="29260" spans="41:43" x14ac:dyDescent="0.3">
      <c r="AO29260" s="9"/>
      <c r="AP29260" s="9"/>
      <c r="AQ29260" s="9"/>
    </row>
    <row r="29261" spans="41:43" x14ac:dyDescent="0.3">
      <c r="AO29261" s="9"/>
      <c r="AP29261" s="9"/>
      <c r="AQ29261" s="9"/>
    </row>
    <row r="29262" spans="41:43" x14ac:dyDescent="0.3">
      <c r="AO29262" s="9"/>
      <c r="AP29262" s="9"/>
      <c r="AQ29262" s="9"/>
    </row>
    <row r="29263" spans="41:43" x14ac:dyDescent="0.3">
      <c r="AO29263" s="9"/>
      <c r="AP29263" s="9"/>
      <c r="AQ29263" s="9"/>
    </row>
    <row r="29264" spans="41:43" x14ac:dyDescent="0.3">
      <c r="AO29264" s="9"/>
      <c r="AP29264" s="9"/>
      <c r="AQ29264" s="9"/>
    </row>
    <row r="29265" spans="41:43" x14ac:dyDescent="0.3">
      <c r="AO29265" s="9"/>
      <c r="AP29265" s="9"/>
      <c r="AQ29265" s="9"/>
    </row>
    <row r="29266" spans="41:43" x14ac:dyDescent="0.3">
      <c r="AO29266" s="9"/>
      <c r="AP29266" s="9"/>
      <c r="AQ29266" s="9"/>
    </row>
    <row r="29267" spans="41:43" x14ac:dyDescent="0.3">
      <c r="AO29267" s="9"/>
      <c r="AP29267" s="9"/>
      <c r="AQ29267" s="9"/>
    </row>
    <row r="29268" spans="41:43" x14ac:dyDescent="0.3">
      <c r="AO29268" s="9"/>
      <c r="AP29268" s="9"/>
      <c r="AQ29268" s="9"/>
    </row>
    <row r="29269" spans="41:43" x14ac:dyDescent="0.3">
      <c r="AO29269" s="9"/>
      <c r="AP29269" s="9"/>
      <c r="AQ29269" s="9"/>
    </row>
    <row r="29270" spans="41:43" x14ac:dyDescent="0.3">
      <c r="AO29270" s="9"/>
      <c r="AP29270" s="9"/>
      <c r="AQ29270" s="9"/>
    </row>
    <row r="29271" spans="41:43" x14ac:dyDescent="0.3">
      <c r="AO29271" s="9"/>
      <c r="AP29271" s="9"/>
      <c r="AQ29271" s="9"/>
    </row>
    <row r="29272" spans="41:43" x14ac:dyDescent="0.3">
      <c r="AO29272" s="9"/>
      <c r="AP29272" s="9"/>
      <c r="AQ29272" s="9"/>
    </row>
    <row r="29273" spans="41:43" x14ac:dyDescent="0.3">
      <c r="AO29273" s="9"/>
      <c r="AP29273" s="9"/>
      <c r="AQ29273" s="9"/>
    </row>
    <row r="29274" spans="41:43" x14ac:dyDescent="0.3">
      <c r="AO29274" s="9"/>
      <c r="AP29274" s="9"/>
      <c r="AQ29274" s="9"/>
    </row>
    <row r="29275" spans="41:43" x14ac:dyDescent="0.3">
      <c r="AO29275" s="9"/>
      <c r="AP29275" s="9"/>
      <c r="AQ29275" s="9"/>
    </row>
    <row r="29276" spans="41:43" x14ac:dyDescent="0.3">
      <c r="AO29276" s="9"/>
      <c r="AP29276" s="9"/>
      <c r="AQ29276" s="9"/>
    </row>
    <row r="29277" spans="41:43" x14ac:dyDescent="0.3">
      <c r="AO29277" s="9"/>
      <c r="AP29277" s="9"/>
      <c r="AQ29277" s="9"/>
    </row>
    <row r="29278" spans="41:43" x14ac:dyDescent="0.3">
      <c r="AO29278" s="9"/>
      <c r="AP29278" s="9"/>
      <c r="AQ29278" s="9"/>
    </row>
    <row r="29279" spans="41:43" x14ac:dyDescent="0.3">
      <c r="AO29279" s="9"/>
      <c r="AP29279" s="9"/>
      <c r="AQ29279" s="9"/>
    </row>
    <row r="29280" spans="41:43" x14ac:dyDescent="0.3">
      <c r="AO29280" s="9"/>
      <c r="AP29280" s="9"/>
      <c r="AQ29280" s="9"/>
    </row>
    <row r="29281" spans="41:43" x14ac:dyDescent="0.3">
      <c r="AO29281" s="9"/>
      <c r="AP29281" s="9"/>
      <c r="AQ29281" s="9"/>
    </row>
    <row r="29282" spans="41:43" x14ac:dyDescent="0.3">
      <c r="AO29282" s="9"/>
      <c r="AP29282" s="9"/>
      <c r="AQ29282" s="9"/>
    </row>
    <row r="29283" spans="41:43" x14ac:dyDescent="0.3">
      <c r="AO29283" s="9"/>
      <c r="AP29283" s="9"/>
      <c r="AQ29283" s="9"/>
    </row>
    <row r="29284" spans="41:43" x14ac:dyDescent="0.3">
      <c r="AO29284" s="9"/>
      <c r="AP29284" s="9"/>
      <c r="AQ29284" s="9"/>
    </row>
    <row r="29285" spans="41:43" x14ac:dyDescent="0.3">
      <c r="AO29285" s="9"/>
      <c r="AP29285" s="9"/>
      <c r="AQ29285" s="9"/>
    </row>
    <row r="29286" spans="41:43" x14ac:dyDescent="0.3">
      <c r="AO29286" s="9"/>
      <c r="AP29286" s="9"/>
      <c r="AQ29286" s="9"/>
    </row>
    <row r="29287" spans="41:43" x14ac:dyDescent="0.3">
      <c r="AO29287" s="9"/>
      <c r="AP29287" s="9"/>
      <c r="AQ29287" s="9"/>
    </row>
    <row r="29288" spans="41:43" x14ac:dyDescent="0.3">
      <c r="AO29288" s="9"/>
      <c r="AP29288" s="9"/>
      <c r="AQ29288" s="9"/>
    </row>
    <row r="29289" spans="41:43" x14ac:dyDescent="0.3">
      <c r="AO29289" s="9"/>
      <c r="AP29289" s="9"/>
      <c r="AQ29289" s="9"/>
    </row>
    <row r="29290" spans="41:43" x14ac:dyDescent="0.3">
      <c r="AO29290" s="9"/>
      <c r="AP29290" s="9"/>
      <c r="AQ29290" s="9"/>
    </row>
    <row r="29291" spans="41:43" x14ac:dyDescent="0.3">
      <c r="AO29291" s="9"/>
      <c r="AP29291" s="9"/>
      <c r="AQ29291" s="9"/>
    </row>
    <row r="29292" spans="41:43" x14ac:dyDescent="0.3">
      <c r="AO29292" s="9"/>
      <c r="AP29292" s="9"/>
      <c r="AQ29292" s="9"/>
    </row>
    <row r="29293" spans="41:43" x14ac:dyDescent="0.3">
      <c r="AO29293" s="9"/>
      <c r="AP29293" s="9"/>
      <c r="AQ29293" s="9"/>
    </row>
    <row r="29294" spans="41:43" x14ac:dyDescent="0.3">
      <c r="AO29294" s="9"/>
      <c r="AP29294" s="9"/>
      <c r="AQ29294" s="9"/>
    </row>
    <row r="29295" spans="41:43" x14ac:dyDescent="0.3">
      <c r="AO29295" s="9"/>
      <c r="AP29295" s="9"/>
      <c r="AQ29295" s="9"/>
    </row>
    <row r="29296" spans="41:43" x14ac:dyDescent="0.3">
      <c r="AO29296" s="9"/>
      <c r="AP29296" s="9"/>
      <c r="AQ29296" s="9"/>
    </row>
    <row r="29297" spans="41:43" x14ac:dyDescent="0.3">
      <c r="AO29297" s="9"/>
      <c r="AP29297" s="9"/>
      <c r="AQ29297" s="9"/>
    </row>
    <row r="29298" spans="41:43" x14ac:dyDescent="0.3">
      <c r="AO29298" s="9"/>
      <c r="AP29298" s="9"/>
      <c r="AQ29298" s="9"/>
    </row>
    <row r="29299" spans="41:43" x14ac:dyDescent="0.3">
      <c r="AO29299" s="9"/>
      <c r="AP29299" s="9"/>
      <c r="AQ29299" s="9"/>
    </row>
    <row r="29300" spans="41:43" x14ac:dyDescent="0.3">
      <c r="AO29300" s="9"/>
      <c r="AP29300" s="9"/>
      <c r="AQ29300" s="9"/>
    </row>
    <row r="29301" spans="41:43" x14ac:dyDescent="0.3">
      <c r="AO29301" s="9"/>
      <c r="AP29301" s="9"/>
      <c r="AQ29301" s="9"/>
    </row>
    <row r="29302" spans="41:43" x14ac:dyDescent="0.3">
      <c r="AO29302" s="9"/>
      <c r="AP29302" s="9"/>
      <c r="AQ29302" s="9"/>
    </row>
    <row r="29303" spans="41:43" x14ac:dyDescent="0.3">
      <c r="AO29303" s="9"/>
      <c r="AP29303" s="9"/>
      <c r="AQ29303" s="9"/>
    </row>
    <row r="29304" spans="41:43" x14ac:dyDescent="0.3">
      <c r="AO29304" s="9"/>
      <c r="AP29304" s="9"/>
      <c r="AQ29304" s="9"/>
    </row>
    <row r="29305" spans="41:43" x14ac:dyDescent="0.3">
      <c r="AO29305" s="9"/>
      <c r="AP29305" s="9"/>
      <c r="AQ29305" s="9"/>
    </row>
    <row r="29306" spans="41:43" x14ac:dyDescent="0.3">
      <c r="AO29306" s="9"/>
      <c r="AP29306" s="9"/>
      <c r="AQ29306" s="9"/>
    </row>
    <row r="29307" spans="41:43" x14ac:dyDescent="0.3">
      <c r="AO29307" s="9"/>
      <c r="AP29307" s="9"/>
      <c r="AQ29307" s="9"/>
    </row>
    <row r="29308" spans="41:43" x14ac:dyDescent="0.3">
      <c r="AO29308" s="9"/>
      <c r="AP29308" s="9"/>
      <c r="AQ29308" s="9"/>
    </row>
    <row r="29309" spans="41:43" x14ac:dyDescent="0.3">
      <c r="AO29309" s="9"/>
      <c r="AP29309" s="9"/>
      <c r="AQ29309" s="9"/>
    </row>
    <row r="29310" spans="41:43" x14ac:dyDescent="0.3">
      <c r="AO29310" s="9"/>
      <c r="AP29310" s="9"/>
      <c r="AQ29310" s="9"/>
    </row>
    <row r="29311" spans="41:43" x14ac:dyDescent="0.3">
      <c r="AO29311" s="9"/>
      <c r="AP29311" s="9"/>
      <c r="AQ29311" s="9"/>
    </row>
    <row r="29312" spans="41:43" x14ac:dyDescent="0.3">
      <c r="AO29312" s="9"/>
      <c r="AP29312" s="9"/>
      <c r="AQ29312" s="9"/>
    </row>
    <row r="29313" spans="41:43" x14ac:dyDescent="0.3">
      <c r="AO29313" s="9"/>
      <c r="AP29313" s="9"/>
      <c r="AQ29313" s="9"/>
    </row>
    <row r="29314" spans="41:43" x14ac:dyDescent="0.3">
      <c r="AO29314" s="9"/>
      <c r="AP29314" s="9"/>
      <c r="AQ29314" s="9"/>
    </row>
    <row r="29315" spans="41:43" x14ac:dyDescent="0.3">
      <c r="AO29315" s="9"/>
      <c r="AP29315" s="9"/>
      <c r="AQ29315" s="9"/>
    </row>
    <row r="29316" spans="41:43" x14ac:dyDescent="0.3">
      <c r="AO29316" s="9"/>
      <c r="AP29316" s="9"/>
      <c r="AQ29316" s="9"/>
    </row>
    <row r="29317" spans="41:43" x14ac:dyDescent="0.3">
      <c r="AO29317" s="9"/>
      <c r="AP29317" s="9"/>
      <c r="AQ29317" s="9"/>
    </row>
    <row r="29318" spans="41:43" x14ac:dyDescent="0.3">
      <c r="AO29318" s="9"/>
      <c r="AP29318" s="9"/>
      <c r="AQ29318" s="9"/>
    </row>
    <row r="29319" spans="41:43" x14ac:dyDescent="0.3">
      <c r="AO29319" s="9"/>
      <c r="AP29319" s="9"/>
      <c r="AQ29319" s="9"/>
    </row>
    <row r="29320" spans="41:43" x14ac:dyDescent="0.3">
      <c r="AO29320" s="9"/>
      <c r="AP29320" s="9"/>
      <c r="AQ29320" s="9"/>
    </row>
    <row r="29321" spans="41:43" x14ac:dyDescent="0.3">
      <c r="AO29321" s="9"/>
      <c r="AP29321" s="9"/>
      <c r="AQ29321" s="9"/>
    </row>
    <row r="29322" spans="41:43" x14ac:dyDescent="0.3">
      <c r="AO29322" s="9"/>
      <c r="AP29322" s="9"/>
      <c r="AQ29322" s="9"/>
    </row>
    <row r="29323" spans="41:43" x14ac:dyDescent="0.3">
      <c r="AO29323" s="9"/>
      <c r="AP29323" s="9"/>
      <c r="AQ29323" s="9"/>
    </row>
    <row r="29324" spans="41:43" x14ac:dyDescent="0.3">
      <c r="AO29324" s="9"/>
      <c r="AP29324" s="9"/>
      <c r="AQ29324" s="9"/>
    </row>
    <row r="29325" spans="41:43" x14ac:dyDescent="0.3">
      <c r="AO29325" s="9"/>
      <c r="AP29325" s="9"/>
      <c r="AQ29325" s="9"/>
    </row>
    <row r="29326" spans="41:43" x14ac:dyDescent="0.3">
      <c r="AO29326" s="9"/>
      <c r="AP29326" s="9"/>
      <c r="AQ29326" s="9"/>
    </row>
    <row r="29327" spans="41:43" x14ac:dyDescent="0.3">
      <c r="AO29327" s="9"/>
      <c r="AP29327" s="9"/>
      <c r="AQ29327" s="9"/>
    </row>
    <row r="29328" spans="41:43" x14ac:dyDescent="0.3">
      <c r="AO29328" s="9"/>
      <c r="AP29328" s="9"/>
      <c r="AQ29328" s="9"/>
    </row>
    <row r="29329" spans="41:43" x14ac:dyDescent="0.3">
      <c r="AO29329" s="9"/>
      <c r="AP29329" s="9"/>
      <c r="AQ29329" s="9"/>
    </row>
    <row r="29330" spans="41:43" x14ac:dyDescent="0.3">
      <c r="AO29330" s="9"/>
      <c r="AP29330" s="9"/>
      <c r="AQ29330" s="9"/>
    </row>
    <row r="29331" spans="41:43" x14ac:dyDescent="0.3">
      <c r="AO29331" s="9"/>
      <c r="AP29331" s="9"/>
      <c r="AQ29331" s="9"/>
    </row>
    <row r="29332" spans="41:43" x14ac:dyDescent="0.3">
      <c r="AO29332" s="9"/>
      <c r="AP29332" s="9"/>
      <c r="AQ29332" s="9"/>
    </row>
    <row r="29333" spans="41:43" x14ac:dyDescent="0.3">
      <c r="AO29333" s="9"/>
      <c r="AP29333" s="9"/>
      <c r="AQ29333" s="9"/>
    </row>
    <row r="29334" spans="41:43" x14ac:dyDescent="0.3">
      <c r="AO29334" s="9"/>
      <c r="AP29334" s="9"/>
      <c r="AQ29334" s="9"/>
    </row>
    <row r="29335" spans="41:43" x14ac:dyDescent="0.3">
      <c r="AO29335" s="9"/>
      <c r="AP29335" s="9"/>
      <c r="AQ29335" s="9"/>
    </row>
    <row r="29336" spans="41:43" x14ac:dyDescent="0.3">
      <c r="AO29336" s="9"/>
      <c r="AP29336" s="9"/>
      <c r="AQ29336" s="9"/>
    </row>
    <row r="29337" spans="41:43" x14ac:dyDescent="0.3">
      <c r="AO29337" s="9"/>
      <c r="AP29337" s="9"/>
      <c r="AQ29337" s="9"/>
    </row>
    <row r="29338" spans="41:43" x14ac:dyDescent="0.3">
      <c r="AO29338" s="9"/>
      <c r="AP29338" s="9"/>
      <c r="AQ29338" s="9"/>
    </row>
    <row r="29339" spans="41:43" x14ac:dyDescent="0.3">
      <c r="AO29339" s="9"/>
      <c r="AP29339" s="9"/>
      <c r="AQ29339" s="9"/>
    </row>
    <row r="29340" spans="41:43" x14ac:dyDescent="0.3">
      <c r="AO29340" s="9"/>
      <c r="AP29340" s="9"/>
      <c r="AQ29340" s="9"/>
    </row>
    <row r="29341" spans="41:43" x14ac:dyDescent="0.3">
      <c r="AO29341" s="9"/>
      <c r="AP29341" s="9"/>
      <c r="AQ29341" s="9"/>
    </row>
    <row r="29342" spans="41:43" x14ac:dyDescent="0.3">
      <c r="AO29342" s="9"/>
      <c r="AP29342" s="9"/>
      <c r="AQ29342" s="9"/>
    </row>
    <row r="29343" spans="41:43" x14ac:dyDescent="0.3">
      <c r="AO29343" s="9"/>
      <c r="AP29343" s="9"/>
      <c r="AQ29343" s="9"/>
    </row>
    <row r="29344" spans="41:43" x14ac:dyDescent="0.3">
      <c r="AO29344" s="9"/>
      <c r="AP29344" s="9"/>
      <c r="AQ29344" s="9"/>
    </row>
    <row r="29345" spans="41:43" x14ac:dyDescent="0.3">
      <c r="AO29345" s="9"/>
      <c r="AP29345" s="9"/>
      <c r="AQ29345" s="9"/>
    </row>
    <row r="29346" spans="41:43" x14ac:dyDescent="0.3">
      <c r="AO29346" s="9"/>
      <c r="AP29346" s="9"/>
      <c r="AQ29346" s="9"/>
    </row>
    <row r="29347" spans="41:43" x14ac:dyDescent="0.3">
      <c r="AO29347" s="9"/>
      <c r="AP29347" s="9"/>
      <c r="AQ29347" s="9"/>
    </row>
    <row r="29348" spans="41:43" x14ac:dyDescent="0.3">
      <c r="AO29348" s="9"/>
      <c r="AP29348" s="9"/>
      <c r="AQ29348" s="9"/>
    </row>
    <row r="29349" spans="41:43" x14ac:dyDescent="0.3">
      <c r="AO29349" s="9"/>
      <c r="AP29349" s="9"/>
      <c r="AQ29349" s="9"/>
    </row>
    <row r="29350" spans="41:43" x14ac:dyDescent="0.3">
      <c r="AO29350" s="9"/>
      <c r="AP29350" s="9"/>
      <c r="AQ29350" s="9"/>
    </row>
    <row r="29351" spans="41:43" x14ac:dyDescent="0.3">
      <c r="AO29351" s="9"/>
      <c r="AP29351" s="9"/>
      <c r="AQ29351" s="9"/>
    </row>
    <row r="29352" spans="41:43" x14ac:dyDescent="0.3">
      <c r="AO29352" s="9"/>
      <c r="AP29352" s="9"/>
      <c r="AQ29352" s="9"/>
    </row>
    <row r="29353" spans="41:43" x14ac:dyDescent="0.3">
      <c r="AO29353" s="9"/>
      <c r="AP29353" s="9"/>
      <c r="AQ29353" s="9"/>
    </row>
    <row r="29354" spans="41:43" x14ac:dyDescent="0.3">
      <c r="AO29354" s="9"/>
      <c r="AP29354" s="9"/>
      <c r="AQ29354" s="9"/>
    </row>
    <row r="29355" spans="41:43" x14ac:dyDescent="0.3">
      <c r="AO29355" s="9"/>
      <c r="AP29355" s="9"/>
      <c r="AQ29355" s="9"/>
    </row>
    <row r="29356" spans="41:43" x14ac:dyDescent="0.3">
      <c r="AO29356" s="9"/>
      <c r="AP29356" s="9"/>
      <c r="AQ29356" s="9"/>
    </row>
    <row r="29357" spans="41:43" x14ac:dyDescent="0.3">
      <c r="AO29357" s="9"/>
      <c r="AP29357" s="9"/>
      <c r="AQ29357" s="9"/>
    </row>
    <row r="29358" spans="41:43" x14ac:dyDescent="0.3">
      <c r="AO29358" s="9"/>
      <c r="AP29358" s="9"/>
      <c r="AQ29358" s="9"/>
    </row>
    <row r="29359" spans="41:43" x14ac:dyDescent="0.3">
      <c r="AO29359" s="9"/>
      <c r="AP29359" s="9"/>
      <c r="AQ29359" s="9"/>
    </row>
    <row r="29360" spans="41:43" x14ac:dyDescent="0.3">
      <c r="AO29360" s="9"/>
      <c r="AP29360" s="9"/>
      <c r="AQ29360" s="9"/>
    </row>
    <row r="29361" spans="41:43" x14ac:dyDescent="0.3">
      <c r="AO29361" s="9"/>
      <c r="AP29361" s="9"/>
      <c r="AQ29361" s="9"/>
    </row>
    <row r="29362" spans="41:43" x14ac:dyDescent="0.3">
      <c r="AO29362" s="9"/>
      <c r="AP29362" s="9"/>
      <c r="AQ29362" s="9"/>
    </row>
    <row r="29363" spans="41:43" x14ac:dyDescent="0.3">
      <c r="AO29363" s="9"/>
      <c r="AP29363" s="9"/>
      <c r="AQ29363" s="9"/>
    </row>
    <row r="29364" spans="41:43" x14ac:dyDescent="0.3">
      <c r="AO29364" s="9"/>
      <c r="AP29364" s="9"/>
      <c r="AQ29364" s="9"/>
    </row>
    <row r="29365" spans="41:43" x14ac:dyDescent="0.3">
      <c r="AO29365" s="9"/>
      <c r="AP29365" s="9"/>
      <c r="AQ29365" s="9"/>
    </row>
    <row r="29366" spans="41:43" x14ac:dyDescent="0.3">
      <c r="AO29366" s="9"/>
      <c r="AP29366" s="9"/>
      <c r="AQ29366" s="9"/>
    </row>
    <row r="29367" spans="41:43" x14ac:dyDescent="0.3">
      <c r="AO29367" s="9"/>
      <c r="AP29367" s="9"/>
      <c r="AQ29367" s="9"/>
    </row>
    <row r="29368" spans="41:43" x14ac:dyDescent="0.3">
      <c r="AO29368" s="9"/>
      <c r="AP29368" s="9"/>
      <c r="AQ29368" s="9"/>
    </row>
    <row r="29369" spans="41:43" x14ac:dyDescent="0.3">
      <c r="AO29369" s="9"/>
      <c r="AP29369" s="9"/>
      <c r="AQ29369" s="9"/>
    </row>
    <row r="29370" spans="41:43" x14ac:dyDescent="0.3">
      <c r="AO29370" s="9"/>
      <c r="AP29370" s="9"/>
      <c r="AQ29370" s="9"/>
    </row>
    <row r="29371" spans="41:43" x14ac:dyDescent="0.3">
      <c r="AO29371" s="9"/>
      <c r="AP29371" s="9"/>
      <c r="AQ29371" s="9"/>
    </row>
    <row r="29372" spans="41:43" x14ac:dyDescent="0.3">
      <c r="AO29372" s="9"/>
      <c r="AP29372" s="9"/>
      <c r="AQ29372" s="9"/>
    </row>
    <row r="29373" spans="41:43" x14ac:dyDescent="0.3">
      <c r="AO29373" s="9"/>
      <c r="AP29373" s="9"/>
      <c r="AQ29373" s="9"/>
    </row>
    <row r="29374" spans="41:43" x14ac:dyDescent="0.3">
      <c r="AO29374" s="9"/>
      <c r="AP29374" s="9"/>
      <c r="AQ29374" s="9"/>
    </row>
    <row r="29375" spans="41:43" x14ac:dyDescent="0.3">
      <c r="AO29375" s="9"/>
      <c r="AP29375" s="9"/>
      <c r="AQ29375" s="9"/>
    </row>
    <row r="29376" spans="41:43" x14ac:dyDescent="0.3">
      <c r="AO29376" s="9"/>
      <c r="AP29376" s="9"/>
      <c r="AQ29376" s="9"/>
    </row>
    <row r="29377" spans="41:43" x14ac:dyDescent="0.3">
      <c r="AO29377" s="9"/>
      <c r="AP29377" s="9"/>
      <c r="AQ29377" s="9"/>
    </row>
    <row r="29378" spans="41:43" x14ac:dyDescent="0.3">
      <c r="AO29378" s="9"/>
      <c r="AP29378" s="9"/>
      <c r="AQ29378" s="9"/>
    </row>
    <row r="29379" spans="41:43" x14ac:dyDescent="0.3">
      <c r="AO29379" s="9"/>
      <c r="AP29379" s="9"/>
      <c r="AQ29379" s="9"/>
    </row>
    <row r="29380" spans="41:43" x14ac:dyDescent="0.3">
      <c r="AO29380" s="9"/>
      <c r="AP29380" s="9"/>
      <c r="AQ29380" s="9"/>
    </row>
    <row r="29381" spans="41:43" x14ac:dyDescent="0.3">
      <c r="AO29381" s="9"/>
      <c r="AP29381" s="9"/>
      <c r="AQ29381" s="9"/>
    </row>
    <row r="29382" spans="41:43" x14ac:dyDescent="0.3">
      <c r="AO29382" s="9"/>
      <c r="AP29382" s="9"/>
      <c r="AQ29382" s="9"/>
    </row>
    <row r="29383" spans="41:43" x14ac:dyDescent="0.3">
      <c r="AO29383" s="9"/>
      <c r="AP29383" s="9"/>
      <c r="AQ29383" s="9"/>
    </row>
    <row r="29384" spans="41:43" x14ac:dyDescent="0.3">
      <c r="AO29384" s="9"/>
      <c r="AP29384" s="9"/>
      <c r="AQ29384" s="9"/>
    </row>
    <row r="29385" spans="41:43" x14ac:dyDescent="0.3">
      <c r="AO29385" s="9"/>
      <c r="AP29385" s="9"/>
      <c r="AQ29385" s="9"/>
    </row>
    <row r="29386" spans="41:43" x14ac:dyDescent="0.3">
      <c r="AO29386" s="9"/>
      <c r="AP29386" s="9"/>
      <c r="AQ29386" s="9"/>
    </row>
    <row r="29387" spans="41:43" x14ac:dyDescent="0.3">
      <c r="AO29387" s="9"/>
      <c r="AP29387" s="9"/>
      <c r="AQ29387" s="9"/>
    </row>
    <row r="29388" spans="41:43" x14ac:dyDescent="0.3">
      <c r="AO29388" s="9"/>
      <c r="AP29388" s="9"/>
      <c r="AQ29388" s="9"/>
    </row>
    <row r="29389" spans="41:43" x14ac:dyDescent="0.3">
      <c r="AO29389" s="9"/>
      <c r="AP29389" s="9"/>
      <c r="AQ29389" s="9"/>
    </row>
    <row r="29390" spans="41:43" x14ac:dyDescent="0.3">
      <c r="AO29390" s="9"/>
      <c r="AP29390" s="9"/>
      <c r="AQ29390" s="9"/>
    </row>
    <row r="29391" spans="41:43" x14ac:dyDescent="0.3">
      <c r="AO29391" s="9"/>
      <c r="AP29391" s="9"/>
      <c r="AQ29391" s="9"/>
    </row>
    <row r="29392" spans="41:43" x14ac:dyDescent="0.3">
      <c r="AO29392" s="9"/>
      <c r="AP29392" s="9"/>
      <c r="AQ29392" s="9"/>
    </row>
    <row r="29393" spans="41:43" x14ac:dyDescent="0.3">
      <c r="AO29393" s="9"/>
      <c r="AP29393" s="9"/>
      <c r="AQ29393" s="9"/>
    </row>
    <row r="29394" spans="41:43" x14ac:dyDescent="0.3">
      <c r="AO29394" s="9"/>
      <c r="AP29394" s="9"/>
      <c r="AQ29394" s="9"/>
    </row>
    <row r="29395" spans="41:43" x14ac:dyDescent="0.3">
      <c r="AO29395" s="9"/>
      <c r="AP29395" s="9"/>
      <c r="AQ29395" s="9"/>
    </row>
    <row r="29396" spans="41:43" x14ac:dyDescent="0.3">
      <c r="AO29396" s="9"/>
      <c r="AP29396" s="9"/>
      <c r="AQ29396" s="9"/>
    </row>
    <row r="29397" spans="41:43" x14ac:dyDescent="0.3">
      <c r="AO29397" s="9"/>
      <c r="AP29397" s="9"/>
      <c r="AQ29397" s="9"/>
    </row>
    <row r="29398" spans="41:43" x14ac:dyDescent="0.3">
      <c r="AO29398" s="9"/>
      <c r="AP29398" s="9"/>
      <c r="AQ29398" s="9"/>
    </row>
    <row r="29399" spans="41:43" x14ac:dyDescent="0.3">
      <c r="AO29399" s="9"/>
      <c r="AP29399" s="9"/>
      <c r="AQ29399" s="9"/>
    </row>
    <row r="29400" spans="41:43" x14ac:dyDescent="0.3">
      <c r="AO29400" s="9"/>
      <c r="AP29400" s="9"/>
      <c r="AQ29400" s="9"/>
    </row>
    <row r="29401" spans="41:43" x14ac:dyDescent="0.3">
      <c r="AO29401" s="9"/>
      <c r="AP29401" s="9"/>
      <c r="AQ29401" s="9"/>
    </row>
    <row r="29402" spans="41:43" x14ac:dyDescent="0.3">
      <c r="AO29402" s="9"/>
      <c r="AP29402" s="9"/>
      <c r="AQ29402" s="9"/>
    </row>
    <row r="29403" spans="41:43" x14ac:dyDescent="0.3">
      <c r="AO29403" s="9"/>
      <c r="AP29403" s="9"/>
      <c r="AQ29403" s="9"/>
    </row>
    <row r="29404" spans="41:43" x14ac:dyDescent="0.3">
      <c r="AO29404" s="9"/>
      <c r="AP29404" s="9"/>
      <c r="AQ29404" s="9"/>
    </row>
    <row r="29405" spans="41:43" x14ac:dyDescent="0.3">
      <c r="AO29405" s="9"/>
      <c r="AP29405" s="9"/>
      <c r="AQ29405" s="9"/>
    </row>
    <row r="29406" spans="41:43" x14ac:dyDescent="0.3">
      <c r="AO29406" s="9"/>
      <c r="AP29406" s="9"/>
      <c r="AQ29406" s="9"/>
    </row>
    <row r="29407" spans="41:43" x14ac:dyDescent="0.3">
      <c r="AO29407" s="9"/>
      <c r="AP29407" s="9"/>
      <c r="AQ29407" s="9"/>
    </row>
    <row r="29408" spans="41:43" x14ac:dyDescent="0.3">
      <c r="AO29408" s="9"/>
      <c r="AP29408" s="9"/>
      <c r="AQ29408" s="9"/>
    </row>
    <row r="29409" spans="41:43" x14ac:dyDescent="0.3">
      <c r="AO29409" s="9"/>
      <c r="AP29409" s="9"/>
      <c r="AQ29409" s="9"/>
    </row>
    <row r="29410" spans="41:43" x14ac:dyDescent="0.3">
      <c r="AO29410" s="9"/>
      <c r="AP29410" s="9"/>
      <c r="AQ29410" s="9"/>
    </row>
    <row r="29411" spans="41:43" x14ac:dyDescent="0.3">
      <c r="AO29411" s="9"/>
      <c r="AP29411" s="9"/>
      <c r="AQ29411" s="9"/>
    </row>
    <row r="29412" spans="41:43" x14ac:dyDescent="0.3">
      <c r="AO29412" s="9"/>
      <c r="AP29412" s="9"/>
      <c r="AQ29412" s="9"/>
    </row>
    <row r="29413" spans="41:43" x14ac:dyDescent="0.3">
      <c r="AO29413" s="9"/>
      <c r="AP29413" s="9"/>
      <c r="AQ29413" s="9"/>
    </row>
    <row r="29414" spans="41:43" x14ac:dyDescent="0.3">
      <c r="AO29414" s="9"/>
      <c r="AP29414" s="9"/>
      <c r="AQ29414" s="9"/>
    </row>
    <row r="29415" spans="41:43" x14ac:dyDescent="0.3">
      <c r="AO29415" s="9"/>
      <c r="AP29415" s="9"/>
      <c r="AQ29415" s="9"/>
    </row>
    <row r="29416" spans="41:43" x14ac:dyDescent="0.3">
      <c r="AO29416" s="9"/>
      <c r="AP29416" s="9"/>
      <c r="AQ29416" s="9"/>
    </row>
    <row r="29417" spans="41:43" x14ac:dyDescent="0.3">
      <c r="AO29417" s="9"/>
      <c r="AP29417" s="9"/>
      <c r="AQ29417" s="9"/>
    </row>
    <row r="29418" spans="41:43" x14ac:dyDescent="0.3">
      <c r="AO29418" s="9"/>
      <c r="AP29418" s="9"/>
      <c r="AQ29418" s="9"/>
    </row>
    <row r="29419" spans="41:43" x14ac:dyDescent="0.3">
      <c r="AO29419" s="9"/>
      <c r="AP29419" s="9"/>
      <c r="AQ29419" s="9"/>
    </row>
    <row r="29420" spans="41:43" x14ac:dyDescent="0.3">
      <c r="AO29420" s="9"/>
      <c r="AP29420" s="9"/>
      <c r="AQ29420" s="9"/>
    </row>
    <row r="29421" spans="41:43" x14ac:dyDescent="0.3">
      <c r="AO29421" s="9"/>
      <c r="AP29421" s="9"/>
      <c r="AQ29421" s="9"/>
    </row>
    <row r="29422" spans="41:43" x14ac:dyDescent="0.3">
      <c r="AO29422" s="9"/>
      <c r="AP29422" s="9"/>
      <c r="AQ29422" s="9"/>
    </row>
    <row r="29423" spans="41:43" x14ac:dyDescent="0.3">
      <c r="AO29423" s="9"/>
      <c r="AP29423" s="9"/>
      <c r="AQ29423" s="9"/>
    </row>
    <row r="29424" spans="41:43" x14ac:dyDescent="0.3">
      <c r="AO29424" s="9"/>
      <c r="AP29424" s="9"/>
      <c r="AQ29424" s="9"/>
    </row>
    <row r="29425" spans="41:43" x14ac:dyDescent="0.3">
      <c r="AO29425" s="9"/>
      <c r="AP29425" s="9"/>
      <c r="AQ29425" s="9"/>
    </row>
    <row r="29426" spans="41:43" x14ac:dyDescent="0.3">
      <c r="AO29426" s="9"/>
      <c r="AP29426" s="9"/>
      <c r="AQ29426" s="9"/>
    </row>
    <row r="29427" spans="41:43" x14ac:dyDescent="0.3">
      <c r="AO29427" s="9"/>
      <c r="AP29427" s="9"/>
      <c r="AQ29427" s="9"/>
    </row>
    <row r="29428" spans="41:43" x14ac:dyDescent="0.3">
      <c r="AO29428" s="9"/>
      <c r="AP29428" s="9"/>
      <c r="AQ29428" s="9"/>
    </row>
    <row r="29429" spans="41:43" x14ac:dyDescent="0.3">
      <c r="AO29429" s="9"/>
      <c r="AP29429" s="9"/>
      <c r="AQ29429" s="9"/>
    </row>
    <row r="29430" spans="41:43" x14ac:dyDescent="0.3">
      <c r="AO29430" s="9"/>
      <c r="AP29430" s="9"/>
      <c r="AQ29430" s="9"/>
    </row>
    <row r="29431" spans="41:43" x14ac:dyDescent="0.3">
      <c r="AO29431" s="9"/>
      <c r="AP29431" s="9"/>
      <c r="AQ29431" s="9"/>
    </row>
    <row r="29432" spans="41:43" x14ac:dyDescent="0.3">
      <c r="AO29432" s="9"/>
      <c r="AP29432" s="9"/>
      <c r="AQ29432" s="9"/>
    </row>
    <row r="29433" spans="41:43" x14ac:dyDescent="0.3">
      <c r="AO29433" s="9"/>
      <c r="AP29433" s="9"/>
      <c r="AQ29433" s="9"/>
    </row>
    <row r="29434" spans="41:43" x14ac:dyDescent="0.3">
      <c r="AO29434" s="9"/>
      <c r="AP29434" s="9"/>
      <c r="AQ29434" s="9"/>
    </row>
    <row r="29435" spans="41:43" x14ac:dyDescent="0.3">
      <c r="AO29435" s="9"/>
      <c r="AP29435" s="9"/>
      <c r="AQ29435" s="9"/>
    </row>
    <row r="29436" spans="41:43" x14ac:dyDescent="0.3">
      <c r="AO29436" s="9"/>
      <c r="AP29436" s="9"/>
      <c r="AQ29436" s="9"/>
    </row>
    <row r="29437" spans="41:43" x14ac:dyDescent="0.3">
      <c r="AO29437" s="9"/>
      <c r="AP29437" s="9"/>
      <c r="AQ29437" s="9"/>
    </row>
    <row r="29438" spans="41:43" x14ac:dyDescent="0.3">
      <c r="AO29438" s="9"/>
      <c r="AP29438" s="9"/>
      <c r="AQ29438" s="9"/>
    </row>
    <row r="29439" spans="41:43" x14ac:dyDescent="0.3">
      <c r="AO29439" s="9"/>
      <c r="AP29439" s="9"/>
      <c r="AQ29439" s="9"/>
    </row>
    <row r="29440" spans="41:43" x14ac:dyDescent="0.3">
      <c r="AO29440" s="9"/>
      <c r="AP29440" s="9"/>
      <c r="AQ29440" s="9"/>
    </row>
    <row r="29441" spans="41:43" x14ac:dyDescent="0.3">
      <c r="AO29441" s="9"/>
      <c r="AP29441" s="9"/>
      <c r="AQ29441" s="9"/>
    </row>
    <row r="29442" spans="41:43" x14ac:dyDescent="0.3">
      <c r="AO29442" s="9"/>
      <c r="AP29442" s="9"/>
      <c r="AQ29442" s="9"/>
    </row>
    <row r="29443" spans="41:43" x14ac:dyDescent="0.3">
      <c r="AO29443" s="9"/>
      <c r="AP29443" s="9"/>
      <c r="AQ29443" s="9"/>
    </row>
    <row r="29444" spans="41:43" x14ac:dyDescent="0.3">
      <c r="AO29444" s="9"/>
      <c r="AP29444" s="9"/>
      <c r="AQ29444" s="9"/>
    </row>
    <row r="29445" spans="41:43" x14ac:dyDescent="0.3">
      <c r="AO29445" s="9"/>
      <c r="AP29445" s="9"/>
      <c r="AQ29445" s="9"/>
    </row>
    <row r="29446" spans="41:43" x14ac:dyDescent="0.3">
      <c r="AO29446" s="9"/>
      <c r="AP29446" s="9"/>
      <c r="AQ29446" s="9"/>
    </row>
    <row r="29447" spans="41:43" x14ac:dyDescent="0.3">
      <c r="AO29447" s="9"/>
      <c r="AP29447" s="9"/>
      <c r="AQ29447" s="9"/>
    </row>
    <row r="29448" spans="41:43" x14ac:dyDescent="0.3">
      <c r="AO29448" s="9"/>
      <c r="AP29448" s="9"/>
      <c r="AQ29448" s="9"/>
    </row>
    <row r="29449" spans="41:43" x14ac:dyDescent="0.3">
      <c r="AO29449" s="9"/>
      <c r="AP29449" s="9"/>
      <c r="AQ29449" s="9"/>
    </row>
    <row r="29450" spans="41:43" x14ac:dyDescent="0.3">
      <c r="AO29450" s="9"/>
      <c r="AP29450" s="9"/>
      <c r="AQ29450" s="9"/>
    </row>
    <row r="29451" spans="41:43" x14ac:dyDescent="0.3">
      <c r="AO29451" s="9"/>
      <c r="AP29451" s="9"/>
      <c r="AQ29451" s="9"/>
    </row>
    <row r="29452" spans="41:43" x14ac:dyDescent="0.3">
      <c r="AO29452" s="9"/>
      <c r="AP29452" s="9"/>
      <c r="AQ29452" s="9"/>
    </row>
    <row r="29453" spans="41:43" x14ac:dyDescent="0.3">
      <c r="AO29453" s="9"/>
      <c r="AP29453" s="9"/>
      <c r="AQ29453" s="9"/>
    </row>
    <row r="29454" spans="41:43" x14ac:dyDescent="0.3">
      <c r="AO29454" s="9"/>
      <c r="AP29454" s="9"/>
      <c r="AQ29454" s="9"/>
    </row>
    <row r="29455" spans="41:43" x14ac:dyDescent="0.3">
      <c r="AO29455" s="9"/>
      <c r="AP29455" s="9"/>
      <c r="AQ29455" s="9"/>
    </row>
    <row r="29456" spans="41:43" x14ac:dyDescent="0.3">
      <c r="AO29456" s="9"/>
      <c r="AP29456" s="9"/>
      <c r="AQ29456" s="9"/>
    </row>
    <row r="29457" spans="41:43" x14ac:dyDescent="0.3">
      <c r="AO29457" s="9"/>
      <c r="AP29457" s="9"/>
      <c r="AQ29457" s="9"/>
    </row>
    <row r="29458" spans="41:43" x14ac:dyDescent="0.3">
      <c r="AO29458" s="9"/>
      <c r="AP29458" s="9"/>
      <c r="AQ29458" s="9"/>
    </row>
    <row r="29459" spans="41:43" x14ac:dyDescent="0.3">
      <c r="AO29459" s="9"/>
      <c r="AP29459" s="9"/>
      <c r="AQ29459" s="9"/>
    </row>
    <row r="29460" spans="41:43" x14ac:dyDescent="0.3">
      <c r="AO29460" s="9"/>
      <c r="AP29460" s="9"/>
      <c r="AQ29460" s="9"/>
    </row>
    <row r="29461" spans="41:43" x14ac:dyDescent="0.3">
      <c r="AO29461" s="9"/>
      <c r="AP29461" s="9"/>
      <c r="AQ29461" s="9"/>
    </row>
    <row r="29462" spans="41:43" x14ac:dyDescent="0.3">
      <c r="AO29462" s="9"/>
      <c r="AP29462" s="9"/>
      <c r="AQ29462" s="9"/>
    </row>
    <row r="29463" spans="41:43" x14ac:dyDescent="0.3">
      <c r="AO29463" s="9"/>
      <c r="AP29463" s="9"/>
      <c r="AQ29463" s="9"/>
    </row>
    <row r="29464" spans="41:43" x14ac:dyDescent="0.3">
      <c r="AO29464" s="9"/>
      <c r="AP29464" s="9"/>
      <c r="AQ29464" s="9"/>
    </row>
    <row r="29465" spans="41:43" x14ac:dyDescent="0.3">
      <c r="AO29465" s="9"/>
      <c r="AP29465" s="9"/>
      <c r="AQ29465" s="9"/>
    </row>
    <row r="29466" spans="41:43" x14ac:dyDescent="0.3">
      <c r="AO29466" s="9"/>
      <c r="AP29466" s="9"/>
      <c r="AQ29466" s="9"/>
    </row>
    <row r="29467" spans="41:43" x14ac:dyDescent="0.3">
      <c r="AO29467" s="9"/>
      <c r="AP29467" s="9"/>
      <c r="AQ29467" s="9"/>
    </row>
    <row r="29468" spans="41:43" x14ac:dyDescent="0.3">
      <c r="AO29468" s="9"/>
      <c r="AP29468" s="9"/>
      <c r="AQ29468" s="9"/>
    </row>
    <row r="29469" spans="41:43" x14ac:dyDescent="0.3">
      <c r="AO29469" s="9"/>
      <c r="AP29469" s="9"/>
      <c r="AQ29469" s="9"/>
    </row>
    <row r="29470" spans="41:43" x14ac:dyDescent="0.3">
      <c r="AO29470" s="9"/>
      <c r="AP29470" s="9"/>
      <c r="AQ29470" s="9"/>
    </row>
    <row r="29471" spans="41:43" x14ac:dyDescent="0.3">
      <c r="AO29471" s="9"/>
      <c r="AP29471" s="9"/>
      <c r="AQ29471" s="9"/>
    </row>
    <row r="29472" spans="41:43" x14ac:dyDescent="0.3">
      <c r="AO29472" s="9"/>
      <c r="AP29472" s="9"/>
      <c r="AQ29472" s="9"/>
    </row>
    <row r="29473" spans="41:43" x14ac:dyDescent="0.3">
      <c r="AO29473" s="9"/>
      <c r="AP29473" s="9"/>
      <c r="AQ29473" s="9"/>
    </row>
    <row r="29474" spans="41:43" x14ac:dyDescent="0.3">
      <c r="AO29474" s="9"/>
      <c r="AP29474" s="9"/>
      <c r="AQ29474" s="9"/>
    </row>
    <row r="29475" spans="41:43" x14ac:dyDescent="0.3">
      <c r="AO29475" s="9"/>
      <c r="AP29475" s="9"/>
      <c r="AQ29475" s="9"/>
    </row>
    <row r="29476" spans="41:43" x14ac:dyDescent="0.3">
      <c r="AO29476" s="9"/>
      <c r="AP29476" s="9"/>
      <c r="AQ29476" s="9"/>
    </row>
    <row r="29477" spans="41:43" x14ac:dyDescent="0.3">
      <c r="AO29477" s="9"/>
      <c r="AP29477" s="9"/>
      <c r="AQ29477" s="9"/>
    </row>
    <row r="29478" spans="41:43" x14ac:dyDescent="0.3">
      <c r="AO29478" s="9"/>
      <c r="AP29478" s="9"/>
      <c r="AQ29478" s="9"/>
    </row>
    <row r="29479" spans="41:43" x14ac:dyDescent="0.3">
      <c r="AO29479" s="9"/>
      <c r="AP29479" s="9"/>
      <c r="AQ29479" s="9"/>
    </row>
    <row r="29480" spans="41:43" x14ac:dyDescent="0.3">
      <c r="AO29480" s="9"/>
      <c r="AP29480" s="9"/>
      <c r="AQ29480" s="9"/>
    </row>
    <row r="29481" spans="41:43" x14ac:dyDescent="0.3">
      <c r="AO29481" s="9"/>
      <c r="AP29481" s="9"/>
      <c r="AQ29481" s="9"/>
    </row>
    <row r="29482" spans="41:43" x14ac:dyDescent="0.3">
      <c r="AO29482" s="9"/>
      <c r="AP29482" s="9"/>
      <c r="AQ29482" s="9"/>
    </row>
    <row r="29483" spans="41:43" x14ac:dyDescent="0.3">
      <c r="AO29483" s="9"/>
      <c r="AP29483" s="9"/>
      <c r="AQ29483" s="9"/>
    </row>
    <row r="29484" spans="41:43" x14ac:dyDescent="0.3">
      <c r="AO29484" s="9"/>
      <c r="AP29484" s="9"/>
      <c r="AQ29484" s="9"/>
    </row>
    <row r="29485" spans="41:43" x14ac:dyDescent="0.3">
      <c r="AO29485" s="9"/>
      <c r="AP29485" s="9"/>
      <c r="AQ29485" s="9"/>
    </row>
    <row r="29486" spans="41:43" x14ac:dyDescent="0.3">
      <c r="AO29486" s="9"/>
      <c r="AP29486" s="9"/>
      <c r="AQ29486" s="9"/>
    </row>
    <row r="29487" spans="41:43" x14ac:dyDescent="0.3">
      <c r="AO29487" s="9"/>
      <c r="AP29487" s="9"/>
      <c r="AQ29487" s="9"/>
    </row>
    <row r="29488" spans="41:43" x14ac:dyDescent="0.3">
      <c r="AO29488" s="9"/>
      <c r="AP29488" s="9"/>
      <c r="AQ29488" s="9"/>
    </row>
    <row r="29489" spans="41:43" x14ac:dyDescent="0.3">
      <c r="AO29489" s="9"/>
      <c r="AP29489" s="9"/>
      <c r="AQ29489" s="9"/>
    </row>
    <row r="29490" spans="41:43" x14ac:dyDescent="0.3">
      <c r="AO29490" s="9"/>
      <c r="AP29490" s="9"/>
      <c r="AQ29490" s="9"/>
    </row>
    <row r="29491" spans="41:43" x14ac:dyDescent="0.3">
      <c r="AO29491" s="9"/>
      <c r="AP29491" s="9"/>
      <c r="AQ29491" s="9"/>
    </row>
    <row r="29492" spans="41:43" x14ac:dyDescent="0.3">
      <c r="AO29492" s="9"/>
      <c r="AP29492" s="9"/>
      <c r="AQ29492" s="9"/>
    </row>
    <row r="29493" spans="41:43" x14ac:dyDescent="0.3">
      <c r="AO29493" s="9"/>
      <c r="AP29493" s="9"/>
      <c r="AQ29493" s="9"/>
    </row>
    <row r="29494" spans="41:43" x14ac:dyDescent="0.3">
      <c r="AO29494" s="9"/>
      <c r="AP29494" s="9"/>
      <c r="AQ29494" s="9"/>
    </row>
    <row r="29495" spans="41:43" x14ac:dyDescent="0.3">
      <c r="AO29495" s="9"/>
      <c r="AP29495" s="9"/>
      <c r="AQ29495" s="9"/>
    </row>
    <row r="29496" spans="41:43" x14ac:dyDescent="0.3">
      <c r="AO29496" s="9"/>
      <c r="AP29496" s="9"/>
      <c r="AQ29496" s="9"/>
    </row>
    <row r="29497" spans="41:43" x14ac:dyDescent="0.3">
      <c r="AO29497" s="9"/>
      <c r="AP29497" s="9"/>
      <c r="AQ29497" s="9"/>
    </row>
    <row r="29498" spans="41:43" x14ac:dyDescent="0.3">
      <c r="AO29498" s="9"/>
      <c r="AP29498" s="9"/>
      <c r="AQ29498" s="9"/>
    </row>
    <row r="29499" spans="41:43" x14ac:dyDescent="0.3">
      <c r="AO29499" s="9"/>
      <c r="AP29499" s="9"/>
      <c r="AQ29499" s="9"/>
    </row>
    <row r="29500" spans="41:43" x14ac:dyDescent="0.3">
      <c r="AO29500" s="9"/>
      <c r="AP29500" s="9"/>
      <c r="AQ29500" s="9"/>
    </row>
    <row r="29501" spans="41:43" x14ac:dyDescent="0.3">
      <c r="AO29501" s="9"/>
      <c r="AP29501" s="9"/>
      <c r="AQ29501" s="9"/>
    </row>
    <row r="29502" spans="41:43" x14ac:dyDescent="0.3">
      <c r="AO29502" s="9"/>
      <c r="AP29502" s="9"/>
      <c r="AQ29502" s="9"/>
    </row>
    <row r="29503" spans="41:43" x14ac:dyDescent="0.3">
      <c r="AO29503" s="9"/>
      <c r="AP29503" s="9"/>
      <c r="AQ29503" s="9"/>
    </row>
    <row r="29504" spans="41:43" x14ac:dyDescent="0.3">
      <c r="AO29504" s="9"/>
      <c r="AP29504" s="9"/>
      <c r="AQ29504" s="9"/>
    </row>
    <row r="29505" spans="41:43" x14ac:dyDescent="0.3">
      <c r="AO29505" s="9"/>
      <c r="AP29505" s="9"/>
      <c r="AQ29505" s="9"/>
    </row>
    <row r="29506" spans="41:43" x14ac:dyDescent="0.3">
      <c r="AO29506" s="9"/>
      <c r="AP29506" s="9"/>
      <c r="AQ29506" s="9"/>
    </row>
    <row r="29507" spans="41:43" x14ac:dyDescent="0.3">
      <c r="AO29507" s="9"/>
      <c r="AP29507" s="9"/>
      <c r="AQ29507" s="9"/>
    </row>
    <row r="29508" spans="41:43" x14ac:dyDescent="0.3">
      <c r="AO29508" s="9"/>
      <c r="AP29508" s="9"/>
      <c r="AQ29508" s="9"/>
    </row>
    <row r="29509" spans="41:43" x14ac:dyDescent="0.3">
      <c r="AO29509" s="9"/>
      <c r="AP29509" s="9"/>
      <c r="AQ29509" s="9"/>
    </row>
    <row r="29510" spans="41:43" x14ac:dyDescent="0.3">
      <c r="AO29510" s="9"/>
      <c r="AP29510" s="9"/>
      <c r="AQ29510" s="9"/>
    </row>
    <row r="29511" spans="41:43" x14ac:dyDescent="0.3">
      <c r="AO29511" s="9"/>
      <c r="AP29511" s="9"/>
      <c r="AQ29511" s="9"/>
    </row>
    <row r="29512" spans="41:43" x14ac:dyDescent="0.3">
      <c r="AO29512" s="9"/>
      <c r="AP29512" s="9"/>
      <c r="AQ29512" s="9"/>
    </row>
    <row r="29513" spans="41:43" x14ac:dyDescent="0.3">
      <c r="AO29513" s="9"/>
      <c r="AP29513" s="9"/>
      <c r="AQ29513" s="9"/>
    </row>
    <row r="29514" spans="41:43" x14ac:dyDescent="0.3">
      <c r="AO29514" s="9"/>
      <c r="AP29514" s="9"/>
      <c r="AQ29514" s="9"/>
    </row>
    <row r="29515" spans="41:43" x14ac:dyDescent="0.3">
      <c r="AO29515" s="9"/>
      <c r="AP29515" s="9"/>
      <c r="AQ29515" s="9"/>
    </row>
    <row r="29516" spans="41:43" x14ac:dyDescent="0.3">
      <c r="AO29516" s="9"/>
      <c r="AP29516" s="9"/>
      <c r="AQ29516" s="9"/>
    </row>
    <row r="29517" spans="41:43" x14ac:dyDescent="0.3">
      <c r="AO29517" s="9"/>
      <c r="AP29517" s="9"/>
      <c r="AQ29517" s="9"/>
    </row>
    <row r="29518" spans="41:43" x14ac:dyDescent="0.3">
      <c r="AO29518" s="9"/>
      <c r="AP29518" s="9"/>
      <c r="AQ29518" s="9"/>
    </row>
    <row r="29519" spans="41:43" x14ac:dyDescent="0.3">
      <c r="AO29519" s="9"/>
      <c r="AP29519" s="9"/>
      <c r="AQ29519" s="9"/>
    </row>
    <row r="29520" spans="41:43" x14ac:dyDescent="0.3">
      <c r="AO29520" s="9"/>
      <c r="AP29520" s="9"/>
      <c r="AQ29520" s="9"/>
    </row>
    <row r="29521" spans="41:43" x14ac:dyDescent="0.3">
      <c r="AO29521" s="9"/>
      <c r="AP29521" s="9"/>
      <c r="AQ29521" s="9"/>
    </row>
    <row r="29522" spans="41:43" x14ac:dyDescent="0.3">
      <c r="AO29522" s="9"/>
      <c r="AP29522" s="9"/>
      <c r="AQ29522" s="9"/>
    </row>
    <row r="29523" spans="41:43" x14ac:dyDescent="0.3">
      <c r="AO29523" s="9"/>
      <c r="AP29523" s="9"/>
      <c r="AQ29523" s="9"/>
    </row>
    <row r="29524" spans="41:43" x14ac:dyDescent="0.3">
      <c r="AO29524" s="9"/>
      <c r="AP29524" s="9"/>
      <c r="AQ29524" s="9"/>
    </row>
    <row r="29525" spans="41:43" x14ac:dyDescent="0.3">
      <c r="AO29525" s="9"/>
      <c r="AP29525" s="9"/>
      <c r="AQ29525" s="9"/>
    </row>
    <row r="29526" spans="41:43" x14ac:dyDescent="0.3">
      <c r="AO29526" s="9"/>
      <c r="AP29526" s="9"/>
      <c r="AQ29526" s="9"/>
    </row>
    <row r="29527" spans="41:43" x14ac:dyDescent="0.3">
      <c r="AO29527" s="9"/>
      <c r="AP29527" s="9"/>
      <c r="AQ29527" s="9"/>
    </row>
    <row r="29528" spans="41:43" x14ac:dyDescent="0.3">
      <c r="AO29528" s="9"/>
      <c r="AP29528" s="9"/>
      <c r="AQ29528" s="9"/>
    </row>
    <row r="29529" spans="41:43" x14ac:dyDescent="0.3">
      <c r="AO29529" s="9"/>
      <c r="AP29529" s="9"/>
      <c r="AQ29529" s="9"/>
    </row>
    <row r="29530" spans="41:43" x14ac:dyDescent="0.3">
      <c r="AO29530" s="9"/>
      <c r="AP29530" s="9"/>
      <c r="AQ29530" s="9"/>
    </row>
    <row r="29531" spans="41:43" x14ac:dyDescent="0.3">
      <c r="AO29531" s="9"/>
      <c r="AP29531" s="9"/>
      <c r="AQ29531" s="9"/>
    </row>
    <row r="29532" spans="41:43" x14ac:dyDescent="0.3">
      <c r="AO29532" s="9"/>
      <c r="AP29532" s="9"/>
      <c r="AQ29532" s="9"/>
    </row>
    <row r="29533" spans="41:43" x14ac:dyDescent="0.3">
      <c r="AO29533" s="9"/>
      <c r="AP29533" s="9"/>
      <c r="AQ29533" s="9"/>
    </row>
    <row r="29534" spans="41:43" x14ac:dyDescent="0.3">
      <c r="AO29534" s="9"/>
      <c r="AP29534" s="9"/>
      <c r="AQ29534" s="9"/>
    </row>
    <row r="29535" spans="41:43" x14ac:dyDescent="0.3">
      <c r="AO29535" s="9"/>
      <c r="AP29535" s="9"/>
      <c r="AQ29535" s="9"/>
    </row>
    <row r="29536" spans="41:43" x14ac:dyDescent="0.3">
      <c r="AO29536" s="9"/>
      <c r="AP29536" s="9"/>
      <c r="AQ29536" s="9"/>
    </row>
    <row r="29537" spans="41:43" x14ac:dyDescent="0.3">
      <c r="AO29537" s="9"/>
      <c r="AP29537" s="9"/>
      <c r="AQ29537" s="9"/>
    </row>
    <row r="29538" spans="41:43" x14ac:dyDescent="0.3">
      <c r="AO29538" s="9"/>
      <c r="AP29538" s="9"/>
      <c r="AQ29538" s="9"/>
    </row>
    <row r="29539" spans="41:43" x14ac:dyDescent="0.3">
      <c r="AO29539" s="9"/>
      <c r="AP29539" s="9"/>
      <c r="AQ29539" s="9"/>
    </row>
    <row r="29540" spans="41:43" x14ac:dyDescent="0.3">
      <c r="AO29540" s="9"/>
      <c r="AP29540" s="9"/>
      <c r="AQ29540" s="9"/>
    </row>
    <row r="29541" spans="41:43" x14ac:dyDescent="0.3">
      <c r="AO29541" s="9"/>
      <c r="AP29541" s="9"/>
      <c r="AQ29541" s="9"/>
    </row>
    <row r="29542" spans="41:43" x14ac:dyDescent="0.3">
      <c r="AO29542" s="9"/>
      <c r="AP29542" s="9"/>
      <c r="AQ29542" s="9"/>
    </row>
    <row r="29543" spans="41:43" x14ac:dyDescent="0.3">
      <c r="AO29543" s="9"/>
      <c r="AP29543" s="9"/>
      <c r="AQ29543" s="9"/>
    </row>
    <row r="29544" spans="41:43" x14ac:dyDescent="0.3">
      <c r="AO29544" s="9"/>
      <c r="AP29544" s="9"/>
      <c r="AQ29544" s="9"/>
    </row>
    <row r="29545" spans="41:43" x14ac:dyDescent="0.3">
      <c r="AO29545" s="9"/>
      <c r="AP29545" s="9"/>
      <c r="AQ29545" s="9"/>
    </row>
    <row r="29546" spans="41:43" x14ac:dyDescent="0.3">
      <c r="AO29546" s="9"/>
      <c r="AP29546" s="9"/>
      <c r="AQ29546" s="9"/>
    </row>
    <row r="29547" spans="41:43" x14ac:dyDescent="0.3">
      <c r="AO29547" s="9"/>
      <c r="AP29547" s="9"/>
      <c r="AQ29547" s="9"/>
    </row>
    <row r="29548" spans="41:43" x14ac:dyDescent="0.3">
      <c r="AO29548" s="9"/>
      <c r="AP29548" s="9"/>
      <c r="AQ29548" s="9"/>
    </row>
    <row r="29549" spans="41:43" x14ac:dyDescent="0.3">
      <c r="AO29549" s="9"/>
      <c r="AP29549" s="9"/>
      <c r="AQ29549" s="9"/>
    </row>
    <row r="29550" spans="41:43" x14ac:dyDescent="0.3">
      <c r="AO29550" s="9"/>
      <c r="AP29550" s="9"/>
      <c r="AQ29550" s="9"/>
    </row>
    <row r="29551" spans="41:43" x14ac:dyDescent="0.3">
      <c r="AO29551" s="9"/>
      <c r="AP29551" s="9"/>
      <c r="AQ29551" s="9"/>
    </row>
    <row r="29552" spans="41:43" x14ac:dyDescent="0.3">
      <c r="AO29552" s="9"/>
      <c r="AP29552" s="9"/>
      <c r="AQ29552" s="9"/>
    </row>
    <row r="29553" spans="41:43" x14ac:dyDescent="0.3">
      <c r="AO29553" s="9"/>
      <c r="AP29553" s="9"/>
      <c r="AQ29553" s="9"/>
    </row>
    <row r="29554" spans="41:43" x14ac:dyDescent="0.3">
      <c r="AO29554" s="9"/>
      <c r="AP29554" s="9"/>
      <c r="AQ29554" s="9"/>
    </row>
    <row r="29555" spans="41:43" x14ac:dyDescent="0.3">
      <c r="AO29555" s="9"/>
      <c r="AP29555" s="9"/>
      <c r="AQ29555" s="9"/>
    </row>
    <row r="29556" spans="41:43" x14ac:dyDescent="0.3">
      <c r="AO29556" s="9"/>
      <c r="AP29556" s="9"/>
      <c r="AQ29556" s="9"/>
    </row>
    <row r="29557" spans="41:43" x14ac:dyDescent="0.3">
      <c r="AO29557" s="9"/>
      <c r="AP29557" s="9"/>
      <c r="AQ29557" s="9"/>
    </row>
    <row r="29558" spans="41:43" x14ac:dyDescent="0.3">
      <c r="AO29558" s="9"/>
      <c r="AP29558" s="9"/>
      <c r="AQ29558" s="9"/>
    </row>
    <row r="29559" spans="41:43" x14ac:dyDescent="0.3">
      <c r="AO29559" s="9"/>
      <c r="AP29559" s="9"/>
      <c r="AQ29559" s="9"/>
    </row>
    <row r="29560" spans="41:43" x14ac:dyDescent="0.3">
      <c r="AO29560" s="9"/>
      <c r="AP29560" s="9"/>
      <c r="AQ29560" s="9"/>
    </row>
    <row r="29561" spans="41:43" x14ac:dyDescent="0.3">
      <c r="AO29561" s="9"/>
      <c r="AP29561" s="9"/>
      <c r="AQ29561" s="9"/>
    </row>
    <row r="29562" spans="41:43" x14ac:dyDescent="0.3">
      <c r="AO29562" s="9"/>
      <c r="AP29562" s="9"/>
      <c r="AQ29562" s="9"/>
    </row>
    <row r="29563" spans="41:43" x14ac:dyDescent="0.3">
      <c r="AO29563" s="9"/>
      <c r="AP29563" s="9"/>
      <c r="AQ29563" s="9"/>
    </row>
    <row r="29564" spans="41:43" x14ac:dyDescent="0.3">
      <c r="AO29564" s="9"/>
      <c r="AP29564" s="9"/>
      <c r="AQ29564" s="9"/>
    </row>
    <row r="29565" spans="41:43" x14ac:dyDescent="0.3">
      <c r="AO29565" s="9"/>
      <c r="AP29565" s="9"/>
      <c r="AQ29565" s="9"/>
    </row>
    <row r="29566" spans="41:43" x14ac:dyDescent="0.3">
      <c r="AO29566" s="9"/>
      <c r="AP29566" s="9"/>
      <c r="AQ29566" s="9"/>
    </row>
    <row r="29567" spans="41:43" x14ac:dyDescent="0.3">
      <c r="AO29567" s="9"/>
      <c r="AP29567" s="9"/>
      <c r="AQ29567" s="9"/>
    </row>
    <row r="29568" spans="41:43" x14ac:dyDescent="0.3">
      <c r="AO29568" s="9"/>
      <c r="AP29568" s="9"/>
      <c r="AQ29568" s="9"/>
    </row>
    <row r="29569" spans="41:43" x14ac:dyDescent="0.3">
      <c r="AO29569" s="9"/>
      <c r="AP29569" s="9"/>
      <c r="AQ29569" s="9"/>
    </row>
    <row r="29570" spans="41:43" x14ac:dyDescent="0.3">
      <c r="AO29570" s="9"/>
      <c r="AP29570" s="9"/>
      <c r="AQ29570" s="9"/>
    </row>
    <row r="29571" spans="41:43" x14ac:dyDescent="0.3">
      <c r="AO29571" s="9"/>
      <c r="AP29571" s="9"/>
      <c r="AQ29571" s="9"/>
    </row>
    <row r="29572" spans="41:43" x14ac:dyDescent="0.3">
      <c r="AO29572" s="9"/>
      <c r="AP29572" s="9"/>
      <c r="AQ29572" s="9"/>
    </row>
    <row r="29573" spans="41:43" x14ac:dyDescent="0.3">
      <c r="AO29573" s="9"/>
      <c r="AP29573" s="9"/>
      <c r="AQ29573" s="9"/>
    </row>
    <row r="29574" spans="41:43" x14ac:dyDescent="0.3">
      <c r="AO29574" s="9"/>
      <c r="AP29574" s="9"/>
      <c r="AQ29574" s="9"/>
    </row>
    <row r="29575" spans="41:43" x14ac:dyDescent="0.3">
      <c r="AO29575" s="9"/>
      <c r="AP29575" s="9"/>
      <c r="AQ29575" s="9"/>
    </row>
    <row r="29576" spans="41:43" x14ac:dyDescent="0.3">
      <c r="AO29576" s="9"/>
      <c r="AP29576" s="9"/>
      <c r="AQ29576" s="9"/>
    </row>
    <row r="29577" spans="41:43" x14ac:dyDescent="0.3">
      <c r="AO29577" s="9"/>
      <c r="AP29577" s="9"/>
      <c r="AQ29577" s="9"/>
    </row>
    <row r="29578" spans="41:43" x14ac:dyDescent="0.3">
      <c r="AO29578" s="9"/>
      <c r="AP29578" s="9"/>
      <c r="AQ29578" s="9"/>
    </row>
    <row r="29579" spans="41:43" x14ac:dyDescent="0.3">
      <c r="AO29579" s="9"/>
      <c r="AP29579" s="9"/>
      <c r="AQ29579" s="9"/>
    </row>
    <row r="29580" spans="41:43" x14ac:dyDescent="0.3">
      <c r="AO29580" s="9"/>
      <c r="AP29580" s="9"/>
      <c r="AQ29580" s="9"/>
    </row>
    <row r="29581" spans="41:43" x14ac:dyDescent="0.3">
      <c r="AO29581" s="9"/>
      <c r="AP29581" s="9"/>
      <c r="AQ29581" s="9"/>
    </row>
    <row r="29582" spans="41:43" x14ac:dyDescent="0.3">
      <c r="AO29582" s="9"/>
      <c r="AP29582" s="9"/>
      <c r="AQ29582" s="9"/>
    </row>
    <row r="29583" spans="41:43" x14ac:dyDescent="0.3">
      <c r="AO29583" s="9"/>
      <c r="AP29583" s="9"/>
      <c r="AQ29583" s="9"/>
    </row>
    <row r="29584" spans="41:43" x14ac:dyDescent="0.3">
      <c r="AO29584" s="9"/>
      <c r="AP29584" s="9"/>
      <c r="AQ29584" s="9"/>
    </row>
    <row r="29585" spans="41:43" x14ac:dyDescent="0.3">
      <c r="AO29585" s="9"/>
      <c r="AP29585" s="9"/>
      <c r="AQ29585" s="9"/>
    </row>
    <row r="29586" spans="41:43" x14ac:dyDescent="0.3">
      <c r="AO29586" s="9"/>
      <c r="AP29586" s="9"/>
      <c r="AQ29586" s="9"/>
    </row>
    <row r="29587" spans="41:43" x14ac:dyDescent="0.3">
      <c r="AO29587" s="9"/>
      <c r="AP29587" s="9"/>
      <c r="AQ29587" s="9"/>
    </row>
    <row r="29588" spans="41:43" x14ac:dyDescent="0.3">
      <c r="AO29588" s="9"/>
      <c r="AP29588" s="9"/>
      <c r="AQ29588" s="9"/>
    </row>
    <row r="29589" spans="41:43" x14ac:dyDescent="0.3">
      <c r="AO29589" s="9"/>
      <c r="AP29589" s="9"/>
      <c r="AQ29589" s="9"/>
    </row>
    <row r="29590" spans="41:43" x14ac:dyDescent="0.3">
      <c r="AO29590" s="9"/>
      <c r="AP29590" s="9"/>
      <c r="AQ29590" s="9"/>
    </row>
    <row r="29591" spans="41:43" x14ac:dyDescent="0.3">
      <c r="AO29591" s="9"/>
      <c r="AP29591" s="9"/>
      <c r="AQ29591" s="9"/>
    </row>
    <row r="29592" spans="41:43" x14ac:dyDescent="0.3">
      <c r="AO29592" s="9"/>
      <c r="AP29592" s="9"/>
      <c r="AQ29592" s="9"/>
    </row>
    <row r="29593" spans="41:43" x14ac:dyDescent="0.3">
      <c r="AO29593" s="9"/>
      <c r="AP29593" s="9"/>
      <c r="AQ29593" s="9"/>
    </row>
    <row r="29594" spans="41:43" x14ac:dyDescent="0.3">
      <c r="AO29594" s="9"/>
      <c r="AP29594" s="9"/>
      <c r="AQ29594" s="9"/>
    </row>
    <row r="29595" spans="41:43" x14ac:dyDescent="0.3">
      <c r="AO29595" s="9"/>
      <c r="AP29595" s="9"/>
      <c r="AQ29595" s="9"/>
    </row>
    <row r="29596" spans="41:43" x14ac:dyDescent="0.3">
      <c r="AO29596" s="9"/>
      <c r="AP29596" s="9"/>
      <c r="AQ29596" s="9"/>
    </row>
    <row r="29597" spans="41:43" x14ac:dyDescent="0.3">
      <c r="AO29597" s="9"/>
      <c r="AP29597" s="9"/>
      <c r="AQ29597" s="9"/>
    </row>
    <row r="29598" spans="41:43" x14ac:dyDescent="0.3">
      <c r="AO29598" s="9"/>
      <c r="AP29598" s="9"/>
      <c r="AQ29598" s="9"/>
    </row>
    <row r="29599" spans="41:43" x14ac:dyDescent="0.3">
      <c r="AO29599" s="9"/>
      <c r="AP29599" s="9"/>
      <c r="AQ29599" s="9"/>
    </row>
    <row r="29600" spans="41:43" x14ac:dyDescent="0.3">
      <c r="AO29600" s="9"/>
      <c r="AP29600" s="9"/>
      <c r="AQ29600" s="9"/>
    </row>
    <row r="29601" spans="41:43" x14ac:dyDescent="0.3">
      <c r="AO29601" s="9"/>
      <c r="AP29601" s="9"/>
      <c r="AQ29601" s="9"/>
    </row>
    <row r="29602" spans="41:43" x14ac:dyDescent="0.3">
      <c r="AO29602" s="9"/>
      <c r="AP29602" s="9"/>
      <c r="AQ29602" s="9"/>
    </row>
    <row r="29603" spans="41:43" x14ac:dyDescent="0.3">
      <c r="AO29603" s="9"/>
      <c r="AP29603" s="9"/>
      <c r="AQ29603" s="9"/>
    </row>
    <row r="29604" spans="41:43" x14ac:dyDescent="0.3">
      <c r="AO29604" s="9"/>
      <c r="AP29604" s="9"/>
      <c r="AQ29604" s="9"/>
    </row>
    <row r="29605" spans="41:43" x14ac:dyDescent="0.3">
      <c r="AO29605" s="9"/>
      <c r="AP29605" s="9"/>
      <c r="AQ29605" s="9"/>
    </row>
    <row r="29606" spans="41:43" x14ac:dyDescent="0.3">
      <c r="AO29606" s="9"/>
      <c r="AP29606" s="9"/>
      <c r="AQ29606" s="9"/>
    </row>
    <row r="29607" spans="41:43" x14ac:dyDescent="0.3">
      <c r="AO29607" s="9"/>
      <c r="AP29607" s="9"/>
      <c r="AQ29607" s="9"/>
    </row>
    <row r="29608" spans="41:43" x14ac:dyDescent="0.3">
      <c r="AO29608" s="9"/>
      <c r="AP29608" s="9"/>
      <c r="AQ29608" s="9"/>
    </row>
    <row r="29609" spans="41:43" x14ac:dyDescent="0.3">
      <c r="AO29609" s="9"/>
      <c r="AP29609" s="9"/>
      <c r="AQ29609" s="9"/>
    </row>
    <row r="29610" spans="41:43" x14ac:dyDescent="0.3">
      <c r="AO29610" s="9"/>
      <c r="AP29610" s="9"/>
      <c r="AQ29610" s="9"/>
    </row>
    <row r="29611" spans="41:43" x14ac:dyDescent="0.3">
      <c r="AO29611" s="9"/>
      <c r="AP29611" s="9"/>
      <c r="AQ29611" s="9"/>
    </row>
    <row r="29612" spans="41:43" x14ac:dyDescent="0.3">
      <c r="AO29612" s="9"/>
      <c r="AP29612" s="9"/>
      <c r="AQ29612" s="9"/>
    </row>
    <row r="29613" spans="41:43" x14ac:dyDescent="0.3">
      <c r="AO29613" s="9"/>
      <c r="AP29613" s="9"/>
      <c r="AQ29613" s="9"/>
    </row>
    <row r="29614" spans="41:43" x14ac:dyDescent="0.3">
      <c r="AO29614" s="9"/>
      <c r="AP29614" s="9"/>
      <c r="AQ29614" s="9"/>
    </row>
    <row r="29615" spans="41:43" x14ac:dyDescent="0.3">
      <c r="AO29615" s="9"/>
      <c r="AP29615" s="9"/>
      <c r="AQ29615" s="9"/>
    </row>
    <row r="29616" spans="41:43" x14ac:dyDescent="0.3">
      <c r="AO29616" s="9"/>
      <c r="AP29616" s="9"/>
      <c r="AQ29616" s="9"/>
    </row>
    <row r="29617" spans="41:43" x14ac:dyDescent="0.3">
      <c r="AO29617" s="9"/>
      <c r="AP29617" s="9"/>
      <c r="AQ29617" s="9"/>
    </row>
    <row r="29618" spans="41:43" x14ac:dyDescent="0.3">
      <c r="AO29618" s="9"/>
      <c r="AP29618" s="9"/>
      <c r="AQ29618" s="9"/>
    </row>
    <row r="29619" spans="41:43" x14ac:dyDescent="0.3">
      <c r="AO29619" s="9"/>
      <c r="AP29619" s="9"/>
      <c r="AQ29619" s="9"/>
    </row>
    <row r="29620" spans="41:43" x14ac:dyDescent="0.3">
      <c r="AO29620" s="9"/>
      <c r="AP29620" s="9"/>
      <c r="AQ29620" s="9"/>
    </row>
    <row r="29621" spans="41:43" x14ac:dyDescent="0.3">
      <c r="AO29621" s="9"/>
      <c r="AP29621" s="9"/>
      <c r="AQ29621" s="9"/>
    </row>
    <row r="29622" spans="41:43" x14ac:dyDescent="0.3">
      <c r="AO29622" s="9"/>
      <c r="AP29622" s="9"/>
      <c r="AQ29622" s="9"/>
    </row>
    <row r="29623" spans="41:43" x14ac:dyDescent="0.3">
      <c r="AO29623" s="9"/>
      <c r="AP29623" s="9"/>
      <c r="AQ29623" s="9"/>
    </row>
    <row r="29624" spans="41:43" x14ac:dyDescent="0.3">
      <c r="AO29624" s="9"/>
      <c r="AP29624" s="9"/>
      <c r="AQ29624" s="9"/>
    </row>
    <row r="29625" spans="41:43" x14ac:dyDescent="0.3">
      <c r="AO29625" s="9"/>
      <c r="AP29625" s="9"/>
      <c r="AQ29625" s="9"/>
    </row>
    <row r="29626" spans="41:43" x14ac:dyDescent="0.3">
      <c r="AO29626" s="9"/>
      <c r="AP29626" s="9"/>
      <c r="AQ29626" s="9"/>
    </row>
    <row r="29627" spans="41:43" x14ac:dyDescent="0.3">
      <c r="AO29627" s="9"/>
      <c r="AP29627" s="9"/>
      <c r="AQ29627" s="9"/>
    </row>
    <row r="29628" spans="41:43" x14ac:dyDescent="0.3">
      <c r="AO29628" s="9"/>
      <c r="AP29628" s="9"/>
      <c r="AQ29628" s="9"/>
    </row>
    <row r="29629" spans="41:43" x14ac:dyDescent="0.3">
      <c r="AO29629" s="9"/>
      <c r="AP29629" s="9"/>
      <c r="AQ29629" s="9"/>
    </row>
    <row r="29630" spans="41:43" x14ac:dyDescent="0.3">
      <c r="AO29630" s="9"/>
      <c r="AP29630" s="9"/>
      <c r="AQ29630" s="9"/>
    </row>
    <row r="29631" spans="41:43" x14ac:dyDescent="0.3">
      <c r="AO29631" s="9"/>
      <c r="AP29631" s="9"/>
      <c r="AQ29631" s="9"/>
    </row>
    <row r="29632" spans="41:43" x14ac:dyDescent="0.3">
      <c r="AO29632" s="9"/>
      <c r="AP29632" s="9"/>
      <c r="AQ29632" s="9"/>
    </row>
    <row r="29633" spans="41:43" x14ac:dyDescent="0.3">
      <c r="AO29633" s="9"/>
      <c r="AP29633" s="9"/>
      <c r="AQ29633" s="9"/>
    </row>
    <row r="29634" spans="41:43" x14ac:dyDescent="0.3">
      <c r="AO29634" s="9"/>
      <c r="AP29634" s="9"/>
      <c r="AQ29634" s="9"/>
    </row>
    <row r="29635" spans="41:43" x14ac:dyDescent="0.3">
      <c r="AO29635" s="9"/>
      <c r="AP29635" s="9"/>
      <c r="AQ29635" s="9"/>
    </row>
    <row r="29636" spans="41:43" x14ac:dyDescent="0.3">
      <c r="AO29636" s="9"/>
      <c r="AP29636" s="9"/>
      <c r="AQ29636" s="9"/>
    </row>
    <row r="29637" spans="41:43" x14ac:dyDescent="0.3">
      <c r="AO29637" s="9"/>
      <c r="AP29637" s="9"/>
      <c r="AQ29637" s="9"/>
    </row>
    <row r="29638" spans="41:43" x14ac:dyDescent="0.3">
      <c r="AO29638" s="9"/>
      <c r="AP29638" s="9"/>
      <c r="AQ29638" s="9"/>
    </row>
    <row r="29639" spans="41:43" x14ac:dyDescent="0.3">
      <c r="AO29639" s="9"/>
      <c r="AP29639" s="9"/>
      <c r="AQ29639" s="9"/>
    </row>
    <row r="29640" spans="41:43" x14ac:dyDescent="0.3">
      <c r="AO29640" s="9"/>
      <c r="AP29640" s="9"/>
      <c r="AQ29640" s="9"/>
    </row>
    <row r="29641" spans="41:43" x14ac:dyDescent="0.3">
      <c r="AO29641" s="9"/>
      <c r="AP29641" s="9"/>
      <c r="AQ29641" s="9"/>
    </row>
    <row r="29642" spans="41:43" x14ac:dyDescent="0.3">
      <c r="AO29642" s="9"/>
      <c r="AP29642" s="9"/>
      <c r="AQ29642" s="9"/>
    </row>
    <row r="29643" spans="41:43" x14ac:dyDescent="0.3">
      <c r="AO29643" s="9"/>
      <c r="AP29643" s="9"/>
      <c r="AQ29643" s="9"/>
    </row>
    <row r="29644" spans="41:43" x14ac:dyDescent="0.3">
      <c r="AO29644" s="9"/>
      <c r="AP29644" s="9"/>
      <c r="AQ29644" s="9"/>
    </row>
    <row r="29645" spans="41:43" x14ac:dyDescent="0.3">
      <c r="AO29645" s="9"/>
      <c r="AP29645" s="9"/>
      <c r="AQ29645" s="9"/>
    </row>
    <row r="29646" spans="41:43" x14ac:dyDescent="0.3">
      <c r="AO29646" s="9"/>
      <c r="AP29646" s="9"/>
      <c r="AQ29646" s="9"/>
    </row>
    <row r="29647" spans="41:43" x14ac:dyDescent="0.3">
      <c r="AO29647" s="9"/>
      <c r="AP29647" s="9"/>
      <c r="AQ29647" s="9"/>
    </row>
    <row r="29648" spans="41:43" x14ac:dyDescent="0.3">
      <c r="AO29648" s="9"/>
      <c r="AP29648" s="9"/>
      <c r="AQ29648" s="9"/>
    </row>
    <row r="29649" spans="41:43" x14ac:dyDescent="0.3">
      <c r="AO29649" s="9"/>
      <c r="AP29649" s="9"/>
      <c r="AQ29649" s="9"/>
    </row>
    <row r="29650" spans="41:43" x14ac:dyDescent="0.3">
      <c r="AO29650" s="9"/>
      <c r="AP29650" s="9"/>
      <c r="AQ29650" s="9"/>
    </row>
    <row r="29651" spans="41:43" x14ac:dyDescent="0.3">
      <c r="AO29651" s="9"/>
      <c r="AP29651" s="9"/>
      <c r="AQ29651" s="9"/>
    </row>
    <row r="29652" spans="41:43" x14ac:dyDescent="0.3">
      <c r="AO29652" s="9"/>
      <c r="AP29652" s="9"/>
      <c r="AQ29652" s="9"/>
    </row>
    <row r="29653" spans="41:43" x14ac:dyDescent="0.3">
      <c r="AO29653" s="9"/>
      <c r="AP29653" s="9"/>
      <c r="AQ29653" s="9"/>
    </row>
    <row r="29654" spans="41:43" x14ac:dyDescent="0.3">
      <c r="AO29654" s="9"/>
      <c r="AP29654" s="9"/>
      <c r="AQ29654" s="9"/>
    </row>
    <row r="29655" spans="41:43" x14ac:dyDescent="0.3">
      <c r="AO29655" s="9"/>
      <c r="AP29655" s="9"/>
      <c r="AQ29655" s="9"/>
    </row>
    <row r="29656" spans="41:43" x14ac:dyDescent="0.3">
      <c r="AO29656" s="9"/>
      <c r="AP29656" s="9"/>
      <c r="AQ29656" s="9"/>
    </row>
    <row r="29657" spans="41:43" x14ac:dyDescent="0.3">
      <c r="AO29657" s="9"/>
      <c r="AP29657" s="9"/>
      <c r="AQ29657" s="9"/>
    </row>
    <row r="29658" spans="41:43" x14ac:dyDescent="0.3">
      <c r="AO29658" s="9"/>
      <c r="AP29658" s="9"/>
      <c r="AQ29658" s="9"/>
    </row>
    <row r="29659" spans="41:43" x14ac:dyDescent="0.3">
      <c r="AO29659" s="9"/>
      <c r="AP29659" s="9"/>
      <c r="AQ29659" s="9"/>
    </row>
    <row r="29660" spans="41:43" x14ac:dyDescent="0.3">
      <c r="AO29660" s="9"/>
      <c r="AP29660" s="9"/>
      <c r="AQ29660" s="9"/>
    </row>
    <row r="29661" spans="41:43" x14ac:dyDescent="0.3">
      <c r="AO29661" s="9"/>
      <c r="AP29661" s="9"/>
      <c r="AQ29661" s="9"/>
    </row>
    <row r="29662" spans="41:43" x14ac:dyDescent="0.3">
      <c r="AO29662" s="9"/>
      <c r="AP29662" s="9"/>
      <c r="AQ29662" s="9"/>
    </row>
    <row r="29663" spans="41:43" x14ac:dyDescent="0.3">
      <c r="AO29663" s="9"/>
      <c r="AP29663" s="9"/>
      <c r="AQ29663" s="9"/>
    </row>
    <row r="29664" spans="41:43" x14ac:dyDescent="0.3">
      <c r="AO29664" s="9"/>
      <c r="AP29664" s="9"/>
      <c r="AQ29664" s="9"/>
    </row>
    <row r="29665" spans="41:43" x14ac:dyDescent="0.3">
      <c r="AO29665" s="9"/>
      <c r="AP29665" s="9"/>
      <c r="AQ29665" s="9"/>
    </row>
    <row r="29666" spans="41:43" x14ac:dyDescent="0.3">
      <c r="AO29666" s="9"/>
      <c r="AP29666" s="9"/>
      <c r="AQ29666" s="9"/>
    </row>
    <row r="29667" spans="41:43" x14ac:dyDescent="0.3">
      <c r="AO29667" s="9"/>
      <c r="AP29667" s="9"/>
      <c r="AQ29667" s="9"/>
    </row>
    <row r="29668" spans="41:43" x14ac:dyDescent="0.3">
      <c r="AO29668" s="9"/>
      <c r="AP29668" s="9"/>
      <c r="AQ29668" s="9"/>
    </row>
    <row r="29669" spans="41:43" x14ac:dyDescent="0.3">
      <c r="AO29669" s="9"/>
      <c r="AP29669" s="9"/>
      <c r="AQ29669" s="9"/>
    </row>
    <row r="29670" spans="41:43" x14ac:dyDescent="0.3">
      <c r="AO29670" s="9"/>
      <c r="AP29670" s="9"/>
      <c r="AQ29670" s="9"/>
    </row>
    <row r="29671" spans="41:43" x14ac:dyDescent="0.3">
      <c r="AO29671" s="9"/>
      <c r="AP29671" s="9"/>
      <c r="AQ29671" s="9"/>
    </row>
    <row r="29672" spans="41:43" x14ac:dyDescent="0.3">
      <c r="AO29672" s="9"/>
      <c r="AP29672" s="9"/>
      <c r="AQ29672" s="9"/>
    </row>
    <row r="29673" spans="41:43" x14ac:dyDescent="0.3">
      <c r="AO29673" s="9"/>
      <c r="AP29673" s="9"/>
      <c r="AQ29673" s="9"/>
    </row>
    <row r="29674" spans="41:43" x14ac:dyDescent="0.3">
      <c r="AO29674" s="9"/>
      <c r="AP29674" s="9"/>
      <c r="AQ29674" s="9"/>
    </row>
    <row r="29675" spans="41:43" x14ac:dyDescent="0.3">
      <c r="AO29675" s="9"/>
      <c r="AP29675" s="9"/>
      <c r="AQ29675" s="9"/>
    </row>
    <row r="29676" spans="41:43" x14ac:dyDescent="0.3">
      <c r="AO29676" s="9"/>
      <c r="AP29676" s="9"/>
      <c r="AQ29676" s="9"/>
    </row>
    <row r="29677" spans="41:43" x14ac:dyDescent="0.3">
      <c r="AO29677" s="9"/>
      <c r="AP29677" s="9"/>
      <c r="AQ29677" s="9"/>
    </row>
    <row r="29678" spans="41:43" x14ac:dyDescent="0.3">
      <c r="AO29678" s="9"/>
      <c r="AP29678" s="9"/>
      <c r="AQ29678" s="9"/>
    </row>
    <row r="29679" spans="41:43" x14ac:dyDescent="0.3">
      <c r="AO29679" s="9"/>
      <c r="AP29679" s="9"/>
      <c r="AQ29679" s="9"/>
    </row>
    <row r="29680" spans="41:43" x14ac:dyDescent="0.3">
      <c r="AO29680" s="9"/>
      <c r="AP29680" s="9"/>
      <c r="AQ29680" s="9"/>
    </row>
    <row r="29681" spans="41:43" x14ac:dyDescent="0.3">
      <c r="AO29681" s="9"/>
      <c r="AP29681" s="9"/>
      <c r="AQ29681" s="9"/>
    </row>
    <row r="29682" spans="41:43" x14ac:dyDescent="0.3">
      <c r="AO29682" s="9"/>
      <c r="AP29682" s="9"/>
      <c r="AQ29682" s="9"/>
    </row>
    <row r="29683" spans="41:43" x14ac:dyDescent="0.3">
      <c r="AO29683" s="9"/>
      <c r="AP29683" s="9"/>
      <c r="AQ29683" s="9"/>
    </row>
    <row r="29684" spans="41:43" x14ac:dyDescent="0.3">
      <c r="AO29684" s="9"/>
      <c r="AP29684" s="9"/>
      <c r="AQ29684" s="9"/>
    </row>
    <row r="29685" spans="41:43" x14ac:dyDescent="0.3">
      <c r="AO29685" s="9"/>
      <c r="AP29685" s="9"/>
      <c r="AQ29685" s="9"/>
    </row>
    <row r="29686" spans="41:43" x14ac:dyDescent="0.3">
      <c r="AO29686" s="9"/>
      <c r="AP29686" s="9"/>
      <c r="AQ29686" s="9"/>
    </row>
    <row r="29687" spans="41:43" x14ac:dyDescent="0.3">
      <c r="AO29687" s="9"/>
      <c r="AP29687" s="9"/>
      <c r="AQ29687" s="9"/>
    </row>
    <row r="29688" spans="41:43" x14ac:dyDescent="0.3">
      <c r="AO29688" s="9"/>
      <c r="AP29688" s="9"/>
      <c r="AQ29688" s="9"/>
    </row>
    <row r="29689" spans="41:43" x14ac:dyDescent="0.3">
      <c r="AO29689" s="9"/>
      <c r="AP29689" s="9"/>
      <c r="AQ29689" s="9"/>
    </row>
    <row r="29690" spans="41:43" x14ac:dyDescent="0.3">
      <c r="AO29690" s="9"/>
      <c r="AP29690" s="9"/>
      <c r="AQ29690" s="9"/>
    </row>
    <row r="29691" spans="41:43" x14ac:dyDescent="0.3">
      <c r="AO29691" s="9"/>
      <c r="AP29691" s="9"/>
      <c r="AQ29691" s="9"/>
    </row>
    <row r="29692" spans="41:43" x14ac:dyDescent="0.3">
      <c r="AO29692" s="9"/>
      <c r="AP29692" s="9"/>
      <c r="AQ29692" s="9"/>
    </row>
    <row r="29693" spans="41:43" x14ac:dyDescent="0.3">
      <c r="AO29693" s="9"/>
      <c r="AP29693" s="9"/>
      <c r="AQ29693" s="9"/>
    </row>
    <row r="29694" spans="41:43" x14ac:dyDescent="0.3">
      <c r="AO29694" s="9"/>
      <c r="AP29694" s="9"/>
      <c r="AQ29694" s="9"/>
    </row>
    <row r="29695" spans="41:43" x14ac:dyDescent="0.3">
      <c r="AO29695" s="9"/>
      <c r="AP29695" s="9"/>
      <c r="AQ29695" s="9"/>
    </row>
    <row r="29696" spans="41:43" x14ac:dyDescent="0.3">
      <c r="AO29696" s="9"/>
      <c r="AP29696" s="9"/>
      <c r="AQ29696" s="9"/>
    </row>
    <row r="29697" spans="41:43" x14ac:dyDescent="0.3">
      <c r="AO29697" s="9"/>
      <c r="AP29697" s="9"/>
      <c r="AQ29697" s="9"/>
    </row>
    <row r="29698" spans="41:43" x14ac:dyDescent="0.3">
      <c r="AO29698" s="9"/>
      <c r="AP29698" s="9"/>
      <c r="AQ29698" s="9"/>
    </row>
    <row r="29699" spans="41:43" x14ac:dyDescent="0.3">
      <c r="AO29699" s="9"/>
      <c r="AP29699" s="9"/>
      <c r="AQ29699" s="9"/>
    </row>
    <row r="29700" spans="41:43" x14ac:dyDescent="0.3">
      <c r="AO29700" s="9"/>
      <c r="AP29700" s="9"/>
      <c r="AQ29700" s="9"/>
    </row>
    <row r="29701" spans="41:43" x14ac:dyDescent="0.3">
      <c r="AO29701" s="9"/>
      <c r="AP29701" s="9"/>
      <c r="AQ29701" s="9"/>
    </row>
    <row r="29702" spans="41:43" x14ac:dyDescent="0.3">
      <c r="AO29702" s="9"/>
      <c r="AP29702" s="9"/>
      <c r="AQ29702" s="9"/>
    </row>
    <row r="29703" spans="41:43" x14ac:dyDescent="0.3">
      <c r="AO29703" s="9"/>
      <c r="AP29703" s="9"/>
      <c r="AQ29703" s="9"/>
    </row>
    <row r="29704" spans="41:43" x14ac:dyDescent="0.3">
      <c r="AO29704" s="9"/>
      <c r="AP29704" s="9"/>
      <c r="AQ29704" s="9"/>
    </row>
    <row r="29705" spans="41:43" x14ac:dyDescent="0.3">
      <c r="AO29705" s="9"/>
      <c r="AP29705" s="9"/>
      <c r="AQ29705" s="9"/>
    </row>
    <row r="29706" spans="41:43" x14ac:dyDescent="0.3">
      <c r="AO29706" s="9"/>
      <c r="AP29706" s="9"/>
      <c r="AQ29706" s="9"/>
    </row>
    <row r="29707" spans="41:43" x14ac:dyDescent="0.3">
      <c r="AO29707" s="9"/>
      <c r="AP29707" s="9"/>
      <c r="AQ29707" s="9"/>
    </row>
    <row r="29708" spans="41:43" x14ac:dyDescent="0.3">
      <c r="AO29708" s="9"/>
      <c r="AP29708" s="9"/>
      <c r="AQ29708" s="9"/>
    </row>
    <row r="29709" spans="41:43" x14ac:dyDescent="0.3">
      <c r="AO29709" s="9"/>
      <c r="AP29709" s="9"/>
      <c r="AQ29709" s="9"/>
    </row>
    <row r="29710" spans="41:43" x14ac:dyDescent="0.3">
      <c r="AO29710" s="9"/>
      <c r="AP29710" s="9"/>
      <c r="AQ29710" s="9"/>
    </row>
    <row r="29711" spans="41:43" x14ac:dyDescent="0.3">
      <c r="AO29711" s="9"/>
      <c r="AP29711" s="9"/>
      <c r="AQ29711" s="9"/>
    </row>
    <row r="29712" spans="41:43" x14ac:dyDescent="0.3">
      <c r="AO29712" s="9"/>
      <c r="AP29712" s="9"/>
      <c r="AQ29712" s="9"/>
    </row>
    <row r="29713" spans="41:43" x14ac:dyDescent="0.3">
      <c r="AO29713" s="9"/>
      <c r="AP29713" s="9"/>
      <c r="AQ29713" s="9"/>
    </row>
    <row r="29714" spans="41:43" x14ac:dyDescent="0.3">
      <c r="AO29714" s="9"/>
      <c r="AP29714" s="9"/>
      <c r="AQ29714" s="9"/>
    </row>
    <row r="29715" spans="41:43" x14ac:dyDescent="0.3">
      <c r="AO29715" s="9"/>
      <c r="AP29715" s="9"/>
      <c r="AQ29715" s="9"/>
    </row>
    <row r="29716" spans="41:43" x14ac:dyDescent="0.3">
      <c r="AO29716" s="9"/>
      <c r="AP29716" s="9"/>
      <c r="AQ29716" s="9"/>
    </row>
    <row r="29717" spans="41:43" x14ac:dyDescent="0.3">
      <c r="AO29717" s="9"/>
      <c r="AP29717" s="9"/>
      <c r="AQ29717" s="9"/>
    </row>
    <row r="29718" spans="41:43" x14ac:dyDescent="0.3">
      <c r="AO29718" s="9"/>
      <c r="AP29718" s="9"/>
      <c r="AQ29718" s="9"/>
    </row>
    <row r="29719" spans="41:43" x14ac:dyDescent="0.3">
      <c r="AO29719" s="9"/>
      <c r="AP29719" s="9"/>
      <c r="AQ29719" s="9"/>
    </row>
    <row r="29720" spans="41:43" x14ac:dyDescent="0.3">
      <c r="AO29720" s="9"/>
      <c r="AP29720" s="9"/>
      <c r="AQ29720" s="9"/>
    </row>
    <row r="29721" spans="41:43" x14ac:dyDescent="0.3">
      <c r="AO29721" s="9"/>
      <c r="AP29721" s="9"/>
      <c r="AQ29721" s="9"/>
    </row>
    <row r="29722" spans="41:43" x14ac:dyDescent="0.3">
      <c r="AO29722" s="9"/>
      <c r="AP29722" s="9"/>
      <c r="AQ29722" s="9"/>
    </row>
    <row r="29723" spans="41:43" x14ac:dyDescent="0.3">
      <c r="AO29723" s="9"/>
      <c r="AP29723" s="9"/>
      <c r="AQ29723" s="9"/>
    </row>
    <row r="29724" spans="41:43" x14ac:dyDescent="0.3">
      <c r="AO29724" s="9"/>
      <c r="AP29724" s="9"/>
      <c r="AQ29724" s="9"/>
    </row>
    <row r="29725" spans="41:43" x14ac:dyDescent="0.3">
      <c r="AO29725" s="9"/>
      <c r="AP29725" s="9"/>
      <c r="AQ29725" s="9"/>
    </row>
    <row r="29726" spans="41:43" x14ac:dyDescent="0.3">
      <c r="AO29726" s="9"/>
      <c r="AP29726" s="9"/>
      <c r="AQ29726" s="9"/>
    </row>
    <row r="29727" spans="41:43" x14ac:dyDescent="0.3">
      <c r="AO29727" s="9"/>
      <c r="AP29727" s="9"/>
      <c r="AQ29727" s="9"/>
    </row>
    <row r="29728" spans="41:43" x14ac:dyDescent="0.3">
      <c r="AO29728" s="9"/>
      <c r="AP29728" s="9"/>
      <c r="AQ29728" s="9"/>
    </row>
    <row r="29729" spans="41:43" x14ac:dyDescent="0.3">
      <c r="AO29729" s="9"/>
      <c r="AP29729" s="9"/>
      <c r="AQ29729" s="9"/>
    </row>
    <row r="29730" spans="41:43" x14ac:dyDescent="0.3">
      <c r="AO29730" s="9"/>
      <c r="AP29730" s="9"/>
      <c r="AQ29730" s="9"/>
    </row>
    <row r="29731" spans="41:43" x14ac:dyDescent="0.3">
      <c r="AO29731" s="9"/>
      <c r="AP29731" s="9"/>
      <c r="AQ29731" s="9"/>
    </row>
    <row r="29732" spans="41:43" x14ac:dyDescent="0.3">
      <c r="AO29732" s="9"/>
      <c r="AP29732" s="9"/>
      <c r="AQ29732" s="9"/>
    </row>
    <row r="29733" spans="41:43" x14ac:dyDescent="0.3">
      <c r="AO29733" s="9"/>
      <c r="AP29733" s="9"/>
      <c r="AQ29733" s="9"/>
    </row>
    <row r="29734" spans="41:43" x14ac:dyDescent="0.3">
      <c r="AO29734" s="9"/>
      <c r="AP29734" s="9"/>
      <c r="AQ29734" s="9"/>
    </row>
    <row r="29735" spans="41:43" x14ac:dyDescent="0.3">
      <c r="AO29735" s="9"/>
      <c r="AP29735" s="9"/>
      <c r="AQ29735" s="9"/>
    </row>
    <row r="29736" spans="41:43" x14ac:dyDescent="0.3">
      <c r="AO29736" s="9"/>
      <c r="AP29736" s="9"/>
      <c r="AQ29736" s="9"/>
    </row>
    <row r="29737" spans="41:43" x14ac:dyDescent="0.3">
      <c r="AO29737" s="9"/>
      <c r="AP29737" s="9"/>
      <c r="AQ29737" s="9"/>
    </row>
    <row r="29738" spans="41:43" x14ac:dyDescent="0.3">
      <c r="AO29738" s="9"/>
      <c r="AP29738" s="9"/>
      <c r="AQ29738" s="9"/>
    </row>
    <row r="29739" spans="41:43" x14ac:dyDescent="0.3">
      <c r="AO29739" s="9"/>
      <c r="AP29739" s="9"/>
      <c r="AQ29739" s="9"/>
    </row>
    <row r="29740" spans="41:43" x14ac:dyDescent="0.3">
      <c r="AO29740" s="9"/>
      <c r="AP29740" s="9"/>
      <c r="AQ29740" s="9"/>
    </row>
    <row r="29741" spans="41:43" x14ac:dyDescent="0.3">
      <c r="AO29741" s="9"/>
      <c r="AP29741" s="9"/>
      <c r="AQ29741" s="9"/>
    </row>
    <row r="29742" spans="41:43" x14ac:dyDescent="0.3">
      <c r="AO29742" s="9"/>
      <c r="AP29742" s="9"/>
      <c r="AQ29742" s="9"/>
    </row>
    <row r="29743" spans="41:43" x14ac:dyDescent="0.3">
      <c r="AO29743" s="9"/>
      <c r="AP29743" s="9"/>
      <c r="AQ29743" s="9"/>
    </row>
    <row r="29744" spans="41:43" x14ac:dyDescent="0.3">
      <c r="AO29744" s="9"/>
      <c r="AP29744" s="9"/>
      <c r="AQ29744" s="9"/>
    </row>
    <row r="29745" spans="41:43" x14ac:dyDescent="0.3">
      <c r="AO29745" s="9"/>
      <c r="AP29745" s="9"/>
      <c r="AQ29745" s="9"/>
    </row>
    <row r="29746" spans="41:43" x14ac:dyDescent="0.3">
      <c r="AO29746" s="9"/>
      <c r="AP29746" s="9"/>
      <c r="AQ29746" s="9"/>
    </row>
    <row r="29747" spans="41:43" x14ac:dyDescent="0.3">
      <c r="AO29747" s="9"/>
      <c r="AP29747" s="9"/>
      <c r="AQ29747" s="9"/>
    </row>
    <row r="29748" spans="41:43" x14ac:dyDescent="0.3">
      <c r="AO29748" s="9"/>
      <c r="AP29748" s="9"/>
      <c r="AQ29748" s="9"/>
    </row>
    <row r="29749" spans="41:43" x14ac:dyDescent="0.3">
      <c r="AO29749" s="9"/>
      <c r="AP29749" s="9"/>
      <c r="AQ29749" s="9"/>
    </row>
    <row r="29750" spans="41:43" x14ac:dyDescent="0.3">
      <c r="AO29750" s="9"/>
      <c r="AP29750" s="9"/>
      <c r="AQ29750" s="9"/>
    </row>
    <row r="29751" spans="41:43" x14ac:dyDescent="0.3">
      <c r="AO29751" s="9"/>
      <c r="AP29751" s="9"/>
      <c r="AQ29751" s="9"/>
    </row>
    <row r="29752" spans="41:43" x14ac:dyDescent="0.3">
      <c r="AO29752" s="9"/>
      <c r="AP29752" s="9"/>
      <c r="AQ29752" s="9"/>
    </row>
    <row r="29753" spans="41:43" x14ac:dyDescent="0.3">
      <c r="AO29753" s="9"/>
      <c r="AP29753" s="9"/>
      <c r="AQ29753" s="9"/>
    </row>
    <row r="29754" spans="41:43" x14ac:dyDescent="0.3">
      <c r="AO29754" s="9"/>
      <c r="AP29754" s="9"/>
      <c r="AQ29754" s="9"/>
    </row>
    <row r="29755" spans="41:43" x14ac:dyDescent="0.3">
      <c r="AO29755" s="9"/>
      <c r="AP29755" s="9"/>
      <c r="AQ29755" s="9"/>
    </row>
    <row r="29756" spans="41:43" x14ac:dyDescent="0.3">
      <c r="AO29756" s="9"/>
      <c r="AP29756" s="9"/>
      <c r="AQ29756" s="9"/>
    </row>
    <row r="29757" spans="41:43" x14ac:dyDescent="0.3">
      <c r="AO29757" s="9"/>
      <c r="AP29757" s="9"/>
      <c r="AQ29757" s="9"/>
    </row>
    <row r="29758" spans="41:43" x14ac:dyDescent="0.3">
      <c r="AO29758" s="9"/>
      <c r="AP29758" s="9"/>
      <c r="AQ29758" s="9"/>
    </row>
    <row r="29759" spans="41:43" x14ac:dyDescent="0.3">
      <c r="AO29759" s="9"/>
      <c r="AP29759" s="9"/>
      <c r="AQ29759" s="9"/>
    </row>
    <row r="29760" spans="41:43" x14ac:dyDescent="0.3">
      <c r="AO29760" s="9"/>
      <c r="AP29760" s="9"/>
      <c r="AQ29760" s="9"/>
    </row>
    <row r="29761" spans="41:43" x14ac:dyDescent="0.3">
      <c r="AO29761" s="9"/>
      <c r="AP29761" s="9"/>
      <c r="AQ29761" s="9"/>
    </row>
    <row r="29762" spans="41:43" x14ac:dyDescent="0.3">
      <c r="AO29762" s="9"/>
      <c r="AP29762" s="9"/>
      <c r="AQ29762" s="9"/>
    </row>
    <row r="29763" spans="41:43" x14ac:dyDescent="0.3">
      <c r="AO29763" s="9"/>
      <c r="AP29763" s="9"/>
      <c r="AQ29763" s="9"/>
    </row>
    <row r="29764" spans="41:43" x14ac:dyDescent="0.3">
      <c r="AO29764" s="9"/>
      <c r="AP29764" s="9"/>
      <c r="AQ29764" s="9"/>
    </row>
    <row r="29765" spans="41:43" x14ac:dyDescent="0.3">
      <c r="AO29765" s="9"/>
      <c r="AP29765" s="9"/>
      <c r="AQ29765" s="9"/>
    </row>
    <row r="29766" spans="41:43" x14ac:dyDescent="0.3">
      <c r="AO29766" s="9"/>
      <c r="AP29766" s="9"/>
      <c r="AQ29766" s="9"/>
    </row>
    <row r="29767" spans="41:43" x14ac:dyDescent="0.3">
      <c r="AO29767" s="9"/>
      <c r="AP29767" s="9"/>
      <c r="AQ29767" s="9"/>
    </row>
    <row r="29768" spans="41:43" x14ac:dyDescent="0.3">
      <c r="AO29768" s="9"/>
      <c r="AP29768" s="9"/>
      <c r="AQ29768" s="9"/>
    </row>
    <row r="29769" spans="41:43" x14ac:dyDescent="0.3">
      <c r="AO29769" s="9"/>
      <c r="AP29769" s="9"/>
      <c r="AQ29769" s="9"/>
    </row>
    <row r="29770" spans="41:43" x14ac:dyDescent="0.3">
      <c r="AO29770" s="9"/>
      <c r="AP29770" s="9"/>
      <c r="AQ29770" s="9"/>
    </row>
    <row r="29771" spans="41:43" x14ac:dyDescent="0.3">
      <c r="AO29771" s="9"/>
      <c r="AP29771" s="9"/>
      <c r="AQ29771" s="9"/>
    </row>
    <row r="29772" spans="41:43" x14ac:dyDescent="0.3">
      <c r="AO29772" s="9"/>
      <c r="AP29772" s="9"/>
      <c r="AQ29772" s="9"/>
    </row>
    <row r="29773" spans="41:43" x14ac:dyDescent="0.3">
      <c r="AO29773" s="9"/>
      <c r="AP29773" s="9"/>
      <c r="AQ29773" s="9"/>
    </row>
    <row r="29774" spans="41:43" x14ac:dyDescent="0.3">
      <c r="AO29774" s="9"/>
      <c r="AP29774" s="9"/>
      <c r="AQ29774" s="9"/>
    </row>
    <row r="29775" spans="41:43" x14ac:dyDescent="0.3">
      <c r="AO29775" s="9"/>
      <c r="AP29775" s="9"/>
      <c r="AQ29775" s="9"/>
    </row>
    <row r="29776" spans="41:43" x14ac:dyDescent="0.3">
      <c r="AO29776" s="9"/>
      <c r="AP29776" s="9"/>
      <c r="AQ29776" s="9"/>
    </row>
    <row r="29777" spans="41:43" x14ac:dyDescent="0.3">
      <c r="AO29777" s="9"/>
      <c r="AP29777" s="9"/>
      <c r="AQ29777" s="9"/>
    </row>
    <row r="29778" spans="41:43" x14ac:dyDescent="0.3">
      <c r="AO29778" s="9"/>
      <c r="AP29778" s="9"/>
      <c r="AQ29778" s="9"/>
    </row>
    <row r="29779" spans="41:43" x14ac:dyDescent="0.3">
      <c r="AO29779" s="9"/>
      <c r="AP29779" s="9"/>
      <c r="AQ29779" s="9"/>
    </row>
    <row r="29780" spans="41:43" x14ac:dyDescent="0.3">
      <c r="AO29780" s="9"/>
      <c r="AP29780" s="9"/>
      <c r="AQ29780" s="9"/>
    </row>
    <row r="29781" spans="41:43" x14ac:dyDescent="0.3">
      <c r="AO29781" s="9"/>
      <c r="AP29781" s="9"/>
      <c r="AQ29781" s="9"/>
    </row>
    <row r="29782" spans="41:43" x14ac:dyDescent="0.3">
      <c r="AO29782" s="9"/>
      <c r="AP29782" s="9"/>
      <c r="AQ29782" s="9"/>
    </row>
    <row r="29783" spans="41:43" x14ac:dyDescent="0.3">
      <c r="AO29783" s="9"/>
      <c r="AP29783" s="9"/>
      <c r="AQ29783" s="9"/>
    </row>
    <row r="29784" spans="41:43" x14ac:dyDescent="0.3">
      <c r="AO29784" s="9"/>
      <c r="AP29784" s="9"/>
      <c r="AQ29784" s="9"/>
    </row>
    <row r="29785" spans="41:43" x14ac:dyDescent="0.3">
      <c r="AO29785" s="9"/>
      <c r="AP29785" s="9"/>
      <c r="AQ29785" s="9"/>
    </row>
    <row r="29786" spans="41:43" x14ac:dyDescent="0.3">
      <c r="AO29786" s="9"/>
      <c r="AP29786" s="9"/>
      <c r="AQ29786" s="9"/>
    </row>
    <row r="29787" spans="41:43" x14ac:dyDescent="0.3">
      <c r="AO29787" s="9"/>
      <c r="AP29787" s="9"/>
      <c r="AQ29787" s="9"/>
    </row>
    <row r="29788" spans="41:43" x14ac:dyDescent="0.3">
      <c r="AO29788" s="9"/>
      <c r="AP29788" s="9"/>
      <c r="AQ29788" s="9"/>
    </row>
    <row r="29789" spans="41:43" x14ac:dyDescent="0.3">
      <c r="AO29789" s="9"/>
      <c r="AP29789" s="9"/>
      <c r="AQ29789" s="9"/>
    </row>
    <row r="29790" spans="41:43" x14ac:dyDescent="0.3">
      <c r="AO29790" s="9"/>
      <c r="AP29790" s="9"/>
      <c r="AQ29790" s="9"/>
    </row>
    <row r="29791" spans="41:43" x14ac:dyDescent="0.3">
      <c r="AO29791" s="9"/>
      <c r="AP29791" s="9"/>
      <c r="AQ29791" s="9"/>
    </row>
    <row r="29792" spans="41:43" x14ac:dyDescent="0.3">
      <c r="AO29792" s="9"/>
      <c r="AP29792" s="9"/>
      <c r="AQ29792" s="9"/>
    </row>
    <row r="29793" spans="41:43" x14ac:dyDescent="0.3">
      <c r="AO29793" s="9"/>
      <c r="AP29793" s="9"/>
      <c r="AQ29793" s="9"/>
    </row>
    <row r="29794" spans="41:43" x14ac:dyDescent="0.3">
      <c r="AO29794" s="9"/>
      <c r="AP29794" s="9"/>
      <c r="AQ29794" s="9"/>
    </row>
    <row r="29795" spans="41:43" x14ac:dyDescent="0.3">
      <c r="AO29795" s="9"/>
      <c r="AP29795" s="9"/>
      <c r="AQ29795" s="9"/>
    </row>
    <row r="29796" spans="41:43" x14ac:dyDescent="0.3">
      <c r="AO29796" s="9"/>
      <c r="AP29796" s="9"/>
      <c r="AQ29796" s="9"/>
    </row>
    <row r="29797" spans="41:43" x14ac:dyDescent="0.3">
      <c r="AO29797" s="9"/>
      <c r="AP29797" s="9"/>
      <c r="AQ29797" s="9"/>
    </row>
    <row r="29798" spans="41:43" x14ac:dyDescent="0.3">
      <c r="AO29798" s="9"/>
      <c r="AP29798" s="9"/>
      <c r="AQ29798" s="9"/>
    </row>
    <row r="29799" spans="41:43" x14ac:dyDescent="0.3">
      <c r="AO29799" s="9"/>
      <c r="AP29799" s="9"/>
      <c r="AQ29799" s="9"/>
    </row>
    <row r="29800" spans="41:43" x14ac:dyDescent="0.3">
      <c r="AO29800" s="9"/>
      <c r="AP29800" s="9"/>
      <c r="AQ29800" s="9"/>
    </row>
    <row r="29801" spans="41:43" x14ac:dyDescent="0.3">
      <c r="AO29801" s="9"/>
      <c r="AP29801" s="9"/>
      <c r="AQ29801" s="9"/>
    </row>
    <row r="29802" spans="41:43" x14ac:dyDescent="0.3">
      <c r="AO29802" s="9"/>
      <c r="AP29802" s="9"/>
      <c r="AQ29802" s="9"/>
    </row>
    <row r="29803" spans="41:43" x14ac:dyDescent="0.3">
      <c r="AO29803" s="9"/>
      <c r="AP29803" s="9"/>
      <c r="AQ29803" s="9"/>
    </row>
    <row r="29804" spans="41:43" x14ac:dyDescent="0.3">
      <c r="AO29804" s="9"/>
      <c r="AP29804" s="9"/>
      <c r="AQ29804" s="9"/>
    </row>
    <row r="29805" spans="41:43" x14ac:dyDescent="0.3">
      <c r="AO29805" s="9"/>
      <c r="AP29805" s="9"/>
      <c r="AQ29805" s="9"/>
    </row>
    <row r="29806" spans="41:43" x14ac:dyDescent="0.3">
      <c r="AO29806" s="9"/>
      <c r="AP29806" s="9"/>
      <c r="AQ29806" s="9"/>
    </row>
    <row r="29807" spans="41:43" x14ac:dyDescent="0.3">
      <c r="AO29807" s="9"/>
      <c r="AP29807" s="9"/>
      <c r="AQ29807" s="9"/>
    </row>
    <row r="29808" spans="41:43" x14ac:dyDescent="0.3">
      <c r="AO29808" s="9"/>
      <c r="AP29808" s="9"/>
      <c r="AQ29808" s="9"/>
    </row>
    <row r="29809" spans="41:43" x14ac:dyDescent="0.3">
      <c r="AO29809" s="9"/>
      <c r="AP29809" s="9"/>
      <c r="AQ29809" s="9"/>
    </row>
    <row r="29810" spans="41:43" x14ac:dyDescent="0.3">
      <c r="AO29810" s="9"/>
      <c r="AP29810" s="9"/>
      <c r="AQ29810" s="9"/>
    </row>
    <row r="29811" spans="41:43" x14ac:dyDescent="0.3">
      <c r="AO29811" s="9"/>
      <c r="AP29811" s="9"/>
      <c r="AQ29811" s="9"/>
    </row>
    <row r="29812" spans="41:43" x14ac:dyDescent="0.3">
      <c r="AO29812" s="9"/>
      <c r="AP29812" s="9"/>
      <c r="AQ29812" s="9"/>
    </row>
    <row r="29813" spans="41:43" x14ac:dyDescent="0.3">
      <c r="AO29813" s="9"/>
      <c r="AP29813" s="9"/>
      <c r="AQ29813" s="9"/>
    </row>
    <row r="29814" spans="41:43" x14ac:dyDescent="0.3">
      <c r="AO29814" s="9"/>
      <c r="AP29814" s="9"/>
      <c r="AQ29814" s="9"/>
    </row>
    <row r="29815" spans="41:43" x14ac:dyDescent="0.3">
      <c r="AO29815" s="9"/>
      <c r="AP29815" s="9"/>
      <c r="AQ29815" s="9"/>
    </row>
    <row r="29816" spans="41:43" x14ac:dyDescent="0.3">
      <c r="AO29816" s="9"/>
      <c r="AP29816" s="9"/>
      <c r="AQ29816" s="9"/>
    </row>
    <row r="29817" spans="41:43" x14ac:dyDescent="0.3">
      <c r="AO29817" s="9"/>
      <c r="AP29817" s="9"/>
      <c r="AQ29817" s="9"/>
    </row>
    <row r="29818" spans="41:43" x14ac:dyDescent="0.3">
      <c r="AO29818" s="9"/>
      <c r="AP29818" s="9"/>
      <c r="AQ29818" s="9"/>
    </row>
    <row r="29819" spans="41:43" x14ac:dyDescent="0.3">
      <c r="AO29819" s="9"/>
      <c r="AP29819" s="9"/>
      <c r="AQ29819" s="9"/>
    </row>
    <row r="29820" spans="41:43" x14ac:dyDescent="0.3">
      <c r="AO29820" s="9"/>
      <c r="AP29820" s="9"/>
      <c r="AQ29820" s="9"/>
    </row>
    <row r="29821" spans="41:43" x14ac:dyDescent="0.3">
      <c r="AO29821" s="9"/>
      <c r="AP29821" s="9"/>
      <c r="AQ29821" s="9"/>
    </row>
    <row r="29822" spans="41:43" x14ac:dyDescent="0.3">
      <c r="AO29822" s="9"/>
      <c r="AP29822" s="9"/>
      <c r="AQ29822" s="9"/>
    </row>
    <row r="29823" spans="41:43" x14ac:dyDescent="0.3">
      <c r="AO29823" s="9"/>
      <c r="AP29823" s="9"/>
      <c r="AQ29823" s="9"/>
    </row>
    <row r="29824" spans="41:43" x14ac:dyDescent="0.3">
      <c r="AO29824" s="9"/>
      <c r="AP29824" s="9"/>
      <c r="AQ29824" s="9"/>
    </row>
    <row r="29825" spans="41:43" x14ac:dyDescent="0.3">
      <c r="AO29825" s="9"/>
      <c r="AP29825" s="9"/>
      <c r="AQ29825" s="9"/>
    </row>
    <row r="29826" spans="41:43" x14ac:dyDescent="0.3">
      <c r="AO29826" s="9"/>
      <c r="AP29826" s="9"/>
      <c r="AQ29826" s="9"/>
    </row>
    <row r="29827" spans="41:43" x14ac:dyDescent="0.3">
      <c r="AO29827" s="9"/>
      <c r="AP29827" s="9"/>
      <c r="AQ29827" s="9"/>
    </row>
    <row r="29828" spans="41:43" x14ac:dyDescent="0.3">
      <c r="AO29828" s="9"/>
      <c r="AP29828" s="9"/>
      <c r="AQ29828" s="9"/>
    </row>
    <row r="29829" spans="41:43" x14ac:dyDescent="0.3">
      <c r="AO29829" s="9"/>
      <c r="AP29829" s="9"/>
      <c r="AQ29829" s="9"/>
    </row>
    <row r="29830" spans="41:43" x14ac:dyDescent="0.3">
      <c r="AO29830" s="9"/>
      <c r="AP29830" s="9"/>
      <c r="AQ29830" s="9"/>
    </row>
    <row r="29831" spans="41:43" x14ac:dyDescent="0.3">
      <c r="AO29831" s="9"/>
      <c r="AP29831" s="9"/>
      <c r="AQ29831" s="9"/>
    </row>
    <row r="29832" spans="41:43" x14ac:dyDescent="0.3">
      <c r="AO29832" s="9"/>
      <c r="AP29832" s="9"/>
      <c r="AQ29832" s="9"/>
    </row>
    <row r="29833" spans="41:43" x14ac:dyDescent="0.3">
      <c r="AO29833" s="9"/>
      <c r="AP29833" s="9"/>
      <c r="AQ29833" s="9"/>
    </row>
    <row r="29834" spans="41:43" x14ac:dyDescent="0.3">
      <c r="AO29834" s="9"/>
      <c r="AP29834" s="9"/>
      <c r="AQ29834" s="9"/>
    </row>
    <row r="29835" spans="41:43" x14ac:dyDescent="0.3">
      <c r="AO29835" s="9"/>
      <c r="AP29835" s="9"/>
      <c r="AQ29835" s="9"/>
    </row>
    <row r="29836" spans="41:43" x14ac:dyDescent="0.3">
      <c r="AO29836" s="9"/>
      <c r="AP29836" s="9"/>
      <c r="AQ29836" s="9"/>
    </row>
    <row r="29837" spans="41:43" x14ac:dyDescent="0.3">
      <c r="AO29837" s="9"/>
      <c r="AP29837" s="9"/>
      <c r="AQ29837" s="9"/>
    </row>
    <row r="29838" spans="41:43" x14ac:dyDescent="0.3">
      <c r="AO29838" s="9"/>
      <c r="AP29838" s="9"/>
      <c r="AQ29838" s="9"/>
    </row>
    <row r="29839" spans="41:43" x14ac:dyDescent="0.3">
      <c r="AO29839" s="9"/>
      <c r="AP29839" s="9"/>
      <c r="AQ29839" s="9"/>
    </row>
    <row r="29840" spans="41:43" x14ac:dyDescent="0.3">
      <c r="AO29840" s="9"/>
      <c r="AP29840" s="9"/>
      <c r="AQ29840" s="9"/>
    </row>
    <row r="29841" spans="41:43" x14ac:dyDescent="0.3">
      <c r="AO29841" s="9"/>
      <c r="AP29841" s="9"/>
      <c r="AQ29841" s="9"/>
    </row>
    <row r="29842" spans="41:43" x14ac:dyDescent="0.3">
      <c r="AO29842" s="9"/>
      <c r="AP29842" s="9"/>
      <c r="AQ29842" s="9"/>
    </row>
    <row r="29843" spans="41:43" x14ac:dyDescent="0.3">
      <c r="AO29843" s="9"/>
      <c r="AP29843" s="9"/>
      <c r="AQ29843" s="9"/>
    </row>
    <row r="29844" spans="41:43" x14ac:dyDescent="0.3">
      <c r="AO29844" s="9"/>
      <c r="AP29844" s="9"/>
      <c r="AQ29844" s="9"/>
    </row>
    <row r="29845" spans="41:43" x14ac:dyDescent="0.3">
      <c r="AO29845" s="9"/>
      <c r="AP29845" s="9"/>
      <c r="AQ29845" s="9"/>
    </row>
    <row r="29846" spans="41:43" x14ac:dyDescent="0.3">
      <c r="AO29846" s="9"/>
      <c r="AP29846" s="9"/>
      <c r="AQ29846" s="9"/>
    </row>
    <row r="29847" spans="41:43" x14ac:dyDescent="0.3">
      <c r="AO29847" s="9"/>
      <c r="AP29847" s="9"/>
      <c r="AQ29847" s="9"/>
    </row>
    <row r="29848" spans="41:43" x14ac:dyDescent="0.3">
      <c r="AO29848" s="9"/>
      <c r="AP29848" s="9"/>
      <c r="AQ29848" s="9"/>
    </row>
    <row r="29849" spans="41:43" x14ac:dyDescent="0.3">
      <c r="AO29849" s="9"/>
      <c r="AP29849" s="9"/>
      <c r="AQ29849" s="9"/>
    </row>
    <row r="29850" spans="41:43" x14ac:dyDescent="0.3">
      <c r="AO29850" s="9"/>
      <c r="AP29850" s="9"/>
      <c r="AQ29850" s="9"/>
    </row>
    <row r="29851" spans="41:43" x14ac:dyDescent="0.3">
      <c r="AO29851" s="9"/>
      <c r="AP29851" s="9"/>
      <c r="AQ29851" s="9"/>
    </row>
    <row r="29852" spans="41:43" x14ac:dyDescent="0.3">
      <c r="AO29852" s="9"/>
      <c r="AP29852" s="9"/>
      <c r="AQ29852" s="9"/>
    </row>
    <row r="29853" spans="41:43" x14ac:dyDescent="0.3">
      <c r="AO29853" s="9"/>
      <c r="AP29853" s="9"/>
      <c r="AQ29853" s="9"/>
    </row>
    <row r="29854" spans="41:43" x14ac:dyDescent="0.3">
      <c r="AO29854" s="9"/>
      <c r="AP29854" s="9"/>
      <c r="AQ29854" s="9"/>
    </row>
    <row r="29855" spans="41:43" x14ac:dyDescent="0.3">
      <c r="AO29855" s="9"/>
      <c r="AP29855" s="9"/>
      <c r="AQ29855" s="9"/>
    </row>
    <row r="29856" spans="41:43" x14ac:dyDescent="0.3">
      <c r="AO29856" s="9"/>
      <c r="AP29856" s="9"/>
      <c r="AQ29856" s="9"/>
    </row>
    <row r="29857" spans="41:43" x14ac:dyDescent="0.3">
      <c r="AO29857" s="9"/>
      <c r="AP29857" s="9"/>
      <c r="AQ29857" s="9"/>
    </row>
    <row r="29858" spans="41:43" x14ac:dyDescent="0.3">
      <c r="AO29858" s="9"/>
      <c r="AP29858" s="9"/>
      <c r="AQ29858" s="9"/>
    </row>
    <row r="29859" spans="41:43" x14ac:dyDescent="0.3">
      <c r="AO29859" s="9"/>
      <c r="AP29859" s="9"/>
      <c r="AQ29859" s="9"/>
    </row>
    <row r="29860" spans="41:43" x14ac:dyDescent="0.3">
      <c r="AO29860" s="9"/>
      <c r="AP29860" s="9"/>
      <c r="AQ29860" s="9"/>
    </row>
    <row r="29861" spans="41:43" x14ac:dyDescent="0.3">
      <c r="AO29861" s="9"/>
      <c r="AP29861" s="9"/>
      <c r="AQ29861" s="9"/>
    </row>
    <row r="29862" spans="41:43" x14ac:dyDescent="0.3">
      <c r="AO29862" s="9"/>
      <c r="AP29862" s="9"/>
      <c r="AQ29862" s="9"/>
    </row>
    <row r="29863" spans="41:43" x14ac:dyDescent="0.3">
      <c r="AO29863" s="9"/>
      <c r="AP29863" s="9"/>
      <c r="AQ29863" s="9"/>
    </row>
    <row r="29864" spans="41:43" x14ac:dyDescent="0.3">
      <c r="AO29864" s="9"/>
      <c r="AP29864" s="9"/>
      <c r="AQ29864" s="9"/>
    </row>
    <row r="29865" spans="41:43" x14ac:dyDescent="0.3">
      <c r="AO29865" s="9"/>
      <c r="AP29865" s="9"/>
      <c r="AQ29865" s="9"/>
    </row>
    <row r="29866" spans="41:43" x14ac:dyDescent="0.3">
      <c r="AO29866" s="9"/>
      <c r="AP29866" s="9"/>
      <c r="AQ29866" s="9"/>
    </row>
    <row r="29867" spans="41:43" x14ac:dyDescent="0.3">
      <c r="AO29867" s="9"/>
      <c r="AP29867" s="9"/>
      <c r="AQ29867" s="9"/>
    </row>
    <row r="29868" spans="41:43" x14ac:dyDescent="0.3">
      <c r="AO29868" s="9"/>
      <c r="AP29868" s="9"/>
      <c r="AQ29868" s="9"/>
    </row>
    <row r="29869" spans="41:43" x14ac:dyDescent="0.3">
      <c r="AO29869" s="9"/>
      <c r="AP29869" s="9"/>
      <c r="AQ29869" s="9"/>
    </row>
    <row r="29870" spans="41:43" x14ac:dyDescent="0.3">
      <c r="AO29870" s="9"/>
      <c r="AP29870" s="9"/>
      <c r="AQ29870" s="9"/>
    </row>
    <row r="29871" spans="41:43" x14ac:dyDescent="0.3">
      <c r="AO29871" s="9"/>
      <c r="AP29871" s="9"/>
      <c r="AQ29871" s="9"/>
    </row>
    <row r="29872" spans="41:43" x14ac:dyDescent="0.3">
      <c r="AO29872" s="9"/>
      <c r="AP29872" s="9"/>
      <c r="AQ29872" s="9"/>
    </row>
    <row r="29873" spans="41:43" x14ac:dyDescent="0.3">
      <c r="AO29873" s="9"/>
      <c r="AP29873" s="9"/>
      <c r="AQ29873" s="9"/>
    </row>
    <row r="29874" spans="41:43" x14ac:dyDescent="0.3">
      <c r="AO29874" s="9"/>
      <c r="AP29874" s="9"/>
      <c r="AQ29874" s="9"/>
    </row>
    <row r="29875" spans="41:43" x14ac:dyDescent="0.3">
      <c r="AO29875" s="9"/>
      <c r="AP29875" s="9"/>
      <c r="AQ29875" s="9"/>
    </row>
    <row r="29876" spans="41:43" x14ac:dyDescent="0.3">
      <c r="AO29876" s="9"/>
      <c r="AP29876" s="9"/>
      <c r="AQ29876" s="9"/>
    </row>
    <row r="29877" spans="41:43" x14ac:dyDescent="0.3">
      <c r="AO29877" s="9"/>
      <c r="AP29877" s="9"/>
      <c r="AQ29877" s="9"/>
    </row>
    <row r="29878" spans="41:43" x14ac:dyDescent="0.3">
      <c r="AO29878" s="9"/>
      <c r="AP29878" s="9"/>
      <c r="AQ29878" s="9"/>
    </row>
    <row r="29879" spans="41:43" x14ac:dyDescent="0.3">
      <c r="AO29879" s="9"/>
      <c r="AP29879" s="9"/>
      <c r="AQ29879" s="9"/>
    </row>
    <row r="29880" spans="41:43" x14ac:dyDescent="0.3">
      <c r="AO29880" s="9"/>
      <c r="AP29880" s="9"/>
      <c r="AQ29880" s="9"/>
    </row>
    <row r="29881" spans="41:43" x14ac:dyDescent="0.3">
      <c r="AO29881" s="9"/>
      <c r="AP29881" s="9"/>
      <c r="AQ29881" s="9"/>
    </row>
    <row r="29882" spans="41:43" x14ac:dyDescent="0.3">
      <c r="AO29882" s="9"/>
      <c r="AP29882" s="9"/>
      <c r="AQ29882" s="9"/>
    </row>
    <row r="29883" spans="41:43" x14ac:dyDescent="0.3">
      <c r="AO29883" s="9"/>
      <c r="AP29883" s="9"/>
      <c r="AQ29883" s="9"/>
    </row>
    <row r="29884" spans="41:43" x14ac:dyDescent="0.3">
      <c r="AO29884" s="9"/>
      <c r="AP29884" s="9"/>
      <c r="AQ29884" s="9"/>
    </row>
    <row r="29885" spans="41:43" x14ac:dyDescent="0.3">
      <c r="AO29885" s="9"/>
      <c r="AP29885" s="9"/>
      <c r="AQ29885" s="9"/>
    </row>
    <row r="29886" spans="41:43" x14ac:dyDescent="0.3">
      <c r="AO29886" s="9"/>
      <c r="AP29886" s="9"/>
      <c r="AQ29886" s="9"/>
    </row>
    <row r="29887" spans="41:43" x14ac:dyDescent="0.3">
      <c r="AO29887" s="9"/>
      <c r="AP29887" s="9"/>
      <c r="AQ29887" s="9"/>
    </row>
    <row r="29888" spans="41:43" x14ac:dyDescent="0.3">
      <c r="AO29888" s="9"/>
      <c r="AP29888" s="9"/>
      <c r="AQ29888" s="9"/>
    </row>
    <row r="29889" spans="41:43" x14ac:dyDescent="0.3">
      <c r="AO29889" s="9"/>
      <c r="AP29889" s="9"/>
      <c r="AQ29889" s="9"/>
    </row>
    <row r="29890" spans="41:43" x14ac:dyDescent="0.3">
      <c r="AO29890" s="9"/>
      <c r="AP29890" s="9"/>
      <c r="AQ29890" s="9"/>
    </row>
    <row r="29891" spans="41:43" x14ac:dyDescent="0.3">
      <c r="AO29891" s="9"/>
      <c r="AP29891" s="9"/>
      <c r="AQ29891" s="9"/>
    </row>
    <row r="29892" spans="41:43" x14ac:dyDescent="0.3">
      <c r="AO29892" s="9"/>
      <c r="AP29892" s="9"/>
      <c r="AQ29892" s="9"/>
    </row>
    <row r="29893" spans="41:43" x14ac:dyDescent="0.3">
      <c r="AO29893" s="9"/>
      <c r="AP29893" s="9"/>
      <c r="AQ29893" s="9"/>
    </row>
    <row r="29894" spans="41:43" x14ac:dyDescent="0.3">
      <c r="AO29894" s="9"/>
      <c r="AP29894" s="9"/>
      <c r="AQ29894" s="9"/>
    </row>
    <row r="29895" spans="41:43" x14ac:dyDescent="0.3">
      <c r="AO29895" s="9"/>
      <c r="AP29895" s="9"/>
      <c r="AQ29895" s="9"/>
    </row>
    <row r="29896" spans="41:43" x14ac:dyDescent="0.3">
      <c r="AO29896" s="9"/>
      <c r="AP29896" s="9"/>
      <c r="AQ29896" s="9"/>
    </row>
    <row r="29897" spans="41:43" x14ac:dyDescent="0.3">
      <c r="AO29897" s="9"/>
      <c r="AP29897" s="9"/>
      <c r="AQ29897" s="9"/>
    </row>
    <row r="29898" spans="41:43" x14ac:dyDescent="0.3">
      <c r="AO29898" s="9"/>
      <c r="AP29898" s="9"/>
      <c r="AQ29898" s="9"/>
    </row>
    <row r="29899" spans="41:43" x14ac:dyDescent="0.3">
      <c r="AO29899" s="9"/>
      <c r="AP29899" s="9"/>
      <c r="AQ29899" s="9"/>
    </row>
    <row r="29900" spans="41:43" x14ac:dyDescent="0.3">
      <c r="AO29900" s="9"/>
      <c r="AP29900" s="9"/>
      <c r="AQ29900" s="9"/>
    </row>
    <row r="29901" spans="41:43" x14ac:dyDescent="0.3">
      <c r="AO29901" s="9"/>
      <c r="AP29901" s="9"/>
      <c r="AQ29901" s="9"/>
    </row>
    <row r="29902" spans="41:43" x14ac:dyDescent="0.3">
      <c r="AO29902" s="9"/>
      <c r="AP29902" s="9"/>
      <c r="AQ29902" s="9"/>
    </row>
    <row r="29903" spans="41:43" x14ac:dyDescent="0.3">
      <c r="AO29903" s="9"/>
      <c r="AP29903" s="9"/>
      <c r="AQ29903" s="9"/>
    </row>
    <row r="29904" spans="41:43" x14ac:dyDescent="0.3">
      <c r="AO29904" s="9"/>
      <c r="AP29904" s="9"/>
      <c r="AQ29904" s="9"/>
    </row>
    <row r="29905" spans="41:43" x14ac:dyDescent="0.3">
      <c r="AO29905" s="9"/>
      <c r="AP29905" s="9"/>
      <c r="AQ29905" s="9"/>
    </row>
    <row r="29906" spans="41:43" x14ac:dyDescent="0.3">
      <c r="AO29906" s="9"/>
      <c r="AP29906" s="9"/>
      <c r="AQ29906" s="9"/>
    </row>
    <row r="29907" spans="41:43" x14ac:dyDescent="0.3">
      <c r="AO29907" s="9"/>
      <c r="AP29907" s="9"/>
      <c r="AQ29907" s="9"/>
    </row>
    <row r="29908" spans="41:43" x14ac:dyDescent="0.3">
      <c r="AO29908" s="9"/>
      <c r="AP29908" s="9"/>
      <c r="AQ29908" s="9"/>
    </row>
    <row r="29909" spans="41:43" x14ac:dyDescent="0.3">
      <c r="AO29909" s="9"/>
      <c r="AP29909" s="9"/>
      <c r="AQ29909" s="9"/>
    </row>
    <row r="29910" spans="41:43" x14ac:dyDescent="0.3">
      <c r="AO29910" s="9"/>
      <c r="AP29910" s="9"/>
      <c r="AQ29910" s="9"/>
    </row>
    <row r="29911" spans="41:43" x14ac:dyDescent="0.3">
      <c r="AO29911" s="9"/>
      <c r="AP29911" s="9"/>
      <c r="AQ29911" s="9"/>
    </row>
    <row r="29912" spans="41:43" x14ac:dyDescent="0.3">
      <c r="AO29912" s="9"/>
      <c r="AP29912" s="9"/>
      <c r="AQ29912" s="9"/>
    </row>
    <row r="29913" spans="41:43" x14ac:dyDescent="0.3">
      <c r="AO29913" s="9"/>
      <c r="AP29913" s="9"/>
      <c r="AQ29913" s="9"/>
    </row>
    <row r="29914" spans="41:43" x14ac:dyDescent="0.3">
      <c r="AO29914" s="9"/>
      <c r="AP29914" s="9"/>
      <c r="AQ29914" s="9"/>
    </row>
    <row r="29915" spans="41:43" x14ac:dyDescent="0.3">
      <c r="AO29915" s="9"/>
      <c r="AP29915" s="9"/>
      <c r="AQ29915" s="9"/>
    </row>
    <row r="29916" spans="41:43" x14ac:dyDescent="0.3">
      <c r="AO29916" s="9"/>
      <c r="AP29916" s="9"/>
      <c r="AQ29916" s="9"/>
    </row>
    <row r="29917" spans="41:43" x14ac:dyDescent="0.3">
      <c r="AO29917" s="9"/>
      <c r="AP29917" s="9"/>
      <c r="AQ29917" s="9"/>
    </row>
    <row r="29918" spans="41:43" x14ac:dyDescent="0.3">
      <c r="AO29918" s="9"/>
      <c r="AP29918" s="9"/>
      <c r="AQ29918" s="9"/>
    </row>
    <row r="29919" spans="41:43" x14ac:dyDescent="0.3">
      <c r="AO29919" s="9"/>
      <c r="AP29919" s="9"/>
      <c r="AQ29919" s="9"/>
    </row>
    <row r="29920" spans="41:43" x14ac:dyDescent="0.3">
      <c r="AO29920" s="9"/>
      <c r="AP29920" s="9"/>
      <c r="AQ29920" s="9"/>
    </row>
    <row r="29921" spans="41:43" x14ac:dyDescent="0.3">
      <c r="AO29921" s="9"/>
      <c r="AP29921" s="9"/>
      <c r="AQ29921" s="9"/>
    </row>
    <row r="29922" spans="41:43" x14ac:dyDescent="0.3">
      <c r="AO29922" s="9"/>
      <c r="AP29922" s="9"/>
      <c r="AQ29922" s="9"/>
    </row>
    <row r="29923" spans="41:43" x14ac:dyDescent="0.3">
      <c r="AO29923" s="9"/>
      <c r="AP29923" s="9"/>
      <c r="AQ29923" s="9"/>
    </row>
    <row r="29924" spans="41:43" x14ac:dyDescent="0.3">
      <c r="AO29924" s="9"/>
      <c r="AP29924" s="9"/>
      <c r="AQ29924" s="9"/>
    </row>
    <row r="29925" spans="41:43" x14ac:dyDescent="0.3">
      <c r="AO29925" s="9"/>
      <c r="AP29925" s="9"/>
      <c r="AQ29925" s="9"/>
    </row>
    <row r="29926" spans="41:43" x14ac:dyDescent="0.3">
      <c r="AO29926" s="9"/>
      <c r="AP29926" s="9"/>
      <c r="AQ29926" s="9"/>
    </row>
    <row r="29927" spans="41:43" x14ac:dyDescent="0.3">
      <c r="AO29927" s="9"/>
      <c r="AP29927" s="9"/>
      <c r="AQ29927" s="9"/>
    </row>
    <row r="29928" spans="41:43" x14ac:dyDescent="0.3">
      <c r="AO29928" s="9"/>
      <c r="AP29928" s="9"/>
      <c r="AQ29928" s="9"/>
    </row>
    <row r="29929" spans="41:43" x14ac:dyDescent="0.3">
      <c r="AO29929" s="9"/>
      <c r="AP29929" s="9"/>
      <c r="AQ29929" s="9"/>
    </row>
    <row r="29930" spans="41:43" x14ac:dyDescent="0.3">
      <c r="AO29930" s="9"/>
      <c r="AP29930" s="9"/>
      <c r="AQ29930" s="9"/>
    </row>
    <row r="29931" spans="41:43" x14ac:dyDescent="0.3">
      <c r="AO29931" s="9"/>
      <c r="AP29931" s="9"/>
      <c r="AQ29931" s="9"/>
    </row>
    <row r="29932" spans="41:43" x14ac:dyDescent="0.3">
      <c r="AO29932" s="9"/>
      <c r="AP29932" s="9"/>
      <c r="AQ29932" s="9"/>
    </row>
    <row r="29933" spans="41:43" x14ac:dyDescent="0.3">
      <c r="AO29933" s="9"/>
      <c r="AP29933" s="9"/>
      <c r="AQ29933" s="9"/>
    </row>
    <row r="29934" spans="41:43" x14ac:dyDescent="0.3">
      <c r="AO29934" s="9"/>
      <c r="AP29934" s="9"/>
      <c r="AQ29934" s="9"/>
    </row>
    <row r="29935" spans="41:43" x14ac:dyDescent="0.3">
      <c r="AO29935" s="9"/>
      <c r="AP29935" s="9"/>
      <c r="AQ29935" s="9"/>
    </row>
    <row r="29936" spans="41:43" x14ac:dyDescent="0.3">
      <c r="AO29936" s="9"/>
      <c r="AP29936" s="9"/>
      <c r="AQ29936" s="9"/>
    </row>
    <row r="29937" spans="41:43" x14ac:dyDescent="0.3">
      <c r="AO29937" s="9"/>
      <c r="AP29937" s="9"/>
      <c r="AQ29937" s="9"/>
    </row>
    <row r="29938" spans="41:43" x14ac:dyDescent="0.3">
      <c r="AO29938" s="9"/>
      <c r="AP29938" s="9"/>
      <c r="AQ29938" s="9"/>
    </row>
    <row r="29939" spans="41:43" x14ac:dyDescent="0.3">
      <c r="AO29939" s="9"/>
      <c r="AP29939" s="9"/>
      <c r="AQ29939" s="9"/>
    </row>
    <row r="29940" spans="41:43" x14ac:dyDescent="0.3">
      <c r="AO29940" s="9"/>
      <c r="AP29940" s="9"/>
      <c r="AQ29940" s="9"/>
    </row>
    <row r="29941" spans="41:43" x14ac:dyDescent="0.3">
      <c r="AO29941" s="9"/>
      <c r="AP29941" s="9"/>
      <c r="AQ29941" s="9"/>
    </row>
    <row r="29942" spans="41:43" x14ac:dyDescent="0.3">
      <c r="AO29942" s="9"/>
      <c r="AP29942" s="9"/>
      <c r="AQ29942" s="9"/>
    </row>
    <row r="29943" spans="41:43" x14ac:dyDescent="0.3">
      <c r="AO29943" s="9"/>
      <c r="AP29943" s="9"/>
      <c r="AQ29943" s="9"/>
    </row>
    <row r="29944" spans="41:43" x14ac:dyDescent="0.3">
      <c r="AO29944" s="9"/>
      <c r="AP29944" s="9"/>
      <c r="AQ29944" s="9"/>
    </row>
    <row r="29945" spans="41:43" x14ac:dyDescent="0.3">
      <c r="AO29945" s="9"/>
      <c r="AP29945" s="9"/>
      <c r="AQ29945" s="9"/>
    </row>
    <row r="29946" spans="41:43" x14ac:dyDescent="0.3">
      <c r="AO29946" s="9"/>
      <c r="AP29946" s="9"/>
      <c r="AQ29946" s="9"/>
    </row>
    <row r="29947" spans="41:43" x14ac:dyDescent="0.3">
      <c r="AO29947" s="9"/>
      <c r="AP29947" s="9"/>
      <c r="AQ29947" s="9"/>
    </row>
    <row r="29948" spans="41:43" x14ac:dyDescent="0.3">
      <c r="AO29948" s="9"/>
      <c r="AP29948" s="9"/>
      <c r="AQ29948" s="9"/>
    </row>
    <row r="29949" spans="41:43" x14ac:dyDescent="0.3">
      <c r="AO29949" s="9"/>
      <c r="AP29949" s="9"/>
      <c r="AQ29949" s="9"/>
    </row>
    <row r="29950" spans="41:43" x14ac:dyDescent="0.3">
      <c r="AO29950" s="9"/>
      <c r="AP29950" s="9"/>
      <c r="AQ29950" s="9"/>
    </row>
    <row r="29951" spans="41:43" x14ac:dyDescent="0.3">
      <c r="AO29951" s="9"/>
      <c r="AP29951" s="9"/>
      <c r="AQ29951" s="9"/>
    </row>
    <row r="29952" spans="41:43" x14ac:dyDescent="0.3">
      <c r="AO29952" s="9"/>
      <c r="AP29952" s="9"/>
      <c r="AQ29952" s="9"/>
    </row>
    <row r="29953" spans="41:43" x14ac:dyDescent="0.3">
      <c r="AO29953" s="9"/>
      <c r="AP29953" s="9"/>
      <c r="AQ29953" s="9"/>
    </row>
    <row r="29954" spans="41:43" x14ac:dyDescent="0.3">
      <c r="AO29954" s="9"/>
      <c r="AP29954" s="9"/>
      <c r="AQ29954" s="9"/>
    </row>
    <row r="29955" spans="41:43" x14ac:dyDescent="0.3">
      <c r="AO29955" s="9"/>
      <c r="AP29955" s="9"/>
      <c r="AQ29955" s="9"/>
    </row>
    <row r="29956" spans="41:43" x14ac:dyDescent="0.3">
      <c r="AO29956" s="9"/>
      <c r="AP29956" s="9"/>
      <c r="AQ29956" s="9"/>
    </row>
    <row r="29957" spans="41:43" x14ac:dyDescent="0.3">
      <c r="AO29957" s="9"/>
      <c r="AP29957" s="9"/>
      <c r="AQ29957" s="9"/>
    </row>
    <row r="29958" spans="41:43" x14ac:dyDescent="0.3">
      <c r="AO29958" s="9"/>
      <c r="AP29958" s="9"/>
      <c r="AQ29958" s="9"/>
    </row>
    <row r="29959" spans="41:43" x14ac:dyDescent="0.3">
      <c r="AO29959" s="9"/>
      <c r="AP29959" s="9"/>
      <c r="AQ29959" s="9"/>
    </row>
    <row r="29960" spans="41:43" x14ac:dyDescent="0.3">
      <c r="AO29960" s="9"/>
      <c r="AP29960" s="9"/>
      <c r="AQ29960" s="9"/>
    </row>
    <row r="29961" spans="41:43" x14ac:dyDescent="0.3">
      <c r="AO29961" s="9"/>
      <c r="AP29961" s="9"/>
      <c r="AQ29961" s="9"/>
    </row>
    <row r="29962" spans="41:43" x14ac:dyDescent="0.3">
      <c r="AO29962" s="9"/>
      <c r="AP29962" s="9"/>
      <c r="AQ29962" s="9"/>
    </row>
    <row r="29963" spans="41:43" x14ac:dyDescent="0.3">
      <c r="AO29963" s="9"/>
      <c r="AP29963" s="9"/>
      <c r="AQ29963" s="9"/>
    </row>
    <row r="29964" spans="41:43" x14ac:dyDescent="0.3">
      <c r="AO29964" s="9"/>
      <c r="AP29964" s="9"/>
      <c r="AQ29964" s="9"/>
    </row>
    <row r="29965" spans="41:43" x14ac:dyDescent="0.3">
      <c r="AO29965" s="9"/>
      <c r="AP29965" s="9"/>
      <c r="AQ29965" s="9"/>
    </row>
    <row r="29966" spans="41:43" x14ac:dyDescent="0.3">
      <c r="AO29966" s="9"/>
      <c r="AP29966" s="9"/>
      <c r="AQ29966" s="9"/>
    </row>
    <row r="29967" spans="41:43" x14ac:dyDescent="0.3">
      <c r="AO29967" s="9"/>
      <c r="AP29967" s="9"/>
      <c r="AQ29967" s="9"/>
    </row>
    <row r="29968" spans="41:43" x14ac:dyDescent="0.3">
      <c r="AO29968" s="9"/>
      <c r="AP29968" s="9"/>
      <c r="AQ29968" s="9"/>
    </row>
    <row r="29969" spans="41:43" x14ac:dyDescent="0.3">
      <c r="AO29969" s="9"/>
      <c r="AP29969" s="9"/>
      <c r="AQ29969" s="9"/>
    </row>
    <row r="29970" spans="41:43" x14ac:dyDescent="0.3">
      <c r="AO29970" s="9"/>
      <c r="AP29970" s="9"/>
      <c r="AQ29970" s="9"/>
    </row>
    <row r="29971" spans="41:43" x14ac:dyDescent="0.3">
      <c r="AO29971" s="9"/>
      <c r="AP29971" s="9"/>
      <c r="AQ29971" s="9"/>
    </row>
    <row r="29972" spans="41:43" x14ac:dyDescent="0.3">
      <c r="AO29972" s="9"/>
      <c r="AP29972" s="9"/>
      <c r="AQ29972" s="9"/>
    </row>
    <row r="29973" spans="41:43" x14ac:dyDescent="0.3">
      <c r="AO29973" s="9"/>
      <c r="AP29973" s="9"/>
      <c r="AQ29973" s="9"/>
    </row>
    <row r="29974" spans="41:43" x14ac:dyDescent="0.3">
      <c r="AO29974" s="9"/>
      <c r="AP29974" s="9"/>
      <c r="AQ29974" s="9"/>
    </row>
    <row r="29975" spans="41:43" x14ac:dyDescent="0.3">
      <c r="AO29975" s="9"/>
      <c r="AP29975" s="9"/>
      <c r="AQ29975" s="9"/>
    </row>
    <row r="29976" spans="41:43" x14ac:dyDescent="0.3">
      <c r="AO29976" s="9"/>
      <c r="AP29976" s="9"/>
      <c r="AQ29976" s="9"/>
    </row>
    <row r="29977" spans="41:43" x14ac:dyDescent="0.3">
      <c r="AO29977" s="9"/>
      <c r="AP29977" s="9"/>
      <c r="AQ29977" s="9"/>
    </row>
    <row r="29978" spans="41:43" x14ac:dyDescent="0.3">
      <c r="AO29978" s="9"/>
      <c r="AP29978" s="9"/>
      <c r="AQ29978" s="9"/>
    </row>
    <row r="29979" spans="41:43" x14ac:dyDescent="0.3">
      <c r="AO29979" s="9"/>
      <c r="AP29979" s="9"/>
      <c r="AQ29979" s="9"/>
    </row>
    <row r="29980" spans="41:43" x14ac:dyDescent="0.3">
      <c r="AO29980" s="9"/>
      <c r="AP29980" s="9"/>
      <c r="AQ29980" s="9"/>
    </row>
    <row r="29981" spans="41:43" x14ac:dyDescent="0.3">
      <c r="AO29981" s="9"/>
      <c r="AP29981" s="9"/>
      <c r="AQ29981" s="9"/>
    </row>
    <row r="29982" spans="41:43" x14ac:dyDescent="0.3">
      <c r="AO29982" s="9"/>
      <c r="AP29982" s="9"/>
      <c r="AQ29982" s="9"/>
    </row>
    <row r="29983" spans="41:43" x14ac:dyDescent="0.3">
      <c r="AO29983" s="9"/>
      <c r="AP29983" s="9"/>
      <c r="AQ29983" s="9"/>
    </row>
    <row r="29984" spans="41:43" x14ac:dyDescent="0.3">
      <c r="AO29984" s="9"/>
      <c r="AP29984" s="9"/>
      <c r="AQ29984" s="9"/>
    </row>
    <row r="29985" spans="41:43" x14ac:dyDescent="0.3">
      <c r="AO29985" s="9"/>
      <c r="AP29985" s="9"/>
      <c r="AQ29985" s="9"/>
    </row>
    <row r="29986" spans="41:43" x14ac:dyDescent="0.3">
      <c r="AO29986" s="9"/>
      <c r="AP29986" s="9"/>
      <c r="AQ29986" s="9"/>
    </row>
    <row r="29987" spans="41:43" x14ac:dyDescent="0.3">
      <c r="AO29987" s="9"/>
      <c r="AP29987" s="9"/>
      <c r="AQ29987" s="9"/>
    </row>
    <row r="29988" spans="41:43" x14ac:dyDescent="0.3">
      <c r="AO29988" s="9"/>
      <c r="AP29988" s="9"/>
      <c r="AQ29988" s="9"/>
    </row>
    <row r="29989" spans="41:43" x14ac:dyDescent="0.3">
      <c r="AO29989" s="9"/>
      <c r="AP29989" s="9"/>
      <c r="AQ29989" s="9"/>
    </row>
    <row r="29990" spans="41:43" x14ac:dyDescent="0.3">
      <c r="AO29990" s="9"/>
      <c r="AP29990" s="9"/>
      <c r="AQ29990" s="9"/>
    </row>
    <row r="29991" spans="41:43" x14ac:dyDescent="0.3">
      <c r="AO29991" s="9"/>
      <c r="AP29991" s="9"/>
      <c r="AQ29991" s="9"/>
    </row>
    <row r="29992" spans="41:43" x14ac:dyDescent="0.3">
      <c r="AO29992" s="9"/>
      <c r="AP29992" s="9"/>
      <c r="AQ29992" s="9"/>
    </row>
    <row r="29993" spans="41:43" x14ac:dyDescent="0.3">
      <c r="AO29993" s="9"/>
      <c r="AP29993" s="9"/>
      <c r="AQ29993" s="9"/>
    </row>
    <row r="29994" spans="41:43" x14ac:dyDescent="0.3">
      <c r="AO29994" s="9"/>
      <c r="AP29994" s="9"/>
      <c r="AQ29994" s="9"/>
    </row>
    <row r="29995" spans="41:43" x14ac:dyDescent="0.3">
      <c r="AO29995" s="9"/>
      <c r="AP29995" s="9"/>
      <c r="AQ29995" s="9"/>
    </row>
    <row r="29996" spans="41:43" x14ac:dyDescent="0.3">
      <c r="AO29996" s="9"/>
      <c r="AP29996" s="9"/>
      <c r="AQ29996" s="9"/>
    </row>
    <row r="29997" spans="41:43" x14ac:dyDescent="0.3">
      <c r="AO29997" s="9"/>
      <c r="AP29997" s="9"/>
      <c r="AQ29997" s="9"/>
    </row>
    <row r="29998" spans="41:43" x14ac:dyDescent="0.3">
      <c r="AO29998" s="9"/>
      <c r="AP29998" s="9"/>
      <c r="AQ29998" s="9"/>
    </row>
    <row r="29999" spans="41:43" x14ac:dyDescent="0.3">
      <c r="AO29999" s="9"/>
      <c r="AP29999" s="9"/>
      <c r="AQ29999" s="9"/>
    </row>
    <row r="30000" spans="41:43" x14ac:dyDescent="0.3">
      <c r="AO30000" s="9"/>
      <c r="AP30000" s="9"/>
      <c r="AQ30000" s="9"/>
    </row>
    <row r="30001" spans="41:43" x14ac:dyDescent="0.3">
      <c r="AO30001" s="9"/>
      <c r="AP30001" s="9"/>
      <c r="AQ30001" s="9"/>
    </row>
    <row r="30002" spans="41:43" x14ac:dyDescent="0.3">
      <c r="AO30002" s="9"/>
      <c r="AP30002" s="9"/>
      <c r="AQ30002" s="9"/>
    </row>
    <row r="30003" spans="41:43" x14ac:dyDescent="0.3">
      <c r="AO30003" s="9"/>
      <c r="AP30003" s="9"/>
      <c r="AQ30003" s="9"/>
    </row>
    <row r="30004" spans="41:43" x14ac:dyDescent="0.3">
      <c r="AO30004" s="9"/>
      <c r="AP30004" s="9"/>
      <c r="AQ30004" s="9"/>
    </row>
    <row r="30005" spans="41:43" x14ac:dyDescent="0.3">
      <c r="AO30005" s="9"/>
      <c r="AP30005" s="9"/>
      <c r="AQ30005" s="9"/>
    </row>
    <row r="30006" spans="41:43" x14ac:dyDescent="0.3">
      <c r="AO30006" s="9"/>
      <c r="AP30006" s="9"/>
      <c r="AQ30006" s="9"/>
    </row>
    <row r="30007" spans="41:43" x14ac:dyDescent="0.3">
      <c r="AO30007" s="9"/>
      <c r="AP30007" s="9"/>
      <c r="AQ30007" s="9"/>
    </row>
    <row r="30008" spans="41:43" x14ac:dyDescent="0.3">
      <c r="AO30008" s="9"/>
      <c r="AP30008" s="9"/>
      <c r="AQ30008" s="9"/>
    </row>
    <row r="30009" spans="41:43" x14ac:dyDescent="0.3">
      <c r="AO30009" s="9"/>
      <c r="AP30009" s="9"/>
      <c r="AQ30009" s="9"/>
    </row>
    <row r="30010" spans="41:43" x14ac:dyDescent="0.3">
      <c r="AO30010" s="9"/>
      <c r="AP30010" s="9"/>
      <c r="AQ30010" s="9"/>
    </row>
    <row r="30011" spans="41:43" x14ac:dyDescent="0.3">
      <c r="AO30011" s="9"/>
      <c r="AP30011" s="9"/>
      <c r="AQ30011" s="9"/>
    </row>
    <row r="30012" spans="41:43" x14ac:dyDescent="0.3">
      <c r="AO30012" s="9"/>
      <c r="AP30012" s="9"/>
      <c r="AQ30012" s="9"/>
    </row>
    <row r="30013" spans="41:43" x14ac:dyDescent="0.3">
      <c r="AO30013" s="9"/>
      <c r="AP30013" s="9"/>
      <c r="AQ30013" s="9"/>
    </row>
    <row r="30014" spans="41:43" x14ac:dyDescent="0.3">
      <c r="AO30014" s="9"/>
      <c r="AP30014" s="9"/>
      <c r="AQ30014" s="9"/>
    </row>
    <row r="30015" spans="41:43" x14ac:dyDescent="0.3">
      <c r="AO30015" s="9"/>
      <c r="AP30015" s="9"/>
      <c r="AQ30015" s="9"/>
    </row>
    <row r="30016" spans="41:43" x14ac:dyDescent="0.3">
      <c r="AO30016" s="9"/>
      <c r="AP30016" s="9"/>
      <c r="AQ30016" s="9"/>
    </row>
    <row r="30017" spans="41:43" x14ac:dyDescent="0.3">
      <c r="AO30017" s="9"/>
      <c r="AP30017" s="9"/>
      <c r="AQ30017" s="9"/>
    </row>
    <row r="30018" spans="41:43" x14ac:dyDescent="0.3">
      <c r="AO30018" s="9"/>
      <c r="AP30018" s="9"/>
      <c r="AQ30018" s="9"/>
    </row>
    <row r="30019" spans="41:43" x14ac:dyDescent="0.3">
      <c r="AO30019" s="9"/>
      <c r="AP30019" s="9"/>
      <c r="AQ30019" s="9"/>
    </row>
    <row r="30020" spans="41:43" x14ac:dyDescent="0.3">
      <c r="AO30020" s="9"/>
      <c r="AP30020" s="9"/>
      <c r="AQ30020" s="9"/>
    </row>
    <row r="30021" spans="41:43" x14ac:dyDescent="0.3">
      <c r="AO30021" s="9"/>
      <c r="AP30021" s="9"/>
      <c r="AQ30021" s="9"/>
    </row>
    <row r="30022" spans="41:43" x14ac:dyDescent="0.3">
      <c r="AO30022" s="9"/>
      <c r="AP30022" s="9"/>
      <c r="AQ30022" s="9"/>
    </row>
    <row r="30023" spans="41:43" x14ac:dyDescent="0.3">
      <c r="AO30023" s="9"/>
      <c r="AP30023" s="9"/>
      <c r="AQ30023" s="9"/>
    </row>
    <row r="30024" spans="41:43" x14ac:dyDescent="0.3">
      <c r="AO30024" s="9"/>
      <c r="AP30024" s="9"/>
      <c r="AQ30024" s="9"/>
    </row>
    <row r="30025" spans="41:43" x14ac:dyDescent="0.3">
      <c r="AO30025" s="9"/>
      <c r="AP30025" s="9"/>
      <c r="AQ30025" s="9"/>
    </row>
    <row r="30026" spans="41:43" x14ac:dyDescent="0.3">
      <c r="AO30026" s="9"/>
      <c r="AP30026" s="9"/>
      <c r="AQ30026" s="9"/>
    </row>
    <row r="30027" spans="41:43" x14ac:dyDescent="0.3">
      <c r="AO30027" s="9"/>
      <c r="AP30027" s="9"/>
      <c r="AQ30027" s="9"/>
    </row>
    <row r="30028" spans="41:43" x14ac:dyDescent="0.3">
      <c r="AO30028" s="9"/>
      <c r="AP30028" s="9"/>
      <c r="AQ30028" s="9"/>
    </row>
    <row r="30029" spans="41:43" x14ac:dyDescent="0.3">
      <c r="AO30029" s="9"/>
      <c r="AP30029" s="9"/>
      <c r="AQ30029" s="9"/>
    </row>
    <row r="30030" spans="41:43" x14ac:dyDescent="0.3">
      <c r="AO30030" s="9"/>
      <c r="AP30030" s="9"/>
      <c r="AQ30030" s="9"/>
    </row>
    <row r="30031" spans="41:43" x14ac:dyDescent="0.3">
      <c r="AO30031" s="9"/>
      <c r="AP30031" s="9"/>
      <c r="AQ30031" s="9"/>
    </row>
    <row r="30032" spans="41:43" x14ac:dyDescent="0.3">
      <c r="AO30032" s="9"/>
      <c r="AP30032" s="9"/>
      <c r="AQ30032" s="9"/>
    </row>
    <row r="30033" spans="41:43" x14ac:dyDescent="0.3">
      <c r="AO30033" s="9"/>
      <c r="AP30033" s="9"/>
      <c r="AQ30033" s="9"/>
    </row>
    <row r="30034" spans="41:43" x14ac:dyDescent="0.3">
      <c r="AO30034" s="9"/>
      <c r="AP30034" s="9"/>
      <c r="AQ30034" s="9"/>
    </row>
    <row r="30035" spans="41:43" x14ac:dyDescent="0.3">
      <c r="AO30035" s="9"/>
      <c r="AP30035" s="9"/>
      <c r="AQ30035" s="9"/>
    </row>
    <row r="30036" spans="41:43" x14ac:dyDescent="0.3">
      <c r="AO30036" s="9"/>
      <c r="AP30036" s="9"/>
      <c r="AQ30036" s="9"/>
    </row>
    <row r="30037" spans="41:43" x14ac:dyDescent="0.3">
      <c r="AO30037" s="9"/>
      <c r="AP30037" s="9"/>
      <c r="AQ30037" s="9"/>
    </row>
    <row r="30038" spans="41:43" x14ac:dyDescent="0.3">
      <c r="AO30038" s="9"/>
      <c r="AP30038" s="9"/>
      <c r="AQ30038" s="9"/>
    </row>
    <row r="30039" spans="41:43" x14ac:dyDescent="0.3">
      <c r="AO30039" s="9"/>
      <c r="AP30039" s="9"/>
      <c r="AQ30039" s="9"/>
    </row>
    <row r="30040" spans="41:43" x14ac:dyDescent="0.3">
      <c r="AO30040" s="9"/>
      <c r="AP30040" s="9"/>
      <c r="AQ30040" s="9"/>
    </row>
    <row r="30041" spans="41:43" x14ac:dyDescent="0.3">
      <c r="AO30041" s="9"/>
      <c r="AP30041" s="9"/>
      <c r="AQ30041" s="9"/>
    </row>
    <row r="30042" spans="41:43" x14ac:dyDescent="0.3">
      <c r="AO30042" s="9"/>
      <c r="AP30042" s="9"/>
      <c r="AQ30042" s="9"/>
    </row>
    <row r="30043" spans="41:43" x14ac:dyDescent="0.3">
      <c r="AO30043" s="9"/>
      <c r="AP30043" s="9"/>
      <c r="AQ30043" s="9"/>
    </row>
    <row r="30044" spans="41:43" x14ac:dyDescent="0.3">
      <c r="AO30044" s="9"/>
      <c r="AP30044" s="9"/>
      <c r="AQ30044" s="9"/>
    </row>
    <row r="30045" spans="41:43" x14ac:dyDescent="0.3">
      <c r="AO30045" s="9"/>
      <c r="AP30045" s="9"/>
      <c r="AQ30045" s="9"/>
    </row>
    <row r="30046" spans="41:43" x14ac:dyDescent="0.3">
      <c r="AO30046" s="9"/>
      <c r="AP30046" s="9"/>
      <c r="AQ30046" s="9"/>
    </row>
    <row r="30047" spans="41:43" x14ac:dyDescent="0.3">
      <c r="AO30047" s="9"/>
      <c r="AP30047" s="9"/>
      <c r="AQ30047" s="9"/>
    </row>
    <row r="30048" spans="41:43" x14ac:dyDescent="0.3">
      <c r="AO30048" s="9"/>
      <c r="AP30048" s="9"/>
      <c r="AQ30048" s="9"/>
    </row>
    <row r="30049" spans="41:43" x14ac:dyDescent="0.3">
      <c r="AO30049" s="9"/>
      <c r="AP30049" s="9"/>
      <c r="AQ30049" s="9"/>
    </row>
    <row r="30050" spans="41:43" x14ac:dyDescent="0.3">
      <c r="AO30050" s="9"/>
      <c r="AP30050" s="9"/>
      <c r="AQ30050" s="9"/>
    </row>
    <row r="30051" spans="41:43" x14ac:dyDescent="0.3">
      <c r="AO30051" s="9"/>
      <c r="AP30051" s="9"/>
      <c r="AQ30051" s="9"/>
    </row>
    <row r="30052" spans="41:43" x14ac:dyDescent="0.3">
      <c r="AO30052" s="9"/>
      <c r="AP30052" s="9"/>
      <c r="AQ30052" s="9"/>
    </row>
    <row r="30053" spans="41:43" x14ac:dyDescent="0.3">
      <c r="AO30053" s="9"/>
      <c r="AP30053" s="9"/>
      <c r="AQ30053" s="9"/>
    </row>
    <row r="30054" spans="41:43" x14ac:dyDescent="0.3">
      <c r="AO30054" s="9"/>
      <c r="AP30054" s="9"/>
      <c r="AQ30054" s="9"/>
    </row>
    <row r="30055" spans="41:43" x14ac:dyDescent="0.3">
      <c r="AO30055" s="9"/>
      <c r="AP30055" s="9"/>
      <c r="AQ30055" s="9"/>
    </row>
    <row r="30056" spans="41:43" x14ac:dyDescent="0.3">
      <c r="AO30056" s="9"/>
      <c r="AP30056" s="9"/>
      <c r="AQ30056" s="9"/>
    </row>
    <row r="30057" spans="41:43" x14ac:dyDescent="0.3">
      <c r="AO30057" s="9"/>
      <c r="AP30057" s="9"/>
      <c r="AQ30057" s="9"/>
    </row>
    <row r="30058" spans="41:43" x14ac:dyDescent="0.3">
      <c r="AO30058" s="9"/>
      <c r="AP30058" s="9"/>
      <c r="AQ30058" s="9"/>
    </row>
    <row r="30059" spans="41:43" x14ac:dyDescent="0.3">
      <c r="AO30059" s="9"/>
      <c r="AP30059" s="9"/>
      <c r="AQ30059" s="9"/>
    </row>
    <row r="30060" spans="41:43" x14ac:dyDescent="0.3">
      <c r="AO30060" s="9"/>
      <c r="AP30060" s="9"/>
      <c r="AQ30060" s="9"/>
    </row>
    <row r="30061" spans="41:43" x14ac:dyDescent="0.3">
      <c r="AO30061" s="9"/>
      <c r="AP30061" s="9"/>
      <c r="AQ30061" s="9"/>
    </row>
    <row r="30062" spans="41:43" x14ac:dyDescent="0.3">
      <c r="AO30062" s="9"/>
      <c r="AP30062" s="9"/>
      <c r="AQ30062" s="9"/>
    </row>
    <row r="30063" spans="41:43" x14ac:dyDescent="0.3">
      <c r="AO30063" s="9"/>
      <c r="AP30063" s="9"/>
      <c r="AQ30063" s="9"/>
    </row>
    <row r="30064" spans="41:43" x14ac:dyDescent="0.3">
      <c r="AO30064" s="9"/>
      <c r="AP30064" s="9"/>
      <c r="AQ30064" s="9"/>
    </row>
    <row r="30065" spans="41:43" x14ac:dyDescent="0.3">
      <c r="AO30065" s="9"/>
      <c r="AP30065" s="9"/>
      <c r="AQ30065" s="9"/>
    </row>
    <row r="30066" spans="41:43" x14ac:dyDescent="0.3">
      <c r="AO30066" s="9"/>
      <c r="AP30066" s="9"/>
      <c r="AQ30066" s="9"/>
    </row>
    <row r="30067" spans="41:43" x14ac:dyDescent="0.3">
      <c r="AO30067" s="9"/>
      <c r="AP30067" s="9"/>
      <c r="AQ30067" s="9"/>
    </row>
    <row r="30068" spans="41:43" x14ac:dyDescent="0.3">
      <c r="AO30068" s="9"/>
      <c r="AP30068" s="9"/>
      <c r="AQ30068" s="9"/>
    </row>
    <row r="30069" spans="41:43" x14ac:dyDescent="0.3">
      <c r="AO30069" s="9"/>
      <c r="AP30069" s="9"/>
      <c r="AQ30069" s="9"/>
    </row>
    <row r="30070" spans="41:43" x14ac:dyDescent="0.3">
      <c r="AO30070" s="9"/>
      <c r="AP30070" s="9"/>
      <c r="AQ30070" s="9"/>
    </row>
    <row r="30071" spans="41:43" x14ac:dyDescent="0.3">
      <c r="AO30071" s="9"/>
      <c r="AP30071" s="9"/>
      <c r="AQ30071" s="9"/>
    </row>
    <row r="30072" spans="41:43" x14ac:dyDescent="0.3">
      <c r="AO30072" s="9"/>
      <c r="AP30072" s="9"/>
      <c r="AQ30072" s="9"/>
    </row>
    <row r="30073" spans="41:43" x14ac:dyDescent="0.3">
      <c r="AO30073" s="9"/>
      <c r="AP30073" s="9"/>
      <c r="AQ30073" s="9"/>
    </row>
    <row r="30074" spans="41:43" x14ac:dyDescent="0.3">
      <c r="AO30074" s="9"/>
      <c r="AP30074" s="9"/>
      <c r="AQ30074" s="9"/>
    </row>
    <row r="30075" spans="41:43" x14ac:dyDescent="0.3">
      <c r="AO30075" s="9"/>
      <c r="AP30075" s="9"/>
      <c r="AQ30075" s="9"/>
    </row>
    <row r="30076" spans="41:43" x14ac:dyDescent="0.3">
      <c r="AO30076" s="9"/>
      <c r="AP30076" s="9"/>
      <c r="AQ30076" s="9"/>
    </row>
    <row r="30077" spans="41:43" x14ac:dyDescent="0.3">
      <c r="AO30077" s="9"/>
      <c r="AP30077" s="9"/>
      <c r="AQ30077" s="9"/>
    </row>
    <row r="30078" spans="41:43" x14ac:dyDescent="0.3">
      <c r="AO30078" s="9"/>
      <c r="AP30078" s="9"/>
      <c r="AQ30078" s="9"/>
    </row>
    <row r="30079" spans="41:43" x14ac:dyDescent="0.3">
      <c r="AO30079" s="9"/>
      <c r="AP30079" s="9"/>
      <c r="AQ30079" s="9"/>
    </row>
    <row r="30080" spans="41:43" x14ac:dyDescent="0.3">
      <c r="AO30080" s="9"/>
      <c r="AP30080" s="9"/>
      <c r="AQ30080" s="9"/>
    </row>
    <row r="30081" spans="41:43" x14ac:dyDescent="0.3">
      <c r="AO30081" s="9"/>
      <c r="AP30081" s="9"/>
      <c r="AQ30081" s="9"/>
    </row>
    <row r="30082" spans="41:43" x14ac:dyDescent="0.3">
      <c r="AO30082" s="9"/>
      <c r="AP30082" s="9"/>
      <c r="AQ30082" s="9"/>
    </row>
    <row r="30083" spans="41:43" x14ac:dyDescent="0.3">
      <c r="AO30083" s="9"/>
      <c r="AP30083" s="9"/>
      <c r="AQ30083" s="9"/>
    </row>
    <row r="30084" spans="41:43" x14ac:dyDescent="0.3">
      <c r="AO30084" s="9"/>
      <c r="AP30084" s="9"/>
      <c r="AQ30084" s="9"/>
    </row>
    <row r="30085" spans="41:43" x14ac:dyDescent="0.3">
      <c r="AO30085" s="9"/>
      <c r="AP30085" s="9"/>
      <c r="AQ30085" s="9"/>
    </row>
    <row r="30086" spans="41:43" x14ac:dyDescent="0.3">
      <c r="AO30086" s="9"/>
      <c r="AP30086" s="9"/>
      <c r="AQ30086" s="9"/>
    </row>
    <row r="30087" spans="41:43" x14ac:dyDescent="0.3">
      <c r="AO30087" s="9"/>
      <c r="AP30087" s="9"/>
      <c r="AQ30087" s="9"/>
    </row>
    <row r="30088" spans="41:43" x14ac:dyDescent="0.3">
      <c r="AO30088" s="9"/>
      <c r="AP30088" s="9"/>
      <c r="AQ30088" s="9"/>
    </row>
    <row r="30089" spans="41:43" x14ac:dyDescent="0.3">
      <c r="AO30089" s="9"/>
      <c r="AP30089" s="9"/>
      <c r="AQ30089" s="9"/>
    </row>
    <row r="30090" spans="41:43" x14ac:dyDescent="0.3">
      <c r="AO30090" s="9"/>
      <c r="AP30090" s="9"/>
      <c r="AQ30090" s="9"/>
    </row>
    <row r="30091" spans="41:43" x14ac:dyDescent="0.3">
      <c r="AO30091" s="9"/>
      <c r="AP30091" s="9"/>
      <c r="AQ30091" s="9"/>
    </row>
    <row r="30092" spans="41:43" x14ac:dyDescent="0.3">
      <c r="AO30092" s="9"/>
      <c r="AP30092" s="9"/>
      <c r="AQ30092" s="9"/>
    </row>
    <row r="30093" spans="41:43" x14ac:dyDescent="0.3">
      <c r="AO30093" s="9"/>
      <c r="AP30093" s="9"/>
      <c r="AQ30093" s="9"/>
    </row>
    <row r="30094" spans="41:43" x14ac:dyDescent="0.3">
      <c r="AO30094" s="9"/>
      <c r="AP30094" s="9"/>
      <c r="AQ30094" s="9"/>
    </row>
    <row r="30095" spans="41:43" x14ac:dyDescent="0.3">
      <c r="AO30095" s="9"/>
      <c r="AP30095" s="9"/>
      <c r="AQ30095" s="9"/>
    </row>
    <row r="30096" spans="41:43" x14ac:dyDescent="0.3">
      <c r="AO30096" s="9"/>
      <c r="AP30096" s="9"/>
      <c r="AQ30096" s="9"/>
    </row>
    <row r="30097" spans="41:43" x14ac:dyDescent="0.3">
      <c r="AO30097" s="9"/>
      <c r="AP30097" s="9"/>
      <c r="AQ30097" s="9"/>
    </row>
    <row r="30098" spans="41:43" x14ac:dyDescent="0.3">
      <c r="AO30098" s="9"/>
      <c r="AP30098" s="9"/>
      <c r="AQ30098" s="9"/>
    </row>
    <row r="30099" spans="41:43" x14ac:dyDescent="0.3">
      <c r="AO30099" s="9"/>
      <c r="AP30099" s="9"/>
      <c r="AQ30099" s="9"/>
    </row>
    <row r="30100" spans="41:43" x14ac:dyDescent="0.3">
      <c r="AO30100" s="9"/>
      <c r="AP30100" s="9"/>
      <c r="AQ30100" s="9"/>
    </row>
    <row r="30101" spans="41:43" x14ac:dyDescent="0.3">
      <c r="AO30101" s="9"/>
      <c r="AP30101" s="9"/>
      <c r="AQ30101" s="9"/>
    </row>
    <row r="30102" spans="41:43" x14ac:dyDescent="0.3">
      <c r="AO30102" s="9"/>
      <c r="AP30102" s="9"/>
      <c r="AQ30102" s="9"/>
    </row>
    <row r="30103" spans="41:43" x14ac:dyDescent="0.3">
      <c r="AO30103" s="9"/>
      <c r="AP30103" s="9"/>
      <c r="AQ30103" s="9"/>
    </row>
    <row r="30104" spans="41:43" x14ac:dyDescent="0.3">
      <c r="AO30104" s="9"/>
      <c r="AP30104" s="9"/>
      <c r="AQ30104" s="9"/>
    </row>
    <row r="30105" spans="41:43" x14ac:dyDescent="0.3">
      <c r="AO30105" s="9"/>
      <c r="AP30105" s="9"/>
      <c r="AQ30105" s="9"/>
    </row>
    <row r="30106" spans="41:43" x14ac:dyDescent="0.3">
      <c r="AO30106" s="9"/>
      <c r="AP30106" s="9"/>
      <c r="AQ30106" s="9"/>
    </row>
    <row r="30107" spans="41:43" x14ac:dyDescent="0.3">
      <c r="AO30107" s="9"/>
      <c r="AP30107" s="9"/>
      <c r="AQ30107" s="9"/>
    </row>
    <row r="30108" spans="41:43" x14ac:dyDescent="0.3">
      <c r="AO30108" s="9"/>
      <c r="AP30108" s="9"/>
      <c r="AQ30108" s="9"/>
    </row>
    <row r="30109" spans="41:43" x14ac:dyDescent="0.3">
      <c r="AO30109" s="9"/>
      <c r="AP30109" s="9"/>
      <c r="AQ30109" s="9"/>
    </row>
    <row r="30110" spans="41:43" x14ac:dyDescent="0.3">
      <c r="AO30110" s="9"/>
      <c r="AP30110" s="9"/>
      <c r="AQ30110" s="9"/>
    </row>
    <row r="30111" spans="41:43" x14ac:dyDescent="0.3">
      <c r="AO30111" s="9"/>
      <c r="AP30111" s="9"/>
      <c r="AQ30111" s="9"/>
    </row>
    <row r="30112" spans="41:43" x14ac:dyDescent="0.3">
      <c r="AO30112" s="9"/>
      <c r="AP30112" s="9"/>
      <c r="AQ30112" s="9"/>
    </row>
    <row r="30113" spans="41:43" x14ac:dyDescent="0.3">
      <c r="AO30113" s="9"/>
      <c r="AP30113" s="9"/>
      <c r="AQ30113" s="9"/>
    </row>
    <row r="30114" spans="41:43" x14ac:dyDescent="0.3">
      <c r="AO30114" s="9"/>
      <c r="AP30114" s="9"/>
      <c r="AQ30114" s="9"/>
    </row>
    <row r="30115" spans="41:43" x14ac:dyDescent="0.3">
      <c r="AO30115" s="9"/>
      <c r="AP30115" s="9"/>
      <c r="AQ30115" s="9"/>
    </row>
    <row r="30116" spans="41:43" x14ac:dyDescent="0.3">
      <c r="AO30116" s="9"/>
      <c r="AP30116" s="9"/>
      <c r="AQ30116" s="9"/>
    </row>
    <row r="30117" spans="41:43" x14ac:dyDescent="0.3">
      <c r="AO30117" s="9"/>
      <c r="AP30117" s="9"/>
      <c r="AQ30117" s="9"/>
    </row>
    <row r="30118" spans="41:43" x14ac:dyDescent="0.3">
      <c r="AO30118" s="9"/>
      <c r="AP30118" s="9"/>
      <c r="AQ30118" s="9"/>
    </row>
    <row r="30119" spans="41:43" x14ac:dyDescent="0.3">
      <c r="AO30119" s="9"/>
      <c r="AP30119" s="9"/>
      <c r="AQ30119" s="9"/>
    </row>
    <row r="30120" spans="41:43" x14ac:dyDescent="0.3">
      <c r="AO30120" s="9"/>
      <c r="AP30120" s="9"/>
      <c r="AQ30120" s="9"/>
    </row>
    <row r="30121" spans="41:43" x14ac:dyDescent="0.3">
      <c r="AO30121" s="9"/>
      <c r="AP30121" s="9"/>
      <c r="AQ30121" s="9"/>
    </row>
    <row r="30122" spans="41:43" x14ac:dyDescent="0.3">
      <c r="AO30122" s="9"/>
      <c r="AP30122" s="9"/>
      <c r="AQ30122" s="9"/>
    </row>
    <row r="30123" spans="41:43" x14ac:dyDescent="0.3">
      <c r="AO30123" s="9"/>
      <c r="AP30123" s="9"/>
      <c r="AQ30123" s="9"/>
    </row>
    <row r="30124" spans="41:43" x14ac:dyDescent="0.3">
      <c r="AO30124" s="9"/>
      <c r="AP30124" s="9"/>
      <c r="AQ30124" s="9"/>
    </row>
    <row r="30125" spans="41:43" x14ac:dyDescent="0.3">
      <c r="AO30125" s="9"/>
      <c r="AP30125" s="9"/>
      <c r="AQ30125" s="9"/>
    </row>
    <row r="30126" spans="41:43" x14ac:dyDescent="0.3">
      <c r="AO30126" s="9"/>
      <c r="AP30126" s="9"/>
      <c r="AQ30126" s="9"/>
    </row>
    <row r="30127" spans="41:43" x14ac:dyDescent="0.3">
      <c r="AO30127" s="9"/>
      <c r="AP30127" s="9"/>
      <c r="AQ30127" s="9"/>
    </row>
    <row r="30128" spans="41:43" x14ac:dyDescent="0.3">
      <c r="AO30128" s="9"/>
      <c r="AP30128" s="9"/>
      <c r="AQ30128" s="9"/>
    </row>
    <row r="30129" spans="41:43" x14ac:dyDescent="0.3">
      <c r="AO30129" s="9"/>
      <c r="AP30129" s="9"/>
      <c r="AQ30129" s="9"/>
    </row>
    <row r="30130" spans="41:43" x14ac:dyDescent="0.3">
      <c r="AO30130" s="9"/>
      <c r="AP30130" s="9"/>
      <c r="AQ30130" s="9"/>
    </row>
    <row r="30131" spans="41:43" x14ac:dyDescent="0.3">
      <c r="AO30131" s="9"/>
      <c r="AP30131" s="9"/>
      <c r="AQ30131" s="9"/>
    </row>
    <row r="30132" spans="41:43" x14ac:dyDescent="0.3">
      <c r="AO30132" s="9"/>
      <c r="AP30132" s="9"/>
      <c r="AQ30132" s="9"/>
    </row>
    <row r="30133" spans="41:43" x14ac:dyDescent="0.3">
      <c r="AO30133" s="9"/>
      <c r="AP30133" s="9"/>
      <c r="AQ30133" s="9"/>
    </row>
    <row r="30134" spans="41:43" x14ac:dyDescent="0.3">
      <c r="AO30134" s="9"/>
      <c r="AP30134" s="9"/>
      <c r="AQ30134" s="9"/>
    </row>
    <row r="30135" spans="41:43" x14ac:dyDescent="0.3">
      <c r="AO30135" s="9"/>
      <c r="AP30135" s="9"/>
      <c r="AQ30135" s="9"/>
    </row>
    <row r="30136" spans="41:43" x14ac:dyDescent="0.3">
      <c r="AO30136" s="9"/>
      <c r="AP30136" s="9"/>
      <c r="AQ30136" s="9"/>
    </row>
    <row r="30137" spans="41:43" x14ac:dyDescent="0.3">
      <c r="AO30137" s="9"/>
      <c r="AP30137" s="9"/>
      <c r="AQ30137" s="9"/>
    </row>
    <row r="30138" spans="41:43" x14ac:dyDescent="0.3">
      <c r="AO30138" s="9"/>
      <c r="AP30138" s="9"/>
      <c r="AQ30138" s="9"/>
    </row>
    <row r="30139" spans="41:43" x14ac:dyDescent="0.3">
      <c r="AO30139" s="9"/>
      <c r="AP30139" s="9"/>
      <c r="AQ30139" s="9"/>
    </row>
    <row r="30140" spans="41:43" x14ac:dyDescent="0.3">
      <c r="AO30140" s="9"/>
      <c r="AP30140" s="9"/>
      <c r="AQ30140" s="9"/>
    </row>
    <row r="30141" spans="41:43" x14ac:dyDescent="0.3">
      <c r="AO30141" s="9"/>
      <c r="AP30141" s="9"/>
      <c r="AQ30141" s="9"/>
    </row>
    <row r="30142" spans="41:43" x14ac:dyDescent="0.3">
      <c r="AO30142" s="9"/>
      <c r="AP30142" s="9"/>
      <c r="AQ30142" s="9"/>
    </row>
    <row r="30143" spans="41:43" x14ac:dyDescent="0.3">
      <c r="AO30143" s="9"/>
      <c r="AP30143" s="9"/>
      <c r="AQ30143" s="9"/>
    </row>
    <row r="30144" spans="41:43" x14ac:dyDescent="0.3">
      <c r="AO30144" s="9"/>
      <c r="AP30144" s="9"/>
      <c r="AQ30144" s="9"/>
    </row>
    <row r="30145" spans="41:43" x14ac:dyDescent="0.3">
      <c r="AO30145" s="9"/>
      <c r="AP30145" s="9"/>
      <c r="AQ30145" s="9"/>
    </row>
    <row r="30146" spans="41:43" x14ac:dyDescent="0.3">
      <c r="AO30146" s="9"/>
      <c r="AP30146" s="9"/>
      <c r="AQ30146" s="9"/>
    </row>
    <row r="30147" spans="41:43" x14ac:dyDescent="0.3">
      <c r="AO30147" s="9"/>
      <c r="AP30147" s="9"/>
      <c r="AQ30147" s="9"/>
    </row>
    <row r="30148" spans="41:43" x14ac:dyDescent="0.3">
      <c r="AO30148" s="9"/>
      <c r="AP30148" s="9"/>
      <c r="AQ30148" s="9"/>
    </row>
    <row r="30149" spans="41:43" x14ac:dyDescent="0.3">
      <c r="AO30149" s="9"/>
      <c r="AP30149" s="9"/>
      <c r="AQ30149" s="9"/>
    </row>
    <row r="30150" spans="41:43" x14ac:dyDescent="0.3">
      <c r="AO30150" s="9"/>
      <c r="AP30150" s="9"/>
      <c r="AQ30150" s="9"/>
    </row>
    <row r="30151" spans="41:43" x14ac:dyDescent="0.3">
      <c r="AO30151" s="9"/>
      <c r="AP30151" s="9"/>
      <c r="AQ30151" s="9"/>
    </row>
    <row r="30152" spans="41:43" x14ac:dyDescent="0.3">
      <c r="AO30152" s="9"/>
      <c r="AP30152" s="9"/>
      <c r="AQ30152" s="9"/>
    </row>
    <row r="30153" spans="41:43" x14ac:dyDescent="0.3">
      <c r="AO30153" s="9"/>
      <c r="AP30153" s="9"/>
      <c r="AQ30153" s="9"/>
    </row>
    <row r="30154" spans="41:43" x14ac:dyDescent="0.3">
      <c r="AO30154" s="9"/>
      <c r="AP30154" s="9"/>
      <c r="AQ30154" s="9"/>
    </row>
    <row r="30155" spans="41:43" x14ac:dyDescent="0.3">
      <c r="AO30155" s="9"/>
      <c r="AP30155" s="9"/>
      <c r="AQ30155" s="9"/>
    </row>
    <row r="30156" spans="41:43" x14ac:dyDescent="0.3">
      <c r="AO30156" s="9"/>
      <c r="AP30156" s="9"/>
      <c r="AQ30156" s="9"/>
    </row>
    <row r="30157" spans="41:43" x14ac:dyDescent="0.3">
      <c r="AO30157" s="9"/>
      <c r="AP30157" s="9"/>
      <c r="AQ30157" s="9"/>
    </row>
    <row r="30158" spans="41:43" x14ac:dyDescent="0.3">
      <c r="AO30158" s="9"/>
      <c r="AP30158" s="9"/>
      <c r="AQ30158" s="9"/>
    </row>
    <row r="30159" spans="41:43" x14ac:dyDescent="0.3">
      <c r="AO30159" s="9"/>
      <c r="AP30159" s="9"/>
      <c r="AQ30159" s="9"/>
    </row>
    <row r="30160" spans="41:43" x14ac:dyDescent="0.3">
      <c r="AO30160" s="9"/>
      <c r="AP30160" s="9"/>
      <c r="AQ30160" s="9"/>
    </row>
    <row r="30161" spans="41:43" x14ac:dyDescent="0.3">
      <c r="AO30161" s="9"/>
      <c r="AP30161" s="9"/>
      <c r="AQ30161" s="9"/>
    </row>
    <row r="30162" spans="41:43" x14ac:dyDescent="0.3">
      <c r="AO30162" s="9"/>
      <c r="AP30162" s="9"/>
      <c r="AQ30162" s="9"/>
    </row>
    <row r="30163" spans="41:43" x14ac:dyDescent="0.3">
      <c r="AO30163" s="9"/>
      <c r="AP30163" s="9"/>
      <c r="AQ30163" s="9"/>
    </row>
    <row r="30164" spans="41:43" x14ac:dyDescent="0.3">
      <c r="AO30164" s="9"/>
      <c r="AP30164" s="9"/>
      <c r="AQ30164" s="9"/>
    </row>
    <row r="30165" spans="41:43" x14ac:dyDescent="0.3">
      <c r="AO30165" s="9"/>
      <c r="AP30165" s="9"/>
      <c r="AQ30165" s="9"/>
    </row>
    <row r="30166" spans="41:43" x14ac:dyDescent="0.3">
      <c r="AO30166" s="9"/>
      <c r="AP30166" s="9"/>
      <c r="AQ30166" s="9"/>
    </row>
    <row r="30167" spans="41:43" x14ac:dyDescent="0.3">
      <c r="AO30167" s="9"/>
      <c r="AP30167" s="9"/>
      <c r="AQ30167" s="9"/>
    </row>
    <row r="30168" spans="41:43" x14ac:dyDescent="0.3">
      <c r="AO30168" s="9"/>
      <c r="AP30168" s="9"/>
      <c r="AQ30168" s="9"/>
    </row>
    <row r="30169" spans="41:43" x14ac:dyDescent="0.3">
      <c r="AO30169" s="9"/>
      <c r="AP30169" s="9"/>
      <c r="AQ30169" s="9"/>
    </row>
    <row r="30170" spans="41:43" x14ac:dyDescent="0.3">
      <c r="AO30170" s="9"/>
      <c r="AP30170" s="9"/>
      <c r="AQ30170" s="9"/>
    </row>
    <row r="30171" spans="41:43" x14ac:dyDescent="0.3">
      <c r="AO30171" s="9"/>
      <c r="AP30171" s="9"/>
      <c r="AQ30171" s="9"/>
    </row>
    <row r="30172" spans="41:43" x14ac:dyDescent="0.3">
      <c r="AO30172" s="9"/>
      <c r="AP30172" s="9"/>
      <c r="AQ30172" s="9"/>
    </row>
    <row r="30173" spans="41:43" x14ac:dyDescent="0.3">
      <c r="AO30173" s="9"/>
      <c r="AP30173" s="9"/>
      <c r="AQ30173" s="9"/>
    </row>
    <row r="30174" spans="41:43" x14ac:dyDescent="0.3">
      <c r="AO30174" s="9"/>
      <c r="AP30174" s="9"/>
      <c r="AQ30174" s="9"/>
    </row>
    <row r="30175" spans="41:43" x14ac:dyDescent="0.3">
      <c r="AO30175" s="9"/>
      <c r="AP30175" s="9"/>
      <c r="AQ30175" s="9"/>
    </row>
    <row r="30176" spans="41:43" x14ac:dyDescent="0.3">
      <c r="AO30176" s="9"/>
      <c r="AP30176" s="9"/>
      <c r="AQ30176" s="9"/>
    </row>
    <row r="30177" spans="41:43" x14ac:dyDescent="0.3">
      <c r="AO30177" s="9"/>
      <c r="AP30177" s="9"/>
      <c r="AQ30177" s="9"/>
    </row>
    <row r="30178" spans="41:43" x14ac:dyDescent="0.3">
      <c r="AO30178" s="9"/>
      <c r="AP30178" s="9"/>
      <c r="AQ30178" s="9"/>
    </row>
    <row r="30179" spans="41:43" x14ac:dyDescent="0.3">
      <c r="AO30179" s="9"/>
      <c r="AP30179" s="9"/>
      <c r="AQ30179" s="9"/>
    </row>
    <row r="30180" spans="41:43" x14ac:dyDescent="0.3">
      <c r="AO30180" s="9"/>
      <c r="AP30180" s="9"/>
      <c r="AQ30180" s="9"/>
    </row>
    <row r="30181" spans="41:43" x14ac:dyDescent="0.3">
      <c r="AO30181" s="9"/>
      <c r="AP30181" s="9"/>
      <c r="AQ30181" s="9"/>
    </row>
    <row r="30182" spans="41:43" x14ac:dyDescent="0.3">
      <c r="AO30182" s="9"/>
      <c r="AP30182" s="9"/>
      <c r="AQ30182" s="9"/>
    </row>
    <row r="30183" spans="41:43" x14ac:dyDescent="0.3">
      <c r="AO30183" s="9"/>
      <c r="AP30183" s="9"/>
      <c r="AQ30183" s="9"/>
    </row>
    <row r="30184" spans="41:43" x14ac:dyDescent="0.3">
      <c r="AO30184" s="9"/>
      <c r="AP30184" s="9"/>
      <c r="AQ30184" s="9"/>
    </row>
    <row r="30185" spans="41:43" x14ac:dyDescent="0.3">
      <c r="AO30185" s="9"/>
      <c r="AP30185" s="9"/>
      <c r="AQ30185" s="9"/>
    </row>
    <row r="30186" spans="41:43" x14ac:dyDescent="0.3">
      <c r="AO30186" s="9"/>
      <c r="AP30186" s="9"/>
      <c r="AQ30186" s="9"/>
    </row>
    <row r="30187" spans="41:43" x14ac:dyDescent="0.3">
      <c r="AO30187" s="9"/>
      <c r="AP30187" s="9"/>
      <c r="AQ30187" s="9"/>
    </row>
    <row r="30188" spans="41:43" x14ac:dyDescent="0.3">
      <c r="AO30188" s="9"/>
      <c r="AP30188" s="9"/>
      <c r="AQ30188" s="9"/>
    </row>
    <row r="30189" spans="41:43" x14ac:dyDescent="0.3">
      <c r="AO30189" s="9"/>
      <c r="AP30189" s="9"/>
      <c r="AQ30189" s="9"/>
    </row>
    <row r="30190" spans="41:43" x14ac:dyDescent="0.3">
      <c r="AO30190" s="9"/>
      <c r="AP30190" s="9"/>
      <c r="AQ30190" s="9"/>
    </row>
    <row r="30191" spans="41:43" x14ac:dyDescent="0.3">
      <c r="AO30191" s="9"/>
      <c r="AP30191" s="9"/>
      <c r="AQ30191" s="9"/>
    </row>
    <row r="30192" spans="41:43" x14ac:dyDescent="0.3">
      <c r="AO30192" s="9"/>
      <c r="AP30192" s="9"/>
      <c r="AQ30192" s="9"/>
    </row>
    <row r="30193" spans="41:43" x14ac:dyDescent="0.3">
      <c r="AO30193" s="9"/>
      <c r="AP30193" s="9"/>
      <c r="AQ30193" s="9"/>
    </row>
    <row r="30194" spans="41:43" x14ac:dyDescent="0.3">
      <c r="AO30194" s="9"/>
      <c r="AP30194" s="9"/>
      <c r="AQ30194" s="9"/>
    </row>
    <row r="30195" spans="41:43" x14ac:dyDescent="0.3">
      <c r="AO30195" s="9"/>
      <c r="AP30195" s="9"/>
      <c r="AQ30195" s="9"/>
    </row>
    <row r="30196" spans="41:43" x14ac:dyDescent="0.3">
      <c r="AO30196" s="9"/>
      <c r="AP30196" s="9"/>
      <c r="AQ30196" s="9"/>
    </row>
    <row r="30197" spans="41:43" x14ac:dyDescent="0.3">
      <c r="AO30197" s="9"/>
      <c r="AP30197" s="9"/>
      <c r="AQ30197" s="9"/>
    </row>
    <row r="30198" spans="41:43" x14ac:dyDescent="0.3">
      <c r="AO30198" s="9"/>
      <c r="AP30198" s="9"/>
      <c r="AQ30198" s="9"/>
    </row>
    <row r="30199" spans="41:43" x14ac:dyDescent="0.3">
      <c r="AO30199" s="9"/>
      <c r="AP30199" s="9"/>
      <c r="AQ30199" s="9"/>
    </row>
    <row r="30200" spans="41:43" x14ac:dyDescent="0.3">
      <c r="AO30200" s="9"/>
      <c r="AP30200" s="9"/>
      <c r="AQ30200" s="9"/>
    </row>
    <row r="30201" spans="41:43" x14ac:dyDescent="0.3">
      <c r="AO30201" s="9"/>
      <c r="AP30201" s="9"/>
      <c r="AQ30201" s="9"/>
    </row>
    <row r="30202" spans="41:43" x14ac:dyDescent="0.3">
      <c r="AO30202" s="9"/>
      <c r="AP30202" s="9"/>
      <c r="AQ30202" s="9"/>
    </row>
    <row r="30203" spans="41:43" x14ac:dyDescent="0.3">
      <c r="AO30203" s="9"/>
      <c r="AP30203" s="9"/>
      <c r="AQ30203" s="9"/>
    </row>
    <row r="30204" spans="41:43" x14ac:dyDescent="0.3">
      <c r="AO30204" s="9"/>
      <c r="AP30204" s="9"/>
      <c r="AQ30204" s="9"/>
    </row>
    <row r="30205" spans="41:43" x14ac:dyDescent="0.3">
      <c r="AO30205" s="9"/>
      <c r="AP30205" s="9"/>
      <c r="AQ30205" s="9"/>
    </row>
    <row r="30206" spans="41:43" x14ac:dyDescent="0.3">
      <c r="AO30206" s="9"/>
      <c r="AP30206" s="9"/>
      <c r="AQ30206" s="9"/>
    </row>
    <row r="30207" spans="41:43" x14ac:dyDescent="0.3">
      <c r="AO30207" s="9"/>
      <c r="AP30207" s="9"/>
      <c r="AQ30207" s="9"/>
    </row>
    <row r="30208" spans="41:43" x14ac:dyDescent="0.3">
      <c r="AO30208" s="9"/>
      <c r="AP30208" s="9"/>
      <c r="AQ30208" s="9"/>
    </row>
    <row r="30209" spans="41:43" x14ac:dyDescent="0.3">
      <c r="AO30209" s="9"/>
      <c r="AP30209" s="9"/>
      <c r="AQ30209" s="9"/>
    </row>
    <row r="30210" spans="41:43" x14ac:dyDescent="0.3">
      <c r="AO30210" s="9"/>
      <c r="AP30210" s="9"/>
      <c r="AQ30210" s="9"/>
    </row>
    <row r="30211" spans="41:43" x14ac:dyDescent="0.3">
      <c r="AO30211" s="9"/>
      <c r="AP30211" s="9"/>
      <c r="AQ30211" s="9"/>
    </row>
    <row r="30212" spans="41:43" x14ac:dyDescent="0.3">
      <c r="AO30212" s="9"/>
      <c r="AP30212" s="9"/>
      <c r="AQ30212" s="9"/>
    </row>
    <row r="30213" spans="41:43" x14ac:dyDescent="0.3">
      <c r="AO30213" s="9"/>
      <c r="AP30213" s="9"/>
      <c r="AQ30213" s="9"/>
    </row>
    <row r="30214" spans="41:43" x14ac:dyDescent="0.3">
      <c r="AO30214" s="9"/>
      <c r="AP30214" s="9"/>
      <c r="AQ30214" s="9"/>
    </row>
    <row r="30215" spans="41:43" x14ac:dyDescent="0.3">
      <c r="AO30215" s="9"/>
      <c r="AP30215" s="9"/>
      <c r="AQ30215" s="9"/>
    </row>
    <row r="30216" spans="41:43" x14ac:dyDescent="0.3">
      <c r="AO30216" s="9"/>
      <c r="AP30216" s="9"/>
      <c r="AQ30216" s="9"/>
    </row>
    <row r="30217" spans="41:43" x14ac:dyDescent="0.3">
      <c r="AO30217" s="9"/>
      <c r="AP30217" s="9"/>
      <c r="AQ30217" s="9"/>
    </row>
    <row r="30218" spans="41:43" x14ac:dyDescent="0.3">
      <c r="AO30218" s="9"/>
      <c r="AP30218" s="9"/>
      <c r="AQ30218" s="9"/>
    </row>
    <row r="30219" spans="41:43" x14ac:dyDescent="0.3">
      <c r="AO30219" s="9"/>
      <c r="AP30219" s="9"/>
      <c r="AQ30219" s="9"/>
    </row>
    <row r="30220" spans="41:43" x14ac:dyDescent="0.3">
      <c r="AO30220" s="9"/>
      <c r="AP30220" s="9"/>
      <c r="AQ30220" s="9"/>
    </row>
    <row r="30221" spans="41:43" x14ac:dyDescent="0.3">
      <c r="AO30221" s="9"/>
      <c r="AP30221" s="9"/>
      <c r="AQ30221" s="9"/>
    </row>
    <row r="30222" spans="41:43" x14ac:dyDescent="0.3">
      <c r="AO30222" s="9"/>
      <c r="AP30222" s="9"/>
      <c r="AQ30222" s="9"/>
    </row>
    <row r="30223" spans="41:43" x14ac:dyDescent="0.3">
      <c r="AO30223" s="9"/>
      <c r="AP30223" s="9"/>
      <c r="AQ30223" s="9"/>
    </row>
    <row r="30224" spans="41:43" x14ac:dyDescent="0.3">
      <c r="AO30224" s="9"/>
      <c r="AP30224" s="9"/>
      <c r="AQ30224" s="9"/>
    </row>
    <row r="30225" spans="41:43" x14ac:dyDescent="0.3">
      <c r="AO30225" s="9"/>
      <c r="AP30225" s="9"/>
      <c r="AQ30225" s="9"/>
    </row>
    <row r="30226" spans="41:43" x14ac:dyDescent="0.3">
      <c r="AO30226" s="9"/>
      <c r="AP30226" s="9"/>
      <c r="AQ30226" s="9"/>
    </row>
    <row r="30227" spans="41:43" x14ac:dyDescent="0.3">
      <c r="AO30227" s="9"/>
      <c r="AP30227" s="9"/>
      <c r="AQ30227" s="9"/>
    </row>
    <row r="30228" spans="41:43" x14ac:dyDescent="0.3">
      <c r="AO30228" s="9"/>
      <c r="AP30228" s="9"/>
      <c r="AQ30228" s="9"/>
    </row>
    <row r="30229" spans="41:43" x14ac:dyDescent="0.3">
      <c r="AO30229" s="9"/>
      <c r="AP30229" s="9"/>
      <c r="AQ30229" s="9"/>
    </row>
    <row r="30230" spans="41:43" x14ac:dyDescent="0.3">
      <c r="AO30230" s="9"/>
      <c r="AP30230" s="9"/>
      <c r="AQ30230" s="9"/>
    </row>
    <row r="30231" spans="41:43" x14ac:dyDescent="0.3">
      <c r="AO30231" s="9"/>
      <c r="AP30231" s="9"/>
      <c r="AQ30231" s="9"/>
    </row>
    <row r="30232" spans="41:43" x14ac:dyDescent="0.3">
      <c r="AO30232" s="9"/>
      <c r="AP30232" s="9"/>
      <c r="AQ30232" s="9"/>
    </row>
    <row r="30233" spans="41:43" x14ac:dyDescent="0.3">
      <c r="AO30233" s="9"/>
      <c r="AP30233" s="9"/>
      <c r="AQ30233" s="9"/>
    </row>
    <row r="30234" spans="41:43" x14ac:dyDescent="0.3">
      <c r="AO30234" s="9"/>
      <c r="AP30234" s="9"/>
      <c r="AQ30234" s="9"/>
    </row>
    <row r="30235" spans="41:43" x14ac:dyDescent="0.3">
      <c r="AO30235" s="9"/>
      <c r="AP30235" s="9"/>
      <c r="AQ30235" s="9"/>
    </row>
    <row r="30236" spans="41:43" x14ac:dyDescent="0.3">
      <c r="AO30236" s="9"/>
      <c r="AP30236" s="9"/>
      <c r="AQ30236" s="9"/>
    </row>
    <row r="30237" spans="41:43" x14ac:dyDescent="0.3">
      <c r="AO30237" s="9"/>
      <c r="AP30237" s="9"/>
      <c r="AQ30237" s="9"/>
    </row>
    <row r="30238" spans="41:43" x14ac:dyDescent="0.3">
      <c r="AO30238" s="9"/>
      <c r="AP30238" s="9"/>
      <c r="AQ30238" s="9"/>
    </row>
    <row r="30239" spans="41:43" x14ac:dyDescent="0.3">
      <c r="AO30239" s="9"/>
      <c r="AP30239" s="9"/>
      <c r="AQ30239" s="9"/>
    </row>
    <row r="30240" spans="41:43" x14ac:dyDescent="0.3">
      <c r="AO30240" s="9"/>
      <c r="AP30240" s="9"/>
      <c r="AQ30240" s="9"/>
    </row>
    <row r="30241" spans="41:43" x14ac:dyDescent="0.3">
      <c r="AO30241" s="9"/>
      <c r="AP30241" s="9"/>
      <c r="AQ30241" s="9"/>
    </row>
    <row r="30242" spans="41:43" x14ac:dyDescent="0.3">
      <c r="AO30242" s="9"/>
      <c r="AP30242" s="9"/>
      <c r="AQ30242" s="9"/>
    </row>
    <row r="30243" spans="41:43" x14ac:dyDescent="0.3">
      <c r="AO30243" s="9"/>
      <c r="AP30243" s="9"/>
      <c r="AQ30243" s="9"/>
    </row>
    <row r="30244" spans="41:43" x14ac:dyDescent="0.3">
      <c r="AO30244" s="9"/>
      <c r="AP30244" s="9"/>
      <c r="AQ30244" s="9"/>
    </row>
    <row r="30245" spans="41:43" x14ac:dyDescent="0.3">
      <c r="AO30245" s="9"/>
      <c r="AP30245" s="9"/>
      <c r="AQ30245" s="9"/>
    </row>
    <row r="30246" spans="41:43" x14ac:dyDescent="0.3">
      <c r="AO30246" s="9"/>
      <c r="AP30246" s="9"/>
      <c r="AQ30246" s="9"/>
    </row>
    <row r="30247" spans="41:43" x14ac:dyDescent="0.3">
      <c r="AO30247" s="9"/>
      <c r="AP30247" s="9"/>
      <c r="AQ30247" s="9"/>
    </row>
    <row r="30248" spans="41:43" x14ac:dyDescent="0.3">
      <c r="AO30248" s="9"/>
      <c r="AP30248" s="9"/>
      <c r="AQ30248" s="9"/>
    </row>
    <row r="30249" spans="41:43" x14ac:dyDescent="0.3">
      <c r="AO30249" s="9"/>
      <c r="AP30249" s="9"/>
      <c r="AQ30249" s="9"/>
    </row>
    <row r="30250" spans="41:43" x14ac:dyDescent="0.3">
      <c r="AO30250" s="9"/>
      <c r="AP30250" s="9"/>
      <c r="AQ30250" s="9"/>
    </row>
    <row r="30251" spans="41:43" x14ac:dyDescent="0.3">
      <c r="AO30251" s="9"/>
      <c r="AP30251" s="9"/>
      <c r="AQ30251" s="9"/>
    </row>
    <row r="30252" spans="41:43" x14ac:dyDescent="0.3">
      <c r="AO30252" s="9"/>
      <c r="AP30252" s="9"/>
      <c r="AQ30252" s="9"/>
    </row>
    <row r="30253" spans="41:43" x14ac:dyDescent="0.3">
      <c r="AO30253" s="9"/>
      <c r="AP30253" s="9"/>
      <c r="AQ30253" s="9"/>
    </row>
    <row r="30254" spans="41:43" x14ac:dyDescent="0.3">
      <c r="AO30254" s="9"/>
      <c r="AP30254" s="9"/>
      <c r="AQ30254" s="9"/>
    </row>
    <row r="30255" spans="41:43" x14ac:dyDescent="0.3">
      <c r="AO30255" s="9"/>
      <c r="AP30255" s="9"/>
      <c r="AQ30255" s="9"/>
    </row>
    <row r="30256" spans="41:43" x14ac:dyDescent="0.3">
      <c r="AO30256" s="9"/>
      <c r="AP30256" s="9"/>
      <c r="AQ30256" s="9"/>
    </row>
    <row r="30257" spans="41:43" x14ac:dyDescent="0.3">
      <c r="AO30257" s="9"/>
      <c r="AP30257" s="9"/>
      <c r="AQ30257" s="9"/>
    </row>
    <row r="30258" spans="41:43" x14ac:dyDescent="0.3">
      <c r="AO30258" s="9"/>
      <c r="AP30258" s="9"/>
      <c r="AQ30258" s="9"/>
    </row>
    <row r="30259" spans="41:43" x14ac:dyDescent="0.3">
      <c r="AO30259" s="9"/>
      <c r="AP30259" s="9"/>
      <c r="AQ30259" s="9"/>
    </row>
    <row r="30260" spans="41:43" x14ac:dyDescent="0.3">
      <c r="AO30260" s="9"/>
      <c r="AP30260" s="9"/>
      <c r="AQ30260" s="9"/>
    </row>
    <row r="30261" spans="41:43" x14ac:dyDescent="0.3">
      <c r="AO30261" s="9"/>
      <c r="AP30261" s="9"/>
      <c r="AQ30261" s="9"/>
    </row>
    <row r="30262" spans="41:43" x14ac:dyDescent="0.3">
      <c r="AO30262" s="9"/>
      <c r="AP30262" s="9"/>
      <c r="AQ30262" s="9"/>
    </row>
    <row r="30263" spans="41:43" x14ac:dyDescent="0.3">
      <c r="AO30263" s="9"/>
      <c r="AP30263" s="9"/>
      <c r="AQ30263" s="9"/>
    </row>
    <row r="30264" spans="41:43" x14ac:dyDescent="0.3">
      <c r="AO30264" s="9"/>
      <c r="AP30264" s="9"/>
      <c r="AQ30264" s="9"/>
    </row>
    <row r="30265" spans="41:43" x14ac:dyDescent="0.3">
      <c r="AO30265" s="9"/>
      <c r="AP30265" s="9"/>
      <c r="AQ30265" s="9"/>
    </row>
    <row r="30266" spans="41:43" x14ac:dyDescent="0.3">
      <c r="AO30266" s="9"/>
      <c r="AP30266" s="9"/>
      <c r="AQ30266" s="9"/>
    </row>
    <row r="30267" spans="41:43" x14ac:dyDescent="0.3">
      <c r="AO30267" s="9"/>
      <c r="AP30267" s="9"/>
      <c r="AQ30267" s="9"/>
    </row>
    <row r="30268" spans="41:43" x14ac:dyDescent="0.3">
      <c r="AO30268" s="9"/>
      <c r="AP30268" s="9"/>
      <c r="AQ30268" s="9"/>
    </row>
    <row r="30269" spans="41:43" x14ac:dyDescent="0.3">
      <c r="AO30269" s="9"/>
      <c r="AP30269" s="9"/>
      <c r="AQ30269" s="9"/>
    </row>
    <row r="30270" spans="41:43" x14ac:dyDescent="0.3">
      <c r="AO30270" s="9"/>
      <c r="AP30270" s="9"/>
      <c r="AQ30270" s="9"/>
    </row>
    <row r="30271" spans="41:43" x14ac:dyDescent="0.3">
      <c r="AO30271" s="9"/>
      <c r="AP30271" s="9"/>
      <c r="AQ30271" s="9"/>
    </row>
    <row r="30272" spans="41:43" x14ac:dyDescent="0.3">
      <c r="AO30272" s="9"/>
      <c r="AP30272" s="9"/>
      <c r="AQ30272" s="9"/>
    </row>
    <row r="30273" spans="41:43" x14ac:dyDescent="0.3">
      <c r="AO30273" s="9"/>
      <c r="AP30273" s="9"/>
      <c r="AQ30273" s="9"/>
    </row>
    <row r="30274" spans="41:43" x14ac:dyDescent="0.3">
      <c r="AO30274" s="9"/>
      <c r="AP30274" s="9"/>
      <c r="AQ30274" s="9"/>
    </row>
    <row r="30275" spans="41:43" x14ac:dyDescent="0.3">
      <c r="AO30275" s="9"/>
      <c r="AP30275" s="9"/>
      <c r="AQ30275" s="9"/>
    </row>
    <row r="30276" spans="41:43" x14ac:dyDescent="0.3">
      <c r="AO30276" s="9"/>
      <c r="AP30276" s="9"/>
      <c r="AQ30276" s="9"/>
    </row>
    <row r="30277" spans="41:43" x14ac:dyDescent="0.3">
      <c r="AO30277" s="9"/>
      <c r="AP30277" s="9"/>
      <c r="AQ30277" s="9"/>
    </row>
    <row r="30278" spans="41:43" x14ac:dyDescent="0.3">
      <c r="AO30278" s="9"/>
      <c r="AP30278" s="9"/>
      <c r="AQ30278" s="9"/>
    </row>
    <row r="30279" spans="41:43" x14ac:dyDescent="0.3">
      <c r="AO30279" s="9"/>
      <c r="AP30279" s="9"/>
      <c r="AQ30279" s="9"/>
    </row>
    <row r="30280" spans="41:43" x14ac:dyDescent="0.3">
      <c r="AO30280" s="9"/>
      <c r="AP30280" s="9"/>
      <c r="AQ30280" s="9"/>
    </row>
    <row r="30281" spans="41:43" x14ac:dyDescent="0.3">
      <c r="AO30281" s="9"/>
      <c r="AP30281" s="9"/>
      <c r="AQ30281" s="9"/>
    </row>
    <row r="30282" spans="41:43" x14ac:dyDescent="0.3">
      <c r="AO30282" s="9"/>
      <c r="AP30282" s="9"/>
      <c r="AQ30282" s="9"/>
    </row>
    <row r="30283" spans="41:43" x14ac:dyDescent="0.3">
      <c r="AO30283" s="9"/>
      <c r="AP30283" s="9"/>
      <c r="AQ30283" s="9"/>
    </row>
    <row r="30284" spans="41:43" x14ac:dyDescent="0.3">
      <c r="AO30284" s="9"/>
      <c r="AP30284" s="9"/>
      <c r="AQ30284" s="9"/>
    </row>
    <row r="30285" spans="41:43" x14ac:dyDescent="0.3">
      <c r="AO30285" s="9"/>
      <c r="AP30285" s="9"/>
      <c r="AQ30285" s="9"/>
    </row>
    <row r="30286" spans="41:43" x14ac:dyDescent="0.3">
      <c r="AO30286" s="9"/>
      <c r="AP30286" s="9"/>
      <c r="AQ30286" s="9"/>
    </row>
    <row r="30287" spans="41:43" x14ac:dyDescent="0.3">
      <c r="AO30287" s="9"/>
      <c r="AP30287" s="9"/>
      <c r="AQ30287" s="9"/>
    </row>
    <row r="30288" spans="41:43" x14ac:dyDescent="0.3">
      <c r="AO30288" s="9"/>
      <c r="AP30288" s="9"/>
      <c r="AQ30288" s="9"/>
    </row>
    <row r="30289" spans="41:43" x14ac:dyDescent="0.3">
      <c r="AO30289" s="9"/>
      <c r="AP30289" s="9"/>
      <c r="AQ30289" s="9"/>
    </row>
    <row r="30290" spans="41:43" x14ac:dyDescent="0.3">
      <c r="AO30290" s="9"/>
      <c r="AP30290" s="9"/>
      <c r="AQ30290" s="9"/>
    </row>
    <row r="30291" spans="41:43" x14ac:dyDescent="0.3">
      <c r="AO30291" s="9"/>
      <c r="AP30291" s="9"/>
      <c r="AQ30291" s="9"/>
    </row>
    <row r="30292" spans="41:43" x14ac:dyDescent="0.3">
      <c r="AO30292" s="9"/>
      <c r="AP30292" s="9"/>
      <c r="AQ30292" s="9"/>
    </row>
    <row r="30293" spans="41:43" x14ac:dyDescent="0.3">
      <c r="AO30293" s="9"/>
      <c r="AP30293" s="9"/>
      <c r="AQ30293" s="9"/>
    </row>
    <row r="30294" spans="41:43" x14ac:dyDescent="0.3">
      <c r="AO30294" s="9"/>
      <c r="AP30294" s="9"/>
      <c r="AQ30294" s="9"/>
    </row>
    <row r="30295" spans="41:43" x14ac:dyDescent="0.3">
      <c r="AO30295" s="9"/>
      <c r="AP30295" s="9"/>
      <c r="AQ30295" s="9"/>
    </row>
    <row r="30296" spans="41:43" x14ac:dyDescent="0.3">
      <c r="AO30296" s="9"/>
      <c r="AP30296" s="9"/>
      <c r="AQ30296" s="9"/>
    </row>
    <row r="30297" spans="41:43" x14ac:dyDescent="0.3">
      <c r="AO30297" s="9"/>
      <c r="AP30297" s="9"/>
      <c r="AQ30297" s="9"/>
    </row>
    <row r="30298" spans="41:43" x14ac:dyDescent="0.3">
      <c r="AO30298" s="9"/>
      <c r="AP30298" s="9"/>
      <c r="AQ30298" s="9"/>
    </row>
    <row r="30299" spans="41:43" x14ac:dyDescent="0.3">
      <c r="AO30299" s="9"/>
      <c r="AP30299" s="9"/>
      <c r="AQ30299" s="9"/>
    </row>
    <row r="30300" spans="41:43" x14ac:dyDescent="0.3">
      <c r="AO30300" s="9"/>
      <c r="AP30300" s="9"/>
      <c r="AQ30300" s="9"/>
    </row>
    <row r="30301" spans="41:43" x14ac:dyDescent="0.3">
      <c r="AO30301" s="9"/>
      <c r="AP30301" s="9"/>
      <c r="AQ30301" s="9"/>
    </row>
    <row r="30302" spans="41:43" x14ac:dyDescent="0.3">
      <c r="AO30302" s="9"/>
      <c r="AP30302" s="9"/>
      <c r="AQ30302" s="9"/>
    </row>
    <row r="30303" spans="41:43" x14ac:dyDescent="0.3">
      <c r="AO30303" s="9"/>
      <c r="AP30303" s="9"/>
      <c r="AQ30303" s="9"/>
    </row>
    <row r="30304" spans="41:43" x14ac:dyDescent="0.3">
      <c r="AO30304" s="9"/>
      <c r="AP30304" s="9"/>
      <c r="AQ30304" s="9"/>
    </row>
    <row r="30305" spans="41:43" x14ac:dyDescent="0.3">
      <c r="AO30305" s="9"/>
      <c r="AP30305" s="9"/>
      <c r="AQ30305" s="9"/>
    </row>
    <row r="30306" spans="41:43" x14ac:dyDescent="0.3">
      <c r="AO30306" s="9"/>
      <c r="AP30306" s="9"/>
      <c r="AQ30306" s="9"/>
    </row>
    <row r="30307" spans="41:43" x14ac:dyDescent="0.3">
      <c r="AO30307" s="9"/>
      <c r="AP30307" s="9"/>
      <c r="AQ30307" s="9"/>
    </row>
    <row r="30308" spans="41:43" x14ac:dyDescent="0.3">
      <c r="AO30308" s="9"/>
      <c r="AP30308" s="9"/>
      <c r="AQ30308" s="9"/>
    </row>
    <row r="30309" spans="41:43" x14ac:dyDescent="0.3">
      <c r="AO30309" s="9"/>
      <c r="AP30309" s="9"/>
      <c r="AQ30309" s="9"/>
    </row>
    <row r="30310" spans="41:43" x14ac:dyDescent="0.3">
      <c r="AO30310" s="9"/>
      <c r="AP30310" s="9"/>
      <c r="AQ30310" s="9"/>
    </row>
    <row r="30311" spans="41:43" x14ac:dyDescent="0.3">
      <c r="AO30311" s="9"/>
      <c r="AP30311" s="9"/>
      <c r="AQ30311" s="9"/>
    </row>
    <row r="30312" spans="41:43" x14ac:dyDescent="0.3">
      <c r="AO30312" s="9"/>
      <c r="AP30312" s="9"/>
      <c r="AQ30312" s="9"/>
    </row>
    <row r="30313" spans="41:43" x14ac:dyDescent="0.3">
      <c r="AO30313" s="9"/>
      <c r="AP30313" s="9"/>
      <c r="AQ30313" s="9"/>
    </row>
    <row r="30314" spans="41:43" x14ac:dyDescent="0.3">
      <c r="AO30314" s="9"/>
      <c r="AP30314" s="9"/>
      <c r="AQ30314" s="9"/>
    </row>
    <row r="30315" spans="41:43" x14ac:dyDescent="0.3">
      <c r="AO30315" s="9"/>
      <c r="AP30315" s="9"/>
      <c r="AQ30315" s="9"/>
    </row>
    <row r="30316" spans="41:43" x14ac:dyDescent="0.3">
      <c r="AO30316" s="9"/>
      <c r="AP30316" s="9"/>
      <c r="AQ30316" s="9"/>
    </row>
    <row r="30317" spans="41:43" x14ac:dyDescent="0.3">
      <c r="AO30317" s="9"/>
      <c r="AP30317" s="9"/>
      <c r="AQ30317" s="9"/>
    </row>
    <row r="30318" spans="41:43" x14ac:dyDescent="0.3">
      <c r="AO30318" s="9"/>
      <c r="AP30318" s="9"/>
      <c r="AQ30318" s="9"/>
    </row>
    <row r="30319" spans="41:43" x14ac:dyDescent="0.3">
      <c r="AO30319" s="9"/>
      <c r="AP30319" s="9"/>
      <c r="AQ30319" s="9"/>
    </row>
    <row r="30320" spans="41:43" x14ac:dyDescent="0.3">
      <c r="AO30320" s="9"/>
      <c r="AP30320" s="9"/>
      <c r="AQ30320" s="9"/>
    </row>
    <row r="30321" spans="41:43" x14ac:dyDescent="0.3">
      <c r="AO30321" s="9"/>
      <c r="AP30321" s="9"/>
      <c r="AQ30321" s="9"/>
    </row>
    <row r="30322" spans="41:43" x14ac:dyDescent="0.3">
      <c r="AO30322" s="9"/>
      <c r="AP30322" s="9"/>
      <c r="AQ30322" s="9"/>
    </row>
    <row r="30323" spans="41:43" x14ac:dyDescent="0.3">
      <c r="AO30323" s="9"/>
      <c r="AP30323" s="9"/>
      <c r="AQ30323" s="9"/>
    </row>
    <row r="30324" spans="41:43" x14ac:dyDescent="0.3">
      <c r="AO30324" s="9"/>
      <c r="AP30324" s="9"/>
      <c r="AQ30324" s="9"/>
    </row>
    <row r="30325" spans="41:43" x14ac:dyDescent="0.3">
      <c r="AO30325" s="9"/>
      <c r="AP30325" s="9"/>
      <c r="AQ30325" s="9"/>
    </row>
    <row r="30326" spans="41:43" x14ac:dyDescent="0.3">
      <c r="AO30326" s="9"/>
      <c r="AP30326" s="9"/>
      <c r="AQ30326" s="9"/>
    </row>
    <row r="30327" spans="41:43" x14ac:dyDescent="0.3">
      <c r="AO30327" s="9"/>
      <c r="AP30327" s="9"/>
      <c r="AQ30327" s="9"/>
    </row>
    <row r="30328" spans="41:43" x14ac:dyDescent="0.3">
      <c r="AO30328" s="9"/>
      <c r="AP30328" s="9"/>
      <c r="AQ30328" s="9"/>
    </row>
    <row r="30329" spans="41:43" x14ac:dyDescent="0.3">
      <c r="AO30329" s="9"/>
      <c r="AP30329" s="9"/>
      <c r="AQ30329" s="9"/>
    </row>
    <row r="30330" spans="41:43" x14ac:dyDescent="0.3">
      <c r="AO30330" s="9"/>
      <c r="AP30330" s="9"/>
      <c r="AQ30330" s="9"/>
    </row>
    <row r="30331" spans="41:43" x14ac:dyDescent="0.3">
      <c r="AO30331" s="9"/>
      <c r="AP30331" s="9"/>
      <c r="AQ30331" s="9"/>
    </row>
    <row r="30332" spans="41:43" x14ac:dyDescent="0.3">
      <c r="AO30332" s="9"/>
      <c r="AP30332" s="9"/>
      <c r="AQ30332" s="9"/>
    </row>
    <row r="30333" spans="41:43" x14ac:dyDescent="0.3">
      <c r="AO30333" s="9"/>
      <c r="AP30333" s="9"/>
      <c r="AQ30333" s="9"/>
    </row>
    <row r="30334" spans="41:43" x14ac:dyDescent="0.3">
      <c r="AO30334" s="9"/>
      <c r="AP30334" s="9"/>
      <c r="AQ30334" s="9"/>
    </row>
    <row r="30335" spans="41:43" x14ac:dyDescent="0.3">
      <c r="AO30335" s="9"/>
      <c r="AP30335" s="9"/>
      <c r="AQ30335" s="9"/>
    </row>
    <row r="30336" spans="41:43" x14ac:dyDescent="0.3">
      <c r="AO30336" s="9"/>
      <c r="AP30336" s="9"/>
      <c r="AQ30336" s="9"/>
    </row>
    <row r="30337" spans="41:43" x14ac:dyDescent="0.3">
      <c r="AO30337" s="9"/>
      <c r="AP30337" s="9"/>
      <c r="AQ30337" s="9"/>
    </row>
    <row r="30338" spans="41:43" x14ac:dyDescent="0.3">
      <c r="AO30338" s="9"/>
      <c r="AP30338" s="9"/>
      <c r="AQ30338" s="9"/>
    </row>
    <row r="30339" spans="41:43" x14ac:dyDescent="0.3">
      <c r="AO30339" s="9"/>
      <c r="AP30339" s="9"/>
      <c r="AQ30339" s="9"/>
    </row>
    <row r="30340" spans="41:43" x14ac:dyDescent="0.3">
      <c r="AO30340" s="9"/>
      <c r="AP30340" s="9"/>
      <c r="AQ30340" s="9"/>
    </row>
    <row r="30341" spans="41:43" x14ac:dyDescent="0.3">
      <c r="AO30341" s="9"/>
      <c r="AP30341" s="9"/>
      <c r="AQ30341" s="9"/>
    </row>
    <row r="30342" spans="41:43" x14ac:dyDescent="0.3">
      <c r="AO30342" s="9"/>
      <c r="AP30342" s="9"/>
      <c r="AQ30342" s="9"/>
    </row>
    <row r="30343" spans="41:43" x14ac:dyDescent="0.3">
      <c r="AO30343" s="9"/>
      <c r="AP30343" s="9"/>
      <c r="AQ30343" s="9"/>
    </row>
    <row r="30344" spans="41:43" x14ac:dyDescent="0.3">
      <c r="AO30344" s="9"/>
      <c r="AP30344" s="9"/>
      <c r="AQ30344" s="9"/>
    </row>
    <row r="30345" spans="41:43" x14ac:dyDescent="0.3">
      <c r="AO30345" s="9"/>
      <c r="AP30345" s="9"/>
      <c r="AQ30345" s="9"/>
    </row>
    <row r="30346" spans="41:43" x14ac:dyDescent="0.3">
      <c r="AO30346" s="9"/>
      <c r="AP30346" s="9"/>
      <c r="AQ30346" s="9"/>
    </row>
    <row r="30347" spans="41:43" x14ac:dyDescent="0.3">
      <c r="AO30347" s="9"/>
      <c r="AP30347" s="9"/>
      <c r="AQ30347" s="9"/>
    </row>
    <row r="30348" spans="41:43" x14ac:dyDescent="0.3">
      <c r="AO30348" s="9"/>
      <c r="AP30348" s="9"/>
      <c r="AQ30348" s="9"/>
    </row>
    <row r="30349" spans="41:43" x14ac:dyDescent="0.3">
      <c r="AO30349" s="9"/>
      <c r="AP30349" s="9"/>
      <c r="AQ30349" s="9"/>
    </row>
    <row r="30350" spans="41:43" x14ac:dyDescent="0.3">
      <c r="AO30350" s="9"/>
      <c r="AP30350" s="9"/>
      <c r="AQ30350" s="9"/>
    </row>
    <row r="30351" spans="41:43" x14ac:dyDescent="0.3">
      <c r="AO30351" s="9"/>
      <c r="AP30351" s="9"/>
      <c r="AQ30351" s="9"/>
    </row>
    <row r="30352" spans="41:43" x14ac:dyDescent="0.3">
      <c r="AO30352" s="9"/>
      <c r="AP30352" s="9"/>
      <c r="AQ30352" s="9"/>
    </row>
    <row r="30353" spans="41:43" x14ac:dyDescent="0.3">
      <c r="AO30353" s="9"/>
      <c r="AP30353" s="9"/>
      <c r="AQ30353" s="9"/>
    </row>
    <row r="30354" spans="41:43" x14ac:dyDescent="0.3">
      <c r="AO30354" s="9"/>
      <c r="AP30354" s="9"/>
      <c r="AQ30354" s="9"/>
    </row>
    <row r="30355" spans="41:43" x14ac:dyDescent="0.3">
      <c r="AO30355" s="9"/>
      <c r="AP30355" s="9"/>
      <c r="AQ30355" s="9"/>
    </row>
    <row r="30356" spans="41:43" x14ac:dyDescent="0.3">
      <c r="AO30356" s="9"/>
      <c r="AP30356" s="9"/>
      <c r="AQ30356" s="9"/>
    </row>
    <row r="30357" spans="41:43" x14ac:dyDescent="0.3">
      <c r="AO30357" s="9"/>
      <c r="AP30357" s="9"/>
      <c r="AQ30357" s="9"/>
    </row>
    <row r="30358" spans="41:43" x14ac:dyDescent="0.3">
      <c r="AO30358" s="9"/>
      <c r="AP30358" s="9"/>
      <c r="AQ30358" s="9"/>
    </row>
    <row r="30359" spans="41:43" x14ac:dyDescent="0.3">
      <c r="AO30359" s="9"/>
      <c r="AP30359" s="9"/>
      <c r="AQ30359" s="9"/>
    </row>
    <row r="30360" spans="41:43" x14ac:dyDescent="0.3">
      <c r="AO30360" s="9"/>
      <c r="AP30360" s="9"/>
      <c r="AQ30360" s="9"/>
    </row>
    <row r="30361" spans="41:43" x14ac:dyDescent="0.3">
      <c r="AO30361" s="9"/>
      <c r="AP30361" s="9"/>
      <c r="AQ30361" s="9"/>
    </row>
    <row r="30362" spans="41:43" x14ac:dyDescent="0.3">
      <c r="AO30362" s="9"/>
      <c r="AP30362" s="9"/>
      <c r="AQ30362" s="9"/>
    </row>
    <row r="30363" spans="41:43" x14ac:dyDescent="0.3">
      <c r="AO30363" s="9"/>
      <c r="AP30363" s="9"/>
      <c r="AQ30363" s="9"/>
    </row>
    <row r="30364" spans="41:43" x14ac:dyDescent="0.3">
      <c r="AO30364" s="9"/>
      <c r="AP30364" s="9"/>
      <c r="AQ30364" s="9"/>
    </row>
    <row r="30365" spans="41:43" x14ac:dyDescent="0.3">
      <c r="AO30365" s="9"/>
      <c r="AP30365" s="9"/>
      <c r="AQ30365" s="9"/>
    </row>
    <row r="30366" spans="41:43" x14ac:dyDescent="0.3">
      <c r="AO30366" s="9"/>
      <c r="AP30366" s="9"/>
      <c r="AQ30366" s="9"/>
    </row>
    <row r="30367" spans="41:43" x14ac:dyDescent="0.3">
      <c r="AO30367" s="9"/>
      <c r="AP30367" s="9"/>
      <c r="AQ30367" s="9"/>
    </row>
    <row r="30368" spans="41:43" x14ac:dyDescent="0.3">
      <c r="AO30368" s="9"/>
      <c r="AP30368" s="9"/>
      <c r="AQ30368" s="9"/>
    </row>
    <row r="30369" spans="41:43" x14ac:dyDescent="0.3">
      <c r="AO30369" s="9"/>
      <c r="AP30369" s="9"/>
      <c r="AQ30369" s="9"/>
    </row>
    <row r="30370" spans="41:43" x14ac:dyDescent="0.3">
      <c r="AO30370" s="9"/>
      <c r="AP30370" s="9"/>
      <c r="AQ30370" s="9"/>
    </row>
    <row r="30371" spans="41:43" x14ac:dyDescent="0.3">
      <c r="AO30371" s="9"/>
      <c r="AP30371" s="9"/>
      <c r="AQ30371" s="9"/>
    </row>
    <row r="30372" spans="41:43" x14ac:dyDescent="0.3">
      <c r="AO30372" s="9"/>
      <c r="AP30372" s="9"/>
      <c r="AQ30372" s="9"/>
    </row>
    <row r="30373" spans="41:43" x14ac:dyDescent="0.3">
      <c r="AO30373" s="9"/>
      <c r="AP30373" s="9"/>
      <c r="AQ30373" s="9"/>
    </row>
    <row r="30374" spans="41:43" x14ac:dyDescent="0.3">
      <c r="AO30374" s="9"/>
      <c r="AP30374" s="9"/>
      <c r="AQ30374" s="9"/>
    </row>
    <row r="30375" spans="41:43" x14ac:dyDescent="0.3">
      <c r="AO30375" s="9"/>
      <c r="AP30375" s="9"/>
      <c r="AQ30375" s="9"/>
    </row>
    <row r="30376" spans="41:43" x14ac:dyDescent="0.3">
      <c r="AO30376" s="9"/>
      <c r="AP30376" s="9"/>
      <c r="AQ30376" s="9"/>
    </row>
    <row r="30377" spans="41:43" x14ac:dyDescent="0.3">
      <c r="AO30377" s="9"/>
      <c r="AP30377" s="9"/>
      <c r="AQ30377" s="9"/>
    </row>
    <row r="30378" spans="41:43" x14ac:dyDescent="0.3">
      <c r="AO30378" s="9"/>
      <c r="AP30378" s="9"/>
      <c r="AQ30378" s="9"/>
    </row>
    <row r="30379" spans="41:43" x14ac:dyDescent="0.3">
      <c r="AO30379" s="9"/>
      <c r="AP30379" s="9"/>
      <c r="AQ30379" s="9"/>
    </row>
    <row r="30380" spans="41:43" x14ac:dyDescent="0.3">
      <c r="AO30380" s="9"/>
      <c r="AP30380" s="9"/>
      <c r="AQ30380" s="9"/>
    </row>
    <row r="30381" spans="41:43" x14ac:dyDescent="0.3">
      <c r="AO30381" s="9"/>
      <c r="AP30381" s="9"/>
      <c r="AQ30381" s="9"/>
    </row>
    <row r="30382" spans="41:43" x14ac:dyDescent="0.3">
      <c r="AO30382" s="9"/>
      <c r="AP30382" s="9"/>
      <c r="AQ30382" s="9"/>
    </row>
    <row r="30383" spans="41:43" x14ac:dyDescent="0.3">
      <c r="AO30383" s="9"/>
      <c r="AP30383" s="9"/>
      <c r="AQ30383" s="9"/>
    </row>
    <row r="30384" spans="41:43" x14ac:dyDescent="0.3">
      <c r="AO30384" s="9"/>
      <c r="AP30384" s="9"/>
      <c r="AQ30384" s="9"/>
    </row>
    <row r="30385" spans="41:43" x14ac:dyDescent="0.3">
      <c r="AO30385" s="9"/>
      <c r="AP30385" s="9"/>
      <c r="AQ30385" s="9"/>
    </row>
    <row r="30386" spans="41:43" x14ac:dyDescent="0.3">
      <c r="AO30386" s="9"/>
      <c r="AP30386" s="9"/>
      <c r="AQ30386" s="9"/>
    </row>
    <row r="30387" spans="41:43" x14ac:dyDescent="0.3">
      <c r="AO30387" s="9"/>
      <c r="AP30387" s="9"/>
      <c r="AQ30387" s="9"/>
    </row>
    <row r="30388" spans="41:43" x14ac:dyDescent="0.3">
      <c r="AO30388" s="9"/>
      <c r="AP30388" s="9"/>
      <c r="AQ30388" s="9"/>
    </row>
    <row r="30389" spans="41:43" x14ac:dyDescent="0.3">
      <c r="AO30389" s="9"/>
      <c r="AP30389" s="9"/>
      <c r="AQ30389" s="9"/>
    </row>
    <row r="30390" spans="41:43" x14ac:dyDescent="0.3">
      <c r="AO30390" s="9"/>
      <c r="AP30390" s="9"/>
      <c r="AQ30390" s="9"/>
    </row>
    <row r="30391" spans="41:43" x14ac:dyDescent="0.3">
      <c r="AO30391" s="9"/>
      <c r="AP30391" s="9"/>
      <c r="AQ30391" s="9"/>
    </row>
    <row r="30392" spans="41:43" x14ac:dyDescent="0.3">
      <c r="AO30392" s="9"/>
      <c r="AP30392" s="9"/>
      <c r="AQ30392" s="9"/>
    </row>
    <row r="30393" spans="41:43" x14ac:dyDescent="0.3">
      <c r="AO30393" s="9"/>
      <c r="AP30393" s="9"/>
      <c r="AQ30393" s="9"/>
    </row>
    <row r="30394" spans="41:43" x14ac:dyDescent="0.3">
      <c r="AO30394" s="9"/>
      <c r="AP30394" s="9"/>
      <c r="AQ30394" s="9"/>
    </row>
    <row r="30395" spans="41:43" x14ac:dyDescent="0.3">
      <c r="AO30395" s="9"/>
      <c r="AP30395" s="9"/>
      <c r="AQ30395" s="9"/>
    </row>
    <row r="30396" spans="41:43" x14ac:dyDescent="0.3">
      <c r="AO30396" s="9"/>
      <c r="AP30396" s="9"/>
      <c r="AQ30396" s="9"/>
    </row>
    <row r="30397" spans="41:43" x14ac:dyDescent="0.3">
      <c r="AO30397" s="9"/>
      <c r="AP30397" s="9"/>
      <c r="AQ30397" s="9"/>
    </row>
    <row r="30398" spans="41:43" x14ac:dyDescent="0.3">
      <c r="AO30398" s="9"/>
      <c r="AP30398" s="9"/>
      <c r="AQ30398" s="9"/>
    </row>
    <row r="30399" spans="41:43" x14ac:dyDescent="0.3">
      <c r="AO30399" s="9"/>
      <c r="AP30399" s="9"/>
      <c r="AQ30399" s="9"/>
    </row>
    <row r="30400" spans="41:43" x14ac:dyDescent="0.3">
      <c r="AO30400" s="9"/>
      <c r="AP30400" s="9"/>
      <c r="AQ30400" s="9"/>
    </row>
    <row r="30401" spans="41:43" x14ac:dyDescent="0.3">
      <c r="AO30401" s="9"/>
      <c r="AP30401" s="9"/>
      <c r="AQ30401" s="9"/>
    </row>
    <row r="30402" spans="41:43" x14ac:dyDescent="0.3">
      <c r="AO30402" s="9"/>
      <c r="AP30402" s="9"/>
      <c r="AQ30402" s="9"/>
    </row>
    <row r="30403" spans="41:43" x14ac:dyDescent="0.3">
      <c r="AO30403" s="9"/>
      <c r="AP30403" s="9"/>
      <c r="AQ30403" s="9"/>
    </row>
    <row r="30404" spans="41:43" x14ac:dyDescent="0.3">
      <c r="AO30404" s="9"/>
      <c r="AP30404" s="9"/>
      <c r="AQ30404" s="9"/>
    </row>
    <row r="30405" spans="41:43" x14ac:dyDescent="0.3">
      <c r="AO30405" s="9"/>
      <c r="AP30405" s="9"/>
      <c r="AQ30405" s="9"/>
    </row>
    <row r="30406" spans="41:43" x14ac:dyDescent="0.3">
      <c r="AO30406" s="9"/>
      <c r="AP30406" s="9"/>
      <c r="AQ30406" s="9"/>
    </row>
    <row r="30407" spans="41:43" x14ac:dyDescent="0.3">
      <c r="AO30407" s="9"/>
      <c r="AP30407" s="9"/>
      <c r="AQ30407" s="9"/>
    </row>
    <row r="30408" spans="41:43" x14ac:dyDescent="0.3">
      <c r="AO30408" s="9"/>
      <c r="AP30408" s="9"/>
      <c r="AQ30408" s="9"/>
    </row>
    <row r="30409" spans="41:43" x14ac:dyDescent="0.3">
      <c r="AO30409" s="9"/>
      <c r="AP30409" s="9"/>
      <c r="AQ30409" s="9"/>
    </row>
    <row r="30410" spans="41:43" x14ac:dyDescent="0.3">
      <c r="AO30410" s="9"/>
      <c r="AP30410" s="9"/>
      <c r="AQ30410" s="9"/>
    </row>
    <row r="30411" spans="41:43" x14ac:dyDescent="0.3">
      <c r="AO30411" s="9"/>
      <c r="AP30411" s="9"/>
      <c r="AQ30411" s="9"/>
    </row>
    <row r="30412" spans="41:43" x14ac:dyDescent="0.3">
      <c r="AO30412" s="9"/>
      <c r="AP30412" s="9"/>
      <c r="AQ30412" s="9"/>
    </row>
    <row r="30413" spans="41:43" x14ac:dyDescent="0.3">
      <c r="AO30413" s="9"/>
      <c r="AP30413" s="9"/>
      <c r="AQ30413" s="9"/>
    </row>
    <row r="30414" spans="41:43" x14ac:dyDescent="0.3">
      <c r="AO30414" s="9"/>
      <c r="AP30414" s="9"/>
      <c r="AQ30414" s="9"/>
    </row>
    <row r="30415" spans="41:43" x14ac:dyDescent="0.3">
      <c r="AO30415" s="9"/>
      <c r="AP30415" s="9"/>
      <c r="AQ30415" s="9"/>
    </row>
    <row r="30416" spans="41:43" x14ac:dyDescent="0.3">
      <c r="AO30416" s="9"/>
      <c r="AP30416" s="9"/>
      <c r="AQ30416" s="9"/>
    </row>
    <row r="30417" spans="41:43" x14ac:dyDescent="0.3">
      <c r="AO30417" s="9"/>
      <c r="AP30417" s="9"/>
      <c r="AQ30417" s="9"/>
    </row>
    <row r="30418" spans="41:43" x14ac:dyDescent="0.3">
      <c r="AO30418" s="9"/>
      <c r="AP30418" s="9"/>
      <c r="AQ30418" s="9"/>
    </row>
    <row r="30419" spans="41:43" x14ac:dyDescent="0.3">
      <c r="AO30419" s="9"/>
      <c r="AP30419" s="9"/>
      <c r="AQ30419" s="9"/>
    </row>
    <row r="30420" spans="41:43" x14ac:dyDescent="0.3">
      <c r="AO30420" s="9"/>
      <c r="AP30420" s="9"/>
      <c r="AQ30420" s="9"/>
    </row>
    <row r="30421" spans="41:43" x14ac:dyDescent="0.3">
      <c r="AO30421" s="9"/>
      <c r="AP30421" s="9"/>
      <c r="AQ30421" s="9"/>
    </row>
    <row r="30422" spans="41:43" x14ac:dyDescent="0.3">
      <c r="AO30422" s="9"/>
      <c r="AP30422" s="9"/>
      <c r="AQ30422" s="9"/>
    </row>
    <row r="30423" spans="41:43" x14ac:dyDescent="0.3">
      <c r="AO30423" s="9"/>
      <c r="AP30423" s="9"/>
      <c r="AQ30423" s="9"/>
    </row>
    <row r="30424" spans="41:43" x14ac:dyDescent="0.3">
      <c r="AO30424" s="9"/>
      <c r="AP30424" s="9"/>
      <c r="AQ30424" s="9"/>
    </row>
    <row r="30425" spans="41:43" x14ac:dyDescent="0.3">
      <c r="AO30425" s="9"/>
      <c r="AP30425" s="9"/>
      <c r="AQ30425" s="9"/>
    </row>
    <row r="30426" spans="41:43" x14ac:dyDescent="0.3">
      <c r="AO30426" s="9"/>
      <c r="AP30426" s="9"/>
      <c r="AQ30426" s="9"/>
    </row>
    <row r="30427" spans="41:43" x14ac:dyDescent="0.3">
      <c r="AO30427" s="9"/>
      <c r="AP30427" s="9"/>
      <c r="AQ30427" s="9"/>
    </row>
    <row r="30428" spans="41:43" x14ac:dyDescent="0.3">
      <c r="AO30428" s="9"/>
      <c r="AP30428" s="9"/>
      <c r="AQ30428" s="9"/>
    </row>
    <row r="30429" spans="41:43" x14ac:dyDescent="0.3">
      <c r="AO30429" s="9"/>
      <c r="AP30429" s="9"/>
      <c r="AQ30429" s="9"/>
    </row>
    <row r="30430" spans="41:43" x14ac:dyDescent="0.3">
      <c r="AO30430" s="9"/>
      <c r="AP30430" s="9"/>
      <c r="AQ30430" s="9"/>
    </row>
    <row r="30431" spans="41:43" x14ac:dyDescent="0.3">
      <c r="AO30431" s="9"/>
      <c r="AP30431" s="9"/>
      <c r="AQ30431" s="9"/>
    </row>
    <row r="30432" spans="41:43" x14ac:dyDescent="0.3">
      <c r="AO30432" s="9"/>
      <c r="AP30432" s="9"/>
      <c r="AQ30432" s="9"/>
    </row>
    <row r="30433" spans="41:43" x14ac:dyDescent="0.3">
      <c r="AO30433" s="9"/>
      <c r="AP30433" s="9"/>
      <c r="AQ30433" s="9"/>
    </row>
    <row r="30434" spans="41:43" x14ac:dyDescent="0.3">
      <c r="AO30434" s="9"/>
      <c r="AP30434" s="9"/>
      <c r="AQ30434" s="9"/>
    </row>
    <row r="30435" spans="41:43" x14ac:dyDescent="0.3">
      <c r="AO30435" s="9"/>
      <c r="AP30435" s="9"/>
      <c r="AQ30435" s="9"/>
    </row>
    <row r="30436" spans="41:43" x14ac:dyDescent="0.3">
      <c r="AO30436" s="9"/>
      <c r="AP30436" s="9"/>
      <c r="AQ30436" s="9"/>
    </row>
    <row r="30437" spans="41:43" x14ac:dyDescent="0.3">
      <c r="AO30437" s="9"/>
      <c r="AP30437" s="9"/>
      <c r="AQ30437" s="9"/>
    </row>
    <row r="30438" spans="41:43" x14ac:dyDescent="0.3">
      <c r="AO30438" s="9"/>
      <c r="AP30438" s="9"/>
      <c r="AQ30438" s="9"/>
    </row>
    <row r="30439" spans="41:43" x14ac:dyDescent="0.3">
      <c r="AO30439" s="9"/>
      <c r="AP30439" s="9"/>
      <c r="AQ30439" s="9"/>
    </row>
    <row r="30440" spans="41:43" x14ac:dyDescent="0.3">
      <c r="AO30440" s="9"/>
      <c r="AP30440" s="9"/>
      <c r="AQ30440" s="9"/>
    </row>
    <row r="30441" spans="41:43" x14ac:dyDescent="0.3">
      <c r="AO30441" s="9"/>
      <c r="AP30441" s="9"/>
      <c r="AQ30441" s="9"/>
    </row>
    <row r="30442" spans="41:43" x14ac:dyDescent="0.3">
      <c r="AO30442" s="9"/>
      <c r="AP30442" s="9"/>
      <c r="AQ30442" s="9"/>
    </row>
    <row r="30443" spans="41:43" x14ac:dyDescent="0.3">
      <c r="AO30443" s="9"/>
      <c r="AP30443" s="9"/>
      <c r="AQ30443" s="9"/>
    </row>
    <row r="30444" spans="41:43" x14ac:dyDescent="0.3">
      <c r="AO30444" s="9"/>
      <c r="AP30444" s="9"/>
      <c r="AQ30444" s="9"/>
    </row>
    <row r="30445" spans="41:43" x14ac:dyDescent="0.3">
      <c r="AO30445" s="9"/>
      <c r="AP30445" s="9"/>
      <c r="AQ30445" s="9"/>
    </row>
    <row r="30446" spans="41:43" x14ac:dyDescent="0.3">
      <c r="AO30446" s="9"/>
      <c r="AP30446" s="9"/>
      <c r="AQ30446" s="9"/>
    </row>
    <row r="30447" spans="41:43" x14ac:dyDescent="0.3">
      <c r="AO30447" s="9"/>
      <c r="AP30447" s="9"/>
      <c r="AQ30447" s="9"/>
    </row>
    <row r="30448" spans="41:43" x14ac:dyDescent="0.3">
      <c r="AO30448" s="9"/>
      <c r="AP30448" s="9"/>
      <c r="AQ30448" s="9"/>
    </row>
    <row r="30449" spans="41:43" x14ac:dyDescent="0.3">
      <c r="AO30449" s="9"/>
      <c r="AP30449" s="9"/>
      <c r="AQ30449" s="9"/>
    </row>
    <row r="30450" spans="41:43" x14ac:dyDescent="0.3">
      <c r="AO30450" s="9"/>
      <c r="AP30450" s="9"/>
      <c r="AQ30450" s="9"/>
    </row>
    <row r="30451" spans="41:43" x14ac:dyDescent="0.3">
      <c r="AO30451" s="9"/>
      <c r="AP30451" s="9"/>
      <c r="AQ30451" s="9"/>
    </row>
    <row r="30452" spans="41:43" x14ac:dyDescent="0.3">
      <c r="AO30452" s="9"/>
      <c r="AP30452" s="9"/>
      <c r="AQ30452" s="9"/>
    </row>
    <row r="30453" spans="41:43" x14ac:dyDescent="0.3">
      <c r="AO30453" s="9"/>
      <c r="AP30453" s="9"/>
      <c r="AQ30453" s="9"/>
    </row>
    <row r="30454" spans="41:43" x14ac:dyDescent="0.3">
      <c r="AO30454" s="9"/>
      <c r="AP30454" s="9"/>
      <c r="AQ30454" s="9"/>
    </row>
    <row r="30455" spans="41:43" x14ac:dyDescent="0.3">
      <c r="AO30455" s="9"/>
      <c r="AP30455" s="9"/>
      <c r="AQ30455" s="9"/>
    </row>
    <row r="30456" spans="41:43" x14ac:dyDescent="0.3">
      <c r="AO30456" s="9"/>
      <c r="AP30456" s="9"/>
      <c r="AQ30456" s="9"/>
    </row>
    <row r="30457" spans="41:43" x14ac:dyDescent="0.3">
      <c r="AO30457" s="9"/>
      <c r="AP30457" s="9"/>
      <c r="AQ30457" s="9"/>
    </row>
    <row r="30458" spans="41:43" x14ac:dyDescent="0.3">
      <c r="AO30458" s="9"/>
      <c r="AP30458" s="9"/>
      <c r="AQ30458" s="9"/>
    </row>
    <row r="30459" spans="41:43" x14ac:dyDescent="0.3">
      <c r="AO30459" s="9"/>
      <c r="AP30459" s="9"/>
      <c r="AQ30459" s="9"/>
    </row>
    <row r="30460" spans="41:43" x14ac:dyDescent="0.3">
      <c r="AO30460" s="9"/>
      <c r="AP30460" s="9"/>
      <c r="AQ30460" s="9"/>
    </row>
    <row r="30461" spans="41:43" x14ac:dyDescent="0.3">
      <c r="AO30461" s="9"/>
      <c r="AP30461" s="9"/>
      <c r="AQ30461" s="9"/>
    </row>
    <row r="30462" spans="41:43" x14ac:dyDescent="0.3">
      <c r="AO30462" s="9"/>
      <c r="AP30462" s="9"/>
      <c r="AQ30462" s="9"/>
    </row>
    <row r="30463" spans="41:43" x14ac:dyDescent="0.3">
      <c r="AO30463" s="9"/>
      <c r="AP30463" s="9"/>
      <c r="AQ30463" s="9"/>
    </row>
    <row r="30464" spans="41:43" x14ac:dyDescent="0.3">
      <c r="AO30464" s="9"/>
      <c r="AP30464" s="9"/>
      <c r="AQ30464" s="9"/>
    </row>
    <row r="30465" spans="41:43" x14ac:dyDescent="0.3">
      <c r="AO30465" s="9"/>
      <c r="AP30465" s="9"/>
      <c r="AQ30465" s="9"/>
    </row>
    <row r="30466" spans="41:43" x14ac:dyDescent="0.3">
      <c r="AO30466" s="9"/>
      <c r="AP30466" s="9"/>
      <c r="AQ30466" s="9"/>
    </row>
    <row r="30467" spans="41:43" x14ac:dyDescent="0.3">
      <c r="AO30467" s="9"/>
      <c r="AP30467" s="9"/>
      <c r="AQ30467" s="9"/>
    </row>
    <row r="30468" spans="41:43" x14ac:dyDescent="0.3">
      <c r="AO30468" s="9"/>
      <c r="AP30468" s="9"/>
      <c r="AQ30468" s="9"/>
    </row>
    <row r="30469" spans="41:43" x14ac:dyDescent="0.3">
      <c r="AO30469" s="9"/>
      <c r="AP30469" s="9"/>
      <c r="AQ30469" s="9"/>
    </row>
    <row r="30470" spans="41:43" x14ac:dyDescent="0.3">
      <c r="AO30470" s="9"/>
      <c r="AP30470" s="9"/>
      <c r="AQ30470" s="9"/>
    </row>
    <row r="30471" spans="41:43" x14ac:dyDescent="0.3">
      <c r="AO30471" s="9"/>
      <c r="AP30471" s="9"/>
      <c r="AQ30471" s="9"/>
    </row>
    <row r="30472" spans="41:43" x14ac:dyDescent="0.3">
      <c r="AO30472" s="9"/>
      <c r="AP30472" s="9"/>
      <c r="AQ30472" s="9"/>
    </row>
    <row r="30473" spans="41:43" x14ac:dyDescent="0.3">
      <c r="AO30473" s="9"/>
      <c r="AP30473" s="9"/>
      <c r="AQ30473" s="9"/>
    </row>
    <row r="30474" spans="41:43" x14ac:dyDescent="0.3">
      <c r="AO30474" s="9"/>
      <c r="AP30474" s="9"/>
      <c r="AQ30474" s="9"/>
    </row>
    <row r="30475" spans="41:43" x14ac:dyDescent="0.3">
      <c r="AO30475" s="9"/>
      <c r="AP30475" s="9"/>
      <c r="AQ30475" s="9"/>
    </row>
    <row r="30476" spans="41:43" x14ac:dyDescent="0.3">
      <c r="AO30476" s="9"/>
      <c r="AP30476" s="9"/>
      <c r="AQ30476" s="9"/>
    </row>
    <row r="30477" spans="41:43" x14ac:dyDescent="0.3">
      <c r="AO30477" s="9"/>
      <c r="AP30477" s="9"/>
      <c r="AQ30477" s="9"/>
    </row>
    <row r="30478" spans="41:43" x14ac:dyDescent="0.3">
      <c r="AO30478" s="9"/>
      <c r="AP30478" s="9"/>
      <c r="AQ30478" s="9"/>
    </row>
    <row r="30479" spans="41:43" x14ac:dyDescent="0.3">
      <c r="AO30479" s="9"/>
      <c r="AP30479" s="9"/>
      <c r="AQ30479" s="9"/>
    </row>
    <row r="30480" spans="41:43" x14ac:dyDescent="0.3">
      <c r="AO30480" s="9"/>
      <c r="AP30480" s="9"/>
      <c r="AQ30480" s="9"/>
    </row>
    <row r="30481" spans="41:43" x14ac:dyDescent="0.3">
      <c r="AO30481" s="9"/>
      <c r="AP30481" s="9"/>
      <c r="AQ30481" s="9"/>
    </row>
    <row r="30482" spans="41:43" x14ac:dyDescent="0.3">
      <c r="AO30482" s="9"/>
      <c r="AP30482" s="9"/>
      <c r="AQ30482" s="9"/>
    </row>
    <row r="30483" spans="41:43" x14ac:dyDescent="0.3">
      <c r="AO30483" s="9"/>
      <c r="AP30483" s="9"/>
      <c r="AQ30483" s="9"/>
    </row>
    <row r="30484" spans="41:43" x14ac:dyDescent="0.3">
      <c r="AO30484" s="9"/>
      <c r="AP30484" s="9"/>
      <c r="AQ30484" s="9"/>
    </row>
    <row r="30485" spans="41:43" x14ac:dyDescent="0.3">
      <c r="AO30485" s="9"/>
      <c r="AP30485" s="9"/>
      <c r="AQ30485" s="9"/>
    </row>
    <row r="30486" spans="41:43" x14ac:dyDescent="0.3">
      <c r="AO30486" s="9"/>
      <c r="AP30486" s="9"/>
      <c r="AQ30486" s="9"/>
    </row>
    <row r="30487" spans="41:43" x14ac:dyDescent="0.3">
      <c r="AO30487" s="9"/>
      <c r="AP30487" s="9"/>
      <c r="AQ30487" s="9"/>
    </row>
    <row r="30488" spans="41:43" x14ac:dyDescent="0.3">
      <c r="AO30488" s="9"/>
      <c r="AP30488" s="9"/>
      <c r="AQ30488" s="9"/>
    </row>
    <row r="30489" spans="41:43" x14ac:dyDescent="0.3">
      <c r="AO30489" s="9"/>
      <c r="AP30489" s="9"/>
      <c r="AQ30489" s="9"/>
    </row>
    <row r="30490" spans="41:43" x14ac:dyDescent="0.3">
      <c r="AO30490" s="9"/>
      <c r="AP30490" s="9"/>
      <c r="AQ30490" s="9"/>
    </row>
    <row r="30491" spans="41:43" x14ac:dyDescent="0.3">
      <c r="AO30491" s="9"/>
      <c r="AP30491" s="9"/>
      <c r="AQ30491" s="9"/>
    </row>
    <row r="30492" spans="41:43" x14ac:dyDescent="0.3">
      <c r="AO30492" s="9"/>
      <c r="AP30492" s="9"/>
      <c r="AQ30492" s="9"/>
    </row>
    <row r="30493" spans="41:43" x14ac:dyDescent="0.3">
      <c r="AO30493" s="9"/>
      <c r="AP30493" s="9"/>
      <c r="AQ30493" s="9"/>
    </row>
    <row r="30494" spans="41:43" x14ac:dyDescent="0.3">
      <c r="AO30494" s="9"/>
      <c r="AP30494" s="9"/>
      <c r="AQ30494" s="9"/>
    </row>
    <row r="30495" spans="41:43" x14ac:dyDescent="0.3">
      <c r="AO30495" s="9"/>
      <c r="AP30495" s="9"/>
      <c r="AQ30495" s="9"/>
    </row>
    <row r="30496" spans="41:43" x14ac:dyDescent="0.3">
      <c r="AO30496" s="9"/>
      <c r="AP30496" s="9"/>
      <c r="AQ30496" s="9"/>
    </row>
    <row r="30497" spans="41:43" x14ac:dyDescent="0.3">
      <c r="AO30497" s="9"/>
      <c r="AP30497" s="9"/>
      <c r="AQ30497" s="9"/>
    </row>
    <row r="30498" spans="41:43" x14ac:dyDescent="0.3">
      <c r="AO30498" s="9"/>
      <c r="AP30498" s="9"/>
      <c r="AQ30498" s="9"/>
    </row>
    <row r="30499" spans="41:43" x14ac:dyDescent="0.3">
      <c r="AO30499" s="9"/>
      <c r="AP30499" s="9"/>
      <c r="AQ30499" s="9"/>
    </row>
    <row r="30500" spans="41:43" x14ac:dyDescent="0.3">
      <c r="AO30500" s="9"/>
      <c r="AP30500" s="9"/>
      <c r="AQ30500" s="9"/>
    </row>
    <row r="30501" spans="41:43" x14ac:dyDescent="0.3">
      <c r="AO30501" s="9"/>
      <c r="AP30501" s="9"/>
      <c r="AQ30501" s="9"/>
    </row>
    <row r="30502" spans="41:43" x14ac:dyDescent="0.3">
      <c r="AO30502" s="9"/>
      <c r="AP30502" s="9"/>
      <c r="AQ30502" s="9"/>
    </row>
    <row r="30503" spans="41:43" x14ac:dyDescent="0.3">
      <c r="AO30503" s="9"/>
      <c r="AP30503" s="9"/>
      <c r="AQ30503" s="9"/>
    </row>
    <row r="30504" spans="41:43" x14ac:dyDescent="0.3">
      <c r="AO30504" s="9"/>
      <c r="AP30504" s="9"/>
      <c r="AQ30504" s="9"/>
    </row>
    <row r="30505" spans="41:43" x14ac:dyDescent="0.3">
      <c r="AO30505" s="9"/>
      <c r="AP30505" s="9"/>
      <c r="AQ30505" s="9"/>
    </row>
    <row r="30506" spans="41:43" x14ac:dyDescent="0.3">
      <c r="AO30506" s="9"/>
      <c r="AP30506" s="9"/>
      <c r="AQ30506" s="9"/>
    </row>
    <row r="30507" spans="41:43" x14ac:dyDescent="0.3">
      <c r="AO30507" s="9"/>
      <c r="AP30507" s="9"/>
      <c r="AQ30507" s="9"/>
    </row>
    <row r="30508" spans="41:43" x14ac:dyDescent="0.3">
      <c r="AO30508" s="9"/>
      <c r="AP30508" s="9"/>
      <c r="AQ30508" s="9"/>
    </row>
    <row r="30509" spans="41:43" x14ac:dyDescent="0.3">
      <c r="AO30509" s="9"/>
      <c r="AP30509" s="9"/>
      <c r="AQ30509" s="9"/>
    </row>
    <row r="30510" spans="41:43" x14ac:dyDescent="0.3">
      <c r="AO30510" s="9"/>
      <c r="AP30510" s="9"/>
      <c r="AQ30510" s="9"/>
    </row>
    <row r="30511" spans="41:43" x14ac:dyDescent="0.3">
      <c r="AO30511" s="9"/>
      <c r="AP30511" s="9"/>
      <c r="AQ30511" s="9"/>
    </row>
    <row r="30512" spans="41:43" x14ac:dyDescent="0.3">
      <c r="AO30512" s="9"/>
      <c r="AP30512" s="9"/>
      <c r="AQ30512" s="9"/>
    </row>
    <row r="30513" spans="41:43" x14ac:dyDescent="0.3">
      <c r="AO30513" s="9"/>
      <c r="AP30513" s="9"/>
      <c r="AQ30513" s="9"/>
    </row>
    <row r="30514" spans="41:43" x14ac:dyDescent="0.3">
      <c r="AO30514" s="9"/>
      <c r="AP30514" s="9"/>
      <c r="AQ30514" s="9"/>
    </row>
    <row r="30515" spans="41:43" x14ac:dyDescent="0.3">
      <c r="AO30515" s="9"/>
      <c r="AP30515" s="9"/>
      <c r="AQ30515" s="9"/>
    </row>
    <row r="30516" spans="41:43" x14ac:dyDescent="0.3">
      <c r="AO30516" s="9"/>
      <c r="AP30516" s="9"/>
      <c r="AQ30516" s="9"/>
    </row>
    <row r="30517" spans="41:43" x14ac:dyDescent="0.3">
      <c r="AO30517" s="9"/>
      <c r="AP30517" s="9"/>
      <c r="AQ30517" s="9"/>
    </row>
    <row r="30518" spans="41:43" x14ac:dyDescent="0.3">
      <c r="AO30518" s="9"/>
      <c r="AP30518" s="9"/>
      <c r="AQ30518" s="9"/>
    </row>
    <row r="30519" spans="41:43" x14ac:dyDescent="0.3">
      <c r="AO30519" s="9"/>
      <c r="AP30519" s="9"/>
      <c r="AQ30519" s="9"/>
    </row>
    <row r="30520" spans="41:43" x14ac:dyDescent="0.3">
      <c r="AO30520" s="9"/>
      <c r="AP30520" s="9"/>
      <c r="AQ30520" s="9"/>
    </row>
    <row r="30521" spans="41:43" x14ac:dyDescent="0.3">
      <c r="AO30521" s="9"/>
      <c r="AP30521" s="9"/>
      <c r="AQ30521" s="9"/>
    </row>
    <row r="30522" spans="41:43" x14ac:dyDescent="0.3">
      <c r="AO30522" s="9"/>
      <c r="AP30522" s="9"/>
      <c r="AQ30522" s="9"/>
    </row>
    <row r="30523" spans="41:43" x14ac:dyDescent="0.3">
      <c r="AO30523" s="9"/>
      <c r="AP30523" s="9"/>
      <c r="AQ30523" s="9"/>
    </row>
    <row r="30524" spans="41:43" x14ac:dyDescent="0.3">
      <c r="AO30524" s="9"/>
      <c r="AP30524" s="9"/>
      <c r="AQ30524" s="9"/>
    </row>
    <row r="30525" spans="41:43" x14ac:dyDescent="0.3">
      <c r="AO30525" s="9"/>
      <c r="AP30525" s="9"/>
      <c r="AQ30525" s="9"/>
    </row>
    <row r="30526" spans="41:43" x14ac:dyDescent="0.3">
      <c r="AO30526" s="9"/>
      <c r="AP30526" s="9"/>
      <c r="AQ30526" s="9"/>
    </row>
    <row r="30527" spans="41:43" x14ac:dyDescent="0.3">
      <c r="AO30527" s="9"/>
      <c r="AP30527" s="9"/>
      <c r="AQ30527" s="9"/>
    </row>
    <row r="30528" spans="41:43" x14ac:dyDescent="0.3">
      <c r="AO30528" s="9"/>
      <c r="AP30528" s="9"/>
      <c r="AQ30528" s="9"/>
    </row>
    <row r="30529" spans="41:43" x14ac:dyDescent="0.3">
      <c r="AO30529" s="9"/>
      <c r="AP30529" s="9"/>
      <c r="AQ30529" s="9"/>
    </row>
    <row r="30530" spans="41:43" x14ac:dyDescent="0.3">
      <c r="AO30530" s="9"/>
      <c r="AP30530" s="9"/>
      <c r="AQ30530" s="9"/>
    </row>
    <row r="30531" spans="41:43" x14ac:dyDescent="0.3">
      <c r="AO30531" s="9"/>
      <c r="AP30531" s="9"/>
      <c r="AQ30531" s="9"/>
    </row>
    <row r="30532" spans="41:43" x14ac:dyDescent="0.3">
      <c r="AO30532" s="9"/>
      <c r="AP30532" s="9"/>
      <c r="AQ30532" s="9"/>
    </row>
    <row r="30533" spans="41:43" x14ac:dyDescent="0.3">
      <c r="AO30533" s="9"/>
      <c r="AP30533" s="9"/>
      <c r="AQ30533" s="9"/>
    </row>
    <row r="30534" spans="41:43" x14ac:dyDescent="0.3">
      <c r="AO30534" s="9"/>
      <c r="AP30534" s="9"/>
      <c r="AQ30534" s="9"/>
    </row>
    <row r="30535" spans="41:43" x14ac:dyDescent="0.3">
      <c r="AO30535" s="9"/>
      <c r="AP30535" s="9"/>
      <c r="AQ30535" s="9"/>
    </row>
    <row r="30536" spans="41:43" x14ac:dyDescent="0.3">
      <c r="AO30536" s="9"/>
      <c r="AP30536" s="9"/>
      <c r="AQ30536" s="9"/>
    </row>
    <row r="30537" spans="41:43" x14ac:dyDescent="0.3">
      <c r="AO30537" s="9"/>
      <c r="AP30537" s="9"/>
      <c r="AQ30537" s="9"/>
    </row>
    <row r="30538" spans="41:43" x14ac:dyDescent="0.3">
      <c r="AO30538" s="9"/>
      <c r="AP30538" s="9"/>
      <c r="AQ30538" s="9"/>
    </row>
    <row r="30539" spans="41:43" x14ac:dyDescent="0.3">
      <c r="AO30539" s="9"/>
      <c r="AP30539" s="9"/>
      <c r="AQ30539" s="9"/>
    </row>
    <row r="30540" spans="41:43" x14ac:dyDescent="0.3">
      <c r="AO30540" s="9"/>
      <c r="AP30540" s="9"/>
      <c r="AQ30540" s="9"/>
    </row>
    <row r="30541" spans="41:43" x14ac:dyDescent="0.3">
      <c r="AO30541" s="9"/>
      <c r="AP30541" s="9"/>
      <c r="AQ30541" s="9"/>
    </row>
    <row r="30542" spans="41:43" x14ac:dyDescent="0.3">
      <c r="AO30542" s="9"/>
      <c r="AP30542" s="9"/>
      <c r="AQ30542" s="9"/>
    </row>
    <row r="30543" spans="41:43" x14ac:dyDescent="0.3">
      <c r="AO30543" s="9"/>
      <c r="AP30543" s="9"/>
      <c r="AQ30543" s="9"/>
    </row>
    <row r="30544" spans="41:43" x14ac:dyDescent="0.3">
      <c r="AO30544" s="9"/>
      <c r="AP30544" s="9"/>
      <c r="AQ30544" s="9"/>
    </row>
    <row r="30545" spans="41:43" x14ac:dyDescent="0.3">
      <c r="AO30545" s="9"/>
      <c r="AP30545" s="9"/>
      <c r="AQ30545" s="9"/>
    </row>
    <row r="30546" spans="41:43" x14ac:dyDescent="0.3">
      <c r="AO30546" s="9"/>
      <c r="AP30546" s="9"/>
      <c r="AQ30546" s="9"/>
    </row>
    <row r="30547" spans="41:43" x14ac:dyDescent="0.3">
      <c r="AO30547" s="9"/>
      <c r="AP30547" s="9"/>
      <c r="AQ30547" s="9"/>
    </row>
    <row r="30548" spans="41:43" x14ac:dyDescent="0.3">
      <c r="AO30548" s="9"/>
      <c r="AP30548" s="9"/>
      <c r="AQ30548" s="9"/>
    </row>
    <row r="30549" spans="41:43" x14ac:dyDescent="0.3">
      <c r="AO30549" s="9"/>
      <c r="AP30549" s="9"/>
      <c r="AQ30549" s="9"/>
    </row>
    <row r="30550" spans="41:43" x14ac:dyDescent="0.3">
      <c r="AO30550" s="9"/>
      <c r="AP30550" s="9"/>
      <c r="AQ30550" s="9"/>
    </row>
    <row r="30551" spans="41:43" x14ac:dyDescent="0.3">
      <c r="AO30551" s="9"/>
      <c r="AP30551" s="9"/>
      <c r="AQ30551" s="9"/>
    </row>
    <row r="30552" spans="41:43" x14ac:dyDescent="0.3">
      <c r="AO30552" s="9"/>
      <c r="AP30552" s="9"/>
      <c r="AQ30552" s="9"/>
    </row>
    <row r="30553" spans="41:43" x14ac:dyDescent="0.3">
      <c r="AO30553" s="9"/>
      <c r="AP30553" s="9"/>
      <c r="AQ30553" s="9"/>
    </row>
    <row r="30554" spans="41:43" x14ac:dyDescent="0.3">
      <c r="AO30554" s="9"/>
      <c r="AP30554" s="9"/>
      <c r="AQ30554" s="9"/>
    </row>
    <row r="30555" spans="41:43" x14ac:dyDescent="0.3">
      <c r="AO30555" s="9"/>
      <c r="AP30555" s="9"/>
      <c r="AQ30555" s="9"/>
    </row>
    <row r="30556" spans="41:43" x14ac:dyDescent="0.3">
      <c r="AO30556" s="9"/>
      <c r="AP30556" s="9"/>
      <c r="AQ30556" s="9"/>
    </row>
    <row r="30557" spans="41:43" x14ac:dyDescent="0.3">
      <c r="AO30557" s="9"/>
      <c r="AP30557" s="9"/>
      <c r="AQ30557" s="9"/>
    </row>
    <row r="30558" spans="41:43" x14ac:dyDescent="0.3">
      <c r="AO30558" s="9"/>
      <c r="AP30558" s="9"/>
      <c r="AQ30558" s="9"/>
    </row>
    <row r="30559" spans="41:43" x14ac:dyDescent="0.3">
      <c r="AO30559" s="9"/>
      <c r="AP30559" s="9"/>
      <c r="AQ30559" s="9"/>
    </row>
    <row r="30560" spans="41:43" x14ac:dyDescent="0.3">
      <c r="AO30560" s="9"/>
      <c r="AP30560" s="9"/>
      <c r="AQ30560" s="9"/>
    </row>
    <row r="30561" spans="41:43" x14ac:dyDescent="0.3">
      <c r="AO30561" s="9"/>
      <c r="AP30561" s="9"/>
      <c r="AQ30561" s="9"/>
    </row>
    <row r="30562" spans="41:43" x14ac:dyDescent="0.3">
      <c r="AO30562" s="9"/>
      <c r="AP30562" s="9"/>
      <c r="AQ30562" s="9"/>
    </row>
    <row r="30563" spans="41:43" x14ac:dyDescent="0.3">
      <c r="AO30563" s="9"/>
      <c r="AP30563" s="9"/>
      <c r="AQ30563" s="9"/>
    </row>
    <row r="30564" spans="41:43" x14ac:dyDescent="0.3">
      <c r="AO30564" s="9"/>
      <c r="AP30564" s="9"/>
      <c r="AQ30564" s="9"/>
    </row>
    <row r="30565" spans="41:43" x14ac:dyDescent="0.3">
      <c r="AO30565" s="9"/>
      <c r="AP30565" s="9"/>
      <c r="AQ30565" s="9"/>
    </row>
    <row r="30566" spans="41:43" x14ac:dyDescent="0.3">
      <c r="AO30566" s="9"/>
      <c r="AP30566" s="9"/>
      <c r="AQ30566" s="9"/>
    </row>
    <row r="30567" spans="41:43" x14ac:dyDescent="0.3">
      <c r="AO30567" s="9"/>
      <c r="AP30567" s="9"/>
      <c r="AQ30567" s="9"/>
    </row>
    <row r="30568" spans="41:43" x14ac:dyDescent="0.3">
      <c r="AO30568" s="9"/>
      <c r="AP30568" s="9"/>
      <c r="AQ30568" s="9"/>
    </row>
    <row r="30569" spans="41:43" x14ac:dyDescent="0.3">
      <c r="AO30569" s="9"/>
      <c r="AP30569" s="9"/>
      <c r="AQ30569" s="9"/>
    </row>
    <row r="30570" spans="41:43" x14ac:dyDescent="0.3">
      <c r="AO30570" s="9"/>
      <c r="AP30570" s="9"/>
      <c r="AQ30570" s="9"/>
    </row>
    <row r="30571" spans="41:43" x14ac:dyDescent="0.3">
      <c r="AO30571" s="9"/>
      <c r="AP30571" s="9"/>
      <c r="AQ30571" s="9"/>
    </row>
    <row r="30572" spans="41:43" x14ac:dyDescent="0.3">
      <c r="AO30572" s="9"/>
      <c r="AP30572" s="9"/>
      <c r="AQ30572" s="9"/>
    </row>
    <row r="30573" spans="41:43" x14ac:dyDescent="0.3">
      <c r="AO30573" s="9"/>
      <c r="AP30573" s="9"/>
      <c r="AQ30573" s="9"/>
    </row>
    <row r="30574" spans="41:43" x14ac:dyDescent="0.3">
      <c r="AO30574" s="9"/>
      <c r="AP30574" s="9"/>
      <c r="AQ30574" s="9"/>
    </row>
    <row r="30575" spans="41:43" x14ac:dyDescent="0.3">
      <c r="AO30575" s="9"/>
      <c r="AP30575" s="9"/>
      <c r="AQ30575" s="9"/>
    </row>
    <row r="30576" spans="41:43" x14ac:dyDescent="0.3">
      <c r="AO30576" s="9"/>
      <c r="AP30576" s="9"/>
      <c r="AQ30576" s="9"/>
    </row>
    <row r="30577" spans="41:43" x14ac:dyDescent="0.3">
      <c r="AO30577" s="9"/>
      <c r="AP30577" s="9"/>
      <c r="AQ30577" s="9"/>
    </row>
    <row r="30578" spans="41:43" x14ac:dyDescent="0.3">
      <c r="AO30578" s="9"/>
      <c r="AP30578" s="9"/>
      <c r="AQ30578" s="9"/>
    </row>
    <row r="30579" spans="41:43" x14ac:dyDescent="0.3">
      <c r="AO30579" s="9"/>
      <c r="AP30579" s="9"/>
      <c r="AQ30579" s="9"/>
    </row>
    <row r="30580" spans="41:43" x14ac:dyDescent="0.3">
      <c r="AO30580" s="9"/>
      <c r="AP30580" s="9"/>
      <c r="AQ30580" s="9"/>
    </row>
    <row r="30581" spans="41:43" x14ac:dyDescent="0.3">
      <c r="AO30581" s="9"/>
      <c r="AP30581" s="9"/>
      <c r="AQ30581" s="9"/>
    </row>
    <row r="30582" spans="41:43" x14ac:dyDescent="0.3">
      <c r="AO30582" s="9"/>
      <c r="AP30582" s="9"/>
      <c r="AQ30582" s="9"/>
    </row>
    <row r="30583" spans="41:43" x14ac:dyDescent="0.3">
      <c r="AO30583" s="9"/>
      <c r="AP30583" s="9"/>
      <c r="AQ30583" s="9"/>
    </row>
    <row r="30584" spans="41:43" x14ac:dyDescent="0.3">
      <c r="AO30584" s="9"/>
      <c r="AP30584" s="9"/>
      <c r="AQ30584" s="9"/>
    </row>
    <row r="30585" spans="41:43" x14ac:dyDescent="0.3">
      <c r="AO30585" s="9"/>
      <c r="AP30585" s="9"/>
      <c r="AQ30585" s="9"/>
    </row>
    <row r="30586" spans="41:43" x14ac:dyDescent="0.3">
      <c r="AO30586" s="9"/>
      <c r="AP30586" s="9"/>
      <c r="AQ30586" s="9"/>
    </row>
    <row r="30587" spans="41:43" x14ac:dyDescent="0.3">
      <c r="AO30587" s="9"/>
      <c r="AP30587" s="9"/>
      <c r="AQ30587" s="9"/>
    </row>
    <row r="30588" spans="41:43" x14ac:dyDescent="0.3">
      <c r="AO30588" s="9"/>
      <c r="AP30588" s="9"/>
      <c r="AQ30588" s="9"/>
    </row>
    <row r="30589" spans="41:43" x14ac:dyDescent="0.3">
      <c r="AO30589" s="9"/>
      <c r="AP30589" s="9"/>
      <c r="AQ30589" s="9"/>
    </row>
    <row r="30590" spans="41:43" x14ac:dyDescent="0.3">
      <c r="AO30590" s="9"/>
      <c r="AP30590" s="9"/>
      <c r="AQ30590" s="9"/>
    </row>
    <row r="30591" spans="41:43" x14ac:dyDescent="0.3">
      <c r="AO30591" s="9"/>
      <c r="AP30591" s="9"/>
      <c r="AQ30591" s="9"/>
    </row>
    <row r="30592" spans="41:43" x14ac:dyDescent="0.3">
      <c r="AO30592" s="9"/>
      <c r="AP30592" s="9"/>
      <c r="AQ30592" s="9"/>
    </row>
    <row r="30593" spans="41:43" x14ac:dyDescent="0.3">
      <c r="AO30593" s="9"/>
      <c r="AP30593" s="9"/>
      <c r="AQ30593" s="9"/>
    </row>
    <row r="30594" spans="41:43" x14ac:dyDescent="0.3">
      <c r="AO30594" s="9"/>
      <c r="AP30594" s="9"/>
      <c r="AQ30594" s="9"/>
    </row>
    <row r="30595" spans="41:43" x14ac:dyDescent="0.3">
      <c r="AO30595" s="9"/>
      <c r="AP30595" s="9"/>
      <c r="AQ30595" s="9"/>
    </row>
    <row r="30596" spans="41:43" x14ac:dyDescent="0.3">
      <c r="AO30596" s="9"/>
      <c r="AP30596" s="9"/>
      <c r="AQ30596" s="9"/>
    </row>
    <row r="30597" spans="41:43" x14ac:dyDescent="0.3">
      <c r="AO30597" s="9"/>
      <c r="AP30597" s="9"/>
      <c r="AQ30597" s="9"/>
    </row>
    <row r="30598" spans="41:43" x14ac:dyDescent="0.3">
      <c r="AO30598" s="9"/>
      <c r="AP30598" s="9"/>
      <c r="AQ30598" s="9"/>
    </row>
    <row r="30599" spans="41:43" x14ac:dyDescent="0.3">
      <c r="AO30599" s="9"/>
      <c r="AP30599" s="9"/>
      <c r="AQ30599" s="9"/>
    </row>
    <row r="30600" spans="41:43" x14ac:dyDescent="0.3">
      <c r="AO30600" s="9"/>
      <c r="AP30600" s="9"/>
      <c r="AQ30600" s="9"/>
    </row>
    <row r="30601" spans="41:43" x14ac:dyDescent="0.3">
      <c r="AO30601" s="9"/>
      <c r="AP30601" s="9"/>
      <c r="AQ30601" s="9"/>
    </row>
    <row r="30602" spans="41:43" x14ac:dyDescent="0.3">
      <c r="AO30602" s="9"/>
      <c r="AP30602" s="9"/>
      <c r="AQ30602" s="9"/>
    </row>
    <row r="30603" spans="41:43" x14ac:dyDescent="0.3">
      <c r="AO30603" s="9"/>
      <c r="AP30603" s="9"/>
      <c r="AQ30603" s="9"/>
    </row>
    <row r="30604" spans="41:43" x14ac:dyDescent="0.3">
      <c r="AO30604" s="9"/>
      <c r="AP30604" s="9"/>
      <c r="AQ30604" s="9"/>
    </row>
    <row r="30605" spans="41:43" x14ac:dyDescent="0.3">
      <c r="AO30605" s="9"/>
      <c r="AP30605" s="9"/>
      <c r="AQ30605" s="9"/>
    </row>
    <row r="30606" spans="41:43" x14ac:dyDescent="0.3">
      <c r="AO30606" s="9"/>
      <c r="AP30606" s="9"/>
      <c r="AQ30606" s="9"/>
    </row>
    <row r="30607" spans="41:43" x14ac:dyDescent="0.3">
      <c r="AO30607" s="9"/>
      <c r="AP30607" s="9"/>
      <c r="AQ30607" s="9"/>
    </row>
    <row r="30608" spans="41:43" x14ac:dyDescent="0.3">
      <c r="AO30608" s="9"/>
      <c r="AP30608" s="9"/>
      <c r="AQ30608" s="9"/>
    </row>
    <row r="30609" spans="41:43" x14ac:dyDescent="0.3">
      <c r="AO30609" s="9"/>
      <c r="AP30609" s="9"/>
      <c r="AQ30609" s="9"/>
    </row>
    <row r="30610" spans="41:43" x14ac:dyDescent="0.3">
      <c r="AO30610" s="9"/>
      <c r="AP30610" s="9"/>
      <c r="AQ30610" s="9"/>
    </row>
    <row r="30611" spans="41:43" x14ac:dyDescent="0.3">
      <c r="AO30611" s="9"/>
      <c r="AP30611" s="9"/>
      <c r="AQ30611" s="9"/>
    </row>
    <row r="30612" spans="41:43" x14ac:dyDescent="0.3">
      <c r="AO30612" s="9"/>
      <c r="AP30612" s="9"/>
      <c r="AQ30612" s="9"/>
    </row>
    <row r="30613" spans="41:43" x14ac:dyDescent="0.3">
      <c r="AO30613" s="9"/>
      <c r="AP30613" s="9"/>
      <c r="AQ30613" s="9"/>
    </row>
    <row r="30614" spans="41:43" x14ac:dyDescent="0.3">
      <c r="AO30614" s="9"/>
      <c r="AP30614" s="9"/>
      <c r="AQ30614" s="9"/>
    </row>
    <row r="30615" spans="41:43" x14ac:dyDescent="0.3">
      <c r="AO30615" s="9"/>
      <c r="AP30615" s="9"/>
      <c r="AQ30615" s="9"/>
    </row>
    <row r="30616" spans="41:43" x14ac:dyDescent="0.3">
      <c r="AO30616" s="9"/>
      <c r="AP30616" s="9"/>
      <c r="AQ30616" s="9"/>
    </row>
    <row r="30617" spans="41:43" x14ac:dyDescent="0.3">
      <c r="AO30617" s="9"/>
      <c r="AP30617" s="9"/>
      <c r="AQ30617" s="9"/>
    </row>
    <row r="30618" spans="41:43" x14ac:dyDescent="0.3">
      <c r="AO30618" s="9"/>
      <c r="AP30618" s="9"/>
      <c r="AQ30618" s="9"/>
    </row>
    <row r="30619" spans="41:43" x14ac:dyDescent="0.3">
      <c r="AO30619" s="9"/>
      <c r="AP30619" s="9"/>
      <c r="AQ30619" s="9"/>
    </row>
    <row r="30620" spans="41:43" x14ac:dyDescent="0.3">
      <c r="AO30620" s="9"/>
      <c r="AP30620" s="9"/>
      <c r="AQ30620" s="9"/>
    </row>
    <row r="30621" spans="41:43" x14ac:dyDescent="0.3">
      <c r="AO30621" s="9"/>
      <c r="AP30621" s="9"/>
      <c r="AQ30621" s="9"/>
    </row>
    <row r="30622" spans="41:43" x14ac:dyDescent="0.3">
      <c r="AO30622" s="9"/>
      <c r="AP30622" s="9"/>
      <c r="AQ30622" s="9"/>
    </row>
    <row r="30623" spans="41:43" x14ac:dyDescent="0.3">
      <c r="AO30623" s="9"/>
      <c r="AP30623" s="9"/>
      <c r="AQ30623" s="9"/>
    </row>
    <row r="30624" spans="41:43" x14ac:dyDescent="0.3">
      <c r="AO30624" s="9"/>
      <c r="AP30624" s="9"/>
      <c r="AQ30624" s="9"/>
    </row>
    <row r="30625" spans="41:43" x14ac:dyDescent="0.3">
      <c r="AO30625" s="9"/>
      <c r="AP30625" s="9"/>
      <c r="AQ30625" s="9"/>
    </row>
    <row r="30626" spans="41:43" x14ac:dyDescent="0.3">
      <c r="AO30626" s="9"/>
      <c r="AP30626" s="9"/>
      <c r="AQ30626" s="9"/>
    </row>
    <row r="30627" spans="41:43" x14ac:dyDescent="0.3">
      <c r="AO30627" s="9"/>
      <c r="AP30627" s="9"/>
      <c r="AQ30627" s="9"/>
    </row>
    <row r="30628" spans="41:43" x14ac:dyDescent="0.3">
      <c r="AO30628" s="9"/>
      <c r="AP30628" s="9"/>
      <c r="AQ30628" s="9"/>
    </row>
    <row r="30629" spans="41:43" x14ac:dyDescent="0.3">
      <c r="AO30629" s="9"/>
      <c r="AP30629" s="9"/>
      <c r="AQ30629" s="9"/>
    </row>
    <row r="30630" spans="41:43" x14ac:dyDescent="0.3">
      <c r="AO30630" s="9"/>
      <c r="AP30630" s="9"/>
      <c r="AQ30630" s="9"/>
    </row>
    <row r="30631" spans="41:43" x14ac:dyDescent="0.3">
      <c r="AO30631" s="9"/>
      <c r="AP30631" s="9"/>
      <c r="AQ30631" s="9"/>
    </row>
    <row r="30632" spans="41:43" x14ac:dyDescent="0.3">
      <c r="AO30632" s="9"/>
      <c r="AP30632" s="9"/>
      <c r="AQ30632" s="9"/>
    </row>
    <row r="30633" spans="41:43" x14ac:dyDescent="0.3">
      <c r="AO30633" s="9"/>
      <c r="AP30633" s="9"/>
      <c r="AQ30633" s="9"/>
    </row>
    <row r="30634" spans="41:43" x14ac:dyDescent="0.3">
      <c r="AO30634" s="9"/>
      <c r="AP30634" s="9"/>
      <c r="AQ30634" s="9"/>
    </row>
    <row r="30635" spans="41:43" x14ac:dyDescent="0.3">
      <c r="AO30635" s="9"/>
      <c r="AP30635" s="9"/>
      <c r="AQ30635" s="9"/>
    </row>
    <row r="30636" spans="41:43" x14ac:dyDescent="0.3">
      <c r="AO30636" s="9"/>
      <c r="AP30636" s="9"/>
      <c r="AQ30636" s="9"/>
    </row>
    <row r="30637" spans="41:43" x14ac:dyDescent="0.3">
      <c r="AO30637" s="9"/>
      <c r="AP30637" s="9"/>
      <c r="AQ30637" s="9"/>
    </row>
    <row r="30638" spans="41:43" x14ac:dyDescent="0.3">
      <c r="AO30638" s="9"/>
      <c r="AP30638" s="9"/>
      <c r="AQ30638" s="9"/>
    </row>
    <row r="30639" spans="41:43" x14ac:dyDescent="0.3">
      <c r="AO30639" s="9"/>
      <c r="AP30639" s="9"/>
      <c r="AQ30639" s="9"/>
    </row>
    <row r="30640" spans="41:43" x14ac:dyDescent="0.3">
      <c r="AO30640" s="9"/>
      <c r="AP30640" s="9"/>
      <c r="AQ30640" s="9"/>
    </row>
    <row r="30641" spans="41:43" x14ac:dyDescent="0.3">
      <c r="AO30641" s="9"/>
      <c r="AP30641" s="9"/>
      <c r="AQ30641" s="9"/>
    </row>
    <row r="30642" spans="41:43" x14ac:dyDescent="0.3">
      <c r="AO30642" s="9"/>
      <c r="AP30642" s="9"/>
      <c r="AQ30642" s="9"/>
    </row>
    <row r="30643" spans="41:43" x14ac:dyDescent="0.3">
      <c r="AO30643" s="9"/>
      <c r="AP30643" s="9"/>
      <c r="AQ30643" s="9"/>
    </row>
    <row r="30644" spans="41:43" x14ac:dyDescent="0.3">
      <c r="AO30644" s="9"/>
      <c r="AP30644" s="9"/>
      <c r="AQ30644" s="9"/>
    </row>
    <row r="30645" spans="41:43" x14ac:dyDescent="0.3">
      <c r="AO30645" s="9"/>
      <c r="AP30645" s="9"/>
      <c r="AQ30645" s="9"/>
    </row>
    <row r="30646" spans="41:43" x14ac:dyDescent="0.3">
      <c r="AO30646" s="9"/>
      <c r="AP30646" s="9"/>
      <c r="AQ30646" s="9"/>
    </row>
    <row r="30647" spans="41:43" x14ac:dyDescent="0.3">
      <c r="AO30647" s="9"/>
      <c r="AP30647" s="9"/>
      <c r="AQ30647" s="9"/>
    </row>
    <row r="30648" spans="41:43" x14ac:dyDescent="0.3">
      <c r="AO30648" s="9"/>
      <c r="AP30648" s="9"/>
      <c r="AQ30648" s="9"/>
    </row>
    <row r="30649" spans="41:43" x14ac:dyDescent="0.3">
      <c r="AO30649" s="9"/>
      <c r="AP30649" s="9"/>
      <c r="AQ30649" s="9"/>
    </row>
    <row r="30650" spans="41:43" x14ac:dyDescent="0.3">
      <c r="AO30650" s="9"/>
      <c r="AP30650" s="9"/>
      <c r="AQ30650" s="9"/>
    </row>
    <row r="30651" spans="41:43" x14ac:dyDescent="0.3">
      <c r="AO30651" s="9"/>
      <c r="AP30651" s="9"/>
      <c r="AQ30651" s="9"/>
    </row>
    <row r="30652" spans="41:43" x14ac:dyDescent="0.3">
      <c r="AO30652" s="9"/>
      <c r="AP30652" s="9"/>
      <c r="AQ30652" s="9"/>
    </row>
    <row r="30653" spans="41:43" x14ac:dyDescent="0.3">
      <c r="AO30653" s="9"/>
      <c r="AP30653" s="9"/>
      <c r="AQ30653" s="9"/>
    </row>
    <row r="30654" spans="41:43" x14ac:dyDescent="0.3">
      <c r="AO30654" s="9"/>
      <c r="AP30654" s="9"/>
      <c r="AQ30654" s="9"/>
    </row>
    <row r="30655" spans="41:43" x14ac:dyDescent="0.3">
      <c r="AO30655" s="9"/>
      <c r="AP30655" s="9"/>
      <c r="AQ30655" s="9"/>
    </row>
    <row r="30656" spans="41:43" x14ac:dyDescent="0.3">
      <c r="AO30656" s="9"/>
      <c r="AP30656" s="9"/>
      <c r="AQ30656" s="9"/>
    </row>
    <row r="30657" spans="41:43" x14ac:dyDescent="0.3">
      <c r="AO30657" s="9"/>
      <c r="AP30657" s="9"/>
      <c r="AQ30657" s="9"/>
    </row>
    <row r="30658" spans="41:43" x14ac:dyDescent="0.3">
      <c r="AO30658" s="9"/>
      <c r="AP30658" s="9"/>
      <c r="AQ30658" s="9"/>
    </row>
    <row r="30659" spans="41:43" x14ac:dyDescent="0.3">
      <c r="AO30659" s="9"/>
      <c r="AP30659" s="9"/>
      <c r="AQ30659" s="9"/>
    </row>
    <row r="30660" spans="41:43" x14ac:dyDescent="0.3">
      <c r="AO30660" s="9"/>
      <c r="AP30660" s="9"/>
      <c r="AQ30660" s="9"/>
    </row>
    <row r="30661" spans="41:43" x14ac:dyDescent="0.3">
      <c r="AO30661" s="9"/>
      <c r="AP30661" s="9"/>
      <c r="AQ30661" s="9"/>
    </row>
    <row r="30662" spans="41:43" x14ac:dyDescent="0.3">
      <c r="AO30662" s="9"/>
      <c r="AP30662" s="9"/>
      <c r="AQ30662" s="9"/>
    </row>
    <row r="30663" spans="41:43" x14ac:dyDescent="0.3">
      <c r="AO30663" s="9"/>
      <c r="AP30663" s="9"/>
      <c r="AQ30663" s="9"/>
    </row>
    <row r="30664" spans="41:43" x14ac:dyDescent="0.3">
      <c r="AO30664" s="9"/>
      <c r="AP30664" s="9"/>
      <c r="AQ30664" s="9"/>
    </row>
    <row r="30665" spans="41:43" x14ac:dyDescent="0.3">
      <c r="AO30665" s="9"/>
      <c r="AP30665" s="9"/>
      <c r="AQ30665" s="9"/>
    </row>
    <row r="30666" spans="41:43" x14ac:dyDescent="0.3">
      <c r="AO30666" s="9"/>
      <c r="AP30666" s="9"/>
      <c r="AQ30666" s="9"/>
    </row>
    <row r="30667" spans="41:43" x14ac:dyDescent="0.3">
      <c r="AO30667" s="9"/>
      <c r="AP30667" s="9"/>
      <c r="AQ30667" s="9"/>
    </row>
    <row r="30668" spans="41:43" x14ac:dyDescent="0.3">
      <c r="AO30668" s="9"/>
      <c r="AP30668" s="9"/>
      <c r="AQ30668" s="9"/>
    </row>
    <row r="30669" spans="41:43" x14ac:dyDescent="0.3">
      <c r="AO30669" s="9"/>
      <c r="AP30669" s="9"/>
      <c r="AQ30669" s="9"/>
    </row>
    <row r="30670" spans="41:43" x14ac:dyDescent="0.3">
      <c r="AO30670" s="9"/>
      <c r="AP30670" s="9"/>
      <c r="AQ30670" s="9"/>
    </row>
    <row r="30671" spans="41:43" x14ac:dyDescent="0.3">
      <c r="AO30671" s="9"/>
      <c r="AP30671" s="9"/>
      <c r="AQ30671" s="9"/>
    </row>
    <row r="30672" spans="41:43" x14ac:dyDescent="0.3">
      <c r="AO30672" s="9"/>
      <c r="AP30672" s="9"/>
      <c r="AQ30672" s="9"/>
    </row>
    <row r="30673" spans="41:43" x14ac:dyDescent="0.3">
      <c r="AO30673" s="9"/>
      <c r="AP30673" s="9"/>
      <c r="AQ30673" s="9"/>
    </row>
    <row r="30674" spans="41:43" x14ac:dyDescent="0.3">
      <c r="AO30674" s="9"/>
      <c r="AP30674" s="9"/>
      <c r="AQ30674" s="9"/>
    </row>
    <row r="30675" spans="41:43" x14ac:dyDescent="0.3">
      <c r="AO30675" s="9"/>
      <c r="AP30675" s="9"/>
      <c r="AQ30675" s="9"/>
    </row>
    <row r="30676" spans="41:43" x14ac:dyDescent="0.3">
      <c r="AO30676" s="9"/>
      <c r="AP30676" s="9"/>
      <c r="AQ30676" s="9"/>
    </row>
    <row r="30677" spans="41:43" x14ac:dyDescent="0.3">
      <c r="AO30677" s="9"/>
      <c r="AP30677" s="9"/>
      <c r="AQ30677" s="9"/>
    </row>
    <row r="30678" spans="41:43" x14ac:dyDescent="0.3">
      <c r="AO30678" s="9"/>
      <c r="AP30678" s="9"/>
      <c r="AQ30678" s="9"/>
    </row>
    <row r="30679" spans="41:43" x14ac:dyDescent="0.3">
      <c r="AO30679" s="9"/>
      <c r="AP30679" s="9"/>
      <c r="AQ30679" s="9"/>
    </row>
    <row r="30680" spans="41:43" x14ac:dyDescent="0.3">
      <c r="AO30680" s="9"/>
      <c r="AP30680" s="9"/>
      <c r="AQ30680" s="9"/>
    </row>
    <row r="30681" spans="41:43" x14ac:dyDescent="0.3">
      <c r="AO30681" s="9"/>
      <c r="AP30681" s="9"/>
      <c r="AQ30681" s="9"/>
    </row>
    <row r="30682" spans="41:43" x14ac:dyDescent="0.3">
      <c r="AO30682" s="9"/>
      <c r="AP30682" s="9"/>
      <c r="AQ30682" s="9"/>
    </row>
    <row r="30683" spans="41:43" x14ac:dyDescent="0.3">
      <c r="AO30683" s="9"/>
      <c r="AP30683" s="9"/>
      <c r="AQ30683" s="9"/>
    </row>
    <row r="30684" spans="41:43" x14ac:dyDescent="0.3">
      <c r="AO30684" s="9"/>
      <c r="AP30684" s="9"/>
      <c r="AQ30684" s="9"/>
    </row>
    <row r="30685" spans="41:43" x14ac:dyDescent="0.3">
      <c r="AO30685" s="9"/>
      <c r="AP30685" s="9"/>
      <c r="AQ30685" s="9"/>
    </row>
    <row r="30686" spans="41:43" x14ac:dyDescent="0.3">
      <c r="AO30686" s="9"/>
      <c r="AP30686" s="9"/>
      <c r="AQ30686" s="9"/>
    </row>
    <row r="30687" spans="41:43" x14ac:dyDescent="0.3">
      <c r="AO30687" s="9"/>
      <c r="AP30687" s="9"/>
      <c r="AQ30687" s="9"/>
    </row>
    <row r="30688" spans="41:43" x14ac:dyDescent="0.3">
      <c r="AO30688" s="9"/>
      <c r="AP30688" s="9"/>
      <c r="AQ30688" s="9"/>
    </row>
    <row r="30689" spans="41:43" x14ac:dyDescent="0.3">
      <c r="AO30689" s="9"/>
      <c r="AP30689" s="9"/>
      <c r="AQ30689" s="9"/>
    </row>
    <row r="30690" spans="41:43" x14ac:dyDescent="0.3">
      <c r="AO30690" s="9"/>
      <c r="AP30690" s="9"/>
      <c r="AQ30690" s="9"/>
    </row>
    <row r="30691" spans="41:43" x14ac:dyDescent="0.3">
      <c r="AO30691" s="9"/>
      <c r="AP30691" s="9"/>
      <c r="AQ30691" s="9"/>
    </row>
    <row r="30692" spans="41:43" x14ac:dyDescent="0.3">
      <c r="AO30692" s="9"/>
      <c r="AP30692" s="9"/>
      <c r="AQ30692" s="9"/>
    </row>
    <row r="30693" spans="41:43" x14ac:dyDescent="0.3">
      <c r="AO30693" s="9"/>
      <c r="AP30693" s="9"/>
      <c r="AQ30693" s="9"/>
    </row>
    <row r="30694" spans="41:43" x14ac:dyDescent="0.3">
      <c r="AO30694" s="9"/>
      <c r="AP30694" s="9"/>
      <c r="AQ30694" s="9"/>
    </row>
    <row r="30695" spans="41:43" x14ac:dyDescent="0.3">
      <c r="AO30695" s="9"/>
      <c r="AP30695" s="9"/>
      <c r="AQ30695" s="9"/>
    </row>
    <row r="30696" spans="41:43" x14ac:dyDescent="0.3">
      <c r="AO30696" s="9"/>
      <c r="AP30696" s="9"/>
      <c r="AQ30696" s="9"/>
    </row>
    <row r="30697" spans="41:43" x14ac:dyDescent="0.3">
      <c r="AO30697" s="9"/>
      <c r="AP30697" s="9"/>
      <c r="AQ30697" s="9"/>
    </row>
    <row r="30698" spans="41:43" x14ac:dyDescent="0.3">
      <c r="AO30698" s="9"/>
      <c r="AP30698" s="9"/>
      <c r="AQ30698" s="9"/>
    </row>
    <row r="30699" spans="41:43" x14ac:dyDescent="0.3">
      <c r="AO30699" s="9"/>
      <c r="AP30699" s="9"/>
      <c r="AQ30699" s="9"/>
    </row>
    <row r="30700" spans="41:43" x14ac:dyDescent="0.3">
      <c r="AO30700" s="9"/>
      <c r="AP30700" s="9"/>
      <c r="AQ30700" s="9"/>
    </row>
    <row r="30701" spans="41:43" x14ac:dyDescent="0.3">
      <c r="AO30701" s="9"/>
      <c r="AP30701" s="9"/>
      <c r="AQ30701" s="9"/>
    </row>
    <row r="30702" spans="41:43" x14ac:dyDescent="0.3">
      <c r="AO30702" s="9"/>
      <c r="AP30702" s="9"/>
      <c r="AQ30702" s="9"/>
    </row>
    <row r="30703" spans="41:43" x14ac:dyDescent="0.3">
      <c r="AO30703" s="9"/>
      <c r="AP30703" s="9"/>
      <c r="AQ30703" s="9"/>
    </row>
    <row r="30704" spans="41:43" x14ac:dyDescent="0.3">
      <c r="AO30704" s="9"/>
      <c r="AP30704" s="9"/>
      <c r="AQ30704" s="9"/>
    </row>
    <row r="30705" spans="41:43" x14ac:dyDescent="0.3">
      <c r="AO30705" s="9"/>
      <c r="AP30705" s="9"/>
      <c r="AQ30705" s="9"/>
    </row>
    <row r="30706" spans="41:43" x14ac:dyDescent="0.3">
      <c r="AO30706" s="9"/>
      <c r="AP30706" s="9"/>
      <c r="AQ30706" s="9"/>
    </row>
    <row r="30707" spans="41:43" x14ac:dyDescent="0.3">
      <c r="AO30707" s="9"/>
      <c r="AP30707" s="9"/>
      <c r="AQ30707" s="9"/>
    </row>
    <row r="30708" spans="41:43" x14ac:dyDescent="0.3">
      <c r="AO30708" s="9"/>
      <c r="AP30708" s="9"/>
      <c r="AQ30708" s="9"/>
    </row>
    <row r="30709" spans="41:43" x14ac:dyDescent="0.3">
      <c r="AO30709" s="9"/>
      <c r="AP30709" s="9"/>
      <c r="AQ30709" s="9"/>
    </row>
    <row r="30710" spans="41:43" x14ac:dyDescent="0.3">
      <c r="AO30710" s="9"/>
      <c r="AP30710" s="9"/>
      <c r="AQ30710" s="9"/>
    </row>
    <row r="30711" spans="41:43" x14ac:dyDescent="0.3">
      <c r="AO30711" s="9"/>
      <c r="AP30711" s="9"/>
      <c r="AQ30711" s="9"/>
    </row>
    <row r="30712" spans="41:43" x14ac:dyDescent="0.3">
      <c r="AO30712" s="9"/>
      <c r="AP30712" s="9"/>
      <c r="AQ30712" s="9"/>
    </row>
    <row r="30713" spans="41:43" x14ac:dyDescent="0.3">
      <c r="AO30713" s="9"/>
      <c r="AP30713" s="9"/>
      <c r="AQ30713" s="9"/>
    </row>
    <row r="30714" spans="41:43" x14ac:dyDescent="0.3">
      <c r="AO30714" s="9"/>
      <c r="AP30714" s="9"/>
      <c r="AQ30714" s="9"/>
    </row>
    <row r="30715" spans="41:43" x14ac:dyDescent="0.3">
      <c r="AO30715" s="9"/>
      <c r="AP30715" s="9"/>
      <c r="AQ30715" s="9"/>
    </row>
    <row r="30716" spans="41:43" x14ac:dyDescent="0.3">
      <c r="AO30716" s="9"/>
      <c r="AP30716" s="9"/>
      <c r="AQ30716" s="9"/>
    </row>
    <row r="30717" spans="41:43" x14ac:dyDescent="0.3">
      <c r="AO30717" s="9"/>
      <c r="AP30717" s="9"/>
      <c r="AQ30717" s="9"/>
    </row>
    <row r="30718" spans="41:43" x14ac:dyDescent="0.3">
      <c r="AO30718" s="9"/>
      <c r="AP30718" s="9"/>
      <c r="AQ30718" s="9"/>
    </row>
    <row r="30719" spans="41:43" x14ac:dyDescent="0.3">
      <c r="AO30719" s="9"/>
      <c r="AP30719" s="9"/>
      <c r="AQ30719" s="9"/>
    </row>
    <row r="30720" spans="41:43" x14ac:dyDescent="0.3">
      <c r="AO30720" s="9"/>
      <c r="AP30720" s="9"/>
      <c r="AQ30720" s="9"/>
    </row>
    <row r="30721" spans="41:43" x14ac:dyDescent="0.3">
      <c r="AO30721" s="9"/>
      <c r="AP30721" s="9"/>
      <c r="AQ30721" s="9"/>
    </row>
    <row r="30722" spans="41:43" x14ac:dyDescent="0.3">
      <c r="AO30722" s="9"/>
      <c r="AP30722" s="9"/>
      <c r="AQ30722" s="9"/>
    </row>
    <row r="30723" spans="41:43" x14ac:dyDescent="0.3">
      <c r="AO30723" s="9"/>
      <c r="AP30723" s="9"/>
      <c r="AQ30723" s="9"/>
    </row>
    <row r="30724" spans="41:43" x14ac:dyDescent="0.3">
      <c r="AO30724" s="9"/>
      <c r="AP30724" s="9"/>
      <c r="AQ30724" s="9"/>
    </row>
    <row r="30725" spans="41:43" x14ac:dyDescent="0.3">
      <c r="AO30725" s="9"/>
      <c r="AP30725" s="9"/>
      <c r="AQ30725" s="9"/>
    </row>
    <row r="30726" spans="41:43" x14ac:dyDescent="0.3">
      <c r="AO30726" s="9"/>
      <c r="AP30726" s="9"/>
      <c r="AQ30726" s="9"/>
    </row>
    <row r="30727" spans="41:43" x14ac:dyDescent="0.3">
      <c r="AO30727" s="9"/>
      <c r="AP30727" s="9"/>
      <c r="AQ30727" s="9"/>
    </row>
    <row r="30728" spans="41:43" x14ac:dyDescent="0.3">
      <c r="AO30728" s="9"/>
      <c r="AP30728" s="9"/>
      <c r="AQ30728" s="9"/>
    </row>
    <row r="30729" spans="41:43" x14ac:dyDescent="0.3">
      <c r="AO30729" s="9"/>
      <c r="AP30729" s="9"/>
      <c r="AQ30729" s="9"/>
    </row>
    <row r="30730" spans="41:43" x14ac:dyDescent="0.3">
      <c r="AO30730" s="9"/>
      <c r="AP30730" s="9"/>
      <c r="AQ30730" s="9"/>
    </row>
    <row r="30731" spans="41:43" x14ac:dyDescent="0.3">
      <c r="AO30731" s="9"/>
      <c r="AP30731" s="9"/>
      <c r="AQ30731" s="9"/>
    </row>
    <row r="30732" spans="41:43" x14ac:dyDescent="0.3">
      <c r="AO30732" s="9"/>
      <c r="AP30732" s="9"/>
      <c r="AQ30732" s="9"/>
    </row>
    <row r="30733" spans="41:43" x14ac:dyDescent="0.3">
      <c r="AO30733" s="9"/>
      <c r="AP30733" s="9"/>
      <c r="AQ30733" s="9"/>
    </row>
    <row r="30734" spans="41:43" x14ac:dyDescent="0.3">
      <c r="AO30734" s="9"/>
      <c r="AP30734" s="9"/>
      <c r="AQ30734" s="9"/>
    </row>
    <row r="30735" spans="41:43" x14ac:dyDescent="0.3">
      <c r="AO30735" s="9"/>
      <c r="AP30735" s="9"/>
      <c r="AQ30735" s="9"/>
    </row>
    <row r="30736" spans="41:43" x14ac:dyDescent="0.3">
      <c r="AO30736" s="9"/>
      <c r="AP30736" s="9"/>
      <c r="AQ30736" s="9"/>
    </row>
    <row r="30737" spans="41:43" x14ac:dyDescent="0.3">
      <c r="AO30737" s="9"/>
      <c r="AP30737" s="9"/>
      <c r="AQ30737" s="9"/>
    </row>
    <row r="30738" spans="41:43" x14ac:dyDescent="0.3">
      <c r="AO30738" s="9"/>
      <c r="AP30738" s="9"/>
      <c r="AQ30738" s="9"/>
    </row>
    <row r="30739" spans="41:43" x14ac:dyDescent="0.3">
      <c r="AO30739" s="9"/>
      <c r="AP30739" s="9"/>
      <c r="AQ30739" s="9"/>
    </row>
    <row r="30740" spans="41:43" x14ac:dyDescent="0.3">
      <c r="AO30740" s="9"/>
      <c r="AP30740" s="9"/>
      <c r="AQ30740" s="9"/>
    </row>
    <row r="30741" spans="41:43" x14ac:dyDescent="0.3">
      <c r="AO30741" s="9"/>
      <c r="AP30741" s="9"/>
      <c r="AQ30741" s="9"/>
    </row>
    <row r="30742" spans="41:43" x14ac:dyDescent="0.3">
      <c r="AO30742" s="9"/>
      <c r="AP30742" s="9"/>
      <c r="AQ30742" s="9"/>
    </row>
    <row r="30743" spans="41:43" x14ac:dyDescent="0.3">
      <c r="AO30743" s="9"/>
      <c r="AP30743" s="9"/>
      <c r="AQ30743" s="9"/>
    </row>
    <row r="30744" spans="41:43" x14ac:dyDescent="0.3">
      <c r="AO30744" s="9"/>
      <c r="AP30744" s="9"/>
      <c r="AQ30744" s="9"/>
    </row>
    <row r="30745" spans="41:43" x14ac:dyDescent="0.3">
      <c r="AO30745" s="9"/>
      <c r="AP30745" s="9"/>
      <c r="AQ30745" s="9"/>
    </row>
    <row r="30746" spans="41:43" x14ac:dyDescent="0.3">
      <c r="AO30746" s="9"/>
      <c r="AP30746" s="9"/>
      <c r="AQ30746" s="9"/>
    </row>
    <row r="30747" spans="41:43" x14ac:dyDescent="0.3">
      <c r="AO30747" s="9"/>
      <c r="AP30747" s="9"/>
      <c r="AQ30747" s="9"/>
    </row>
    <row r="30748" spans="41:43" x14ac:dyDescent="0.3">
      <c r="AO30748" s="9"/>
      <c r="AP30748" s="9"/>
      <c r="AQ30748" s="9"/>
    </row>
    <row r="30749" spans="41:43" x14ac:dyDescent="0.3">
      <c r="AO30749" s="9"/>
      <c r="AP30749" s="9"/>
      <c r="AQ30749" s="9"/>
    </row>
    <row r="30750" spans="41:43" x14ac:dyDescent="0.3">
      <c r="AO30750" s="9"/>
      <c r="AP30750" s="9"/>
      <c r="AQ30750" s="9"/>
    </row>
    <row r="30751" spans="41:43" x14ac:dyDescent="0.3">
      <c r="AO30751" s="9"/>
      <c r="AP30751" s="9"/>
      <c r="AQ30751" s="9"/>
    </row>
    <row r="30752" spans="41:43" x14ac:dyDescent="0.3">
      <c r="AO30752" s="9"/>
      <c r="AP30752" s="9"/>
      <c r="AQ30752" s="9"/>
    </row>
    <row r="30753" spans="41:43" x14ac:dyDescent="0.3">
      <c r="AO30753" s="9"/>
      <c r="AP30753" s="9"/>
      <c r="AQ30753" s="9"/>
    </row>
    <row r="30754" spans="41:43" x14ac:dyDescent="0.3">
      <c r="AO30754" s="9"/>
      <c r="AP30754" s="9"/>
      <c r="AQ30754" s="9"/>
    </row>
    <row r="30755" spans="41:43" x14ac:dyDescent="0.3">
      <c r="AO30755" s="9"/>
      <c r="AP30755" s="9"/>
      <c r="AQ30755" s="9"/>
    </row>
    <row r="30756" spans="41:43" x14ac:dyDescent="0.3">
      <c r="AO30756" s="9"/>
      <c r="AP30756" s="9"/>
      <c r="AQ30756" s="9"/>
    </row>
    <row r="30757" spans="41:43" x14ac:dyDescent="0.3">
      <c r="AO30757" s="9"/>
      <c r="AP30757" s="9"/>
      <c r="AQ30757" s="9"/>
    </row>
    <row r="30758" spans="41:43" x14ac:dyDescent="0.3">
      <c r="AO30758" s="9"/>
      <c r="AP30758" s="9"/>
      <c r="AQ30758" s="9"/>
    </row>
    <row r="30759" spans="41:43" x14ac:dyDescent="0.3">
      <c r="AO30759" s="9"/>
      <c r="AP30759" s="9"/>
      <c r="AQ30759" s="9"/>
    </row>
    <row r="30760" spans="41:43" x14ac:dyDescent="0.3">
      <c r="AO30760" s="9"/>
      <c r="AP30760" s="9"/>
      <c r="AQ30760" s="9"/>
    </row>
    <row r="30761" spans="41:43" x14ac:dyDescent="0.3">
      <c r="AO30761" s="9"/>
      <c r="AP30761" s="9"/>
      <c r="AQ30761" s="9"/>
    </row>
    <row r="30762" spans="41:43" x14ac:dyDescent="0.3">
      <c r="AO30762" s="9"/>
      <c r="AP30762" s="9"/>
      <c r="AQ30762" s="9"/>
    </row>
    <row r="30763" spans="41:43" x14ac:dyDescent="0.3">
      <c r="AO30763" s="9"/>
      <c r="AP30763" s="9"/>
      <c r="AQ30763" s="9"/>
    </row>
    <row r="30764" spans="41:43" x14ac:dyDescent="0.3">
      <c r="AO30764" s="9"/>
      <c r="AP30764" s="9"/>
      <c r="AQ30764" s="9"/>
    </row>
    <row r="30765" spans="41:43" x14ac:dyDescent="0.3">
      <c r="AO30765" s="9"/>
      <c r="AP30765" s="9"/>
      <c r="AQ30765" s="9"/>
    </row>
    <row r="30766" spans="41:43" x14ac:dyDescent="0.3">
      <c r="AO30766" s="9"/>
      <c r="AP30766" s="9"/>
      <c r="AQ30766" s="9"/>
    </row>
    <row r="30767" spans="41:43" x14ac:dyDescent="0.3">
      <c r="AO30767" s="9"/>
      <c r="AP30767" s="9"/>
      <c r="AQ30767" s="9"/>
    </row>
    <row r="30768" spans="41:43" x14ac:dyDescent="0.3">
      <c r="AO30768" s="9"/>
      <c r="AP30768" s="9"/>
      <c r="AQ30768" s="9"/>
    </row>
    <row r="30769" spans="41:43" x14ac:dyDescent="0.3">
      <c r="AO30769" s="9"/>
      <c r="AP30769" s="9"/>
      <c r="AQ30769" s="9"/>
    </row>
    <row r="30770" spans="41:43" x14ac:dyDescent="0.3">
      <c r="AO30770" s="9"/>
      <c r="AP30770" s="9"/>
      <c r="AQ30770" s="9"/>
    </row>
    <row r="30771" spans="41:43" x14ac:dyDescent="0.3">
      <c r="AO30771" s="9"/>
      <c r="AP30771" s="9"/>
      <c r="AQ30771" s="9"/>
    </row>
    <row r="30772" spans="41:43" x14ac:dyDescent="0.3">
      <c r="AO30772" s="9"/>
      <c r="AP30772" s="9"/>
      <c r="AQ30772" s="9"/>
    </row>
    <row r="30773" spans="41:43" x14ac:dyDescent="0.3">
      <c r="AO30773" s="9"/>
      <c r="AP30773" s="9"/>
      <c r="AQ30773" s="9"/>
    </row>
    <row r="30774" spans="41:43" x14ac:dyDescent="0.3">
      <c r="AO30774" s="9"/>
      <c r="AP30774" s="9"/>
      <c r="AQ30774" s="9"/>
    </row>
    <row r="30775" spans="41:43" x14ac:dyDescent="0.3">
      <c r="AO30775" s="9"/>
      <c r="AP30775" s="9"/>
      <c r="AQ30775" s="9"/>
    </row>
    <row r="30776" spans="41:43" x14ac:dyDescent="0.3">
      <c r="AO30776" s="9"/>
      <c r="AP30776" s="9"/>
      <c r="AQ30776" s="9"/>
    </row>
    <row r="30777" spans="41:43" x14ac:dyDescent="0.3">
      <c r="AO30777" s="9"/>
      <c r="AP30777" s="9"/>
      <c r="AQ30777" s="9"/>
    </row>
    <row r="30778" spans="41:43" x14ac:dyDescent="0.3">
      <c r="AO30778" s="9"/>
      <c r="AP30778" s="9"/>
      <c r="AQ30778" s="9"/>
    </row>
    <row r="30779" spans="41:43" x14ac:dyDescent="0.3">
      <c r="AO30779" s="9"/>
      <c r="AP30779" s="9"/>
      <c r="AQ30779" s="9"/>
    </row>
    <row r="30780" spans="41:43" x14ac:dyDescent="0.3">
      <c r="AO30780" s="9"/>
      <c r="AP30780" s="9"/>
      <c r="AQ30780" s="9"/>
    </row>
    <row r="30781" spans="41:43" x14ac:dyDescent="0.3">
      <c r="AO30781" s="9"/>
      <c r="AP30781" s="9"/>
      <c r="AQ30781" s="9"/>
    </row>
    <row r="30782" spans="41:43" x14ac:dyDescent="0.3">
      <c r="AO30782" s="9"/>
      <c r="AP30782" s="9"/>
      <c r="AQ30782" s="9"/>
    </row>
    <row r="30783" spans="41:43" x14ac:dyDescent="0.3">
      <c r="AO30783" s="9"/>
      <c r="AP30783" s="9"/>
      <c r="AQ30783" s="9"/>
    </row>
    <row r="30784" spans="41:43" x14ac:dyDescent="0.3">
      <c r="AO30784" s="9"/>
      <c r="AP30784" s="9"/>
      <c r="AQ30784" s="9"/>
    </row>
    <row r="30785" spans="41:43" x14ac:dyDescent="0.3">
      <c r="AO30785" s="9"/>
      <c r="AP30785" s="9"/>
      <c r="AQ30785" s="9"/>
    </row>
    <row r="30786" spans="41:43" x14ac:dyDescent="0.3">
      <c r="AO30786" s="9"/>
      <c r="AP30786" s="9"/>
      <c r="AQ30786" s="9"/>
    </row>
    <row r="30787" spans="41:43" x14ac:dyDescent="0.3">
      <c r="AO30787" s="9"/>
      <c r="AP30787" s="9"/>
      <c r="AQ30787" s="9"/>
    </row>
    <row r="30788" spans="41:43" x14ac:dyDescent="0.3">
      <c r="AO30788" s="9"/>
      <c r="AP30788" s="9"/>
      <c r="AQ30788" s="9"/>
    </row>
    <row r="30789" spans="41:43" x14ac:dyDescent="0.3">
      <c r="AO30789" s="9"/>
      <c r="AP30789" s="9"/>
      <c r="AQ30789" s="9"/>
    </row>
    <row r="30790" spans="41:43" x14ac:dyDescent="0.3">
      <c r="AO30790" s="9"/>
      <c r="AP30790" s="9"/>
      <c r="AQ30790" s="9"/>
    </row>
    <row r="30791" spans="41:43" x14ac:dyDescent="0.3">
      <c r="AO30791" s="9"/>
      <c r="AP30791" s="9"/>
      <c r="AQ30791" s="9"/>
    </row>
    <row r="30792" spans="41:43" x14ac:dyDescent="0.3">
      <c r="AO30792" s="9"/>
      <c r="AP30792" s="9"/>
      <c r="AQ30792" s="9"/>
    </row>
    <row r="30793" spans="41:43" x14ac:dyDescent="0.3">
      <c r="AO30793" s="9"/>
      <c r="AP30793" s="9"/>
      <c r="AQ30793" s="9"/>
    </row>
    <row r="30794" spans="41:43" x14ac:dyDescent="0.3">
      <c r="AO30794" s="9"/>
      <c r="AP30794" s="9"/>
      <c r="AQ30794" s="9"/>
    </row>
    <row r="30795" spans="41:43" x14ac:dyDescent="0.3">
      <c r="AO30795" s="9"/>
      <c r="AP30795" s="9"/>
      <c r="AQ30795" s="9"/>
    </row>
    <row r="30796" spans="41:43" x14ac:dyDescent="0.3">
      <c r="AO30796" s="9"/>
      <c r="AP30796" s="9"/>
      <c r="AQ30796" s="9"/>
    </row>
    <row r="30797" spans="41:43" x14ac:dyDescent="0.3">
      <c r="AO30797" s="9"/>
      <c r="AP30797" s="9"/>
      <c r="AQ30797" s="9"/>
    </row>
    <row r="30798" spans="41:43" x14ac:dyDescent="0.3">
      <c r="AO30798" s="9"/>
      <c r="AP30798" s="9"/>
      <c r="AQ30798" s="9"/>
    </row>
    <row r="30799" spans="41:43" x14ac:dyDescent="0.3">
      <c r="AO30799" s="9"/>
      <c r="AP30799" s="9"/>
      <c r="AQ30799" s="9"/>
    </row>
    <row r="30800" spans="41:43" x14ac:dyDescent="0.3">
      <c r="AO30800" s="9"/>
      <c r="AP30800" s="9"/>
      <c r="AQ30800" s="9"/>
    </row>
    <row r="30801" spans="41:43" x14ac:dyDescent="0.3">
      <c r="AO30801" s="9"/>
      <c r="AP30801" s="9"/>
      <c r="AQ30801" s="9"/>
    </row>
    <row r="30802" spans="41:43" x14ac:dyDescent="0.3">
      <c r="AO30802" s="9"/>
      <c r="AP30802" s="9"/>
      <c r="AQ30802" s="9"/>
    </row>
    <row r="30803" spans="41:43" x14ac:dyDescent="0.3">
      <c r="AO30803" s="9"/>
      <c r="AP30803" s="9"/>
      <c r="AQ30803" s="9"/>
    </row>
    <row r="30804" spans="41:43" x14ac:dyDescent="0.3">
      <c r="AO30804" s="9"/>
      <c r="AP30804" s="9"/>
      <c r="AQ30804" s="9"/>
    </row>
    <row r="30805" spans="41:43" x14ac:dyDescent="0.3">
      <c r="AO30805" s="9"/>
      <c r="AP30805" s="9"/>
      <c r="AQ30805" s="9"/>
    </row>
    <row r="30806" spans="41:43" x14ac:dyDescent="0.3">
      <c r="AO30806" s="9"/>
      <c r="AP30806" s="9"/>
      <c r="AQ30806" s="9"/>
    </row>
    <row r="30807" spans="41:43" x14ac:dyDescent="0.3">
      <c r="AO30807" s="9"/>
      <c r="AP30807" s="9"/>
      <c r="AQ30807" s="9"/>
    </row>
    <row r="30808" spans="41:43" x14ac:dyDescent="0.3">
      <c r="AO30808" s="9"/>
      <c r="AP30808" s="9"/>
      <c r="AQ30808" s="9"/>
    </row>
    <row r="30809" spans="41:43" x14ac:dyDescent="0.3">
      <c r="AO30809" s="9"/>
      <c r="AP30809" s="9"/>
      <c r="AQ30809" s="9"/>
    </row>
    <row r="30810" spans="41:43" x14ac:dyDescent="0.3">
      <c r="AO30810" s="9"/>
      <c r="AP30810" s="9"/>
      <c r="AQ30810" s="9"/>
    </row>
    <row r="30811" spans="41:43" x14ac:dyDescent="0.3">
      <c r="AO30811" s="9"/>
      <c r="AP30811" s="9"/>
      <c r="AQ30811" s="9"/>
    </row>
    <row r="30812" spans="41:43" x14ac:dyDescent="0.3">
      <c r="AO30812" s="9"/>
      <c r="AP30812" s="9"/>
      <c r="AQ30812" s="9"/>
    </row>
    <row r="30813" spans="41:43" x14ac:dyDescent="0.3">
      <c r="AO30813" s="9"/>
      <c r="AP30813" s="9"/>
      <c r="AQ30813" s="9"/>
    </row>
    <row r="30814" spans="41:43" x14ac:dyDescent="0.3">
      <c r="AO30814" s="9"/>
      <c r="AP30814" s="9"/>
      <c r="AQ30814" s="9"/>
    </row>
    <row r="30815" spans="41:43" x14ac:dyDescent="0.3">
      <c r="AO30815" s="9"/>
      <c r="AP30815" s="9"/>
      <c r="AQ30815" s="9"/>
    </row>
    <row r="30816" spans="41:43" x14ac:dyDescent="0.3">
      <c r="AO30816" s="9"/>
      <c r="AP30816" s="9"/>
      <c r="AQ30816" s="9"/>
    </row>
    <row r="30817" spans="41:43" x14ac:dyDescent="0.3">
      <c r="AO30817" s="9"/>
      <c r="AP30817" s="9"/>
      <c r="AQ30817" s="9"/>
    </row>
    <row r="30818" spans="41:43" x14ac:dyDescent="0.3">
      <c r="AO30818" s="9"/>
      <c r="AP30818" s="9"/>
      <c r="AQ30818" s="9"/>
    </row>
    <row r="30819" spans="41:43" x14ac:dyDescent="0.3">
      <c r="AO30819" s="9"/>
      <c r="AP30819" s="9"/>
      <c r="AQ30819" s="9"/>
    </row>
    <row r="30820" spans="41:43" x14ac:dyDescent="0.3">
      <c r="AO30820" s="9"/>
      <c r="AP30820" s="9"/>
      <c r="AQ30820" s="9"/>
    </row>
    <row r="30821" spans="41:43" x14ac:dyDescent="0.3">
      <c r="AO30821" s="9"/>
      <c r="AP30821" s="9"/>
      <c r="AQ30821" s="9"/>
    </row>
    <row r="30822" spans="41:43" x14ac:dyDescent="0.3">
      <c r="AO30822" s="9"/>
      <c r="AP30822" s="9"/>
      <c r="AQ30822" s="9"/>
    </row>
    <row r="30823" spans="41:43" x14ac:dyDescent="0.3">
      <c r="AO30823" s="9"/>
      <c r="AP30823" s="9"/>
      <c r="AQ30823" s="9"/>
    </row>
    <row r="30824" spans="41:43" x14ac:dyDescent="0.3">
      <c r="AO30824" s="9"/>
      <c r="AP30824" s="9"/>
      <c r="AQ30824" s="9"/>
    </row>
    <row r="30825" spans="41:43" x14ac:dyDescent="0.3">
      <c r="AO30825" s="9"/>
      <c r="AP30825" s="9"/>
      <c r="AQ30825" s="9"/>
    </row>
    <row r="30826" spans="41:43" x14ac:dyDescent="0.3">
      <c r="AO30826" s="9"/>
      <c r="AP30826" s="9"/>
      <c r="AQ30826" s="9"/>
    </row>
    <row r="30827" spans="41:43" x14ac:dyDescent="0.3">
      <c r="AO30827" s="9"/>
      <c r="AP30827" s="9"/>
      <c r="AQ30827" s="9"/>
    </row>
    <row r="30828" spans="41:43" x14ac:dyDescent="0.3">
      <c r="AO30828" s="9"/>
      <c r="AP30828" s="9"/>
      <c r="AQ30828" s="9"/>
    </row>
    <row r="30829" spans="41:43" x14ac:dyDescent="0.3">
      <c r="AO30829" s="9"/>
      <c r="AP30829" s="9"/>
      <c r="AQ30829" s="9"/>
    </row>
    <row r="30830" spans="41:43" x14ac:dyDescent="0.3">
      <c r="AO30830" s="9"/>
      <c r="AP30830" s="9"/>
      <c r="AQ30830" s="9"/>
    </row>
    <row r="30831" spans="41:43" x14ac:dyDescent="0.3">
      <c r="AO30831" s="9"/>
      <c r="AP30831" s="9"/>
      <c r="AQ30831" s="9"/>
    </row>
    <row r="30832" spans="41:43" x14ac:dyDescent="0.3">
      <c r="AO30832" s="9"/>
      <c r="AP30832" s="9"/>
      <c r="AQ30832" s="9"/>
    </row>
    <row r="30833" spans="41:43" x14ac:dyDescent="0.3">
      <c r="AO30833" s="9"/>
      <c r="AP30833" s="9"/>
      <c r="AQ30833" s="9"/>
    </row>
    <row r="30834" spans="41:43" x14ac:dyDescent="0.3">
      <c r="AO30834" s="9"/>
      <c r="AP30834" s="9"/>
      <c r="AQ30834" s="9"/>
    </row>
    <row r="30835" spans="41:43" x14ac:dyDescent="0.3">
      <c r="AO30835" s="9"/>
      <c r="AP30835" s="9"/>
      <c r="AQ30835" s="9"/>
    </row>
    <row r="30836" spans="41:43" x14ac:dyDescent="0.3">
      <c r="AO30836" s="9"/>
      <c r="AP30836" s="9"/>
      <c r="AQ30836" s="9"/>
    </row>
    <row r="30837" spans="41:43" x14ac:dyDescent="0.3">
      <c r="AO30837" s="9"/>
      <c r="AP30837" s="9"/>
      <c r="AQ30837" s="9"/>
    </row>
    <row r="30838" spans="41:43" x14ac:dyDescent="0.3">
      <c r="AO30838" s="9"/>
      <c r="AP30838" s="9"/>
      <c r="AQ30838" s="9"/>
    </row>
    <row r="30839" spans="41:43" x14ac:dyDescent="0.3">
      <c r="AO30839" s="9"/>
      <c r="AP30839" s="9"/>
      <c r="AQ30839" s="9"/>
    </row>
    <row r="30840" spans="41:43" x14ac:dyDescent="0.3">
      <c r="AO30840" s="9"/>
      <c r="AP30840" s="9"/>
      <c r="AQ30840" s="9"/>
    </row>
    <row r="30841" spans="41:43" x14ac:dyDescent="0.3">
      <c r="AO30841" s="9"/>
      <c r="AP30841" s="9"/>
      <c r="AQ30841" s="9"/>
    </row>
    <row r="30842" spans="41:43" x14ac:dyDescent="0.3">
      <c r="AO30842" s="9"/>
      <c r="AP30842" s="9"/>
      <c r="AQ30842" s="9"/>
    </row>
    <row r="30843" spans="41:43" x14ac:dyDescent="0.3">
      <c r="AO30843" s="9"/>
      <c r="AP30843" s="9"/>
      <c r="AQ30843" s="9"/>
    </row>
    <row r="30844" spans="41:43" x14ac:dyDescent="0.3">
      <c r="AO30844" s="9"/>
      <c r="AP30844" s="9"/>
      <c r="AQ30844" s="9"/>
    </row>
    <row r="30845" spans="41:43" x14ac:dyDescent="0.3">
      <c r="AO30845" s="9"/>
      <c r="AP30845" s="9"/>
      <c r="AQ30845" s="9"/>
    </row>
    <row r="30846" spans="41:43" x14ac:dyDescent="0.3">
      <c r="AO30846" s="9"/>
      <c r="AP30846" s="9"/>
      <c r="AQ30846" s="9"/>
    </row>
    <row r="30847" spans="41:43" x14ac:dyDescent="0.3">
      <c r="AO30847" s="9"/>
      <c r="AP30847" s="9"/>
      <c r="AQ30847" s="9"/>
    </row>
    <row r="30848" spans="41:43" x14ac:dyDescent="0.3">
      <c r="AO30848" s="9"/>
      <c r="AP30848" s="9"/>
      <c r="AQ30848" s="9"/>
    </row>
    <row r="30849" spans="41:43" x14ac:dyDescent="0.3">
      <c r="AO30849" s="9"/>
      <c r="AP30849" s="9"/>
      <c r="AQ30849" s="9"/>
    </row>
    <row r="30850" spans="41:43" x14ac:dyDescent="0.3">
      <c r="AO30850" s="9"/>
      <c r="AP30850" s="9"/>
      <c r="AQ30850" s="9"/>
    </row>
    <row r="30851" spans="41:43" x14ac:dyDescent="0.3">
      <c r="AO30851" s="9"/>
      <c r="AP30851" s="9"/>
      <c r="AQ30851" s="9"/>
    </row>
    <row r="30852" spans="41:43" x14ac:dyDescent="0.3">
      <c r="AO30852" s="9"/>
      <c r="AP30852" s="9"/>
      <c r="AQ30852" s="9"/>
    </row>
    <row r="30853" spans="41:43" x14ac:dyDescent="0.3">
      <c r="AO30853" s="9"/>
      <c r="AP30853" s="9"/>
      <c r="AQ30853" s="9"/>
    </row>
    <row r="30854" spans="41:43" x14ac:dyDescent="0.3">
      <c r="AO30854" s="9"/>
      <c r="AP30854" s="9"/>
      <c r="AQ30854" s="9"/>
    </row>
    <row r="30855" spans="41:43" x14ac:dyDescent="0.3">
      <c r="AO30855" s="9"/>
      <c r="AP30855" s="9"/>
      <c r="AQ30855" s="9"/>
    </row>
    <row r="30856" spans="41:43" x14ac:dyDescent="0.3">
      <c r="AO30856" s="9"/>
      <c r="AP30856" s="9"/>
      <c r="AQ30856" s="9"/>
    </row>
    <row r="30857" spans="41:43" x14ac:dyDescent="0.3">
      <c r="AO30857" s="9"/>
      <c r="AP30857" s="9"/>
      <c r="AQ30857" s="9"/>
    </row>
    <row r="30858" spans="41:43" x14ac:dyDescent="0.3">
      <c r="AO30858" s="9"/>
      <c r="AP30858" s="9"/>
      <c r="AQ30858" s="9"/>
    </row>
    <row r="30859" spans="41:43" x14ac:dyDescent="0.3">
      <c r="AO30859" s="9"/>
      <c r="AP30859" s="9"/>
      <c r="AQ30859" s="9"/>
    </row>
    <row r="30860" spans="41:43" x14ac:dyDescent="0.3">
      <c r="AO30860" s="9"/>
      <c r="AP30860" s="9"/>
      <c r="AQ30860" s="9"/>
    </row>
    <row r="30861" spans="41:43" x14ac:dyDescent="0.3">
      <c r="AO30861" s="9"/>
      <c r="AP30861" s="9"/>
      <c r="AQ30861" s="9"/>
    </row>
    <row r="30862" spans="41:43" x14ac:dyDescent="0.3">
      <c r="AO30862" s="9"/>
      <c r="AP30862" s="9"/>
      <c r="AQ30862" s="9"/>
    </row>
    <row r="30863" spans="41:43" x14ac:dyDescent="0.3">
      <c r="AO30863" s="9"/>
      <c r="AP30863" s="9"/>
      <c r="AQ30863" s="9"/>
    </row>
    <row r="30864" spans="41:43" x14ac:dyDescent="0.3">
      <c r="AO30864" s="9"/>
      <c r="AP30864" s="9"/>
      <c r="AQ30864" s="9"/>
    </row>
    <row r="30865" spans="41:43" x14ac:dyDescent="0.3">
      <c r="AO30865" s="9"/>
      <c r="AP30865" s="9"/>
      <c r="AQ30865" s="9"/>
    </row>
    <row r="30866" spans="41:43" x14ac:dyDescent="0.3">
      <c r="AO30866" s="9"/>
      <c r="AP30866" s="9"/>
      <c r="AQ30866" s="9"/>
    </row>
    <row r="30867" spans="41:43" x14ac:dyDescent="0.3">
      <c r="AO30867" s="9"/>
      <c r="AP30867" s="9"/>
      <c r="AQ30867" s="9"/>
    </row>
    <row r="30868" spans="41:43" x14ac:dyDescent="0.3">
      <c r="AO30868" s="9"/>
      <c r="AP30868" s="9"/>
      <c r="AQ30868" s="9"/>
    </row>
    <row r="30869" spans="41:43" x14ac:dyDescent="0.3">
      <c r="AO30869" s="9"/>
      <c r="AP30869" s="9"/>
      <c r="AQ30869" s="9"/>
    </row>
    <row r="30870" spans="41:43" x14ac:dyDescent="0.3">
      <c r="AO30870" s="9"/>
      <c r="AP30870" s="9"/>
      <c r="AQ30870" s="9"/>
    </row>
    <row r="30871" spans="41:43" x14ac:dyDescent="0.3">
      <c r="AO30871" s="9"/>
      <c r="AP30871" s="9"/>
      <c r="AQ30871" s="9"/>
    </row>
    <row r="30872" spans="41:43" x14ac:dyDescent="0.3">
      <c r="AO30872" s="9"/>
      <c r="AP30872" s="9"/>
      <c r="AQ30872" s="9"/>
    </row>
    <row r="30873" spans="41:43" x14ac:dyDescent="0.3">
      <c r="AO30873" s="9"/>
      <c r="AP30873" s="9"/>
      <c r="AQ30873" s="9"/>
    </row>
    <row r="30874" spans="41:43" x14ac:dyDescent="0.3">
      <c r="AO30874" s="9"/>
      <c r="AP30874" s="9"/>
      <c r="AQ30874" s="9"/>
    </row>
    <row r="30875" spans="41:43" x14ac:dyDescent="0.3">
      <c r="AO30875" s="9"/>
      <c r="AP30875" s="9"/>
      <c r="AQ30875" s="9"/>
    </row>
    <row r="30876" spans="41:43" x14ac:dyDescent="0.3">
      <c r="AO30876" s="9"/>
      <c r="AP30876" s="9"/>
      <c r="AQ30876" s="9"/>
    </row>
    <row r="30877" spans="41:43" x14ac:dyDescent="0.3">
      <c r="AO30877" s="9"/>
      <c r="AP30877" s="9"/>
      <c r="AQ30877" s="9"/>
    </row>
    <row r="30878" spans="41:43" x14ac:dyDescent="0.3">
      <c r="AO30878" s="9"/>
      <c r="AP30878" s="9"/>
      <c r="AQ30878" s="9"/>
    </row>
    <row r="30879" spans="41:43" x14ac:dyDescent="0.3">
      <c r="AO30879" s="9"/>
      <c r="AP30879" s="9"/>
      <c r="AQ30879" s="9"/>
    </row>
    <row r="30880" spans="41:43" x14ac:dyDescent="0.3">
      <c r="AO30880" s="9"/>
      <c r="AP30880" s="9"/>
      <c r="AQ30880" s="9"/>
    </row>
    <row r="30881" spans="41:43" x14ac:dyDescent="0.3">
      <c r="AO30881" s="9"/>
      <c r="AP30881" s="9"/>
      <c r="AQ30881" s="9"/>
    </row>
    <row r="30882" spans="41:43" x14ac:dyDescent="0.3">
      <c r="AO30882" s="9"/>
      <c r="AP30882" s="9"/>
      <c r="AQ30882" s="9"/>
    </row>
    <row r="30883" spans="41:43" x14ac:dyDescent="0.3">
      <c r="AO30883" s="9"/>
      <c r="AP30883" s="9"/>
      <c r="AQ30883" s="9"/>
    </row>
    <row r="30884" spans="41:43" x14ac:dyDescent="0.3">
      <c r="AO30884" s="9"/>
      <c r="AP30884" s="9"/>
      <c r="AQ30884" s="9"/>
    </row>
    <row r="30885" spans="41:43" x14ac:dyDescent="0.3">
      <c r="AO30885" s="9"/>
      <c r="AP30885" s="9"/>
      <c r="AQ30885" s="9"/>
    </row>
    <row r="30886" spans="41:43" x14ac:dyDescent="0.3">
      <c r="AO30886" s="9"/>
      <c r="AP30886" s="9"/>
      <c r="AQ30886" s="9"/>
    </row>
    <row r="30887" spans="41:43" x14ac:dyDescent="0.3">
      <c r="AO30887" s="9"/>
      <c r="AP30887" s="9"/>
      <c r="AQ30887" s="9"/>
    </row>
    <row r="30888" spans="41:43" x14ac:dyDescent="0.3">
      <c r="AO30888" s="9"/>
      <c r="AP30888" s="9"/>
      <c r="AQ30888" s="9"/>
    </row>
    <row r="30889" spans="41:43" x14ac:dyDescent="0.3">
      <c r="AO30889" s="9"/>
      <c r="AP30889" s="9"/>
      <c r="AQ30889" s="9"/>
    </row>
    <row r="30890" spans="41:43" x14ac:dyDescent="0.3">
      <c r="AO30890" s="9"/>
      <c r="AP30890" s="9"/>
      <c r="AQ30890" s="9"/>
    </row>
    <row r="30891" spans="41:43" x14ac:dyDescent="0.3">
      <c r="AO30891" s="9"/>
      <c r="AP30891" s="9"/>
      <c r="AQ30891" s="9"/>
    </row>
    <row r="30892" spans="41:43" x14ac:dyDescent="0.3">
      <c r="AO30892" s="9"/>
      <c r="AP30892" s="9"/>
      <c r="AQ30892" s="9"/>
    </row>
    <row r="30893" spans="41:43" x14ac:dyDescent="0.3">
      <c r="AO30893" s="9"/>
      <c r="AP30893" s="9"/>
      <c r="AQ30893" s="9"/>
    </row>
    <row r="30894" spans="41:43" x14ac:dyDescent="0.3">
      <c r="AO30894" s="9"/>
      <c r="AP30894" s="9"/>
      <c r="AQ30894" s="9"/>
    </row>
    <row r="30895" spans="41:43" x14ac:dyDescent="0.3">
      <c r="AO30895" s="9"/>
      <c r="AP30895" s="9"/>
      <c r="AQ30895" s="9"/>
    </row>
    <row r="30896" spans="41:43" x14ac:dyDescent="0.3">
      <c r="AO30896" s="9"/>
      <c r="AP30896" s="9"/>
      <c r="AQ30896" s="9"/>
    </row>
    <row r="30897" spans="41:43" x14ac:dyDescent="0.3">
      <c r="AO30897" s="9"/>
      <c r="AP30897" s="9"/>
      <c r="AQ30897" s="9"/>
    </row>
    <row r="30898" spans="41:43" x14ac:dyDescent="0.3">
      <c r="AO30898" s="9"/>
      <c r="AP30898" s="9"/>
      <c r="AQ30898" s="9"/>
    </row>
    <row r="30899" spans="41:43" x14ac:dyDescent="0.3">
      <c r="AO30899" s="9"/>
      <c r="AP30899" s="9"/>
      <c r="AQ30899" s="9"/>
    </row>
    <row r="30900" spans="41:43" x14ac:dyDescent="0.3">
      <c r="AO30900" s="9"/>
      <c r="AP30900" s="9"/>
      <c r="AQ30900" s="9"/>
    </row>
    <row r="30901" spans="41:43" x14ac:dyDescent="0.3">
      <c r="AO30901" s="9"/>
      <c r="AP30901" s="9"/>
      <c r="AQ30901" s="9"/>
    </row>
    <row r="30902" spans="41:43" x14ac:dyDescent="0.3">
      <c r="AO30902" s="9"/>
      <c r="AP30902" s="9"/>
      <c r="AQ30902" s="9"/>
    </row>
    <row r="30903" spans="41:43" x14ac:dyDescent="0.3">
      <c r="AO30903" s="9"/>
      <c r="AP30903" s="9"/>
      <c r="AQ30903" s="9"/>
    </row>
    <row r="30904" spans="41:43" x14ac:dyDescent="0.3">
      <c r="AO30904" s="9"/>
      <c r="AP30904" s="9"/>
      <c r="AQ30904" s="9"/>
    </row>
    <row r="30905" spans="41:43" x14ac:dyDescent="0.3">
      <c r="AO30905" s="9"/>
      <c r="AP30905" s="9"/>
      <c r="AQ30905" s="9"/>
    </row>
    <row r="30906" spans="41:43" x14ac:dyDescent="0.3">
      <c r="AO30906" s="9"/>
      <c r="AP30906" s="9"/>
      <c r="AQ30906" s="9"/>
    </row>
    <row r="30907" spans="41:43" x14ac:dyDescent="0.3">
      <c r="AO30907" s="9"/>
      <c r="AP30907" s="9"/>
      <c r="AQ30907" s="9"/>
    </row>
    <row r="30908" spans="41:43" x14ac:dyDescent="0.3">
      <c r="AO30908" s="9"/>
      <c r="AP30908" s="9"/>
      <c r="AQ30908" s="9"/>
    </row>
    <row r="30909" spans="41:43" x14ac:dyDescent="0.3">
      <c r="AO30909" s="9"/>
      <c r="AP30909" s="9"/>
      <c r="AQ30909" s="9"/>
    </row>
    <row r="30910" spans="41:43" x14ac:dyDescent="0.3">
      <c r="AO30910" s="9"/>
      <c r="AP30910" s="9"/>
      <c r="AQ30910" s="9"/>
    </row>
    <row r="30911" spans="41:43" x14ac:dyDescent="0.3">
      <c r="AO30911" s="9"/>
      <c r="AP30911" s="9"/>
      <c r="AQ30911" s="9"/>
    </row>
    <row r="30912" spans="41:43" x14ac:dyDescent="0.3">
      <c r="AO30912" s="9"/>
      <c r="AP30912" s="9"/>
      <c r="AQ30912" s="9"/>
    </row>
    <row r="30913" spans="41:43" x14ac:dyDescent="0.3">
      <c r="AO30913" s="9"/>
      <c r="AP30913" s="9"/>
      <c r="AQ30913" s="9"/>
    </row>
    <row r="30914" spans="41:43" x14ac:dyDescent="0.3">
      <c r="AO30914" s="9"/>
      <c r="AP30914" s="9"/>
      <c r="AQ30914" s="9"/>
    </row>
    <row r="30915" spans="41:43" x14ac:dyDescent="0.3">
      <c r="AO30915" s="9"/>
      <c r="AP30915" s="9"/>
      <c r="AQ30915" s="9"/>
    </row>
    <row r="30916" spans="41:43" x14ac:dyDescent="0.3">
      <c r="AO30916" s="9"/>
      <c r="AP30916" s="9"/>
      <c r="AQ30916" s="9"/>
    </row>
    <row r="30917" spans="41:43" x14ac:dyDescent="0.3">
      <c r="AO30917" s="9"/>
      <c r="AP30917" s="9"/>
      <c r="AQ30917" s="9"/>
    </row>
    <row r="30918" spans="41:43" x14ac:dyDescent="0.3">
      <c r="AO30918" s="9"/>
      <c r="AP30918" s="9"/>
      <c r="AQ30918" s="9"/>
    </row>
    <row r="30919" spans="41:43" x14ac:dyDescent="0.3">
      <c r="AO30919" s="9"/>
      <c r="AP30919" s="9"/>
      <c r="AQ30919" s="9"/>
    </row>
    <row r="30920" spans="41:43" x14ac:dyDescent="0.3">
      <c r="AO30920" s="9"/>
      <c r="AP30920" s="9"/>
      <c r="AQ30920" s="9"/>
    </row>
    <row r="30921" spans="41:43" x14ac:dyDescent="0.3">
      <c r="AO30921" s="9"/>
      <c r="AP30921" s="9"/>
      <c r="AQ30921" s="9"/>
    </row>
    <row r="30922" spans="41:43" x14ac:dyDescent="0.3">
      <c r="AO30922" s="9"/>
      <c r="AP30922" s="9"/>
      <c r="AQ30922" s="9"/>
    </row>
    <row r="30923" spans="41:43" x14ac:dyDescent="0.3">
      <c r="AO30923" s="9"/>
      <c r="AP30923" s="9"/>
      <c r="AQ30923" s="9"/>
    </row>
    <row r="30924" spans="41:43" x14ac:dyDescent="0.3">
      <c r="AO30924" s="9"/>
      <c r="AP30924" s="9"/>
      <c r="AQ30924" s="9"/>
    </row>
    <row r="30925" spans="41:43" x14ac:dyDescent="0.3">
      <c r="AO30925" s="9"/>
      <c r="AP30925" s="9"/>
      <c r="AQ30925" s="9"/>
    </row>
    <row r="30926" spans="41:43" x14ac:dyDescent="0.3">
      <c r="AO30926" s="9"/>
      <c r="AP30926" s="9"/>
      <c r="AQ30926" s="9"/>
    </row>
    <row r="30927" spans="41:43" x14ac:dyDescent="0.3">
      <c r="AO30927" s="9"/>
      <c r="AP30927" s="9"/>
      <c r="AQ30927" s="9"/>
    </row>
    <row r="30928" spans="41:43" x14ac:dyDescent="0.3">
      <c r="AO30928" s="9"/>
      <c r="AP30928" s="9"/>
      <c r="AQ30928" s="9"/>
    </row>
    <row r="30929" spans="41:43" x14ac:dyDescent="0.3">
      <c r="AO30929" s="9"/>
      <c r="AP30929" s="9"/>
      <c r="AQ30929" s="9"/>
    </row>
    <row r="30930" spans="41:43" x14ac:dyDescent="0.3">
      <c r="AO30930" s="9"/>
      <c r="AP30930" s="9"/>
      <c r="AQ30930" s="9"/>
    </row>
    <row r="30931" spans="41:43" x14ac:dyDescent="0.3">
      <c r="AO30931" s="9"/>
      <c r="AP30931" s="9"/>
      <c r="AQ30931" s="9"/>
    </row>
    <row r="30932" spans="41:43" x14ac:dyDescent="0.3">
      <c r="AO30932" s="9"/>
      <c r="AP30932" s="9"/>
      <c r="AQ30932" s="9"/>
    </row>
    <row r="30933" spans="41:43" x14ac:dyDescent="0.3">
      <c r="AO30933" s="9"/>
      <c r="AP30933" s="9"/>
      <c r="AQ30933" s="9"/>
    </row>
    <row r="30934" spans="41:43" x14ac:dyDescent="0.3">
      <c r="AO30934" s="9"/>
      <c r="AP30934" s="9"/>
      <c r="AQ30934" s="9"/>
    </row>
    <row r="30935" spans="41:43" x14ac:dyDescent="0.3">
      <c r="AO30935" s="9"/>
      <c r="AP30935" s="9"/>
      <c r="AQ30935" s="9"/>
    </row>
    <row r="30936" spans="41:43" x14ac:dyDescent="0.3">
      <c r="AO30936" s="9"/>
      <c r="AP30936" s="9"/>
      <c r="AQ30936" s="9"/>
    </row>
    <row r="30937" spans="41:43" x14ac:dyDescent="0.3">
      <c r="AO30937" s="9"/>
      <c r="AP30937" s="9"/>
      <c r="AQ30937" s="9"/>
    </row>
    <row r="30938" spans="41:43" x14ac:dyDescent="0.3">
      <c r="AO30938" s="9"/>
      <c r="AP30938" s="9"/>
      <c r="AQ30938" s="9"/>
    </row>
    <row r="30939" spans="41:43" x14ac:dyDescent="0.3">
      <c r="AO30939" s="9"/>
      <c r="AP30939" s="9"/>
      <c r="AQ30939" s="9"/>
    </row>
    <row r="30940" spans="41:43" x14ac:dyDescent="0.3">
      <c r="AO30940" s="9"/>
      <c r="AP30940" s="9"/>
      <c r="AQ30940" s="9"/>
    </row>
    <row r="30941" spans="41:43" x14ac:dyDescent="0.3">
      <c r="AO30941" s="9"/>
      <c r="AP30941" s="9"/>
      <c r="AQ30941" s="9"/>
    </row>
    <row r="30942" spans="41:43" x14ac:dyDescent="0.3">
      <c r="AO30942" s="9"/>
      <c r="AP30942" s="9"/>
      <c r="AQ30942" s="9"/>
    </row>
    <row r="30943" spans="41:43" x14ac:dyDescent="0.3">
      <c r="AO30943" s="9"/>
      <c r="AP30943" s="9"/>
      <c r="AQ30943" s="9"/>
    </row>
    <row r="30944" spans="41:43" x14ac:dyDescent="0.3">
      <c r="AO30944" s="9"/>
      <c r="AP30944" s="9"/>
      <c r="AQ30944" s="9"/>
    </row>
    <row r="30945" spans="41:43" x14ac:dyDescent="0.3">
      <c r="AO30945" s="9"/>
      <c r="AP30945" s="9"/>
      <c r="AQ30945" s="9"/>
    </row>
    <row r="30946" spans="41:43" x14ac:dyDescent="0.3">
      <c r="AO30946" s="9"/>
      <c r="AP30946" s="9"/>
      <c r="AQ30946" s="9"/>
    </row>
    <row r="30947" spans="41:43" x14ac:dyDescent="0.3">
      <c r="AO30947" s="9"/>
      <c r="AP30947" s="9"/>
      <c r="AQ30947" s="9"/>
    </row>
    <row r="30948" spans="41:43" x14ac:dyDescent="0.3">
      <c r="AO30948" s="9"/>
      <c r="AP30948" s="9"/>
      <c r="AQ30948" s="9"/>
    </row>
    <row r="30949" spans="41:43" x14ac:dyDescent="0.3">
      <c r="AO30949" s="9"/>
      <c r="AP30949" s="9"/>
      <c r="AQ30949" s="9"/>
    </row>
    <row r="30950" spans="41:43" x14ac:dyDescent="0.3">
      <c r="AO30950" s="9"/>
      <c r="AP30950" s="9"/>
      <c r="AQ30950" s="9"/>
    </row>
    <row r="30951" spans="41:43" x14ac:dyDescent="0.3">
      <c r="AO30951" s="9"/>
      <c r="AP30951" s="9"/>
      <c r="AQ30951" s="9"/>
    </row>
    <row r="30952" spans="41:43" x14ac:dyDescent="0.3">
      <c r="AO30952" s="9"/>
      <c r="AP30952" s="9"/>
      <c r="AQ30952" s="9"/>
    </row>
    <row r="30953" spans="41:43" x14ac:dyDescent="0.3">
      <c r="AO30953" s="9"/>
      <c r="AP30953" s="9"/>
      <c r="AQ30953" s="9"/>
    </row>
    <row r="30954" spans="41:43" x14ac:dyDescent="0.3">
      <c r="AO30954" s="9"/>
      <c r="AP30954" s="9"/>
      <c r="AQ30954" s="9"/>
    </row>
    <row r="30955" spans="41:43" x14ac:dyDescent="0.3">
      <c r="AO30955" s="9"/>
      <c r="AP30955" s="9"/>
      <c r="AQ30955" s="9"/>
    </row>
    <row r="30956" spans="41:43" x14ac:dyDescent="0.3">
      <c r="AO30956" s="9"/>
      <c r="AP30956" s="9"/>
      <c r="AQ30956" s="9"/>
    </row>
    <row r="30957" spans="41:43" x14ac:dyDescent="0.3">
      <c r="AO30957" s="9"/>
      <c r="AP30957" s="9"/>
      <c r="AQ30957" s="9"/>
    </row>
    <row r="30958" spans="41:43" x14ac:dyDescent="0.3">
      <c r="AO30958" s="9"/>
      <c r="AP30958" s="9"/>
      <c r="AQ30958" s="9"/>
    </row>
    <row r="30959" spans="41:43" x14ac:dyDescent="0.3">
      <c r="AO30959" s="9"/>
      <c r="AP30959" s="9"/>
      <c r="AQ30959" s="9"/>
    </row>
    <row r="30960" spans="41:43" x14ac:dyDescent="0.3">
      <c r="AO30960" s="9"/>
      <c r="AP30960" s="9"/>
      <c r="AQ30960" s="9"/>
    </row>
    <row r="30961" spans="41:43" x14ac:dyDescent="0.3">
      <c r="AO30961" s="9"/>
      <c r="AP30961" s="9"/>
      <c r="AQ30961" s="9"/>
    </row>
    <row r="30962" spans="41:43" x14ac:dyDescent="0.3">
      <c r="AO30962" s="9"/>
      <c r="AP30962" s="9"/>
      <c r="AQ30962" s="9"/>
    </row>
    <row r="30963" spans="41:43" x14ac:dyDescent="0.3">
      <c r="AO30963" s="9"/>
      <c r="AP30963" s="9"/>
      <c r="AQ30963" s="9"/>
    </row>
    <row r="30964" spans="41:43" x14ac:dyDescent="0.3">
      <c r="AO30964" s="9"/>
      <c r="AP30964" s="9"/>
      <c r="AQ30964" s="9"/>
    </row>
    <row r="30965" spans="41:43" x14ac:dyDescent="0.3">
      <c r="AO30965" s="9"/>
      <c r="AP30965" s="9"/>
      <c r="AQ30965" s="9"/>
    </row>
    <row r="30966" spans="41:43" x14ac:dyDescent="0.3">
      <c r="AO30966" s="9"/>
      <c r="AP30966" s="9"/>
      <c r="AQ30966" s="9"/>
    </row>
    <row r="30967" spans="41:43" x14ac:dyDescent="0.3">
      <c r="AO30967" s="9"/>
      <c r="AP30967" s="9"/>
      <c r="AQ30967" s="9"/>
    </row>
    <row r="30968" spans="41:43" x14ac:dyDescent="0.3">
      <c r="AO30968" s="9"/>
      <c r="AP30968" s="9"/>
      <c r="AQ30968" s="9"/>
    </row>
    <row r="30969" spans="41:43" x14ac:dyDescent="0.3">
      <c r="AO30969" s="9"/>
      <c r="AP30969" s="9"/>
      <c r="AQ30969" s="9"/>
    </row>
    <row r="30970" spans="41:43" x14ac:dyDescent="0.3">
      <c r="AO30970" s="9"/>
      <c r="AP30970" s="9"/>
      <c r="AQ30970" s="9"/>
    </row>
    <row r="30971" spans="41:43" x14ac:dyDescent="0.3">
      <c r="AO30971" s="9"/>
      <c r="AP30971" s="9"/>
      <c r="AQ30971" s="9"/>
    </row>
    <row r="30972" spans="41:43" x14ac:dyDescent="0.3">
      <c r="AO30972" s="9"/>
      <c r="AP30972" s="9"/>
      <c r="AQ30972" s="9"/>
    </row>
    <row r="30973" spans="41:43" x14ac:dyDescent="0.3">
      <c r="AO30973" s="9"/>
      <c r="AP30973" s="9"/>
      <c r="AQ30973" s="9"/>
    </row>
    <row r="30974" spans="41:43" x14ac:dyDescent="0.3">
      <c r="AO30974" s="9"/>
      <c r="AP30974" s="9"/>
      <c r="AQ30974" s="9"/>
    </row>
    <row r="30975" spans="41:43" x14ac:dyDescent="0.3">
      <c r="AO30975" s="9"/>
      <c r="AP30975" s="9"/>
      <c r="AQ30975" s="9"/>
    </row>
    <row r="30976" spans="41:43" x14ac:dyDescent="0.3">
      <c r="AO30976" s="9"/>
      <c r="AP30976" s="9"/>
      <c r="AQ30976" s="9"/>
    </row>
    <row r="30977" spans="41:43" x14ac:dyDescent="0.3">
      <c r="AO30977" s="9"/>
      <c r="AP30977" s="9"/>
      <c r="AQ30977" s="9"/>
    </row>
    <row r="30978" spans="41:43" x14ac:dyDescent="0.3">
      <c r="AO30978" s="9"/>
      <c r="AP30978" s="9"/>
      <c r="AQ30978" s="9"/>
    </row>
    <row r="30979" spans="41:43" x14ac:dyDescent="0.3">
      <c r="AO30979" s="9"/>
      <c r="AP30979" s="9"/>
      <c r="AQ30979" s="9"/>
    </row>
    <row r="30980" spans="41:43" x14ac:dyDescent="0.3">
      <c r="AO30980" s="9"/>
      <c r="AP30980" s="9"/>
      <c r="AQ30980" s="9"/>
    </row>
    <row r="30981" spans="41:43" x14ac:dyDescent="0.3">
      <c r="AO30981" s="9"/>
      <c r="AP30981" s="9"/>
      <c r="AQ30981" s="9"/>
    </row>
    <row r="30982" spans="41:43" x14ac:dyDescent="0.3">
      <c r="AO30982" s="9"/>
      <c r="AP30982" s="9"/>
      <c r="AQ30982" s="9"/>
    </row>
    <row r="30983" spans="41:43" x14ac:dyDescent="0.3">
      <c r="AO30983" s="9"/>
      <c r="AP30983" s="9"/>
      <c r="AQ30983" s="9"/>
    </row>
    <row r="30984" spans="41:43" x14ac:dyDescent="0.3">
      <c r="AO30984" s="9"/>
      <c r="AP30984" s="9"/>
      <c r="AQ30984" s="9"/>
    </row>
    <row r="30985" spans="41:43" x14ac:dyDescent="0.3">
      <c r="AO30985" s="9"/>
      <c r="AP30985" s="9"/>
      <c r="AQ30985" s="9"/>
    </row>
    <row r="30986" spans="41:43" x14ac:dyDescent="0.3">
      <c r="AO30986" s="9"/>
      <c r="AP30986" s="9"/>
      <c r="AQ30986" s="9"/>
    </row>
    <row r="30987" spans="41:43" x14ac:dyDescent="0.3">
      <c r="AO30987" s="9"/>
      <c r="AP30987" s="9"/>
      <c r="AQ30987" s="9"/>
    </row>
    <row r="30988" spans="41:43" x14ac:dyDescent="0.3">
      <c r="AO30988" s="9"/>
      <c r="AP30988" s="9"/>
      <c r="AQ30988" s="9"/>
    </row>
    <row r="30989" spans="41:43" x14ac:dyDescent="0.3">
      <c r="AO30989" s="9"/>
      <c r="AP30989" s="9"/>
      <c r="AQ30989" s="9"/>
    </row>
    <row r="30990" spans="41:43" x14ac:dyDescent="0.3">
      <c r="AO30990" s="9"/>
      <c r="AP30990" s="9"/>
      <c r="AQ30990" s="9"/>
    </row>
    <row r="30991" spans="41:43" x14ac:dyDescent="0.3">
      <c r="AO30991" s="9"/>
      <c r="AP30991" s="9"/>
      <c r="AQ30991" s="9"/>
    </row>
    <row r="30992" spans="41:43" x14ac:dyDescent="0.3">
      <c r="AO30992" s="9"/>
      <c r="AP30992" s="9"/>
      <c r="AQ30992" s="9"/>
    </row>
    <row r="30993" spans="41:43" x14ac:dyDescent="0.3">
      <c r="AO30993" s="9"/>
      <c r="AP30993" s="9"/>
      <c r="AQ30993" s="9"/>
    </row>
    <row r="30994" spans="41:43" x14ac:dyDescent="0.3">
      <c r="AO30994" s="9"/>
      <c r="AP30994" s="9"/>
      <c r="AQ30994" s="9"/>
    </row>
    <row r="30995" spans="41:43" x14ac:dyDescent="0.3">
      <c r="AO30995" s="9"/>
      <c r="AP30995" s="9"/>
      <c r="AQ30995" s="9"/>
    </row>
    <row r="30996" spans="41:43" x14ac:dyDescent="0.3">
      <c r="AO30996" s="9"/>
      <c r="AP30996" s="9"/>
      <c r="AQ30996" s="9"/>
    </row>
    <row r="30997" spans="41:43" x14ac:dyDescent="0.3">
      <c r="AO30997" s="9"/>
      <c r="AP30997" s="9"/>
      <c r="AQ30997" s="9"/>
    </row>
    <row r="30998" spans="41:43" x14ac:dyDescent="0.3">
      <c r="AO30998" s="9"/>
      <c r="AP30998" s="9"/>
      <c r="AQ30998" s="9"/>
    </row>
    <row r="30999" spans="41:43" x14ac:dyDescent="0.3">
      <c r="AO30999" s="9"/>
      <c r="AP30999" s="9"/>
      <c r="AQ30999" s="9"/>
    </row>
    <row r="31000" spans="41:43" x14ac:dyDescent="0.3">
      <c r="AO31000" s="9"/>
      <c r="AP31000" s="9"/>
      <c r="AQ31000" s="9"/>
    </row>
    <row r="31001" spans="41:43" x14ac:dyDescent="0.3">
      <c r="AO31001" s="9"/>
      <c r="AP31001" s="9"/>
      <c r="AQ31001" s="9"/>
    </row>
    <row r="31002" spans="41:43" x14ac:dyDescent="0.3">
      <c r="AO31002" s="9"/>
      <c r="AP31002" s="9"/>
      <c r="AQ31002" s="9"/>
    </row>
    <row r="31003" spans="41:43" x14ac:dyDescent="0.3">
      <c r="AO31003" s="9"/>
      <c r="AP31003" s="9"/>
      <c r="AQ31003" s="9"/>
    </row>
    <row r="31004" spans="41:43" x14ac:dyDescent="0.3">
      <c r="AO31004" s="9"/>
      <c r="AP31004" s="9"/>
      <c r="AQ31004" s="9"/>
    </row>
    <row r="31005" spans="41:43" x14ac:dyDescent="0.3">
      <c r="AO31005" s="9"/>
      <c r="AP31005" s="9"/>
      <c r="AQ31005" s="9"/>
    </row>
    <row r="31006" spans="41:43" x14ac:dyDescent="0.3">
      <c r="AO31006" s="9"/>
      <c r="AP31006" s="9"/>
      <c r="AQ31006" s="9"/>
    </row>
    <row r="31007" spans="41:43" x14ac:dyDescent="0.3">
      <c r="AO31007" s="9"/>
      <c r="AP31007" s="9"/>
      <c r="AQ31007" s="9"/>
    </row>
    <row r="31008" spans="41:43" x14ac:dyDescent="0.3">
      <c r="AO31008" s="9"/>
      <c r="AP31008" s="9"/>
      <c r="AQ31008" s="9"/>
    </row>
    <row r="31009" spans="41:43" x14ac:dyDescent="0.3">
      <c r="AO31009" s="9"/>
      <c r="AP31009" s="9"/>
      <c r="AQ31009" s="9"/>
    </row>
    <row r="31010" spans="41:43" x14ac:dyDescent="0.3">
      <c r="AO31010" s="9"/>
      <c r="AP31010" s="9"/>
      <c r="AQ31010" s="9"/>
    </row>
    <row r="31011" spans="41:43" x14ac:dyDescent="0.3">
      <c r="AO31011" s="9"/>
      <c r="AP31011" s="9"/>
      <c r="AQ31011" s="9"/>
    </row>
    <row r="31012" spans="41:43" x14ac:dyDescent="0.3">
      <c r="AO31012" s="9"/>
      <c r="AP31012" s="9"/>
      <c r="AQ31012" s="9"/>
    </row>
    <row r="31013" spans="41:43" x14ac:dyDescent="0.3">
      <c r="AO31013" s="9"/>
      <c r="AP31013" s="9"/>
      <c r="AQ31013" s="9"/>
    </row>
    <row r="31014" spans="41:43" x14ac:dyDescent="0.3">
      <c r="AO31014" s="9"/>
      <c r="AP31014" s="9"/>
      <c r="AQ31014" s="9"/>
    </row>
    <row r="31015" spans="41:43" x14ac:dyDescent="0.3">
      <c r="AO31015" s="9"/>
      <c r="AP31015" s="9"/>
      <c r="AQ31015" s="9"/>
    </row>
    <row r="31016" spans="41:43" x14ac:dyDescent="0.3">
      <c r="AO31016" s="9"/>
      <c r="AP31016" s="9"/>
      <c r="AQ31016" s="9"/>
    </row>
    <row r="31017" spans="41:43" x14ac:dyDescent="0.3">
      <c r="AO31017" s="9"/>
      <c r="AP31017" s="9"/>
      <c r="AQ31017" s="9"/>
    </row>
    <row r="31018" spans="41:43" x14ac:dyDescent="0.3">
      <c r="AO31018" s="9"/>
      <c r="AP31018" s="9"/>
      <c r="AQ31018" s="9"/>
    </row>
    <row r="31019" spans="41:43" x14ac:dyDescent="0.3">
      <c r="AO31019" s="9"/>
      <c r="AP31019" s="9"/>
      <c r="AQ31019" s="9"/>
    </row>
    <row r="31020" spans="41:43" x14ac:dyDescent="0.3">
      <c r="AO31020" s="9"/>
      <c r="AP31020" s="9"/>
      <c r="AQ31020" s="9"/>
    </row>
    <row r="31021" spans="41:43" x14ac:dyDescent="0.3">
      <c r="AO31021" s="9"/>
      <c r="AP31021" s="9"/>
      <c r="AQ31021" s="9"/>
    </row>
    <row r="31022" spans="41:43" x14ac:dyDescent="0.3">
      <c r="AO31022" s="9"/>
      <c r="AP31022" s="9"/>
      <c r="AQ31022" s="9"/>
    </row>
    <row r="31023" spans="41:43" x14ac:dyDescent="0.3">
      <c r="AO31023" s="9"/>
      <c r="AP31023" s="9"/>
      <c r="AQ31023" s="9"/>
    </row>
    <row r="31024" spans="41:43" x14ac:dyDescent="0.3">
      <c r="AO31024" s="9"/>
      <c r="AP31024" s="9"/>
      <c r="AQ31024" s="9"/>
    </row>
    <row r="31025" spans="41:43" x14ac:dyDescent="0.3">
      <c r="AO31025" s="9"/>
      <c r="AP31025" s="9"/>
      <c r="AQ31025" s="9"/>
    </row>
    <row r="31026" spans="41:43" x14ac:dyDescent="0.3">
      <c r="AO31026" s="9"/>
      <c r="AP31026" s="9"/>
      <c r="AQ31026" s="9"/>
    </row>
    <row r="31027" spans="41:43" x14ac:dyDescent="0.3">
      <c r="AO31027" s="9"/>
      <c r="AP31027" s="9"/>
      <c r="AQ31027" s="9"/>
    </row>
    <row r="31028" spans="41:43" x14ac:dyDescent="0.3">
      <c r="AO31028" s="9"/>
      <c r="AP31028" s="9"/>
      <c r="AQ31028" s="9"/>
    </row>
    <row r="31029" spans="41:43" x14ac:dyDescent="0.3">
      <c r="AO31029" s="9"/>
      <c r="AP31029" s="9"/>
      <c r="AQ31029" s="9"/>
    </row>
    <row r="31030" spans="41:43" x14ac:dyDescent="0.3">
      <c r="AO31030" s="9"/>
      <c r="AP31030" s="9"/>
      <c r="AQ31030" s="9"/>
    </row>
    <row r="31031" spans="41:43" x14ac:dyDescent="0.3">
      <c r="AO31031" s="9"/>
      <c r="AP31031" s="9"/>
      <c r="AQ31031" s="9"/>
    </row>
    <row r="31032" spans="41:43" x14ac:dyDescent="0.3">
      <c r="AO31032" s="9"/>
      <c r="AP31032" s="9"/>
      <c r="AQ31032" s="9"/>
    </row>
    <row r="31033" spans="41:43" x14ac:dyDescent="0.3">
      <c r="AO31033" s="9"/>
      <c r="AP31033" s="9"/>
      <c r="AQ31033" s="9"/>
    </row>
    <row r="31034" spans="41:43" x14ac:dyDescent="0.3">
      <c r="AO31034" s="9"/>
      <c r="AP31034" s="9"/>
      <c r="AQ31034" s="9"/>
    </row>
    <row r="31035" spans="41:43" x14ac:dyDescent="0.3">
      <c r="AO31035" s="9"/>
      <c r="AP31035" s="9"/>
      <c r="AQ31035" s="9"/>
    </row>
    <row r="31036" spans="41:43" x14ac:dyDescent="0.3">
      <c r="AO31036" s="9"/>
      <c r="AP31036" s="9"/>
      <c r="AQ31036" s="9"/>
    </row>
    <row r="31037" spans="41:43" x14ac:dyDescent="0.3">
      <c r="AO31037" s="9"/>
      <c r="AP31037" s="9"/>
      <c r="AQ31037" s="9"/>
    </row>
    <row r="31038" spans="41:43" x14ac:dyDescent="0.3">
      <c r="AO31038" s="9"/>
      <c r="AP31038" s="9"/>
      <c r="AQ31038" s="9"/>
    </row>
    <row r="31039" spans="41:43" x14ac:dyDescent="0.3">
      <c r="AO31039" s="9"/>
      <c r="AP31039" s="9"/>
      <c r="AQ31039" s="9"/>
    </row>
    <row r="31040" spans="41:43" x14ac:dyDescent="0.3">
      <c r="AO31040" s="9"/>
      <c r="AP31040" s="9"/>
      <c r="AQ31040" s="9"/>
    </row>
    <row r="31041" spans="41:43" x14ac:dyDescent="0.3">
      <c r="AO31041" s="9"/>
      <c r="AP31041" s="9"/>
      <c r="AQ31041" s="9"/>
    </row>
    <row r="31042" spans="41:43" x14ac:dyDescent="0.3">
      <c r="AO31042" s="9"/>
      <c r="AP31042" s="9"/>
      <c r="AQ31042" s="9"/>
    </row>
    <row r="31043" spans="41:43" x14ac:dyDescent="0.3">
      <c r="AO31043" s="9"/>
      <c r="AP31043" s="9"/>
      <c r="AQ31043" s="9"/>
    </row>
    <row r="31044" spans="41:43" x14ac:dyDescent="0.3">
      <c r="AO31044" s="9"/>
      <c r="AP31044" s="9"/>
      <c r="AQ31044" s="9"/>
    </row>
    <row r="31045" spans="41:43" x14ac:dyDescent="0.3">
      <c r="AO31045" s="9"/>
      <c r="AP31045" s="9"/>
      <c r="AQ31045" s="9"/>
    </row>
    <row r="31046" spans="41:43" x14ac:dyDescent="0.3">
      <c r="AO31046" s="9"/>
      <c r="AP31046" s="9"/>
      <c r="AQ31046" s="9"/>
    </row>
    <row r="31047" spans="41:43" x14ac:dyDescent="0.3">
      <c r="AO31047" s="9"/>
      <c r="AP31047" s="9"/>
      <c r="AQ31047" s="9"/>
    </row>
    <row r="31048" spans="41:43" x14ac:dyDescent="0.3">
      <c r="AO31048" s="9"/>
      <c r="AP31048" s="9"/>
      <c r="AQ31048" s="9"/>
    </row>
    <row r="31049" spans="41:43" x14ac:dyDescent="0.3">
      <c r="AO31049" s="9"/>
      <c r="AP31049" s="9"/>
      <c r="AQ31049" s="9"/>
    </row>
    <row r="31050" spans="41:43" x14ac:dyDescent="0.3">
      <c r="AO31050" s="9"/>
      <c r="AP31050" s="9"/>
      <c r="AQ31050" s="9"/>
    </row>
    <row r="31051" spans="41:43" x14ac:dyDescent="0.3">
      <c r="AO31051" s="9"/>
      <c r="AP31051" s="9"/>
      <c r="AQ31051" s="9"/>
    </row>
    <row r="31052" spans="41:43" x14ac:dyDescent="0.3">
      <c r="AO31052" s="9"/>
      <c r="AP31052" s="9"/>
      <c r="AQ31052" s="9"/>
    </row>
    <row r="31053" spans="41:43" x14ac:dyDescent="0.3">
      <c r="AO31053" s="9"/>
      <c r="AP31053" s="9"/>
      <c r="AQ31053" s="9"/>
    </row>
    <row r="31054" spans="41:43" x14ac:dyDescent="0.3">
      <c r="AO31054" s="9"/>
      <c r="AP31054" s="9"/>
      <c r="AQ31054" s="9"/>
    </row>
    <row r="31055" spans="41:43" x14ac:dyDescent="0.3">
      <c r="AO31055" s="9"/>
      <c r="AP31055" s="9"/>
      <c r="AQ31055" s="9"/>
    </row>
    <row r="31056" spans="41:43" x14ac:dyDescent="0.3">
      <c r="AO31056" s="9"/>
      <c r="AP31056" s="9"/>
      <c r="AQ31056" s="9"/>
    </row>
    <row r="31057" spans="41:43" x14ac:dyDescent="0.3">
      <c r="AO31057" s="9"/>
      <c r="AP31057" s="9"/>
      <c r="AQ31057" s="9"/>
    </row>
    <row r="31058" spans="41:43" x14ac:dyDescent="0.3">
      <c r="AO31058" s="9"/>
      <c r="AP31058" s="9"/>
      <c r="AQ31058" s="9"/>
    </row>
    <row r="31059" spans="41:43" x14ac:dyDescent="0.3">
      <c r="AO31059" s="9"/>
      <c r="AP31059" s="9"/>
      <c r="AQ31059" s="9"/>
    </row>
    <row r="31060" spans="41:43" x14ac:dyDescent="0.3">
      <c r="AO31060" s="9"/>
      <c r="AP31060" s="9"/>
      <c r="AQ31060" s="9"/>
    </row>
    <row r="31061" spans="41:43" x14ac:dyDescent="0.3">
      <c r="AO31061" s="9"/>
      <c r="AP31061" s="9"/>
      <c r="AQ31061" s="9"/>
    </row>
    <row r="31062" spans="41:43" x14ac:dyDescent="0.3">
      <c r="AO31062" s="9"/>
      <c r="AP31062" s="9"/>
      <c r="AQ31062" s="9"/>
    </row>
    <row r="31063" spans="41:43" x14ac:dyDescent="0.3">
      <c r="AO31063" s="9"/>
      <c r="AP31063" s="9"/>
      <c r="AQ31063" s="9"/>
    </row>
    <row r="31064" spans="41:43" x14ac:dyDescent="0.3">
      <c r="AO31064" s="9"/>
      <c r="AP31064" s="9"/>
      <c r="AQ31064" s="9"/>
    </row>
    <row r="31065" spans="41:43" x14ac:dyDescent="0.3">
      <c r="AO31065" s="9"/>
      <c r="AP31065" s="9"/>
      <c r="AQ31065" s="9"/>
    </row>
    <row r="31066" spans="41:43" x14ac:dyDescent="0.3">
      <c r="AO31066" s="9"/>
      <c r="AP31066" s="9"/>
      <c r="AQ31066" s="9"/>
    </row>
    <row r="31067" spans="41:43" x14ac:dyDescent="0.3">
      <c r="AO31067" s="9"/>
      <c r="AP31067" s="9"/>
      <c r="AQ31067" s="9"/>
    </row>
    <row r="31068" spans="41:43" x14ac:dyDescent="0.3">
      <c r="AO31068" s="9"/>
      <c r="AP31068" s="9"/>
      <c r="AQ31068" s="9"/>
    </row>
    <row r="31069" spans="41:43" x14ac:dyDescent="0.3">
      <c r="AO31069" s="9"/>
      <c r="AP31069" s="9"/>
      <c r="AQ31069" s="9"/>
    </row>
    <row r="31070" spans="41:43" x14ac:dyDescent="0.3">
      <c r="AO31070" s="9"/>
      <c r="AP31070" s="9"/>
      <c r="AQ31070" s="9"/>
    </row>
    <row r="31071" spans="41:43" x14ac:dyDescent="0.3">
      <c r="AO31071" s="9"/>
      <c r="AP31071" s="9"/>
      <c r="AQ31071" s="9"/>
    </row>
    <row r="31072" spans="41:43" x14ac:dyDescent="0.3">
      <c r="AO31072" s="9"/>
      <c r="AP31072" s="9"/>
      <c r="AQ31072" s="9"/>
    </row>
    <row r="31073" spans="41:43" x14ac:dyDescent="0.3">
      <c r="AO31073" s="9"/>
      <c r="AP31073" s="9"/>
      <c r="AQ31073" s="9"/>
    </row>
    <row r="31074" spans="41:43" x14ac:dyDescent="0.3">
      <c r="AO31074" s="9"/>
      <c r="AP31074" s="9"/>
      <c r="AQ31074" s="9"/>
    </row>
    <row r="31075" spans="41:43" x14ac:dyDescent="0.3">
      <c r="AO31075" s="9"/>
      <c r="AP31075" s="9"/>
      <c r="AQ31075" s="9"/>
    </row>
    <row r="31076" spans="41:43" x14ac:dyDescent="0.3">
      <c r="AO31076" s="9"/>
      <c r="AP31076" s="9"/>
      <c r="AQ31076" s="9"/>
    </row>
    <row r="31077" spans="41:43" x14ac:dyDescent="0.3">
      <c r="AO31077" s="9"/>
      <c r="AP31077" s="9"/>
      <c r="AQ31077" s="9"/>
    </row>
    <row r="31078" spans="41:43" x14ac:dyDescent="0.3">
      <c r="AO31078" s="9"/>
      <c r="AP31078" s="9"/>
      <c r="AQ31078" s="9"/>
    </row>
    <row r="31079" spans="41:43" x14ac:dyDescent="0.3">
      <c r="AO31079" s="9"/>
      <c r="AP31079" s="9"/>
      <c r="AQ31079" s="9"/>
    </row>
    <row r="31080" spans="41:43" x14ac:dyDescent="0.3">
      <c r="AO31080" s="9"/>
      <c r="AP31080" s="9"/>
      <c r="AQ31080" s="9"/>
    </row>
    <row r="31081" spans="41:43" x14ac:dyDescent="0.3">
      <c r="AO31081" s="9"/>
      <c r="AP31081" s="9"/>
      <c r="AQ31081" s="9"/>
    </row>
    <row r="31082" spans="41:43" x14ac:dyDescent="0.3">
      <c r="AO31082" s="9"/>
      <c r="AP31082" s="9"/>
      <c r="AQ31082" s="9"/>
    </row>
    <row r="31083" spans="41:43" x14ac:dyDescent="0.3">
      <c r="AO31083" s="9"/>
      <c r="AP31083" s="9"/>
      <c r="AQ31083" s="9"/>
    </row>
    <row r="31084" spans="41:43" x14ac:dyDescent="0.3">
      <c r="AO31084" s="9"/>
      <c r="AP31084" s="9"/>
      <c r="AQ31084" s="9"/>
    </row>
    <row r="31085" spans="41:43" x14ac:dyDescent="0.3">
      <c r="AO31085" s="9"/>
      <c r="AP31085" s="9"/>
      <c r="AQ31085" s="9"/>
    </row>
    <row r="31086" spans="41:43" x14ac:dyDescent="0.3">
      <c r="AO31086" s="9"/>
      <c r="AP31086" s="9"/>
      <c r="AQ31086" s="9"/>
    </row>
    <row r="31087" spans="41:43" x14ac:dyDescent="0.3">
      <c r="AO31087" s="9"/>
      <c r="AP31087" s="9"/>
      <c r="AQ31087" s="9"/>
    </row>
    <row r="31088" spans="41:43" x14ac:dyDescent="0.3">
      <c r="AO31088" s="9"/>
      <c r="AP31088" s="9"/>
      <c r="AQ31088" s="9"/>
    </row>
    <row r="31089" spans="41:43" x14ac:dyDescent="0.3">
      <c r="AO31089" s="9"/>
      <c r="AP31089" s="9"/>
      <c r="AQ31089" s="9"/>
    </row>
    <row r="31090" spans="41:43" x14ac:dyDescent="0.3">
      <c r="AO31090" s="9"/>
      <c r="AP31090" s="9"/>
      <c r="AQ31090" s="9"/>
    </row>
    <row r="31091" spans="41:43" x14ac:dyDescent="0.3">
      <c r="AO31091" s="9"/>
      <c r="AP31091" s="9"/>
      <c r="AQ31091" s="9"/>
    </row>
    <row r="31092" spans="41:43" x14ac:dyDescent="0.3">
      <c r="AO31092" s="9"/>
      <c r="AP31092" s="9"/>
      <c r="AQ31092" s="9"/>
    </row>
    <row r="31093" spans="41:43" x14ac:dyDescent="0.3">
      <c r="AO31093" s="9"/>
      <c r="AP31093" s="9"/>
      <c r="AQ31093" s="9"/>
    </row>
    <row r="31094" spans="41:43" x14ac:dyDescent="0.3">
      <c r="AO31094" s="9"/>
      <c r="AP31094" s="9"/>
      <c r="AQ31094" s="9"/>
    </row>
    <row r="31095" spans="41:43" x14ac:dyDescent="0.3">
      <c r="AO31095" s="9"/>
      <c r="AP31095" s="9"/>
      <c r="AQ31095" s="9"/>
    </row>
    <row r="31096" spans="41:43" x14ac:dyDescent="0.3">
      <c r="AO31096" s="9"/>
      <c r="AP31096" s="9"/>
      <c r="AQ31096" s="9"/>
    </row>
    <row r="31097" spans="41:43" x14ac:dyDescent="0.3">
      <c r="AO31097" s="9"/>
      <c r="AP31097" s="9"/>
      <c r="AQ31097" s="9"/>
    </row>
    <row r="31098" spans="41:43" x14ac:dyDescent="0.3">
      <c r="AO31098" s="9"/>
      <c r="AP31098" s="9"/>
      <c r="AQ31098" s="9"/>
    </row>
    <row r="31099" spans="41:43" x14ac:dyDescent="0.3">
      <c r="AO31099" s="9"/>
      <c r="AP31099" s="9"/>
      <c r="AQ31099" s="9"/>
    </row>
    <row r="31100" spans="41:43" x14ac:dyDescent="0.3">
      <c r="AO31100" s="9"/>
      <c r="AP31100" s="9"/>
      <c r="AQ31100" s="9"/>
    </row>
    <row r="31101" spans="41:43" x14ac:dyDescent="0.3">
      <c r="AO31101" s="9"/>
      <c r="AP31101" s="9"/>
      <c r="AQ31101" s="9"/>
    </row>
    <row r="31102" spans="41:43" x14ac:dyDescent="0.3">
      <c r="AO31102" s="9"/>
      <c r="AP31102" s="9"/>
      <c r="AQ31102" s="9"/>
    </row>
    <row r="31103" spans="41:43" x14ac:dyDescent="0.3">
      <c r="AO31103" s="9"/>
      <c r="AP31103" s="9"/>
      <c r="AQ31103" s="9"/>
    </row>
    <row r="31104" spans="41:43" x14ac:dyDescent="0.3">
      <c r="AO31104" s="9"/>
      <c r="AP31104" s="9"/>
      <c r="AQ31104" s="9"/>
    </row>
    <row r="31105" spans="41:43" x14ac:dyDescent="0.3">
      <c r="AO31105" s="9"/>
      <c r="AP31105" s="9"/>
      <c r="AQ31105" s="9"/>
    </row>
    <row r="31106" spans="41:43" x14ac:dyDescent="0.3">
      <c r="AO31106" s="9"/>
      <c r="AP31106" s="9"/>
      <c r="AQ31106" s="9"/>
    </row>
    <row r="31107" spans="41:43" x14ac:dyDescent="0.3">
      <c r="AO31107" s="9"/>
      <c r="AP31107" s="9"/>
      <c r="AQ31107" s="9"/>
    </row>
    <row r="31108" spans="41:43" x14ac:dyDescent="0.3">
      <c r="AO31108" s="9"/>
      <c r="AP31108" s="9"/>
      <c r="AQ31108" s="9"/>
    </row>
    <row r="31109" spans="41:43" x14ac:dyDescent="0.3">
      <c r="AO31109" s="9"/>
      <c r="AP31109" s="9"/>
      <c r="AQ31109" s="9"/>
    </row>
    <row r="31110" spans="41:43" x14ac:dyDescent="0.3">
      <c r="AO31110" s="9"/>
      <c r="AP31110" s="9"/>
      <c r="AQ31110" s="9"/>
    </row>
    <row r="31111" spans="41:43" x14ac:dyDescent="0.3">
      <c r="AO31111" s="9"/>
      <c r="AP31111" s="9"/>
      <c r="AQ31111" s="9"/>
    </row>
    <row r="31112" spans="41:43" x14ac:dyDescent="0.3">
      <c r="AO31112" s="9"/>
      <c r="AP31112" s="9"/>
      <c r="AQ31112" s="9"/>
    </row>
    <row r="31113" spans="41:43" x14ac:dyDescent="0.3">
      <c r="AO31113" s="9"/>
      <c r="AP31113" s="9"/>
      <c r="AQ31113" s="9"/>
    </row>
    <row r="31114" spans="41:43" x14ac:dyDescent="0.3">
      <c r="AO31114" s="9"/>
      <c r="AP31114" s="9"/>
      <c r="AQ31114" s="9"/>
    </row>
    <row r="31115" spans="41:43" x14ac:dyDescent="0.3">
      <c r="AO31115" s="9"/>
      <c r="AP31115" s="9"/>
      <c r="AQ31115" s="9"/>
    </row>
    <row r="31116" spans="41:43" x14ac:dyDescent="0.3">
      <c r="AO31116" s="9"/>
      <c r="AP31116" s="9"/>
      <c r="AQ31116" s="9"/>
    </row>
    <row r="31117" spans="41:43" x14ac:dyDescent="0.3">
      <c r="AO31117" s="9"/>
      <c r="AP31117" s="9"/>
      <c r="AQ31117" s="9"/>
    </row>
    <row r="31118" spans="41:43" x14ac:dyDescent="0.3">
      <c r="AO31118" s="9"/>
      <c r="AP31118" s="9"/>
      <c r="AQ31118" s="9"/>
    </row>
    <row r="31119" spans="41:43" x14ac:dyDescent="0.3">
      <c r="AO31119" s="9"/>
      <c r="AP31119" s="9"/>
      <c r="AQ31119" s="9"/>
    </row>
    <row r="31120" spans="41:43" x14ac:dyDescent="0.3">
      <c r="AO31120" s="9"/>
      <c r="AP31120" s="9"/>
      <c r="AQ31120" s="9"/>
    </row>
    <row r="31121" spans="41:43" x14ac:dyDescent="0.3">
      <c r="AO31121" s="9"/>
      <c r="AP31121" s="9"/>
      <c r="AQ31121" s="9"/>
    </row>
    <row r="31122" spans="41:43" x14ac:dyDescent="0.3">
      <c r="AO31122" s="9"/>
      <c r="AP31122" s="9"/>
      <c r="AQ31122" s="9"/>
    </row>
    <row r="31123" spans="41:43" x14ac:dyDescent="0.3">
      <c r="AO31123" s="9"/>
      <c r="AP31123" s="9"/>
      <c r="AQ31123" s="9"/>
    </row>
    <row r="31124" spans="41:43" x14ac:dyDescent="0.3">
      <c r="AO31124" s="9"/>
      <c r="AP31124" s="9"/>
      <c r="AQ31124" s="9"/>
    </row>
    <row r="31125" spans="41:43" x14ac:dyDescent="0.3">
      <c r="AO31125" s="9"/>
      <c r="AP31125" s="9"/>
      <c r="AQ31125" s="9"/>
    </row>
    <row r="31126" spans="41:43" x14ac:dyDescent="0.3">
      <c r="AO31126" s="9"/>
      <c r="AP31126" s="9"/>
      <c r="AQ31126" s="9"/>
    </row>
    <row r="31127" spans="41:43" x14ac:dyDescent="0.3">
      <c r="AO31127" s="9"/>
      <c r="AP31127" s="9"/>
      <c r="AQ31127" s="9"/>
    </row>
    <row r="31128" spans="41:43" x14ac:dyDescent="0.3">
      <c r="AO31128" s="9"/>
      <c r="AP31128" s="9"/>
      <c r="AQ31128" s="9"/>
    </row>
    <row r="31129" spans="41:43" x14ac:dyDescent="0.3">
      <c r="AO31129" s="9"/>
      <c r="AP31129" s="9"/>
      <c r="AQ31129" s="9"/>
    </row>
    <row r="31130" spans="41:43" x14ac:dyDescent="0.3">
      <c r="AO31130" s="9"/>
      <c r="AP31130" s="9"/>
      <c r="AQ31130" s="9"/>
    </row>
    <row r="31131" spans="41:43" x14ac:dyDescent="0.3">
      <c r="AO31131" s="9"/>
      <c r="AP31131" s="9"/>
      <c r="AQ31131" s="9"/>
    </row>
    <row r="31132" spans="41:43" x14ac:dyDescent="0.3">
      <c r="AO31132" s="9"/>
      <c r="AP31132" s="9"/>
      <c r="AQ31132" s="9"/>
    </row>
    <row r="31133" spans="41:43" x14ac:dyDescent="0.3">
      <c r="AO31133" s="9"/>
      <c r="AP31133" s="9"/>
      <c r="AQ31133" s="9"/>
    </row>
    <row r="31134" spans="41:43" x14ac:dyDescent="0.3">
      <c r="AO31134" s="9"/>
      <c r="AP31134" s="9"/>
      <c r="AQ31134" s="9"/>
    </row>
    <row r="31135" spans="41:43" x14ac:dyDescent="0.3">
      <c r="AO31135" s="9"/>
      <c r="AP31135" s="9"/>
      <c r="AQ31135" s="9"/>
    </row>
    <row r="31136" spans="41:43" x14ac:dyDescent="0.3">
      <c r="AO31136" s="9"/>
      <c r="AP31136" s="9"/>
      <c r="AQ31136" s="9"/>
    </row>
    <row r="31137" spans="41:43" x14ac:dyDescent="0.3">
      <c r="AO31137" s="9"/>
      <c r="AP31137" s="9"/>
      <c r="AQ31137" s="9"/>
    </row>
    <row r="31138" spans="41:43" x14ac:dyDescent="0.3">
      <c r="AO31138" s="9"/>
      <c r="AP31138" s="9"/>
      <c r="AQ31138" s="9"/>
    </row>
    <row r="31139" spans="41:43" x14ac:dyDescent="0.3">
      <c r="AO31139" s="9"/>
      <c r="AP31139" s="9"/>
      <c r="AQ31139" s="9"/>
    </row>
    <row r="31140" spans="41:43" x14ac:dyDescent="0.3">
      <c r="AO31140" s="9"/>
      <c r="AP31140" s="9"/>
      <c r="AQ31140" s="9"/>
    </row>
    <row r="31141" spans="41:43" x14ac:dyDescent="0.3">
      <c r="AO31141" s="9"/>
      <c r="AP31141" s="9"/>
      <c r="AQ31141" s="9"/>
    </row>
    <row r="31142" spans="41:43" x14ac:dyDescent="0.3">
      <c r="AO31142" s="9"/>
      <c r="AP31142" s="9"/>
      <c r="AQ31142" s="9"/>
    </row>
    <row r="31143" spans="41:43" x14ac:dyDescent="0.3">
      <c r="AO31143" s="9"/>
      <c r="AP31143" s="9"/>
      <c r="AQ31143" s="9"/>
    </row>
    <row r="31144" spans="41:43" x14ac:dyDescent="0.3">
      <c r="AO31144" s="9"/>
      <c r="AP31144" s="9"/>
      <c r="AQ31144" s="9"/>
    </row>
    <row r="31145" spans="41:43" x14ac:dyDescent="0.3">
      <c r="AO31145" s="9"/>
      <c r="AP31145" s="9"/>
      <c r="AQ31145" s="9"/>
    </row>
    <row r="31146" spans="41:43" x14ac:dyDescent="0.3">
      <c r="AO31146" s="9"/>
      <c r="AP31146" s="9"/>
      <c r="AQ31146" s="9"/>
    </row>
    <row r="31147" spans="41:43" x14ac:dyDescent="0.3">
      <c r="AO31147" s="9"/>
      <c r="AP31147" s="9"/>
      <c r="AQ31147" s="9"/>
    </row>
    <row r="31148" spans="41:43" x14ac:dyDescent="0.3">
      <c r="AO31148" s="9"/>
      <c r="AP31148" s="9"/>
      <c r="AQ31148" s="9"/>
    </row>
    <row r="31149" spans="41:43" x14ac:dyDescent="0.3">
      <c r="AO31149" s="9"/>
      <c r="AP31149" s="9"/>
      <c r="AQ31149" s="9"/>
    </row>
    <row r="31150" spans="41:43" x14ac:dyDescent="0.3">
      <c r="AO31150" s="9"/>
      <c r="AP31150" s="9"/>
      <c r="AQ31150" s="9"/>
    </row>
    <row r="31151" spans="41:43" x14ac:dyDescent="0.3">
      <c r="AO31151" s="9"/>
      <c r="AP31151" s="9"/>
      <c r="AQ31151" s="9"/>
    </row>
    <row r="31152" spans="41:43" x14ac:dyDescent="0.3">
      <c r="AO31152" s="9"/>
      <c r="AP31152" s="9"/>
      <c r="AQ31152" s="9"/>
    </row>
    <row r="31153" spans="41:43" x14ac:dyDescent="0.3">
      <c r="AO31153" s="9"/>
      <c r="AP31153" s="9"/>
      <c r="AQ31153" s="9"/>
    </row>
    <row r="31154" spans="41:43" x14ac:dyDescent="0.3">
      <c r="AO31154" s="9"/>
      <c r="AP31154" s="9"/>
      <c r="AQ31154" s="9"/>
    </row>
    <row r="31155" spans="41:43" x14ac:dyDescent="0.3">
      <c r="AO31155" s="9"/>
      <c r="AP31155" s="9"/>
      <c r="AQ31155" s="9"/>
    </row>
    <row r="31156" spans="41:43" x14ac:dyDescent="0.3">
      <c r="AO31156" s="9"/>
      <c r="AP31156" s="9"/>
      <c r="AQ31156" s="9"/>
    </row>
    <row r="31157" spans="41:43" x14ac:dyDescent="0.3">
      <c r="AO31157" s="9"/>
      <c r="AP31157" s="9"/>
      <c r="AQ31157" s="9"/>
    </row>
    <row r="31158" spans="41:43" x14ac:dyDescent="0.3">
      <c r="AO31158" s="9"/>
      <c r="AP31158" s="9"/>
      <c r="AQ31158" s="9"/>
    </row>
    <row r="31159" spans="41:43" x14ac:dyDescent="0.3">
      <c r="AO31159" s="9"/>
      <c r="AP31159" s="9"/>
      <c r="AQ31159" s="9"/>
    </row>
    <row r="31160" spans="41:43" x14ac:dyDescent="0.3">
      <c r="AO31160" s="9"/>
      <c r="AP31160" s="9"/>
      <c r="AQ31160" s="9"/>
    </row>
    <row r="31161" spans="41:43" x14ac:dyDescent="0.3">
      <c r="AO31161" s="9"/>
      <c r="AP31161" s="9"/>
      <c r="AQ31161" s="9"/>
    </row>
    <row r="31162" spans="41:43" x14ac:dyDescent="0.3">
      <c r="AO31162" s="9"/>
      <c r="AP31162" s="9"/>
      <c r="AQ31162" s="9"/>
    </row>
    <row r="31163" spans="41:43" x14ac:dyDescent="0.3">
      <c r="AO31163" s="9"/>
      <c r="AP31163" s="9"/>
      <c r="AQ31163" s="9"/>
    </row>
    <row r="31164" spans="41:43" x14ac:dyDescent="0.3">
      <c r="AO31164" s="9"/>
      <c r="AP31164" s="9"/>
      <c r="AQ31164" s="9"/>
    </row>
    <row r="31165" spans="41:43" x14ac:dyDescent="0.3">
      <c r="AO31165" s="9"/>
      <c r="AP31165" s="9"/>
      <c r="AQ31165" s="9"/>
    </row>
    <row r="31166" spans="41:43" x14ac:dyDescent="0.3">
      <c r="AO31166" s="9"/>
      <c r="AP31166" s="9"/>
      <c r="AQ31166" s="9"/>
    </row>
    <row r="31167" spans="41:43" x14ac:dyDescent="0.3">
      <c r="AO31167" s="9"/>
      <c r="AP31167" s="9"/>
      <c r="AQ31167" s="9"/>
    </row>
    <row r="31168" spans="41:43" x14ac:dyDescent="0.3">
      <c r="AO31168" s="9"/>
      <c r="AP31168" s="9"/>
      <c r="AQ31168" s="9"/>
    </row>
    <row r="31169" spans="41:43" x14ac:dyDescent="0.3">
      <c r="AO31169" s="9"/>
      <c r="AP31169" s="9"/>
      <c r="AQ31169" s="9"/>
    </row>
    <row r="31170" spans="41:43" x14ac:dyDescent="0.3">
      <c r="AO31170" s="9"/>
      <c r="AP31170" s="9"/>
      <c r="AQ31170" s="9"/>
    </row>
    <row r="31171" spans="41:43" x14ac:dyDescent="0.3">
      <c r="AO31171" s="9"/>
      <c r="AP31171" s="9"/>
      <c r="AQ31171" s="9"/>
    </row>
    <row r="31172" spans="41:43" x14ac:dyDescent="0.3">
      <c r="AO31172" s="9"/>
      <c r="AP31172" s="9"/>
      <c r="AQ31172" s="9"/>
    </row>
    <row r="31173" spans="41:43" x14ac:dyDescent="0.3">
      <c r="AO31173" s="9"/>
      <c r="AP31173" s="9"/>
      <c r="AQ31173" s="9"/>
    </row>
    <row r="31174" spans="41:43" x14ac:dyDescent="0.3">
      <c r="AO31174" s="9"/>
      <c r="AP31174" s="9"/>
      <c r="AQ31174" s="9"/>
    </row>
    <row r="31175" spans="41:43" x14ac:dyDescent="0.3">
      <c r="AO31175" s="9"/>
      <c r="AP31175" s="9"/>
      <c r="AQ31175" s="9"/>
    </row>
    <row r="31176" spans="41:43" x14ac:dyDescent="0.3">
      <c r="AO31176" s="9"/>
      <c r="AP31176" s="9"/>
      <c r="AQ31176" s="9"/>
    </row>
    <row r="31177" spans="41:43" x14ac:dyDescent="0.3">
      <c r="AO31177" s="9"/>
      <c r="AP31177" s="9"/>
      <c r="AQ31177" s="9"/>
    </row>
    <row r="31178" spans="41:43" x14ac:dyDescent="0.3">
      <c r="AO31178" s="9"/>
      <c r="AP31178" s="9"/>
      <c r="AQ31178" s="9"/>
    </row>
    <row r="31179" spans="41:43" x14ac:dyDescent="0.3">
      <c r="AO31179" s="9"/>
      <c r="AP31179" s="9"/>
      <c r="AQ31179" s="9"/>
    </row>
    <row r="31180" spans="41:43" x14ac:dyDescent="0.3">
      <c r="AO31180" s="9"/>
      <c r="AP31180" s="9"/>
      <c r="AQ31180" s="9"/>
    </row>
    <row r="31181" spans="41:43" x14ac:dyDescent="0.3">
      <c r="AO31181" s="9"/>
      <c r="AP31181" s="9"/>
      <c r="AQ31181" s="9"/>
    </row>
    <row r="31182" spans="41:43" x14ac:dyDescent="0.3">
      <c r="AO31182" s="9"/>
      <c r="AP31182" s="9"/>
      <c r="AQ31182" s="9"/>
    </row>
    <row r="31183" spans="41:43" x14ac:dyDescent="0.3">
      <c r="AO31183" s="9"/>
      <c r="AP31183" s="9"/>
      <c r="AQ31183" s="9"/>
    </row>
    <row r="31184" spans="41:43" x14ac:dyDescent="0.3">
      <c r="AO31184" s="9"/>
      <c r="AP31184" s="9"/>
      <c r="AQ31184" s="9"/>
    </row>
    <row r="31185" spans="41:43" x14ac:dyDescent="0.3">
      <c r="AO31185" s="9"/>
      <c r="AP31185" s="9"/>
      <c r="AQ31185" s="9"/>
    </row>
    <row r="31186" spans="41:43" x14ac:dyDescent="0.3">
      <c r="AO31186" s="9"/>
      <c r="AP31186" s="9"/>
      <c r="AQ31186" s="9"/>
    </row>
    <row r="31187" spans="41:43" x14ac:dyDescent="0.3">
      <c r="AO31187" s="9"/>
      <c r="AP31187" s="9"/>
      <c r="AQ31187" s="9"/>
    </row>
    <row r="31188" spans="41:43" x14ac:dyDescent="0.3">
      <c r="AO31188" s="9"/>
      <c r="AP31188" s="9"/>
      <c r="AQ31188" s="9"/>
    </row>
    <row r="31189" spans="41:43" x14ac:dyDescent="0.3">
      <c r="AO31189" s="9"/>
      <c r="AP31189" s="9"/>
      <c r="AQ31189" s="9"/>
    </row>
    <row r="31190" spans="41:43" x14ac:dyDescent="0.3">
      <c r="AO31190" s="9"/>
      <c r="AP31190" s="9"/>
      <c r="AQ31190" s="9"/>
    </row>
    <row r="31191" spans="41:43" x14ac:dyDescent="0.3">
      <c r="AO31191" s="9"/>
      <c r="AP31191" s="9"/>
      <c r="AQ31191" s="9"/>
    </row>
    <row r="31192" spans="41:43" x14ac:dyDescent="0.3">
      <c r="AO31192" s="9"/>
      <c r="AP31192" s="9"/>
      <c r="AQ31192" s="9"/>
    </row>
    <row r="31193" spans="41:43" x14ac:dyDescent="0.3">
      <c r="AO31193" s="9"/>
      <c r="AP31193" s="9"/>
      <c r="AQ31193" s="9"/>
    </row>
    <row r="31194" spans="41:43" x14ac:dyDescent="0.3">
      <c r="AO31194" s="9"/>
      <c r="AP31194" s="9"/>
      <c r="AQ31194" s="9"/>
    </row>
    <row r="31195" spans="41:43" x14ac:dyDescent="0.3">
      <c r="AO31195" s="9"/>
      <c r="AP31195" s="9"/>
      <c r="AQ31195" s="9"/>
    </row>
    <row r="31196" spans="41:43" x14ac:dyDescent="0.3">
      <c r="AO31196" s="9"/>
      <c r="AP31196" s="9"/>
      <c r="AQ31196" s="9"/>
    </row>
    <row r="31197" spans="41:43" x14ac:dyDescent="0.3">
      <c r="AO31197" s="9"/>
      <c r="AP31197" s="9"/>
      <c r="AQ31197" s="9"/>
    </row>
    <row r="31198" spans="41:43" x14ac:dyDescent="0.3">
      <c r="AO31198" s="9"/>
      <c r="AP31198" s="9"/>
      <c r="AQ31198" s="9"/>
    </row>
    <row r="31199" spans="41:43" x14ac:dyDescent="0.3">
      <c r="AO31199" s="9"/>
      <c r="AP31199" s="9"/>
      <c r="AQ31199" s="9"/>
    </row>
    <row r="31200" spans="41:43" x14ac:dyDescent="0.3">
      <c r="AO31200" s="9"/>
      <c r="AP31200" s="9"/>
      <c r="AQ31200" s="9"/>
    </row>
    <row r="31201" spans="41:43" x14ac:dyDescent="0.3">
      <c r="AO31201" s="9"/>
      <c r="AP31201" s="9"/>
      <c r="AQ31201" s="9"/>
    </row>
    <row r="31202" spans="41:43" x14ac:dyDescent="0.3">
      <c r="AO31202" s="9"/>
      <c r="AP31202" s="9"/>
      <c r="AQ31202" s="9"/>
    </row>
    <row r="31203" spans="41:43" x14ac:dyDescent="0.3">
      <c r="AO31203" s="9"/>
      <c r="AP31203" s="9"/>
      <c r="AQ31203" s="9"/>
    </row>
    <row r="31204" spans="41:43" x14ac:dyDescent="0.3">
      <c r="AO31204" s="9"/>
      <c r="AP31204" s="9"/>
      <c r="AQ31204" s="9"/>
    </row>
    <row r="31205" spans="41:43" x14ac:dyDescent="0.3">
      <c r="AO31205" s="9"/>
      <c r="AP31205" s="9"/>
      <c r="AQ31205" s="9"/>
    </row>
    <row r="31206" spans="41:43" x14ac:dyDescent="0.3">
      <c r="AO31206" s="9"/>
      <c r="AP31206" s="9"/>
      <c r="AQ31206" s="9"/>
    </row>
    <row r="31207" spans="41:43" x14ac:dyDescent="0.3">
      <c r="AO31207" s="9"/>
      <c r="AP31207" s="9"/>
      <c r="AQ31207" s="9"/>
    </row>
    <row r="31208" spans="41:43" x14ac:dyDescent="0.3">
      <c r="AO31208" s="9"/>
      <c r="AP31208" s="9"/>
      <c r="AQ31208" s="9"/>
    </row>
    <row r="31209" spans="41:43" x14ac:dyDescent="0.3">
      <c r="AO31209" s="9"/>
      <c r="AP31209" s="9"/>
      <c r="AQ31209" s="9"/>
    </row>
    <row r="31210" spans="41:43" x14ac:dyDescent="0.3">
      <c r="AO31210" s="9"/>
      <c r="AP31210" s="9"/>
      <c r="AQ31210" s="9"/>
    </row>
    <row r="31211" spans="41:43" x14ac:dyDescent="0.3">
      <c r="AO31211" s="9"/>
      <c r="AP31211" s="9"/>
      <c r="AQ31211" s="9"/>
    </row>
    <row r="31212" spans="41:43" x14ac:dyDescent="0.3">
      <c r="AO31212" s="9"/>
      <c r="AP31212" s="9"/>
      <c r="AQ31212" s="9"/>
    </row>
    <row r="31213" spans="41:43" x14ac:dyDescent="0.3">
      <c r="AO31213" s="9"/>
      <c r="AP31213" s="9"/>
      <c r="AQ31213" s="9"/>
    </row>
    <row r="31214" spans="41:43" x14ac:dyDescent="0.3">
      <c r="AO31214" s="9"/>
      <c r="AP31214" s="9"/>
      <c r="AQ31214" s="9"/>
    </row>
    <row r="31215" spans="41:43" x14ac:dyDescent="0.3">
      <c r="AO31215" s="9"/>
      <c r="AP31215" s="9"/>
      <c r="AQ31215" s="9"/>
    </row>
    <row r="31216" spans="41:43" x14ac:dyDescent="0.3">
      <c r="AO31216" s="9"/>
      <c r="AP31216" s="9"/>
      <c r="AQ31216" s="9"/>
    </row>
    <row r="31217" spans="41:43" x14ac:dyDescent="0.3">
      <c r="AO31217" s="9"/>
      <c r="AP31217" s="9"/>
      <c r="AQ31217" s="9"/>
    </row>
    <row r="31218" spans="41:43" x14ac:dyDescent="0.3">
      <c r="AO31218" s="9"/>
      <c r="AP31218" s="9"/>
      <c r="AQ31218" s="9"/>
    </row>
    <row r="31219" spans="41:43" x14ac:dyDescent="0.3">
      <c r="AO31219" s="9"/>
      <c r="AP31219" s="9"/>
      <c r="AQ31219" s="9"/>
    </row>
    <row r="31220" spans="41:43" x14ac:dyDescent="0.3">
      <c r="AO31220" s="9"/>
      <c r="AP31220" s="9"/>
      <c r="AQ31220" s="9"/>
    </row>
    <row r="31221" spans="41:43" x14ac:dyDescent="0.3">
      <c r="AO31221" s="9"/>
      <c r="AP31221" s="9"/>
      <c r="AQ31221" s="9"/>
    </row>
    <row r="31222" spans="41:43" x14ac:dyDescent="0.3">
      <c r="AO31222" s="9"/>
      <c r="AP31222" s="9"/>
      <c r="AQ31222" s="9"/>
    </row>
    <row r="31223" spans="41:43" x14ac:dyDescent="0.3">
      <c r="AO31223" s="9"/>
      <c r="AP31223" s="9"/>
      <c r="AQ31223" s="9"/>
    </row>
    <row r="31224" spans="41:43" x14ac:dyDescent="0.3">
      <c r="AO31224" s="9"/>
      <c r="AP31224" s="9"/>
      <c r="AQ31224" s="9"/>
    </row>
    <row r="31225" spans="41:43" x14ac:dyDescent="0.3">
      <c r="AO31225" s="9"/>
      <c r="AP31225" s="9"/>
      <c r="AQ31225" s="9"/>
    </row>
    <row r="31226" spans="41:43" x14ac:dyDescent="0.3">
      <c r="AO31226" s="9"/>
      <c r="AP31226" s="9"/>
      <c r="AQ31226" s="9"/>
    </row>
    <row r="31227" spans="41:43" x14ac:dyDescent="0.3">
      <c r="AO31227" s="9"/>
      <c r="AP31227" s="9"/>
      <c r="AQ31227" s="9"/>
    </row>
    <row r="31228" spans="41:43" x14ac:dyDescent="0.3">
      <c r="AO31228" s="9"/>
      <c r="AP31228" s="9"/>
      <c r="AQ31228" s="9"/>
    </row>
    <row r="31229" spans="41:43" x14ac:dyDescent="0.3">
      <c r="AO31229" s="9"/>
      <c r="AP31229" s="9"/>
      <c r="AQ31229" s="9"/>
    </row>
    <row r="31230" spans="41:43" x14ac:dyDescent="0.3">
      <c r="AO31230" s="9"/>
      <c r="AP31230" s="9"/>
      <c r="AQ31230" s="9"/>
    </row>
    <row r="31231" spans="41:43" x14ac:dyDescent="0.3">
      <c r="AO31231" s="9"/>
      <c r="AP31231" s="9"/>
      <c r="AQ31231" s="9"/>
    </row>
    <row r="31232" spans="41:43" x14ac:dyDescent="0.3">
      <c r="AO31232" s="9"/>
      <c r="AP31232" s="9"/>
      <c r="AQ31232" s="9"/>
    </row>
    <row r="31233" spans="41:43" x14ac:dyDescent="0.3">
      <c r="AO31233" s="9"/>
      <c r="AP31233" s="9"/>
      <c r="AQ31233" s="9"/>
    </row>
    <row r="31234" spans="41:43" x14ac:dyDescent="0.3">
      <c r="AO31234" s="9"/>
      <c r="AP31234" s="9"/>
      <c r="AQ31234" s="9"/>
    </row>
    <row r="31235" spans="41:43" x14ac:dyDescent="0.3">
      <c r="AO31235" s="9"/>
      <c r="AP31235" s="9"/>
      <c r="AQ31235" s="9"/>
    </row>
    <row r="31236" spans="41:43" x14ac:dyDescent="0.3">
      <c r="AO31236" s="9"/>
      <c r="AP31236" s="9"/>
      <c r="AQ31236" s="9"/>
    </row>
    <row r="31237" spans="41:43" x14ac:dyDescent="0.3">
      <c r="AO31237" s="9"/>
      <c r="AP31237" s="9"/>
      <c r="AQ31237" s="9"/>
    </row>
    <row r="31238" spans="41:43" x14ac:dyDescent="0.3">
      <c r="AO31238" s="9"/>
      <c r="AP31238" s="9"/>
      <c r="AQ31238" s="9"/>
    </row>
    <row r="31239" spans="41:43" x14ac:dyDescent="0.3">
      <c r="AO31239" s="9"/>
      <c r="AP31239" s="9"/>
      <c r="AQ31239" s="9"/>
    </row>
    <row r="31240" spans="41:43" x14ac:dyDescent="0.3">
      <c r="AO31240" s="9"/>
      <c r="AP31240" s="9"/>
      <c r="AQ31240" s="9"/>
    </row>
    <row r="31241" spans="41:43" x14ac:dyDescent="0.3">
      <c r="AO31241" s="9"/>
      <c r="AP31241" s="9"/>
      <c r="AQ31241" s="9"/>
    </row>
    <row r="31242" spans="41:43" x14ac:dyDescent="0.3">
      <c r="AO31242" s="9"/>
      <c r="AP31242" s="9"/>
      <c r="AQ31242" s="9"/>
    </row>
    <row r="31243" spans="41:43" x14ac:dyDescent="0.3">
      <c r="AO31243" s="9"/>
      <c r="AP31243" s="9"/>
      <c r="AQ31243" s="9"/>
    </row>
    <row r="31244" spans="41:43" x14ac:dyDescent="0.3">
      <c r="AO31244" s="9"/>
      <c r="AP31244" s="9"/>
      <c r="AQ31244" s="9"/>
    </row>
    <row r="31245" spans="41:43" x14ac:dyDescent="0.3">
      <c r="AO31245" s="9"/>
      <c r="AP31245" s="9"/>
      <c r="AQ31245" s="9"/>
    </row>
    <row r="31246" spans="41:43" x14ac:dyDescent="0.3">
      <c r="AO31246" s="9"/>
      <c r="AP31246" s="9"/>
      <c r="AQ31246" s="9"/>
    </row>
    <row r="31247" spans="41:43" x14ac:dyDescent="0.3">
      <c r="AO31247" s="9"/>
      <c r="AP31247" s="9"/>
      <c r="AQ31247" s="9"/>
    </row>
    <row r="31248" spans="41:43" x14ac:dyDescent="0.3">
      <c r="AO31248" s="9"/>
      <c r="AP31248" s="9"/>
      <c r="AQ31248" s="9"/>
    </row>
    <row r="31249" spans="41:43" x14ac:dyDescent="0.3">
      <c r="AO31249" s="9"/>
      <c r="AP31249" s="9"/>
      <c r="AQ31249" s="9"/>
    </row>
    <row r="31250" spans="41:43" x14ac:dyDescent="0.3">
      <c r="AO31250" s="9"/>
      <c r="AP31250" s="9"/>
      <c r="AQ31250" s="9"/>
    </row>
    <row r="31251" spans="41:43" x14ac:dyDescent="0.3">
      <c r="AO31251" s="9"/>
      <c r="AP31251" s="9"/>
      <c r="AQ31251" s="9"/>
    </row>
    <row r="31252" spans="41:43" x14ac:dyDescent="0.3">
      <c r="AO31252" s="9"/>
      <c r="AP31252" s="9"/>
      <c r="AQ31252" s="9"/>
    </row>
    <row r="31253" spans="41:43" x14ac:dyDescent="0.3">
      <c r="AO31253" s="9"/>
      <c r="AP31253" s="9"/>
      <c r="AQ31253" s="9"/>
    </row>
    <row r="31254" spans="41:43" x14ac:dyDescent="0.3">
      <c r="AO31254" s="9"/>
      <c r="AP31254" s="9"/>
      <c r="AQ31254" s="9"/>
    </row>
    <row r="31255" spans="41:43" x14ac:dyDescent="0.3">
      <c r="AO31255" s="9"/>
      <c r="AP31255" s="9"/>
      <c r="AQ31255" s="9"/>
    </row>
    <row r="31256" spans="41:43" x14ac:dyDescent="0.3">
      <c r="AO31256" s="9"/>
      <c r="AP31256" s="9"/>
      <c r="AQ31256" s="9"/>
    </row>
    <row r="31257" spans="41:43" x14ac:dyDescent="0.3">
      <c r="AO31257" s="9"/>
      <c r="AP31257" s="9"/>
      <c r="AQ31257" s="9"/>
    </row>
    <row r="31258" spans="41:43" x14ac:dyDescent="0.3">
      <c r="AO31258" s="9"/>
      <c r="AP31258" s="9"/>
      <c r="AQ31258" s="9"/>
    </row>
    <row r="31259" spans="41:43" x14ac:dyDescent="0.3">
      <c r="AO31259" s="9"/>
      <c r="AP31259" s="9"/>
      <c r="AQ31259" s="9"/>
    </row>
    <row r="31260" spans="41:43" x14ac:dyDescent="0.3">
      <c r="AO31260" s="9"/>
      <c r="AP31260" s="9"/>
      <c r="AQ31260" s="9"/>
    </row>
    <row r="31261" spans="41:43" x14ac:dyDescent="0.3">
      <c r="AO31261" s="9"/>
      <c r="AP31261" s="9"/>
      <c r="AQ31261" s="9"/>
    </row>
    <row r="31262" spans="41:43" x14ac:dyDescent="0.3">
      <c r="AO31262" s="9"/>
      <c r="AP31262" s="9"/>
      <c r="AQ31262" s="9"/>
    </row>
    <row r="31263" spans="41:43" x14ac:dyDescent="0.3">
      <c r="AO31263" s="9"/>
      <c r="AP31263" s="9"/>
      <c r="AQ31263" s="9"/>
    </row>
    <row r="31264" spans="41:43" x14ac:dyDescent="0.3">
      <c r="AO31264" s="9"/>
      <c r="AP31264" s="9"/>
      <c r="AQ31264" s="9"/>
    </row>
    <row r="31265" spans="41:43" x14ac:dyDescent="0.3">
      <c r="AO31265" s="9"/>
      <c r="AP31265" s="9"/>
      <c r="AQ31265" s="9"/>
    </row>
    <row r="31266" spans="41:43" x14ac:dyDescent="0.3">
      <c r="AO31266" s="9"/>
      <c r="AP31266" s="9"/>
      <c r="AQ31266" s="9"/>
    </row>
    <row r="31267" spans="41:43" x14ac:dyDescent="0.3">
      <c r="AO31267" s="9"/>
      <c r="AP31267" s="9"/>
      <c r="AQ31267" s="9"/>
    </row>
    <row r="31268" spans="41:43" x14ac:dyDescent="0.3">
      <c r="AO31268" s="9"/>
      <c r="AP31268" s="9"/>
      <c r="AQ31268" s="9"/>
    </row>
    <row r="31269" spans="41:43" x14ac:dyDescent="0.3">
      <c r="AO31269" s="9"/>
      <c r="AP31269" s="9"/>
      <c r="AQ31269" s="9"/>
    </row>
    <row r="31270" spans="41:43" x14ac:dyDescent="0.3">
      <c r="AO31270" s="9"/>
      <c r="AP31270" s="9"/>
      <c r="AQ31270" s="9"/>
    </row>
    <row r="31271" spans="41:43" x14ac:dyDescent="0.3">
      <c r="AO31271" s="9"/>
      <c r="AP31271" s="9"/>
      <c r="AQ31271" s="9"/>
    </row>
    <row r="31272" spans="41:43" x14ac:dyDescent="0.3">
      <c r="AO31272" s="9"/>
      <c r="AP31272" s="9"/>
      <c r="AQ31272" s="9"/>
    </row>
    <row r="31273" spans="41:43" x14ac:dyDescent="0.3">
      <c r="AO31273" s="9"/>
      <c r="AP31273" s="9"/>
      <c r="AQ31273" s="9"/>
    </row>
    <row r="31274" spans="41:43" x14ac:dyDescent="0.3">
      <c r="AO31274" s="9"/>
      <c r="AP31274" s="9"/>
      <c r="AQ31274" s="9"/>
    </row>
    <row r="31275" spans="41:43" x14ac:dyDescent="0.3">
      <c r="AO31275" s="9"/>
      <c r="AP31275" s="9"/>
      <c r="AQ31275" s="9"/>
    </row>
    <row r="31276" spans="41:43" x14ac:dyDescent="0.3">
      <c r="AO31276" s="9"/>
      <c r="AP31276" s="9"/>
      <c r="AQ31276" s="9"/>
    </row>
    <row r="31277" spans="41:43" x14ac:dyDescent="0.3">
      <c r="AO31277" s="9"/>
      <c r="AP31277" s="9"/>
      <c r="AQ31277" s="9"/>
    </row>
    <row r="31278" spans="41:43" x14ac:dyDescent="0.3">
      <c r="AO31278" s="9"/>
      <c r="AP31278" s="9"/>
      <c r="AQ31278" s="9"/>
    </row>
    <row r="31279" spans="41:43" x14ac:dyDescent="0.3">
      <c r="AO31279" s="9"/>
      <c r="AP31279" s="9"/>
      <c r="AQ31279" s="9"/>
    </row>
    <row r="31280" spans="41:43" x14ac:dyDescent="0.3">
      <c r="AO31280" s="9"/>
      <c r="AP31280" s="9"/>
      <c r="AQ31280" s="9"/>
    </row>
    <row r="31281" spans="41:43" x14ac:dyDescent="0.3">
      <c r="AO31281" s="9"/>
      <c r="AP31281" s="9"/>
      <c r="AQ31281" s="9"/>
    </row>
    <row r="31282" spans="41:43" x14ac:dyDescent="0.3">
      <c r="AO31282" s="9"/>
      <c r="AP31282" s="9"/>
      <c r="AQ31282" s="9"/>
    </row>
    <row r="31283" spans="41:43" x14ac:dyDescent="0.3">
      <c r="AO31283" s="9"/>
      <c r="AP31283" s="9"/>
      <c r="AQ31283" s="9"/>
    </row>
    <row r="31284" spans="41:43" x14ac:dyDescent="0.3">
      <c r="AO31284" s="9"/>
      <c r="AP31284" s="9"/>
      <c r="AQ31284" s="9"/>
    </row>
    <row r="31285" spans="41:43" x14ac:dyDescent="0.3">
      <c r="AO31285" s="9"/>
      <c r="AP31285" s="9"/>
      <c r="AQ31285" s="9"/>
    </row>
    <row r="31286" spans="41:43" x14ac:dyDescent="0.3">
      <c r="AO31286" s="9"/>
      <c r="AP31286" s="9"/>
      <c r="AQ31286" s="9"/>
    </row>
    <row r="31287" spans="41:43" x14ac:dyDescent="0.3">
      <c r="AO31287" s="9"/>
      <c r="AP31287" s="9"/>
      <c r="AQ31287" s="9"/>
    </row>
    <row r="31288" spans="41:43" x14ac:dyDescent="0.3">
      <c r="AO31288" s="9"/>
      <c r="AP31288" s="9"/>
      <c r="AQ31288" s="9"/>
    </row>
    <row r="31289" spans="41:43" x14ac:dyDescent="0.3">
      <c r="AO31289" s="9"/>
      <c r="AP31289" s="9"/>
      <c r="AQ31289" s="9"/>
    </row>
    <row r="31290" spans="41:43" x14ac:dyDescent="0.3">
      <c r="AO31290" s="9"/>
      <c r="AP31290" s="9"/>
      <c r="AQ31290" s="9"/>
    </row>
    <row r="31291" spans="41:43" x14ac:dyDescent="0.3">
      <c r="AO31291" s="9"/>
      <c r="AP31291" s="9"/>
      <c r="AQ31291" s="9"/>
    </row>
    <row r="31292" spans="41:43" x14ac:dyDescent="0.3">
      <c r="AO31292" s="9"/>
      <c r="AP31292" s="9"/>
      <c r="AQ31292" s="9"/>
    </row>
    <row r="31293" spans="41:43" x14ac:dyDescent="0.3">
      <c r="AO31293" s="9"/>
      <c r="AP31293" s="9"/>
      <c r="AQ31293" s="9"/>
    </row>
    <row r="31294" spans="41:43" x14ac:dyDescent="0.3">
      <c r="AO31294" s="9"/>
      <c r="AP31294" s="9"/>
      <c r="AQ31294" s="9"/>
    </row>
    <row r="31295" spans="41:43" x14ac:dyDescent="0.3">
      <c r="AO31295" s="9"/>
      <c r="AP31295" s="9"/>
      <c r="AQ31295" s="9"/>
    </row>
    <row r="31296" spans="41:43" x14ac:dyDescent="0.3">
      <c r="AO31296" s="9"/>
      <c r="AP31296" s="9"/>
      <c r="AQ31296" s="9"/>
    </row>
    <row r="31297" spans="41:43" x14ac:dyDescent="0.3">
      <c r="AO31297" s="9"/>
      <c r="AP31297" s="9"/>
      <c r="AQ31297" s="9"/>
    </row>
    <row r="31298" spans="41:43" x14ac:dyDescent="0.3">
      <c r="AO31298" s="9"/>
      <c r="AP31298" s="9"/>
      <c r="AQ31298" s="9"/>
    </row>
    <row r="31299" spans="41:43" x14ac:dyDescent="0.3">
      <c r="AO31299" s="9"/>
      <c r="AP31299" s="9"/>
      <c r="AQ31299" s="9"/>
    </row>
    <row r="31300" spans="41:43" x14ac:dyDescent="0.3">
      <c r="AO31300" s="9"/>
      <c r="AP31300" s="9"/>
      <c r="AQ31300" s="9"/>
    </row>
    <row r="31301" spans="41:43" x14ac:dyDescent="0.3">
      <c r="AO31301" s="9"/>
      <c r="AP31301" s="9"/>
      <c r="AQ31301" s="9"/>
    </row>
    <row r="31302" spans="41:43" x14ac:dyDescent="0.3">
      <c r="AO31302" s="9"/>
      <c r="AP31302" s="9"/>
      <c r="AQ31302" s="9"/>
    </row>
    <row r="31303" spans="41:43" x14ac:dyDescent="0.3">
      <c r="AO31303" s="9"/>
      <c r="AP31303" s="9"/>
      <c r="AQ31303" s="9"/>
    </row>
    <row r="31304" spans="41:43" x14ac:dyDescent="0.3">
      <c r="AO31304" s="9"/>
      <c r="AP31304" s="9"/>
      <c r="AQ31304" s="9"/>
    </row>
    <row r="31305" spans="41:43" x14ac:dyDescent="0.3">
      <c r="AO31305" s="9"/>
      <c r="AP31305" s="9"/>
      <c r="AQ31305" s="9"/>
    </row>
    <row r="31306" spans="41:43" x14ac:dyDescent="0.3">
      <c r="AO31306" s="9"/>
      <c r="AP31306" s="9"/>
      <c r="AQ31306" s="9"/>
    </row>
    <row r="31307" spans="41:43" x14ac:dyDescent="0.3">
      <c r="AO31307" s="9"/>
      <c r="AP31307" s="9"/>
      <c r="AQ31307" s="9"/>
    </row>
    <row r="31308" spans="41:43" x14ac:dyDescent="0.3">
      <c r="AO31308" s="9"/>
      <c r="AP31308" s="9"/>
      <c r="AQ31308" s="9"/>
    </row>
    <row r="31309" spans="41:43" x14ac:dyDescent="0.3">
      <c r="AO31309" s="9"/>
      <c r="AP31309" s="9"/>
      <c r="AQ31309" s="9"/>
    </row>
    <row r="31310" spans="41:43" x14ac:dyDescent="0.3">
      <c r="AO31310" s="9"/>
      <c r="AP31310" s="9"/>
      <c r="AQ31310" s="9"/>
    </row>
    <row r="31311" spans="41:43" x14ac:dyDescent="0.3">
      <c r="AO31311" s="9"/>
      <c r="AP31311" s="9"/>
      <c r="AQ31311" s="9"/>
    </row>
    <row r="31312" spans="41:43" x14ac:dyDescent="0.3">
      <c r="AO31312" s="9"/>
      <c r="AP31312" s="9"/>
      <c r="AQ31312" s="9"/>
    </row>
    <row r="31313" spans="41:43" x14ac:dyDescent="0.3">
      <c r="AO31313" s="9"/>
      <c r="AP31313" s="9"/>
      <c r="AQ31313" s="9"/>
    </row>
    <row r="31314" spans="41:43" x14ac:dyDescent="0.3">
      <c r="AO31314" s="9"/>
      <c r="AP31314" s="9"/>
      <c r="AQ31314" s="9"/>
    </row>
    <row r="31315" spans="41:43" x14ac:dyDescent="0.3">
      <c r="AO31315" s="9"/>
      <c r="AP31315" s="9"/>
      <c r="AQ31315" s="9"/>
    </row>
    <row r="31316" spans="41:43" x14ac:dyDescent="0.3">
      <c r="AO31316" s="9"/>
      <c r="AP31316" s="9"/>
      <c r="AQ31316" s="9"/>
    </row>
    <row r="31317" spans="41:43" x14ac:dyDescent="0.3">
      <c r="AO31317" s="9"/>
      <c r="AP31317" s="9"/>
      <c r="AQ31317" s="9"/>
    </row>
    <row r="31318" spans="41:43" x14ac:dyDescent="0.3">
      <c r="AO31318" s="9"/>
      <c r="AP31318" s="9"/>
      <c r="AQ31318" s="9"/>
    </row>
    <row r="31319" spans="41:43" x14ac:dyDescent="0.3">
      <c r="AO31319" s="9"/>
      <c r="AP31319" s="9"/>
      <c r="AQ31319" s="9"/>
    </row>
    <row r="31320" spans="41:43" x14ac:dyDescent="0.3">
      <c r="AO31320" s="9"/>
      <c r="AP31320" s="9"/>
      <c r="AQ31320" s="9"/>
    </row>
    <row r="31321" spans="41:43" x14ac:dyDescent="0.3">
      <c r="AO31321" s="9"/>
      <c r="AP31321" s="9"/>
      <c r="AQ31321" s="9"/>
    </row>
    <row r="31322" spans="41:43" x14ac:dyDescent="0.3">
      <c r="AO31322" s="9"/>
      <c r="AP31322" s="9"/>
      <c r="AQ31322" s="9"/>
    </row>
    <row r="31323" spans="41:43" x14ac:dyDescent="0.3">
      <c r="AO31323" s="9"/>
      <c r="AP31323" s="9"/>
      <c r="AQ31323" s="9"/>
    </row>
    <row r="31324" spans="41:43" x14ac:dyDescent="0.3">
      <c r="AO31324" s="9"/>
      <c r="AP31324" s="9"/>
      <c r="AQ31324" s="9"/>
    </row>
    <row r="31325" spans="41:43" x14ac:dyDescent="0.3">
      <c r="AO31325" s="9"/>
      <c r="AP31325" s="9"/>
      <c r="AQ31325" s="9"/>
    </row>
    <row r="31326" spans="41:43" x14ac:dyDescent="0.3">
      <c r="AO31326" s="9"/>
      <c r="AP31326" s="9"/>
      <c r="AQ31326" s="9"/>
    </row>
    <row r="31327" spans="41:43" x14ac:dyDescent="0.3">
      <c r="AO31327" s="9"/>
      <c r="AP31327" s="9"/>
      <c r="AQ31327" s="9"/>
    </row>
    <row r="31328" spans="41:43" x14ac:dyDescent="0.3">
      <c r="AO31328" s="9"/>
      <c r="AP31328" s="9"/>
      <c r="AQ31328" s="9"/>
    </row>
    <row r="31329" spans="41:43" x14ac:dyDescent="0.3">
      <c r="AO31329" s="9"/>
      <c r="AP31329" s="9"/>
      <c r="AQ31329" s="9"/>
    </row>
    <row r="31330" spans="41:43" x14ac:dyDescent="0.3">
      <c r="AO31330" s="9"/>
      <c r="AP31330" s="9"/>
      <c r="AQ31330" s="9"/>
    </row>
    <row r="31331" spans="41:43" x14ac:dyDescent="0.3">
      <c r="AO31331" s="9"/>
      <c r="AP31331" s="9"/>
      <c r="AQ31331" s="9"/>
    </row>
    <row r="31332" spans="41:43" x14ac:dyDescent="0.3">
      <c r="AO31332" s="9"/>
      <c r="AP31332" s="9"/>
      <c r="AQ31332" s="9"/>
    </row>
    <row r="31333" spans="41:43" x14ac:dyDescent="0.3">
      <c r="AO31333" s="9"/>
      <c r="AP31333" s="9"/>
      <c r="AQ31333" s="9"/>
    </row>
    <row r="31334" spans="41:43" x14ac:dyDescent="0.3">
      <c r="AO31334" s="9"/>
      <c r="AP31334" s="9"/>
      <c r="AQ31334" s="9"/>
    </row>
    <row r="31335" spans="41:43" x14ac:dyDescent="0.3">
      <c r="AO31335" s="9"/>
      <c r="AP31335" s="9"/>
      <c r="AQ31335" s="9"/>
    </row>
    <row r="31336" spans="41:43" x14ac:dyDescent="0.3">
      <c r="AO31336" s="9"/>
      <c r="AP31336" s="9"/>
      <c r="AQ31336" s="9"/>
    </row>
    <row r="31337" spans="41:43" x14ac:dyDescent="0.3">
      <c r="AO31337" s="9"/>
      <c r="AP31337" s="9"/>
      <c r="AQ31337" s="9"/>
    </row>
    <row r="31338" spans="41:43" x14ac:dyDescent="0.3">
      <c r="AO31338" s="9"/>
      <c r="AP31338" s="9"/>
      <c r="AQ31338" s="9"/>
    </row>
    <row r="31339" spans="41:43" x14ac:dyDescent="0.3">
      <c r="AO31339" s="9"/>
      <c r="AP31339" s="9"/>
      <c r="AQ31339" s="9"/>
    </row>
    <row r="31340" spans="41:43" x14ac:dyDescent="0.3">
      <c r="AO31340" s="9"/>
      <c r="AP31340" s="9"/>
      <c r="AQ31340" s="9"/>
    </row>
    <row r="31341" spans="41:43" x14ac:dyDescent="0.3">
      <c r="AO31341" s="9"/>
      <c r="AP31341" s="9"/>
      <c r="AQ31341" s="9"/>
    </row>
    <row r="31342" spans="41:43" x14ac:dyDescent="0.3">
      <c r="AO31342" s="9"/>
      <c r="AP31342" s="9"/>
      <c r="AQ31342" s="9"/>
    </row>
    <row r="31343" spans="41:43" x14ac:dyDescent="0.3">
      <c r="AO31343" s="9"/>
      <c r="AP31343" s="9"/>
      <c r="AQ31343" s="9"/>
    </row>
    <row r="31344" spans="41:43" x14ac:dyDescent="0.3">
      <c r="AO31344" s="9"/>
      <c r="AP31344" s="9"/>
      <c r="AQ31344" s="9"/>
    </row>
    <row r="31345" spans="41:43" x14ac:dyDescent="0.3">
      <c r="AO31345" s="9"/>
      <c r="AP31345" s="9"/>
      <c r="AQ31345" s="9"/>
    </row>
    <row r="31346" spans="41:43" x14ac:dyDescent="0.3">
      <c r="AO31346" s="9"/>
      <c r="AP31346" s="9"/>
      <c r="AQ31346" s="9"/>
    </row>
    <row r="31347" spans="41:43" x14ac:dyDescent="0.3">
      <c r="AO31347" s="9"/>
      <c r="AP31347" s="9"/>
      <c r="AQ31347" s="9"/>
    </row>
    <row r="31348" spans="41:43" x14ac:dyDescent="0.3">
      <c r="AO31348" s="9"/>
      <c r="AP31348" s="9"/>
      <c r="AQ31348" s="9"/>
    </row>
    <row r="31349" spans="41:43" x14ac:dyDescent="0.3">
      <c r="AO31349" s="9"/>
      <c r="AP31349" s="9"/>
      <c r="AQ31349" s="9"/>
    </row>
    <row r="31350" spans="41:43" x14ac:dyDescent="0.3">
      <c r="AO31350" s="9"/>
      <c r="AP31350" s="9"/>
      <c r="AQ31350" s="9"/>
    </row>
    <row r="31351" spans="41:43" x14ac:dyDescent="0.3">
      <c r="AO31351" s="9"/>
      <c r="AP31351" s="9"/>
      <c r="AQ31351" s="9"/>
    </row>
    <row r="31352" spans="41:43" x14ac:dyDescent="0.3">
      <c r="AO31352" s="9"/>
      <c r="AP31352" s="9"/>
      <c r="AQ31352" s="9"/>
    </row>
    <row r="31353" spans="41:43" x14ac:dyDescent="0.3">
      <c r="AO31353" s="9"/>
      <c r="AP31353" s="9"/>
      <c r="AQ31353" s="9"/>
    </row>
    <row r="31354" spans="41:43" x14ac:dyDescent="0.3">
      <c r="AO31354" s="9"/>
      <c r="AP31354" s="9"/>
      <c r="AQ31354" s="9"/>
    </row>
    <row r="31355" spans="41:43" x14ac:dyDescent="0.3">
      <c r="AO31355" s="9"/>
      <c r="AP31355" s="9"/>
      <c r="AQ31355" s="9"/>
    </row>
    <row r="31356" spans="41:43" x14ac:dyDescent="0.3">
      <c r="AO31356" s="9"/>
      <c r="AP31356" s="9"/>
      <c r="AQ31356" s="9"/>
    </row>
    <row r="31357" spans="41:43" x14ac:dyDescent="0.3">
      <c r="AO31357" s="9"/>
      <c r="AP31357" s="9"/>
      <c r="AQ31357" s="9"/>
    </row>
    <row r="31358" spans="41:43" x14ac:dyDescent="0.3">
      <c r="AO31358" s="9"/>
      <c r="AP31358" s="9"/>
      <c r="AQ31358" s="9"/>
    </row>
    <row r="31359" spans="41:43" x14ac:dyDescent="0.3">
      <c r="AO31359" s="9"/>
      <c r="AP31359" s="9"/>
      <c r="AQ31359" s="9"/>
    </row>
    <row r="31360" spans="41:43" x14ac:dyDescent="0.3">
      <c r="AO31360" s="9"/>
      <c r="AP31360" s="9"/>
      <c r="AQ31360" s="9"/>
    </row>
    <row r="31361" spans="41:43" x14ac:dyDescent="0.3">
      <c r="AO31361" s="9"/>
      <c r="AP31361" s="9"/>
      <c r="AQ31361" s="9"/>
    </row>
    <row r="31362" spans="41:43" x14ac:dyDescent="0.3">
      <c r="AO31362" s="9"/>
      <c r="AP31362" s="9"/>
      <c r="AQ31362" s="9"/>
    </row>
    <row r="31363" spans="41:43" x14ac:dyDescent="0.3">
      <c r="AO31363" s="9"/>
      <c r="AP31363" s="9"/>
      <c r="AQ31363" s="9"/>
    </row>
    <row r="31364" spans="41:43" x14ac:dyDescent="0.3">
      <c r="AO31364" s="9"/>
      <c r="AP31364" s="9"/>
      <c r="AQ31364" s="9"/>
    </row>
    <row r="31365" spans="41:43" x14ac:dyDescent="0.3">
      <c r="AO31365" s="9"/>
      <c r="AP31365" s="9"/>
      <c r="AQ31365" s="9"/>
    </row>
    <row r="31366" spans="41:43" x14ac:dyDescent="0.3">
      <c r="AO31366" s="9"/>
      <c r="AP31366" s="9"/>
      <c r="AQ31366" s="9"/>
    </row>
    <row r="31367" spans="41:43" x14ac:dyDescent="0.3">
      <c r="AO31367" s="9"/>
      <c r="AP31367" s="9"/>
      <c r="AQ31367" s="9"/>
    </row>
    <row r="31368" spans="41:43" x14ac:dyDescent="0.3">
      <c r="AO31368" s="9"/>
      <c r="AP31368" s="9"/>
      <c r="AQ31368" s="9"/>
    </row>
    <row r="31369" spans="41:43" x14ac:dyDescent="0.3">
      <c r="AO31369" s="9"/>
      <c r="AP31369" s="9"/>
      <c r="AQ31369" s="9"/>
    </row>
    <row r="31370" spans="41:43" x14ac:dyDescent="0.3">
      <c r="AO31370" s="9"/>
      <c r="AP31370" s="9"/>
      <c r="AQ31370" s="9"/>
    </row>
    <row r="31371" spans="41:43" x14ac:dyDescent="0.3">
      <c r="AO31371" s="9"/>
      <c r="AP31371" s="9"/>
      <c r="AQ31371" s="9"/>
    </row>
    <row r="31372" spans="41:43" x14ac:dyDescent="0.3">
      <c r="AO31372" s="9"/>
      <c r="AP31372" s="9"/>
      <c r="AQ31372" s="9"/>
    </row>
    <row r="31373" spans="41:43" x14ac:dyDescent="0.3">
      <c r="AO31373" s="9"/>
      <c r="AP31373" s="9"/>
      <c r="AQ31373" s="9"/>
    </row>
    <row r="31374" spans="41:43" x14ac:dyDescent="0.3">
      <c r="AO31374" s="9"/>
      <c r="AP31374" s="9"/>
      <c r="AQ31374" s="9"/>
    </row>
    <row r="31375" spans="41:43" x14ac:dyDescent="0.3">
      <c r="AO31375" s="9"/>
      <c r="AP31375" s="9"/>
      <c r="AQ31375" s="9"/>
    </row>
    <row r="31376" spans="41:43" x14ac:dyDescent="0.3">
      <c r="AO31376" s="9"/>
      <c r="AP31376" s="9"/>
      <c r="AQ31376" s="9"/>
    </row>
    <row r="31377" spans="41:43" x14ac:dyDescent="0.3">
      <c r="AO31377" s="9"/>
      <c r="AP31377" s="9"/>
      <c r="AQ31377" s="9"/>
    </row>
    <row r="31378" spans="41:43" x14ac:dyDescent="0.3">
      <c r="AO31378" s="9"/>
      <c r="AP31378" s="9"/>
      <c r="AQ31378" s="9"/>
    </row>
    <row r="31379" spans="41:43" x14ac:dyDescent="0.3">
      <c r="AO31379" s="9"/>
      <c r="AP31379" s="9"/>
      <c r="AQ31379" s="9"/>
    </row>
    <row r="31380" spans="41:43" x14ac:dyDescent="0.3">
      <c r="AO31380" s="9"/>
      <c r="AP31380" s="9"/>
      <c r="AQ31380" s="9"/>
    </row>
    <row r="31381" spans="41:43" x14ac:dyDescent="0.3">
      <c r="AO31381" s="9"/>
      <c r="AP31381" s="9"/>
      <c r="AQ31381" s="9"/>
    </row>
    <row r="31382" spans="41:43" x14ac:dyDescent="0.3">
      <c r="AO31382" s="9"/>
      <c r="AP31382" s="9"/>
      <c r="AQ31382" s="9"/>
    </row>
    <row r="31383" spans="41:43" x14ac:dyDescent="0.3">
      <c r="AO31383" s="9"/>
      <c r="AP31383" s="9"/>
      <c r="AQ31383" s="9"/>
    </row>
    <row r="31384" spans="41:43" x14ac:dyDescent="0.3">
      <c r="AO31384" s="9"/>
      <c r="AP31384" s="9"/>
      <c r="AQ31384" s="9"/>
    </row>
    <row r="31385" spans="41:43" x14ac:dyDescent="0.3">
      <c r="AO31385" s="9"/>
      <c r="AP31385" s="9"/>
      <c r="AQ31385" s="9"/>
    </row>
    <row r="31386" spans="41:43" x14ac:dyDescent="0.3">
      <c r="AO31386" s="9"/>
      <c r="AP31386" s="9"/>
      <c r="AQ31386" s="9"/>
    </row>
    <row r="31387" spans="41:43" x14ac:dyDescent="0.3">
      <c r="AO31387" s="9"/>
      <c r="AP31387" s="9"/>
      <c r="AQ31387" s="9"/>
    </row>
    <row r="31388" spans="41:43" x14ac:dyDescent="0.3">
      <c r="AO31388" s="9"/>
      <c r="AP31388" s="9"/>
      <c r="AQ31388" s="9"/>
    </row>
    <row r="31389" spans="41:43" x14ac:dyDescent="0.3">
      <c r="AO31389" s="9"/>
      <c r="AP31389" s="9"/>
      <c r="AQ31389" s="9"/>
    </row>
    <row r="31390" spans="41:43" x14ac:dyDescent="0.3">
      <c r="AO31390" s="9"/>
      <c r="AP31390" s="9"/>
      <c r="AQ31390" s="9"/>
    </row>
    <row r="31391" spans="41:43" x14ac:dyDescent="0.3">
      <c r="AO31391" s="9"/>
      <c r="AP31391" s="9"/>
      <c r="AQ31391" s="9"/>
    </row>
    <row r="31392" spans="41:43" x14ac:dyDescent="0.3">
      <c r="AO31392" s="9"/>
      <c r="AP31392" s="9"/>
      <c r="AQ31392" s="9"/>
    </row>
    <row r="31393" spans="41:43" x14ac:dyDescent="0.3">
      <c r="AO31393" s="9"/>
      <c r="AP31393" s="9"/>
      <c r="AQ31393" s="9"/>
    </row>
    <row r="31394" spans="41:43" x14ac:dyDescent="0.3">
      <c r="AO31394" s="9"/>
      <c r="AP31394" s="9"/>
      <c r="AQ31394" s="9"/>
    </row>
    <row r="31395" spans="41:43" x14ac:dyDescent="0.3">
      <c r="AO31395" s="9"/>
      <c r="AP31395" s="9"/>
      <c r="AQ31395" s="9"/>
    </row>
    <row r="31396" spans="41:43" x14ac:dyDescent="0.3">
      <c r="AO31396" s="9"/>
      <c r="AP31396" s="9"/>
      <c r="AQ31396" s="9"/>
    </row>
    <row r="31397" spans="41:43" x14ac:dyDescent="0.3">
      <c r="AO31397" s="9"/>
      <c r="AP31397" s="9"/>
      <c r="AQ31397" s="9"/>
    </row>
    <row r="31398" spans="41:43" x14ac:dyDescent="0.3">
      <c r="AO31398" s="9"/>
      <c r="AP31398" s="9"/>
      <c r="AQ31398" s="9"/>
    </row>
    <row r="31399" spans="41:43" x14ac:dyDescent="0.3">
      <c r="AO31399" s="9"/>
      <c r="AP31399" s="9"/>
      <c r="AQ31399" s="9"/>
    </row>
    <row r="31400" spans="41:43" x14ac:dyDescent="0.3">
      <c r="AO31400" s="9"/>
      <c r="AP31400" s="9"/>
      <c r="AQ31400" s="9"/>
    </row>
    <row r="31401" spans="41:43" x14ac:dyDescent="0.3">
      <c r="AO31401" s="9"/>
      <c r="AP31401" s="9"/>
      <c r="AQ31401" s="9"/>
    </row>
    <row r="31402" spans="41:43" x14ac:dyDescent="0.3">
      <c r="AO31402" s="9"/>
      <c r="AP31402" s="9"/>
      <c r="AQ31402" s="9"/>
    </row>
    <row r="31403" spans="41:43" x14ac:dyDescent="0.3">
      <c r="AO31403" s="9"/>
      <c r="AP31403" s="9"/>
      <c r="AQ31403" s="9"/>
    </row>
    <row r="31404" spans="41:43" x14ac:dyDescent="0.3">
      <c r="AO31404" s="9"/>
      <c r="AP31404" s="9"/>
      <c r="AQ31404" s="9"/>
    </row>
    <row r="31405" spans="41:43" x14ac:dyDescent="0.3">
      <c r="AO31405" s="9"/>
      <c r="AP31405" s="9"/>
      <c r="AQ31405" s="9"/>
    </row>
    <row r="31406" spans="41:43" x14ac:dyDescent="0.3">
      <c r="AO31406" s="9"/>
      <c r="AP31406" s="9"/>
      <c r="AQ31406" s="9"/>
    </row>
    <row r="31407" spans="41:43" x14ac:dyDescent="0.3">
      <c r="AO31407" s="9"/>
      <c r="AP31407" s="9"/>
      <c r="AQ31407" s="9"/>
    </row>
    <row r="31408" spans="41:43" x14ac:dyDescent="0.3">
      <c r="AO31408" s="9"/>
      <c r="AP31408" s="9"/>
      <c r="AQ31408" s="9"/>
    </row>
    <row r="31409" spans="41:43" x14ac:dyDescent="0.3">
      <c r="AO31409" s="9"/>
      <c r="AP31409" s="9"/>
      <c r="AQ31409" s="9"/>
    </row>
    <row r="31410" spans="41:43" x14ac:dyDescent="0.3">
      <c r="AO31410" s="9"/>
      <c r="AP31410" s="9"/>
      <c r="AQ31410" s="9"/>
    </row>
    <row r="31411" spans="41:43" x14ac:dyDescent="0.3">
      <c r="AO31411" s="9"/>
      <c r="AP31411" s="9"/>
      <c r="AQ31411" s="9"/>
    </row>
    <row r="31412" spans="41:43" x14ac:dyDescent="0.3">
      <c r="AO31412" s="9"/>
      <c r="AP31412" s="9"/>
      <c r="AQ31412" s="9"/>
    </row>
    <row r="31413" spans="41:43" x14ac:dyDescent="0.3">
      <c r="AO31413" s="9"/>
      <c r="AP31413" s="9"/>
      <c r="AQ31413" s="9"/>
    </row>
    <row r="31414" spans="41:43" x14ac:dyDescent="0.3">
      <c r="AO31414" s="9"/>
      <c r="AP31414" s="9"/>
      <c r="AQ31414" s="9"/>
    </row>
    <row r="31415" spans="41:43" x14ac:dyDescent="0.3">
      <c r="AO31415" s="9"/>
      <c r="AP31415" s="9"/>
      <c r="AQ31415" s="9"/>
    </row>
    <row r="31416" spans="41:43" x14ac:dyDescent="0.3">
      <c r="AO31416" s="9"/>
      <c r="AP31416" s="9"/>
      <c r="AQ31416" s="9"/>
    </row>
    <row r="31417" spans="41:43" x14ac:dyDescent="0.3">
      <c r="AO31417" s="9"/>
      <c r="AP31417" s="9"/>
      <c r="AQ31417" s="9"/>
    </row>
    <row r="31418" spans="41:43" x14ac:dyDescent="0.3">
      <c r="AO31418" s="9"/>
      <c r="AP31418" s="9"/>
      <c r="AQ31418" s="9"/>
    </row>
    <row r="31419" spans="41:43" x14ac:dyDescent="0.3">
      <c r="AO31419" s="9"/>
      <c r="AP31419" s="9"/>
      <c r="AQ31419" s="9"/>
    </row>
    <row r="31420" spans="41:43" x14ac:dyDescent="0.3">
      <c r="AO31420" s="9"/>
      <c r="AP31420" s="9"/>
      <c r="AQ31420" s="9"/>
    </row>
    <row r="31421" spans="41:43" x14ac:dyDescent="0.3">
      <c r="AO31421" s="9"/>
      <c r="AP31421" s="9"/>
      <c r="AQ31421" s="9"/>
    </row>
    <row r="31422" spans="41:43" x14ac:dyDescent="0.3">
      <c r="AO31422" s="9"/>
      <c r="AP31422" s="9"/>
      <c r="AQ31422" s="9"/>
    </row>
    <row r="31423" spans="41:43" x14ac:dyDescent="0.3">
      <c r="AO31423" s="9"/>
      <c r="AP31423" s="9"/>
      <c r="AQ31423" s="9"/>
    </row>
    <row r="31424" spans="41:43" x14ac:dyDescent="0.3">
      <c r="AO31424" s="9"/>
      <c r="AP31424" s="9"/>
      <c r="AQ31424" s="9"/>
    </row>
    <row r="31425" spans="41:43" x14ac:dyDescent="0.3">
      <c r="AO31425" s="9"/>
      <c r="AP31425" s="9"/>
      <c r="AQ31425" s="9"/>
    </row>
    <row r="31426" spans="41:43" x14ac:dyDescent="0.3">
      <c r="AO31426" s="9"/>
      <c r="AP31426" s="9"/>
      <c r="AQ31426" s="9"/>
    </row>
    <row r="31427" spans="41:43" x14ac:dyDescent="0.3">
      <c r="AO31427" s="9"/>
      <c r="AP31427" s="9"/>
      <c r="AQ31427" s="9"/>
    </row>
    <row r="31428" spans="41:43" x14ac:dyDescent="0.3">
      <c r="AO31428" s="9"/>
      <c r="AP31428" s="9"/>
      <c r="AQ31428" s="9"/>
    </row>
    <row r="31429" spans="41:43" x14ac:dyDescent="0.3">
      <c r="AO31429" s="9"/>
      <c r="AP31429" s="9"/>
      <c r="AQ31429" s="9"/>
    </row>
    <row r="31430" spans="41:43" x14ac:dyDescent="0.3">
      <c r="AO31430" s="9"/>
      <c r="AP31430" s="9"/>
      <c r="AQ31430" s="9"/>
    </row>
    <row r="31431" spans="41:43" x14ac:dyDescent="0.3">
      <c r="AO31431" s="9"/>
      <c r="AP31431" s="9"/>
      <c r="AQ31431" s="9"/>
    </row>
    <row r="31432" spans="41:43" x14ac:dyDescent="0.3">
      <c r="AO31432" s="9"/>
      <c r="AP31432" s="9"/>
      <c r="AQ31432" s="9"/>
    </row>
    <row r="31433" spans="41:43" x14ac:dyDescent="0.3">
      <c r="AO31433" s="9"/>
      <c r="AP31433" s="9"/>
      <c r="AQ31433" s="9"/>
    </row>
    <row r="31434" spans="41:43" x14ac:dyDescent="0.3">
      <c r="AO31434" s="9"/>
      <c r="AP31434" s="9"/>
      <c r="AQ31434" s="9"/>
    </row>
    <row r="31435" spans="41:43" x14ac:dyDescent="0.3">
      <c r="AO31435" s="9"/>
      <c r="AP31435" s="9"/>
      <c r="AQ31435" s="9"/>
    </row>
    <row r="31436" spans="41:43" x14ac:dyDescent="0.3">
      <c r="AO31436" s="9"/>
      <c r="AP31436" s="9"/>
      <c r="AQ31436" s="9"/>
    </row>
    <row r="31437" spans="41:43" x14ac:dyDescent="0.3">
      <c r="AO31437" s="9"/>
      <c r="AP31437" s="9"/>
      <c r="AQ31437" s="9"/>
    </row>
    <row r="31438" spans="41:43" x14ac:dyDescent="0.3">
      <c r="AO31438" s="9"/>
      <c r="AP31438" s="9"/>
      <c r="AQ31438" s="9"/>
    </row>
    <row r="31439" spans="41:43" x14ac:dyDescent="0.3">
      <c r="AO31439" s="9"/>
      <c r="AP31439" s="9"/>
      <c r="AQ31439" s="9"/>
    </row>
    <row r="31440" spans="41:43" x14ac:dyDescent="0.3">
      <c r="AO31440" s="9"/>
      <c r="AP31440" s="9"/>
      <c r="AQ31440" s="9"/>
    </row>
    <row r="31441" spans="41:43" x14ac:dyDescent="0.3">
      <c r="AO31441" s="9"/>
      <c r="AP31441" s="9"/>
      <c r="AQ31441" s="9"/>
    </row>
    <row r="31442" spans="41:43" x14ac:dyDescent="0.3">
      <c r="AO31442" s="9"/>
      <c r="AP31442" s="9"/>
      <c r="AQ31442" s="9"/>
    </row>
    <row r="31443" spans="41:43" x14ac:dyDescent="0.3">
      <c r="AO31443" s="9"/>
      <c r="AP31443" s="9"/>
      <c r="AQ31443" s="9"/>
    </row>
    <row r="31444" spans="41:43" x14ac:dyDescent="0.3">
      <c r="AO31444" s="9"/>
      <c r="AP31444" s="9"/>
      <c r="AQ31444" s="9"/>
    </row>
    <row r="31445" spans="41:43" x14ac:dyDescent="0.3">
      <c r="AO31445" s="9"/>
      <c r="AP31445" s="9"/>
      <c r="AQ31445" s="9"/>
    </row>
    <row r="31446" spans="41:43" x14ac:dyDescent="0.3">
      <c r="AO31446" s="9"/>
      <c r="AP31446" s="9"/>
      <c r="AQ31446" s="9"/>
    </row>
    <row r="31447" spans="41:43" x14ac:dyDescent="0.3">
      <c r="AO31447" s="9"/>
      <c r="AP31447" s="9"/>
      <c r="AQ31447" s="9"/>
    </row>
    <row r="31448" spans="41:43" x14ac:dyDescent="0.3">
      <c r="AO31448" s="9"/>
      <c r="AP31448" s="9"/>
      <c r="AQ31448" s="9"/>
    </row>
    <row r="31449" spans="41:43" x14ac:dyDescent="0.3">
      <c r="AO31449" s="9"/>
      <c r="AP31449" s="9"/>
      <c r="AQ31449" s="9"/>
    </row>
    <row r="31450" spans="41:43" x14ac:dyDescent="0.3">
      <c r="AO31450" s="9"/>
      <c r="AP31450" s="9"/>
      <c r="AQ31450" s="9"/>
    </row>
    <row r="31451" spans="41:43" x14ac:dyDescent="0.3">
      <c r="AO31451" s="9"/>
      <c r="AP31451" s="9"/>
      <c r="AQ31451" s="9"/>
    </row>
    <row r="31452" spans="41:43" x14ac:dyDescent="0.3">
      <c r="AO31452" s="9"/>
      <c r="AP31452" s="9"/>
      <c r="AQ31452" s="9"/>
    </row>
    <row r="31453" spans="41:43" x14ac:dyDescent="0.3">
      <c r="AO31453" s="9"/>
      <c r="AP31453" s="9"/>
      <c r="AQ31453" s="9"/>
    </row>
    <row r="31454" spans="41:43" x14ac:dyDescent="0.3">
      <c r="AO31454" s="9"/>
      <c r="AP31454" s="9"/>
      <c r="AQ31454" s="9"/>
    </row>
    <row r="31455" spans="41:43" x14ac:dyDescent="0.3">
      <c r="AO31455" s="9"/>
      <c r="AP31455" s="9"/>
      <c r="AQ31455" s="9"/>
    </row>
    <row r="31456" spans="41:43" x14ac:dyDescent="0.3">
      <c r="AO31456" s="9"/>
      <c r="AP31456" s="9"/>
      <c r="AQ31456" s="9"/>
    </row>
    <row r="31457" spans="41:43" x14ac:dyDescent="0.3">
      <c r="AO31457" s="9"/>
      <c r="AP31457" s="9"/>
      <c r="AQ31457" s="9"/>
    </row>
    <row r="31458" spans="41:43" x14ac:dyDescent="0.3">
      <c r="AO31458" s="9"/>
      <c r="AP31458" s="9"/>
      <c r="AQ31458" s="9"/>
    </row>
    <row r="31459" spans="41:43" x14ac:dyDescent="0.3">
      <c r="AO31459" s="9"/>
      <c r="AP31459" s="9"/>
      <c r="AQ31459" s="9"/>
    </row>
    <row r="31460" spans="41:43" x14ac:dyDescent="0.3">
      <c r="AO31460" s="9"/>
      <c r="AP31460" s="9"/>
      <c r="AQ31460" s="9"/>
    </row>
    <row r="31461" spans="41:43" x14ac:dyDescent="0.3">
      <c r="AO31461" s="9"/>
      <c r="AP31461" s="9"/>
      <c r="AQ31461" s="9"/>
    </row>
    <row r="31462" spans="41:43" x14ac:dyDescent="0.3">
      <c r="AO31462" s="9"/>
      <c r="AP31462" s="9"/>
      <c r="AQ31462" s="9"/>
    </row>
    <row r="31463" spans="41:43" x14ac:dyDescent="0.3">
      <c r="AO31463" s="9"/>
      <c r="AP31463" s="9"/>
      <c r="AQ31463" s="9"/>
    </row>
    <row r="31464" spans="41:43" x14ac:dyDescent="0.3">
      <c r="AO31464" s="9"/>
      <c r="AP31464" s="9"/>
      <c r="AQ31464" s="9"/>
    </row>
    <row r="31465" spans="41:43" x14ac:dyDescent="0.3">
      <c r="AO31465" s="9"/>
      <c r="AP31465" s="9"/>
      <c r="AQ31465" s="9"/>
    </row>
    <row r="31466" spans="41:43" x14ac:dyDescent="0.3">
      <c r="AO31466" s="9"/>
      <c r="AP31466" s="9"/>
      <c r="AQ31466" s="9"/>
    </row>
    <row r="31467" spans="41:43" x14ac:dyDescent="0.3">
      <c r="AO31467" s="9"/>
      <c r="AP31467" s="9"/>
      <c r="AQ31467" s="9"/>
    </row>
    <row r="31468" spans="41:43" x14ac:dyDescent="0.3">
      <c r="AO31468" s="9"/>
      <c r="AP31468" s="9"/>
      <c r="AQ31468" s="9"/>
    </row>
    <row r="31469" spans="41:43" x14ac:dyDescent="0.3">
      <c r="AO31469" s="9"/>
      <c r="AP31469" s="9"/>
      <c r="AQ31469" s="9"/>
    </row>
    <row r="31470" spans="41:43" x14ac:dyDescent="0.3">
      <c r="AO31470" s="9"/>
      <c r="AP31470" s="9"/>
      <c r="AQ31470" s="9"/>
    </row>
    <row r="31471" spans="41:43" x14ac:dyDescent="0.3">
      <c r="AO31471" s="9"/>
      <c r="AP31471" s="9"/>
      <c r="AQ31471" s="9"/>
    </row>
    <row r="31472" spans="41:43" x14ac:dyDescent="0.3">
      <c r="AO31472" s="9"/>
      <c r="AP31472" s="9"/>
      <c r="AQ31472" s="9"/>
    </row>
    <row r="31473" spans="41:43" x14ac:dyDescent="0.3">
      <c r="AO31473" s="9"/>
      <c r="AP31473" s="9"/>
      <c r="AQ31473" s="9"/>
    </row>
    <row r="31474" spans="41:43" x14ac:dyDescent="0.3">
      <c r="AO31474" s="9"/>
      <c r="AP31474" s="9"/>
      <c r="AQ31474" s="9"/>
    </row>
    <row r="31475" spans="41:43" x14ac:dyDescent="0.3">
      <c r="AO31475" s="9"/>
      <c r="AP31475" s="9"/>
      <c r="AQ31475" s="9"/>
    </row>
    <row r="31476" spans="41:43" x14ac:dyDescent="0.3">
      <c r="AO31476" s="9"/>
      <c r="AP31476" s="9"/>
      <c r="AQ31476" s="9"/>
    </row>
    <row r="31477" spans="41:43" x14ac:dyDescent="0.3">
      <c r="AO31477" s="9"/>
      <c r="AP31477" s="9"/>
      <c r="AQ31477" s="9"/>
    </row>
    <row r="31478" spans="41:43" x14ac:dyDescent="0.3">
      <c r="AO31478" s="9"/>
      <c r="AP31478" s="9"/>
      <c r="AQ31478" s="9"/>
    </row>
    <row r="31479" spans="41:43" x14ac:dyDescent="0.3">
      <c r="AO31479" s="9"/>
      <c r="AP31479" s="9"/>
      <c r="AQ31479" s="9"/>
    </row>
    <row r="31480" spans="41:43" x14ac:dyDescent="0.3">
      <c r="AO31480" s="9"/>
      <c r="AP31480" s="9"/>
      <c r="AQ31480" s="9"/>
    </row>
    <row r="31481" spans="41:43" x14ac:dyDescent="0.3">
      <c r="AO31481" s="9"/>
      <c r="AP31481" s="9"/>
      <c r="AQ31481" s="9"/>
    </row>
    <row r="31482" spans="41:43" x14ac:dyDescent="0.3">
      <c r="AO31482" s="9"/>
      <c r="AP31482" s="9"/>
      <c r="AQ31482" s="9"/>
    </row>
    <row r="31483" spans="41:43" x14ac:dyDescent="0.3">
      <c r="AO31483" s="9"/>
      <c r="AP31483" s="9"/>
      <c r="AQ31483" s="9"/>
    </row>
    <row r="31484" spans="41:43" x14ac:dyDescent="0.3">
      <c r="AO31484" s="9"/>
      <c r="AP31484" s="9"/>
      <c r="AQ31484" s="9"/>
    </row>
    <row r="31485" spans="41:43" x14ac:dyDescent="0.3">
      <c r="AO31485" s="9"/>
      <c r="AP31485" s="9"/>
      <c r="AQ31485" s="9"/>
    </row>
    <row r="31486" spans="41:43" x14ac:dyDescent="0.3">
      <c r="AO31486" s="9"/>
      <c r="AP31486" s="9"/>
      <c r="AQ31486" s="9"/>
    </row>
    <row r="31487" spans="41:43" x14ac:dyDescent="0.3">
      <c r="AO31487" s="9"/>
      <c r="AP31487" s="9"/>
      <c r="AQ31487" s="9"/>
    </row>
    <row r="31488" spans="41:43" x14ac:dyDescent="0.3">
      <c r="AO31488" s="9"/>
      <c r="AP31488" s="9"/>
      <c r="AQ31488" s="9"/>
    </row>
    <row r="31489" spans="41:43" x14ac:dyDescent="0.3">
      <c r="AO31489" s="9"/>
      <c r="AP31489" s="9"/>
      <c r="AQ31489" s="9"/>
    </row>
    <row r="31490" spans="41:43" x14ac:dyDescent="0.3">
      <c r="AO31490" s="9"/>
      <c r="AP31490" s="9"/>
      <c r="AQ31490" s="9"/>
    </row>
    <row r="31491" spans="41:43" x14ac:dyDescent="0.3">
      <c r="AO31491" s="9"/>
      <c r="AP31491" s="9"/>
      <c r="AQ31491" s="9"/>
    </row>
    <row r="31492" spans="41:43" x14ac:dyDescent="0.3">
      <c r="AO31492" s="9"/>
      <c r="AP31492" s="9"/>
      <c r="AQ31492" s="9"/>
    </row>
    <row r="31493" spans="41:43" x14ac:dyDescent="0.3">
      <c r="AO31493" s="9"/>
      <c r="AP31493" s="9"/>
      <c r="AQ31493" s="9"/>
    </row>
    <row r="31494" spans="41:43" x14ac:dyDescent="0.3">
      <c r="AO31494" s="9"/>
      <c r="AP31494" s="9"/>
      <c r="AQ31494" s="9"/>
    </row>
    <row r="31495" spans="41:43" x14ac:dyDescent="0.3">
      <c r="AO31495" s="9"/>
      <c r="AP31495" s="9"/>
      <c r="AQ31495" s="9"/>
    </row>
    <row r="31496" spans="41:43" x14ac:dyDescent="0.3">
      <c r="AO31496" s="9"/>
      <c r="AP31496" s="9"/>
      <c r="AQ31496" s="9"/>
    </row>
    <row r="31497" spans="41:43" x14ac:dyDescent="0.3">
      <c r="AO31497" s="9"/>
      <c r="AP31497" s="9"/>
      <c r="AQ31497" s="9"/>
    </row>
    <row r="31498" spans="41:43" x14ac:dyDescent="0.3">
      <c r="AO31498" s="9"/>
      <c r="AP31498" s="9"/>
      <c r="AQ31498" s="9"/>
    </row>
    <row r="31499" spans="41:43" x14ac:dyDescent="0.3">
      <c r="AO31499" s="9"/>
      <c r="AP31499" s="9"/>
      <c r="AQ31499" s="9"/>
    </row>
    <row r="31500" spans="41:43" x14ac:dyDescent="0.3">
      <c r="AO31500" s="9"/>
      <c r="AP31500" s="9"/>
      <c r="AQ31500" s="9"/>
    </row>
    <row r="31501" spans="41:43" x14ac:dyDescent="0.3">
      <c r="AO31501" s="9"/>
      <c r="AP31501" s="9"/>
      <c r="AQ31501" s="9"/>
    </row>
    <row r="31502" spans="41:43" x14ac:dyDescent="0.3">
      <c r="AO31502" s="9"/>
      <c r="AP31502" s="9"/>
      <c r="AQ31502" s="9"/>
    </row>
    <row r="31503" spans="41:43" x14ac:dyDescent="0.3">
      <c r="AO31503" s="9"/>
      <c r="AP31503" s="9"/>
      <c r="AQ31503" s="9"/>
    </row>
    <row r="31504" spans="41:43" x14ac:dyDescent="0.3">
      <c r="AO31504" s="9"/>
      <c r="AP31504" s="9"/>
      <c r="AQ31504" s="9"/>
    </row>
    <row r="31505" spans="41:43" x14ac:dyDescent="0.3">
      <c r="AO31505" s="9"/>
      <c r="AP31505" s="9"/>
      <c r="AQ31505" s="9"/>
    </row>
    <row r="31506" spans="41:43" x14ac:dyDescent="0.3">
      <c r="AO31506" s="9"/>
      <c r="AP31506" s="9"/>
      <c r="AQ31506" s="9"/>
    </row>
    <row r="31507" spans="41:43" x14ac:dyDescent="0.3">
      <c r="AO31507" s="9"/>
      <c r="AP31507" s="9"/>
      <c r="AQ31507" s="9"/>
    </row>
    <row r="31508" spans="41:43" x14ac:dyDescent="0.3">
      <c r="AO31508" s="9"/>
      <c r="AP31508" s="9"/>
      <c r="AQ31508" s="9"/>
    </row>
    <row r="31509" spans="41:43" x14ac:dyDescent="0.3">
      <c r="AO31509" s="9"/>
      <c r="AP31509" s="9"/>
      <c r="AQ31509" s="9"/>
    </row>
    <row r="31510" spans="41:43" x14ac:dyDescent="0.3">
      <c r="AO31510" s="9"/>
      <c r="AP31510" s="9"/>
      <c r="AQ31510" s="9"/>
    </row>
    <row r="31511" spans="41:43" x14ac:dyDescent="0.3">
      <c r="AO31511" s="9"/>
      <c r="AP31511" s="9"/>
      <c r="AQ31511" s="9"/>
    </row>
    <row r="31512" spans="41:43" x14ac:dyDescent="0.3">
      <c r="AO31512" s="9"/>
      <c r="AP31512" s="9"/>
      <c r="AQ31512" s="9"/>
    </row>
    <row r="31513" spans="41:43" x14ac:dyDescent="0.3">
      <c r="AO31513" s="9"/>
      <c r="AP31513" s="9"/>
      <c r="AQ31513" s="9"/>
    </row>
    <row r="31514" spans="41:43" x14ac:dyDescent="0.3">
      <c r="AO31514" s="9"/>
      <c r="AP31514" s="9"/>
      <c r="AQ31514" s="9"/>
    </row>
    <row r="31515" spans="41:43" x14ac:dyDescent="0.3">
      <c r="AO31515" s="9"/>
      <c r="AP31515" s="9"/>
      <c r="AQ31515" s="9"/>
    </row>
    <row r="31516" spans="41:43" x14ac:dyDescent="0.3">
      <c r="AO31516" s="9"/>
      <c r="AP31516" s="9"/>
      <c r="AQ31516" s="9"/>
    </row>
    <row r="31517" spans="41:43" x14ac:dyDescent="0.3">
      <c r="AO31517" s="9"/>
      <c r="AP31517" s="9"/>
      <c r="AQ31517" s="9"/>
    </row>
    <row r="31518" spans="41:43" x14ac:dyDescent="0.3">
      <c r="AO31518" s="9"/>
      <c r="AP31518" s="9"/>
      <c r="AQ31518" s="9"/>
    </row>
    <row r="31519" spans="41:43" x14ac:dyDescent="0.3">
      <c r="AO31519" s="9"/>
      <c r="AP31519" s="9"/>
      <c r="AQ31519" s="9"/>
    </row>
    <row r="31520" spans="41:43" x14ac:dyDescent="0.3">
      <c r="AO31520" s="9"/>
      <c r="AP31520" s="9"/>
      <c r="AQ31520" s="9"/>
    </row>
    <row r="31521" spans="41:43" x14ac:dyDescent="0.3">
      <c r="AO31521" s="9"/>
      <c r="AP31521" s="9"/>
      <c r="AQ31521" s="9"/>
    </row>
    <row r="31522" spans="41:43" x14ac:dyDescent="0.3">
      <c r="AO31522" s="9"/>
      <c r="AP31522" s="9"/>
      <c r="AQ31522" s="9"/>
    </row>
    <row r="31523" spans="41:43" x14ac:dyDescent="0.3">
      <c r="AO31523" s="9"/>
      <c r="AP31523" s="9"/>
      <c r="AQ31523" s="9"/>
    </row>
    <row r="31524" spans="41:43" x14ac:dyDescent="0.3">
      <c r="AO31524" s="9"/>
      <c r="AP31524" s="9"/>
      <c r="AQ31524" s="9"/>
    </row>
    <row r="31525" spans="41:43" x14ac:dyDescent="0.3">
      <c r="AO31525" s="9"/>
      <c r="AP31525" s="9"/>
      <c r="AQ31525" s="9"/>
    </row>
    <row r="31526" spans="41:43" x14ac:dyDescent="0.3">
      <c r="AO31526" s="9"/>
      <c r="AP31526" s="9"/>
      <c r="AQ31526" s="9"/>
    </row>
    <row r="31527" spans="41:43" x14ac:dyDescent="0.3">
      <c r="AO31527" s="9"/>
      <c r="AP31527" s="9"/>
      <c r="AQ31527" s="9"/>
    </row>
    <row r="31528" spans="41:43" x14ac:dyDescent="0.3">
      <c r="AO31528" s="9"/>
      <c r="AP31528" s="9"/>
      <c r="AQ31528" s="9"/>
    </row>
    <row r="31529" spans="41:43" x14ac:dyDescent="0.3">
      <c r="AO31529" s="9"/>
      <c r="AP31529" s="9"/>
      <c r="AQ31529" s="9"/>
    </row>
    <row r="31530" spans="41:43" x14ac:dyDescent="0.3">
      <c r="AO31530" s="9"/>
      <c r="AP31530" s="9"/>
      <c r="AQ31530" s="9"/>
    </row>
    <row r="31531" spans="41:43" x14ac:dyDescent="0.3">
      <c r="AO31531" s="9"/>
      <c r="AP31531" s="9"/>
      <c r="AQ31531" s="9"/>
    </row>
    <row r="31532" spans="41:43" x14ac:dyDescent="0.3">
      <c r="AO31532" s="9"/>
      <c r="AP31532" s="9"/>
      <c r="AQ31532" s="9"/>
    </row>
    <row r="31533" spans="41:43" x14ac:dyDescent="0.3">
      <c r="AO31533" s="9"/>
      <c r="AP31533" s="9"/>
      <c r="AQ31533" s="9"/>
    </row>
    <row r="31534" spans="41:43" x14ac:dyDescent="0.3">
      <c r="AO31534" s="9"/>
      <c r="AP31534" s="9"/>
      <c r="AQ31534" s="9"/>
    </row>
    <row r="31535" spans="41:43" x14ac:dyDescent="0.3">
      <c r="AO31535" s="9"/>
      <c r="AP31535" s="9"/>
      <c r="AQ31535" s="9"/>
    </row>
    <row r="31536" spans="41:43" x14ac:dyDescent="0.3">
      <c r="AO31536" s="9"/>
      <c r="AP31536" s="9"/>
      <c r="AQ31536" s="9"/>
    </row>
    <row r="31537" spans="41:43" x14ac:dyDescent="0.3">
      <c r="AO31537" s="9"/>
      <c r="AP31537" s="9"/>
      <c r="AQ31537" s="9"/>
    </row>
    <row r="31538" spans="41:43" x14ac:dyDescent="0.3">
      <c r="AO31538" s="9"/>
      <c r="AP31538" s="9"/>
      <c r="AQ31538" s="9"/>
    </row>
    <row r="31539" spans="41:43" x14ac:dyDescent="0.3">
      <c r="AO31539" s="9"/>
      <c r="AP31539" s="9"/>
      <c r="AQ31539" s="9"/>
    </row>
    <row r="31540" spans="41:43" x14ac:dyDescent="0.3">
      <c r="AO31540" s="9"/>
      <c r="AP31540" s="9"/>
      <c r="AQ31540" s="9"/>
    </row>
    <row r="31541" spans="41:43" x14ac:dyDescent="0.3">
      <c r="AO31541" s="9"/>
      <c r="AP31541" s="9"/>
      <c r="AQ31541" s="9"/>
    </row>
    <row r="31542" spans="41:43" x14ac:dyDescent="0.3">
      <c r="AO31542" s="9"/>
      <c r="AP31542" s="9"/>
      <c r="AQ31542" s="9"/>
    </row>
    <row r="31543" spans="41:43" x14ac:dyDescent="0.3">
      <c r="AO31543" s="9"/>
      <c r="AP31543" s="9"/>
      <c r="AQ31543" s="9"/>
    </row>
    <row r="31544" spans="41:43" x14ac:dyDescent="0.3">
      <c r="AO31544" s="9"/>
      <c r="AP31544" s="9"/>
      <c r="AQ31544" s="9"/>
    </row>
    <row r="31545" spans="41:43" x14ac:dyDescent="0.3">
      <c r="AO31545" s="9"/>
      <c r="AP31545" s="9"/>
      <c r="AQ31545" s="9"/>
    </row>
    <row r="31546" spans="41:43" x14ac:dyDescent="0.3">
      <c r="AO31546" s="9"/>
      <c r="AP31546" s="9"/>
      <c r="AQ31546" s="9"/>
    </row>
    <row r="31547" spans="41:43" x14ac:dyDescent="0.3">
      <c r="AO31547" s="9"/>
      <c r="AP31547" s="9"/>
      <c r="AQ31547" s="9"/>
    </row>
    <row r="31548" spans="41:43" x14ac:dyDescent="0.3">
      <c r="AO31548" s="9"/>
      <c r="AP31548" s="9"/>
      <c r="AQ31548" s="9"/>
    </row>
    <row r="31549" spans="41:43" x14ac:dyDescent="0.3">
      <c r="AO31549" s="9"/>
      <c r="AP31549" s="9"/>
      <c r="AQ31549" s="9"/>
    </row>
    <row r="31550" spans="41:43" x14ac:dyDescent="0.3">
      <c r="AO31550" s="9"/>
      <c r="AP31550" s="9"/>
      <c r="AQ31550" s="9"/>
    </row>
    <row r="31551" spans="41:43" x14ac:dyDescent="0.3">
      <c r="AO31551" s="9"/>
      <c r="AP31551" s="9"/>
      <c r="AQ31551" s="9"/>
    </row>
    <row r="31552" spans="41:43" x14ac:dyDescent="0.3">
      <c r="AO31552" s="9"/>
      <c r="AP31552" s="9"/>
      <c r="AQ31552" s="9"/>
    </row>
    <row r="31553" spans="41:43" x14ac:dyDescent="0.3">
      <c r="AO31553" s="9"/>
      <c r="AP31553" s="9"/>
      <c r="AQ31553" s="9"/>
    </row>
    <row r="31554" spans="41:43" x14ac:dyDescent="0.3">
      <c r="AO31554" s="9"/>
      <c r="AP31554" s="9"/>
      <c r="AQ31554" s="9"/>
    </row>
    <row r="31555" spans="41:43" x14ac:dyDescent="0.3">
      <c r="AO31555" s="9"/>
      <c r="AP31555" s="9"/>
      <c r="AQ31555" s="9"/>
    </row>
    <row r="31556" spans="41:43" x14ac:dyDescent="0.3">
      <c r="AO31556" s="9"/>
      <c r="AP31556" s="9"/>
      <c r="AQ31556" s="9"/>
    </row>
    <row r="31557" spans="41:43" x14ac:dyDescent="0.3">
      <c r="AO31557" s="9"/>
      <c r="AP31557" s="9"/>
      <c r="AQ31557" s="9"/>
    </row>
    <row r="31558" spans="41:43" x14ac:dyDescent="0.3">
      <c r="AO31558" s="9"/>
      <c r="AP31558" s="9"/>
      <c r="AQ31558" s="9"/>
    </row>
    <row r="31559" spans="41:43" x14ac:dyDescent="0.3">
      <c r="AO31559" s="9"/>
      <c r="AP31559" s="9"/>
      <c r="AQ31559" s="9"/>
    </row>
    <row r="31560" spans="41:43" x14ac:dyDescent="0.3">
      <c r="AO31560" s="9"/>
      <c r="AP31560" s="9"/>
      <c r="AQ31560" s="9"/>
    </row>
    <row r="31561" spans="41:43" x14ac:dyDescent="0.3">
      <c r="AO31561" s="9"/>
      <c r="AP31561" s="9"/>
      <c r="AQ31561" s="9"/>
    </row>
    <row r="31562" spans="41:43" x14ac:dyDescent="0.3">
      <c r="AO31562" s="9"/>
      <c r="AP31562" s="9"/>
      <c r="AQ31562" s="9"/>
    </row>
    <row r="31563" spans="41:43" x14ac:dyDescent="0.3">
      <c r="AO31563" s="9"/>
      <c r="AP31563" s="9"/>
      <c r="AQ31563" s="9"/>
    </row>
    <row r="31564" spans="41:43" x14ac:dyDescent="0.3">
      <c r="AO31564" s="9"/>
      <c r="AP31564" s="9"/>
      <c r="AQ31564" s="9"/>
    </row>
    <row r="31565" spans="41:43" x14ac:dyDescent="0.3">
      <c r="AO31565" s="9"/>
      <c r="AP31565" s="9"/>
      <c r="AQ31565" s="9"/>
    </row>
    <row r="31566" spans="41:43" x14ac:dyDescent="0.3">
      <c r="AO31566" s="9"/>
      <c r="AP31566" s="9"/>
      <c r="AQ31566" s="9"/>
    </row>
    <row r="31567" spans="41:43" x14ac:dyDescent="0.3">
      <c r="AO31567" s="9"/>
      <c r="AP31567" s="9"/>
      <c r="AQ31567" s="9"/>
    </row>
    <row r="31568" spans="41:43" x14ac:dyDescent="0.3">
      <c r="AO31568" s="9"/>
      <c r="AP31568" s="9"/>
      <c r="AQ31568" s="9"/>
    </row>
    <row r="31569" spans="41:43" x14ac:dyDescent="0.3">
      <c r="AO31569" s="9"/>
      <c r="AP31569" s="9"/>
      <c r="AQ31569" s="9"/>
    </row>
    <row r="31570" spans="41:43" x14ac:dyDescent="0.3">
      <c r="AO31570" s="9"/>
      <c r="AP31570" s="9"/>
      <c r="AQ31570" s="9"/>
    </row>
    <row r="31571" spans="41:43" x14ac:dyDescent="0.3">
      <c r="AO31571" s="9"/>
      <c r="AP31571" s="9"/>
      <c r="AQ31571" s="9"/>
    </row>
    <row r="31572" spans="41:43" x14ac:dyDescent="0.3">
      <c r="AO31572" s="9"/>
      <c r="AP31572" s="9"/>
      <c r="AQ31572" s="9"/>
    </row>
    <row r="31573" spans="41:43" x14ac:dyDescent="0.3">
      <c r="AO31573" s="9"/>
      <c r="AP31573" s="9"/>
      <c r="AQ31573" s="9"/>
    </row>
    <row r="31574" spans="41:43" x14ac:dyDescent="0.3">
      <c r="AO31574" s="9"/>
      <c r="AP31574" s="9"/>
      <c r="AQ31574" s="9"/>
    </row>
    <row r="31575" spans="41:43" x14ac:dyDescent="0.3">
      <c r="AO31575" s="9"/>
      <c r="AP31575" s="9"/>
      <c r="AQ31575" s="9"/>
    </row>
    <row r="31576" spans="41:43" x14ac:dyDescent="0.3">
      <c r="AO31576" s="9"/>
      <c r="AP31576" s="9"/>
      <c r="AQ31576" s="9"/>
    </row>
    <row r="31577" spans="41:43" x14ac:dyDescent="0.3">
      <c r="AO31577" s="9"/>
      <c r="AP31577" s="9"/>
      <c r="AQ31577" s="9"/>
    </row>
    <row r="31578" spans="41:43" x14ac:dyDescent="0.3">
      <c r="AO31578" s="9"/>
      <c r="AP31578" s="9"/>
      <c r="AQ31578" s="9"/>
    </row>
    <row r="31579" spans="41:43" x14ac:dyDescent="0.3">
      <c r="AO31579" s="9"/>
      <c r="AP31579" s="9"/>
      <c r="AQ31579" s="9"/>
    </row>
    <row r="31580" spans="41:43" x14ac:dyDescent="0.3">
      <c r="AO31580" s="9"/>
      <c r="AP31580" s="9"/>
      <c r="AQ31580" s="9"/>
    </row>
    <row r="31581" spans="41:43" x14ac:dyDescent="0.3">
      <c r="AO31581" s="9"/>
      <c r="AP31581" s="9"/>
      <c r="AQ31581" s="9"/>
    </row>
    <row r="31582" spans="41:43" x14ac:dyDescent="0.3">
      <c r="AO31582" s="9"/>
      <c r="AP31582" s="9"/>
      <c r="AQ31582" s="9"/>
    </row>
    <row r="31583" spans="41:43" x14ac:dyDescent="0.3">
      <c r="AO31583" s="9"/>
      <c r="AP31583" s="9"/>
      <c r="AQ31583" s="9"/>
    </row>
    <row r="31584" spans="41:43" x14ac:dyDescent="0.3">
      <c r="AO31584" s="9"/>
      <c r="AP31584" s="9"/>
      <c r="AQ31584" s="9"/>
    </row>
    <row r="31585" spans="41:43" x14ac:dyDescent="0.3">
      <c r="AO31585" s="9"/>
      <c r="AP31585" s="9"/>
      <c r="AQ31585" s="9"/>
    </row>
    <row r="31586" spans="41:43" x14ac:dyDescent="0.3">
      <c r="AO31586" s="9"/>
      <c r="AP31586" s="9"/>
      <c r="AQ31586" s="9"/>
    </row>
    <row r="31587" spans="41:43" x14ac:dyDescent="0.3">
      <c r="AO31587" s="9"/>
      <c r="AP31587" s="9"/>
      <c r="AQ31587" s="9"/>
    </row>
    <row r="31588" spans="41:43" x14ac:dyDescent="0.3">
      <c r="AO31588" s="9"/>
      <c r="AP31588" s="9"/>
      <c r="AQ31588" s="9"/>
    </row>
    <row r="31589" spans="41:43" x14ac:dyDescent="0.3">
      <c r="AO31589" s="9"/>
      <c r="AP31589" s="9"/>
      <c r="AQ31589" s="9"/>
    </row>
    <row r="31590" spans="41:43" x14ac:dyDescent="0.3">
      <c r="AO31590" s="9"/>
      <c r="AP31590" s="9"/>
      <c r="AQ31590" s="9"/>
    </row>
    <row r="31591" spans="41:43" x14ac:dyDescent="0.3">
      <c r="AO31591" s="9"/>
      <c r="AP31591" s="9"/>
      <c r="AQ31591" s="9"/>
    </row>
    <row r="31592" spans="41:43" x14ac:dyDescent="0.3">
      <c r="AO31592" s="9"/>
      <c r="AP31592" s="9"/>
      <c r="AQ31592" s="9"/>
    </row>
    <row r="31593" spans="41:43" x14ac:dyDescent="0.3">
      <c r="AO31593" s="9"/>
      <c r="AP31593" s="9"/>
      <c r="AQ31593" s="9"/>
    </row>
    <row r="31594" spans="41:43" x14ac:dyDescent="0.3">
      <c r="AO31594" s="9"/>
      <c r="AP31594" s="9"/>
      <c r="AQ31594" s="9"/>
    </row>
    <row r="31595" spans="41:43" x14ac:dyDescent="0.3">
      <c r="AO31595" s="9"/>
      <c r="AP31595" s="9"/>
      <c r="AQ31595" s="9"/>
    </row>
    <row r="31596" spans="41:43" x14ac:dyDescent="0.3">
      <c r="AO31596" s="9"/>
      <c r="AP31596" s="9"/>
      <c r="AQ31596" s="9"/>
    </row>
    <row r="31597" spans="41:43" x14ac:dyDescent="0.3">
      <c r="AO31597" s="9"/>
      <c r="AP31597" s="9"/>
      <c r="AQ31597" s="9"/>
    </row>
    <row r="31598" spans="41:43" x14ac:dyDescent="0.3">
      <c r="AO31598" s="9"/>
      <c r="AP31598" s="9"/>
      <c r="AQ31598" s="9"/>
    </row>
    <row r="31599" spans="41:43" x14ac:dyDescent="0.3">
      <c r="AO31599" s="9"/>
      <c r="AP31599" s="9"/>
      <c r="AQ31599" s="9"/>
    </row>
    <row r="31600" spans="41:43" x14ac:dyDescent="0.3">
      <c r="AO31600" s="9"/>
      <c r="AP31600" s="9"/>
      <c r="AQ31600" s="9"/>
    </row>
    <row r="31601" spans="41:43" x14ac:dyDescent="0.3">
      <c r="AO31601" s="9"/>
      <c r="AP31601" s="9"/>
      <c r="AQ31601" s="9"/>
    </row>
    <row r="31602" spans="41:43" x14ac:dyDescent="0.3">
      <c r="AO31602" s="9"/>
      <c r="AP31602" s="9"/>
      <c r="AQ31602" s="9"/>
    </row>
    <row r="31603" spans="41:43" x14ac:dyDescent="0.3">
      <c r="AO31603" s="9"/>
      <c r="AP31603" s="9"/>
      <c r="AQ31603" s="9"/>
    </row>
    <row r="31604" spans="41:43" x14ac:dyDescent="0.3">
      <c r="AO31604" s="9"/>
      <c r="AP31604" s="9"/>
      <c r="AQ31604" s="9"/>
    </row>
    <row r="31605" spans="41:43" x14ac:dyDescent="0.3">
      <c r="AO31605" s="9"/>
      <c r="AP31605" s="9"/>
      <c r="AQ31605" s="9"/>
    </row>
    <row r="31606" spans="41:43" x14ac:dyDescent="0.3">
      <c r="AO31606" s="9"/>
      <c r="AP31606" s="9"/>
      <c r="AQ31606" s="9"/>
    </row>
    <row r="31607" spans="41:43" x14ac:dyDescent="0.3">
      <c r="AO31607" s="9"/>
      <c r="AP31607" s="9"/>
      <c r="AQ31607" s="9"/>
    </row>
    <row r="31608" spans="41:43" x14ac:dyDescent="0.3">
      <c r="AO31608" s="9"/>
      <c r="AP31608" s="9"/>
      <c r="AQ31608" s="9"/>
    </row>
    <row r="31609" spans="41:43" x14ac:dyDescent="0.3">
      <c r="AO31609" s="9"/>
      <c r="AP31609" s="9"/>
      <c r="AQ31609" s="9"/>
    </row>
    <row r="31610" spans="41:43" x14ac:dyDescent="0.3">
      <c r="AO31610" s="9"/>
      <c r="AP31610" s="9"/>
      <c r="AQ31610" s="9"/>
    </row>
    <row r="31611" spans="41:43" x14ac:dyDescent="0.3">
      <c r="AO31611" s="9"/>
      <c r="AP31611" s="9"/>
      <c r="AQ31611" s="9"/>
    </row>
    <row r="31612" spans="41:43" x14ac:dyDescent="0.3">
      <c r="AO31612" s="9"/>
      <c r="AP31612" s="9"/>
      <c r="AQ31612" s="9"/>
    </row>
    <row r="31613" spans="41:43" x14ac:dyDescent="0.3">
      <c r="AO31613" s="9"/>
      <c r="AP31613" s="9"/>
      <c r="AQ31613" s="9"/>
    </row>
    <row r="31614" spans="41:43" x14ac:dyDescent="0.3">
      <c r="AO31614" s="9"/>
      <c r="AP31614" s="9"/>
      <c r="AQ31614" s="9"/>
    </row>
    <row r="31615" spans="41:43" x14ac:dyDescent="0.3">
      <c r="AO31615" s="9"/>
      <c r="AP31615" s="9"/>
      <c r="AQ31615" s="9"/>
    </row>
    <row r="31616" spans="41:43" x14ac:dyDescent="0.3">
      <c r="AO31616" s="9"/>
      <c r="AP31616" s="9"/>
      <c r="AQ31616" s="9"/>
    </row>
    <row r="31617" spans="41:43" x14ac:dyDescent="0.3">
      <c r="AO31617" s="9"/>
      <c r="AP31617" s="9"/>
      <c r="AQ31617" s="9"/>
    </row>
    <row r="31618" spans="41:43" x14ac:dyDescent="0.3">
      <c r="AO31618" s="9"/>
      <c r="AP31618" s="9"/>
      <c r="AQ31618" s="9"/>
    </row>
    <row r="31619" spans="41:43" x14ac:dyDescent="0.3">
      <c r="AO31619" s="9"/>
      <c r="AP31619" s="9"/>
      <c r="AQ31619" s="9"/>
    </row>
    <row r="31620" spans="41:43" x14ac:dyDescent="0.3">
      <c r="AO31620" s="9"/>
      <c r="AP31620" s="9"/>
      <c r="AQ31620" s="9"/>
    </row>
    <row r="31621" spans="41:43" x14ac:dyDescent="0.3">
      <c r="AO31621" s="9"/>
      <c r="AP31621" s="9"/>
      <c r="AQ31621" s="9"/>
    </row>
    <row r="31622" spans="41:43" x14ac:dyDescent="0.3">
      <c r="AO31622" s="9"/>
      <c r="AP31622" s="9"/>
      <c r="AQ31622" s="9"/>
    </row>
    <row r="31623" spans="41:43" x14ac:dyDescent="0.3">
      <c r="AO31623" s="9"/>
      <c r="AP31623" s="9"/>
      <c r="AQ31623" s="9"/>
    </row>
    <row r="31624" spans="41:43" x14ac:dyDescent="0.3">
      <c r="AO31624" s="9"/>
      <c r="AP31624" s="9"/>
      <c r="AQ31624" s="9"/>
    </row>
    <row r="31625" spans="41:43" x14ac:dyDescent="0.3">
      <c r="AO31625" s="9"/>
      <c r="AP31625" s="9"/>
      <c r="AQ31625" s="9"/>
    </row>
    <row r="31626" spans="41:43" x14ac:dyDescent="0.3">
      <c r="AO31626" s="9"/>
      <c r="AP31626" s="9"/>
      <c r="AQ31626" s="9"/>
    </row>
    <row r="31627" spans="41:43" x14ac:dyDescent="0.3">
      <c r="AO31627" s="9"/>
      <c r="AP31627" s="9"/>
      <c r="AQ31627" s="9"/>
    </row>
    <row r="31628" spans="41:43" x14ac:dyDescent="0.3">
      <c r="AO31628" s="9"/>
      <c r="AP31628" s="9"/>
      <c r="AQ31628" s="9"/>
    </row>
    <row r="31629" spans="41:43" x14ac:dyDescent="0.3">
      <c r="AO31629" s="9"/>
      <c r="AP31629" s="9"/>
      <c r="AQ31629" s="9"/>
    </row>
    <row r="31630" spans="41:43" x14ac:dyDescent="0.3">
      <c r="AO31630" s="9"/>
      <c r="AP31630" s="9"/>
      <c r="AQ31630" s="9"/>
    </row>
    <row r="31631" spans="41:43" x14ac:dyDescent="0.3">
      <c r="AO31631" s="9"/>
      <c r="AP31631" s="9"/>
      <c r="AQ31631" s="9"/>
    </row>
    <row r="31632" spans="41:43" x14ac:dyDescent="0.3">
      <c r="AO31632" s="9"/>
      <c r="AP31632" s="9"/>
      <c r="AQ31632" s="9"/>
    </row>
    <row r="31633" spans="41:43" x14ac:dyDescent="0.3">
      <c r="AO31633" s="9"/>
      <c r="AP31633" s="9"/>
      <c r="AQ31633" s="9"/>
    </row>
    <row r="31634" spans="41:43" x14ac:dyDescent="0.3">
      <c r="AO31634" s="9"/>
      <c r="AP31634" s="9"/>
      <c r="AQ31634" s="9"/>
    </row>
    <row r="31635" spans="41:43" x14ac:dyDescent="0.3">
      <c r="AO31635" s="9"/>
      <c r="AP31635" s="9"/>
      <c r="AQ31635" s="9"/>
    </row>
    <row r="31636" spans="41:43" x14ac:dyDescent="0.3">
      <c r="AO31636" s="9"/>
      <c r="AP31636" s="9"/>
      <c r="AQ31636" s="9"/>
    </row>
    <row r="31637" spans="41:43" x14ac:dyDescent="0.3">
      <c r="AO31637" s="9"/>
      <c r="AP31637" s="9"/>
      <c r="AQ31637" s="9"/>
    </row>
    <row r="31638" spans="41:43" x14ac:dyDescent="0.3">
      <c r="AO31638" s="9"/>
      <c r="AP31638" s="9"/>
      <c r="AQ31638" s="9"/>
    </row>
    <row r="31639" spans="41:43" x14ac:dyDescent="0.3">
      <c r="AO31639" s="9"/>
      <c r="AP31639" s="9"/>
      <c r="AQ31639" s="9"/>
    </row>
    <row r="31640" spans="41:43" x14ac:dyDescent="0.3">
      <c r="AO31640" s="9"/>
      <c r="AP31640" s="9"/>
      <c r="AQ31640" s="9"/>
    </row>
    <row r="31641" spans="41:43" x14ac:dyDescent="0.3">
      <c r="AO31641" s="9"/>
      <c r="AP31641" s="9"/>
      <c r="AQ31641" s="9"/>
    </row>
    <row r="31642" spans="41:43" x14ac:dyDescent="0.3">
      <c r="AO31642" s="9"/>
      <c r="AP31642" s="9"/>
      <c r="AQ31642" s="9"/>
    </row>
    <row r="31643" spans="41:43" x14ac:dyDescent="0.3">
      <c r="AO31643" s="9"/>
      <c r="AP31643" s="9"/>
      <c r="AQ31643" s="9"/>
    </row>
    <row r="31644" spans="41:43" x14ac:dyDescent="0.3">
      <c r="AO31644" s="9"/>
      <c r="AP31644" s="9"/>
      <c r="AQ31644" s="9"/>
    </row>
    <row r="31645" spans="41:43" x14ac:dyDescent="0.3">
      <c r="AO31645" s="9"/>
      <c r="AP31645" s="9"/>
      <c r="AQ31645" s="9"/>
    </row>
    <row r="31646" spans="41:43" x14ac:dyDescent="0.3">
      <c r="AO31646" s="9"/>
      <c r="AP31646" s="9"/>
      <c r="AQ31646" s="9"/>
    </row>
    <row r="31647" spans="41:43" x14ac:dyDescent="0.3">
      <c r="AO31647" s="9"/>
      <c r="AP31647" s="9"/>
      <c r="AQ31647" s="9"/>
    </row>
    <row r="31648" spans="41:43" x14ac:dyDescent="0.3">
      <c r="AO31648" s="9"/>
      <c r="AP31648" s="9"/>
      <c r="AQ31648" s="9"/>
    </row>
    <row r="31649" spans="41:43" x14ac:dyDescent="0.3">
      <c r="AO31649" s="9"/>
      <c r="AP31649" s="9"/>
      <c r="AQ31649" s="9"/>
    </row>
    <row r="31650" spans="41:43" x14ac:dyDescent="0.3">
      <c r="AO31650" s="9"/>
      <c r="AP31650" s="9"/>
      <c r="AQ31650" s="9"/>
    </row>
    <row r="31651" spans="41:43" x14ac:dyDescent="0.3">
      <c r="AO31651" s="9"/>
      <c r="AP31651" s="9"/>
      <c r="AQ31651" s="9"/>
    </row>
    <row r="31652" spans="41:43" x14ac:dyDescent="0.3">
      <c r="AO31652" s="9"/>
      <c r="AP31652" s="9"/>
      <c r="AQ31652" s="9"/>
    </row>
    <row r="31653" spans="41:43" x14ac:dyDescent="0.3">
      <c r="AO31653" s="9"/>
      <c r="AP31653" s="9"/>
      <c r="AQ31653" s="9"/>
    </row>
    <row r="31654" spans="41:43" x14ac:dyDescent="0.3">
      <c r="AO31654" s="9"/>
      <c r="AP31654" s="9"/>
      <c r="AQ31654" s="9"/>
    </row>
    <row r="31655" spans="41:43" x14ac:dyDescent="0.3">
      <c r="AO31655" s="9"/>
      <c r="AP31655" s="9"/>
      <c r="AQ31655" s="9"/>
    </row>
    <row r="31656" spans="41:43" x14ac:dyDescent="0.3">
      <c r="AO31656" s="9"/>
      <c r="AP31656" s="9"/>
      <c r="AQ31656" s="9"/>
    </row>
    <row r="31657" spans="41:43" x14ac:dyDescent="0.3">
      <c r="AO31657" s="9"/>
      <c r="AP31657" s="9"/>
      <c r="AQ31657" s="9"/>
    </row>
    <row r="31658" spans="41:43" x14ac:dyDescent="0.3">
      <c r="AO31658" s="9"/>
      <c r="AP31658" s="9"/>
      <c r="AQ31658" s="9"/>
    </row>
    <row r="31659" spans="41:43" x14ac:dyDescent="0.3">
      <c r="AO31659" s="9"/>
      <c r="AP31659" s="9"/>
      <c r="AQ31659" s="9"/>
    </row>
    <row r="31660" spans="41:43" x14ac:dyDescent="0.3">
      <c r="AO31660" s="9"/>
      <c r="AP31660" s="9"/>
      <c r="AQ31660" s="9"/>
    </row>
    <row r="31661" spans="41:43" x14ac:dyDescent="0.3">
      <c r="AO31661" s="9"/>
      <c r="AP31661" s="9"/>
      <c r="AQ31661" s="9"/>
    </row>
    <row r="31662" spans="41:43" x14ac:dyDescent="0.3">
      <c r="AO31662" s="9"/>
      <c r="AP31662" s="9"/>
      <c r="AQ31662" s="9"/>
    </row>
    <row r="31663" spans="41:43" x14ac:dyDescent="0.3">
      <c r="AO31663" s="9"/>
      <c r="AP31663" s="9"/>
      <c r="AQ31663" s="9"/>
    </row>
    <row r="31664" spans="41:43" x14ac:dyDescent="0.3">
      <c r="AO31664" s="9"/>
      <c r="AP31664" s="9"/>
      <c r="AQ31664" s="9"/>
    </row>
    <row r="31665" spans="41:43" x14ac:dyDescent="0.3">
      <c r="AO31665" s="9"/>
      <c r="AP31665" s="9"/>
      <c r="AQ31665" s="9"/>
    </row>
    <row r="31666" spans="41:43" x14ac:dyDescent="0.3">
      <c r="AO31666" s="9"/>
      <c r="AP31666" s="9"/>
      <c r="AQ31666" s="9"/>
    </row>
    <row r="31667" spans="41:43" x14ac:dyDescent="0.3">
      <c r="AO31667" s="9"/>
      <c r="AP31667" s="9"/>
      <c r="AQ31667" s="9"/>
    </row>
    <row r="31668" spans="41:43" x14ac:dyDescent="0.3">
      <c r="AO31668" s="9"/>
      <c r="AP31668" s="9"/>
      <c r="AQ31668" s="9"/>
    </row>
    <row r="31669" spans="41:43" x14ac:dyDescent="0.3">
      <c r="AO31669" s="9"/>
      <c r="AP31669" s="9"/>
      <c r="AQ31669" s="9"/>
    </row>
    <row r="31670" spans="41:43" x14ac:dyDescent="0.3">
      <c r="AO31670" s="9"/>
      <c r="AP31670" s="9"/>
      <c r="AQ31670" s="9"/>
    </row>
    <row r="31671" spans="41:43" x14ac:dyDescent="0.3">
      <c r="AO31671" s="9"/>
      <c r="AP31671" s="9"/>
      <c r="AQ31671" s="9"/>
    </row>
    <row r="31672" spans="41:43" x14ac:dyDescent="0.3">
      <c r="AO31672" s="9"/>
      <c r="AP31672" s="9"/>
      <c r="AQ31672" s="9"/>
    </row>
    <row r="31673" spans="41:43" x14ac:dyDescent="0.3">
      <c r="AO31673" s="9"/>
      <c r="AP31673" s="9"/>
      <c r="AQ31673" s="9"/>
    </row>
    <row r="31674" spans="41:43" x14ac:dyDescent="0.3">
      <c r="AO31674" s="9"/>
      <c r="AP31674" s="9"/>
      <c r="AQ31674" s="9"/>
    </row>
    <row r="31675" spans="41:43" x14ac:dyDescent="0.3">
      <c r="AO31675" s="9"/>
      <c r="AP31675" s="9"/>
      <c r="AQ31675" s="9"/>
    </row>
    <row r="31676" spans="41:43" x14ac:dyDescent="0.3">
      <c r="AO31676" s="9"/>
      <c r="AP31676" s="9"/>
      <c r="AQ31676" s="9"/>
    </row>
    <row r="31677" spans="41:43" x14ac:dyDescent="0.3">
      <c r="AO31677" s="9"/>
      <c r="AP31677" s="9"/>
      <c r="AQ31677" s="9"/>
    </row>
    <row r="31678" spans="41:43" x14ac:dyDescent="0.3">
      <c r="AO31678" s="9"/>
      <c r="AP31678" s="9"/>
      <c r="AQ31678" s="9"/>
    </row>
    <row r="31679" spans="41:43" x14ac:dyDescent="0.3">
      <c r="AO31679" s="9"/>
      <c r="AP31679" s="9"/>
      <c r="AQ31679" s="9"/>
    </row>
    <row r="31680" spans="41:43" x14ac:dyDescent="0.3">
      <c r="AO31680" s="9"/>
      <c r="AP31680" s="9"/>
      <c r="AQ31680" s="9"/>
    </row>
    <row r="31681" spans="41:43" x14ac:dyDescent="0.3">
      <c r="AO31681" s="9"/>
      <c r="AP31681" s="9"/>
      <c r="AQ31681" s="9"/>
    </row>
    <row r="31682" spans="41:43" x14ac:dyDescent="0.3">
      <c r="AO31682" s="9"/>
      <c r="AP31682" s="9"/>
      <c r="AQ31682" s="9"/>
    </row>
    <row r="31683" spans="41:43" x14ac:dyDescent="0.3">
      <c r="AO31683" s="9"/>
      <c r="AP31683" s="9"/>
      <c r="AQ31683" s="9"/>
    </row>
    <row r="31684" spans="41:43" x14ac:dyDescent="0.3">
      <c r="AO31684" s="9"/>
      <c r="AP31684" s="9"/>
      <c r="AQ31684" s="9"/>
    </row>
    <row r="31685" spans="41:43" x14ac:dyDescent="0.3">
      <c r="AO31685" s="9"/>
      <c r="AP31685" s="9"/>
      <c r="AQ31685" s="9"/>
    </row>
    <row r="31686" spans="41:43" x14ac:dyDescent="0.3">
      <c r="AO31686" s="9"/>
      <c r="AP31686" s="9"/>
      <c r="AQ31686" s="9"/>
    </row>
    <row r="31687" spans="41:43" x14ac:dyDescent="0.3">
      <c r="AO31687" s="9"/>
      <c r="AP31687" s="9"/>
      <c r="AQ31687" s="9"/>
    </row>
    <row r="31688" spans="41:43" x14ac:dyDescent="0.3">
      <c r="AO31688" s="9"/>
      <c r="AP31688" s="9"/>
      <c r="AQ31688" s="9"/>
    </row>
    <row r="31689" spans="41:43" x14ac:dyDescent="0.3">
      <c r="AO31689" s="9"/>
      <c r="AP31689" s="9"/>
      <c r="AQ31689" s="9"/>
    </row>
    <row r="31690" spans="41:43" x14ac:dyDescent="0.3">
      <c r="AO31690" s="9"/>
      <c r="AP31690" s="9"/>
      <c r="AQ31690" s="9"/>
    </row>
    <row r="31691" spans="41:43" x14ac:dyDescent="0.3">
      <c r="AO31691" s="9"/>
      <c r="AP31691" s="9"/>
      <c r="AQ31691" s="9"/>
    </row>
    <row r="31692" spans="41:43" x14ac:dyDescent="0.3">
      <c r="AO31692" s="9"/>
      <c r="AP31692" s="9"/>
      <c r="AQ31692" s="9"/>
    </row>
    <row r="31693" spans="41:43" x14ac:dyDescent="0.3">
      <c r="AO31693" s="9"/>
      <c r="AP31693" s="9"/>
      <c r="AQ31693" s="9"/>
    </row>
    <row r="31694" spans="41:43" x14ac:dyDescent="0.3">
      <c r="AO31694" s="9"/>
      <c r="AP31694" s="9"/>
      <c r="AQ31694" s="9"/>
    </row>
    <row r="31695" spans="41:43" x14ac:dyDescent="0.3">
      <c r="AO31695" s="9"/>
      <c r="AP31695" s="9"/>
      <c r="AQ31695" s="9"/>
    </row>
    <row r="31696" spans="41:43" x14ac:dyDescent="0.3">
      <c r="AO31696" s="9"/>
      <c r="AP31696" s="9"/>
      <c r="AQ31696" s="9"/>
    </row>
    <row r="31697" spans="41:43" x14ac:dyDescent="0.3">
      <c r="AO31697" s="9"/>
      <c r="AP31697" s="9"/>
      <c r="AQ31697" s="9"/>
    </row>
    <row r="31698" spans="41:43" x14ac:dyDescent="0.3">
      <c r="AO31698" s="9"/>
      <c r="AP31698" s="9"/>
      <c r="AQ31698" s="9"/>
    </row>
    <row r="31699" spans="41:43" x14ac:dyDescent="0.3">
      <c r="AO31699" s="9"/>
      <c r="AP31699" s="9"/>
      <c r="AQ31699" s="9"/>
    </row>
    <row r="31700" spans="41:43" x14ac:dyDescent="0.3">
      <c r="AO31700" s="9"/>
      <c r="AP31700" s="9"/>
      <c r="AQ31700" s="9"/>
    </row>
    <row r="31701" spans="41:43" x14ac:dyDescent="0.3">
      <c r="AO31701" s="9"/>
      <c r="AP31701" s="9"/>
      <c r="AQ31701" s="9"/>
    </row>
    <row r="31702" spans="41:43" x14ac:dyDescent="0.3">
      <c r="AO31702" s="9"/>
      <c r="AP31702" s="9"/>
      <c r="AQ31702" s="9"/>
    </row>
    <row r="31703" spans="41:43" x14ac:dyDescent="0.3">
      <c r="AO31703" s="9"/>
      <c r="AP31703" s="9"/>
      <c r="AQ31703" s="9"/>
    </row>
    <row r="31704" spans="41:43" x14ac:dyDescent="0.3">
      <c r="AO31704" s="9"/>
      <c r="AP31704" s="9"/>
      <c r="AQ31704" s="9"/>
    </row>
    <row r="31705" spans="41:43" x14ac:dyDescent="0.3">
      <c r="AO31705" s="9"/>
      <c r="AP31705" s="9"/>
      <c r="AQ31705" s="9"/>
    </row>
    <row r="31706" spans="41:43" x14ac:dyDescent="0.3">
      <c r="AO31706" s="9"/>
      <c r="AP31706" s="9"/>
      <c r="AQ31706" s="9"/>
    </row>
    <row r="31707" spans="41:43" x14ac:dyDescent="0.3">
      <c r="AO31707" s="9"/>
      <c r="AP31707" s="9"/>
      <c r="AQ31707" s="9"/>
    </row>
    <row r="31708" spans="41:43" x14ac:dyDescent="0.3">
      <c r="AO31708" s="9"/>
      <c r="AP31708" s="9"/>
      <c r="AQ31708" s="9"/>
    </row>
    <row r="31709" spans="41:43" x14ac:dyDescent="0.3">
      <c r="AO31709" s="9"/>
      <c r="AP31709" s="9"/>
      <c r="AQ31709" s="9"/>
    </row>
    <row r="31710" spans="41:43" x14ac:dyDescent="0.3">
      <c r="AO31710" s="9"/>
      <c r="AP31710" s="9"/>
      <c r="AQ31710" s="9"/>
    </row>
    <row r="31711" spans="41:43" x14ac:dyDescent="0.3">
      <c r="AO31711" s="9"/>
      <c r="AP31711" s="9"/>
      <c r="AQ31711" s="9"/>
    </row>
    <row r="31712" spans="41:43" x14ac:dyDescent="0.3">
      <c r="AO31712" s="9"/>
      <c r="AP31712" s="9"/>
      <c r="AQ31712" s="9"/>
    </row>
    <row r="31713" spans="41:43" x14ac:dyDescent="0.3">
      <c r="AO31713" s="9"/>
      <c r="AP31713" s="9"/>
      <c r="AQ31713" s="9"/>
    </row>
    <row r="31714" spans="41:43" x14ac:dyDescent="0.3">
      <c r="AO31714" s="9"/>
      <c r="AP31714" s="9"/>
      <c r="AQ31714" s="9"/>
    </row>
    <row r="31715" spans="41:43" x14ac:dyDescent="0.3">
      <c r="AO31715" s="9"/>
      <c r="AP31715" s="9"/>
      <c r="AQ31715" s="9"/>
    </row>
    <row r="31716" spans="41:43" x14ac:dyDescent="0.3">
      <c r="AO31716" s="9"/>
      <c r="AP31716" s="9"/>
      <c r="AQ31716" s="9"/>
    </row>
    <row r="31717" spans="41:43" x14ac:dyDescent="0.3">
      <c r="AO31717" s="9"/>
      <c r="AP31717" s="9"/>
      <c r="AQ31717" s="9"/>
    </row>
    <row r="31718" spans="41:43" x14ac:dyDescent="0.3">
      <c r="AO31718" s="9"/>
      <c r="AP31718" s="9"/>
      <c r="AQ31718" s="9"/>
    </row>
    <row r="31719" spans="41:43" x14ac:dyDescent="0.3">
      <c r="AO31719" s="9"/>
      <c r="AP31719" s="9"/>
      <c r="AQ31719" s="9"/>
    </row>
    <row r="31720" spans="41:43" x14ac:dyDescent="0.3">
      <c r="AO31720" s="9"/>
      <c r="AP31720" s="9"/>
      <c r="AQ31720" s="9"/>
    </row>
    <row r="31721" spans="41:43" x14ac:dyDescent="0.3">
      <c r="AO31721" s="9"/>
      <c r="AP31721" s="9"/>
      <c r="AQ31721" s="9"/>
    </row>
    <row r="31722" spans="41:43" x14ac:dyDescent="0.3">
      <c r="AO31722" s="9"/>
      <c r="AP31722" s="9"/>
      <c r="AQ31722" s="9"/>
    </row>
    <row r="31723" spans="41:43" x14ac:dyDescent="0.3">
      <c r="AO31723" s="9"/>
      <c r="AP31723" s="9"/>
      <c r="AQ31723" s="9"/>
    </row>
    <row r="31724" spans="41:43" x14ac:dyDescent="0.3">
      <c r="AO31724" s="9"/>
      <c r="AP31724" s="9"/>
      <c r="AQ31724" s="9"/>
    </row>
    <row r="31725" spans="41:43" x14ac:dyDescent="0.3">
      <c r="AO31725" s="9"/>
      <c r="AP31725" s="9"/>
      <c r="AQ31725" s="9"/>
    </row>
    <row r="31726" spans="41:43" x14ac:dyDescent="0.3">
      <c r="AO31726" s="9"/>
      <c r="AP31726" s="9"/>
      <c r="AQ31726" s="9"/>
    </row>
    <row r="31727" spans="41:43" x14ac:dyDescent="0.3">
      <c r="AO31727" s="9"/>
      <c r="AP31727" s="9"/>
      <c r="AQ31727" s="9"/>
    </row>
    <row r="31728" spans="41:43" x14ac:dyDescent="0.3">
      <c r="AO31728" s="9"/>
      <c r="AP31728" s="9"/>
      <c r="AQ31728" s="9"/>
    </row>
    <row r="31729" spans="41:43" x14ac:dyDescent="0.3">
      <c r="AO31729" s="9"/>
      <c r="AP31729" s="9"/>
      <c r="AQ31729" s="9"/>
    </row>
    <row r="31730" spans="41:43" x14ac:dyDescent="0.3">
      <c r="AO31730" s="9"/>
      <c r="AP31730" s="9"/>
      <c r="AQ31730" s="9"/>
    </row>
    <row r="31731" spans="41:43" x14ac:dyDescent="0.3">
      <c r="AO31731" s="9"/>
      <c r="AP31731" s="9"/>
      <c r="AQ31731" s="9"/>
    </row>
    <row r="31732" spans="41:43" x14ac:dyDescent="0.3">
      <c r="AO31732" s="9"/>
      <c r="AP31732" s="9"/>
      <c r="AQ31732" s="9"/>
    </row>
    <row r="31733" spans="41:43" x14ac:dyDescent="0.3">
      <c r="AO31733" s="9"/>
      <c r="AP31733" s="9"/>
      <c r="AQ31733" s="9"/>
    </row>
    <row r="31734" spans="41:43" x14ac:dyDescent="0.3">
      <c r="AO31734" s="9"/>
      <c r="AP31734" s="9"/>
      <c r="AQ31734" s="9"/>
    </row>
    <row r="31735" spans="41:43" x14ac:dyDescent="0.3">
      <c r="AO31735" s="9"/>
      <c r="AP31735" s="9"/>
      <c r="AQ31735" s="9"/>
    </row>
    <row r="31736" spans="41:43" x14ac:dyDescent="0.3">
      <c r="AO31736" s="9"/>
      <c r="AP31736" s="9"/>
      <c r="AQ31736" s="9"/>
    </row>
    <row r="31737" spans="41:43" x14ac:dyDescent="0.3">
      <c r="AO31737" s="9"/>
      <c r="AP31737" s="9"/>
      <c r="AQ31737" s="9"/>
    </row>
    <row r="31738" spans="41:43" x14ac:dyDescent="0.3">
      <c r="AO31738" s="9"/>
      <c r="AP31738" s="9"/>
      <c r="AQ31738" s="9"/>
    </row>
    <row r="31739" spans="41:43" x14ac:dyDescent="0.3">
      <c r="AO31739" s="9"/>
      <c r="AP31739" s="9"/>
      <c r="AQ31739" s="9"/>
    </row>
    <row r="31740" spans="41:43" x14ac:dyDescent="0.3">
      <c r="AO31740" s="9"/>
      <c r="AP31740" s="9"/>
      <c r="AQ31740" s="9"/>
    </row>
    <row r="31741" spans="41:43" x14ac:dyDescent="0.3">
      <c r="AO31741" s="9"/>
      <c r="AP31741" s="9"/>
      <c r="AQ31741" s="9"/>
    </row>
    <row r="31742" spans="41:43" x14ac:dyDescent="0.3">
      <c r="AO31742" s="9"/>
      <c r="AP31742" s="9"/>
      <c r="AQ31742" s="9"/>
    </row>
    <row r="31743" spans="41:43" x14ac:dyDescent="0.3">
      <c r="AO31743" s="9"/>
      <c r="AP31743" s="9"/>
      <c r="AQ31743" s="9"/>
    </row>
    <row r="31744" spans="41:43" x14ac:dyDescent="0.3">
      <c r="AO31744" s="9"/>
      <c r="AP31744" s="9"/>
      <c r="AQ31744" s="9"/>
    </row>
    <row r="31745" spans="41:43" x14ac:dyDescent="0.3">
      <c r="AO31745" s="9"/>
      <c r="AP31745" s="9"/>
      <c r="AQ31745" s="9"/>
    </row>
    <row r="31746" spans="41:43" x14ac:dyDescent="0.3">
      <c r="AO31746" s="9"/>
      <c r="AP31746" s="9"/>
      <c r="AQ31746" s="9"/>
    </row>
    <row r="31747" spans="41:43" x14ac:dyDescent="0.3">
      <c r="AO31747" s="9"/>
      <c r="AP31747" s="9"/>
      <c r="AQ31747" s="9"/>
    </row>
    <row r="31748" spans="41:43" x14ac:dyDescent="0.3">
      <c r="AO31748" s="9"/>
      <c r="AP31748" s="9"/>
      <c r="AQ31748" s="9"/>
    </row>
    <row r="31749" spans="41:43" x14ac:dyDescent="0.3">
      <c r="AO31749" s="9"/>
      <c r="AP31749" s="9"/>
      <c r="AQ31749" s="9"/>
    </row>
    <row r="31750" spans="41:43" x14ac:dyDescent="0.3">
      <c r="AO31750" s="9"/>
      <c r="AP31750" s="9"/>
      <c r="AQ31750" s="9"/>
    </row>
    <row r="31751" spans="41:43" x14ac:dyDescent="0.3">
      <c r="AO31751" s="9"/>
      <c r="AP31751" s="9"/>
      <c r="AQ31751" s="9"/>
    </row>
    <row r="31752" spans="41:43" x14ac:dyDescent="0.3">
      <c r="AO31752" s="9"/>
      <c r="AP31752" s="9"/>
      <c r="AQ31752" s="9"/>
    </row>
    <row r="31753" spans="41:43" x14ac:dyDescent="0.3">
      <c r="AO31753" s="9"/>
      <c r="AP31753" s="9"/>
      <c r="AQ31753" s="9"/>
    </row>
    <row r="31754" spans="41:43" x14ac:dyDescent="0.3">
      <c r="AO31754" s="9"/>
      <c r="AP31754" s="9"/>
      <c r="AQ31754" s="9"/>
    </row>
    <row r="31755" spans="41:43" x14ac:dyDescent="0.3">
      <c r="AO31755" s="9"/>
      <c r="AP31755" s="9"/>
      <c r="AQ31755" s="9"/>
    </row>
    <row r="31756" spans="41:43" x14ac:dyDescent="0.3">
      <c r="AO31756" s="9"/>
      <c r="AP31756" s="9"/>
      <c r="AQ31756" s="9"/>
    </row>
    <row r="31757" spans="41:43" x14ac:dyDescent="0.3">
      <c r="AO31757" s="9"/>
      <c r="AP31757" s="9"/>
      <c r="AQ31757" s="9"/>
    </row>
    <row r="31758" spans="41:43" x14ac:dyDescent="0.3">
      <c r="AO31758" s="9"/>
      <c r="AP31758" s="9"/>
      <c r="AQ31758" s="9"/>
    </row>
    <row r="31759" spans="41:43" x14ac:dyDescent="0.3">
      <c r="AO31759" s="9"/>
      <c r="AP31759" s="9"/>
      <c r="AQ31759" s="9"/>
    </row>
    <row r="31760" spans="41:43" x14ac:dyDescent="0.3">
      <c r="AO31760" s="9"/>
      <c r="AP31760" s="9"/>
      <c r="AQ31760" s="9"/>
    </row>
    <row r="31761" spans="41:43" x14ac:dyDescent="0.3">
      <c r="AO31761" s="9"/>
      <c r="AP31761" s="9"/>
      <c r="AQ31761" s="9"/>
    </row>
    <row r="31762" spans="41:43" x14ac:dyDescent="0.3">
      <c r="AO31762" s="9"/>
      <c r="AP31762" s="9"/>
      <c r="AQ31762" s="9"/>
    </row>
    <row r="31763" spans="41:43" x14ac:dyDescent="0.3">
      <c r="AO31763" s="9"/>
      <c r="AP31763" s="9"/>
      <c r="AQ31763" s="9"/>
    </row>
    <row r="31764" spans="41:43" x14ac:dyDescent="0.3">
      <c r="AO31764" s="9"/>
      <c r="AP31764" s="9"/>
      <c r="AQ31764" s="9"/>
    </row>
    <row r="31765" spans="41:43" x14ac:dyDescent="0.3">
      <c r="AO31765" s="9"/>
      <c r="AP31765" s="9"/>
      <c r="AQ31765" s="9"/>
    </row>
    <row r="31766" spans="41:43" x14ac:dyDescent="0.3">
      <c r="AO31766" s="9"/>
      <c r="AP31766" s="9"/>
      <c r="AQ31766" s="9"/>
    </row>
    <row r="31767" spans="41:43" x14ac:dyDescent="0.3">
      <c r="AO31767" s="9"/>
      <c r="AP31767" s="9"/>
      <c r="AQ31767" s="9"/>
    </row>
    <row r="31768" spans="41:43" x14ac:dyDescent="0.3">
      <c r="AO31768" s="9"/>
      <c r="AP31768" s="9"/>
      <c r="AQ31768" s="9"/>
    </row>
    <row r="31769" spans="41:43" x14ac:dyDescent="0.3">
      <c r="AO31769" s="9"/>
      <c r="AP31769" s="9"/>
      <c r="AQ31769" s="9"/>
    </row>
    <row r="31770" spans="41:43" x14ac:dyDescent="0.3">
      <c r="AO31770" s="9"/>
      <c r="AP31770" s="9"/>
      <c r="AQ31770" s="9"/>
    </row>
    <row r="31771" spans="41:43" x14ac:dyDescent="0.3">
      <c r="AO31771" s="9"/>
      <c r="AP31771" s="9"/>
      <c r="AQ31771" s="9"/>
    </row>
    <row r="31772" spans="41:43" x14ac:dyDescent="0.3">
      <c r="AO31772" s="9"/>
      <c r="AP31772" s="9"/>
      <c r="AQ31772" s="9"/>
    </row>
    <row r="31773" spans="41:43" x14ac:dyDescent="0.3">
      <c r="AO31773" s="9"/>
      <c r="AP31773" s="9"/>
      <c r="AQ31773" s="9"/>
    </row>
    <row r="31774" spans="41:43" x14ac:dyDescent="0.3">
      <c r="AO31774" s="9"/>
      <c r="AP31774" s="9"/>
      <c r="AQ31774" s="9"/>
    </row>
    <row r="31775" spans="41:43" x14ac:dyDescent="0.3">
      <c r="AO31775" s="9"/>
      <c r="AP31775" s="9"/>
      <c r="AQ31775" s="9"/>
    </row>
    <row r="31776" spans="41:43" x14ac:dyDescent="0.3">
      <c r="AO31776" s="9"/>
      <c r="AP31776" s="9"/>
      <c r="AQ31776" s="9"/>
    </row>
    <row r="31777" spans="41:43" x14ac:dyDescent="0.3">
      <c r="AO31777" s="9"/>
      <c r="AP31777" s="9"/>
      <c r="AQ31777" s="9"/>
    </row>
    <row r="31778" spans="41:43" x14ac:dyDescent="0.3">
      <c r="AO31778" s="9"/>
      <c r="AP31778" s="9"/>
      <c r="AQ31778" s="9"/>
    </row>
    <row r="31779" spans="41:43" x14ac:dyDescent="0.3">
      <c r="AO31779" s="9"/>
      <c r="AP31779" s="9"/>
      <c r="AQ31779" s="9"/>
    </row>
    <row r="31780" spans="41:43" x14ac:dyDescent="0.3">
      <c r="AO31780" s="9"/>
      <c r="AP31780" s="9"/>
      <c r="AQ31780" s="9"/>
    </row>
    <row r="31781" spans="41:43" x14ac:dyDescent="0.3">
      <c r="AO31781" s="9"/>
      <c r="AP31781" s="9"/>
      <c r="AQ31781" s="9"/>
    </row>
    <row r="31782" spans="41:43" x14ac:dyDescent="0.3">
      <c r="AO31782" s="9"/>
      <c r="AP31782" s="9"/>
      <c r="AQ31782" s="9"/>
    </row>
    <row r="31783" spans="41:43" x14ac:dyDescent="0.3">
      <c r="AO31783" s="9"/>
      <c r="AP31783" s="9"/>
      <c r="AQ31783" s="9"/>
    </row>
    <row r="31784" spans="41:43" x14ac:dyDescent="0.3">
      <c r="AO31784" s="9"/>
      <c r="AP31784" s="9"/>
      <c r="AQ31784" s="9"/>
    </row>
    <row r="31785" spans="41:43" x14ac:dyDescent="0.3">
      <c r="AO31785" s="9"/>
      <c r="AP31785" s="9"/>
      <c r="AQ31785" s="9"/>
    </row>
    <row r="31786" spans="41:43" x14ac:dyDescent="0.3">
      <c r="AO31786" s="9"/>
      <c r="AP31786" s="9"/>
      <c r="AQ31786" s="9"/>
    </row>
    <row r="31787" spans="41:43" x14ac:dyDescent="0.3">
      <c r="AO31787" s="9"/>
      <c r="AP31787" s="9"/>
      <c r="AQ31787" s="9"/>
    </row>
    <row r="31788" spans="41:43" x14ac:dyDescent="0.3">
      <c r="AO31788" s="9"/>
      <c r="AP31788" s="9"/>
      <c r="AQ31788" s="9"/>
    </row>
    <row r="31789" spans="41:43" x14ac:dyDescent="0.3">
      <c r="AO31789" s="9"/>
      <c r="AP31789" s="9"/>
      <c r="AQ31789" s="9"/>
    </row>
    <row r="31790" spans="41:43" x14ac:dyDescent="0.3">
      <c r="AO31790" s="9"/>
      <c r="AP31790" s="9"/>
      <c r="AQ31790" s="9"/>
    </row>
    <row r="31791" spans="41:43" x14ac:dyDescent="0.3">
      <c r="AO31791" s="9"/>
      <c r="AP31791" s="9"/>
      <c r="AQ31791" s="9"/>
    </row>
    <row r="31792" spans="41:43" x14ac:dyDescent="0.3">
      <c r="AO31792" s="9"/>
      <c r="AP31792" s="9"/>
      <c r="AQ31792" s="9"/>
    </row>
    <row r="31793" spans="41:43" x14ac:dyDescent="0.3">
      <c r="AO31793" s="9"/>
      <c r="AP31793" s="9"/>
      <c r="AQ31793" s="9"/>
    </row>
    <row r="31794" spans="41:43" x14ac:dyDescent="0.3">
      <c r="AO31794" s="9"/>
      <c r="AP31794" s="9"/>
      <c r="AQ31794" s="9"/>
    </row>
    <row r="31795" spans="41:43" x14ac:dyDescent="0.3">
      <c r="AO31795" s="9"/>
      <c r="AP31795" s="9"/>
      <c r="AQ31795" s="9"/>
    </row>
    <row r="31796" spans="41:43" x14ac:dyDescent="0.3">
      <c r="AO31796" s="9"/>
      <c r="AP31796" s="9"/>
      <c r="AQ31796" s="9"/>
    </row>
    <row r="31797" spans="41:43" x14ac:dyDescent="0.3">
      <c r="AO31797" s="9"/>
      <c r="AP31797" s="9"/>
      <c r="AQ31797" s="9"/>
    </row>
    <row r="31798" spans="41:43" x14ac:dyDescent="0.3">
      <c r="AO31798" s="9"/>
      <c r="AP31798" s="9"/>
      <c r="AQ31798" s="9"/>
    </row>
    <row r="31799" spans="41:43" x14ac:dyDescent="0.3">
      <c r="AO31799" s="9"/>
      <c r="AP31799" s="9"/>
      <c r="AQ31799" s="9"/>
    </row>
    <row r="31800" spans="41:43" x14ac:dyDescent="0.3">
      <c r="AO31800" s="9"/>
      <c r="AP31800" s="9"/>
      <c r="AQ31800" s="9"/>
    </row>
    <row r="31801" spans="41:43" x14ac:dyDescent="0.3">
      <c r="AO31801" s="9"/>
      <c r="AP31801" s="9"/>
      <c r="AQ31801" s="9"/>
    </row>
    <row r="31802" spans="41:43" x14ac:dyDescent="0.3">
      <c r="AO31802" s="9"/>
      <c r="AP31802" s="9"/>
      <c r="AQ31802" s="9"/>
    </row>
    <row r="31803" spans="41:43" x14ac:dyDescent="0.3">
      <c r="AO31803" s="9"/>
      <c r="AP31803" s="9"/>
      <c r="AQ31803" s="9"/>
    </row>
    <row r="31804" spans="41:43" x14ac:dyDescent="0.3">
      <c r="AO31804" s="9"/>
      <c r="AP31804" s="9"/>
      <c r="AQ31804" s="9"/>
    </row>
    <row r="31805" spans="41:43" x14ac:dyDescent="0.3">
      <c r="AO31805" s="9"/>
      <c r="AP31805" s="9"/>
      <c r="AQ31805" s="9"/>
    </row>
    <row r="31806" spans="41:43" x14ac:dyDescent="0.3">
      <c r="AO31806" s="9"/>
      <c r="AP31806" s="9"/>
      <c r="AQ31806" s="9"/>
    </row>
    <row r="31807" spans="41:43" x14ac:dyDescent="0.3">
      <c r="AO31807" s="9"/>
      <c r="AP31807" s="9"/>
      <c r="AQ31807" s="9"/>
    </row>
    <row r="31808" spans="41:43" x14ac:dyDescent="0.3">
      <c r="AO31808" s="9"/>
      <c r="AP31808" s="9"/>
      <c r="AQ31808" s="9"/>
    </row>
    <row r="31809" spans="41:43" x14ac:dyDescent="0.3">
      <c r="AO31809" s="9"/>
      <c r="AP31809" s="9"/>
      <c r="AQ31809" s="9"/>
    </row>
    <row r="31810" spans="41:43" x14ac:dyDescent="0.3">
      <c r="AO31810" s="9"/>
      <c r="AP31810" s="9"/>
      <c r="AQ31810" s="9"/>
    </row>
    <row r="31811" spans="41:43" x14ac:dyDescent="0.3">
      <c r="AO31811" s="9"/>
      <c r="AP31811" s="9"/>
      <c r="AQ31811" s="9"/>
    </row>
    <row r="31812" spans="41:43" x14ac:dyDescent="0.3">
      <c r="AO31812" s="9"/>
      <c r="AP31812" s="9"/>
      <c r="AQ31812" s="9"/>
    </row>
    <row r="31813" spans="41:43" x14ac:dyDescent="0.3">
      <c r="AO31813" s="9"/>
      <c r="AP31813" s="9"/>
      <c r="AQ31813" s="9"/>
    </row>
    <row r="31814" spans="41:43" x14ac:dyDescent="0.3">
      <c r="AO31814" s="9"/>
      <c r="AP31814" s="9"/>
      <c r="AQ31814" s="9"/>
    </row>
    <row r="31815" spans="41:43" x14ac:dyDescent="0.3">
      <c r="AO31815" s="9"/>
      <c r="AP31815" s="9"/>
      <c r="AQ31815" s="9"/>
    </row>
    <row r="31816" spans="41:43" x14ac:dyDescent="0.3">
      <c r="AO31816" s="9"/>
      <c r="AP31816" s="9"/>
      <c r="AQ31816" s="9"/>
    </row>
    <row r="31817" spans="41:43" x14ac:dyDescent="0.3">
      <c r="AO31817" s="9"/>
      <c r="AP31817" s="9"/>
      <c r="AQ31817" s="9"/>
    </row>
    <row r="31818" spans="41:43" x14ac:dyDescent="0.3">
      <c r="AO31818" s="9"/>
      <c r="AP31818" s="9"/>
      <c r="AQ31818" s="9"/>
    </row>
    <row r="31819" spans="41:43" x14ac:dyDescent="0.3">
      <c r="AO31819" s="9"/>
      <c r="AP31819" s="9"/>
      <c r="AQ31819" s="9"/>
    </row>
    <row r="31820" spans="41:43" x14ac:dyDescent="0.3">
      <c r="AO31820" s="9"/>
      <c r="AP31820" s="9"/>
      <c r="AQ31820" s="9"/>
    </row>
    <row r="31821" spans="41:43" x14ac:dyDescent="0.3">
      <c r="AO31821" s="9"/>
      <c r="AP31821" s="9"/>
      <c r="AQ31821" s="9"/>
    </row>
    <row r="31822" spans="41:43" x14ac:dyDescent="0.3">
      <c r="AO31822" s="9"/>
      <c r="AP31822" s="9"/>
      <c r="AQ31822" s="9"/>
    </row>
    <row r="31823" spans="41:43" x14ac:dyDescent="0.3">
      <c r="AO31823" s="9"/>
      <c r="AP31823" s="9"/>
      <c r="AQ31823" s="9"/>
    </row>
    <row r="31824" spans="41:43" x14ac:dyDescent="0.3">
      <c r="AO31824" s="9"/>
      <c r="AP31824" s="9"/>
      <c r="AQ31824" s="9"/>
    </row>
    <row r="31825" spans="41:43" x14ac:dyDescent="0.3">
      <c r="AO31825" s="9"/>
      <c r="AP31825" s="9"/>
      <c r="AQ31825" s="9"/>
    </row>
    <row r="31826" spans="41:43" x14ac:dyDescent="0.3">
      <c r="AO31826" s="9"/>
      <c r="AP31826" s="9"/>
      <c r="AQ31826" s="9"/>
    </row>
    <row r="31827" spans="41:43" x14ac:dyDescent="0.3">
      <c r="AO31827" s="9"/>
      <c r="AP31827" s="9"/>
      <c r="AQ31827" s="9"/>
    </row>
    <row r="31828" spans="41:43" x14ac:dyDescent="0.3">
      <c r="AO31828" s="9"/>
      <c r="AP31828" s="9"/>
      <c r="AQ31828" s="9"/>
    </row>
    <row r="31829" spans="41:43" x14ac:dyDescent="0.3">
      <c r="AO31829" s="9"/>
      <c r="AP31829" s="9"/>
      <c r="AQ31829" s="9"/>
    </row>
    <row r="31830" spans="41:43" x14ac:dyDescent="0.3">
      <c r="AO31830" s="9"/>
      <c r="AP31830" s="9"/>
      <c r="AQ31830" s="9"/>
    </row>
    <row r="31831" spans="41:43" x14ac:dyDescent="0.3">
      <c r="AO31831" s="9"/>
      <c r="AP31831" s="9"/>
      <c r="AQ31831" s="9"/>
    </row>
    <row r="31832" spans="41:43" x14ac:dyDescent="0.3">
      <c r="AO31832" s="9"/>
      <c r="AP31832" s="9"/>
      <c r="AQ31832" s="9"/>
    </row>
    <row r="31833" spans="41:43" x14ac:dyDescent="0.3">
      <c r="AO31833" s="9"/>
      <c r="AP31833" s="9"/>
      <c r="AQ31833" s="9"/>
    </row>
    <row r="31834" spans="41:43" x14ac:dyDescent="0.3">
      <c r="AO31834" s="9"/>
      <c r="AP31834" s="9"/>
      <c r="AQ31834" s="9"/>
    </row>
    <row r="31835" spans="41:43" x14ac:dyDescent="0.3">
      <c r="AO31835" s="9"/>
      <c r="AP31835" s="9"/>
      <c r="AQ31835" s="9"/>
    </row>
    <row r="31836" spans="41:43" x14ac:dyDescent="0.3">
      <c r="AO31836" s="9"/>
      <c r="AP31836" s="9"/>
      <c r="AQ31836" s="9"/>
    </row>
    <row r="31837" spans="41:43" x14ac:dyDescent="0.3">
      <c r="AO31837" s="9"/>
      <c r="AP31837" s="9"/>
      <c r="AQ31837" s="9"/>
    </row>
    <row r="31838" spans="41:43" x14ac:dyDescent="0.3">
      <c r="AO31838" s="9"/>
      <c r="AP31838" s="9"/>
      <c r="AQ31838" s="9"/>
    </row>
    <row r="31839" spans="41:43" x14ac:dyDescent="0.3">
      <c r="AO31839" s="9"/>
      <c r="AP31839" s="9"/>
      <c r="AQ31839" s="9"/>
    </row>
    <row r="31840" spans="41:43" x14ac:dyDescent="0.3">
      <c r="AO31840" s="9"/>
      <c r="AP31840" s="9"/>
      <c r="AQ31840" s="9"/>
    </row>
    <row r="31841" spans="41:43" x14ac:dyDescent="0.3">
      <c r="AO31841" s="9"/>
      <c r="AP31841" s="9"/>
      <c r="AQ31841" s="9"/>
    </row>
    <row r="31842" spans="41:43" x14ac:dyDescent="0.3">
      <c r="AO31842" s="9"/>
      <c r="AP31842" s="9"/>
      <c r="AQ31842" s="9"/>
    </row>
    <row r="31843" spans="41:43" x14ac:dyDescent="0.3">
      <c r="AO31843" s="9"/>
      <c r="AP31843" s="9"/>
      <c r="AQ31843" s="9"/>
    </row>
    <row r="31844" spans="41:43" x14ac:dyDescent="0.3">
      <c r="AO31844" s="9"/>
      <c r="AP31844" s="9"/>
      <c r="AQ31844" s="9"/>
    </row>
    <row r="31845" spans="41:43" x14ac:dyDescent="0.3">
      <c r="AO31845" s="9"/>
      <c r="AP31845" s="9"/>
      <c r="AQ31845" s="9"/>
    </row>
    <row r="31846" spans="41:43" x14ac:dyDescent="0.3">
      <c r="AO31846" s="9"/>
      <c r="AP31846" s="9"/>
      <c r="AQ31846" s="9"/>
    </row>
    <row r="31847" spans="41:43" x14ac:dyDescent="0.3">
      <c r="AO31847" s="9"/>
      <c r="AP31847" s="9"/>
      <c r="AQ31847" s="9"/>
    </row>
    <row r="31848" spans="41:43" x14ac:dyDescent="0.3">
      <c r="AO31848" s="9"/>
      <c r="AP31848" s="9"/>
      <c r="AQ31848" s="9"/>
    </row>
    <row r="31849" spans="41:43" x14ac:dyDescent="0.3">
      <c r="AO31849" s="9"/>
      <c r="AP31849" s="9"/>
      <c r="AQ31849" s="9"/>
    </row>
    <row r="31850" spans="41:43" x14ac:dyDescent="0.3">
      <c r="AO31850" s="9"/>
      <c r="AP31850" s="9"/>
      <c r="AQ31850" s="9"/>
    </row>
    <row r="31851" spans="41:43" x14ac:dyDescent="0.3">
      <c r="AO31851" s="9"/>
      <c r="AP31851" s="9"/>
      <c r="AQ31851" s="9"/>
    </row>
    <row r="31852" spans="41:43" x14ac:dyDescent="0.3">
      <c r="AO31852" s="9"/>
      <c r="AP31852" s="9"/>
      <c r="AQ31852" s="9"/>
    </row>
    <row r="31853" spans="41:43" x14ac:dyDescent="0.3">
      <c r="AO31853" s="9"/>
      <c r="AP31853" s="9"/>
      <c r="AQ31853" s="9"/>
    </row>
    <row r="31854" spans="41:43" x14ac:dyDescent="0.3">
      <c r="AO31854" s="9"/>
      <c r="AP31854" s="9"/>
      <c r="AQ31854" s="9"/>
    </row>
    <row r="31855" spans="41:43" x14ac:dyDescent="0.3">
      <c r="AO31855" s="9"/>
      <c r="AP31855" s="9"/>
      <c r="AQ31855" s="9"/>
    </row>
    <row r="31856" spans="41:43" x14ac:dyDescent="0.3">
      <c r="AO31856" s="9"/>
      <c r="AP31856" s="9"/>
      <c r="AQ31856" s="9"/>
    </row>
    <row r="31857" spans="41:43" x14ac:dyDescent="0.3">
      <c r="AO31857" s="9"/>
      <c r="AP31857" s="9"/>
      <c r="AQ31857" s="9"/>
    </row>
    <row r="31858" spans="41:43" x14ac:dyDescent="0.3">
      <c r="AO31858" s="9"/>
      <c r="AP31858" s="9"/>
      <c r="AQ31858" s="9"/>
    </row>
    <row r="31859" spans="41:43" x14ac:dyDescent="0.3">
      <c r="AO31859" s="9"/>
      <c r="AP31859" s="9"/>
      <c r="AQ31859" s="9"/>
    </row>
    <row r="31860" spans="41:43" x14ac:dyDescent="0.3">
      <c r="AO31860" s="9"/>
      <c r="AP31860" s="9"/>
      <c r="AQ31860" s="9"/>
    </row>
    <row r="31861" spans="41:43" x14ac:dyDescent="0.3">
      <c r="AO31861" s="9"/>
      <c r="AP31861" s="9"/>
      <c r="AQ31861" s="9"/>
    </row>
    <row r="31862" spans="41:43" x14ac:dyDescent="0.3">
      <c r="AO31862" s="9"/>
      <c r="AP31862" s="9"/>
      <c r="AQ31862" s="9"/>
    </row>
    <row r="31863" spans="41:43" x14ac:dyDescent="0.3">
      <c r="AO31863" s="9"/>
      <c r="AP31863" s="9"/>
      <c r="AQ31863" s="9"/>
    </row>
    <row r="31864" spans="41:43" x14ac:dyDescent="0.3">
      <c r="AO31864" s="9"/>
      <c r="AP31864" s="9"/>
      <c r="AQ31864" s="9"/>
    </row>
    <row r="31865" spans="41:43" x14ac:dyDescent="0.3">
      <c r="AO31865" s="9"/>
      <c r="AP31865" s="9"/>
      <c r="AQ31865" s="9"/>
    </row>
    <row r="31866" spans="41:43" x14ac:dyDescent="0.3">
      <c r="AO31866" s="9"/>
      <c r="AP31866" s="9"/>
      <c r="AQ31866" s="9"/>
    </row>
    <row r="31867" spans="41:43" x14ac:dyDescent="0.3">
      <c r="AO31867" s="9"/>
      <c r="AP31867" s="9"/>
      <c r="AQ31867" s="9"/>
    </row>
    <row r="31868" spans="41:43" x14ac:dyDescent="0.3">
      <c r="AO31868" s="9"/>
      <c r="AP31868" s="9"/>
      <c r="AQ31868" s="9"/>
    </row>
    <row r="31869" spans="41:43" x14ac:dyDescent="0.3">
      <c r="AO31869" s="9"/>
      <c r="AP31869" s="9"/>
      <c r="AQ31869" s="9"/>
    </row>
    <row r="31870" spans="41:43" x14ac:dyDescent="0.3">
      <c r="AO31870" s="9"/>
      <c r="AP31870" s="9"/>
      <c r="AQ31870" s="9"/>
    </row>
    <row r="31871" spans="41:43" x14ac:dyDescent="0.3">
      <c r="AO31871" s="9"/>
      <c r="AP31871" s="9"/>
      <c r="AQ31871" s="9"/>
    </row>
    <row r="31872" spans="41:43" x14ac:dyDescent="0.3">
      <c r="AO31872" s="9"/>
      <c r="AP31872" s="9"/>
      <c r="AQ31872" s="9"/>
    </row>
    <row r="31873" spans="41:43" x14ac:dyDescent="0.3">
      <c r="AO31873" s="9"/>
      <c r="AP31873" s="9"/>
      <c r="AQ31873" s="9"/>
    </row>
    <row r="31874" spans="41:43" x14ac:dyDescent="0.3">
      <c r="AO31874" s="9"/>
      <c r="AP31874" s="9"/>
      <c r="AQ31874" s="9"/>
    </row>
    <row r="31875" spans="41:43" x14ac:dyDescent="0.3">
      <c r="AO31875" s="9"/>
      <c r="AP31875" s="9"/>
      <c r="AQ31875" s="9"/>
    </row>
    <row r="31876" spans="41:43" x14ac:dyDescent="0.3">
      <c r="AO31876" s="9"/>
      <c r="AP31876" s="9"/>
      <c r="AQ31876" s="9"/>
    </row>
    <row r="31877" spans="41:43" x14ac:dyDescent="0.3">
      <c r="AO31877" s="9"/>
      <c r="AP31877" s="9"/>
      <c r="AQ31877" s="9"/>
    </row>
    <row r="31878" spans="41:43" x14ac:dyDescent="0.3">
      <c r="AO31878" s="9"/>
      <c r="AP31878" s="9"/>
      <c r="AQ31878" s="9"/>
    </row>
    <row r="31879" spans="41:43" x14ac:dyDescent="0.3">
      <c r="AO31879" s="9"/>
      <c r="AP31879" s="9"/>
      <c r="AQ31879" s="9"/>
    </row>
    <row r="31880" spans="41:43" x14ac:dyDescent="0.3">
      <c r="AO31880" s="9"/>
      <c r="AP31880" s="9"/>
      <c r="AQ31880" s="9"/>
    </row>
    <row r="31881" spans="41:43" x14ac:dyDescent="0.3">
      <c r="AO31881" s="9"/>
      <c r="AP31881" s="9"/>
      <c r="AQ31881" s="9"/>
    </row>
    <row r="31882" spans="41:43" x14ac:dyDescent="0.3">
      <c r="AO31882" s="9"/>
      <c r="AP31882" s="9"/>
      <c r="AQ31882" s="9"/>
    </row>
    <row r="31883" spans="41:43" x14ac:dyDescent="0.3">
      <c r="AO31883" s="9"/>
      <c r="AP31883" s="9"/>
      <c r="AQ31883" s="9"/>
    </row>
    <row r="31884" spans="41:43" x14ac:dyDescent="0.3">
      <c r="AO31884" s="9"/>
      <c r="AP31884" s="9"/>
      <c r="AQ31884" s="9"/>
    </row>
    <row r="31885" spans="41:43" x14ac:dyDescent="0.3">
      <c r="AO31885" s="9"/>
      <c r="AP31885" s="9"/>
      <c r="AQ31885" s="9"/>
    </row>
    <row r="31886" spans="41:43" x14ac:dyDescent="0.3">
      <c r="AO31886" s="9"/>
      <c r="AP31886" s="9"/>
      <c r="AQ31886" s="9"/>
    </row>
    <row r="31887" spans="41:43" x14ac:dyDescent="0.3">
      <c r="AO31887" s="9"/>
      <c r="AP31887" s="9"/>
      <c r="AQ31887" s="9"/>
    </row>
    <row r="31888" spans="41:43" x14ac:dyDescent="0.3">
      <c r="AO31888" s="9"/>
      <c r="AP31888" s="9"/>
      <c r="AQ31888" s="9"/>
    </row>
    <row r="31889" spans="41:43" x14ac:dyDescent="0.3">
      <c r="AO31889" s="9"/>
      <c r="AP31889" s="9"/>
      <c r="AQ31889" s="9"/>
    </row>
    <row r="31890" spans="41:43" x14ac:dyDescent="0.3">
      <c r="AO31890" s="9"/>
      <c r="AP31890" s="9"/>
      <c r="AQ31890" s="9"/>
    </row>
    <row r="31891" spans="41:43" x14ac:dyDescent="0.3">
      <c r="AO31891" s="9"/>
      <c r="AP31891" s="9"/>
      <c r="AQ31891" s="9"/>
    </row>
    <row r="31892" spans="41:43" x14ac:dyDescent="0.3">
      <c r="AO31892" s="9"/>
      <c r="AP31892" s="9"/>
      <c r="AQ31892" s="9"/>
    </row>
    <row r="31893" spans="41:43" x14ac:dyDescent="0.3">
      <c r="AO31893" s="9"/>
      <c r="AP31893" s="9"/>
      <c r="AQ31893" s="9"/>
    </row>
    <row r="31894" spans="41:43" x14ac:dyDescent="0.3">
      <c r="AO31894" s="9"/>
      <c r="AP31894" s="9"/>
      <c r="AQ31894" s="9"/>
    </row>
    <row r="31895" spans="41:43" x14ac:dyDescent="0.3">
      <c r="AO31895" s="9"/>
      <c r="AP31895" s="9"/>
      <c r="AQ31895" s="9"/>
    </row>
    <row r="31896" spans="41:43" x14ac:dyDescent="0.3">
      <c r="AO31896" s="9"/>
      <c r="AP31896" s="9"/>
      <c r="AQ31896" s="9"/>
    </row>
    <row r="31897" spans="41:43" x14ac:dyDescent="0.3">
      <c r="AO31897" s="9"/>
      <c r="AP31897" s="9"/>
      <c r="AQ31897" s="9"/>
    </row>
    <row r="31898" spans="41:43" x14ac:dyDescent="0.3">
      <c r="AO31898" s="9"/>
      <c r="AP31898" s="9"/>
      <c r="AQ31898" s="9"/>
    </row>
    <row r="31899" spans="41:43" x14ac:dyDescent="0.3">
      <c r="AO31899" s="9"/>
      <c r="AP31899" s="9"/>
      <c r="AQ31899" s="9"/>
    </row>
    <row r="31900" spans="41:43" x14ac:dyDescent="0.3">
      <c r="AO31900" s="9"/>
      <c r="AP31900" s="9"/>
      <c r="AQ31900" s="9"/>
    </row>
    <row r="31901" spans="41:43" x14ac:dyDescent="0.3">
      <c r="AO31901" s="9"/>
      <c r="AP31901" s="9"/>
      <c r="AQ31901" s="9"/>
    </row>
    <row r="31902" spans="41:43" x14ac:dyDescent="0.3">
      <c r="AO31902" s="9"/>
      <c r="AP31902" s="9"/>
      <c r="AQ31902" s="9"/>
    </row>
    <row r="31903" spans="41:43" x14ac:dyDescent="0.3">
      <c r="AO31903" s="9"/>
      <c r="AP31903" s="9"/>
      <c r="AQ31903" s="9"/>
    </row>
    <row r="31904" spans="41:43" x14ac:dyDescent="0.3">
      <c r="AO31904" s="9"/>
      <c r="AP31904" s="9"/>
      <c r="AQ31904" s="9"/>
    </row>
    <row r="31905" spans="41:43" x14ac:dyDescent="0.3">
      <c r="AO31905" s="9"/>
      <c r="AP31905" s="9"/>
      <c r="AQ31905" s="9"/>
    </row>
    <row r="31906" spans="41:43" x14ac:dyDescent="0.3">
      <c r="AO31906" s="9"/>
      <c r="AP31906" s="9"/>
      <c r="AQ31906" s="9"/>
    </row>
    <row r="31907" spans="41:43" x14ac:dyDescent="0.3">
      <c r="AO31907" s="9"/>
      <c r="AP31907" s="9"/>
      <c r="AQ31907" s="9"/>
    </row>
    <row r="31908" spans="41:43" x14ac:dyDescent="0.3">
      <c r="AO31908" s="9"/>
      <c r="AP31908" s="9"/>
      <c r="AQ31908" s="9"/>
    </row>
    <row r="31909" spans="41:43" x14ac:dyDescent="0.3">
      <c r="AO31909" s="9"/>
      <c r="AP31909" s="9"/>
      <c r="AQ31909" s="9"/>
    </row>
    <row r="31910" spans="41:43" x14ac:dyDescent="0.3">
      <c r="AO31910" s="9"/>
      <c r="AP31910" s="9"/>
      <c r="AQ31910" s="9"/>
    </row>
    <row r="31911" spans="41:43" x14ac:dyDescent="0.3">
      <c r="AO31911" s="9"/>
      <c r="AP31911" s="9"/>
      <c r="AQ31911" s="9"/>
    </row>
    <row r="31912" spans="41:43" x14ac:dyDescent="0.3">
      <c r="AO31912" s="9"/>
      <c r="AP31912" s="9"/>
      <c r="AQ31912" s="9"/>
    </row>
    <row r="31913" spans="41:43" x14ac:dyDescent="0.3">
      <c r="AO31913" s="9"/>
      <c r="AP31913" s="9"/>
      <c r="AQ31913" s="9"/>
    </row>
    <row r="31914" spans="41:43" x14ac:dyDescent="0.3">
      <c r="AO31914" s="9"/>
      <c r="AP31914" s="9"/>
      <c r="AQ31914" s="9"/>
    </row>
    <row r="31915" spans="41:43" x14ac:dyDescent="0.3">
      <c r="AO31915" s="9"/>
      <c r="AP31915" s="9"/>
      <c r="AQ31915" s="9"/>
    </row>
    <row r="31916" spans="41:43" x14ac:dyDescent="0.3">
      <c r="AO31916" s="9"/>
      <c r="AP31916" s="9"/>
      <c r="AQ31916" s="9"/>
    </row>
    <row r="31917" spans="41:43" x14ac:dyDescent="0.3">
      <c r="AO31917" s="9"/>
      <c r="AP31917" s="9"/>
      <c r="AQ31917" s="9"/>
    </row>
    <row r="31918" spans="41:43" x14ac:dyDescent="0.3">
      <c r="AO31918" s="9"/>
      <c r="AP31918" s="9"/>
      <c r="AQ31918" s="9"/>
    </row>
    <row r="31919" spans="41:43" x14ac:dyDescent="0.3">
      <c r="AO31919" s="9"/>
      <c r="AP31919" s="9"/>
      <c r="AQ31919" s="9"/>
    </row>
    <row r="31920" spans="41:43" x14ac:dyDescent="0.3">
      <c r="AO31920" s="9"/>
      <c r="AP31920" s="9"/>
      <c r="AQ31920" s="9"/>
    </row>
    <row r="31921" spans="41:43" x14ac:dyDescent="0.3">
      <c r="AO31921" s="9"/>
      <c r="AP31921" s="9"/>
      <c r="AQ31921" s="9"/>
    </row>
    <row r="31922" spans="41:43" x14ac:dyDescent="0.3">
      <c r="AO31922" s="9"/>
      <c r="AP31922" s="9"/>
      <c r="AQ31922" s="9"/>
    </row>
    <row r="31923" spans="41:43" x14ac:dyDescent="0.3">
      <c r="AO31923" s="9"/>
      <c r="AP31923" s="9"/>
      <c r="AQ31923" s="9"/>
    </row>
    <row r="31924" spans="41:43" x14ac:dyDescent="0.3">
      <c r="AO31924" s="9"/>
      <c r="AP31924" s="9"/>
      <c r="AQ31924" s="9"/>
    </row>
    <row r="31925" spans="41:43" x14ac:dyDescent="0.3">
      <c r="AO31925" s="9"/>
      <c r="AP31925" s="9"/>
      <c r="AQ31925" s="9"/>
    </row>
    <row r="31926" spans="41:43" x14ac:dyDescent="0.3">
      <c r="AO31926" s="9"/>
      <c r="AP31926" s="9"/>
      <c r="AQ31926" s="9"/>
    </row>
    <row r="31927" spans="41:43" x14ac:dyDescent="0.3">
      <c r="AO31927" s="9"/>
      <c r="AP31927" s="9"/>
      <c r="AQ31927" s="9"/>
    </row>
    <row r="31928" spans="41:43" x14ac:dyDescent="0.3">
      <c r="AO31928" s="9"/>
      <c r="AP31928" s="9"/>
      <c r="AQ31928" s="9"/>
    </row>
    <row r="31929" spans="41:43" x14ac:dyDescent="0.3">
      <c r="AO31929" s="9"/>
      <c r="AP31929" s="9"/>
      <c r="AQ31929" s="9"/>
    </row>
    <row r="31930" spans="41:43" x14ac:dyDescent="0.3">
      <c r="AO31930" s="9"/>
      <c r="AP31930" s="9"/>
      <c r="AQ31930" s="9"/>
    </row>
    <row r="31931" spans="41:43" x14ac:dyDescent="0.3">
      <c r="AO31931" s="9"/>
      <c r="AP31931" s="9"/>
      <c r="AQ31931" s="9"/>
    </row>
    <row r="31932" spans="41:43" x14ac:dyDescent="0.3">
      <c r="AO31932" s="9"/>
      <c r="AP31932" s="9"/>
      <c r="AQ31932" s="9"/>
    </row>
    <row r="31933" spans="41:43" x14ac:dyDescent="0.3">
      <c r="AO31933" s="9"/>
      <c r="AP31933" s="9"/>
      <c r="AQ31933" s="9"/>
    </row>
    <row r="31934" spans="41:43" x14ac:dyDescent="0.3">
      <c r="AO31934" s="9"/>
      <c r="AP31934" s="9"/>
      <c r="AQ31934" s="9"/>
    </row>
    <row r="31935" spans="41:43" x14ac:dyDescent="0.3">
      <c r="AO31935" s="9"/>
      <c r="AP31935" s="9"/>
      <c r="AQ31935" s="9"/>
    </row>
    <row r="31936" spans="41:43" x14ac:dyDescent="0.3">
      <c r="AO31936" s="9"/>
      <c r="AP31936" s="9"/>
      <c r="AQ31936" s="9"/>
    </row>
    <row r="31937" spans="41:43" x14ac:dyDescent="0.3">
      <c r="AO31937" s="9"/>
      <c r="AP31937" s="9"/>
      <c r="AQ31937" s="9"/>
    </row>
    <row r="31938" spans="41:43" x14ac:dyDescent="0.3">
      <c r="AO31938" s="9"/>
      <c r="AP31938" s="9"/>
      <c r="AQ31938" s="9"/>
    </row>
    <row r="31939" spans="41:43" x14ac:dyDescent="0.3">
      <c r="AO31939" s="9"/>
      <c r="AP31939" s="9"/>
      <c r="AQ31939" s="9"/>
    </row>
    <row r="31940" spans="41:43" x14ac:dyDescent="0.3">
      <c r="AO31940" s="9"/>
      <c r="AP31940" s="9"/>
      <c r="AQ31940" s="9"/>
    </row>
    <row r="31941" spans="41:43" x14ac:dyDescent="0.3">
      <c r="AO31941" s="9"/>
      <c r="AP31941" s="9"/>
      <c r="AQ31941" s="9"/>
    </row>
    <row r="31942" spans="41:43" x14ac:dyDescent="0.3">
      <c r="AO31942" s="9"/>
      <c r="AP31942" s="9"/>
      <c r="AQ31942" s="9"/>
    </row>
    <row r="31943" spans="41:43" x14ac:dyDescent="0.3">
      <c r="AO31943" s="9"/>
      <c r="AP31943" s="9"/>
      <c r="AQ31943" s="9"/>
    </row>
    <row r="31944" spans="41:43" x14ac:dyDescent="0.3">
      <c r="AO31944" s="9"/>
      <c r="AP31944" s="9"/>
      <c r="AQ31944" s="9"/>
    </row>
    <row r="31945" spans="41:43" x14ac:dyDescent="0.3">
      <c r="AO31945" s="9"/>
      <c r="AP31945" s="9"/>
      <c r="AQ31945" s="9"/>
    </row>
    <row r="31946" spans="41:43" x14ac:dyDescent="0.3">
      <c r="AO31946" s="9"/>
      <c r="AP31946" s="9"/>
      <c r="AQ31946" s="9"/>
    </row>
    <row r="31947" spans="41:43" x14ac:dyDescent="0.3">
      <c r="AO31947" s="9"/>
      <c r="AP31947" s="9"/>
      <c r="AQ31947" s="9"/>
    </row>
    <row r="31948" spans="41:43" x14ac:dyDescent="0.3">
      <c r="AO31948" s="9"/>
      <c r="AP31948" s="9"/>
      <c r="AQ31948" s="9"/>
    </row>
    <row r="31949" spans="41:43" x14ac:dyDescent="0.3">
      <c r="AO31949" s="9"/>
      <c r="AP31949" s="9"/>
      <c r="AQ31949" s="9"/>
    </row>
    <row r="31950" spans="41:43" x14ac:dyDescent="0.3">
      <c r="AO31950" s="9"/>
      <c r="AP31950" s="9"/>
      <c r="AQ31950" s="9"/>
    </row>
    <row r="31951" spans="41:43" x14ac:dyDescent="0.3">
      <c r="AO31951" s="9"/>
      <c r="AP31951" s="9"/>
      <c r="AQ31951" s="9"/>
    </row>
    <row r="31952" spans="41:43" x14ac:dyDescent="0.3">
      <c r="AO31952" s="9"/>
      <c r="AP31952" s="9"/>
      <c r="AQ31952" s="9"/>
    </row>
    <row r="31953" spans="41:43" x14ac:dyDescent="0.3">
      <c r="AO31953" s="9"/>
      <c r="AP31953" s="9"/>
      <c r="AQ31953" s="9"/>
    </row>
    <row r="31954" spans="41:43" x14ac:dyDescent="0.3">
      <c r="AO31954" s="9"/>
      <c r="AP31954" s="9"/>
      <c r="AQ31954" s="9"/>
    </row>
    <row r="31955" spans="41:43" x14ac:dyDescent="0.3">
      <c r="AO31955" s="9"/>
      <c r="AP31955" s="9"/>
      <c r="AQ31955" s="9"/>
    </row>
    <row r="31956" spans="41:43" x14ac:dyDescent="0.3">
      <c r="AO31956" s="9"/>
      <c r="AP31956" s="9"/>
      <c r="AQ31956" s="9"/>
    </row>
    <row r="31957" spans="41:43" x14ac:dyDescent="0.3">
      <c r="AO31957" s="9"/>
      <c r="AP31957" s="9"/>
      <c r="AQ31957" s="9"/>
    </row>
    <row r="31958" spans="41:43" x14ac:dyDescent="0.3">
      <c r="AO31958" s="9"/>
      <c r="AP31958" s="9"/>
      <c r="AQ31958" s="9"/>
    </row>
    <row r="31959" spans="41:43" x14ac:dyDescent="0.3">
      <c r="AO31959" s="9"/>
      <c r="AP31959" s="9"/>
      <c r="AQ31959" s="9"/>
    </row>
    <row r="31960" spans="41:43" x14ac:dyDescent="0.3">
      <c r="AO31960" s="9"/>
      <c r="AP31960" s="9"/>
      <c r="AQ31960" s="9"/>
    </row>
    <row r="31961" spans="41:43" x14ac:dyDescent="0.3">
      <c r="AO31961" s="9"/>
      <c r="AP31961" s="9"/>
      <c r="AQ31961" s="9"/>
    </row>
    <row r="31962" spans="41:43" x14ac:dyDescent="0.3">
      <c r="AO31962" s="9"/>
      <c r="AP31962" s="9"/>
      <c r="AQ31962" s="9"/>
    </row>
    <row r="31963" spans="41:43" x14ac:dyDescent="0.3">
      <c r="AO31963" s="9"/>
      <c r="AP31963" s="9"/>
      <c r="AQ31963" s="9"/>
    </row>
    <row r="31964" spans="41:43" x14ac:dyDescent="0.3">
      <c r="AO31964" s="9"/>
      <c r="AP31964" s="9"/>
      <c r="AQ31964" s="9"/>
    </row>
    <row r="31965" spans="41:43" x14ac:dyDescent="0.3">
      <c r="AO31965" s="9"/>
      <c r="AP31965" s="9"/>
      <c r="AQ31965" s="9"/>
    </row>
    <row r="31966" spans="41:43" x14ac:dyDescent="0.3">
      <c r="AO31966" s="9"/>
      <c r="AP31966" s="9"/>
      <c r="AQ31966" s="9"/>
    </row>
    <row r="31967" spans="41:43" x14ac:dyDescent="0.3">
      <c r="AO31967" s="9"/>
      <c r="AP31967" s="9"/>
      <c r="AQ31967" s="9"/>
    </row>
    <row r="31968" spans="41:43" x14ac:dyDescent="0.3">
      <c r="AO31968" s="9"/>
      <c r="AP31968" s="9"/>
      <c r="AQ31968" s="9"/>
    </row>
    <row r="31969" spans="41:43" x14ac:dyDescent="0.3">
      <c r="AO31969" s="9"/>
      <c r="AP31969" s="9"/>
      <c r="AQ31969" s="9"/>
    </row>
    <row r="31970" spans="41:43" x14ac:dyDescent="0.3">
      <c r="AO31970" s="9"/>
      <c r="AP31970" s="9"/>
      <c r="AQ31970" s="9"/>
    </row>
    <row r="31971" spans="41:43" x14ac:dyDescent="0.3">
      <c r="AO31971" s="9"/>
      <c r="AP31971" s="9"/>
      <c r="AQ31971" s="9"/>
    </row>
    <row r="31972" spans="41:43" x14ac:dyDescent="0.3">
      <c r="AO31972" s="9"/>
      <c r="AP31972" s="9"/>
      <c r="AQ31972" s="9"/>
    </row>
    <row r="31973" spans="41:43" x14ac:dyDescent="0.3">
      <c r="AO31973" s="9"/>
      <c r="AP31973" s="9"/>
      <c r="AQ31973" s="9"/>
    </row>
    <row r="31974" spans="41:43" x14ac:dyDescent="0.3">
      <c r="AO31974" s="9"/>
      <c r="AP31974" s="9"/>
      <c r="AQ31974" s="9"/>
    </row>
    <row r="31975" spans="41:43" x14ac:dyDescent="0.3">
      <c r="AO31975" s="9"/>
      <c r="AP31975" s="9"/>
      <c r="AQ31975" s="9"/>
    </row>
    <row r="31976" spans="41:43" x14ac:dyDescent="0.3">
      <c r="AO31976" s="9"/>
      <c r="AP31976" s="9"/>
      <c r="AQ31976" s="9"/>
    </row>
    <row r="31977" spans="41:43" x14ac:dyDescent="0.3">
      <c r="AO31977" s="9"/>
      <c r="AP31977" s="9"/>
      <c r="AQ31977" s="9"/>
    </row>
    <row r="31978" spans="41:43" x14ac:dyDescent="0.3">
      <c r="AO31978" s="9"/>
      <c r="AP31978" s="9"/>
      <c r="AQ31978" s="9"/>
    </row>
    <row r="31979" spans="41:43" x14ac:dyDescent="0.3">
      <c r="AO31979" s="9"/>
      <c r="AP31979" s="9"/>
      <c r="AQ31979" s="9"/>
    </row>
    <row r="31980" spans="41:43" x14ac:dyDescent="0.3">
      <c r="AO31980" s="9"/>
      <c r="AP31980" s="9"/>
      <c r="AQ31980" s="9"/>
    </row>
    <row r="31981" spans="41:43" x14ac:dyDescent="0.3">
      <c r="AO31981" s="9"/>
      <c r="AP31981" s="9"/>
      <c r="AQ31981" s="9"/>
    </row>
    <row r="31982" spans="41:43" x14ac:dyDescent="0.3">
      <c r="AO31982" s="9"/>
      <c r="AP31982" s="9"/>
      <c r="AQ31982" s="9"/>
    </row>
    <row r="31983" spans="41:43" x14ac:dyDescent="0.3">
      <c r="AO31983" s="9"/>
      <c r="AP31983" s="9"/>
      <c r="AQ31983" s="9"/>
    </row>
    <row r="31984" spans="41:43" x14ac:dyDescent="0.3">
      <c r="AO31984" s="9"/>
      <c r="AP31984" s="9"/>
      <c r="AQ31984" s="9"/>
    </row>
    <row r="31985" spans="41:43" x14ac:dyDescent="0.3">
      <c r="AO31985" s="9"/>
      <c r="AP31985" s="9"/>
      <c r="AQ31985" s="9"/>
    </row>
    <row r="31986" spans="41:43" x14ac:dyDescent="0.3">
      <c r="AO31986" s="9"/>
      <c r="AP31986" s="9"/>
      <c r="AQ31986" s="9"/>
    </row>
    <row r="31987" spans="41:43" x14ac:dyDescent="0.3">
      <c r="AO31987" s="9"/>
      <c r="AP31987" s="9"/>
      <c r="AQ31987" s="9"/>
    </row>
    <row r="31988" spans="41:43" x14ac:dyDescent="0.3">
      <c r="AO31988" s="9"/>
      <c r="AP31988" s="9"/>
      <c r="AQ31988" s="9"/>
    </row>
    <row r="31989" spans="41:43" x14ac:dyDescent="0.3">
      <c r="AO31989" s="9"/>
      <c r="AP31989" s="9"/>
      <c r="AQ31989" s="9"/>
    </row>
    <row r="31990" spans="41:43" x14ac:dyDescent="0.3">
      <c r="AO31990" s="9"/>
      <c r="AP31990" s="9"/>
      <c r="AQ31990" s="9"/>
    </row>
    <row r="31991" spans="41:43" x14ac:dyDescent="0.3">
      <c r="AO31991" s="9"/>
      <c r="AP31991" s="9"/>
      <c r="AQ31991" s="9"/>
    </row>
    <row r="31992" spans="41:43" x14ac:dyDescent="0.3">
      <c r="AO31992" s="9"/>
      <c r="AP31992" s="9"/>
      <c r="AQ31992" s="9"/>
    </row>
    <row r="31993" spans="41:43" x14ac:dyDescent="0.3">
      <c r="AO31993" s="9"/>
      <c r="AP31993" s="9"/>
      <c r="AQ31993" s="9"/>
    </row>
    <row r="31994" spans="41:43" x14ac:dyDescent="0.3">
      <c r="AO31994" s="9"/>
      <c r="AP31994" s="9"/>
      <c r="AQ31994" s="9"/>
    </row>
    <row r="31995" spans="41:43" x14ac:dyDescent="0.3">
      <c r="AO31995" s="9"/>
      <c r="AP31995" s="9"/>
      <c r="AQ31995" s="9"/>
    </row>
    <row r="31996" spans="41:43" x14ac:dyDescent="0.3">
      <c r="AO31996" s="9"/>
      <c r="AP31996" s="9"/>
      <c r="AQ31996" s="9"/>
    </row>
    <row r="31997" spans="41:43" x14ac:dyDescent="0.3">
      <c r="AO31997" s="9"/>
      <c r="AP31997" s="9"/>
      <c r="AQ31997" s="9"/>
    </row>
    <row r="31998" spans="41:43" x14ac:dyDescent="0.3">
      <c r="AO31998" s="9"/>
      <c r="AP31998" s="9"/>
      <c r="AQ31998" s="9"/>
    </row>
    <row r="31999" spans="41:43" x14ac:dyDescent="0.3">
      <c r="AO31999" s="9"/>
      <c r="AP31999" s="9"/>
      <c r="AQ31999" s="9"/>
    </row>
    <row r="32000" spans="41:43" x14ac:dyDescent="0.3">
      <c r="AO32000" s="9"/>
      <c r="AP32000" s="9"/>
      <c r="AQ32000" s="9"/>
    </row>
    <row r="32001" spans="41:43" x14ac:dyDescent="0.3">
      <c r="AO32001" s="9"/>
      <c r="AP32001" s="9"/>
      <c r="AQ32001" s="9"/>
    </row>
    <row r="32002" spans="41:43" x14ac:dyDescent="0.3">
      <c r="AO32002" s="9"/>
      <c r="AP32002" s="9"/>
      <c r="AQ32002" s="9"/>
    </row>
    <row r="32003" spans="41:43" x14ac:dyDescent="0.3">
      <c r="AO32003" s="9"/>
      <c r="AP32003" s="9"/>
      <c r="AQ32003" s="9"/>
    </row>
    <row r="32004" spans="41:43" x14ac:dyDescent="0.3">
      <c r="AO32004" s="9"/>
      <c r="AP32004" s="9"/>
      <c r="AQ32004" s="9"/>
    </row>
    <row r="32005" spans="41:43" x14ac:dyDescent="0.3">
      <c r="AO32005" s="9"/>
      <c r="AP32005" s="9"/>
      <c r="AQ32005" s="9"/>
    </row>
    <row r="32006" spans="41:43" x14ac:dyDescent="0.3">
      <c r="AO32006" s="9"/>
      <c r="AP32006" s="9"/>
      <c r="AQ32006" s="9"/>
    </row>
    <row r="32007" spans="41:43" x14ac:dyDescent="0.3">
      <c r="AO32007" s="9"/>
      <c r="AP32007" s="9"/>
      <c r="AQ32007" s="9"/>
    </row>
    <row r="32008" spans="41:43" x14ac:dyDescent="0.3">
      <c r="AO32008" s="9"/>
      <c r="AP32008" s="9"/>
      <c r="AQ32008" s="9"/>
    </row>
    <row r="32009" spans="41:43" x14ac:dyDescent="0.3">
      <c r="AO32009" s="9"/>
      <c r="AP32009" s="9"/>
      <c r="AQ32009" s="9"/>
    </row>
    <row r="32010" spans="41:43" x14ac:dyDescent="0.3">
      <c r="AO32010" s="9"/>
      <c r="AP32010" s="9"/>
      <c r="AQ32010" s="9"/>
    </row>
    <row r="32011" spans="41:43" x14ac:dyDescent="0.3">
      <c r="AO32011" s="9"/>
      <c r="AP32011" s="9"/>
      <c r="AQ32011" s="9"/>
    </row>
    <row r="32012" spans="41:43" x14ac:dyDescent="0.3">
      <c r="AO32012" s="9"/>
      <c r="AP32012" s="9"/>
      <c r="AQ32012" s="9"/>
    </row>
    <row r="32013" spans="41:43" x14ac:dyDescent="0.3">
      <c r="AO32013" s="9"/>
      <c r="AP32013" s="9"/>
      <c r="AQ32013" s="9"/>
    </row>
    <row r="32014" spans="41:43" x14ac:dyDescent="0.3">
      <c r="AO32014" s="9"/>
      <c r="AP32014" s="9"/>
      <c r="AQ32014" s="9"/>
    </row>
    <row r="32015" spans="41:43" x14ac:dyDescent="0.3">
      <c r="AO32015" s="9"/>
      <c r="AP32015" s="9"/>
      <c r="AQ32015" s="9"/>
    </row>
    <row r="32016" spans="41:43" x14ac:dyDescent="0.3">
      <c r="AO32016" s="9"/>
      <c r="AP32016" s="9"/>
      <c r="AQ32016" s="9"/>
    </row>
    <row r="32017" spans="41:43" x14ac:dyDescent="0.3">
      <c r="AO32017" s="9"/>
      <c r="AP32017" s="9"/>
      <c r="AQ32017" s="9"/>
    </row>
    <row r="32018" spans="41:43" x14ac:dyDescent="0.3">
      <c r="AO32018" s="9"/>
      <c r="AP32018" s="9"/>
      <c r="AQ32018" s="9"/>
    </row>
    <row r="32019" spans="41:43" x14ac:dyDescent="0.3">
      <c r="AO32019" s="9"/>
      <c r="AP32019" s="9"/>
      <c r="AQ32019" s="9"/>
    </row>
    <row r="32020" spans="41:43" x14ac:dyDescent="0.3">
      <c r="AO32020" s="9"/>
      <c r="AP32020" s="9"/>
      <c r="AQ32020" s="9"/>
    </row>
    <row r="32021" spans="41:43" x14ac:dyDescent="0.3">
      <c r="AO32021" s="9"/>
      <c r="AP32021" s="9"/>
      <c r="AQ32021" s="9"/>
    </row>
    <row r="32022" spans="41:43" x14ac:dyDescent="0.3">
      <c r="AO32022" s="9"/>
      <c r="AP32022" s="9"/>
      <c r="AQ32022" s="9"/>
    </row>
    <row r="32023" spans="41:43" x14ac:dyDescent="0.3">
      <c r="AO32023" s="9"/>
      <c r="AP32023" s="9"/>
      <c r="AQ32023" s="9"/>
    </row>
    <row r="32024" spans="41:43" x14ac:dyDescent="0.3">
      <c r="AO32024" s="9"/>
      <c r="AP32024" s="9"/>
      <c r="AQ32024" s="9"/>
    </row>
    <row r="32025" spans="41:43" x14ac:dyDescent="0.3">
      <c r="AO32025" s="9"/>
      <c r="AP32025" s="9"/>
      <c r="AQ32025" s="9"/>
    </row>
    <row r="32026" spans="41:43" x14ac:dyDescent="0.3">
      <c r="AO32026" s="9"/>
      <c r="AP32026" s="9"/>
      <c r="AQ32026" s="9"/>
    </row>
    <row r="32027" spans="41:43" x14ac:dyDescent="0.3">
      <c r="AO32027" s="9"/>
      <c r="AP32027" s="9"/>
      <c r="AQ32027" s="9"/>
    </row>
    <row r="32028" spans="41:43" x14ac:dyDescent="0.3">
      <c r="AO32028" s="9"/>
      <c r="AP32028" s="9"/>
      <c r="AQ32028" s="9"/>
    </row>
    <row r="32029" spans="41:43" x14ac:dyDescent="0.3">
      <c r="AO32029" s="9"/>
      <c r="AP32029" s="9"/>
      <c r="AQ32029" s="9"/>
    </row>
    <row r="32030" spans="41:43" x14ac:dyDescent="0.3">
      <c r="AO32030" s="9"/>
      <c r="AP32030" s="9"/>
      <c r="AQ32030" s="9"/>
    </row>
    <row r="32031" spans="41:43" x14ac:dyDescent="0.3">
      <c r="AO32031" s="9"/>
      <c r="AP32031" s="9"/>
      <c r="AQ32031" s="9"/>
    </row>
    <row r="32032" spans="41:43" x14ac:dyDescent="0.3">
      <c r="AO32032" s="9"/>
      <c r="AP32032" s="9"/>
      <c r="AQ32032" s="9"/>
    </row>
    <row r="32033" spans="41:43" x14ac:dyDescent="0.3">
      <c r="AO32033" s="9"/>
      <c r="AP32033" s="9"/>
      <c r="AQ32033" s="9"/>
    </row>
    <row r="32034" spans="41:43" x14ac:dyDescent="0.3">
      <c r="AO32034" s="9"/>
      <c r="AP32034" s="9"/>
      <c r="AQ32034" s="9"/>
    </row>
    <row r="32035" spans="41:43" x14ac:dyDescent="0.3">
      <c r="AO32035" s="9"/>
      <c r="AP32035" s="9"/>
      <c r="AQ32035" s="9"/>
    </row>
    <row r="32036" spans="41:43" x14ac:dyDescent="0.3">
      <c r="AO32036" s="9"/>
      <c r="AP32036" s="9"/>
      <c r="AQ32036" s="9"/>
    </row>
    <row r="32037" spans="41:43" x14ac:dyDescent="0.3">
      <c r="AO32037" s="9"/>
      <c r="AP32037" s="9"/>
      <c r="AQ32037" s="9"/>
    </row>
    <row r="32038" spans="41:43" x14ac:dyDescent="0.3">
      <c r="AO32038" s="9"/>
      <c r="AP32038" s="9"/>
      <c r="AQ32038" s="9"/>
    </row>
    <row r="32039" spans="41:43" x14ac:dyDescent="0.3">
      <c r="AO32039" s="9"/>
      <c r="AP32039" s="9"/>
      <c r="AQ32039" s="9"/>
    </row>
    <row r="32040" spans="41:43" x14ac:dyDescent="0.3">
      <c r="AO32040" s="9"/>
      <c r="AP32040" s="9"/>
      <c r="AQ32040" s="9"/>
    </row>
    <row r="32041" spans="41:43" x14ac:dyDescent="0.3">
      <c r="AO32041" s="9"/>
      <c r="AP32041" s="9"/>
      <c r="AQ32041" s="9"/>
    </row>
    <row r="32042" spans="41:43" x14ac:dyDescent="0.3">
      <c r="AO32042" s="9"/>
      <c r="AP32042" s="9"/>
      <c r="AQ32042" s="9"/>
    </row>
    <row r="32043" spans="41:43" x14ac:dyDescent="0.3">
      <c r="AO32043" s="9"/>
      <c r="AP32043" s="9"/>
      <c r="AQ32043" s="9"/>
    </row>
    <row r="32044" spans="41:43" x14ac:dyDescent="0.3">
      <c r="AO32044" s="9"/>
      <c r="AP32044" s="9"/>
      <c r="AQ32044" s="9"/>
    </row>
    <row r="32045" spans="41:43" x14ac:dyDescent="0.3">
      <c r="AO32045" s="9"/>
      <c r="AP32045" s="9"/>
      <c r="AQ32045" s="9"/>
    </row>
    <row r="32046" spans="41:43" x14ac:dyDescent="0.3">
      <c r="AO32046" s="9"/>
      <c r="AP32046" s="9"/>
      <c r="AQ32046" s="9"/>
    </row>
    <row r="32047" spans="41:43" x14ac:dyDescent="0.3">
      <c r="AO32047" s="9"/>
      <c r="AP32047" s="9"/>
      <c r="AQ32047" s="9"/>
    </row>
    <row r="32048" spans="41:43" x14ac:dyDescent="0.3">
      <c r="AO32048" s="9"/>
      <c r="AP32048" s="9"/>
      <c r="AQ32048" s="9"/>
    </row>
    <row r="32049" spans="41:43" x14ac:dyDescent="0.3">
      <c r="AO32049" s="9"/>
      <c r="AP32049" s="9"/>
      <c r="AQ32049" s="9"/>
    </row>
    <row r="32050" spans="41:43" x14ac:dyDescent="0.3">
      <c r="AO32050" s="9"/>
      <c r="AP32050" s="9"/>
      <c r="AQ32050" s="9"/>
    </row>
    <row r="32051" spans="41:43" x14ac:dyDescent="0.3">
      <c r="AO32051" s="9"/>
      <c r="AP32051" s="9"/>
      <c r="AQ32051" s="9"/>
    </row>
    <row r="32052" spans="41:43" x14ac:dyDescent="0.3">
      <c r="AO32052" s="9"/>
      <c r="AP32052" s="9"/>
      <c r="AQ32052" s="9"/>
    </row>
    <row r="32053" spans="41:43" x14ac:dyDescent="0.3">
      <c r="AO32053" s="9"/>
      <c r="AP32053" s="9"/>
      <c r="AQ32053" s="9"/>
    </row>
    <row r="32054" spans="41:43" x14ac:dyDescent="0.3">
      <c r="AO32054" s="9"/>
      <c r="AP32054" s="9"/>
      <c r="AQ32054" s="9"/>
    </row>
    <row r="32055" spans="41:43" x14ac:dyDescent="0.3">
      <c r="AO32055" s="9"/>
      <c r="AP32055" s="9"/>
      <c r="AQ32055" s="9"/>
    </row>
    <row r="32056" spans="41:43" x14ac:dyDescent="0.3">
      <c r="AO32056" s="9"/>
      <c r="AP32056" s="9"/>
      <c r="AQ32056" s="9"/>
    </row>
    <row r="32057" spans="41:43" x14ac:dyDescent="0.3">
      <c r="AO32057" s="9"/>
      <c r="AP32057" s="9"/>
      <c r="AQ32057" s="9"/>
    </row>
    <row r="32058" spans="41:43" x14ac:dyDescent="0.3">
      <c r="AO32058" s="9"/>
      <c r="AP32058" s="9"/>
      <c r="AQ32058" s="9"/>
    </row>
    <row r="32059" spans="41:43" x14ac:dyDescent="0.3">
      <c r="AO32059" s="9"/>
      <c r="AP32059" s="9"/>
      <c r="AQ32059" s="9"/>
    </row>
    <row r="32060" spans="41:43" x14ac:dyDescent="0.3">
      <c r="AO32060" s="9"/>
      <c r="AP32060" s="9"/>
      <c r="AQ32060" s="9"/>
    </row>
    <row r="32061" spans="41:43" x14ac:dyDescent="0.3">
      <c r="AO32061" s="9"/>
      <c r="AP32061" s="9"/>
      <c r="AQ32061" s="9"/>
    </row>
    <row r="32062" spans="41:43" x14ac:dyDescent="0.3">
      <c r="AO32062" s="9"/>
      <c r="AP32062" s="9"/>
      <c r="AQ32062" s="9"/>
    </row>
    <row r="32063" spans="41:43" x14ac:dyDescent="0.3">
      <c r="AO32063" s="9"/>
      <c r="AP32063" s="9"/>
      <c r="AQ32063" s="9"/>
    </row>
    <row r="32064" spans="41:43" x14ac:dyDescent="0.3">
      <c r="AO32064" s="9"/>
      <c r="AP32064" s="9"/>
      <c r="AQ32064" s="9"/>
    </row>
    <row r="32065" spans="41:43" x14ac:dyDescent="0.3">
      <c r="AO32065" s="9"/>
      <c r="AP32065" s="9"/>
      <c r="AQ32065" s="9"/>
    </row>
    <row r="32066" spans="41:43" x14ac:dyDescent="0.3">
      <c r="AO32066" s="9"/>
      <c r="AP32066" s="9"/>
      <c r="AQ32066" s="9"/>
    </row>
    <row r="32067" spans="41:43" x14ac:dyDescent="0.3">
      <c r="AO32067" s="9"/>
      <c r="AP32067" s="9"/>
      <c r="AQ32067" s="9"/>
    </row>
    <row r="32068" spans="41:43" x14ac:dyDescent="0.3">
      <c r="AO32068" s="9"/>
      <c r="AP32068" s="9"/>
      <c r="AQ32068" s="9"/>
    </row>
    <row r="32069" spans="41:43" x14ac:dyDescent="0.3">
      <c r="AO32069" s="9"/>
      <c r="AP32069" s="9"/>
      <c r="AQ32069" s="9"/>
    </row>
    <row r="32070" spans="41:43" x14ac:dyDescent="0.3">
      <c r="AO32070" s="9"/>
      <c r="AP32070" s="9"/>
      <c r="AQ32070" s="9"/>
    </row>
    <row r="32071" spans="41:43" x14ac:dyDescent="0.3">
      <c r="AO32071" s="9"/>
      <c r="AP32071" s="9"/>
      <c r="AQ32071" s="9"/>
    </row>
    <row r="32072" spans="41:43" x14ac:dyDescent="0.3">
      <c r="AO32072" s="9"/>
      <c r="AP32072" s="9"/>
      <c r="AQ32072" s="9"/>
    </row>
    <row r="32073" spans="41:43" x14ac:dyDescent="0.3">
      <c r="AO32073" s="9"/>
      <c r="AP32073" s="9"/>
      <c r="AQ32073" s="9"/>
    </row>
    <row r="32074" spans="41:43" x14ac:dyDescent="0.3">
      <c r="AO32074" s="9"/>
      <c r="AP32074" s="9"/>
      <c r="AQ32074" s="9"/>
    </row>
    <row r="32075" spans="41:43" x14ac:dyDescent="0.3">
      <c r="AO32075" s="9"/>
      <c r="AP32075" s="9"/>
      <c r="AQ32075" s="9"/>
    </row>
    <row r="32076" spans="41:43" x14ac:dyDescent="0.3">
      <c r="AO32076" s="9"/>
      <c r="AP32076" s="9"/>
      <c r="AQ32076" s="9"/>
    </row>
    <row r="32077" spans="41:43" x14ac:dyDescent="0.3">
      <c r="AO32077" s="9"/>
      <c r="AP32077" s="9"/>
      <c r="AQ32077" s="9"/>
    </row>
    <row r="32078" spans="41:43" x14ac:dyDescent="0.3">
      <c r="AO32078" s="9"/>
      <c r="AP32078" s="9"/>
      <c r="AQ32078" s="9"/>
    </row>
    <row r="32079" spans="41:43" x14ac:dyDescent="0.3">
      <c r="AO32079" s="9"/>
      <c r="AP32079" s="9"/>
      <c r="AQ32079" s="9"/>
    </row>
    <row r="32080" spans="41:43" x14ac:dyDescent="0.3">
      <c r="AO32080" s="9"/>
      <c r="AP32080" s="9"/>
      <c r="AQ32080" s="9"/>
    </row>
    <row r="32081" spans="41:43" x14ac:dyDescent="0.3">
      <c r="AO32081" s="9"/>
      <c r="AP32081" s="9"/>
      <c r="AQ32081" s="9"/>
    </row>
    <row r="32082" spans="41:43" x14ac:dyDescent="0.3">
      <c r="AO32082" s="9"/>
      <c r="AP32082" s="9"/>
      <c r="AQ32082" s="9"/>
    </row>
    <row r="32083" spans="41:43" x14ac:dyDescent="0.3">
      <c r="AO32083" s="9"/>
      <c r="AP32083" s="9"/>
      <c r="AQ32083" s="9"/>
    </row>
    <row r="32084" spans="41:43" x14ac:dyDescent="0.3">
      <c r="AO32084" s="9"/>
      <c r="AP32084" s="9"/>
      <c r="AQ32084" s="9"/>
    </row>
    <row r="32085" spans="41:43" x14ac:dyDescent="0.3">
      <c r="AO32085" s="9"/>
      <c r="AP32085" s="9"/>
      <c r="AQ32085" s="9"/>
    </row>
    <row r="32086" spans="41:43" x14ac:dyDescent="0.3">
      <c r="AO32086" s="9"/>
      <c r="AP32086" s="9"/>
      <c r="AQ32086" s="9"/>
    </row>
    <row r="32087" spans="41:43" x14ac:dyDescent="0.3">
      <c r="AO32087" s="9"/>
      <c r="AP32087" s="9"/>
      <c r="AQ32087" s="9"/>
    </row>
    <row r="32088" spans="41:43" x14ac:dyDescent="0.3">
      <c r="AO32088" s="9"/>
      <c r="AP32088" s="9"/>
      <c r="AQ32088" s="9"/>
    </row>
    <row r="32089" spans="41:43" x14ac:dyDescent="0.3">
      <c r="AO32089" s="9"/>
      <c r="AP32089" s="9"/>
      <c r="AQ32089" s="9"/>
    </row>
    <row r="32090" spans="41:43" x14ac:dyDescent="0.3">
      <c r="AO32090" s="9"/>
      <c r="AP32090" s="9"/>
      <c r="AQ32090" s="9"/>
    </row>
    <row r="32091" spans="41:43" x14ac:dyDescent="0.3">
      <c r="AO32091" s="9"/>
      <c r="AP32091" s="9"/>
      <c r="AQ32091" s="9"/>
    </row>
    <row r="32092" spans="41:43" x14ac:dyDescent="0.3">
      <c r="AO32092" s="9"/>
      <c r="AP32092" s="9"/>
      <c r="AQ32092" s="9"/>
    </row>
    <row r="32093" spans="41:43" x14ac:dyDescent="0.3">
      <c r="AO32093" s="9"/>
      <c r="AP32093" s="9"/>
      <c r="AQ32093" s="9"/>
    </row>
    <row r="32094" spans="41:43" x14ac:dyDescent="0.3">
      <c r="AO32094" s="9"/>
      <c r="AP32094" s="9"/>
      <c r="AQ32094" s="9"/>
    </row>
    <row r="32095" spans="41:43" x14ac:dyDescent="0.3">
      <c r="AO32095" s="9"/>
      <c r="AP32095" s="9"/>
      <c r="AQ32095" s="9"/>
    </row>
    <row r="32096" spans="41:43" x14ac:dyDescent="0.3">
      <c r="AO32096" s="9"/>
      <c r="AP32096" s="9"/>
      <c r="AQ32096" s="9"/>
    </row>
    <row r="32097" spans="41:43" x14ac:dyDescent="0.3">
      <c r="AO32097" s="9"/>
      <c r="AP32097" s="9"/>
      <c r="AQ32097" s="9"/>
    </row>
    <row r="32098" spans="41:43" x14ac:dyDescent="0.3">
      <c r="AO32098" s="9"/>
      <c r="AP32098" s="9"/>
      <c r="AQ32098" s="9"/>
    </row>
    <row r="32099" spans="41:43" x14ac:dyDescent="0.3">
      <c r="AO32099" s="9"/>
      <c r="AP32099" s="9"/>
      <c r="AQ32099" s="9"/>
    </row>
    <row r="32100" spans="41:43" x14ac:dyDescent="0.3">
      <c r="AO32100" s="9"/>
      <c r="AP32100" s="9"/>
      <c r="AQ32100" s="9"/>
    </row>
    <row r="32101" spans="41:43" x14ac:dyDescent="0.3">
      <c r="AO32101" s="9"/>
      <c r="AP32101" s="9"/>
      <c r="AQ32101" s="9"/>
    </row>
    <row r="32102" spans="41:43" x14ac:dyDescent="0.3">
      <c r="AO32102" s="9"/>
      <c r="AP32102" s="9"/>
      <c r="AQ32102" s="9"/>
    </row>
    <row r="32103" spans="41:43" x14ac:dyDescent="0.3">
      <c r="AO32103" s="9"/>
      <c r="AP32103" s="9"/>
      <c r="AQ32103" s="9"/>
    </row>
    <row r="32104" spans="41:43" x14ac:dyDescent="0.3">
      <c r="AO32104" s="9"/>
      <c r="AP32104" s="9"/>
      <c r="AQ32104" s="9"/>
    </row>
    <row r="32105" spans="41:43" x14ac:dyDescent="0.3">
      <c r="AO32105" s="9"/>
      <c r="AP32105" s="9"/>
      <c r="AQ32105" s="9"/>
    </row>
    <row r="32106" spans="41:43" x14ac:dyDescent="0.3">
      <c r="AO32106" s="9"/>
      <c r="AP32106" s="9"/>
      <c r="AQ32106" s="9"/>
    </row>
    <row r="32107" spans="41:43" x14ac:dyDescent="0.3">
      <c r="AO32107" s="9"/>
      <c r="AP32107" s="9"/>
      <c r="AQ32107" s="9"/>
    </row>
    <row r="32108" spans="41:43" x14ac:dyDescent="0.3">
      <c r="AO32108" s="9"/>
      <c r="AP32108" s="9"/>
      <c r="AQ32108" s="9"/>
    </row>
    <row r="32109" spans="41:43" x14ac:dyDescent="0.3">
      <c r="AO32109" s="9"/>
      <c r="AP32109" s="9"/>
      <c r="AQ32109" s="9"/>
    </row>
    <row r="32110" spans="41:43" x14ac:dyDescent="0.3">
      <c r="AO32110" s="9"/>
      <c r="AP32110" s="9"/>
      <c r="AQ32110" s="9"/>
    </row>
    <row r="32111" spans="41:43" x14ac:dyDescent="0.3">
      <c r="AO32111" s="9"/>
      <c r="AP32111" s="9"/>
      <c r="AQ32111" s="9"/>
    </row>
    <row r="32112" spans="41:43" x14ac:dyDescent="0.3">
      <c r="AO32112" s="9"/>
      <c r="AP32112" s="9"/>
      <c r="AQ32112" s="9"/>
    </row>
    <row r="32113" spans="41:43" x14ac:dyDescent="0.3">
      <c r="AO32113" s="9"/>
      <c r="AP32113" s="9"/>
      <c r="AQ32113" s="9"/>
    </row>
    <row r="32114" spans="41:43" x14ac:dyDescent="0.3">
      <c r="AO32114" s="9"/>
      <c r="AP32114" s="9"/>
      <c r="AQ32114" s="9"/>
    </row>
    <row r="32115" spans="41:43" x14ac:dyDescent="0.3">
      <c r="AO32115" s="9"/>
      <c r="AP32115" s="9"/>
      <c r="AQ32115" s="9"/>
    </row>
    <row r="32116" spans="41:43" x14ac:dyDescent="0.3">
      <c r="AO32116" s="9"/>
      <c r="AP32116" s="9"/>
      <c r="AQ32116" s="9"/>
    </row>
    <row r="32117" spans="41:43" x14ac:dyDescent="0.3">
      <c r="AO32117" s="9"/>
      <c r="AP32117" s="9"/>
      <c r="AQ32117" s="9"/>
    </row>
    <row r="32118" spans="41:43" x14ac:dyDescent="0.3">
      <c r="AO32118" s="9"/>
      <c r="AP32118" s="9"/>
      <c r="AQ32118" s="9"/>
    </row>
    <row r="32119" spans="41:43" x14ac:dyDescent="0.3">
      <c r="AO32119" s="9"/>
      <c r="AP32119" s="9"/>
      <c r="AQ32119" s="9"/>
    </row>
    <row r="32120" spans="41:43" x14ac:dyDescent="0.3">
      <c r="AO32120" s="9"/>
      <c r="AP32120" s="9"/>
      <c r="AQ32120" s="9"/>
    </row>
    <row r="32121" spans="41:43" x14ac:dyDescent="0.3">
      <c r="AO32121" s="9"/>
      <c r="AP32121" s="9"/>
      <c r="AQ32121" s="9"/>
    </row>
    <row r="32122" spans="41:43" x14ac:dyDescent="0.3">
      <c r="AO32122" s="9"/>
      <c r="AP32122" s="9"/>
      <c r="AQ32122" s="9"/>
    </row>
    <row r="32123" spans="41:43" x14ac:dyDescent="0.3">
      <c r="AO32123" s="9"/>
      <c r="AP32123" s="9"/>
      <c r="AQ32123" s="9"/>
    </row>
    <row r="32124" spans="41:43" x14ac:dyDescent="0.3">
      <c r="AO32124" s="9"/>
      <c r="AP32124" s="9"/>
      <c r="AQ32124" s="9"/>
    </row>
    <row r="32125" spans="41:43" x14ac:dyDescent="0.3">
      <c r="AO32125" s="9"/>
      <c r="AP32125" s="9"/>
      <c r="AQ32125" s="9"/>
    </row>
    <row r="32126" spans="41:43" x14ac:dyDescent="0.3">
      <c r="AO32126" s="9"/>
      <c r="AP32126" s="9"/>
      <c r="AQ32126" s="9"/>
    </row>
    <row r="32127" spans="41:43" x14ac:dyDescent="0.3">
      <c r="AO32127" s="9"/>
      <c r="AP32127" s="9"/>
      <c r="AQ32127" s="9"/>
    </row>
    <row r="32128" spans="41:43" x14ac:dyDescent="0.3">
      <c r="AO32128" s="9"/>
      <c r="AP32128" s="9"/>
      <c r="AQ32128" s="9"/>
    </row>
    <row r="32129" spans="41:43" x14ac:dyDescent="0.3">
      <c r="AO32129" s="9"/>
      <c r="AP32129" s="9"/>
      <c r="AQ32129" s="9"/>
    </row>
    <row r="32130" spans="41:43" x14ac:dyDescent="0.3">
      <c r="AO32130" s="9"/>
      <c r="AP32130" s="9"/>
      <c r="AQ32130" s="9"/>
    </row>
    <row r="32131" spans="41:43" x14ac:dyDescent="0.3">
      <c r="AO32131" s="9"/>
      <c r="AP32131" s="9"/>
      <c r="AQ32131" s="9"/>
    </row>
    <row r="32132" spans="41:43" x14ac:dyDescent="0.3">
      <c r="AO32132" s="9"/>
      <c r="AP32132" s="9"/>
      <c r="AQ32132" s="9"/>
    </row>
    <row r="32133" spans="41:43" x14ac:dyDescent="0.3">
      <c r="AO32133" s="9"/>
      <c r="AP32133" s="9"/>
      <c r="AQ32133" s="9"/>
    </row>
    <row r="32134" spans="41:43" x14ac:dyDescent="0.3">
      <c r="AO32134" s="9"/>
      <c r="AP32134" s="9"/>
      <c r="AQ32134" s="9"/>
    </row>
    <row r="32135" spans="41:43" x14ac:dyDescent="0.3">
      <c r="AO32135" s="9"/>
      <c r="AP32135" s="9"/>
      <c r="AQ32135" s="9"/>
    </row>
    <row r="32136" spans="41:43" x14ac:dyDescent="0.3">
      <c r="AO32136" s="9"/>
      <c r="AP32136" s="9"/>
      <c r="AQ32136" s="9"/>
    </row>
    <row r="32137" spans="41:43" x14ac:dyDescent="0.3">
      <c r="AO32137" s="9"/>
      <c r="AP32137" s="9"/>
      <c r="AQ32137" s="9"/>
    </row>
    <row r="32138" spans="41:43" x14ac:dyDescent="0.3">
      <c r="AO32138" s="9"/>
      <c r="AP32138" s="9"/>
      <c r="AQ32138" s="9"/>
    </row>
    <row r="32139" spans="41:43" x14ac:dyDescent="0.3">
      <c r="AO32139" s="9"/>
      <c r="AP32139" s="9"/>
      <c r="AQ32139" s="9"/>
    </row>
    <row r="32140" spans="41:43" x14ac:dyDescent="0.3">
      <c r="AO32140" s="9"/>
      <c r="AP32140" s="9"/>
      <c r="AQ32140" s="9"/>
    </row>
    <row r="32141" spans="41:43" x14ac:dyDescent="0.3">
      <c r="AO32141" s="9"/>
      <c r="AP32141" s="9"/>
      <c r="AQ32141" s="9"/>
    </row>
    <row r="32142" spans="41:43" x14ac:dyDescent="0.3">
      <c r="AO32142" s="9"/>
      <c r="AP32142" s="9"/>
      <c r="AQ32142" s="9"/>
    </row>
    <row r="32143" spans="41:43" x14ac:dyDescent="0.3">
      <c r="AO32143" s="9"/>
      <c r="AP32143" s="9"/>
      <c r="AQ32143" s="9"/>
    </row>
    <row r="32144" spans="41:43" x14ac:dyDescent="0.3">
      <c r="AO32144" s="9"/>
      <c r="AP32144" s="9"/>
      <c r="AQ32144" s="9"/>
    </row>
    <row r="32145" spans="41:43" x14ac:dyDescent="0.3">
      <c r="AO32145" s="9"/>
      <c r="AP32145" s="9"/>
      <c r="AQ32145" s="9"/>
    </row>
    <row r="32146" spans="41:43" x14ac:dyDescent="0.3">
      <c r="AO32146" s="9"/>
      <c r="AP32146" s="9"/>
      <c r="AQ32146" s="9"/>
    </row>
    <row r="32147" spans="41:43" x14ac:dyDescent="0.3">
      <c r="AO32147" s="9"/>
      <c r="AP32147" s="9"/>
      <c r="AQ32147" s="9"/>
    </row>
    <row r="32148" spans="41:43" x14ac:dyDescent="0.3">
      <c r="AO32148" s="9"/>
      <c r="AP32148" s="9"/>
      <c r="AQ32148" s="9"/>
    </row>
    <row r="32149" spans="41:43" x14ac:dyDescent="0.3">
      <c r="AO32149" s="9"/>
      <c r="AP32149" s="9"/>
      <c r="AQ32149" s="9"/>
    </row>
    <row r="32150" spans="41:43" x14ac:dyDescent="0.3">
      <c r="AO32150" s="9"/>
      <c r="AP32150" s="9"/>
      <c r="AQ32150" s="9"/>
    </row>
    <row r="32151" spans="41:43" x14ac:dyDescent="0.3">
      <c r="AO32151" s="9"/>
      <c r="AP32151" s="9"/>
      <c r="AQ32151" s="9"/>
    </row>
    <row r="32152" spans="41:43" x14ac:dyDescent="0.3">
      <c r="AO32152" s="9"/>
      <c r="AP32152" s="9"/>
      <c r="AQ32152" s="9"/>
    </row>
    <row r="32153" spans="41:43" x14ac:dyDescent="0.3">
      <c r="AO32153" s="9"/>
      <c r="AP32153" s="9"/>
      <c r="AQ32153" s="9"/>
    </row>
    <row r="32154" spans="41:43" x14ac:dyDescent="0.3">
      <c r="AO32154" s="9"/>
      <c r="AP32154" s="9"/>
      <c r="AQ32154" s="9"/>
    </row>
    <row r="32155" spans="41:43" x14ac:dyDescent="0.3">
      <c r="AO32155" s="9"/>
      <c r="AP32155" s="9"/>
      <c r="AQ32155" s="9"/>
    </row>
    <row r="32156" spans="41:43" x14ac:dyDescent="0.3">
      <c r="AO32156" s="9"/>
      <c r="AP32156" s="9"/>
      <c r="AQ32156" s="9"/>
    </row>
    <row r="32157" spans="41:43" x14ac:dyDescent="0.3">
      <c r="AO32157" s="9"/>
      <c r="AP32157" s="9"/>
      <c r="AQ32157" s="9"/>
    </row>
    <row r="32158" spans="41:43" x14ac:dyDescent="0.3">
      <c r="AO32158" s="9"/>
      <c r="AP32158" s="9"/>
      <c r="AQ32158" s="9"/>
    </row>
    <row r="32159" spans="41:43" x14ac:dyDescent="0.3">
      <c r="AO32159" s="9"/>
      <c r="AP32159" s="9"/>
      <c r="AQ32159" s="9"/>
    </row>
    <row r="32160" spans="41:43" x14ac:dyDescent="0.3">
      <c r="AO32160" s="9"/>
      <c r="AP32160" s="9"/>
      <c r="AQ32160" s="9"/>
    </row>
    <row r="32161" spans="41:43" x14ac:dyDescent="0.3">
      <c r="AO32161" s="9"/>
      <c r="AP32161" s="9"/>
      <c r="AQ32161" s="9"/>
    </row>
    <row r="32162" spans="41:43" x14ac:dyDescent="0.3">
      <c r="AO32162" s="9"/>
      <c r="AP32162" s="9"/>
      <c r="AQ32162" s="9"/>
    </row>
    <row r="32163" spans="41:43" x14ac:dyDescent="0.3">
      <c r="AO32163" s="9"/>
      <c r="AP32163" s="9"/>
      <c r="AQ32163" s="9"/>
    </row>
    <row r="32164" spans="41:43" x14ac:dyDescent="0.3">
      <c r="AO32164" s="9"/>
      <c r="AP32164" s="9"/>
      <c r="AQ32164" s="9"/>
    </row>
    <row r="32165" spans="41:43" x14ac:dyDescent="0.3">
      <c r="AO32165" s="9"/>
      <c r="AP32165" s="9"/>
      <c r="AQ32165" s="9"/>
    </row>
    <row r="32166" spans="41:43" x14ac:dyDescent="0.3">
      <c r="AO32166" s="9"/>
      <c r="AP32166" s="9"/>
      <c r="AQ32166" s="9"/>
    </row>
    <row r="32167" spans="41:43" x14ac:dyDescent="0.3">
      <c r="AO32167" s="9"/>
      <c r="AP32167" s="9"/>
      <c r="AQ32167" s="9"/>
    </row>
    <row r="32168" spans="41:43" x14ac:dyDescent="0.3">
      <c r="AO32168" s="9"/>
      <c r="AP32168" s="9"/>
      <c r="AQ32168" s="9"/>
    </row>
    <row r="32169" spans="41:43" x14ac:dyDescent="0.3">
      <c r="AO32169" s="9"/>
      <c r="AP32169" s="9"/>
      <c r="AQ32169" s="9"/>
    </row>
    <row r="32170" spans="41:43" x14ac:dyDescent="0.3">
      <c r="AO32170" s="9"/>
      <c r="AP32170" s="9"/>
      <c r="AQ32170" s="9"/>
    </row>
    <row r="32171" spans="41:43" x14ac:dyDescent="0.3">
      <c r="AO32171" s="9"/>
      <c r="AP32171" s="9"/>
      <c r="AQ32171" s="9"/>
    </row>
    <row r="32172" spans="41:43" x14ac:dyDescent="0.3">
      <c r="AO32172" s="9"/>
      <c r="AP32172" s="9"/>
      <c r="AQ32172" s="9"/>
    </row>
    <row r="32173" spans="41:43" x14ac:dyDescent="0.3">
      <c r="AO32173" s="9"/>
      <c r="AP32173" s="9"/>
      <c r="AQ32173" s="9"/>
    </row>
    <row r="32174" spans="41:43" x14ac:dyDescent="0.3">
      <c r="AO32174" s="9"/>
      <c r="AP32174" s="9"/>
      <c r="AQ32174" s="9"/>
    </row>
    <row r="32175" spans="41:43" x14ac:dyDescent="0.3">
      <c r="AO32175" s="9"/>
      <c r="AP32175" s="9"/>
      <c r="AQ32175" s="9"/>
    </row>
    <row r="32176" spans="41:43" x14ac:dyDescent="0.3">
      <c r="AO32176" s="9"/>
      <c r="AP32176" s="9"/>
      <c r="AQ32176" s="9"/>
    </row>
    <row r="32177" spans="41:43" x14ac:dyDescent="0.3">
      <c r="AO32177" s="9"/>
      <c r="AP32177" s="9"/>
      <c r="AQ32177" s="9"/>
    </row>
    <row r="32178" spans="41:43" x14ac:dyDescent="0.3">
      <c r="AO32178" s="9"/>
      <c r="AP32178" s="9"/>
      <c r="AQ32178" s="9"/>
    </row>
    <row r="32179" spans="41:43" x14ac:dyDescent="0.3">
      <c r="AO32179" s="9"/>
      <c r="AP32179" s="9"/>
      <c r="AQ32179" s="9"/>
    </row>
    <row r="32180" spans="41:43" x14ac:dyDescent="0.3">
      <c r="AO32180" s="9"/>
      <c r="AP32180" s="9"/>
      <c r="AQ32180" s="9"/>
    </row>
    <row r="32181" spans="41:43" x14ac:dyDescent="0.3">
      <c r="AO32181" s="9"/>
      <c r="AP32181" s="9"/>
      <c r="AQ32181" s="9"/>
    </row>
    <row r="32182" spans="41:43" x14ac:dyDescent="0.3">
      <c r="AO32182" s="9"/>
      <c r="AP32182" s="9"/>
      <c r="AQ32182" s="9"/>
    </row>
    <row r="32183" spans="41:43" x14ac:dyDescent="0.3">
      <c r="AO32183" s="9"/>
      <c r="AP32183" s="9"/>
      <c r="AQ32183" s="9"/>
    </row>
    <row r="32184" spans="41:43" x14ac:dyDescent="0.3">
      <c r="AO32184" s="9"/>
      <c r="AP32184" s="9"/>
      <c r="AQ32184" s="9"/>
    </row>
    <row r="32185" spans="41:43" x14ac:dyDescent="0.3">
      <c r="AO32185" s="9"/>
      <c r="AP32185" s="9"/>
      <c r="AQ32185" s="9"/>
    </row>
    <row r="32186" spans="41:43" x14ac:dyDescent="0.3">
      <c r="AO32186" s="9"/>
      <c r="AP32186" s="9"/>
      <c r="AQ32186" s="9"/>
    </row>
    <row r="32187" spans="41:43" x14ac:dyDescent="0.3">
      <c r="AO32187" s="9"/>
      <c r="AP32187" s="9"/>
      <c r="AQ32187" s="9"/>
    </row>
    <row r="32188" spans="41:43" x14ac:dyDescent="0.3">
      <c r="AO32188" s="9"/>
      <c r="AP32188" s="9"/>
      <c r="AQ32188" s="9"/>
    </row>
    <row r="32189" spans="41:43" x14ac:dyDescent="0.3">
      <c r="AO32189" s="9"/>
      <c r="AP32189" s="9"/>
      <c r="AQ32189" s="9"/>
    </row>
    <row r="32190" spans="41:43" x14ac:dyDescent="0.3">
      <c r="AO32190" s="9"/>
      <c r="AP32190" s="9"/>
      <c r="AQ32190" s="9"/>
    </row>
    <row r="32191" spans="41:43" x14ac:dyDescent="0.3">
      <c r="AO32191" s="9"/>
      <c r="AP32191" s="9"/>
      <c r="AQ32191" s="9"/>
    </row>
    <row r="32192" spans="41:43" x14ac:dyDescent="0.3">
      <c r="AO32192" s="9"/>
      <c r="AP32192" s="9"/>
      <c r="AQ32192" s="9"/>
    </row>
    <row r="32193" spans="41:43" x14ac:dyDescent="0.3">
      <c r="AO32193" s="9"/>
      <c r="AP32193" s="9"/>
      <c r="AQ32193" s="9"/>
    </row>
    <row r="32194" spans="41:43" x14ac:dyDescent="0.3">
      <c r="AO32194" s="9"/>
      <c r="AP32194" s="9"/>
      <c r="AQ32194" s="9"/>
    </row>
    <row r="32195" spans="41:43" x14ac:dyDescent="0.3">
      <c r="AO32195" s="9"/>
      <c r="AP32195" s="9"/>
      <c r="AQ32195" s="9"/>
    </row>
    <row r="32196" spans="41:43" x14ac:dyDescent="0.3">
      <c r="AO32196" s="9"/>
      <c r="AP32196" s="9"/>
      <c r="AQ32196" s="9"/>
    </row>
    <row r="32197" spans="41:43" x14ac:dyDescent="0.3">
      <c r="AO32197" s="9"/>
      <c r="AP32197" s="9"/>
      <c r="AQ32197" s="9"/>
    </row>
    <row r="32198" spans="41:43" x14ac:dyDescent="0.3">
      <c r="AO32198" s="9"/>
      <c r="AP32198" s="9"/>
      <c r="AQ32198" s="9"/>
    </row>
    <row r="32199" spans="41:43" x14ac:dyDescent="0.3">
      <c r="AO32199" s="9"/>
      <c r="AP32199" s="9"/>
      <c r="AQ32199" s="9"/>
    </row>
    <row r="32200" spans="41:43" x14ac:dyDescent="0.3">
      <c r="AO32200" s="9"/>
      <c r="AP32200" s="9"/>
      <c r="AQ32200" s="9"/>
    </row>
    <row r="32201" spans="41:43" x14ac:dyDescent="0.3">
      <c r="AO32201" s="9"/>
      <c r="AP32201" s="9"/>
      <c r="AQ32201" s="9"/>
    </row>
    <row r="32202" spans="41:43" x14ac:dyDescent="0.3">
      <c r="AO32202" s="9"/>
      <c r="AP32202" s="9"/>
      <c r="AQ32202" s="9"/>
    </row>
    <row r="32203" spans="41:43" x14ac:dyDescent="0.3">
      <c r="AO32203" s="9"/>
      <c r="AP32203" s="9"/>
      <c r="AQ32203" s="9"/>
    </row>
    <row r="32204" spans="41:43" x14ac:dyDescent="0.3">
      <c r="AO32204" s="9"/>
      <c r="AP32204" s="9"/>
      <c r="AQ32204" s="9"/>
    </row>
    <row r="32205" spans="41:43" x14ac:dyDescent="0.3">
      <c r="AO32205" s="9"/>
      <c r="AP32205" s="9"/>
      <c r="AQ32205" s="9"/>
    </row>
    <row r="32206" spans="41:43" x14ac:dyDescent="0.3">
      <c r="AO32206" s="9"/>
      <c r="AP32206" s="9"/>
      <c r="AQ32206" s="9"/>
    </row>
    <row r="32207" spans="41:43" x14ac:dyDescent="0.3">
      <c r="AO32207" s="9"/>
      <c r="AP32207" s="9"/>
      <c r="AQ32207" s="9"/>
    </row>
    <row r="32208" spans="41:43" x14ac:dyDescent="0.3">
      <c r="AO32208" s="9"/>
      <c r="AP32208" s="9"/>
      <c r="AQ32208" s="9"/>
    </row>
    <row r="32209" spans="41:43" x14ac:dyDescent="0.3">
      <c r="AO32209" s="9"/>
      <c r="AP32209" s="9"/>
      <c r="AQ32209" s="9"/>
    </row>
    <row r="32210" spans="41:43" x14ac:dyDescent="0.3">
      <c r="AO32210" s="9"/>
      <c r="AP32210" s="9"/>
      <c r="AQ32210" s="9"/>
    </row>
    <row r="32211" spans="41:43" x14ac:dyDescent="0.3">
      <c r="AO32211" s="9"/>
      <c r="AP32211" s="9"/>
      <c r="AQ32211" s="9"/>
    </row>
    <row r="32212" spans="41:43" x14ac:dyDescent="0.3">
      <c r="AO32212" s="9"/>
      <c r="AP32212" s="9"/>
      <c r="AQ32212" s="9"/>
    </row>
    <row r="32213" spans="41:43" x14ac:dyDescent="0.3">
      <c r="AO32213" s="9"/>
      <c r="AP32213" s="9"/>
      <c r="AQ32213" s="9"/>
    </row>
    <row r="32214" spans="41:43" x14ac:dyDescent="0.3">
      <c r="AO32214" s="9"/>
      <c r="AP32214" s="9"/>
      <c r="AQ32214" s="9"/>
    </row>
    <row r="32215" spans="41:43" x14ac:dyDescent="0.3">
      <c r="AO32215" s="9"/>
      <c r="AP32215" s="9"/>
      <c r="AQ32215" s="9"/>
    </row>
    <row r="32216" spans="41:43" x14ac:dyDescent="0.3">
      <c r="AO32216" s="9"/>
      <c r="AP32216" s="9"/>
      <c r="AQ32216" s="9"/>
    </row>
    <row r="32217" spans="41:43" x14ac:dyDescent="0.3">
      <c r="AO32217" s="9"/>
      <c r="AP32217" s="9"/>
      <c r="AQ32217" s="9"/>
    </row>
    <row r="32218" spans="41:43" x14ac:dyDescent="0.3">
      <c r="AO32218" s="9"/>
      <c r="AP32218" s="9"/>
      <c r="AQ32218" s="9"/>
    </row>
    <row r="32219" spans="41:43" x14ac:dyDescent="0.3">
      <c r="AO32219" s="9"/>
      <c r="AP32219" s="9"/>
      <c r="AQ32219" s="9"/>
    </row>
    <row r="32220" spans="41:43" x14ac:dyDescent="0.3">
      <c r="AO32220" s="9"/>
      <c r="AP32220" s="9"/>
      <c r="AQ32220" s="9"/>
    </row>
    <row r="32221" spans="41:43" x14ac:dyDescent="0.3">
      <c r="AO32221" s="9"/>
      <c r="AP32221" s="9"/>
      <c r="AQ32221" s="9"/>
    </row>
    <row r="32222" spans="41:43" x14ac:dyDescent="0.3">
      <c r="AO32222" s="9"/>
      <c r="AP32222" s="9"/>
      <c r="AQ32222" s="9"/>
    </row>
    <row r="32223" spans="41:43" x14ac:dyDescent="0.3">
      <c r="AO32223" s="9"/>
      <c r="AP32223" s="9"/>
      <c r="AQ32223" s="9"/>
    </row>
    <row r="32224" spans="41:43" x14ac:dyDescent="0.3">
      <c r="AO32224" s="9"/>
      <c r="AP32224" s="9"/>
      <c r="AQ32224" s="9"/>
    </row>
    <row r="32225" spans="41:43" x14ac:dyDescent="0.3">
      <c r="AO32225" s="9"/>
      <c r="AP32225" s="9"/>
      <c r="AQ32225" s="9"/>
    </row>
    <row r="32226" spans="41:43" x14ac:dyDescent="0.3">
      <c r="AO32226" s="9"/>
      <c r="AP32226" s="9"/>
      <c r="AQ32226" s="9"/>
    </row>
    <row r="32227" spans="41:43" x14ac:dyDescent="0.3">
      <c r="AO32227" s="9"/>
      <c r="AP32227" s="9"/>
      <c r="AQ32227" s="9"/>
    </row>
    <row r="32228" spans="41:43" x14ac:dyDescent="0.3">
      <c r="AO32228" s="9"/>
      <c r="AP32228" s="9"/>
      <c r="AQ32228" s="9"/>
    </row>
    <row r="32229" spans="41:43" x14ac:dyDescent="0.3">
      <c r="AO32229" s="9"/>
      <c r="AP32229" s="9"/>
      <c r="AQ32229" s="9"/>
    </row>
    <row r="32230" spans="41:43" x14ac:dyDescent="0.3">
      <c r="AO32230" s="9"/>
      <c r="AP32230" s="9"/>
      <c r="AQ32230" s="9"/>
    </row>
    <row r="32231" spans="41:43" x14ac:dyDescent="0.3">
      <c r="AO32231" s="9"/>
      <c r="AP32231" s="9"/>
      <c r="AQ32231" s="9"/>
    </row>
    <row r="32232" spans="41:43" x14ac:dyDescent="0.3">
      <c r="AO32232" s="9"/>
      <c r="AP32232" s="9"/>
      <c r="AQ32232" s="9"/>
    </row>
    <row r="32233" spans="41:43" x14ac:dyDescent="0.3">
      <c r="AO32233" s="9"/>
      <c r="AP32233" s="9"/>
      <c r="AQ32233" s="9"/>
    </row>
    <row r="32234" spans="41:43" x14ac:dyDescent="0.3">
      <c r="AO32234" s="9"/>
      <c r="AP32234" s="9"/>
      <c r="AQ32234" s="9"/>
    </row>
    <row r="32235" spans="41:43" x14ac:dyDescent="0.3">
      <c r="AO32235" s="9"/>
      <c r="AP32235" s="9"/>
      <c r="AQ32235" s="9"/>
    </row>
    <row r="32236" spans="41:43" x14ac:dyDescent="0.3">
      <c r="AO32236" s="9"/>
      <c r="AP32236" s="9"/>
      <c r="AQ32236" s="9"/>
    </row>
    <row r="32237" spans="41:43" x14ac:dyDescent="0.3">
      <c r="AO32237" s="9"/>
      <c r="AP32237" s="9"/>
      <c r="AQ32237" s="9"/>
    </row>
    <row r="32238" spans="41:43" x14ac:dyDescent="0.3">
      <c r="AO32238" s="9"/>
      <c r="AP32238" s="9"/>
      <c r="AQ32238" s="9"/>
    </row>
    <row r="32239" spans="41:43" x14ac:dyDescent="0.3">
      <c r="AO32239" s="9"/>
      <c r="AP32239" s="9"/>
      <c r="AQ32239" s="9"/>
    </row>
    <row r="32240" spans="41:43" x14ac:dyDescent="0.3">
      <c r="AO32240" s="9"/>
      <c r="AP32240" s="9"/>
      <c r="AQ32240" s="9"/>
    </row>
    <row r="32241" spans="41:43" x14ac:dyDescent="0.3">
      <c r="AO32241" s="9"/>
      <c r="AP32241" s="9"/>
      <c r="AQ32241" s="9"/>
    </row>
    <row r="32242" spans="41:43" x14ac:dyDescent="0.3">
      <c r="AO32242" s="9"/>
      <c r="AP32242" s="9"/>
      <c r="AQ32242" s="9"/>
    </row>
    <row r="32243" spans="41:43" x14ac:dyDescent="0.3">
      <c r="AO32243" s="9"/>
      <c r="AP32243" s="9"/>
      <c r="AQ32243" s="9"/>
    </row>
    <row r="32244" spans="41:43" x14ac:dyDescent="0.3">
      <c r="AO32244" s="9"/>
      <c r="AP32244" s="9"/>
      <c r="AQ32244" s="9"/>
    </row>
    <row r="32245" spans="41:43" x14ac:dyDescent="0.3">
      <c r="AO32245" s="9"/>
      <c r="AP32245" s="9"/>
      <c r="AQ32245" s="9"/>
    </row>
    <row r="32246" spans="41:43" x14ac:dyDescent="0.3">
      <c r="AO32246" s="9"/>
      <c r="AP32246" s="9"/>
      <c r="AQ32246" s="9"/>
    </row>
    <row r="32247" spans="41:43" x14ac:dyDescent="0.3">
      <c r="AO32247" s="9"/>
      <c r="AP32247" s="9"/>
      <c r="AQ32247" s="9"/>
    </row>
    <row r="32248" spans="41:43" x14ac:dyDescent="0.3">
      <c r="AO32248" s="9"/>
      <c r="AP32248" s="9"/>
      <c r="AQ32248" s="9"/>
    </row>
    <row r="32249" spans="41:43" x14ac:dyDescent="0.3">
      <c r="AO32249" s="9"/>
      <c r="AP32249" s="9"/>
      <c r="AQ32249" s="9"/>
    </row>
    <row r="32250" spans="41:43" x14ac:dyDescent="0.3">
      <c r="AO32250" s="9"/>
      <c r="AP32250" s="9"/>
      <c r="AQ32250" s="9"/>
    </row>
    <row r="32251" spans="41:43" x14ac:dyDescent="0.3">
      <c r="AO32251" s="9"/>
      <c r="AP32251" s="9"/>
      <c r="AQ32251" s="9"/>
    </row>
    <row r="32252" spans="41:43" x14ac:dyDescent="0.3">
      <c r="AO32252" s="9"/>
      <c r="AP32252" s="9"/>
      <c r="AQ32252" s="9"/>
    </row>
    <row r="32253" spans="41:43" x14ac:dyDescent="0.3">
      <c r="AO32253" s="9"/>
      <c r="AP32253" s="9"/>
      <c r="AQ32253" s="9"/>
    </row>
    <row r="32254" spans="41:43" x14ac:dyDescent="0.3">
      <c r="AO32254" s="9"/>
      <c r="AP32254" s="9"/>
      <c r="AQ32254" s="9"/>
    </row>
    <row r="32255" spans="41:43" x14ac:dyDescent="0.3">
      <c r="AO32255" s="9"/>
      <c r="AP32255" s="9"/>
      <c r="AQ32255" s="9"/>
    </row>
    <row r="32256" spans="41:43" x14ac:dyDescent="0.3">
      <c r="AO32256" s="9"/>
      <c r="AP32256" s="9"/>
      <c r="AQ32256" s="9"/>
    </row>
    <row r="32257" spans="41:43" x14ac:dyDescent="0.3">
      <c r="AO32257" s="9"/>
      <c r="AP32257" s="9"/>
      <c r="AQ32257" s="9"/>
    </row>
    <row r="32258" spans="41:43" x14ac:dyDescent="0.3">
      <c r="AO32258" s="9"/>
      <c r="AP32258" s="9"/>
      <c r="AQ32258" s="9"/>
    </row>
    <row r="32259" spans="41:43" x14ac:dyDescent="0.3">
      <c r="AO32259" s="9"/>
      <c r="AP32259" s="9"/>
      <c r="AQ32259" s="9"/>
    </row>
    <row r="32260" spans="41:43" x14ac:dyDescent="0.3">
      <c r="AO32260" s="9"/>
      <c r="AP32260" s="9"/>
      <c r="AQ32260" s="9"/>
    </row>
    <row r="32261" spans="41:43" x14ac:dyDescent="0.3">
      <c r="AO32261" s="9"/>
      <c r="AP32261" s="9"/>
      <c r="AQ32261" s="9"/>
    </row>
    <row r="32262" spans="41:43" x14ac:dyDescent="0.3">
      <c r="AO32262" s="9"/>
      <c r="AP32262" s="9"/>
      <c r="AQ32262" s="9"/>
    </row>
    <row r="32263" spans="41:43" x14ac:dyDescent="0.3">
      <c r="AO32263" s="9"/>
      <c r="AP32263" s="9"/>
      <c r="AQ32263" s="9"/>
    </row>
    <row r="32264" spans="41:43" x14ac:dyDescent="0.3">
      <c r="AO32264" s="9"/>
      <c r="AP32264" s="9"/>
      <c r="AQ32264" s="9"/>
    </row>
    <row r="32265" spans="41:43" x14ac:dyDescent="0.3">
      <c r="AO32265" s="9"/>
      <c r="AP32265" s="9"/>
      <c r="AQ32265" s="9"/>
    </row>
    <row r="32266" spans="41:43" x14ac:dyDescent="0.3">
      <c r="AO32266" s="9"/>
      <c r="AP32266" s="9"/>
      <c r="AQ32266" s="9"/>
    </row>
    <row r="32267" spans="41:43" x14ac:dyDescent="0.3">
      <c r="AO32267" s="9"/>
      <c r="AP32267" s="9"/>
      <c r="AQ32267" s="9"/>
    </row>
    <row r="32268" spans="41:43" x14ac:dyDescent="0.3">
      <c r="AO32268" s="9"/>
      <c r="AP32268" s="9"/>
      <c r="AQ32268" s="9"/>
    </row>
    <row r="32269" spans="41:43" x14ac:dyDescent="0.3">
      <c r="AO32269" s="9"/>
      <c r="AP32269" s="9"/>
      <c r="AQ32269" s="9"/>
    </row>
    <row r="32270" spans="41:43" x14ac:dyDescent="0.3">
      <c r="AO32270" s="9"/>
      <c r="AP32270" s="9"/>
      <c r="AQ32270" s="9"/>
    </row>
    <row r="32271" spans="41:43" x14ac:dyDescent="0.3">
      <c r="AO32271" s="9"/>
      <c r="AP32271" s="9"/>
      <c r="AQ32271" s="9"/>
    </row>
    <row r="32272" spans="41:43" x14ac:dyDescent="0.3">
      <c r="AO32272" s="9"/>
      <c r="AP32272" s="9"/>
      <c r="AQ32272" s="9"/>
    </row>
    <row r="32273" spans="41:43" x14ac:dyDescent="0.3">
      <c r="AO32273" s="9"/>
      <c r="AP32273" s="9"/>
      <c r="AQ32273" s="9"/>
    </row>
    <row r="32274" spans="41:43" x14ac:dyDescent="0.3">
      <c r="AO32274" s="9"/>
      <c r="AP32274" s="9"/>
      <c r="AQ32274" s="9"/>
    </row>
    <row r="32275" spans="41:43" x14ac:dyDescent="0.3">
      <c r="AO32275" s="9"/>
      <c r="AP32275" s="9"/>
      <c r="AQ32275" s="9"/>
    </row>
    <row r="32276" spans="41:43" x14ac:dyDescent="0.3">
      <c r="AO32276" s="9"/>
      <c r="AP32276" s="9"/>
      <c r="AQ32276" s="9"/>
    </row>
    <row r="32277" spans="41:43" x14ac:dyDescent="0.3">
      <c r="AO32277" s="9"/>
      <c r="AP32277" s="9"/>
      <c r="AQ32277" s="9"/>
    </row>
    <row r="32278" spans="41:43" x14ac:dyDescent="0.3">
      <c r="AO32278" s="9"/>
      <c r="AP32278" s="9"/>
      <c r="AQ32278" s="9"/>
    </row>
    <row r="32279" spans="41:43" x14ac:dyDescent="0.3">
      <c r="AO32279" s="9"/>
      <c r="AP32279" s="9"/>
      <c r="AQ32279" s="9"/>
    </row>
    <row r="32280" spans="41:43" x14ac:dyDescent="0.3">
      <c r="AO32280" s="9"/>
      <c r="AP32280" s="9"/>
      <c r="AQ32280" s="9"/>
    </row>
    <row r="32281" spans="41:43" x14ac:dyDescent="0.3">
      <c r="AO32281" s="9"/>
      <c r="AP32281" s="9"/>
      <c r="AQ32281" s="9"/>
    </row>
    <row r="32282" spans="41:43" x14ac:dyDescent="0.3">
      <c r="AO32282" s="9"/>
      <c r="AP32282" s="9"/>
      <c r="AQ32282" s="9"/>
    </row>
    <row r="32283" spans="41:43" x14ac:dyDescent="0.3">
      <c r="AO32283" s="9"/>
      <c r="AP32283" s="9"/>
      <c r="AQ32283" s="9"/>
    </row>
    <row r="32284" spans="41:43" x14ac:dyDescent="0.3">
      <c r="AO32284" s="9"/>
      <c r="AP32284" s="9"/>
      <c r="AQ32284" s="9"/>
    </row>
    <row r="32285" spans="41:43" x14ac:dyDescent="0.3">
      <c r="AO32285" s="9"/>
      <c r="AP32285" s="9"/>
      <c r="AQ32285" s="9"/>
    </row>
    <row r="32286" spans="41:43" x14ac:dyDescent="0.3">
      <c r="AO32286" s="9"/>
      <c r="AP32286" s="9"/>
      <c r="AQ32286" s="9"/>
    </row>
    <row r="32287" spans="41:43" x14ac:dyDescent="0.3">
      <c r="AO32287" s="9"/>
      <c r="AP32287" s="9"/>
      <c r="AQ32287" s="9"/>
    </row>
    <row r="32288" spans="41:43" x14ac:dyDescent="0.3">
      <c r="AO32288" s="9"/>
      <c r="AP32288" s="9"/>
      <c r="AQ32288" s="9"/>
    </row>
    <row r="32289" spans="41:43" x14ac:dyDescent="0.3">
      <c r="AO32289" s="9"/>
      <c r="AP32289" s="9"/>
      <c r="AQ32289" s="9"/>
    </row>
    <row r="32290" spans="41:43" x14ac:dyDescent="0.3">
      <c r="AO32290" s="9"/>
      <c r="AP32290" s="9"/>
      <c r="AQ32290" s="9"/>
    </row>
    <row r="32291" spans="41:43" x14ac:dyDescent="0.3">
      <c r="AO32291" s="9"/>
      <c r="AP32291" s="9"/>
      <c r="AQ32291" s="9"/>
    </row>
    <row r="32292" spans="41:43" x14ac:dyDescent="0.3">
      <c r="AO32292" s="9"/>
      <c r="AP32292" s="9"/>
      <c r="AQ32292" s="9"/>
    </row>
    <row r="32293" spans="41:43" x14ac:dyDescent="0.3">
      <c r="AO32293" s="9"/>
      <c r="AP32293" s="9"/>
      <c r="AQ32293" s="9"/>
    </row>
    <row r="32294" spans="41:43" x14ac:dyDescent="0.3">
      <c r="AO32294" s="9"/>
      <c r="AP32294" s="9"/>
      <c r="AQ32294" s="9"/>
    </row>
    <row r="32295" spans="41:43" x14ac:dyDescent="0.3">
      <c r="AO32295" s="9"/>
      <c r="AP32295" s="9"/>
      <c r="AQ32295" s="9"/>
    </row>
    <row r="32296" spans="41:43" x14ac:dyDescent="0.3">
      <c r="AO32296" s="9"/>
      <c r="AP32296" s="9"/>
      <c r="AQ32296" s="9"/>
    </row>
    <row r="32297" spans="41:43" x14ac:dyDescent="0.3">
      <c r="AO32297" s="9"/>
      <c r="AP32297" s="9"/>
      <c r="AQ32297" s="9"/>
    </row>
    <row r="32298" spans="41:43" x14ac:dyDescent="0.3">
      <c r="AO32298" s="9"/>
      <c r="AP32298" s="9"/>
      <c r="AQ32298" s="9"/>
    </row>
    <row r="32299" spans="41:43" x14ac:dyDescent="0.3">
      <c r="AO32299" s="9"/>
      <c r="AP32299" s="9"/>
      <c r="AQ32299" s="9"/>
    </row>
    <row r="32300" spans="41:43" x14ac:dyDescent="0.3">
      <c r="AO32300" s="9"/>
      <c r="AP32300" s="9"/>
      <c r="AQ32300" s="9"/>
    </row>
    <row r="32301" spans="41:43" x14ac:dyDescent="0.3">
      <c r="AO32301" s="9"/>
      <c r="AP32301" s="9"/>
      <c r="AQ32301" s="9"/>
    </row>
    <row r="32302" spans="41:43" x14ac:dyDescent="0.3">
      <c r="AO32302" s="9"/>
      <c r="AP32302" s="9"/>
      <c r="AQ32302" s="9"/>
    </row>
    <row r="32303" spans="41:43" x14ac:dyDescent="0.3">
      <c r="AO32303" s="9"/>
      <c r="AP32303" s="9"/>
      <c r="AQ32303" s="9"/>
    </row>
    <row r="32304" spans="41:43" x14ac:dyDescent="0.3">
      <c r="AO32304" s="9"/>
      <c r="AP32304" s="9"/>
      <c r="AQ32304" s="9"/>
    </row>
    <row r="32305" spans="41:43" x14ac:dyDescent="0.3">
      <c r="AO32305" s="9"/>
      <c r="AP32305" s="9"/>
      <c r="AQ32305" s="9"/>
    </row>
    <row r="32306" spans="41:43" x14ac:dyDescent="0.3">
      <c r="AO32306" s="9"/>
      <c r="AP32306" s="9"/>
      <c r="AQ32306" s="9"/>
    </row>
    <row r="32307" spans="41:43" x14ac:dyDescent="0.3">
      <c r="AO32307" s="9"/>
      <c r="AP32307" s="9"/>
      <c r="AQ32307" s="9"/>
    </row>
    <row r="32308" spans="41:43" x14ac:dyDescent="0.3">
      <c r="AO32308" s="9"/>
      <c r="AP32308" s="9"/>
      <c r="AQ32308" s="9"/>
    </row>
    <row r="32309" spans="41:43" x14ac:dyDescent="0.3">
      <c r="AO32309" s="9"/>
      <c r="AP32309" s="9"/>
      <c r="AQ32309" s="9"/>
    </row>
    <row r="32310" spans="41:43" x14ac:dyDescent="0.3">
      <c r="AO32310" s="9"/>
      <c r="AP32310" s="9"/>
      <c r="AQ32310" s="9"/>
    </row>
    <row r="32311" spans="41:43" x14ac:dyDescent="0.3">
      <c r="AO32311" s="9"/>
      <c r="AP32311" s="9"/>
      <c r="AQ32311" s="9"/>
    </row>
    <row r="32312" spans="41:43" x14ac:dyDescent="0.3">
      <c r="AO32312" s="9"/>
      <c r="AP32312" s="9"/>
      <c r="AQ32312" s="9"/>
    </row>
    <row r="32313" spans="41:43" x14ac:dyDescent="0.3">
      <c r="AO32313" s="9"/>
      <c r="AP32313" s="9"/>
      <c r="AQ32313" s="9"/>
    </row>
    <row r="32314" spans="41:43" x14ac:dyDescent="0.3">
      <c r="AO32314" s="9"/>
      <c r="AP32314" s="9"/>
      <c r="AQ32314" s="9"/>
    </row>
    <row r="32315" spans="41:43" x14ac:dyDescent="0.3">
      <c r="AO32315" s="9"/>
      <c r="AP32315" s="9"/>
      <c r="AQ32315" s="9"/>
    </row>
    <row r="32316" spans="41:43" x14ac:dyDescent="0.3">
      <c r="AO32316" s="9"/>
      <c r="AP32316" s="9"/>
      <c r="AQ32316" s="9"/>
    </row>
    <row r="32317" spans="41:43" x14ac:dyDescent="0.3">
      <c r="AO32317" s="9"/>
      <c r="AP32317" s="9"/>
      <c r="AQ32317" s="9"/>
    </row>
    <row r="32318" spans="41:43" x14ac:dyDescent="0.3">
      <c r="AO32318" s="9"/>
      <c r="AP32318" s="9"/>
      <c r="AQ32318" s="9"/>
    </row>
    <row r="32319" spans="41:43" x14ac:dyDescent="0.3">
      <c r="AO32319" s="9"/>
      <c r="AP32319" s="9"/>
      <c r="AQ32319" s="9"/>
    </row>
    <row r="32320" spans="41:43" x14ac:dyDescent="0.3">
      <c r="AO32320" s="9"/>
      <c r="AP32320" s="9"/>
      <c r="AQ32320" s="9"/>
    </row>
    <row r="32321" spans="41:43" x14ac:dyDescent="0.3">
      <c r="AO32321" s="9"/>
      <c r="AP32321" s="9"/>
      <c r="AQ32321" s="9"/>
    </row>
    <row r="32322" spans="41:43" x14ac:dyDescent="0.3">
      <c r="AO32322" s="9"/>
      <c r="AP32322" s="9"/>
      <c r="AQ32322" s="9"/>
    </row>
    <row r="32323" spans="41:43" x14ac:dyDescent="0.3">
      <c r="AO32323" s="9"/>
      <c r="AP32323" s="9"/>
      <c r="AQ32323" s="9"/>
    </row>
    <row r="32324" spans="41:43" x14ac:dyDescent="0.3">
      <c r="AO32324" s="9"/>
      <c r="AP32324" s="9"/>
      <c r="AQ32324" s="9"/>
    </row>
    <row r="32325" spans="41:43" x14ac:dyDescent="0.3">
      <c r="AO32325" s="9"/>
      <c r="AP32325" s="9"/>
      <c r="AQ32325" s="9"/>
    </row>
    <row r="32326" spans="41:43" x14ac:dyDescent="0.3">
      <c r="AO32326" s="9"/>
      <c r="AP32326" s="9"/>
      <c r="AQ32326" s="9"/>
    </row>
    <row r="32327" spans="41:43" x14ac:dyDescent="0.3">
      <c r="AO32327" s="9"/>
      <c r="AP32327" s="9"/>
      <c r="AQ32327" s="9"/>
    </row>
    <row r="32328" spans="41:43" x14ac:dyDescent="0.3">
      <c r="AO32328" s="9"/>
      <c r="AP32328" s="9"/>
      <c r="AQ32328" s="9"/>
    </row>
    <row r="32329" spans="41:43" x14ac:dyDescent="0.3">
      <c r="AO32329" s="9"/>
      <c r="AP32329" s="9"/>
      <c r="AQ32329" s="9"/>
    </row>
    <row r="32330" spans="41:43" x14ac:dyDescent="0.3">
      <c r="AO32330" s="9"/>
      <c r="AP32330" s="9"/>
      <c r="AQ32330" s="9"/>
    </row>
    <row r="32331" spans="41:43" x14ac:dyDescent="0.3">
      <c r="AO32331" s="9"/>
      <c r="AP32331" s="9"/>
      <c r="AQ32331" s="9"/>
    </row>
    <row r="32332" spans="41:43" x14ac:dyDescent="0.3">
      <c r="AO32332" s="9"/>
      <c r="AP32332" s="9"/>
      <c r="AQ32332" s="9"/>
    </row>
    <row r="32333" spans="41:43" x14ac:dyDescent="0.3">
      <c r="AO32333" s="9"/>
      <c r="AP32333" s="9"/>
      <c r="AQ32333" s="9"/>
    </row>
    <row r="32334" spans="41:43" x14ac:dyDescent="0.3">
      <c r="AO32334" s="9"/>
      <c r="AP32334" s="9"/>
      <c r="AQ32334" s="9"/>
    </row>
    <row r="32335" spans="41:43" x14ac:dyDescent="0.3">
      <c r="AO32335" s="9"/>
      <c r="AP32335" s="9"/>
      <c r="AQ32335" s="9"/>
    </row>
    <row r="32336" spans="41:43" x14ac:dyDescent="0.3">
      <c r="AO32336" s="9"/>
      <c r="AP32336" s="9"/>
      <c r="AQ32336" s="9"/>
    </row>
    <row r="32337" spans="41:43" x14ac:dyDescent="0.3">
      <c r="AO32337" s="9"/>
      <c r="AP32337" s="9"/>
      <c r="AQ32337" s="9"/>
    </row>
    <row r="32338" spans="41:43" x14ac:dyDescent="0.3">
      <c r="AO32338" s="9"/>
      <c r="AP32338" s="9"/>
      <c r="AQ32338" s="9"/>
    </row>
    <row r="32339" spans="41:43" x14ac:dyDescent="0.3">
      <c r="AO32339" s="9"/>
      <c r="AP32339" s="9"/>
      <c r="AQ32339" s="9"/>
    </row>
    <row r="32340" spans="41:43" x14ac:dyDescent="0.3">
      <c r="AO32340" s="9"/>
      <c r="AP32340" s="9"/>
      <c r="AQ32340" s="9"/>
    </row>
    <row r="32341" spans="41:43" x14ac:dyDescent="0.3">
      <c r="AO32341" s="9"/>
      <c r="AP32341" s="9"/>
      <c r="AQ32341" s="9"/>
    </row>
    <row r="32342" spans="41:43" x14ac:dyDescent="0.3">
      <c r="AO32342" s="9"/>
      <c r="AP32342" s="9"/>
      <c r="AQ32342" s="9"/>
    </row>
    <row r="32343" spans="41:43" x14ac:dyDescent="0.3">
      <c r="AO32343" s="9"/>
      <c r="AP32343" s="9"/>
      <c r="AQ32343" s="9"/>
    </row>
    <row r="32344" spans="41:43" x14ac:dyDescent="0.3">
      <c r="AO32344" s="9"/>
      <c r="AP32344" s="9"/>
      <c r="AQ32344" s="9"/>
    </row>
    <row r="32345" spans="41:43" x14ac:dyDescent="0.3">
      <c r="AO32345" s="9"/>
      <c r="AP32345" s="9"/>
      <c r="AQ32345" s="9"/>
    </row>
    <row r="32346" spans="41:43" x14ac:dyDescent="0.3">
      <c r="AO32346" s="9"/>
      <c r="AP32346" s="9"/>
      <c r="AQ32346" s="9"/>
    </row>
    <row r="32347" spans="41:43" x14ac:dyDescent="0.3">
      <c r="AO32347" s="9"/>
      <c r="AP32347" s="9"/>
      <c r="AQ32347" s="9"/>
    </row>
    <row r="32348" spans="41:43" x14ac:dyDescent="0.3">
      <c r="AO32348" s="9"/>
      <c r="AP32348" s="9"/>
      <c r="AQ32348" s="9"/>
    </row>
    <row r="32349" spans="41:43" x14ac:dyDescent="0.3">
      <c r="AO32349" s="9"/>
      <c r="AP32349" s="9"/>
      <c r="AQ32349" s="9"/>
    </row>
    <row r="32350" spans="41:43" x14ac:dyDescent="0.3">
      <c r="AO32350" s="9"/>
      <c r="AP32350" s="9"/>
      <c r="AQ32350" s="9"/>
    </row>
    <row r="32351" spans="41:43" x14ac:dyDescent="0.3">
      <c r="AO32351" s="9"/>
      <c r="AP32351" s="9"/>
      <c r="AQ32351" s="9"/>
    </row>
    <row r="32352" spans="41:43" x14ac:dyDescent="0.3">
      <c r="AO32352" s="9"/>
      <c r="AP32352" s="9"/>
      <c r="AQ32352" s="9"/>
    </row>
    <row r="32353" spans="41:43" x14ac:dyDescent="0.3">
      <c r="AO32353" s="9"/>
      <c r="AP32353" s="9"/>
      <c r="AQ32353" s="9"/>
    </row>
    <row r="32354" spans="41:43" x14ac:dyDescent="0.3">
      <c r="AO32354" s="9"/>
      <c r="AP32354" s="9"/>
      <c r="AQ32354" s="9"/>
    </row>
    <row r="32355" spans="41:43" x14ac:dyDescent="0.3">
      <c r="AO32355" s="9"/>
      <c r="AP32355" s="9"/>
      <c r="AQ32355" s="9"/>
    </row>
    <row r="32356" spans="41:43" x14ac:dyDescent="0.3">
      <c r="AO32356" s="9"/>
      <c r="AP32356" s="9"/>
      <c r="AQ32356" s="9"/>
    </row>
    <row r="32357" spans="41:43" x14ac:dyDescent="0.3">
      <c r="AO32357" s="9"/>
      <c r="AP32357" s="9"/>
      <c r="AQ32357" s="9"/>
    </row>
    <row r="32358" spans="41:43" x14ac:dyDescent="0.3">
      <c r="AO32358" s="9"/>
      <c r="AP32358" s="9"/>
      <c r="AQ32358" s="9"/>
    </row>
    <row r="32359" spans="41:43" x14ac:dyDescent="0.3">
      <c r="AO32359" s="9"/>
      <c r="AP32359" s="9"/>
      <c r="AQ32359" s="9"/>
    </row>
    <row r="32360" spans="41:43" x14ac:dyDescent="0.3">
      <c r="AO32360" s="9"/>
      <c r="AP32360" s="9"/>
      <c r="AQ32360" s="9"/>
    </row>
    <row r="32361" spans="41:43" x14ac:dyDescent="0.3">
      <c r="AO32361" s="9"/>
      <c r="AP32361" s="9"/>
      <c r="AQ32361" s="9"/>
    </row>
    <row r="32362" spans="41:43" x14ac:dyDescent="0.3">
      <c r="AO32362" s="9"/>
      <c r="AP32362" s="9"/>
      <c r="AQ32362" s="9"/>
    </row>
    <row r="32363" spans="41:43" x14ac:dyDescent="0.3">
      <c r="AO32363" s="9"/>
      <c r="AP32363" s="9"/>
      <c r="AQ32363" s="9"/>
    </row>
    <row r="32364" spans="41:43" x14ac:dyDescent="0.3">
      <c r="AO32364" s="9"/>
      <c r="AP32364" s="9"/>
      <c r="AQ32364" s="9"/>
    </row>
    <row r="32365" spans="41:43" x14ac:dyDescent="0.3">
      <c r="AO32365" s="9"/>
      <c r="AP32365" s="9"/>
      <c r="AQ32365" s="9"/>
    </row>
    <row r="32366" spans="41:43" x14ac:dyDescent="0.3">
      <c r="AO32366" s="9"/>
      <c r="AP32366" s="9"/>
      <c r="AQ32366" s="9"/>
    </row>
    <row r="32367" spans="41:43" x14ac:dyDescent="0.3">
      <c r="AO32367" s="9"/>
      <c r="AP32367" s="9"/>
      <c r="AQ32367" s="9"/>
    </row>
    <row r="32368" spans="41:43" x14ac:dyDescent="0.3">
      <c r="AO32368" s="9"/>
      <c r="AP32368" s="9"/>
      <c r="AQ32368" s="9"/>
    </row>
    <row r="32369" spans="41:43" x14ac:dyDescent="0.3">
      <c r="AO32369" s="9"/>
      <c r="AP32369" s="9"/>
      <c r="AQ32369" s="9"/>
    </row>
    <row r="32370" spans="41:43" x14ac:dyDescent="0.3">
      <c r="AO32370" s="9"/>
      <c r="AP32370" s="9"/>
      <c r="AQ32370" s="9"/>
    </row>
    <row r="32371" spans="41:43" x14ac:dyDescent="0.3">
      <c r="AO32371" s="9"/>
      <c r="AP32371" s="9"/>
      <c r="AQ32371" s="9"/>
    </row>
    <row r="32372" spans="41:43" x14ac:dyDescent="0.3">
      <c r="AO32372" s="9"/>
      <c r="AP32372" s="9"/>
      <c r="AQ32372" s="9"/>
    </row>
    <row r="32373" spans="41:43" x14ac:dyDescent="0.3">
      <c r="AO32373" s="9"/>
      <c r="AP32373" s="9"/>
      <c r="AQ32373" s="9"/>
    </row>
    <row r="32374" spans="41:43" x14ac:dyDescent="0.3">
      <c r="AO32374" s="9"/>
      <c r="AP32374" s="9"/>
      <c r="AQ32374" s="9"/>
    </row>
    <row r="32375" spans="41:43" x14ac:dyDescent="0.3">
      <c r="AO32375" s="9"/>
      <c r="AP32375" s="9"/>
      <c r="AQ32375" s="9"/>
    </row>
    <row r="32376" spans="41:43" x14ac:dyDescent="0.3">
      <c r="AO32376" s="9"/>
      <c r="AP32376" s="9"/>
      <c r="AQ32376" s="9"/>
    </row>
    <row r="32377" spans="41:43" x14ac:dyDescent="0.3">
      <c r="AO32377" s="9"/>
      <c r="AP32377" s="9"/>
      <c r="AQ32377" s="9"/>
    </row>
    <row r="32378" spans="41:43" x14ac:dyDescent="0.3">
      <c r="AO32378" s="9"/>
      <c r="AP32378" s="9"/>
      <c r="AQ32378" s="9"/>
    </row>
    <row r="32379" spans="41:43" x14ac:dyDescent="0.3">
      <c r="AO32379" s="9"/>
      <c r="AP32379" s="9"/>
      <c r="AQ32379" s="9"/>
    </row>
    <row r="32380" spans="41:43" x14ac:dyDescent="0.3">
      <c r="AO32380" s="9"/>
      <c r="AP32380" s="9"/>
      <c r="AQ32380" s="9"/>
    </row>
    <row r="32381" spans="41:43" x14ac:dyDescent="0.3">
      <c r="AO32381" s="9"/>
      <c r="AP32381" s="9"/>
      <c r="AQ32381" s="9"/>
    </row>
    <row r="32382" spans="41:43" x14ac:dyDescent="0.3">
      <c r="AO32382" s="9"/>
      <c r="AP32382" s="9"/>
      <c r="AQ32382" s="9"/>
    </row>
    <row r="32383" spans="41:43" x14ac:dyDescent="0.3">
      <c r="AO32383" s="9"/>
      <c r="AP32383" s="9"/>
      <c r="AQ32383" s="9"/>
    </row>
    <row r="32384" spans="41:43" x14ac:dyDescent="0.3">
      <c r="AO32384" s="9"/>
      <c r="AP32384" s="9"/>
      <c r="AQ32384" s="9"/>
    </row>
    <row r="32385" spans="41:43" x14ac:dyDescent="0.3">
      <c r="AO32385" s="9"/>
      <c r="AP32385" s="9"/>
      <c r="AQ32385" s="9"/>
    </row>
    <row r="32386" spans="41:43" x14ac:dyDescent="0.3">
      <c r="AO32386" s="9"/>
      <c r="AP32386" s="9"/>
      <c r="AQ32386" s="9"/>
    </row>
    <row r="32387" spans="41:43" x14ac:dyDescent="0.3">
      <c r="AO32387" s="9"/>
      <c r="AP32387" s="9"/>
      <c r="AQ32387" s="9"/>
    </row>
    <row r="32388" spans="41:43" x14ac:dyDescent="0.3">
      <c r="AO32388" s="9"/>
      <c r="AP32388" s="9"/>
      <c r="AQ32388" s="9"/>
    </row>
    <row r="32389" spans="41:43" x14ac:dyDescent="0.3">
      <c r="AO32389" s="9"/>
      <c r="AP32389" s="9"/>
      <c r="AQ32389" s="9"/>
    </row>
    <row r="32390" spans="41:43" x14ac:dyDescent="0.3">
      <c r="AO32390" s="9"/>
      <c r="AP32390" s="9"/>
      <c r="AQ32390" s="9"/>
    </row>
    <row r="32391" spans="41:43" x14ac:dyDescent="0.3">
      <c r="AO32391" s="9"/>
      <c r="AP32391" s="9"/>
      <c r="AQ32391" s="9"/>
    </row>
    <row r="32392" spans="41:43" x14ac:dyDescent="0.3">
      <c r="AO32392" s="9"/>
      <c r="AP32392" s="9"/>
      <c r="AQ32392" s="9"/>
    </row>
    <row r="32393" spans="41:43" x14ac:dyDescent="0.3">
      <c r="AO32393" s="9"/>
      <c r="AP32393" s="9"/>
      <c r="AQ32393" s="9"/>
    </row>
    <row r="32394" spans="41:43" x14ac:dyDescent="0.3">
      <c r="AO32394" s="9"/>
      <c r="AP32394" s="9"/>
      <c r="AQ32394" s="9"/>
    </row>
    <row r="32395" spans="41:43" x14ac:dyDescent="0.3">
      <c r="AO32395" s="9"/>
      <c r="AP32395" s="9"/>
      <c r="AQ32395" s="9"/>
    </row>
    <row r="32396" spans="41:43" x14ac:dyDescent="0.3">
      <c r="AO32396" s="9"/>
      <c r="AP32396" s="9"/>
      <c r="AQ32396" s="9"/>
    </row>
    <row r="32397" spans="41:43" x14ac:dyDescent="0.3">
      <c r="AO32397" s="9"/>
      <c r="AP32397" s="9"/>
      <c r="AQ32397" s="9"/>
    </row>
    <row r="32398" spans="41:43" x14ac:dyDescent="0.3">
      <c r="AO32398" s="9"/>
      <c r="AP32398" s="9"/>
      <c r="AQ32398" s="9"/>
    </row>
    <row r="32399" spans="41:43" x14ac:dyDescent="0.3">
      <c r="AO32399" s="9"/>
      <c r="AP32399" s="9"/>
      <c r="AQ32399" s="9"/>
    </row>
    <row r="32400" spans="41:43" x14ac:dyDescent="0.3">
      <c r="AO32400" s="9"/>
      <c r="AP32400" s="9"/>
      <c r="AQ32400" s="9"/>
    </row>
    <row r="32401" spans="41:43" x14ac:dyDescent="0.3">
      <c r="AO32401" s="9"/>
      <c r="AP32401" s="9"/>
      <c r="AQ32401" s="9"/>
    </row>
    <row r="32402" spans="41:43" x14ac:dyDescent="0.3">
      <c r="AO32402" s="9"/>
      <c r="AP32402" s="9"/>
      <c r="AQ32402" s="9"/>
    </row>
    <row r="32403" spans="41:43" x14ac:dyDescent="0.3">
      <c r="AO32403" s="9"/>
      <c r="AP32403" s="9"/>
      <c r="AQ32403" s="9"/>
    </row>
    <row r="32404" spans="41:43" x14ac:dyDescent="0.3">
      <c r="AO32404" s="9"/>
      <c r="AP32404" s="9"/>
      <c r="AQ32404" s="9"/>
    </row>
    <row r="32405" spans="41:43" x14ac:dyDescent="0.3">
      <c r="AO32405" s="9"/>
      <c r="AP32405" s="9"/>
      <c r="AQ32405" s="9"/>
    </row>
    <row r="32406" spans="41:43" x14ac:dyDescent="0.3">
      <c r="AO32406" s="9"/>
      <c r="AP32406" s="9"/>
      <c r="AQ32406" s="9"/>
    </row>
    <row r="32407" spans="41:43" x14ac:dyDescent="0.3">
      <c r="AO32407" s="9"/>
      <c r="AP32407" s="9"/>
      <c r="AQ32407" s="9"/>
    </row>
    <row r="32408" spans="41:43" x14ac:dyDescent="0.3">
      <c r="AO32408" s="9"/>
      <c r="AP32408" s="9"/>
      <c r="AQ32408" s="9"/>
    </row>
    <row r="32409" spans="41:43" x14ac:dyDescent="0.3">
      <c r="AO32409" s="9"/>
      <c r="AP32409" s="9"/>
      <c r="AQ32409" s="9"/>
    </row>
    <row r="32410" spans="41:43" x14ac:dyDescent="0.3">
      <c r="AO32410" s="9"/>
      <c r="AP32410" s="9"/>
      <c r="AQ32410" s="9"/>
    </row>
    <row r="32411" spans="41:43" x14ac:dyDescent="0.3">
      <c r="AO32411" s="9"/>
      <c r="AP32411" s="9"/>
      <c r="AQ32411" s="9"/>
    </row>
    <row r="32412" spans="41:43" x14ac:dyDescent="0.3">
      <c r="AO32412" s="9"/>
      <c r="AP32412" s="9"/>
      <c r="AQ32412" s="9"/>
    </row>
    <row r="32413" spans="41:43" x14ac:dyDescent="0.3">
      <c r="AO32413" s="9"/>
      <c r="AP32413" s="9"/>
      <c r="AQ32413" s="9"/>
    </row>
    <row r="32414" spans="41:43" x14ac:dyDescent="0.3">
      <c r="AO32414" s="9"/>
      <c r="AP32414" s="9"/>
      <c r="AQ32414" s="9"/>
    </row>
    <row r="32415" spans="41:43" x14ac:dyDescent="0.3">
      <c r="AO32415" s="9"/>
      <c r="AP32415" s="9"/>
      <c r="AQ32415" s="9"/>
    </row>
    <row r="32416" spans="41:43" x14ac:dyDescent="0.3">
      <c r="AO32416" s="9"/>
      <c r="AP32416" s="9"/>
      <c r="AQ32416" s="9"/>
    </row>
    <row r="32417" spans="41:43" x14ac:dyDescent="0.3">
      <c r="AO32417" s="9"/>
      <c r="AP32417" s="9"/>
      <c r="AQ32417" s="9"/>
    </row>
    <row r="32418" spans="41:43" x14ac:dyDescent="0.3">
      <c r="AO32418" s="9"/>
      <c r="AP32418" s="9"/>
      <c r="AQ32418" s="9"/>
    </row>
    <row r="32419" spans="41:43" x14ac:dyDescent="0.3">
      <c r="AO32419" s="9"/>
      <c r="AP32419" s="9"/>
      <c r="AQ32419" s="9"/>
    </row>
    <row r="32420" spans="41:43" x14ac:dyDescent="0.3">
      <c r="AO32420" s="9"/>
      <c r="AP32420" s="9"/>
      <c r="AQ32420" s="9"/>
    </row>
    <row r="32421" spans="41:43" x14ac:dyDescent="0.3">
      <c r="AO32421" s="9"/>
      <c r="AP32421" s="9"/>
      <c r="AQ32421" s="9"/>
    </row>
    <row r="32422" spans="41:43" x14ac:dyDescent="0.3">
      <c r="AO32422" s="9"/>
      <c r="AP32422" s="9"/>
      <c r="AQ32422" s="9"/>
    </row>
    <row r="32423" spans="41:43" x14ac:dyDescent="0.3">
      <c r="AO32423" s="9"/>
      <c r="AP32423" s="9"/>
      <c r="AQ32423" s="9"/>
    </row>
    <row r="32424" spans="41:43" x14ac:dyDescent="0.3">
      <c r="AO32424" s="9"/>
      <c r="AP32424" s="9"/>
      <c r="AQ32424" s="9"/>
    </row>
    <row r="32425" spans="41:43" x14ac:dyDescent="0.3">
      <c r="AO32425" s="9"/>
      <c r="AP32425" s="9"/>
      <c r="AQ32425" s="9"/>
    </row>
    <row r="32426" spans="41:43" x14ac:dyDescent="0.3">
      <c r="AO32426" s="9"/>
      <c r="AP32426" s="9"/>
      <c r="AQ32426" s="9"/>
    </row>
    <row r="32427" spans="41:43" x14ac:dyDescent="0.3">
      <c r="AO32427" s="9"/>
      <c r="AP32427" s="9"/>
      <c r="AQ32427" s="9"/>
    </row>
    <row r="32428" spans="41:43" x14ac:dyDescent="0.3">
      <c r="AO32428" s="9"/>
      <c r="AP32428" s="9"/>
      <c r="AQ32428" s="9"/>
    </row>
    <row r="32429" spans="41:43" x14ac:dyDescent="0.3">
      <c r="AO32429" s="9"/>
      <c r="AP32429" s="9"/>
      <c r="AQ32429" s="9"/>
    </row>
    <row r="32430" spans="41:43" x14ac:dyDescent="0.3">
      <c r="AO32430" s="9"/>
      <c r="AP32430" s="9"/>
      <c r="AQ32430" s="9"/>
    </row>
    <row r="32431" spans="41:43" x14ac:dyDescent="0.3">
      <c r="AO32431" s="9"/>
      <c r="AP32431" s="9"/>
      <c r="AQ32431" s="9"/>
    </row>
    <row r="32432" spans="41:43" x14ac:dyDescent="0.3">
      <c r="AO32432" s="9"/>
      <c r="AP32432" s="9"/>
      <c r="AQ32432" s="9"/>
    </row>
    <row r="32433" spans="41:43" x14ac:dyDescent="0.3">
      <c r="AO32433" s="9"/>
      <c r="AP32433" s="9"/>
      <c r="AQ32433" s="9"/>
    </row>
    <row r="32434" spans="41:43" x14ac:dyDescent="0.3">
      <c r="AO32434" s="9"/>
      <c r="AP32434" s="9"/>
      <c r="AQ32434" s="9"/>
    </row>
    <row r="32435" spans="41:43" x14ac:dyDescent="0.3">
      <c r="AO32435" s="9"/>
      <c r="AP32435" s="9"/>
      <c r="AQ32435" s="9"/>
    </row>
    <row r="32436" spans="41:43" x14ac:dyDescent="0.3">
      <c r="AO32436" s="9"/>
      <c r="AP32436" s="9"/>
      <c r="AQ32436" s="9"/>
    </row>
    <row r="32437" spans="41:43" x14ac:dyDescent="0.3">
      <c r="AO32437" s="9"/>
      <c r="AP32437" s="9"/>
      <c r="AQ32437" s="9"/>
    </row>
    <row r="32438" spans="41:43" x14ac:dyDescent="0.3">
      <c r="AO32438" s="9"/>
      <c r="AP32438" s="9"/>
      <c r="AQ32438" s="9"/>
    </row>
    <row r="32439" spans="41:43" x14ac:dyDescent="0.3">
      <c r="AO32439" s="9"/>
      <c r="AP32439" s="9"/>
      <c r="AQ32439" s="9"/>
    </row>
    <row r="32440" spans="41:43" x14ac:dyDescent="0.3">
      <c r="AO32440" s="9"/>
      <c r="AP32440" s="9"/>
      <c r="AQ32440" s="9"/>
    </row>
    <row r="32441" spans="41:43" x14ac:dyDescent="0.3">
      <c r="AO32441" s="9"/>
      <c r="AP32441" s="9"/>
      <c r="AQ32441" s="9"/>
    </row>
    <row r="32442" spans="41:43" x14ac:dyDescent="0.3">
      <c r="AO32442" s="9"/>
      <c r="AP32442" s="9"/>
      <c r="AQ32442" s="9"/>
    </row>
    <row r="32443" spans="41:43" x14ac:dyDescent="0.3">
      <c r="AO32443" s="9"/>
      <c r="AP32443" s="9"/>
      <c r="AQ32443" s="9"/>
    </row>
    <row r="32444" spans="41:43" x14ac:dyDescent="0.3">
      <c r="AO32444" s="9"/>
      <c r="AP32444" s="9"/>
      <c r="AQ32444" s="9"/>
    </row>
    <row r="32445" spans="41:43" x14ac:dyDescent="0.3">
      <c r="AO32445" s="9"/>
      <c r="AP32445" s="9"/>
      <c r="AQ32445" s="9"/>
    </row>
    <row r="32446" spans="41:43" x14ac:dyDescent="0.3">
      <c r="AO32446" s="9"/>
      <c r="AP32446" s="9"/>
      <c r="AQ32446" s="9"/>
    </row>
    <row r="32447" spans="41:43" x14ac:dyDescent="0.3">
      <c r="AO32447" s="9"/>
      <c r="AP32447" s="9"/>
      <c r="AQ32447" s="9"/>
    </row>
    <row r="32448" spans="41:43" x14ac:dyDescent="0.3">
      <c r="AO32448" s="9"/>
      <c r="AP32448" s="9"/>
      <c r="AQ32448" s="9"/>
    </row>
    <row r="32449" spans="41:43" x14ac:dyDescent="0.3">
      <c r="AO32449" s="9"/>
      <c r="AP32449" s="9"/>
      <c r="AQ32449" s="9"/>
    </row>
    <row r="32450" spans="41:43" x14ac:dyDescent="0.3">
      <c r="AO32450" s="9"/>
      <c r="AP32450" s="9"/>
      <c r="AQ32450" s="9"/>
    </row>
    <row r="32451" spans="41:43" x14ac:dyDescent="0.3">
      <c r="AO32451" s="9"/>
      <c r="AP32451" s="9"/>
      <c r="AQ32451" s="9"/>
    </row>
    <row r="32452" spans="41:43" x14ac:dyDescent="0.3">
      <c r="AO32452" s="9"/>
      <c r="AP32452" s="9"/>
      <c r="AQ32452" s="9"/>
    </row>
    <row r="32453" spans="41:43" x14ac:dyDescent="0.3">
      <c r="AO32453" s="9"/>
      <c r="AP32453" s="9"/>
      <c r="AQ32453" s="9"/>
    </row>
    <row r="32454" spans="41:43" x14ac:dyDescent="0.3">
      <c r="AO32454" s="9"/>
      <c r="AP32454" s="9"/>
      <c r="AQ32454" s="9"/>
    </row>
    <row r="32455" spans="41:43" x14ac:dyDescent="0.3">
      <c r="AO32455" s="9"/>
      <c r="AP32455" s="9"/>
      <c r="AQ32455" s="9"/>
    </row>
    <row r="32456" spans="41:43" x14ac:dyDescent="0.3">
      <c r="AO32456" s="9"/>
      <c r="AP32456" s="9"/>
      <c r="AQ32456" s="9"/>
    </row>
    <row r="32457" spans="41:43" x14ac:dyDescent="0.3">
      <c r="AO32457" s="9"/>
      <c r="AP32457" s="9"/>
      <c r="AQ32457" s="9"/>
    </row>
    <row r="32458" spans="41:43" x14ac:dyDescent="0.3">
      <c r="AO32458" s="9"/>
      <c r="AP32458" s="9"/>
      <c r="AQ32458" s="9"/>
    </row>
    <row r="32459" spans="41:43" x14ac:dyDescent="0.3">
      <c r="AO32459" s="9"/>
      <c r="AP32459" s="9"/>
      <c r="AQ32459" s="9"/>
    </row>
    <row r="32460" spans="41:43" x14ac:dyDescent="0.3">
      <c r="AO32460" s="9"/>
      <c r="AP32460" s="9"/>
      <c r="AQ32460" s="9"/>
    </row>
    <row r="32461" spans="41:43" x14ac:dyDescent="0.3">
      <c r="AO32461" s="9"/>
      <c r="AP32461" s="9"/>
      <c r="AQ32461" s="9"/>
    </row>
    <row r="32462" spans="41:43" x14ac:dyDescent="0.3">
      <c r="AO32462" s="9"/>
      <c r="AP32462" s="9"/>
      <c r="AQ32462" s="9"/>
    </row>
    <row r="32463" spans="41:43" x14ac:dyDescent="0.3">
      <c r="AO32463" s="9"/>
      <c r="AP32463" s="9"/>
      <c r="AQ32463" s="9"/>
    </row>
    <row r="32464" spans="41:43" x14ac:dyDescent="0.3">
      <c r="AO32464" s="9"/>
      <c r="AP32464" s="9"/>
      <c r="AQ32464" s="9"/>
    </row>
    <row r="32465" spans="41:43" x14ac:dyDescent="0.3">
      <c r="AO32465" s="9"/>
      <c r="AP32465" s="9"/>
      <c r="AQ32465" s="9"/>
    </row>
    <row r="32466" spans="41:43" x14ac:dyDescent="0.3">
      <c r="AO32466" s="9"/>
      <c r="AP32466" s="9"/>
      <c r="AQ32466" s="9"/>
    </row>
    <row r="32467" spans="41:43" x14ac:dyDescent="0.3">
      <c r="AO32467" s="9"/>
      <c r="AP32467" s="9"/>
      <c r="AQ32467" s="9"/>
    </row>
    <row r="32468" spans="41:43" x14ac:dyDescent="0.3">
      <c r="AO32468" s="9"/>
      <c r="AP32468" s="9"/>
      <c r="AQ32468" s="9"/>
    </row>
    <row r="32469" spans="41:43" x14ac:dyDescent="0.3">
      <c r="AO32469" s="9"/>
      <c r="AP32469" s="9"/>
      <c r="AQ32469" s="9"/>
    </row>
    <row r="32470" spans="41:43" x14ac:dyDescent="0.3">
      <c r="AO32470" s="9"/>
      <c r="AP32470" s="9"/>
      <c r="AQ32470" s="9"/>
    </row>
    <row r="32471" spans="41:43" x14ac:dyDescent="0.3">
      <c r="AO32471" s="9"/>
      <c r="AP32471" s="9"/>
      <c r="AQ32471" s="9"/>
    </row>
    <row r="32472" spans="41:43" x14ac:dyDescent="0.3">
      <c r="AO32472" s="9"/>
      <c r="AP32472" s="9"/>
      <c r="AQ32472" s="9"/>
    </row>
    <row r="32473" spans="41:43" x14ac:dyDescent="0.3">
      <c r="AO32473" s="9"/>
      <c r="AP32473" s="9"/>
      <c r="AQ32473" s="9"/>
    </row>
    <row r="32474" spans="41:43" x14ac:dyDescent="0.3">
      <c r="AO32474" s="9"/>
      <c r="AP32474" s="9"/>
      <c r="AQ32474" s="9"/>
    </row>
    <row r="32475" spans="41:43" x14ac:dyDescent="0.3">
      <c r="AO32475" s="9"/>
      <c r="AP32475" s="9"/>
      <c r="AQ32475" s="9"/>
    </row>
    <row r="32476" spans="41:43" x14ac:dyDescent="0.3">
      <c r="AO32476" s="9"/>
      <c r="AP32476" s="9"/>
      <c r="AQ32476" s="9"/>
    </row>
    <row r="32477" spans="41:43" x14ac:dyDescent="0.3">
      <c r="AO32477" s="9"/>
      <c r="AP32477" s="9"/>
      <c r="AQ32477" s="9"/>
    </row>
    <row r="32478" spans="41:43" x14ac:dyDescent="0.3">
      <c r="AO32478" s="9"/>
      <c r="AP32478" s="9"/>
      <c r="AQ32478" s="9"/>
    </row>
    <row r="32479" spans="41:43" x14ac:dyDescent="0.3">
      <c r="AO32479" s="9"/>
      <c r="AP32479" s="9"/>
      <c r="AQ32479" s="9"/>
    </row>
    <row r="32480" spans="41:43" x14ac:dyDescent="0.3">
      <c r="AO32480" s="9"/>
      <c r="AP32480" s="9"/>
      <c r="AQ32480" s="9"/>
    </row>
    <row r="32481" spans="41:43" x14ac:dyDescent="0.3">
      <c r="AO32481" s="9"/>
      <c r="AP32481" s="9"/>
      <c r="AQ32481" s="9"/>
    </row>
    <row r="32482" spans="41:43" x14ac:dyDescent="0.3">
      <c r="AO32482" s="9"/>
      <c r="AP32482" s="9"/>
      <c r="AQ32482" s="9"/>
    </row>
    <row r="32483" spans="41:43" x14ac:dyDescent="0.3">
      <c r="AO32483" s="9"/>
      <c r="AP32483" s="9"/>
      <c r="AQ32483" s="9"/>
    </row>
    <row r="32484" spans="41:43" x14ac:dyDescent="0.3">
      <c r="AO32484" s="9"/>
      <c r="AP32484" s="9"/>
      <c r="AQ32484" s="9"/>
    </row>
    <row r="32485" spans="41:43" x14ac:dyDescent="0.3">
      <c r="AO32485" s="9"/>
      <c r="AP32485" s="9"/>
      <c r="AQ32485" s="9"/>
    </row>
    <row r="32486" spans="41:43" x14ac:dyDescent="0.3">
      <c r="AO32486" s="9"/>
      <c r="AP32486" s="9"/>
      <c r="AQ32486" s="9"/>
    </row>
    <row r="32487" spans="41:43" x14ac:dyDescent="0.3">
      <c r="AO32487" s="9"/>
      <c r="AP32487" s="9"/>
      <c r="AQ32487" s="9"/>
    </row>
    <row r="32488" spans="41:43" x14ac:dyDescent="0.3">
      <c r="AO32488" s="9"/>
      <c r="AP32488" s="9"/>
      <c r="AQ32488" s="9"/>
    </row>
    <row r="32489" spans="41:43" x14ac:dyDescent="0.3">
      <c r="AO32489" s="9"/>
      <c r="AP32489" s="9"/>
      <c r="AQ32489" s="9"/>
    </row>
    <row r="32490" spans="41:43" x14ac:dyDescent="0.3">
      <c r="AO32490" s="9"/>
      <c r="AP32490" s="9"/>
      <c r="AQ32490" s="9"/>
    </row>
    <row r="32491" spans="41:43" x14ac:dyDescent="0.3">
      <c r="AO32491" s="9"/>
      <c r="AP32491" s="9"/>
      <c r="AQ32491" s="9"/>
    </row>
    <row r="32492" spans="41:43" x14ac:dyDescent="0.3">
      <c r="AO32492" s="9"/>
      <c r="AP32492" s="9"/>
      <c r="AQ32492" s="9"/>
    </row>
    <row r="32493" spans="41:43" x14ac:dyDescent="0.3">
      <c r="AO32493" s="9"/>
      <c r="AP32493" s="9"/>
      <c r="AQ32493" s="9"/>
    </row>
    <row r="32494" spans="41:43" x14ac:dyDescent="0.3">
      <c r="AO32494" s="9"/>
      <c r="AP32494" s="9"/>
      <c r="AQ32494" s="9"/>
    </row>
    <row r="32495" spans="41:43" x14ac:dyDescent="0.3">
      <c r="AO32495" s="9"/>
      <c r="AP32495" s="9"/>
      <c r="AQ32495" s="9"/>
    </row>
    <row r="32496" spans="41:43" x14ac:dyDescent="0.3">
      <c r="AO32496" s="9"/>
      <c r="AP32496" s="9"/>
      <c r="AQ32496" s="9"/>
    </row>
    <row r="32497" spans="41:43" x14ac:dyDescent="0.3">
      <c r="AO32497" s="9"/>
      <c r="AP32497" s="9"/>
      <c r="AQ32497" s="9"/>
    </row>
    <row r="32498" spans="41:43" x14ac:dyDescent="0.3">
      <c r="AO32498" s="9"/>
      <c r="AP32498" s="9"/>
      <c r="AQ32498" s="9"/>
    </row>
    <row r="32499" spans="41:43" x14ac:dyDescent="0.3">
      <c r="AO32499" s="9"/>
      <c r="AP32499" s="9"/>
      <c r="AQ32499" s="9"/>
    </row>
    <row r="32500" spans="41:43" x14ac:dyDescent="0.3">
      <c r="AO32500" s="9"/>
      <c r="AP32500" s="9"/>
      <c r="AQ32500" s="9"/>
    </row>
    <row r="32501" spans="41:43" x14ac:dyDescent="0.3">
      <c r="AO32501" s="9"/>
      <c r="AP32501" s="9"/>
      <c r="AQ32501" s="9"/>
    </row>
    <row r="32502" spans="41:43" x14ac:dyDescent="0.3">
      <c r="AO32502" s="9"/>
      <c r="AP32502" s="9"/>
      <c r="AQ32502" s="9"/>
    </row>
    <row r="32503" spans="41:43" x14ac:dyDescent="0.3">
      <c r="AO32503" s="9"/>
      <c r="AP32503" s="9"/>
      <c r="AQ32503" s="9"/>
    </row>
    <row r="32504" spans="41:43" x14ac:dyDescent="0.3">
      <c r="AO32504" s="9"/>
      <c r="AP32504" s="9"/>
      <c r="AQ32504" s="9"/>
    </row>
    <row r="32505" spans="41:43" x14ac:dyDescent="0.3">
      <c r="AO32505" s="9"/>
      <c r="AP32505" s="9"/>
      <c r="AQ32505" s="9"/>
    </row>
    <row r="32506" spans="41:43" x14ac:dyDescent="0.3">
      <c r="AO32506" s="9"/>
      <c r="AP32506" s="9"/>
      <c r="AQ32506" s="9"/>
    </row>
    <row r="32507" spans="41:43" x14ac:dyDescent="0.3">
      <c r="AO32507" s="9"/>
      <c r="AP32507" s="9"/>
      <c r="AQ32507" s="9"/>
    </row>
    <row r="32508" spans="41:43" x14ac:dyDescent="0.3">
      <c r="AO32508" s="9"/>
      <c r="AP32508" s="9"/>
      <c r="AQ32508" s="9"/>
    </row>
    <row r="32509" spans="41:43" x14ac:dyDescent="0.3">
      <c r="AO32509" s="9"/>
      <c r="AP32509" s="9"/>
      <c r="AQ32509" s="9"/>
    </row>
    <row r="32510" spans="41:43" x14ac:dyDescent="0.3">
      <c r="AO32510" s="9"/>
      <c r="AP32510" s="9"/>
      <c r="AQ32510" s="9"/>
    </row>
    <row r="32511" spans="41:43" x14ac:dyDescent="0.3">
      <c r="AO32511" s="9"/>
      <c r="AP32511" s="9"/>
      <c r="AQ32511" s="9"/>
    </row>
    <row r="32512" spans="41:43" x14ac:dyDescent="0.3">
      <c r="AO32512" s="9"/>
      <c r="AP32512" s="9"/>
      <c r="AQ32512" s="9"/>
    </row>
    <row r="32513" spans="41:43" x14ac:dyDescent="0.3">
      <c r="AO32513" s="9"/>
      <c r="AP32513" s="9"/>
      <c r="AQ32513" s="9"/>
    </row>
    <row r="32514" spans="41:43" x14ac:dyDescent="0.3">
      <c r="AO32514" s="9"/>
      <c r="AP32514" s="9"/>
      <c r="AQ32514" s="9"/>
    </row>
    <row r="32515" spans="41:43" x14ac:dyDescent="0.3">
      <c r="AO32515" s="9"/>
      <c r="AP32515" s="9"/>
      <c r="AQ32515" s="9"/>
    </row>
    <row r="32516" spans="41:43" x14ac:dyDescent="0.3">
      <c r="AO32516" s="9"/>
      <c r="AP32516" s="9"/>
      <c r="AQ32516" s="9"/>
    </row>
    <row r="32517" spans="41:43" x14ac:dyDescent="0.3">
      <c r="AO32517" s="9"/>
      <c r="AP32517" s="9"/>
      <c r="AQ32517" s="9"/>
    </row>
    <row r="32518" spans="41:43" x14ac:dyDescent="0.3">
      <c r="AO32518" s="9"/>
      <c r="AP32518" s="9"/>
      <c r="AQ32518" s="9"/>
    </row>
    <row r="32519" spans="41:43" x14ac:dyDescent="0.3">
      <c r="AO32519" s="9"/>
      <c r="AP32519" s="9"/>
      <c r="AQ32519" s="9"/>
    </row>
    <row r="32520" spans="41:43" x14ac:dyDescent="0.3">
      <c r="AO32520" s="9"/>
      <c r="AP32520" s="9"/>
      <c r="AQ32520" s="9"/>
    </row>
    <row r="32521" spans="41:43" x14ac:dyDescent="0.3">
      <c r="AO32521" s="9"/>
      <c r="AP32521" s="9"/>
      <c r="AQ32521" s="9"/>
    </row>
    <row r="32522" spans="41:43" x14ac:dyDescent="0.3">
      <c r="AO32522" s="9"/>
      <c r="AP32522" s="9"/>
      <c r="AQ32522" s="9"/>
    </row>
    <row r="32523" spans="41:43" x14ac:dyDescent="0.3">
      <c r="AO32523" s="9"/>
      <c r="AP32523" s="9"/>
      <c r="AQ32523" s="9"/>
    </row>
    <row r="32524" spans="41:43" x14ac:dyDescent="0.3">
      <c r="AO32524" s="9"/>
      <c r="AP32524" s="9"/>
      <c r="AQ32524" s="9"/>
    </row>
    <row r="32525" spans="41:43" x14ac:dyDescent="0.3">
      <c r="AO32525" s="9"/>
      <c r="AP32525" s="9"/>
      <c r="AQ32525" s="9"/>
    </row>
    <row r="32526" spans="41:43" x14ac:dyDescent="0.3">
      <c r="AO32526" s="9"/>
      <c r="AP32526" s="9"/>
      <c r="AQ32526" s="9"/>
    </row>
    <row r="32527" spans="41:43" x14ac:dyDescent="0.3">
      <c r="AO32527" s="9"/>
      <c r="AP32527" s="9"/>
      <c r="AQ32527" s="9"/>
    </row>
    <row r="32528" spans="41:43" x14ac:dyDescent="0.3">
      <c r="AO32528" s="9"/>
      <c r="AP32528" s="9"/>
      <c r="AQ32528" s="9"/>
    </row>
    <row r="32529" spans="41:43" x14ac:dyDescent="0.3">
      <c r="AO32529" s="9"/>
      <c r="AP32529" s="9"/>
      <c r="AQ32529" s="9"/>
    </row>
    <row r="32530" spans="41:43" x14ac:dyDescent="0.3">
      <c r="AO32530" s="9"/>
      <c r="AP32530" s="9"/>
      <c r="AQ32530" s="9"/>
    </row>
    <row r="32531" spans="41:43" x14ac:dyDescent="0.3">
      <c r="AO32531" s="9"/>
      <c r="AP32531" s="9"/>
      <c r="AQ32531" s="9"/>
    </row>
    <row r="32532" spans="41:43" x14ac:dyDescent="0.3">
      <c r="AO32532" s="9"/>
      <c r="AP32532" s="9"/>
      <c r="AQ32532" s="9"/>
    </row>
    <row r="32533" spans="41:43" x14ac:dyDescent="0.3">
      <c r="AO32533" s="9"/>
      <c r="AP32533" s="9"/>
      <c r="AQ32533" s="9"/>
    </row>
    <row r="32534" spans="41:43" x14ac:dyDescent="0.3">
      <c r="AO32534" s="9"/>
      <c r="AP32534" s="9"/>
      <c r="AQ32534" s="9"/>
    </row>
    <row r="32535" spans="41:43" x14ac:dyDescent="0.3">
      <c r="AO32535" s="9"/>
      <c r="AP32535" s="9"/>
      <c r="AQ32535" s="9"/>
    </row>
    <row r="32536" spans="41:43" x14ac:dyDescent="0.3">
      <c r="AO32536" s="9"/>
      <c r="AP32536" s="9"/>
      <c r="AQ32536" s="9"/>
    </row>
    <row r="32537" spans="41:43" x14ac:dyDescent="0.3">
      <c r="AO32537" s="9"/>
      <c r="AP32537" s="9"/>
      <c r="AQ32537" s="9"/>
    </row>
    <row r="32538" spans="41:43" x14ac:dyDescent="0.3">
      <c r="AO32538" s="9"/>
      <c r="AP32538" s="9"/>
      <c r="AQ32538" s="9"/>
    </row>
    <row r="32539" spans="41:43" x14ac:dyDescent="0.3">
      <c r="AO32539" s="9"/>
      <c r="AP32539" s="9"/>
      <c r="AQ32539" s="9"/>
    </row>
    <row r="32540" spans="41:43" x14ac:dyDescent="0.3">
      <c r="AO32540" s="9"/>
      <c r="AP32540" s="9"/>
      <c r="AQ32540" s="9"/>
    </row>
    <row r="32541" spans="41:43" x14ac:dyDescent="0.3">
      <c r="AO32541" s="9"/>
      <c r="AP32541" s="9"/>
      <c r="AQ32541" s="9"/>
    </row>
    <row r="32542" spans="41:43" x14ac:dyDescent="0.3">
      <c r="AO32542" s="9"/>
      <c r="AP32542" s="9"/>
      <c r="AQ32542" s="9"/>
    </row>
    <row r="32543" spans="41:43" x14ac:dyDescent="0.3">
      <c r="AO32543" s="9"/>
      <c r="AP32543" s="9"/>
      <c r="AQ32543" s="9"/>
    </row>
    <row r="32544" spans="41:43" x14ac:dyDescent="0.3">
      <c r="AO32544" s="9"/>
      <c r="AP32544" s="9"/>
      <c r="AQ32544" s="9"/>
    </row>
    <row r="32545" spans="41:43" x14ac:dyDescent="0.3">
      <c r="AO32545" s="9"/>
      <c r="AP32545" s="9"/>
      <c r="AQ32545" s="9"/>
    </row>
    <row r="32546" spans="41:43" x14ac:dyDescent="0.3">
      <c r="AO32546" s="9"/>
      <c r="AP32546" s="9"/>
      <c r="AQ32546" s="9"/>
    </row>
    <row r="32547" spans="41:43" x14ac:dyDescent="0.3">
      <c r="AO32547" s="9"/>
      <c r="AP32547" s="9"/>
      <c r="AQ32547" s="9"/>
    </row>
    <row r="32548" spans="41:43" x14ac:dyDescent="0.3">
      <c r="AO32548" s="9"/>
      <c r="AP32548" s="9"/>
      <c r="AQ32548" s="9"/>
    </row>
    <row r="32549" spans="41:43" x14ac:dyDescent="0.3">
      <c r="AO32549" s="9"/>
      <c r="AP32549" s="9"/>
      <c r="AQ32549" s="9"/>
    </row>
    <row r="32550" spans="41:43" x14ac:dyDescent="0.3">
      <c r="AO32550" s="9"/>
      <c r="AP32550" s="9"/>
      <c r="AQ32550" s="9"/>
    </row>
    <row r="32551" spans="41:43" x14ac:dyDescent="0.3">
      <c r="AO32551" s="9"/>
      <c r="AP32551" s="9"/>
      <c r="AQ32551" s="9"/>
    </row>
    <row r="32552" spans="41:43" x14ac:dyDescent="0.3">
      <c r="AO32552" s="9"/>
      <c r="AP32552" s="9"/>
      <c r="AQ32552" s="9"/>
    </row>
    <row r="32553" spans="41:43" x14ac:dyDescent="0.3">
      <c r="AO32553" s="9"/>
      <c r="AP32553" s="9"/>
      <c r="AQ32553" s="9"/>
    </row>
    <row r="32554" spans="41:43" x14ac:dyDescent="0.3">
      <c r="AO32554" s="9"/>
      <c r="AP32554" s="9"/>
      <c r="AQ32554" s="9"/>
    </row>
    <row r="32555" spans="41:43" x14ac:dyDescent="0.3">
      <c r="AO32555" s="9"/>
      <c r="AP32555" s="9"/>
      <c r="AQ32555" s="9"/>
    </row>
    <row r="32556" spans="41:43" x14ac:dyDescent="0.3">
      <c r="AO32556" s="9"/>
      <c r="AP32556" s="9"/>
      <c r="AQ32556" s="9"/>
    </row>
    <row r="32557" spans="41:43" x14ac:dyDescent="0.3">
      <c r="AO32557" s="9"/>
      <c r="AP32557" s="9"/>
      <c r="AQ32557" s="9"/>
    </row>
    <row r="32558" spans="41:43" x14ac:dyDescent="0.3">
      <c r="AO32558" s="9"/>
      <c r="AP32558" s="9"/>
      <c r="AQ32558" s="9"/>
    </row>
    <row r="32559" spans="41:43" x14ac:dyDescent="0.3">
      <c r="AO32559" s="9"/>
      <c r="AP32559" s="9"/>
      <c r="AQ32559" s="9"/>
    </row>
    <row r="32560" spans="41:43" x14ac:dyDescent="0.3">
      <c r="AO32560" s="9"/>
      <c r="AP32560" s="9"/>
      <c r="AQ32560" s="9"/>
    </row>
    <row r="32561" spans="41:43" x14ac:dyDescent="0.3">
      <c r="AO32561" s="9"/>
      <c r="AP32561" s="9"/>
      <c r="AQ32561" s="9"/>
    </row>
    <row r="32562" spans="41:43" x14ac:dyDescent="0.3">
      <c r="AO32562" s="9"/>
      <c r="AP32562" s="9"/>
      <c r="AQ32562" s="9"/>
    </row>
    <row r="32563" spans="41:43" x14ac:dyDescent="0.3">
      <c r="AO32563" s="9"/>
      <c r="AP32563" s="9"/>
      <c r="AQ32563" s="9"/>
    </row>
    <row r="32564" spans="41:43" x14ac:dyDescent="0.3">
      <c r="AO32564" s="9"/>
      <c r="AP32564" s="9"/>
      <c r="AQ32564" s="9"/>
    </row>
    <row r="32565" spans="41:43" x14ac:dyDescent="0.3">
      <c r="AO32565" s="9"/>
      <c r="AP32565" s="9"/>
      <c r="AQ32565" s="9"/>
    </row>
    <row r="32566" spans="41:43" x14ac:dyDescent="0.3">
      <c r="AO32566" s="9"/>
      <c r="AP32566" s="9"/>
      <c r="AQ32566" s="9"/>
    </row>
    <row r="32567" spans="41:43" x14ac:dyDescent="0.3">
      <c r="AO32567" s="9"/>
      <c r="AP32567" s="9"/>
      <c r="AQ32567" s="9"/>
    </row>
    <row r="32568" spans="41:43" x14ac:dyDescent="0.3">
      <c r="AO32568" s="9"/>
      <c r="AP32568" s="9"/>
      <c r="AQ32568" s="9"/>
    </row>
    <row r="32569" spans="41:43" x14ac:dyDescent="0.3">
      <c r="AO32569" s="9"/>
      <c r="AP32569" s="9"/>
      <c r="AQ32569" s="9"/>
    </row>
    <row r="32570" spans="41:43" x14ac:dyDescent="0.3">
      <c r="AO32570" s="9"/>
      <c r="AP32570" s="9"/>
      <c r="AQ32570" s="9"/>
    </row>
    <row r="32571" spans="41:43" x14ac:dyDescent="0.3">
      <c r="AO32571" s="9"/>
      <c r="AP32571" s="9"/>
      <c r="AQ32571" s="9"/>
    </row>
    <row r="32572" spans="41:43" x14ac:dyDescent="0.3">
      <c r="AO32572" s="9"/>
      <c r="AP32572" s="9"/>
      <c r="AQ32572" s="9"/>
    </row>
    <row r="32573" spans="41:43" x14ac:dyDescent="0.3">
      <c r="AO32573" s="9"/>
      <c r="AP32573" s="9"/>
      <c r="AQ32573" s="9"/>
    </row>
    <row r="32574" spans="41:43" x14ac:dyDescent="0.3">
      <c r="AO32574" s="9"/>
      <c r="AP32574" s="9"/>
      <c r="AQ32574" s="9"/>
    </row>
    <row r="32575" spans="41:43" x14ac:dyDescent="0.3">
      <c r="AO32575" s="9"/>
      <c r="AP32575" s="9"/>
      <c r="AQ32575" s="9"/>
    </row>
    <row r="32576" spans="41:43" x14ac:dyDescent="0.3">
      <c r="AO32576" s="9"/>
      <c r="AP32576" s="9"/>
      <c r="AQ32576" s="9"/>
    </row>
    <row r="32577" spans="41:43" x14ac:dyDescent="0.3">
      <c r="AO32577" s="9"/>
      <c r="AP32577" s="9"/>
      <c r="AQ32577" s="9"/>
    </row>
    <row r="32578" spans="41:43" x14ac:dyDescent="0.3">
      <c r="AO32578" s="9"/>
      <c r="AP32578" s="9"/>
      <c r="AQ32578" s="9"/>
    </row>
    <row r="32579" spans="41:43" x14ac:dyDescent="0.3">
      <c r="AO32579" s="9"/>
      <c r="AP32579" s="9"/>
      <c r="AQ32579" s="9"/>
    </row>
    <row r="32580" spans="41:43" x14ac:dyDescent="0.3">
      <c r="AO32580" s="9"/>
      <c r="AP32580" s="9"/>
      <c r="AQ32580" s="9"/>
    </row>
    <row r="32581" spans="41:43" x14ac:dyDescent="0.3">
      <c r="AO32581" s="9"/>
      <c r="AP32581" s="9"/>
      <c r="AQ32581" s="9"/>
    </row>
    <row r="32582" spans="41:43" x14ac:dyDescent="0.3">
      <c r="AO32582" s="9"/>
      <c r="AP32582" s="9"/>
      <c r="AQ32582" s="9"/>
    </row>
    <row r="32583" spans="41:43" x14ac:dyDescent="0.3">
      <c r="AO32583" s="9"/>
      <c r="AP32583" s="9"/>
      <c r="AQ32583" s="9"/>
    </row>
    <row r="32584" spans="41:43" x14ac:dyDescent="0.3">
      <c r="AO32584" s="9"/>
      <c r="AP32584" s="9"/>
      <c r="AQ32584" s="9"/>
    </row>
    <row r="32585" spans="41:43" x14ac:dyDescent="0.3">
      <c r="AO32585" s="9"/>
      <c r="AP32585" s="9"/>
      <c r="AQ32585" s="9"/>
    </row>
    <row r="32586" spans="41:43" x14ac:dyDescent="0.3">
      <c r="AO32586" s="9"/>
      <c r="AP32586" s="9"/>
      <c r="AQ32586" s="9"/>
    </row>
    <row r="32587" spans="41:43" x14ac:dyDescent="0.3">
      <c r="AO32587" s="9"/>
      <c r="AP32587" s="9"/>
      <c r="AQ32587" s="9"/>
    </row>
    <row r="32588" spans="41:43" x14ac:dyDescent="0.3">
      <c r="AO32588" s="9"/>
      <c r="AP32588" s="9"/>
      <c r="AQ32588" s="9"/>
    </row>
    <row r="32589" spans="41:43" x14ac:dyDescent="0.3">
      <c r="AO32589" s="9"/>
      <c r="AP32589" s="9"/>
      <c r="AQ32589" s="9"/>
    </row>
    <row r="32590" spans="41:43" x14ac:dyDescent="0.3">
      <c r="AO32590" s="9"/>
      <c r="AP32590" s="9"/>
      <c r="AQ32590" s="9"/>
    </row>
    <row r="32591" spans="41:43" x14ac:dyDescent="0.3">
      <c r="AO32591" s="9"/>
      <c r="AP32591" s="9"/>
      <c r="AQ32591" s="9"/>
    </row>
    <row r="32592" spans="41:43" x14ac:dyDescent="0.3">
      <c r="AO32592" s="9"/>
      <c r="AP32592" s="9"/>
      <c r="AQ32592" s="9"/>
    </row>
    <row r="32593" spans="41:43" x14ac:dyDescent="0.3">
      <c r="AO32593" s="9"/>
      <c r="AP32593" s="9"/>
      <c r="AQ32593" s="9"/>
    </row>
    <row r="32594" spans="41:43" x14ac:dyDescent="0.3">
      <c r="AO32594" s="9"/>
      <c r="AP32594" s="9"/>
      <c r="AQ32594" s="9"/>
    </row>
    <row r="32595" spans="41:43" x14ac:dyDescent="0.3">
      <c r="AO32595" s="9"/>
      <c r="AP32595" s="9"/>
      <c r="AQ32595" s="9"/>
    </row>
    <row r="32596" spans="41:43" x14ac:dyDescent="0.3">
      <c r="AO32596" s="9"/>
      <c r="AP32596" s="9"/>
      <c r="AQ32596" s="9"/>
    </row>
    <row r="32597" spans="41:43" x14ac:dyDescent="0.3">
      <c r="AO32597" s="9"/>
      <c r="AP32597" s="9"/>
      <c r="AQ32597" s="9"/>
    </row>
    <row r="32598" spans="41:43" x14ac:dyDescent="0.3">
      <c r="AO32598" s="9"/>
      <c r="AP32598" s="9"/>
      <c r="AQ32598" s="9"/>
    </row>
    <row r="32599" spans="41:43" x14ac:dyDescent="0.3">
      <c r="AO32599" s="9"/>
      <c r="AP32599" s="9"/>
      <c r="AQ32599" s="9"/>
    </row>
    <row r="32600" spans="41:43" x14ac:dyDescent="0.3">
      <c r="AO32600" s="9"/>
      <c r="AP32600" s="9"/>
      <c r="AQ32600" s="9"/>
    </row>
    <row r="32601" spans="41:43" x14ac:dyDescent="0.3">
      <c r="AO32601" s="9"/>
      <c r="AP32601" s="9"/>
      <c r="AQ32601" s="9"/>
    </row>
    <row r="32602" spans="41:43" x14ac:dyDescent="0.3">
      <c r="AO32602" s="9"/>
      <c r="AP32602" s="9"/>
      <c r="AQ32602" s="9"/>
    </row>
    <row r="32603" spans="41:43" x14ac:dyDescent="0.3">
      <c r="AO32603" s="9"/>
      <c r="AP32603" s="9"/>
      <c r="AQ32603" s="9"/>
    </row>
    <row r="32604" spans="41:43" x14ac:dyDescent="0.3">
      <c r="AO32604" s="9"/>
      <c r="AP32604" s="9"/>
      <c r="AQ32604" s="9"/>
    </row>
    <row r="32605" spans="41:43" x14ac:dyDescent="0.3">
      <c r="AO32605" s="9"/>
      <c r="AP32605" s="9"/>
      <c r="AQ32605" s="9"/>
    </row>
    <row r="32606" spans="41:43" x14ac:dyDescent="0.3">
      <c r="AO32606" s="9"/>
      <c r="AP32606" s="9"/>
      <c r="AQ32606" s="9"/>
    </row>
    <row r="32607" spans="41:43" x14ac:dyDescent="0.3">
      <c r="AO32607" s="9"/>
      <c r="AP32607" s="9"/>
      <c r="AQ32607" s="9"/>
    </row>
    <row r="32608" spans="41:43" x14ac:dyDescent="0.3">
      <c r="AO32608" s="9"/>
      <c r="AP32608" s="9"/>
      <c r="AQ32608" s="9"/>
    </row>
    <row r="32609" spans="41:43" x14ac:dyDescent="0.3">
      <c r="AO32609" s="9"/>
      <c r="AP32609" s="9"/>
      <c r="AQ32609" s="9"/>
    </row>
    <row r="32610" spans="41:43" x14ac:dyDescent="0.3">
      <c r="AO32610" s="9"/>
      <c r="AP32610" s="9"/>
      <c r="AQ32610" s="9"/>
    </row>
    <row r="32611" spans="41:43" x14ac:dyDescent="0.3">
      <c r="AO32611" s="9"/>
      <c r="AP32611" s="9"/>
      <c r="AQ32611" s="9"/>
    </row>
    <row r="32612" spans="41:43" x14ac:dyDescent="0.3">
      <c r="AO32612" s="9"/>
      <c r="AP32612" s="9"/>
      <c r="AQ32612" s="9"/>
    </row>
    <row r="32613" spans="41:43" x14ac:dyDescent="0.3">
      <c r="AO32613" s="9"/>
      <c r="AP32613" s="9"/>
      <c r="AQ32613" s="9"/>
    </row>
    <row r="32614" spans="41:43" x14ac:dyDescent="0.3">
      <c r="AO32614" s="9"/>
      <c r="AP32614" s="9"/>
      <c r="AQ32614" s="9"/>
    </row>
    <row r="32615" spans="41:43" x14ac:dyDescent="0.3">
      <c r="AO32615" s="9"/>
      <c r="AP32615" s="9"/>
      <c r="AQ32615" s="9"/>
    </row>
    <row r="32616" spans="41:43" x14ac:dyDescent="0.3">
      <c r="AO32616" s="9"/>
      <c r="AP32616" s="9"/>
      <c r="AQ32616" s="9"/>
    </row>
    <row r="32617" spans="41:43" x14ac:dyDescent="0.3">
      <c r="AO32617" s="9"/>
      <c r="AP32617" s="9"/>
      <c r="AQ32617" s="9"/>
    </row>
    <row r="32618" spans="41:43" x14ac:dyDescent="0.3">
      <c r="AO32618" s="9"/>
      <c r="AP32618" s="9"/>
      <c r="AQ32618" s="9"/>
    </row>
    <row r="32619" spans="41:43" x14ac:dyDescent="0.3">
      <c r="AO32619" s="9"/>
      <c r="AP32619" s="9"/>
      <c r="AQ32619" s="9"/>
    </row>
    <row r="32620" spans="41:43" x14ac:dyDescent="0.3">
      <c r="AO32620" s="9"/>
      <c r="AP32620" s="9"/>
      <c r="AQ32620" s="9"/>
    </row>
    <row r="32621" spans="41:43" x14ac:dyDescent="0.3">
      <c r="AO32621" s="9"/>
      <c r="AP32621" s="9"/>
      <c r="AQ32621" s="9"/>
    </row>
    <row r="32622" spans="41:43" x14ac:dyDescent="0.3">
      <c r="AO32622" s="9"/>
      <c r="AP32622" s="9"/>
      <c r="AQ32622" s="9"/>
    </row>
    <row r="32623" spans="41:43" x14ac:dyDescent="0.3">
      <c r="AO32623" s="9"/>
      <c r="AP32623" s="9"/>
      <c r="AQ32623" s="9"/>
    </row>
    <row r="32624" spans="41:43" x14ac:dyDescent="0.3">
      <c r="AO32624" s="9"/>
      <c r="AP32624" s="9"/>
      <c r="AQ32624" s="9"/>
    </row>
    <row r="32625" spans="41:43" x14ac:dyDescent="0.3">
      <c r="AO32625" s="9"/>
      <c r="AP32625" s="9"/>
      <c r="AQ32625" s="9"/>
    </row>
    <row r="32626" spans="41:43" x14ac:dyDescent="0.3">
      <c r="AO32626" s="9"/>
      <c r="AP32626" s="9"/>
      <c r="AQ32626" s="9"/>
    </row>
    <row r="32627" spans="41:43" x14ac:dyDescent="0.3">
      <c r="AO32627" s="9"/>
      <c r="AP32627" s="9"/>
      <c r="AQ32627" s="9"/>
    </row>
    <row r="32628" spans="41:43" x14ac:dyDescent="0.3">
      <c r="AO32628" s="9"/>
      <c r="AP32628" s="9"/>
      <c r="AQ32628" s="9"/>
    </row>
    <row r="32629" spans="41:43" x14ac:dyDescent="0.3">
      <c r="AO32629" s="9"/>
      <c r="AP32629" s="9"/>
      <c r="AQ32629" s="9"/>
    </row>
    <row r="32630" spans="41:43" x14ac:dyDescent="0.3">
      <c r="AO32630" s="9"/>
      <c r="AP32630" s="9"/>
      <c r="AQ32630" s="9"/>
    </row>
    <row r="32631" spans="41:43" x14ac:dyDescent="0.3">
      <c r="AO32631" s="9"/>
      <c r="AP32631" s="9"/>
      <c r="AQ32631" s="9"/>
    </row>
    <row r="32632" spans="41:43" x14ac:dyDescent="0.3">
      <c r="AO32632" s="9"/>
      <c r="AP32632" s="9"/>
      <c r="AQ32632" s="9"/>
    </row>
    <row r="32633" spans="41:43" x14ac:dyDescent="0.3">
      <c r="AO32633" s="9"/>
      <c r="AP32633" s="9"/>
      <c r="AQ32633" s="9"/>
    </row>
    <row r="32634" spans="41:43" x14ac:dyDescent="0.3">
      <c r="AO32634" s="9"/>
      <c r="AP32634" s="9"/>
      <c r="AQ32634" s="9"/>
    </row>
    <row r="32635" spans="41:43" x14ac:dyDescent="0.3">
      <c r="AO32635" s="9"/>
      <c r="AP32635" s="9"/>
      <c r="AQ32635" s="9"/>
    </row>
    <row r="32636" spans="41:43" x14ac:dyDescent="0.3">
      <c r="AO32636" s="9"/>
      <c r="AP32636" s="9"/>
      <c r="AQ32636" s="9"/>
    </row>
    <row r="32637" spans="41:43" x14ac:dyDescent="0.3">
      <c r="AO32637" s="9"/>
      <c r="AP32637" s="9"/>
      <c r="AQ32637" s="9"/>
    </row>
    <row r="32638" spans="41:43" x14ac:dyDescent="0.3">
      <c r="AO32638" s="9"/>
      <c r="AP32638" s="9"/>
      <c r="AQ32638" s="9"/>
    </row>
    <row r="32639" spans="41:43" x14ac:dyDescent="0.3">
      <c r="AO32639" s="9"/>
      <c r="AP32639" s="9"/>
      <c r="AQ32639" s="9"/>
    </row>
    <row r="32640" spans="41:43" x14ac:dyDescent="0.3">
      <c r="AO32640" s="9"/>
      <c r="AP32640" s="9"/>
      <c r="AQ32640" s="9"/>
    </row>
    <row r="32641" spans="41:43" x14ac:dyDescent="0.3">
      <c r="AO32641" s="9"/>
      <c r="AP32641" s="9"/>
      <c r="AQ32641" s="9"/>
    </row>
    <row r="32642" spans="41:43" x14ac:dyDescent="0.3">
      <c r="AO32642" s="9"/>
      <c r="AP32642" s="9"/>
      <c r="AQ32642" s="9"/>
    </row>
    <row r="32643" spans="41:43" x14ac:dyDescent="0.3">
      <c r="AO32643" s="9"/>
      <c r="AP32643" s="9"/>
      <c r="AQ32643" s="9"/>
    </row>
    <row r="32644" spans="41:43" x14ac:dyDescent="0.3">
      <c r="AO32644" s="9"/>
      <c r="AP32644" s="9"/>
      <c r="AQ32644" s="9"/>
    </row>
    <row r="32645" spans="41:43" x14ac:dyDescent="0.3">
      <c r="AO32645" s="9"/>
      <c r="AP32645" s="9"/>
      <c r="AQ32645" s="9"/>
    </row>
    <row r="32646" spans="41:43" x14ac:dyDescent="0.3">
      <c r="AO32646" s="9"/>
      <c r="AP32646" s="9"/>
      <c r="AQ32646" s="9"/>
    </row>
    <row r="32647" spans="41:43" x14ac:dyDescent="0.3">
      <c r="AO32647" s="9"/>
      <c r="AP32647" s="9"/>
      <c r="AQ32647" s="9"/>
    </row>
    <row r="32648" spans="41:43" x14ac:dyDescent="0.3">
      <c r="AO32648" s="9"/>
      <c r="AP32648" s="9"/>
      <c r="AQ32648" s="9"/>
    </row>
    <row r="32649" spans="41:43" x14ac:dyDescent="0.3">
      <c r="AO32649" s="9"/>
      <c r="AP32649" s="9"/>
      <c r="AQ32649" s="9"/>
    </row>
    <row r="32650" spans="41:43" x14ac:dyDescent="0.3">
      <c r="AO32650" s="9"/>
      <c r="AP32650" s="9"/>
      <c r="AQ32650" s="9"/>
    </row>
    <row r="32651" spans="41:43" x14ac:dyDescent="0.3">
      <c r="AO32651" s="9"/>
      <c r="AP32651" s="9"/>
      <c r="AQ32651" s="9"/>
    </row>
    <row r="32652" spans="41:43" x14ac:dyDescent="0.3">
      <c r="AO32652" s="9"/>
      <c r="AP32652" s="9"/>
      <c r="AQ32652" s="9"/>
    </row>
    <row r="32653" spans="41:43" x14ac:dyDescent="0.3">
      <c r="AO32653" s="9"/>
      <c r="AP32653" s="9"/>
      <c r="AQ32653" s="9"/>
    </row>
    <row r="32654" spans="41:43" x14ac:dyDescent="0.3">
      <c r="AO32654" s="9"/>
      <c r="AP32654" s="9"/>
      <c r="AQ32654" s="9"/>
    </row>
    <row r="32655" spans="41:43" x14ac:dyDescent="0.3">
      <c r="AO32655" s="9"/>
      <c r="AP32655" s="9"/>
      <c r="AQ32655" s="9"/>
    </row>
    <row r="32656" spans="41:43" x14ac:dyDescent="0.3">
      <c r="AO32656" s="9"/>
      <c r="AP32656" s="9"/>
      <c r="AQ32656" s="9"/>
    </row>
    <row r="32657" spans="41:43" x14ac:dyDescent="0.3">
      <c r="AO32657" s="9"/>
      <c r="AP32657" s="9"/>
      <c r="AQ32657" s="9"/>
    </row>
    <row r="32658" spans="41:43" x14ac:dyDescent="0.3">
      <c r="AO32658" s="9"/>
      <c r="AP32658" s="9"/>
      <c r="AQ32658" s="9"/>
    </row>
    <row r="32659" spans="41:43" x14ac:dyDescent="0.3">
      <c r="AO32659" s="9"/>
      <c r="AP32659" s="9"/>
      <c r="AQ32659" s="9"/>
    </row>
    <row r="32660" spans="41:43" x14ac:dyDescent="0.3">
      <c r="AO32660" s="9"/>
      <c r="AP32660" s="9"/>
      <c r="AQ32660" s="9"/>
    </row>
    <row r="32661" spans="41:43" x14ac:dyDescent="0.3">
      <c r="AO32661" s="9"/>
      <c r="AP32661" s="9"/>
      <c r="AQ32661" s="9"/>
    </row>
    <row r="32662" spans="41:43" x14ac:dyDescent="0.3">
      <c r="AO32662" s="9"/>
      <c r="AP32662" s="9"/>
      <c r="AQ32662" s="9"/>
    </row>
    <row r="32663" spans="41:43" x14ac:dyDescent="0.3">
      <c r="AO32663" s="9"/>
      <c r="AP32663" s="9"/>
      <c r="AQ32663" s="9"/>
    </row>
    <row r="32664" spans="41:43" x14ac:dyDescent="0.3">
      <c r="AO32664" s="9"/>
      <c r="AP32664" s="9"/>
      <c r="AQ32664" s="9"/>
    </row>
    <row r="32665" spans="41:43" x14ac:dyDescent="0.3">
      <c r="AO32665" s="9"/>
      <c r="AP32665" s="9"/>
      <c r="AQ32665" s="9"/>
    </row>
    <row r="32666" spans="41:43" x14ac:dyDescent="0.3">
      <c r="AO32666" s="9"/>
      <c r="AP32666" s="9"/>
      <c r="AQ32666" s="9"/>
    </row>
    <row r="32667" spans="41:43" x14ac:dyDescent="0.3">
      <c r="AO32667" s="9"/>
      <c r="AP32667" s="9"/>
      <c r="AQ32667" s="9"/>
    </row>
    <row r="32668" spans="41:43" x14ac:dyDescent="0.3">
      <c r="AO32668" s="9"/>
      <c r="AP32668" s="9"/>
      <c r="AQ32668" s="9"/>
    </row>
    <row r="32669" spans="41:43" x14ac:dyDescent="0.3">
      <c r="AO32669" s="9"/>
      <c r="AP32669" s="9"/>
      <c r="AQ32669" s="9"/>
    </row>
    <row r="32670" spans="41:43" x14ac:dyDescent="0.3">
      <c r="AO32670" s="9"/>
      <c r="AP32670" s="9"/>
      <c r="AQ32670" s="9"/>
    </row>
    <row r="32671" spans="41:43" x14ac:dyDescent="0.3">
      <c r="AO32671" s="9"/>
      <c r="AP32671" s="9"/>
      <c r="AQ32671" s="9"/>
    </row>
    <row r="32672" spans="41:43" x14ac:dyDescent="0.3">
      <c r="AO32672" s="9"/>
      <c r="AP32672" s="9"/>
      <c r="AQ32672" s="9"/>
    </row>
    <row r="32673" spans="41:43" x14ac:dyDescent="0.3">
      <c r="AO32673" s="9"/>
      <c r="AP32673" s="9"/>
      <c r="AQ32673" s="9"/>
    </row>
    <row r="32674" spans="41:43" x14ac:dyDescent="0.3">
      <c r="AO32674" s="9"/>
      <c r="AP32674" s="9"/>
      <c r="AQ32674" s="9"/>
    </row>
    <row r="32675" spans="41:43" x14ac:dyDescent="0.3">
      <c r="AO32675" s="9"/>
      <c r="AP32675" s="9"/>
      <c r="AQ32675" s="9"/>
    </row>
    <row r="32676" spans="41:43" x14ac:dyDescent="0.3">
      <c r="AO32676" s="9"/>
      <c r="AP32676" s="9"/>
      <c r="AQ32676" s="9"/>
    </row>
    <row r="32677" spans="41:43" x14ac:dyDescent="0.3">
      <c r="AO32677" s="9"/>
      <c r="AP32677" s="9"/>
      <c r="AQ32677" s="9"/>
    </row>
    <row r="32678" spans="41:43" x14ac:dyDescent="0.3">
      <c r="AO32678" s="9"/>
      <c r="AP32678" s="9"/>
      <c r="AQ32678" s="9"/>
    </row>
    <row r="32679" spans="41:43" x14ac:dyDescent="0.3">
      <c r="AO32679" s="9"/>
      <c r="AP32679" s="9"/>
      <c r="AQ32679" s="9"/>
    </row>
    <row r="32680" spans="41:43" x14ac:dyDescent="0.3">
      <c r="AO32680" s="9"/>
      <c r="AP32680" s="9"/>
      <c r="AQ32680" s="9"/>
    </row>
    <row r="32681" spans="41:43" x14ac:dyDescent="0.3">
      <c r="AO32681" s="9"/>
      <c r="AP32681" s="9"/>
      <c r="AQ32681" s="9"/>
    </row>
    <row r="32682" spans="41:43" x14ac:dyDescent="0.3">
      <c r="AO32682" s="9"/>
      <c r="AP32682" s="9"/>
      <c r="AQ32682" s="9"/>
    </row>
    <row r="32683" spans="41:43" x14ac:dyDescent="0.3">
      <c r="AO32683" s="9"/>
      <c r="AP32683" s="9"/>
      <c r="AQ32683" s="9"/>
    </row>
    <row r="32684" spans="41:43" x14ac:dyDescent="0.3">
      <c r="AO32684" s="9"/>
      <c r="AP32684" s="9"/>
      <c r="AQ32684" s="9"/>
    </row>
    <row r="32685" spans="41:43" x14ac:dyDescent="0.3">
      <c r="AO32685" s="9"/>
      <c r="AP32685" s="9"/>
      <c r="AQ32685" s="9"/>
    </row>
    <row r="32686" spans="41:43" x14ac:dyDescent="0.3">
      <c r="AO32686" s="9"/>
      <c r="AP32686" s="9"/>
      <c r="AQ32686" s="9"/>
    </row>
    <row r="32687" spans="41:43" x14ac:dyDescent="0.3">
      <c r="AO32687" s="9"/>
      <c r="AP32687" s="9"/>
      <c r="AQ32687" s="9"/>
    </row>
    <row r="32688" spans="41:43" x14ac:dyDescent="0.3">
      <c r="AO32688" s="9"/>
      <c r="AP32688" s="9"/>
      <c r="AQ32688" s="9"/>
    </row>
    <row r="32689" spans="41:43" x14ac:dyDescent="0.3">
      <c r="AO32689" s="9"/>
      <c r="AP32689" s="9"/>
      <c r="AQ32689" s="9"/>
    </row>
    <row r="32690" spans="41:43" x14ac:dyDescent="0.3">
      <c r="AO32690" s="9"/>
      <c r="AP32690" s="9"/>
      <c r="AQ32690" s="9"/>
    </row>
    <row r="32691" spans="41:43" x14ac:dyDescent="0.3">
      <c r="AO32691" s="9"/>
      <c r="AP32691" s="9"/>
      <c r="AQ32691" s="9"/>
    </row>
    <row r="32692" spans="41:43" x14ac:dyDescent="0.3">
      <c r="AO32692" s="9"/>
      <c r="AP32692" s="9"/>
      <c r="AQ32692" s="9"/>
    </row>
    <row r="32693" spans="41:43" x14ac:dyDescent="0.3">
      <c r="AO32693" s="9"/>
      <c r="AP32693" s="9"/>
      <c r="AQ32693" s="9"/>
    </row>
    <row r="32694" spans="41:43" x14ac:dyDescent="0.3">
      <c r="AO32694" s="9"/>
      <c r="AP32694" s="9"/>
      <c r="AQ32694" s="9"/>
    </row>
    <row r="32695" spans="41:43" x14ac:dyDescent="0.3">
      <c r="AO32695" s="9"/>
      <c r="AP32695" s="9"/>
      <c r="AQ32695" s="9"/>
    </row>
    <row r="32696" spans="41:43" x14ac:dyDescent="0.3">
      <c r="AO32696" s="9"/>
      <c r="AP32696" s="9"/>
      <c r="AQ32696" s="9"/>
    </row>
    <row r="32697" spans="41:43" x14ac:dyDescent="0.3">
      <c r="AO32697" s="9"/>
      <c r="AP32697" s="9"/>
      <c r="AQ32697" s="9"/>
    </row>
    <row r="32698" spans="41:43" x14ac:dyDescent="0.3">
      <c r="AO32698" s="9"/>
      <c r="AP32698" s="9"/>
      <c r="AQ32698" s="9"/>
    </row>
    <row r="32699" spans="41:43" x14ac:dyDescent="0.3">
      <c r="AO32699" s="9"/>
      <c r="AP32699" s="9"/>
      <c r="AQ32699" s="9"/>
    </row>
    <row r="32700" spans="41:43" x14ac:dyDescent="0.3">
      <c r="AO32700" s="9"/>
      <c r="AP32700" s="9"/>
      <c r="AQ32700" s="9"/>
    </row>
    <row r="32701" spans="41:43" x14ac:dyDescent="0.3">
      <c r="AO32701" s="9"/>
      <c r="AP32701" s="9"/>
      <c r="AQ32701" s="9"/>
    </row>
    <row r="32702" spans="41:43" x14ac:dyDescent="0.3">
      <c r="AO32702" s="9"/>
      <c r="AP32702" s="9"/>
      <c r="AQ32702" s="9"/>
    </row>
    <row r="32703" spans="41:43" x14ac:dyDescent="0.3">
      <c r="AO32703" s="9"/>
      <c r="AP32703" s="9"/>
      <c r="AQ32703" s="9"/>
    </row>
    <row r="32704" spans="41:43" x14ac:dyDescent="0.3">
      <c r="AO32704" s="9"/>
      <c r="AP32704" s="9"/>
      <c r="AQ32704" s="9"/>
    </row>
    <row r="32705" spans="41:43" x14ac:dyDescent="0.3">
      <c r="AO32705" s="9"/>
      <c r="AP32705" s="9"/>
      <c r="AQ32705" s="9"/>
    </row>
    <row r="32706" spans="41:43" x14ac:dyDescent="0.3">
      <c r="AO32706" s="9"/>
      <c r="AP32706" s="9"/>
      <c r="AQ32706" s="9"/>
    </row>
    <row r="32707" spans="41:43" x14ac:dyDescent="0.3">
      <c r="AO32707" s="9"/>
      <c r="AP32707" s="9"/>
      <c r="AQ32707" s="9"/>
    </row>
    <row r="32708" spans="41:43" x14ac:dyDescent="0.3">
      <c r="AO32708" s="9"/>
      <c r="AP32708" s="9"/>
      <c r="AQ32708" s="9"/>
    </row>
    <row r="32709" spans="41:43" x14ac:dyDescent="0.3">
      <c r="AO32709" s="9"/>
      <c r="AP32709" s="9"/>
      <c r="AQ32709" s="9"/>
    </row>
    <row r="32710" spans="41:43" x14ac:dyDescent="0.3">
      <c r="AO32710" s="9"/>
      <c r="AP32710" s="9"/>
      <c r="AQ32710" s="9"/>
    </row>
    <row r="32711" spans="41:43" x14ac:dyDescent="0.3">
      <c r="AO32711" s="9"/>
      <c r="AP32711" s="9"/>
      <c r="AQ32711" s="9"/>
    </row>
    <row r="32712" spans="41:43" x14ac:dyDescent="0.3">
      <c r="AO32712" s="9"/>
      <c r="AP32712" s="9"/>
      <c r="AQ32712" s="9"/>
    </row>
    <row r="32713" spans="41:43" x14ac:dyDescent="0.3">
      <c r="AO32713" s="9"/>
      <c r="AP32713" s="9"/>
      <c r="AQ32713" s="9"/>
    </row>
    <row r="32714" spans="41:43" x14ac:dyDescent="0.3">
      <c r="AO32714" s="9"/>
      <c r="AP32714" s="9"/>
      <c r="AQ32714" s="9"/>
    </row>
    <row r="32715" spans="41:43" x14ac:dyDescent="0.3">
      <c r="AO32715" s="9"/>
      <c r="AP32715" s="9"/>
      <c r="AQ32715" s="9"/>
    </row>
    <row r="32716" spans="41:43" x14ac:dyDescent="0.3">
      <c r="AO32716" s="9"/>
      <c r="AP32716" s="9"/>
      <c r="AQ32716" s="9"/>
    </row>
    <row r="32717" spans="41:43" x14ac:dyDescent="0.3">
      <c r="AO32717" s="9"/>
      <c r="AP32717" s="9"/>
      <c r="AQ32717" s="9"/>
    </row>
    <row r="32718" spans="41:43" x14ac:dyDescent="0.3">
      <c r="AO32718" s="9"/>
      <c r="AP32718" s="9"/>
      <c r="AQ32718" s="9"/>
    </row>
    <row r="32719" spans="41:43" x14ac:dyDescent="0.3">
      <c r="AO32719" s="9"/>
      <c r="AP32719" s="9"/>
      <c r="AQ32719" s="9"/>
    </row>
    <row r="32720" spans="41:43" x14ac:dyDescent="0.3">
      <c r="AO32720" s="9"/>
      <c r="AP32720" s="9"/>
      <c r="AQ32720" s="9"/>
    </row>
    <row r="32721" spans="41:43" x14ac:dyDescent="0.3">
      <c r="AO32721" s="9"/>
      <c r="AP32721" s="9"/>
      <c r="AQ32721" s="9"/>
    </row>
    <row r="32722" spans="41:43" x14ac:dyDescent="0.3">
      <c r="AO32722" s="9"/>
      <c r="AP32722" s="9"/>
      <c r="AQ32722" s="9"/>
    </row>
    <row r="32723" spans="41:43" x14ac:dyDescent="0.3">
      <c r="AO32723" s="9"/>
      <c r="AP32723" s="9"/>
      <c r="AQ32723" s="9"/>
    </row>
    <row r="32724" spans="41:43" x14ac:dyDescent="0.3">
      <c r="AO32724" s="9"/>
      <c r="AP32724" s="9"/>
      <c r="AQ32724" s="9"/>
    </row>
    <row r="32725" spans="41:43" x14ac:dyDescent="0.3">
      <c r="AO32725" s="9"/>
      <c r="AP32725" s="9"/>
      <c r="AQ32725" s="9"/>
    </row>
    <row r="32726" spans="41:43" x14ac:dyDescent="0.3">
      <c r="AO32726" s="9"/>
      <c r="AP32726" s="9"/>
      <c r="AQ32726" s="9"/>
    </row>
    <row r="32727" spans="41:43" x14ac:dyDescent="0.3">
      <c r="AO32727" s="9"/>
      <c r="AP32727" s="9"/>
      <c r="AQ32727" s="9"/>
    </row>
    <row r="32728" spans="41:43" x14ac:dyDescent="0.3">
      <c r="AO32728" s="9"/>
      <c r="AP32728" s="9"/>
      <c r="AQ32728" s="9"/>
    </row>
    <row r="32729" spans="41:43" x14ac:dyDescent="0.3">
      <c r="AO32729" s="9"/>
      <c r="AP32729" s="9"/>
      <c r="AQ32729" s="9"/>
    </row>
    <row r="32730" spans="41:43" x14ac:dyDescent="0.3">
      <c r="AO32730" s="9"/>
      <c r="AP32730" s="9"/>
      <c r="AQ32730" s="9"/>
    </row>
    <row r="32731" spans="41:43" x14ac:dyDescent="0.3">
      <c r="AO32731" s="9"/>
      <c r="AP32731" s="9"/>
      <c r="AQ32731" s="9"/>
    </row>
    <row r="32732" spans="41:43" x14ac:dyDescent="0.3">
      <c r="AO32732" s="9"/>
      <c r="AP32732" s="9"/>
      <c r="AQ32732" s="9"/>
    </row>
    <row r="32733" spans="41:43" x14ac:dyDescent="0.3">
      <c r="AO32733" s="9"/>
      <c r="AP32733" s="9"/>
      <c r="AQ32733" s="9"/>
    </row>
    <row r="32734" spans="41:43" x14ac:dyDescent="0.3">
      <c r="AO32734" s="9"/>
      <c r="AP32734" s="9"/>
      <c r="AQ32734" s="9"/>
    </row>
    <row r="32735" spans="41:43" x14ac:dyDescent="0.3">
      <c r="AO32735" s="9"/>
      <c r="AP32735" s="9"/>
      <c r="AQ32735" s="9"/>
    </row>
    <row r="32736" spans="41:43" x14ac:dyDescent="0.3">
      <c r="AO32736" s="9"/>
      <c r="AP32736" s="9"/>
      <c r="AQ32736" s="9"/>
    </row>
    <row r="32737" spans="41:43" x14ac:dyDescent="0.3">
      <c r="AO32737" s="9"/>
      <c r="AP32737" s="9"/>
      <c r="AQ32737" s="9"/>
    </row>
    <row r="32738" spans="41:43" x14ac:dyDescent="0.3">
      <c r="AO32738" s="9"/>
      <c r="AP32738" s="9"/>
      <c r="AQ32738" s="9"/>
    </row>
    <row r="32739" spans="41:43" x14ac:dyDescent="0.3">
      <c r="AO32739" s="9"/>
      <c r="AP32739" s="9"/>
      <c r="AQ32739" s="9"/>
    </row>
    <row r="32740" spans="41:43" x14ac:dyDescent="0.3">
      <c r="AO32740" s="9"/>
      <c r="AP32740" s="9"/>
      <c r="AQ32740" s="9"/>
    </row>
    <row r="32741" spans="41:43" x14ac:dyDescent="0.3">
      <c r="AO32741" s="9"/>
      <c r="AP32741" s="9"/>
      <c r="AQ32741" s="9"/>
    </row>
    <row r="32742" spans="41:43" x14ac:dyDescent="0.3">
      <c r="AO32742" s="9"/>
      <c r="AP32742" s="9"/>
      <c r="AQ32742" s="9"/>
    </row>
    <row r="32743" spans="41:43" x14ac:dyDescent="0.3">
      <c r="AO32743" s="9"/>
      <c r="AP32743" s="9"/>
      <c r="AQ32743" s="9"/>
    </row>
    <row r="32744" spans="41:43" x14ac:dyDescent="0.3">
      <c r="AO32744" s="9"/>
      <c r="AP32744" s="9"/>
      <c r="AQ32744" s="9"/>
    </row>
    <row r="32745" spans="41:43" x14ac:dyDescent="0.3">
      <c r="AO32745" s="9"/>
      <c r="AP32745" s="9"/>
      <c r="AQ32745" s="9"/>
    </row>
    <row r="32746" spans="41:43" x14ac:dyDescent="0.3">
      <c r="AO32746" s="9"/>
      <c r="AP32746" s="9"/>
      <c r="AQ32746" s="9"/>
    </row>
    <row r="32747" spans="41:43" x14ac:dyDescent="0.3">
      <c r="AO32747" s="9"/>
      <c r="AP32747" s="9"/>
      <c r="AQ32747" s="9"/>
    </row>
    <row r="32748" spans="41:43" x14ac:dyDescent="0.3">
      <c r="AO32748" s="9"/>
      <c r="AP32748" s="9"/>
      <c r="AQ32748" s="9"/>
    </row>
    <row r="32749" spans="41:43" x14ac:dyDescent="0.3">
      <c r="AO32749" s="9"/>
      <c r="AP32749" s="9"/>
      <c r="AQ32749" s="9"/>
    </row>
    <row r="32750" spans="41:43" x14ac:dyDescent="0.3">
      <c r="AO32750" s="9"/>
      <c r="AP32750" s="9"/>
      <c r="AQ32750" s="9"/>
    </row>
    <row r="32751" spans="41:43" x14ac:dyDescent="0.3">
      <c r="AO32751" s="9"/>
      <c r="AP32751" s="9"/>
      <c r="AQ32751" s="9"/>
    </row>
    <row r="32752" spans="41:43" x14ac:dyDescent="0.3">
      <c r="AO32752" s="9"/>
      <c r="AP32752" s="9"/>
      <c r="AQ32752" s="9"/>
    </row>
    <row r="32753" spans="41:43" x14ac:dyDescent="0.3">
      <c r="AO32753" s="9"/>
      <c r="AP32753" s="9"/>
      <c r="AQ32753" s="9"/>
    </row>
    <row r="32754" spans="41:43" x14ac:dyDescent="0.3">
      <c r="AO32754" s="9"/>
      <c r="AP32754" s="9"/>
      <c r="AQ32754" s="9"/>
    </row>
    <row r="32755" spans="41:43" x14ac:dyDescent="0.3">
      <c r="AO32755" s="9"/>
      <c r="AP32755" s="9"/>
      <c r="AQ32755" s="9"/>
    </row>
    <row r="32756" spans="41:43" x14ac:dyDescent="0.3">
      <c r="AO32756" s="9"/>
      <c r="AP32756" s="9"/>
      <c r="AQ32756" s="9"/>
    </row>
    <row r="32757" spans="41:43" x14ac:dyDescent="0.3">
      <c r="AO32757" s="9"/>
      <c r="AP32757" s="9"/>
      <c r="AQ32757" s="9"/>
    </row>
    <row r="32758" spans="41:43" x14ac:dyDescent="0.3">
      <c r="AO32758" s="9"/>
      <c r="AP32758" s="9"/>
      <c r="AQ32758" s="9"/>
    </row>
    <row r="32759" spans="41:43" x14ac:dyDescent="0.3">
      <c r="AO32759" s="9"/>
      <c r="AP32759" s="9"/>
      <c r="AQ32759" s="9"/>
    </row>
    <row r="32760" spans="41:43" x14ac:dyDescent="0.3">
      <c r="AO32760" s="9"/>
      <c r="AP32760" s="9"/>
      <c r="AQ32760" s="9"/>
    </row>
    <row r="32761" spans="41:43" x14ac:dyDescent="0.3">
      <c r="AO32761" s="9"/>
      <c r="AP32761" s="9"/>
      <c r="AQ32761" s="9"/>
    </row>
    <row r="32762" spans="41:43" x14ac:dyDescent="0.3">
      <c r="AO32762" s="9"/>
      <c r="AP32762" s="9"/>
      <c r="AQ32762" s="9"/>
    </row>
    <row r="32763" spans="41:43" x14ac:dyDescent="0.3">
      <c r="AO32763" s="9"/>
      <c r="AP32763" s="9"/>
      <c r="AQ32763" s="9"/>
    </row>
    <row r="32764" spans="41:43" x14ac:dyDescent="0.3">
      <c r="AO32764" s="9"/>
      <c r="AP32764" s="9"/>
      <c r="AQ32764" s="9"/>
    </row>
    <row r="32765" spans="41:43" x14ac:dyDescent="0.3">
      <c r="AO32765" s="9"/>
      <c r="AP32765" s="9"/>
      <c r="AQ32765" s="9"/>
    </row>
    <row r="32766" spans="41:43" x14ac:dyDescent="0.3">
      <c r="AO32766" s="9"/>
      <c r="AP32766" s="9"/>
      <c r="AQ32766" s="9"/>
    </row>
    <row r="32767" spans="41:43" x14ac:dyDescent="0.3">
      <c r="AO32767" s="9"/>
      <c r="AP32767" s="9"/>
      <c r="AQ32767" s="9"/>
    </row>
    <row r="32768" spans="41:43" x14ac:dyDescent="0.3">
      <c r="AO32768" s="9"/>
      <c r="AP32768" s="9"/>
      <c r="AQ32768" s="9"/>
    </row>
    <row r="32769" spans="41:43" x14ac:dyDescent="0.3">
      <c r="AO32769" s="9"/>
      <c r="AP32769" s="9"/>
      <c r="AQ32769" s="9"/>
    </row>
    <row r="32770" spans="41:43" x14ac:dyDescent="0.3">
      <c r="AO32770" s="9"/>
      <c r="AP32770" s="9"/>
      <c r="AQ32770" s="9"/>
    </row>
    <row r="32771" spans="41:43" x14ac:dyDescent="0.3">
      <c r="AO32771" s="9"/>
      <c r="AP32771" s="9"/>
      <c r="AQ32771" s="9"/>
    </row>
    <row r="32772" spans="41:43" x14ac:dyDescent="0.3">
      <c r="AO32772" s="9"/>
      <c r="AP32772" s="9"/>
      <c r="AQ32772" s="9"/>
    </row>
    <row r="32773" spans="41:43" x14ac:dyDescent="0.3">
      <c r="AO32773" s="9"/>
      <c r="AP32773" s="9"/>
      <c r="AQ32773" s="9"/>
    </row>
    <row r="32774" spans="41:43" x14ac:dyDescent="0.3">
      <c r="AO32774" s="9"/>
      <c r="AP32774" s="9"/>
      <c r="AQ32774" s="9"/>
    </row>
    <row r="32775" spans="41:43" x14ac:dyDescent="0.3">
      <c r="AO32775" s="9"/>
      <c r="AP32775" s="9"/>
      <c r="AQ32775" s="9"/>
    </row>
    <row r="32776" spans="41:43" x14ac:dyDescent="0.3">
      <c r="AO32776" s="9"/>
      <c r="AP32776" s="9"/>
      <c r="AQ32776" s="9"/>
    </row>
    <row r="32777" spans="41:43" x14ac:dyDescent="0.3">
      <c r="AO32777" s="9"/>
      <c r="AP32777" s="9"/>
      <c r="AQ32777" s="9"/>
    </row>
    <row r="32778" spans="41:43" x14ac:dyDescent="0.3">
      <c r="AO32778" s="9"/>
      <c r="AP32778" s="9"/>
      <c r="AQ32778" s="9"/>
    </row>
    <row r="32779" spans="41:43" x14ac:dyDescent="0.3">
      <c r="AO32779" s="9"/>
      <c r="AP32779" s="9"/>
      <c r="AQ32779" s="9"/>
    </row>
    <row r="32780" spans="41:43" x14ac:dyDescent="0.3">
      <c r="AO32780" s="9"/>
      <c r="AP32780" s="9"/>
      <c r="AQ32780" s="9"/>
    </row>
    <row r="32781" spans="41:43" x14ac:dyDescent="0.3">
      <c r="AO32781" s="9"/>
      <c r="AP32781" s="9"/>
      <c r="AQ32781" s="9"/>
    </row>
    <row r="32782" spans="41:43" x14ac:dyDescent="0.3">
      <c r="AO32782" s="9"/>
      <c r="AP32782" s="9"/>
      <c r="AQ32782" s="9"/>
    </row>
    <row r="32783" spans="41:43" x14ac:dyDescent="0.3">
      <c r="AO32783" s="9"/>
      <c r="AP32783" s="9"/>
      <c r="AQ32783" s="9"/>
    </row>
    <row r="32784" spans="41:43" x14ac:dyDescent="0.3">
      <c r="AO32784" s="9"/>
      <c r="AP32784" s="9"/>
      <c r="AQ32784" s="9"/>
    </row>
    <row r="32785" spans="41:43" x14ac:dyDescent="0.3">
      <c r="AO32785" s="9"/>
      <c r="AP32785" s="9"/>
      <c r="AQ32785" s="9"/>
    </row>
    <row r="32786" spans="41:43" x14ac:dyDescent="0.3">
      <c r="AO32786" s="9"/>
      <c r="AP32786" s="9"/>
      <c r="AQ32786" s="9"/>
    </row>
    <row r="32787" spans="41:43" x14ac:dyDescent="0.3">
      <c r="AO32787" s="9"/>
      <c r="AP32787" s="9"/>
      <c r="AQ32787" s="9"/>
    </row>
    <row r="32788" spans="41:43" x14ac:dyDescent="0.3">
      <c r="AO32788" s="9"/>
      <c r="AP32788" s="9"/>
      <c r="AQ32788" s="9"/>
    </row>
    <row r="32789" spans="41:43" x14ac:dyDescent="0.3">
      <c r="AO32789" s="9"/>
      <c r="AP32789" s="9"/>
      <c r="AQ32789" s="9"/>
    </row>
    <row r="32790" spans="41:43" x14ac:dyDescent="0.3">
      <c r="AO32790" s="9"/>
      <c r="AP32790" s="9"/>
      <c r="AQ32790" s="9"/>
    </row>
    <row r="32791" spans="41:43" x14ac:dyDescent="0.3">
      <c r="AO32791" s="9"/>
      <c r="AP32791" s="9"/>
      <c r="AQ32791" s="9"/>
    </row>
    <row r="32792" spans="41:43" x14ac:dyDescent="0.3">
      <c r="AO32792" s="9"/>
      <c r="AP32792" s="9"/>
      <c r="AQ32792" s="9"/>
    </row>
    <row r="32793" spans="41:43" x14ac:dyDescent="0.3">
      <c r="AO32793" s="9"/>
      <c r="AP32793" s="9"/>
      <c r="AQ32793" s="9"/>
    </row>
    <row r="32794" spans="41:43" x14ac:dyDescent="0.3">
      <c r="AO32794" s="9"/>
      <c r="AP32794" s="9"/>
      <c r="AQ32794" s="9"/>
    </row>
    <row r="32795" spans="41:43" x14ac:dyDescent="0.3">
      <c r="AO32795" s="9"/>
      <c r="AP32795" s="9"/>
      <c r="AQ32795" s="9"/>
    </row>
    <row r="32796" spans="41:43" x14ac:dyDescent="0.3">
      <c r="AO32796" s="9"/>
      <c r="AP32796" s="9"/>
      <c r="AQ32796" s="9"/>
    </row>
    <row r="32797" spans="41:43" x14ac:dyDescent="0.3">
      <c r="AO32797" s="9"/>
      <c r="AP32797" s="9"/>
      <c r="AQ32797" s="9"/>
    </row>
    <row r="32798" spans="41:43" x14ac:dyDescent="0.3">
      <c r="AO32798" s="9"/>
      <c r="AP32798" s="9"/>
      <c r="AQ32798" s="9"/>
    </row>
    <row r="32799" spans="41:43" x14ac:dyDescent="0.3">
      <c r="AO32799" s="9"/>
      <c r="AP32799" s="9"/>
      <c r="AQ32799" s="9"/>
    </row>
    <row r="32800" spans="41:43" x14ac:dyDescent="0.3">
      <c r="AO32800" s="9"/>
      <c r="AP32800" s="9"/>
      <c r="AQ32800" s="9"/>
    </row>
    <row r="32801" spans="41:43" x14ac:dyDescent="0.3">
      <c r="AO32801" s="9"/>
      <c r="AP32801" s="9"/>
      <c r="AQ32801" s="9"/>
    </row>
    <row r="32802" spans="41:43" x14ac:dyDescent="0.3">
      <c r="AO32802" s="9"/>
      <c r="AP32802" s="9"/>
      <c r="AQ32802" s="9"/>
    </row>
    <row r="32803" spans="41:43" x14ac:dyDescent="0.3">
      <c r="AO32803" s="9"/>
      <c r="AP32803" s="9"/>
      <c r="AQ32803" s="9"/>
    </row>
    <row r="32804" spans="41:43" x14ac:dyDescent="0.3">
      <c r="AO32804" s="9"/>
      <c r="AP32804" s="9"/>
      <c r="AQ32804" s="9"/>
    </row>
    <row r="32805" spans="41:43" x14ac:dyDescent="0.3">
      <c r="AO32805" s="9"/>
      <c r="AP32805" s="9"/>
      <c r="AQ32805" s="9"/>
    </row>
    <row r="32806" spans="41:43" x14ac:dyDescent="0.3">
      <c r="AO32806" s="9"/>
      <c r="AP32806" s="9"/>
      <c r="AQ32806" s="9"/>
    </row>
    <row r="32807" spans="41:43" x14ac:dyDescent="0.3">
      <c r="AO32807" s="9"/>
      <c r="AP32807" s="9"/>
      <c r="AQ32807" s="9"/>
    </row>
    <row r="32808" spans="41:43" x14ac:dyDescent="0.3">
      <c r="AO32808" s="9"/>
      <c r="AP32808" s="9"/>
      <c r="AQ32808" s="9"/>
    </row>
    <row r="32809" spans="41:43" x14ac:dyDescent="0.3">
      <c r="AO32809" s="9"/>
      <c r="AP32809" s="9"/>
      <c r="AQ32809" s="9"/>
    </row>
    <row r="32810" spans="41:43" x14ac:dyDescent="0.3">
      <c r="AO32810" s="9"/>
      <c r="AP32810" s="9"/>
      <c r="AQ32810" s="9"/>
    </row>
    <row r="32811" spans="41:43" x14ac:dyDescent="0.3">
      <c r="AO32811" s="9"/>
      <c r="AP32811" s="9"/>
      <c r="AQ32811" s="9"/>
    </row>
    <row r="32812" spans="41:43" x14ac:dyDescent="0.3">
      <c r="AO32812" s="9"/>
      <c r="AP32812" s="9"/>
      <c r="AQ32812" s="9"/>
    </row>
    <row r="32813" spans="41:43" x14ac:dyDescent="0.3">
      <c r="AO32813" s="9"/>
      <c r="AP32813" s="9"/>
      <c r="AQ32813" s="9"/>
    </row>
    <row r="32814" spans="41:43" x14ac:dyDescent="0.3">
      <c r="AO32814" s="9"/>
      <c r="AP32814" s="9"/>
      <c r="AQ32814" s="9"/>
    </row>
    <row r="32815" spans="41:43" x14ac:dyDescent="0.3">
      <c r="AO32815" s="9"/>
      <c r="AP32815" s="9"/>
      <c r="AQ32815" s="9"/>
    </row>
    <row r="32816" spans="41:43" x14ac:dyDescent="0.3">
      <c r="AO32816" s="9"/>
      <c r="AP32816" s="9"/>
      <c r="AQ32816" s="9"/>
    </row>
    <row r="32817" spans="41:43" x14ac:dyDescent="0.3">
      <c r="AO32817" s="9"/>
      <c r="AP32817" s="9"/>
      <c r="AQ32817" s="9"/>
    </row>
    <row r="32818" spans="41:43" x14ac:dyDescent="0.3">
      <c r="AO32818" s="9"/>
      <c r="AP32818" s="9"/>
      <c r="AQ32818" s="9"/>
    </row>
    <row r="32819" spans="41:43" x14ac:dyDescent="0.3">
      <c r="AO32819" s="9"/>
      <c r="AP32819" s="9"/>
      <c r="AQ32819" s="9"/>
    </row>
    <row r="32820" spans="41:43" x14ac:dyDescent="0.3">
      <c r="AO32820" s="9"/>
      <c r="AP32820" s="9"/>
      <c r="AQ32820" s="9"/>
    </row>
    <row r="32821" spans="41:43" x14ac:dyDescent="0.3">
      <c r="AO32821" s="9"/>
      <c r="AP32821" s="9"/>
      <c r="AQ32821" s="9"/>
    </row>
    <row r="32822" spans="41:43" x14ac:dyDescent="0.3">
      <c r="AO32822" s="9"/>
      <c r="AP32822" s="9"/>
      <c r="AQ32822" s="9"/>
    </row>
    <row r="32823" spans="41:43" x14ac:dyDescent="0.3">
      <c r="AO32823" s="9"/>
      <c r="AP32823" s="9"/>
      <c r="AQ32823" s="9"/>
    </row>
    <row r="32824" spans="41:43" x14ac:dyDescent="0.3">
      <c r="AO32824" s="9"/>
      <c r="AP32824" s="9"/>
      <c r="AQ32824" s="9"/>
    </row>
    <row r="32825" spans="41:43" x14ac:dyDescent="0.3">
      <c r="AO32825" s="9"/>
      <c r="AP32825" s="9"/>
      <c r="AQ32825" s="9"/>
    </row>
    <row r="32826" spans="41:43" x14ac:dyDescent="0.3">
      <c r="AO32826" s="9"/>
      <c r="AP32826" s="9"/>
      <c r="AQ32826" s="9"/>
    </row>
    <row r="32827" spans="41:43" x14ac:dyDescent="0.3">
      <c r="AO32827" s="9"/>
      <c r="AP32827" s="9"/>
      <c r="AQ32827" s="9"/>
    </row>
    <row r="32828" spans="41:43" x14ac:dyDescent="0.3">
      <c r="AO32828" s="9"/>
      <c r="AP32828" s="9"/>
      <c r="AQ32828" s="9"/>
    </row>
    <row r="32829" spans="41:43" x14ac:dyDescent="0.3">
      <c r="AO32829" s="9"/>
      <c r="AP32829" s="9"/>
      <c r="AQ32829" s="9"/>
    </row>
    <row r="32830" spans="41:43" x14ac:dyDescent="0.3">
      <c r="AO32830" s="9"/>
      <c r="AP32830" s="9"/>
      <c r="AQ32830" s="9"/>
    </row>
    <row r="32831" spans="41:43" x14ac:dyDescent="0.3">
      <c r="AO32831" s="9"/>
      <c r="AP32831" s="9"/>
      <c r="AQ32831" s="9"/>
    </row>
    <row r="32832" spans="41:43" x14ac:dyDescent="0.3">
      <c r="AO32832" s="9"/>
      <c r="AP32832" s="9"/>
      <c r="AQ32832" s="9"/>
    </row>
    <row r="32833" spans="41:43" x14ac:dyDescent="0.3">
      <c r="AO32833" s="9"/>
      <c r="AP32833" s="9"/>
      <c r="AQ32833" s="9"/>
    </row>
    <row r="32834" spans="41:43" x14ac:dyDescent="0.3">
      <c r="AO32834" s="9"/>
      <c r="AP32834" s="9"/>
      <c r="AQ32834" s="9"/>
    </row>
    <row r="32835" spans="41:43" x14ac:dyDescent="0.3">
      <c r="AO32835" s="9"/>
      <c r="AP32835" s="9"/>
      <c r="AQ32835" s="9"/>
    </row>
    <row r="32836" spans="41:43" x14ac:dyDescent="0.3">
      <c r="AO32836" s="9"/>
      <c r="AP32836" s="9"/>
      <c r="AQ32836" s="9"/>
    </row>
    <row r="32837" spans="41:43" x14ac:dyDescent="0.3">
      <c r="AO32837" s="9"/>
      <c r="AP32837" s="9"/>
      <c r="AQ32837" s="9"/>
    </row>
    <row r="32838" spans="41:43" x14ac:dyDescent="0.3">
      <c r="AO32838" s="9"/>
      <c r="AP32838" s="9"/>
      <c r="AQ32838" s="9"/>
    </row>
    <row r="32839" spans="41:43" x14ac:dyDescent="0.3">
      <c r="AO32839" s="9"/>
      <c r="AP32839" s="9"/>
      <c r="AQ32839" s="9"/>
    </row>
    <row r="32840" spans="41:43" x14ac:dyDescent="0.3">
      <c r="AO32840" s="9"/>
      <c r="AP32840" s="9"/>
      <c r="AQ32840" s="9"/>
    </row>
    <row r="32841" spans="41:43" x14ac:dyDescent="0.3">
      <c r="AO32841" s="9"/>
      <c r="AP32841" s="9"/>
      <c r="AQ32841" s="9"/>
    </row>
    <row r="32842" spans="41:43" x14ac:dyDescent="0.3">
      <c r="AO32842" s="9"/>
      <c r="AP32842" s="9"/>
      <c r="AQ32842" s="9"/>
    </row>
    <row r="32843" spans="41:43" x14ac:dyDescent="0.3">
      <c r="AO32843" s="9"/>
      <c r="AP32843" s="9"/>
      <c r="AQ32843" s="9"/>
    </row>
    <row r="32844" spans="41:43" x14ac:dyDescent="0.3">
      <c r="AO32844" s="9"/>
      <c r="AP32844" s="9"/>
      <c r="AQ32844" s="9"/>
    </row>
    <row r="32845" spans="41:43" x14ac:dyDescent="0.3">
      <c r="AO32845" s="9"/>
      <c r="AP32845" s="9"/>
      <c r="AQ32845" s="9"/>
    </row>
    <row r="32846" spans="41:43" x14ac:dyDescent="0.3">
      <c r="AO32846" s="9"/>
      <c r="AP32846" s="9"/>
      <c r="AQ32846" s="9"/>
    </row>
    <row r="32847" spans="41:43" x14ac:dyDescent="0.3">
      <c r="AO32847" s="9"/>
      <c r="AP32847" s="9"/>
      <c r="AQ32847" s="9"/>
    </row>
    <row r="32848" spans="41:43" x14ac:dyDescent="0.3">
      <c r="AO32848" s="9"/>
      <c r="AP32848" s="9"/>
      <c r="AQ32848" s="9"/>
    </row>
    <row r="32849" spans="41:43" x14ac:dyDescent="0.3">
      <c r="AO32849" s="9"/>
      <c r="AP32849" s="9"/>
      <c r="AQ32849" s="9"/>
    </row>
    <row r="32850" spans="41:43" x14ac:dyDescent="0.3">
      <c r="AO32850" s="9"/>
      <c r="AP32850" s="9"/>
      <c r="AQ32850" s="9"/>
    </row>
    <row r="32851" spans="41:43" x14ac:dyDescent="0.3">
      <c r="AO32851" s="9"/>
      <c r="AP32851" s="9"/>
      <c r="AQ32851" s="9"/>
    </row>
    <row r="32852" spans="41:43" x14ac:dyDescent="0.3">
      <c r="AO32852" s="9"/>
      <c r="AP32852" s="9"/>
      <c r="AQ32852" s="9"/>
    </row>
    <row r="32853" spans="41:43" x14ac:dyDescent="0.3">
      <c r="AO32853" s="9"/>
      <c r="AP32853" s="9"/>
      <c r="AQ32853" s="9"/>
    </row>
    <row r="32854" spans="41:43" x14ac:dyDescent="0.3">
      <c r="AO32854" s="9"/>
      <c r="AP32854" s="9"/>
      <c r="AQ32854" s="9"/>
    </row>
    <row r="32855" spans="41:43" x14ac:dyDescent="0.3">
      <c r="AO32855" s="9"/>
      <c r="AP32855" s="9"/>
      <c r="AQ32855" s="9"/>
    </row>
    <row r="32856" spans="41:43" x14ac:dyDescent="0.3">
      <c r="AO32856" s="9"/>
      <c r="AP32856" s="9"/>
      <c r="AQ32856" s="9"/>
    </row>
    <row r="32857" spans="41:43" x14ac:dyDescent="0.3">
      <c r="AO32857" s="9"/>
      <c r="AP32857" s="9"/>
      <c r="AQ32857" s="9"/>
    </row>
    <row r="32858" spans="41:43" x14ac:dyDescent="0.3">
      <c r="AO32858" s="9"/>
      <c r="AP32858" s="9"/>
      <c r="AQ32858" s="9"/>
    </row>
    <row r="32859" spans="41:43" x14ac:dyDescent="0.3">
      <c r="AO32859" s="9"/>
      <c r="AP32859" s="9"/>
      <c r="AQ32859" s="9"/>
    </row>
    <row r="32860" spans="41:43" x14ac:dyDescent="0.3">
      <c r="AO32860" s="9"/>
      <c r="AP32860" s="9"/>
      <c r="AQ32860" s="9"/>
    </row>
    <row r="32861" spans="41:43" x14ac:dyDescent="0.3">
      <c r="AO32861" s="9"/>
      <c r="AP32861" s="9"/>
      <c r="AQ32861" s="9"/>
    </row>
    <row r="32862" spans="41:43" x14ac:dyDescent="0.3">
      <c r="AO32862" s="9"/>
      <c r="AP32862" s="9"/>
      <c r="AQ32862" s="9"/>
    </row>
    <row r="32863" spans="41:43" x14ac:dyDescent="0.3">
      <c r="AO32863" s="9"/>
      <c r="AP32863" s="9"/>
      <c r="AQ32863" s="9"/>
    </row>
    <row r="32864" spans="41:43" x14ac:dyDescent="0.3">
      <c r="AO32864" s="9"/>
      <c r="AP32864" s="9"/>
      <c r="AQ32864" s="9"/>
    </row>
    <row r="32865" spans="41:43" x14ac:dyDescent="0.3">
      <c r="AO32865" s="9"/>
      <c r="AP32865" s="9"/>
      <c r="AQ32865" s="9"/>
    </row>
    <row r="32866" spans="41:43" x14ac:dyDescent="0.3">
      <c r="AO32866" s="9"/>
      <c r="AP32866" s="9"/>
      <c r="AQ32866" s="9"/>
    </row>
    <row r="32867" spans="41:43" x14ac:dyDescent="0.3">
      <c r="AO32867" s="9"/>
      <c r="AP32867" s="9"/>
      <c r="AQ32867" s="9"/>
    </row>
    <row r="32868" spans="41:43" x14ac:dyDescent="0.3">
      <c r="AO32868" s="9"/>
      <c r="AP32868" s="9"/>
      <c r="AQ32868" s="9"/>
    </row>
    <row r="32869" spans="41:43" x14ac:dyDescent="0.3">
      <c r="AO32869" s="9"/>
      <c r="AP32869" s="9"/>
      <c r="AQ32869" s="9"/>
    </row>
    <row r="32870" spans="41:43" x14ac:dyDescent="0.3">
      <c r="AO32870" s="9"/>
      <c r="AP32870" s="9"/>
      <c r="AQ32870" s="9"/>
    </row>
    <row r="32871" spans="41:43" x14ac:dyDescent="0.3">
      <c r="AO32871" s="9"/>
      <c r="AP32871" s="9"/>
      <c r="AQ32871" s="9"/>
    </row>
    <row r="32872" spans="41:43" x14ac:dyDescent="0.3">
      <c r="AO32872" s="9"/>
      <c r="AP32872" s="9"/>
      <c r="AQ32872" s="9"/>
    </row>
    <row r="32873" spans="41:43" x14ac:dyDescent="0.3">
      <c r="AO32873" s="9"/>
      <c r="AP32873" s="9"/>
      <c r="AQ32873" s="9"/>
    </row>
    <row r="32874" spans="41:43" x14ac:dyDescent="0.3">
      <c r="AO32874" s="9"/>
      <c r="AP32874" s="9"/>
      <c r="AQ32874" s="9"/>
    </row>
    <row r="32875" spans="41:43" x14ac:dyDescent="0.3">
      <c r="AO32875" s="9"/>
      <c r="AP32875" s="9"/>
      <c r="AQ32875" s="9"/>
    </row>
    <row r="32876" spans="41:43" x14ac:dyDescent="0.3">
      <c r="AO32876" s="9"/>
      <c r="AP32876" s="9"/>
      <c r="AQ32876" s="9"/>
    </row>
    <row r="32877" spans="41:43" x14ac:dyDescent="0.3">
      <c r="AO32877" s="9"/>
      <c r="AP32877" s="9"/>
      <c r="AQ32877" s="9"/>
    </row>
    <row r="32878" spans="41:43" x14ac:dyDescent="0.3">
      <c r="AO32878" s="9"/>
      <c r="AP32878" s="9"/>
      <c r="AQ32878" s="9"/>
    </row>
    <row r="32879" spans="41:43" x14ac:dyDescent="0.3">
      <c r="AO32879" s="9"/>
      <c r="AP32879" s="9"/>
      <c r="AQ32879" s="9"/>
    </row>
    <row r="32880" spans="41:43" x14ac:dyDescent="0.3">
      <c r="AO32880" s="9"/>
      <c r="AP32880" s="9"/>
      <c r="AQ32880" s="9"/>
    </row>
    <row r="32881" spans="41:43" x14ac:dyDescent="0.3">
      <c r="AO32881" s="9"/>
      <c r="AP32881" s="9"/>
      <c r="AQ32881" s="9"/>
    </row>
    <row r="32882" spans="41:43" x14ac:dyDescent="0.3">
      <c r="AO32882" s="9"/>
      <c r="AP32882" s="9"/>
      <c r="AQ32882" s="9"/>
    </row>
    <row r="32883" spans="41:43" x14ac:dyDescent="0.3">
      <c r="AO32883" s="9"/>
      <c r="AP32883" s="9"/>
      <c r="AQ32883" s="9"/>
    </row>
    <row r="32884" spans="41:43" x14ac:dyDescent="0.3">
      <c r="AO32884" s="9"/>
      <c r="AP32884" s="9"/>
      <c r="AQ32884" s="9"/>
    </row>
    <row r="32885" spans="41:43" x14ac:dyDescent="0.3">
      <c r="AO32885" s="9"/>
      <c r="AP32885" s="9"/>
      <c r="AQ32885" s="9"/>
    </row>
    <row r="32886" spans="41:43" x14ac:dyDescent="0.3">
      <c r="AO32886" s="9"/>
      <c r="AP32886" s="9"/>
      <c r="AQ32886" s="9"/>
    </row>
    <row r="32887" spans="41:43" x14ac:dyDescent="0.3">
      <c r="AO32887" s="9"/>
      <c r="AP32887" s="9"/>
      <c r="AQ32887" s="9"/>
    </row>
    <row r="32888" spans="41:43" x14ac:dyDescent="0.3">
      <c r="AO32888" s="9"/>
      <c r="AP32888" s="9"/>
      <c r="AQ32888" s="9"/>
    </row>
    <row r="32889" spans="41:43" x14ac:dyDescent="0.3">
      <c r="AO32889" s="9"/>
      <c r="AP32889" s="9"/>
      <c r="AQ32889" s="9"/>
    </row>
    <row r="32890" spans="41:43" x14ac:dyDescent="0.3">
      <c r="AO32890" s="9"/>
      <c r="AP32890" s="9"/>
      <c r="AQ32890" s="9"/>
    </row>
    <row r="32891" spans="41:43" x14ac:dyDescent="0.3">
      <c r="AO32891" s="9"/>
      <c r="AP32891" s="9"/>
      <c r="AQ32891" s="9"/>
    </row>
    <row r="32892" spans="41:43" x14ac:dyDescent="0.3">
      <c r="AO32892" s="9"/>
      <c r="AP32892" s="9"/>
      <c r="AQ32892" s="9"/>
    </row>
    <row r="32893" spans="41:43" x14ac:dyDescent="0.3">
      <c r="AO32893" s="9"/>
      <c r="AP32893" s="9"/>
      <c r="AQ32893" s="9"/>
    </row>
    <row r="32894" spans="41:43" x14ac:dyDescent="0.3">
      <c r="AO32894" s="9"/>
      <c r="AP32894" s="9"/>
      <c r="AQ32894" s="9"/>
    </row>
    <row r="32895" spans="41:43" x14ac:dyDescent="0.3">
      <c r="AO32895" s="9"/>
      <c r="AP32895" s="9"/>
      <c r="AQ32895" s="9"/>
    </row>
    <row r="32896" spans="41:43" x14ac:dyDescent="0.3">
      <c r="AO32896" s="9"/>
      <c r="AP32896" s="9"/>
      <c r="AQ32896" s="9"/>
    </row>
    <row r="32897" spans="41:43" x14ac:dyDescent="0.3">
      <c r="AO32897" s="9"/>
      <c r="AP32897" s="9"/>
      <c r="AQ32897" s="9"/>
    </row>
    <row r="32898" spans="41:43" x14ac:dyDescent="0.3">
      <c r="AO32898" s="9"/>
      <c r="AP32898" s="9"/>
      <c r="AQ32898" s="9"/>
    </row>
    <row r="32899" spans="41:43" x14ac:dyDescent="0.3">
      <c r="AO32899" s="9"/>
      <c r="AP32899" s="9"/>
      <c r="AQ32899" s="9"/>
    </row>
    <row r="32900" spans="41:43" x14ac:dyDescent="0.3">
      <c r="AO32900" s="9"/>
      <c r="AP32900" s="9"/>
      <c r="AQ32900" s="9"/>
    </row>
    <row r="32901" spans="41:43" x14ac:dyDescent="0.3">
      <c r="AO32901" s="9"/>
      <c r="AP32901" s="9"/>
      <c r="AQ32901" s="9"/>
    </row>
    <row r="32902" spans="41:43" x14ac:dyDescent="0.3">
      <c r="AO32902" s="9"/>
      <c r="AP32902" s="9"/>
      <c r="AQ32902" s="9"/>
    </row>
    <row r="32903" spans="41:43" x14ac:dyDescent="0.3">
      <c r="AO32903" s="9"/>
      <c r="AP32903" s="9"/>
      <c r="AQ32903" s="9"/>
    </row>
    <row r="32904" spans="41:43" x14ac:dyDescent="0.3">
      <c r="AO32904" s="9"/>
      <c r="AP32904" s="9"/>
      <c r="AQ32904" s="9"/>
    </row>
    <row r="32905" spans="41:43" x14ac:dyDescent="0.3">
      <c r="AO32905" s="9"/>
      <c r="AP32905" s="9"/>
      <c r="AQ32905" s="9"/>
    </row>
    <row r="32906" spans="41:43" x14ac:dyDescent="0.3">
      <c r="AO32906" s="9"/>
      <c r="AP32906" s="9"/>
      <c r="AQ32906" s="9"/>
    </row>
    <row r="32907" spans="41:43" x14ac:dyDescent="0.3">
      <c r="AO32907" s="9"/>
      <c r="AP32907" s="9"/>
      <c r="AQ32907" s="9"/>
    </row>
    <row r="32908" spans="41:43" x14ac:dyDescent="0.3">
      <c r="AO32908" s="9"/>
      <c r="AP32908" s="9"/>
      <c r="AQ32908" s="9"/>
    </row>
    <row r="32909" spans="41:43" x14ac:dyDescent="0.3">
      <c r="AO32909" s="9"/>
      <c r="AP32909" s="9"/>
      <c r="AQ32909" s="9"/>
    </row>
    <row r="32910" spans="41:43" x14ac:dyDescent="0.3">
      <c r="AO32910" s="9"/>
      <c r="AP32910" s="9"/>
      <c r="AQ32910" s="9"/>
    </row>
    <row r="32911" spans="41:43" x14ac:dyDescent="0.3">
      <c r="AO32911" s="9"/>
      <c r="AP32911" s="9"/>
      <c r="AQ32911" s="9"/>
    </row>
    <row r="32912" spans="41:43" x14ac:dyDescent="0.3">
      <c r="AO32912" s="9"/>
      <c r="AP32912" s="9"/>
      <c r="AQ32912" s="9"/>
    </row>
    <row r="32913" spans="41:43" x14ac:dyDescent="0.3">
      <c r="AO32913" s="9"/>
      <c r="AP32913" s="9"/>
      <c r="AQ32913" s="9"/>
    </row>
    <row r="32914" spans="41:43" x14ac:dyDescent="0.3">
      <c r="AO32914" s="9"/>
      <c r="AP32914" s="9"/>
      <c r="AQ32914" s="9"/>
    </row>
    <row r="32915" spans="41:43" x14ac:dyDescent="0.3">
      <c r="AO32915" s="9"/>
      <c r="AP32915" s="9"/>
      <c r="AQ32915" s="9"/>
    </row>
    <row r="32916" spans="41:43" x14ac:dyDescent="0.3">
      <c r="AO32916" s="9"/>
      <c r="AP32916" s="9"/>
      <c r="AQ32916" s="9"/>
    </row>
    <row r="32917" spans="41:43" x14ac:dyDescent="0.3">
      <c r="AO32917" s="9"/>
      <c r="AP32917" s="9"/>
      <c r="AQ32917" s="9"/>
    </row>
    <row r="32918" spans="41:43" x14ac:dyDescent="0.3">
      <c r="AO32918" s="9"/>
      <c r="AP32918" s="9"/>
      <c r="AQ32918" s="9"/>
    </row>
    <row r="32919" spans="41:43" x14ac:dyDescent="0.3">
      <c r="AO32919" s="9"/>
      <c r="AP32919" s="9"/>
      <c r="AQ32919" s="9"/>
    </row>
    <row r="32920" spans="41:43" x14ac:dyDescent="0.3">
      <c r="AO32920" s="9"/>
      <c r="AP32920" s="9"/>
      <c r="AQ32920" s="9"/>
    </row>
    <row r="32921" spans="41:43" x14ac:dyDescent="0.3">
      <c r="AO32921" s="9"/>
      <c r="AP32921" s="9"/>
      <c r="AQ32921" s="9"/>
    </row>
    <row r="32922" spans="41:43" x14ac:dyDescent="0.3">
      <c r="AO32922" s="9"/>
      <c r="AP32922" s="9"/>
      <c r="AQ32922" s="9"/>
    </row>
    <row r="32923" spans="41:43" x14ac:dyDescent="0.3">
      <c r="AO32923" s="9"/>
      <c r="AP32923" s="9"/>
      <c r="AQ32923" s="9"/>
    </row>
    <row r="32924" spans="41:43" x14ac:dyDescent="0.3">
      <c r="AO32924" s="9"/>
      <c r="AP32924" s="9"/>
      <c r="AQ32924" s="9"/>
    </row>
    <row r="32925" spans="41:43" x14ac:dyDescent="0.3">
      <c r="AO32925" s="9"/>
      <c r="AP32925" s="9"/>
      <c r="AQ32925" s="9"/>
    </row>
    <row r="32926" spans="41:43" x14ac:dyDescent="0.3">
      <c r="AO32926" s="9"/>
      <c r="AP32926" s="9"/>
      <c r="AQ32926" s="9"/>
    </row>
    <row r="32927" spans="41:43" x14ac:dyDescent="0.3">
      <c r="AO32927" s="9"/>
      <c r="AP32927" s="9"/>
      <c r="AQ32927" s="9"/>
    </row>
    <row r="32928" spans="41:43" x14ac:dyDescent="0.3">
      <c r="AO32928" s="9"/>
      <c r="AP32928" s="9"/>
      <c r="AQ32928" s="9"/>
    </row>
    <row r="32929" spans="41:43" x14ac:dyDescent="0.3">
      <c r="AO32929" s="9"/>
      <c r="AP32929" s="9"/>
      <c r="AQ32929" s="9"/>
    </row>
    <row r="32930" spans="41:43" x14ac:dyDescent="0.3">
      <c r="AO32930" s="9"/>
      <c r="AP32930" s="9"/>
      <c r="AQ32930" s="9"/>
    </row>
    <row r="32931" spans="41:43" x14ac:dyDescent="0.3">
      <c r="AO32931" s="9"/>
      <c r="AP32931" s="9"/>
      <c r="AQ32931" s="9"/>
    </row>
    <row r="32932" spans="41:43" x14ac:dyDescent="0.3">
      <c r="AO32932" s="9"/>
      <c r="AP32932" s="9"/>
      <c r="AQ32932" s="9"/>
    </row>
    <row r="32933" spans="41:43" x14ac:dyDescent="0.3">
      <c r="AO32933" s="9"/>
      <c r="AP32933" s="9"/>
      <c r="AQ32933" s="9"/>
    </row>
    <row r="32934" spans="41:43" x14ac:dyDescent="0.3">
      <c r="AO32934" s="9"/>
      <c r="AP32934" s="9"/>
      <c r="AQ32934" s="9"/>
    </row>
    <row r="32935" spans="41:43" x14ac:dyDescent="0.3">
      <c r="AO32935" s="9"/>
      <c r="AP32935" s="9"/>
      <c r="AQ32935" s="9"/>
    </row>
    <row r="32936" spans="41:43" x14ac:dyDescent="0.3">
      <c r="AO32936" s="9"/>
      <c r="AP32936" s="9"/>
      <c r="AQ32936" s="9"/>
    </row>
    <row r="32937" spans="41:43" x14ac:dyDescent="0.3">
      <c r="AO32937" s="9"/>
      <c r="AP32937" s="9"/>
      <c r="AQ32937" s="9"/>
    </row>
    <row r="32938" spans="41:43" x14ac:dyDescent="0.3">
      <c r="AO32938" s="9"/>
      <c r="AP32938" s="9"/>
      <c r="AQ32938" s="9"/>
    </row>
    <row r="32939" spans="41:43" x14ac:dyDescent="0.3">
      <c r="AO32939" s="9"/>
      <c r="AP32939" s="9"/>
      <c r="AQ32939" s="9"/>
    </row>
    <row r="32940" spans="41:43" x14ac:dyDescent="0.3">
      <c r="AO32940" s="9"/>
      <c r="AP32940" s="9"/>
      <c r="AQ32940" s="9"/>
    </row>
    <row r="32941" spans="41:43" x14ac:dyDescent="0.3">
      <c r="AO32941" s="9"/>
      <c r="AP32941" s="9"/>
      <c r="AQ32941" s="9"/>
    </row>
    <row r="32942" spans="41:43" x14ac:dyDescent="0.3">
      <c r="AO32942" s="9"/>
      <c r="AP32942" s="9"/>
      <c r="AQ32942" s="9"/>
    </row>
    <row r="32943" spans="41:43" x14ac:dyDescent="0.3">
      <c r="AO32943" s="9"/>
      <c r="AP32943" s="9"/>
      <c r="AQ32943" s="9"/>
    </row>
    <row r="32944" spans="41:43" x14ac:dyDescent="0.3">
      <c r="AO32944" s="9"/>
      <c r="AP32944" s="9"/>
      <c r="AQ32944" s="9"/>
    </row>
    <row r="32945" spans="41:43" x14ac:dyDescent="0.3">
      <c r="AO32945" s="9"/>
      <c r="AP32945" s="9"/>
      <c r="AQ32945" s="9"/>
    </row>
    <row r="32946" spans="41:43" x14ac:dyDescent="0.3">
      <c r="AO32946" s="9"/>
      <c r="AP32946" s="9"/>
      <c r="AQ32946" s="9"/>
    </row>
    <row r="32947" spans="41:43" x14ac:dyDescent="0.3">
      <c r="AO32947" s="9"/>
      <c r="AP32947" s="9"/>
      <c r="AQ32947" s="9"/>
    </row>
    <row r="32948" spans="41:43" x14ac:dyDescent="0.3">
      <c r="AO32948" s="9"/>
      <c r="AP32948" s="9"/>
      <c r="AQ32948" s="9"/>
    </row>
    <row r="32949" spans="41:43" x14ac:dyDescent="0.3">
      <c r="AO32949" s="9"/>
      <c r="AP32949" s="9"/>
      <c r="AQ32949" s="9"/>
    </row>
    <row r="32950" spans="41:43" x14ac:dyDescent="0.3">
      <c r="AO32950" s="9"/>
      <c r="AP32950" s="9"/>
      <c r="AQ32950" s="9"/>
    </row>
    <row r="32951" spans="41:43" x14ac:dyDescent="0.3">
      <c r="AO32951" s="9"/>
      <c r="AP32951" s="9"/>
      <c r="AQ32951" s="9"/>
    </row>
    <row r="32952" spans="41:43" x14ac:dyDescent="0.3">
      <c r="AO32952" s="9"/>
      <c r="AP32952" s="9"/>
      <c r="AQ32952" s="9"/>
    </row>
    <row r="32953" spans="41:43" x14ac:dyDescent="0.3">
      <c r="AO32953" s="9"/>
      <c r="AP32953" s="9"/>
      <c r="AQ32953" s="9"/>
    </row>
    <row r="32954" spans="41:43" x14ac:dyDescent="0.3">
      <c r="AO32954" s="9"/>
      <c r="AP32954" s="9"/>
      <c r="AQ32954" s="9"/>
    </row>
    <row r="32955" spans="41:43" x14ac:dyDescent="0.3">
      <c r="AO32955" s="9"/>
      <c r="AP32955" s="9"/>
      <c r="AQ32955" s="9"/>
    </row>
    <row r="32956" spans="41:43" x14ac:dyDescent="0.3">
      <c r="AO32956" s="9"/>
      <c r="AP32956" s="9"/>
      <c r="AQ32956" s="9"/>
    </row>
    <row r="32957" spans="41:43" x14ac:dyDescent="0.3">
      <c r="AO32957" s="9"/>
      <c r="AP32957" s="9"/>
      <c r="AQ32957" s="9"/>
    </row>
    <row r="32958" spans="41:43" x14ac:dyDescent="0.3">
      <c r="AO32958" s="9"/>
      <c r="AP32958" s="9"/>
      <c r="AQ32958" s="9"/>
    </row>
    <row r="32959" spans="41:43" x14ac:dyDescent="0.3">
      <c r="AO32959" s="9"/>
      <c r="AP32959" s="9"/>
      <c r="AQ32959" s="9"/>
    </row>
    <row r="32960" spans="41:43" x14ac:dyDescent="0.3">
      <c r="AO32960" s="9"/>
      <c r="AP32960" s="9"/>
      <c r="AQ32960" s="9"/>
    </row>
    <row r="32961" spans="41:43" x14ac:dyDescent="0.3">
      <c r="AO32961" s="9"/>
      <c r="AP32961" s="9"/>
      <c r="AQ32961" s="9"/>
    </row>
    <row r="32962" spans="41:43" x14ac:dyDescent="0.3">
      <c r="AO32962" s="9"/>
      <c r="AP32962" s="9"/>
      <c r="AQ32962" s="9"/>
    </row>
    <row r="32963" spans="41:43" x14ac:dyDescent="0.3">
      <c r="AO32963" s="9"/>
      <c r="AP32963" s="9"/>
      <c r="AQ32963" s="9"/>
    </row>
    <row r="32964" spans="41:43" x14ac:dyDescent="0.3">
      <c r="AO32964" s="9"/>
      <c r="AP32964" s="9"/>
      <c r="AQ32964" s="9"/>
    </row>
    <row r="32965" spans="41:43" x14ac:dyDescent="0.3">
      <c r="AO32965" s="9"/>
      <c r="AP32965" s="9"/>
      <c r="AQ32965" s="9"/>
    </row>
    <row r="32966" spans="41:43" x14ac:dyDescent="0.3">
      <c r="AO32966" s="9"/>
      <c r="AP32966" s="9"/>
      <c r="AQ32966" s="9"/>
    </row>
    <row r="32967" spans="41:43" x14ac:dyDescent="0.3">
      <c r="AO32967" s="9"/>
      <c r="AP32967" s="9"/>
      <c r="AQ32967" s="9"/>
    </row>
    <row r="32968" spans="41:43" x14ac:dyDescent="0.3">
      <c r="AO32968" s="9"/>
      <c r="AP32968" s="9"/>
      <c r="AQ32968" s="9"/>
    </row>
    <row r="32969" spans="41:43" x14ac:dyDescent="0.3">
      <c r="AO32969" s="9"/>
      <c r="AP32969" s="9"/>
      <c r="AQ32969" s="9"/>
    </row>
    <row r="32970" spans="41:43" x14ac:dyDescent="0.3">
      <c r="AO32970" s="9"/>
      <c r="AP32970" s="9"/>
      <c r="AQ32970" s="9"/>
    </row>
    <row r="32971" spans="41:43" x14ac:dyDescent="0.3">
      <c r="AO32971" s="9"/>
      <c r="AP32971" s="9"/>
      <c r="AQ32971" s="9"/>
    </row>
    <row r="32972" spans="41:43" x14ac:dyDescent="0.3">
      <c r="AO32972" s="9"/>
      <c r="AP32972" s="9"/>
      <c r="AQ32972" s="9"/>
    </row>
    <row r="32973" spans="41:43" x14ac:dyDescent="0.3">
      <c r="AO32973" s="9"/>
      <c r="AP32973" s="9"/>
      <c r="AQ32973" s="9"/>
    </row>
    <row r="32974" spans="41:43" x14ac:dyDescent="0.3">
      <c r="AO32974" s="9"/>
      <c r="AP32974" s="9"/>
      <c r="AQ32974" s="9"/>
    </row>
    <row r="32975" spans="41:43" x14ac:dyDescent="0.3">
      <c r="AO32975" s="9"/>
      <c r="AP32975" s="9"/>
      <c r="AQ32975" s="9"/>
    </row>
    <row r="32976" spans="41:43" x14ac:dyDescent="0.3">
      <c r="AO32976" s="9"/>
      <c r="AP32976" s="9"/>
      <c r="AQ32976" s="9"/>
    </row>
    <row r="32977" spans="41:43" x14ac:dyDescent="0.3">
      <c r="AO32977" s="9"/>
      <c r="AP32977" s="9"/>
      <c r="AQ32977" s="9"/>
    </row>
    <row r="32978" spans="41:43" x14ac:dyDescent="0.3">
      <c r="AO32978" s="9"/>
      <c r="AP32978" s="9"/>
      <c r="AQ32978" s="9"/>
    </row>
    <row r="32979" spans="41:43" x14ac:dyDescent="0.3">
      <c r="AO32979" s="9"/>
      <c r="AP32979" s="9"/>
      <c r="AQ32979" s="9"/>
    </row>
    <row r="32980" spans="41:43" x14ac:dyDescent="0.3">
      <c r="AO32980" s="9"/>
      <c r="AP32980" s="9"/>
      <c r="AQ32980" s="9"/>
    </row>
    <row r="32981" spans="41:43" x14ac:dyDescent="0.3">
      <c r="AO32981" s="9"/>
      <c r="AP32981" s="9"/>
      <c r="AQ32981" s="9"/>
    </row>
    <row r="32982" spans="41:43" x14ac:dyDescent="0.3">
      <c r="AO32982" s="9"/>
      <c r="AP32982" s="9"/>
      <c r="AQ32982" s="9"/>
    </row>
    <row r="32983" spans="41:43" x14ac:dyDescent="0.3">
      <c r="AO32983" s="9"/>
      <c r="AP32983" s="9"/>
      <c r="AQ32983" s="9"/>
    </row>
    <row r="32984" spans="41:43" x14ac:dyDescent="0.3">
      <c r="AO32984" s="9"/>
      <c r="AP32984" s="9"/>
      <c r="AQ32984" s="9"/>
    </row>
    <row r="32985" spans="41:43" x14ac:dyDescent="0.3">
      <c r="AO32985" s="9"/>
      <c r="AP32985" s="9"/>
      <c r="AQ32985" s="9"/>
    </row>
    <row r="32986" spans="41:43" x14ac:dyDescent="0.3">
      <c r="AO32986" s="9"/>
      <c r="AP32986" s="9"/>
      <c r="AQ32986" s="9"/>
    </row>
    <row r="32987" spans="41:43" x14ac:dyDescent="0.3">
      <c r="AO32987" s="9"/>
      <c r="AP32987" s="9"/>
      <c r="AQ32987" s="9"/>
    </row>
    <row r="32988" spans="41:43" x14ac:dyDescent="0.3">
      <c r="AO32988" s="9"/>
      <c r="AP32988" s="9"/>
      <c r="AQ32988" s="9"/>
    </row>
    <row r="32989" spans="41:43" x14ac:dyDescent="0.3">
      <c r="AO32989" s="9"/>
      <c r="AP32989" s="9"/>
      <c r="AQ32989" s="9"/>
    </row>
    <row r="32990" spans="41:43" x14ac:dyDescent="0.3">
      <c r="AO32990" s="9"/>
      <c r="AP32990" s="9"/>
      <c r="AQ32990" s="9"/>
    </row>
    <row r="32991" spans="41:43" x14ac:dyDescent="0.3">
      <c r="AO32991" s="9"/>
      <c r="AP32991" s="9"/>
      <c r="AQ32991" s="9"/>
    </row>
    <row r="32992" spans="41:43" x14ac:dyDescent="0.3">
      <c r="AO32992" s="9"/>
      <c r="AP32992" s="9"/>
      <c r="AQ32992" s="9"/>
    </row>
    <row r="32993" spans="41:43" x14ac:dyDescent="0.3">
      <c r="AO32993" s="9"/>
      <c r="AP32993" s="9"/>
      <c r="AQ32993" s="9"/>
    </row>
    <row r="32994" spans="41:43" x14ac:dyDescent="0.3">
      <c r="AO32994" s="9"/>
      <c r="AP32994" s="9"/>
      <c r="AQ32994" s="9"/>
    </row>
    <row r="32995" spans="41:43" x14ac:dyDescent="0.3">
      <c r="AO32995" s="9"/>
      <c r="AP32995" s="9"/>
      <c r="AQ32995" s="9"/>
    </row>
    <row r="32996" spans="41:43" x14ac:dyDescent="0.3">
      <c r="AO32996" s="9"/>
      <c r="AP32996" s="9"/>
      <c r="AQ32996" s="9"/>
    </row>
    <row r="32997" spans="41:43" x14ac:dyDescent="0.3">
      <c r="AO32997" s="9"/>
      <c r="AP32997" s="9"/>
      <c r="AQ32997" s="9"/>
    </row>
    <row r="32998" spans="41:43" x14ac:dyDescent="0.3">
      <c r="AO32998" s="9"/>
      <c r="AP32998" s="9"/>
      <c r="AQ32998" s="9"/>
    </row>
    <row r="32999" spans="41:43" x14ac:dyDescent="0.3">
      <c r="AO32999" s="9"/>
      <c r="AP32999" s="9"/>
      <c r="AQ32999" s="9"/>
    </row>
    <row r="33000" spans="41:43" x14ac:dyDescent="0.3">
      <c r="AO33000" s="9"/>
      <c r="AP33000" s="9"/>
      <c r="AQ33000" s="9"/>
    </row>
    <row r="33001" spans="41:43" x14ac:dyDescent="0.3">
      <c r="AO33001" s="9"/>
      <c r="AP33001" s="9"/>
      <c r="AQ33001" s="9"/>
    </row>
    <row r="33002" spans="41:43" x14ac:dyDescent="0.3">
      <c r="AO33002" s="9"/>
      <c r="AP33002" s="9"/>
      <c r="AQ33002" s="9"/>
    </row>
    <row r="33003" spans="41:43" x14ac:dyDescent="0.3">
      <c r="AO33003" s="9"/>
      <c r="AP33003" s="9"/>
      <c r="AQ33003" s="9"/>
    </row>
    <row r="33004" spans="41:43" x14ac:dyDescent="0.3">
      <c r="AO33004" s="9"/>
      <c r="AP33004" s="9"/>
      <c r="AQ33004" s="9"/>
    </row>
    <row r="33005" spans="41:43" x14ac:dyDescent="0.3">
      <c r="AO33005" s="9"/>
      <c r="AP33005" s="9"/>
      <c r="AQ33005" s="9"/>
    </row>
    <row r="33006" spans="41:43" x14ac:dyDescent="0.3">
      <c r="AO33006" s="9"/>
      <c r="AP33006" s="9"/>
      <c r="AQ33006" s="9"/>
    </row>
    <row r="33007" spans="41:43" x14ac:dyDescent="0.3">
      <c r="AO33007" s="9"/>
      <c r="AP33007" s="9"/>
      <c r="AQ33007" s="9"/>
    </row>
    <row r="33008" spans="41:43" x14ac:dyDescent="0.3">
      <c r="AO33008" s="9"/>
      <c r="AP33008" s="9"/>
      <c r="AQ33008" s="9"/>
    </row>
    <row r="33009" spans="41:43" x14ac:dyDescent="0.3">
      <c r="AO33009" s="9"/>
      <c r="AP33009" s="9"/>
      <c r="AQ33009" s="9"/>
    </row>
    <row r="33010" spans="41:43" x14ac:dyDescent="0.3">
      <c r="AO33010" s="9"/>
      <c r="AP33010" s="9"/>
      <c r="AQ33010" s="9"/>
    </row>
    <row r="33011" spans="41:43" x14ac:dyDescent="0.3">
      <c r="AO33011" s="9"/>
      <c r="AP33011" s="9"/>
      <c r="AQ33011" s="9"/>
    </row>
    <row r="33012" spans="41:43" x14ac:dyDescent="0.3">
      <c r="AO33012" s="9"/>
      <c r="AP33012" s="9"/>
      <c r="AQ33012" s="9"/>
    </row>
    <row r="33013" spans="41:43" x14ac:dyDescent="0.3">
      <c r="AO33013" s="9"/>
      <c r="AP33013" s="9"/>
      <c r="AQ33013" s="9"/>
    </row>
    <row r="33014" spans="41:43" x14ac:dyDescent="0.3">
      <c r="AO33014" s="9"/>
      <c r="AP33014" s="9"/>
      <c r="AQ33014" s="9"/>
    </row>
    <row r="33015" spans="41:43" x14ac:dyDescent="0.3">
      <c r="AO33015" s="9"/>
      <c r="AP33015" s="9"/>
      <c r="AQ33015" s="9"/>
    </row>
    <row r="33016" spans="41:43" x14ac:dyDescent="0.3">
      <c r="AO33016" s="9"/>
      <c r="AP33016" s="9"/>
      <c r="AQ33016" s="9"/>
    </row>
    <row r="33017" spans="41:43" x14ac:dyDescent="0.3">
      <c r="AO33017" s="9"/>
      <c r="AP33017" s="9"/>
      <c r="AQ33017" s="9"/>
    </row>
    <row r="33018" spans="41:43" x14ac:dyDescent="0.3">
      <c r="AO33018" s="9"/>
      <c r="AP33018" s="9"/>
      <c r="AQ33018" s="9"/>
    </row>
    <row r="33019" spans="41:43" x14ac:dyDescent="0.3">
      <c r="AO33019" s="9"/>
      <c r="AP33019" s="9"/>
      <c r="AQ33019" s="9"/>
    </row>
    <row r="33020" spans="41:43" x14ac:dyDescent="0.3">
      <c r="AO33020" s="9"/>
      <c r="AP33020" s="9"/>
      <c r="AQ33020" s="9"/>
    </row>
    <row r="33021" spans="41:43" x14ac:dyDescent="0.3">
      <c r="AO33021" s="9"/>
      <c r="AP33021" s="9"/>
      <c r="AQ33021" s="9"/>
    </row>
    <row r="33022" spans="41:43" x14ac:dyDescent="0.3">
      <c r="AO33022" s="9"/>
      <c r="AP33022" s="9"/>
      <c r="AQ33022" s="9"/>
    </row>
    <row r="33023" spans="41:43" x14ac:dyDescent="0.3">
      <c r="AO33023" s="9"/>
      <c r="AP33023" s="9"/>
      <c r="AQ33023" s="9"/>
    </row>
    <row r="33024" spans="41:43" x14ac:dyDescent="0.3">
      <c r="AO33024" s="9"/>
      <c r="AP33024" s="9"/>
      <c r="AQ33024" s="9"/>
    </row>
    <row r="33025" spans="41:43" x14ac:dyDescent="0.3">
      <c r="AO33025" s="9"/>
      <c r="AP33025" s="9"/>
      <c r="AQ33025" s="9"/>
    </row>
    <row r="33026" spans="41:43" x14ac:dyDescent="0.3">
      <c r="AO33026" s="9"/>
      <c r="AP33026" s="9"/>
      <c r="AQ33026" s="9"/>
    </row>
    <row r="33027" spans="41:43" x14ac:dyDescent="0.3">
      <c r="AO33027" s="9"/>
      <c r="AP33027" s="9"/>
      <c r="AQ33027" s="9"/>
    </row>
    <row r="33028" spans="41:43" x14ac:dyDescent="0.3">
      <c r="AO33028" s="9"/>
      <c r="AP33028" s="9"/>
      <c r="AQ33028" s="9"/>
    </row>
    <row r="33029" spans="41:43" x14ac:dyDescent="0.3">
      <c r="AO33029" s="9"/>
      <c r="AP33029" s="9"/>
      <c r="AQ33029" s="9"/>
    </row>
    <row r="33030" spans="41:43" x14ac:dyDescent="0.3">
      <c r="AO33030" s="9"/>
      <c r="AP33030" s="9"/>
      <c r="AQ33030" s="9"/>
    </row>
    <row r="33031" spans="41:43" x14ac:dyDescent="0.3">
      <c r="AO33031" s="9"/>
      <c r="AP33031" s="9"/>
      <c r="AQ33031" s="9"/>
    </row>
    <row r="33032" spans="41:43" x14ac:dyDescent="0.3">
      <c r="AO33032" s="9"/>
      <c r="AP33032" s="9"/>
      <c r="AQ33032" s="9"/>
    </row>
    <row r="33033" spans="41:43" x14ac:dyDescent="0.3">
      <c r="AO33033" s="9"/>
      <c r="AP33033" s="9"/>
      <c r="AQ33033" s="9"/>
    </row>
    <row r="33034" spans="41:43" x14ac:dyDescent="0.3">
      <c r="AO33034" s="9"/>
      <c r="AP33034" s="9"/>
      <c r="AQ33034" s="9"/>
    </row>
    <row r="33035" spans="41:43" x14ac:dyDescent="0.3">
      <c r="AO33035" s="9"/>
      <c r="AP33035" s="9"/>
      <c r="AQ33035" s="9"/>
    </row>
    <row r="33036" spans="41:43" x14ac:dyDescent="0.3">
      <c r="AO33036" s="9"/>
      <c r="AP33036" s="9"/>
      <c r="AQ33036" s="9"/>
    </row>
    <row r="33037" spans="41:43" x14ac:dyDescent="0.3">
      <c r="AO33037" s="9"/>
      <c r="AP33037" s="9"/>
      <c r="AQ33037" s="9"/>
    </row>
    <row r="33038" spans="41:43" x14ac:dyDescent="0.3">
      <c r="AO33038" s="9"/>
      <c r="AP33038" s="9"/>
      <c r="AQ33038" s="9"/>
    </row>
    <row r="33039" spans="41:43" x14ac:dyDescent="0.3">
      <c r="AO33039" s="9"/>
      <c r="AP33039" s="9"/>
      <c r="AQ33039" s="9"/>
    </row>
    <row r="33040" spans="41:43" x14ac:dyDescent="0.3">
      <c r="AO33040" s="9"/>
      <c r="AP33040" s="9"/>
      <c r="AQ33040" s="9"/>
    </row>
    <row r="33041" spans="41:43" x14ac:dyDescent="0.3">
      <c r="AO33041" s="9"/>
      <c r="AP33041" s="9"/>
      <c r="AQ33041" s="9"/>
    </row>
    <row r="33042" spans="41:43" x14ac:dyDescent="0.3">
      <c r="AO33042" s="9"/>
      <c r="AP33042" s="9"/>
      <c r="AQ33042" s="9"/>
    </row>
    <row r="33043" spans="41:43" x14ac:dyDescent="0.3">
      <c r="AO33043" s="9"/>
      <c r="AP33043" s="9"/>
      <c r="AQ33043" s="9"/>
    </row>
    <row r="33044" spans="41:43" x14ac:dyDescent="0.3">
      <c r="AO33044" s="9"/>
      <c r="AP33044" s="9"/>
      <c r="AQ33044" s="9"/>
    </row>
    <row r="33045" spans="41:43" x14ac:dyDescent="0.3">
      <c r="AO33045" s="9"/>
      <c r="AP33045" s="9"/>
      <c r="AQ33045" s="9"/>
    </row>
    <row r="33046" spans="41:43" x14ac:dyDescent="0.3">
      <c r="AO33046" s="9"/>
      <c r="AP33046" s="9"/>
      <c r="AQ33046" s="9"/>
    </row>
    <row r="33047" spans="41:43" x14ac:dyDescent="0.3">
      <c r="AO33047" s="9"/>
      <c r="AP33047" s="9"/>
      <c r="AQ33047" s="9"/>
    </row>
    <row r="33048" spans="41:43" x14ac:dyDescent="0.3">
      <c r="AO33048" s="9"/>
      <c r="AP33048" s="9"/>
      <c r="AQ33048" s="9"/>
    </row>
    <row r="33049" spans="41:43" x14ac:dyDescent="0.3">
      <c r="AO33049" s="9"/>
      <c r="AP33049" s="9"/>
      <c r="AQ33049" s="9"/>
    </row>
    <row r="33050" spans="41:43" x14ac:dyDescent="0.3">
      <c r="AO33050" s="9"/>
      <c r="AP33050" s="9"/>
      <c r="AQ33050" s="9"/>
    </row>
    <row r="33051" spans="41:43" x14ac:dyDescent="0.3">
      <c r="AO33051" s="9"/>
      <c r="AP33051" s="9"/>
      <c r="AQ33051" s="9"/>
    </row>
    <row r="33052" spans="41:43" x14ac:dyDescent="0.3">
      <c r="AO33052" s="9"/>
      <c r="AP33052" s="9"/>
      <c r="AQ33052" s="9"/>
    </row>
    <row r="33053" spans="41:43" x14ac:dyDescent="0.3">
      <c r="AO33053" s="9"/>
      <c r="AP33053" s="9"/>
      <c r="AQ33053" s="9"/>
    </row>
    <row r="33054" spans="41:43" x14ac:dyDescent="0.3">
      <c r="AO33054" s="9"/>
      <c r="AP33054" s="9"/>
      <c r="AQ33054" s="9"/>
    </row>
    <row r="33055" spans="41:43" x14ac:dyDescent="0.3">
      <c r="AO33055" s="9"/>
      <c r="AP33055" s="9"/>
      <c r="AQ33055" s="9"/>
    </row>
    <row r="33056" spans="41:43" x14ac:dyDescent="0.3">
      <c r="AO33056" s="9"/>
      <c r="AP33056" s="9"/>
      <c r="AQ33056" s="9"/>
    </row>
    <row r="33057" spans="41:43" x14ac:dyDescent="0.3">
      <c r="AO33057" s="9"/>
      <c r="AP33057" s="9"/>
      <c r="AQ33057" s="9"/>
    </row>
    <row r="33058" spans="41:43" x14ac:dyDescent="0.3">
      <c r="AO33058" s="9"/>
      <c r="AP33058" s="9"/>
      <c r="AQ33058" s="9"/>
    </row>
    <row r="33059" spans="41:43" x14ac:dyDescent="0.3">
      <c r="AO33059" s="9"/>
      <c r="AP33059" s="9"/>
      <c r="AQ33059" s="9"/>
    </row>
    <row r="33060" spans="41:43" x14ac:dyDescent="0.3">
      <c r="AO33060" s="9"/>
      <c r="AP33060" s="9"/>
      <c r="AQ33060" s="9"/>
    </row>
    <row r="33061" spans="41:43" x14ac:dyDescent="0.3">
      <c r="AO33061" s="9"/>
      <c r="AP33061" s="9"/>
      <c r="AQ33061" s="9"/>
    </row>
    <row r="33062" spans="41:43" x14ac:dyDescent="0.3">
      <c r="AO33062" s="9"/>
      <c r="AP33062" s="9"/>
      <c r="AQ33062" s="9"/>
    </row>
    <row r="33063" spans="41:43" x14ac:dyDescent="0.3">
      <c r="AO33063" s="9"/>
      <c r="AP33063" s="9"/>
      <c r="AQ33063" s="9"/>
    </row>
    <row r="33064" spans="41:43" x14ac:dyDescent="0.3">
      <c r="AO33064" s="9"/>
      <c r="AP33064" s="9"/>
      <c r="AQ33064" s="9"/>
    </row>
    <row r="33065" spans="41:43" x14ac:dyDescent="0.3">
      <c r="AO33065" s="9"/>
      <c r="AP33065" s="9"/>
      <c r="AQ33065" s="9"/>
    </row>
    <row r="33066" spans="41:43" x14ac:dyDescent="0.3">
      <c r="AO33066" s="9"/>
      <c r="AP33066" s="9"/>
      <c r="AQ33066" s="9"/>
    </row>
    <row r="33067" spans="41:43" x14ac:dyDescent="0.3">
      <c r="AO33067" s="9"/>
      <c r="AP33067" s="9"/>
      <c r="AQ33067" s="9"/>
    </row>
    <row r="33068" spans="41:43" x14ac:dyDescent="0.3">
      <c r="AO33068" s="9"/>
      <c r="AP33068" s="9"/>
      <c r="AQ33068" s="9"/>
    </row>
    <row r="33069" spans="41:43" x14ac:dyDescent="0.3">
      <c r="AO33069" s="9"/>
      <c r="AP33069" s="9"/>
      <c r="AQ33069" s="9"/>
    </row>
    <row r="33070" spans="41:43" x14ac:dyDescent="0.3">
      <c r="AO33070" s="9"/>
      <c r="AP33070" s="9"/>
      <c r="AQ33070" s="9"/>
    </row>
    <row r="33071" spans="41:43" x14ac:dyDescent="0.3">
      <c r="AO33071" s="9"/>
      <c r="AP33071" s="9"/>
      <c r="AQ33071" s="9"/>
    </row>
    <row r="33072" spans="41:43" x14ac:dyDescent="0.3">
      <c r="AO33072" s="9"/>
      <c r="AP33072" s="9"/>
      <c r="AQ33072" s="9"/>
    </row>
    <row r="33073" spans="41:43" x14ac:dyDescent="0.3">
      <c r="AO33073" s="9"/>
      <c r="AP33073" s="9"/>
      <c r="AQ33073" s="9"/>
    </row>
    <row r="33074" spans="41:43" x14ac:dyDescent="0.3">
      <c r="AO33074" s="9"/>
      <c r="AP33074" s="9"/>
      <c r="AQ33074" s="9"/>
    </row>
    <row r="33075" spans="41:43" x14ac:dyDescent="0.3">
      <c r="AO33075" s="9"/>
      <c r="AP33075" s="9"/>
      <c r="AQ33075" s="9"/>
    </row>
    <row r="33076" spans="41:43" x14ac:dyDescent="0.3">
      <c r="AO33076" s="9"/>
      <c r="AP33076" s="9"/>
      <c r="AQ33076" s="9"/>
    </row>
    <row r="33077" spans="41:43" x14ac:dyDescent="0.3">
      <c r="AO33077" s="9"/>
      <c r="AP33077" s="9"/>
      <c r="AQ33077" s="9"/>
    </row>
    <row r="33078" spans="41:43" x14ac:dyDescent="0.3">
      <c r="AO33078" s="9"/>
      <c r="AP33078" s="9"/>
      <c r="AQ33078" s="9"/>
    </row>
    <row r="33079" spans="41:43" x14ac:dyDescent="0.3">
      <c r="AO33079" s="9"/>
      <c r="AP33079" s="9"/>
      <c r="AQ33079" s="9"/>
    </row>
    <row r="33080" spans="41:43" x14ac:dyDescent="0.3">
      <c r="AO33080" s="9"/>
      <c r="AP33080" s="9"/>
      <c r="AQ33080" s="9"/>
    </row>
    <row r="33081" spans="41:43" x14ac:dyDescent="0.3">
      <c r="AO33081" s="9"/>
      <c r="AP33081" s="9"/>
      <c r="AQ33081" s="9"/>
    </row>
    <row r="33082" spans="41:43" x14ac:dyDescent="0.3">
      <c r="AO33082" s="9"/>
      <c r="AP33082" s="9"/>
      <c r="AQ33082" s="9"/>
    </row>
    <row r="33083" spans="41:43" x14ac:dyDescent="0.3">
      <c r="AO33083" s="9"/>
      <c r="AP33083" s="9"/>
      <c r="AQ33083" s="9"/>
    </row>
    <row r="33084" spans="41:43" x14ac:dyDescent="0.3">
      <c r="AO33084" s="9"/>
      <c r="AP33084" s="9"/>
      <c r="AQ33084" s="9"/>
    </row>
    <row r="33085" spans="41:43" x14ac:dyDescent="0.3">
      <c r="AO33085" s="9"/>
      <c r="AP33085" s="9"/>
      <c r="AQ33085" s="9"/>
    </row>
    <row r="33086" spans="41:43" x14ac:dyDescent="0.3">
      <c r="AO33086" s="9"/>
      <c r="AP33086" s="9"/>
      <c r="AQ33086" s="9"/>
    </row>
    <row r="33087" spans="41:43" x14ac:dyDescent="0.3">
      <c r="AO33087" s="9"/>
      <c r="AP33087" s="9"/>
      <c r="AQ33087" s="9"/>
    </row>
    <row r="33088" spans="41:43" x14ac:dyDescent="0.3">
      <c r="AO33088" s="9"/>
      <c r="AP33088" s="9"/>
      <c r="AQ33088" s="9"/>
    </row>
    <row r="33089" spans="41:43" x14ac:dyDescent="0.3">
      <c r="AO33089" s="9"/>
      <c r="AP33089" s="9"/>
      <c r="AQ33089" s="9"/>
    </row>
    <row r="33090" spans="41:43" x14ac:dyDescent="0.3">
      <c r="AO33090" s="9"/>
      <c r="AP33090" s="9"/>
      <c r="AQ33090" s="9"/>
    </row>
    <row r="33091" spans="41:43" x14ac:dyDescent="0.3">
      <c r="AO33091" s="9"/>
      <c r="AP33091" s="9"/>
      <c r="AQ33091" s="9"/>
    </row>
    <row r="33092" spans="41:43" x14ac:dyDescent="0.3">
      <c r="AO33092" s="9"/>
      <c r="AP33092" s="9"/>
      <c r="AQ33092" s="9"/>
    </row>
    <row r="33093" spans="41:43" x14ac:dyDescent="0.3">
      <c r="AO33093" s="9"/>
      <c r="AP33093" s="9"/>
      <c r="AQ33093" s="9"/>
    </row>
    <row r="33094" spans="41:43" x14ac:dyDescent="0.3">
      <c r="AO33094" s="9"/>
      <c r="AP33094" s="9"/>
      <c r="AQ33094" s="9"/>
    </row>
    <row r="33095" spans="41:43" x14ac:dyDescent="0.3">
      <c r="AO33095" s="9"/>
      <c r="AP33095" s="9"/>
      <c r="AQ33095" s="9"/>
    </row>
    <row r="33096" spans="41:43" x14ac:dyDescent="0.3">
      <c r="AO33096" s="9"/>
      <c r="AP33096" s="9"/>
      <c r="AQ33096" s="9"/>
    </row>
    <row r="33097" spans="41:43" x14ac:dyDescent="0.3">
      <c r="AO33097" s="9"/>
      <c r="AP33097" s="9"/>
      <c r="AQ33097" s="9"/>
    </row>
    <row r="33098" spans="41:43" x14ac:dyDescent="0.3">
      <c r="AO33098" s="9"/>
      <c r="AP33098" s="9"/>
      <c r="AQ33098" s="9"/>
    </row>
    <row r="33099" spans="41:43" x14ac:dyDescent="0.3">
      <c r="AO33099" s="9"/>
      <c r="AP33099" s="9"/>
      <c r="AQ33099" s="9"/>
    </row>
    <row r="33100" spans="41:43" x14ac:dyDescent="0.3">
      <c r="AO33100" s="9"/>
      <c r="AP33100" s="9"/>
      <c r="AQ33100" s="9"/>
    </row>
    <row r="33101" spans="41:43" x14ac:dyDescent="0.3">
      <c r="AO33101" s="9"/>
      <c r="AP33101" s="9"/>
      <c r="AQ33101" s="9"/>
    </row>
    <row r="33102" spans="41:43" x14ac:dyDescent="0.3">
      <c r="AO33102" s="9"/>
      <c r="AP33102" s="9"/>
      <c r="AQ33102" s="9"/>
    </row>
    <row r="33103" spans="41:43" x14ac:dyDescent="0.3">
      <c r="AO33103" s="9"/>
      <c r="AP33103" s="9"/>
      <c r="AQ33103" s="9"/>
    </row>
    <row r="33104" spans="41:43" x14ac:dyDescent="0.3">
      <c r="AO33104" s="9"/>
      <c r="AP33104" s="9"/>
      <c r="AQ33104" s="9"/>
    </row>
    <row r="33105" spans="41:43" x14ac:dyDescent="0.3">
      <c r="AO33105" s="9"/>
      <c r="AP33105" s="9"/>
      <c r="AQ33105" s="9"/>
    </row>
    <row r="33106" spans="41:43" x14ac:dyDescent="0.3">
      <c r="AO33106" s="9"/>
      <c r="AP33106" s="9"/>
      <c r="AQ33106" s="9"/>
    </row>
    <row r="33107" spans="41:43" x14ac:dyDescent="0.3">
      <c r="AO33107" s="9"/>
      <c r="AP33107" s="9"/>
      <c r="AQ33107" s="9"/>
    </row>
    <row r="33108" spans="41:43" x14ac:dyDescent="0.3">
      <c r="AO33108" s="9"/>
      <c r="AP33108" s="9"/>
      <c r="AQ33108" s="9"/>
    </row>
    <row r="33109" spans="41:43" x14ac:dyDescent="0.3">
      <c r="AO33109" s="9"/>
      <c r="AP33109" s="9"/>
      <c r="AQ33109" s="9"/>
    </row>
    <row r="33110" spans="41:43" x14ac:dyDescent="0.3">
      <c r="AO33110" s="9"/>
      <c r="AP33110" s="9"/>
      <c r="AQ33110" s="9"/>
    </row>
    <row r="33111" spans="41:43" x14ac:dyDescent="0.3">
      <c r="AO33111" s="9"/>
      <c r="AP33111" s="9"/>
      <c r="AQ33111" s="9"/>
    </row>
    <row r="33112" spans="41:43" x14ac:dyDescent="0.3">
      <c r="AO33112" s="9"/>
      <c r="AP33112" s="9"/>
      <c r="AQ33112" s="9"/>
    </row>
    <row r="33113" spans="41:43" x14ac:dyDescent="0.3">
      <c r="AO33113" s="9"/>
      <c r="AP33113" s="9"/>
      <c r="AQ33113" s="9"/>
    </row>
    <row r="33114" spans="41:43" x14ac:dyDescent="0.3">
      <c r="AO33114" s="9"/>
      <c r="AP33114" s="9"/>
      <c r="AQ33114" s="9"/>
    </row>
    <row r="33115" spans="41:43" x14ac:dyDescent="0.3">
      <c r="AO33115" s="9"/>
      <c r="AP33115" s="9"/>
      <c r="AQ33115" s="9"/>
    </row>
    <row r="33116" spans="41:43" x14ac:dyDescent="0.3">
      <c r="AO33116" s="9"/>
      <c r="AP33116" s="9"/>
      <c r="AQ33116" s="9"/>
    </row>
    <row r="33117" spans="41:43" x14ac:dyDescent="0.3">
      <c r="AO33117" s="9"/>
      <c r="AP33117" s="9"/>
      <c r="AQ33117" s="9"/>
    </row>
    <row r="33118" spans="41:43" x14ac:dyDescent="0.3">
      <c r="AO33118" s="9"/>
      <c r="AP33118" s="9"/>
      <c r="AQ33118" s="9"/>
    </row>
    <row r="33119" spans="41:43" x14ac:dyDescent="0.3">
      <c r="AO33119" s="9"/>
      <c r="AP33119" s="9"/>
      <c r="AQ33119" s="9"/>
    </row>
    <row r="33120" spans="41:43" x14ac:dyDescent="0.3">
      <c r="AO33120" s="9"/>
      <c r="AP33120" s="9"/>
      <c r="AQ33120" s="9"/>
    </row>
    <row r="33121" spans="41:43" x14ac:dyDescent="0.3">
      <c r="AO33121" s="9"/>
      <c r="AP33121" s="9"/>
      <c r="AQ33121" s="9"/>
    </row>
    <row r="33122" spans="41:43" x14ac:dyDescent="0.3">
      <c r="AO33122" s="9"/>
      <c r="AP33122" s="9"/>
      <c r="AQ33122" s="9"/>
    </row>
    <row r="33123" spans="41:43" x14ac:dyDescent="0.3">
      <c r="AO33123" s="9"/>
      <c r="AP33123" s="9"/>
      <c r="AQ33123" s="9"/>
    </row>
    <row r="33124" spans="41:43" x14ac:dyDescent="0.3">
      <c r="AO33124" s="9"/>
      <c r="AP33124" s="9"/>
      <c r="AQ33124" s="9"/>
    </row>
    <row r="33125" spans="41:43" x14ac:dyDescent="0.3">
      <c r="AO33125" s="9"/>
      <c r="AP33125" s="9"/>
      <c r="AQ33125" s="9"/>
    </row>
    <row r="33126" spans="41:43" x14ac:dyDescent="0.3">
      <c r="AO33126" s="9"/>
      <c r="AP33126" s="9"/>
      <c r="AQ33126" s="9"/>
    </row>
    <row r="33127" spans="41:43" x14ac:dyDescent="0.3">
      <c r="AO33127" s="9"/>
      <c r="AP33127" s="9"/>
      <c r="AQ33127" s="9"/>
    </row>
    <row r="33128" spans="41:43" x14ac:dyDescent="0.3">
      <c r="AO33128" s="9"/>
      <c r="AP33128" s="9"/>
      <c r="AQ33128" s="9"/>
    </row>
    <row r="33129" spans="41:43" x14ac:dyDescent="0.3">
      <c r="AO33129" s="9"/>
      <c r="AP33129" s="9"/>
      <c r="AQ33129" s="9"/>
    </row>
    <row r="33130" spans="41:43" x14ac:dyDescent="0.3">
      <c r="AO33130" s="9"/>
      <c r="AP33130" s="9"/>
      <c r="AQ33130" s="9"/>
    </row>
    <row r="33131" spans="41:43" x14ac:dyDescent="0.3">
      <c r="AO33131" s="9"/>
      <c r="AP33131" s="9"/>
      <c r="AQ33131" s="9"/>
    </row>
    <row r="33132" spans="41:43" x14ac:dyDescent="0.3">
      <c r="AO33132" s="9"/>
      <c r="AP33132" s="9"/>
      <c r="AQ33132" s="9"/>
    </row>
    <row r="33133" spans="41:43" x14ac:dyDescent="0.3">
      <c r="AO33133" s="9"/>
      <c r="AP33133" s="9"/>
      <c r="AQ33133" s="9"/>
    </row>
    <row r="33134" spans="41:43" x14ac:dyDescent="0.3">
      <c r="AO33134" s="9"/>
      <c r="AP33134" s="9"/>
      <c r="AQ33134" s="9"/>
    </row>
    <row r="33135" spans="41:43" x14ac:dyDescent="0.3">
      <c r="AO33135" s="9"/>
      <c r="AP33135" s="9"/>
      <c r="AQ33135" s="9"/>
    </row>
    <row r="33136" spans="41:43" x14ac:dyDescent="0.3">
      <c r="AO33136" s="9"/>
      <c r="AP33136" s="9"/>
      <c r="AQ33136" s="9"/>
    </row>
    <row r="33137" spans="41:43" x14ac:dyDescent="0.3">
      <c r="AO33137" s="9"/>
      <c r="AP33137" s="9"/>
      <c r="AQ33137" s="9"/>
    </row>
    <row r="33138" spans="41:43" x14ac:dyDescent="0.3">
      <c r="AO33138" s="9"/>
      <c r="AP33138" s="9"/>
      <c r="AQ33138" s="9"/>
    </row>
    <row r="33139" spans="41:43" x14ac:dyDescent="0.3">
      <c r="AO33139" s="9"/>
      <c r="AP33139" s="9"/>
      <c r="AQ33139" s="9"/>
    </row>
    <row r="33140" spans="41:43" x14ac:dyDescent="0.3">
      <c r="AO33140" s="9"/>
      <c r="AP33140" s="9"/>
      <c r="AQ33140" s="9"/>
    </row>
    <row r="33141" spans="41:43" x14ac:dyDescent="0.3">
      <c r="AO33141" s="9"/>
      <c r="AP33141" s="9"/>
      <c r="AQ33141" s="9"/>
    </row>
    <row r="33142" spans="41:43" x14ac:dyDescent="0.3">
      <c r="AO33142" s="9"/>
      <c r="AP33142" s="9"/>
      <c r="AQ33142" s="9"/>
    </row>
    <row r="33143" spans="41:43" x14ac:dyDescent="0.3">
      <c r="AO33143" s="9"/>
      <c r="AP33143" s="9"/>
      <c r="AQ33143" s="9"/>
    </row>
    <row r="33144" spans="41:43" x14ac:dyDescent="0.3">
      <c r="AO33144" s="9"/>
      <c r="AP33144" s="9"/>
      <c r="AQ33144" s="9"/>
    </row>
    <row r="33145" spans="41:43" x14ac:dyDescent="0.3">
      <c r="AO33145" s="9"/>
      <c r="AP33145" s="9"/>
      <c r="AQ33145" s="9"/>
    </row>
    <row r="33146" spans="41:43" x14ac:dyDescent="0.3">
      <c r="AO33146" s="9"/>
      <c r="AP33146" s="9"/>
      <c r="AQ33146" s="9"/>
    </row>
    <row r="33147" spans="41:43" x14ac:dyDescent="0.3">
      <c r="AO33147" s="9"/>
      <c r="AP33147" s="9"/>
      <c r="AQ33147" s="9"/>
    </row>
    <row r="33148" spans="41:43" x14ac:dyDescent="0.3">
      <c r="AO33148" s="9"/>
      <c r="AP33148" s="9"/>
      <c r="AQ33148" s="9"/>
    </row>
    <row r="33149" spans="41:43" x14ac:dyDescent="0.3">
      <c r="AO33149" s="9"/>
      <c r="AP33149" s="9"/>
      <c r="AQ33149" s="9"/>
    </row>
    <row r="33150" spans="41:43" x14ac:dyDescent="0.3">
      <c r="AO33150" s="9"/>
      <c r="AP33150" s="9"/>
      <c r="AQ33150" s="9"/>
    </row>
    <row r="33151" spans="41:43" x14ac:dyDescent="0.3">
      <c r="AO33151" s="9"/>
      <c r="AP33151" s="9"/>
      <c r="AQ33151" s="9"/>
    </row>
    <row r="33152" spans="41:43" x14ac:dyDescent="0.3">
      <c r="AO33152" s="9"/>
      <c r="AP33152" s="9"/>
      <c r="AQ33152" s="9"/>
    </row>
    <row r="33153" spans="41:43" x14ac:dyDescent="0.3">
      <c r="AO33153" s="9"/>
      <c r="AP33153" s="9"/>
      <c r="AQ33153" s="9"/>
    </row>
    <row r="33154" spans="41:43" x14ac:dyDescent="0.3">
      <c r="AO33154" s="9"/>
      <c r="AP33154" s="9"/>
      <c r="AQ33154" s="9"/>
    </row>
    <row r="33155" spans="41:43" x14ac:dyDescent="0.3">
      <c r="AO33155" s="9"/>
      <c r="AP33155" s="9"/>
      <c r="AQ33155" s="9"/>
    </row>
    <row r="33156" spans="41:43" x14ac:dyDescent="0.3">
      <c r="AO33156" s="9"/>
      <c r="AP33156" s="9"/>
      <c r="AQ33156" s="9"/>
    </row>
    <row r="33157" spans="41:43" x14ac:dyDescent="0.3">
      <c r="AO33157" s="9"/>
      <c r="AP33157" s="9"/>
      <c r="AQ33157" s="9"/>
    </row>
    <row r="33158" spans="41:43" x14ac:dyDescent="0.3">
      <c r="AO33158" s="9"/>
      <c r="AP33158" s="9"/>
      <c r="AQ33158" s="9"/>
    </row>
    <row r="33159" spans="41:43" x14ac:dyDescent="0.3">
      <c r="AO33159" s="9"/>
      <c r="AP33159" s="9"/>
      <c r="AQ33159" s="9"/>
    </row>
    <row r="33160" spans="41:43" x14ac:dyDescent="0.3">
      <c r="AO33160" s="9"/>
      <c r="AP33160" s="9"/>
      <c r="AQ33160" s="9"/>
    </row>
    <row r="33161" spans="41:43" x14ac:dyDescent="0.3">
      <c r="AO33161" s="9"/>
      <c r="AP33161" s="9"/>
      <c r="AQ33161" s="9"/>
    </row>
    <row r="33162" spans="41:43" x14ac:dyDescent="0.3">
      <c r="AO33162" s="9"/>
      <c r="AP33162" s="9"/>
      <c r="AQ33162" s="9"/>
    </row>
    <row r="33163" spans="41:43" x14ac:dyDescent="0.3">
      <c r="AO33163" s="9"/>
      <c r="AP33163" s="9"/>
      <c r="AQ33163" s="9"/>
    </row>
    <row r="33164" spans="41:43" x14ac:dyDescent="0.3">
      <c r="AO33164" s="9"/>
      <c r="AP33164" s="9"/>
      <c r="AQ33164" s="9"/>
    </row>
    <row r="33165" spans="41:43" x14ac:dyDescent="0.3">
      <c r="AO33165" s="9"/>
      <c r="AP33165" s="9"/>
      <c r="AQ33165" s="9"/>
    </row>
    <row r="33166" spans="41:43" x14ac:dyDescent="0.3">
      <c r="AO33166" s="9"/>
      <c r="AP33166" s="9"/>
      <c r="AQ33166" s="9"/>
    </row>
    <row r="33167" spans="41:43" x14ac:dyDescent="0.3">
      <c r="AO33167" s="9"/>
      <c r="AP33167" s="9"/>
      <c r="AQ33167" s="9"/>
    </row>
    <row r="33168" spans="41:43" x14ac:dyDescent="0.3">
      <c r="AO33168" s="9"/>
      <c r="AP33168" s="9"/>
      <c r="AQ33168" s="9"/>
    </row>
    <row r="33169" spans="41:43" x14ac:dyDescent="0.3">
      <c r="AO33169" s="9"/>
      <c r="AP33169" s="9"/>
      <c r="AQ33169" s="9"/>
    </row>
    <row r="33170" spans="41:43" x14ac:dyDescent="0.3">
      <c r="AO33170" s="9"/>
      <c r="AP33170" s="9"/>
      <c r="AQ33170" s="9"/>
    </row>
    <row r="33171" spans="41:43" x14ac:dyDescent="0.3">
      <c r="AO33171" s="9"/>
      <c r="AP33171" s="9"/>
      <c r="AQ33171" s="9"/>
    </row>
    <row r="33172" spans="41:43" x14ac:dyDescent="0.3">
      <c r="AO33172" s="9"/>
      <c r="AP33172" s="9"/>
      <c r="AQ33172" s="9"/>
    </row>
    <row r="33173" spans="41:43" x14ac:dyDescent="0.3">
      <c r="AO33173" s="9"/>
      <c r="AP33173" s="9"/>
      <c r="AQ33173" s="9"/>
    </row>
    <row r="33174" spans="41:43" x14ac:dyDescent="0.3">
      <c r="AO33174" s="9"/>
      <c r="AP33174" s="9"/>
      <c r="AQ33174" s="9"/>
    </row>
    <row r="33175" spans="41:43" x14ac:dyDescent="0.3">
      <c r="AO33175" s="9"/>
      <c r="AP33175" s="9"/>
      <c r="AQ33175" s="9"/>
    </row>
    <row r="33176" spans="41:43" x14ac:dyDescent="0.3">
      <c r="AO33176" s="9"/>
      <c r="AP33176" s="9"/>
      <c r="AQ33176" s="9"/>
    </row>
    <row r="33177" spans="41:43" x14ac:dyDescent="0.3">
      <c r="AO33177" s="9"/>
      <c r="AP33177" s="9"/>
      <c r="AQ33177" s="9"/>
    </row>
    <row r="33178" spans="41:43" x14ac:dyDescent="0.3">
      <c r="AO33178" s="9"/>
      <c r="AP33178" s="9"/>
      <c r="AQ33178" s="9"/>
    </row>
    <row r="33179" spans="41:43" x14ac:dyDescent="0.3">
      <c r="AO33179" s="9"/>
      <c r="AP33179" s="9"/>
      <c r="AQ33179" s="9"/>
    </row>
    <row r="33180" spans="41:43" x14ac:dyDescent="0.3">
      <c r="AO33180" s="9"/>
      <c r="AP33180" s="9"/>
      <c r="AQ33180" s="9"/>
    </row>
    <row r="33181" spans="41:43" x14ac:dyDescent="0.3">
      <c r="AO33181" s="9"/>
      <c r="AP33181" s="9"/>
      <c r="AQ33181" s="9"/>
    </row>
    <row r="33182" spans="41:43" x14ac:dyDescent="0.3">
      <c r="AO33182" s="9"/>
      <c r="AP33182" s="9"/>
      <c r="AQ33182" s="9"/>
    </row>
    <row r="33183" spans="41:43" x14ac:dyDescent="0.3">
      <c r="AO33183" s="9"/>
      <c r="AP33183" s="9"/>
      <c r="AQ33183" s="9"/>
    </row>
    <row r="33184" spans="41:43" x14ac:dyDescent="0.3">
      <c r="AO33184" s="9"/>
      <c r="AP33184" s="9"/>
      <c r="AQ33184" s="9"/>
    </row>
    <row r="33185" spans="41:43" x14ac:dyDescent="0.3">
      <c r="AO33185" s="9"/>
      <c r="AP33185" s="9"/>
      <c r="AQ33185" s="9"/>
    </row>
    <row r="33186" spans="41:43" x14ac:dyDescent="0.3">
      <c r="AO33186" s="9"/>
      <c r="AP33186" s="9"/>
      <c r="AQ33186" s="9"/>
    </row>
    <row r="33187" spans="41:43" x14ac:dyDescent="0.3">
      <c r="AO33187" s="9"/>
      <c r="AP33187" s="9"/>
      <c r="AQ33187" s="9"/>
    </row>
    <row r="33188" spans="41:43" x14ac:dyDescent="0.3">
      <c r="AO33188" s="9"/>
      <c r="AP33188" s="9"/>
      <c r="AQ33188" s="9"/>
    </row>
    <row r="33189" spans="41:43" x14ac:dyDescent="0.3">
      <c r="AO33189" s="9"/>
      <c r="AP33189" s="9"/>
      <c r="AQ33189" s="9"/>
    </row>
    <row r="33190" spans="41:43" x14ac:dyDescent="0.3">
      <c r="AO33190" s="9"/>
      <c r="AP33190" s="9"/>
      <c r="AQ33190" s="9"/>
    </row>
    <row r="33191" spans="41:43" x14ac:dyDescent="0.3">
      <c r="AO33191" s="9"/>
      <c r="AP33191" s="9"/>
      <c r="AQ33191" s="9"/>
    </row>
    <row r="33192" spans="41:43" x14ac:dyDescent="0.3">
      <c r="AO33192" s="9"/>
      <c r="AP33192" s="9"/>
      <c r="AQ33192" s="9"/>
    </row>
    <row r="33193" spans="41:43" x14ac:dyDescent="0.3">
      <c r="AO33193" s="9"/>
      <c r="AP33193" s="9"/>
      <c r="AQ33193" s="9"/>
    </row>
    <row r="33194" spans="41:43" x14ac:dyDescent="0.3">
      <c r="AO33194" s="9"/>
      <c r="AP33194" s="9"/>
      <c r="AQ33194" s="9"/>
    </row>
    <row r="33195" spans="41:43" x14ac:dyDescent="0.3">
      <c r="AO33195" s="9"/>
      <c r="AP33195" s="9"/>
      <c r="AQ33195" s="9"/>
    </row>
    <row r="33196" spans="41:43" x14ac:dyDescent="0.3">
      <c r="AO33196" s="9"/>
      <c r="AP33196" s="9"/>
      <c r="AQ33196" s="9"/>
    </row>
    <row r="33197" spans="41:43" x14ac:dyDescent="0.3">
      <c r="AO33197" s="9"/>
      <c r="AP33197" s="9"/>
      <c r="AQ33197" s="9"/>
    </row>
    <row r="33198" spans="41:43" x14ac:dyDescent="0.3">
      <c r="AO33198" s="9"/>
      <c r="AP33198" s="9"/>
      <c r="AQ33198" s="9"/>
    </row>
    <row r="33199" spans="41:43" x14ac:dyDescent="0.3">
      <c r="AO33199" s="9"/>
      <c r="AP33199" s="9"/>
      <c r="AQ33199" s="9"/>
    </row>
    <row r="33200" spans="41:43" x14ac:dyDescent="0.3">
      <c r="AO33200" s="9"/>
      <c r="AP33200" s="9"/>
      <c r="AQ33200" s="9"/>
    </row>
    <row r="33201" spans="41:43" x14ac:dyDescent="0.3">
      <c r="AO33201" s="9"/>
      <c r="AP33201" s="9"/>
      <c r="AQ33201" s="9"/>
    </row>
    <row r="33202" spans="41:43" x14ac:dyDescent="0.3">
      <c r="AO33202" s="9"/>
      <c r="AP33202" s="9"/>
      <c r="AQ33202" s="9"/>
    </row>
    <row r="33203" spans="41:43" x14ac:dyDescent="0.3">
      <c r="AO33203" s="9"/>
      <c r="AP33203" s="9"/>
      <c r="AQ33203" s="9"/>
    </row>
    <row r="33204" spans="41:43" x14ac:dyDescent="0.3">
      <c r="AO33204" s="9"/>
      <c r="AP33204" s="9"/>
      <c r="AQ33204" s="9"/>
    </row>
    <row r="33205" spans="41:43" x14ac:dyDescent="0.3">
      <c r="AO33205" s="9"/>
      <c r="AP33205" s="9"/>
      <c r="AQ33205" s="9"/>
    </row>
    <row r="33206" spans="41:43" x14ac:dyDescent="0.3">
      <c r="AO33206" s="9"/>
      <c r="AP33206" s="9"/>
      <c r="AQ33206" s="9"/>
    </row>
    <row r="33207" spans="41:43" x14ac:dyDescent="0.3">
      <c r="AO33207" s="9"/>
      <c r="AP33207" s="9"/>
      <c r="AQ33207" s="9"/>
    </row>
    <row r="33208" spans="41:43" x14ac:dyDescent="0.3">
      <c r="AO33208" s="9"/>
      <c r="AP33208" s="9"/>
      <c r="AQ33208" s="9"/>
    </row>
    <row r="33209" spans="41:43" x14ac:dyDescent="0.3">
      <c r="AO33209" s="9"/>
      <c r="AP33209" s="9"/>
      <c r="AQ33209" s="9"/>
    </row>
    <row r="33210" spans="41:43" x14ac:dyDescent="0.3">
      <c r="AO33210" s="9"/>
      <c r="AP33210" s="9"/>
      <c r="AQ33210" s="9"/>
    </row>
    <row r="33211" spans="41:43" x14ac:dyDescent="0.3">
      <c r="AO33211" s="9"/>
      <c r="AP33211" s="9"/>
      <c r="AQ33211" s="9"/>
    </row>
    <row r="33212" spans="41:43" x14ac:dyDescent="0.3">
      <c r="AO33212" s="9"/>
      <c r="AP33212" s="9"/>
      <c r="AQ33212" s="9"/>
    </row>
    <row r="33213" spans="41:43" x14ac:dyDescent="0.3">
      <c r="AO33213" s="9"/>
      <c r="AP33213" s="9"/>
      <c r="AQ33213" s="9"/>
    </row>
    <row r="33214" spans="41:43" x14ac:dyDescent="0.3">
      <c r="AO33214" s="9"/>
      <c r="AP33214" s="9"/>
      <c r="AQ33214" s="9"/>
    </row>
    <row r="33215" spans="41:43" x14ac:dyDescent="0.3">
      <c r="AO33215" s="9"/>
      <c r="AP33215" s="9"/>
      <c r="AQ33215" s="9"/>
    </row>
    <row r="33216" spans="41:43" x14ac:dyDescent="0.3">
      <c r="AO33216" s="9"/>
      <c r="AP33216" s="9"/>
      <c r="AQ33216" s="9"/>
    </row>
    <row r="33217" spans="41:43" x14ac:dyDescent="0.3">
      <c r="AO33217" s="9"/>
      <c r="AP33217" s="9"/>
      <c r="AQ33217" s="9"/>
    </row>
    <row r="33218" spans="41:43" x14ac:dyDescent="0.3">
      <c r="AO33218" s="9"/>
      <c r="AP33218" s="9"/>
      <c r="AQ33218" s="9"/>
    </row>
    <row r="33219" spans="41:43" x14ac:dyDescent="0.3">
      <c r="AO33219" s="9"/>
      <c r="AP33219" s="9"/>
      <c r="AQ33219" s="9"/>
    </row>
    <row r="33220" spans="41:43" x14ac:dyDescent="0.3">
      <c r="AO33220" s="9"/>
      <c r="AP33220" s="9"/>
      <c r="AQ33220" s="9"/>
    </row>
    <row r="33221" spans="41:43" x14ac:dyDescent="0.3">
      <c r="AO33221" s="9"/>
      <c r="AP33221" s="9"/>
      <c r="AQ33221" s="9"/>
    </row>
    <row r="33222" spans="41:43" x14ac:dyDescent="0.3">
      <c r="AO33222" s="9"/>
      <c r="AP33222" s="9"/>
      <c r="AQ33222" s="9"/>
    </row>
    <row r="33223" spans="41:43" x14ac:dyDescent="0.3">
      <c r="AO33223" s="9"/>
      <c r="AP33223" s="9"/>
      <c r="AQ33223" s="9"/>
    </row>
    <row r="33224" spans="41:43" x14ac:dyDescent="0.3">
      <c r="AO33224" s="9"/>
      <c r="AP33224" s="9"/>
      <c r="AQ33224" s="9"/>
    </row>
    <row r="33225" spans="41:43" x14ac:dyDescent="0.3">
      <c r="AO33225" s="9"/>
      <c r="AP33225" s="9"/>
      <c r="AQ33225" s="9"/>
    </row>
    <row r="33226" spans="41:43" x14ac:dyDescent="0.3">
      <c r="AO33226" s="9"/>
      <c r="AP33226" s="9"/>
      <c r="AQ33226" s="9"/>
    </row>
    <row r="33227" spans="41:43" x14ac:dyDescent="0.3">
      <c r="AO33227" s="9"/>
      <c r="AP33227" s="9"/>
      <c r="AQ33227" s="9"/>
    </row>
    <row r="33228" spans="41:43" x14ac:dyDescent="0.3">
      <c r="AO33228" s="9"/>
      <c r="AP33228" s="9"/>
      <c r="AQ33228" s="9"/>
    </row>
    <row r="33229" spans="41:43" x14ac:dyDescent="0.3">
      <c r="AO33229" s="9"/>
      <c r="AP33229" s="9"/>
      <c r="AQ33229" s="9"/>
    </row>
    <row r="33230" spans="41:43" x14ac:dyDescent="0.3">
      <c r="AO33230" s="9"/>
      <c r="AP33230" s="9"/>
      <c r="AQ33230" s="9"/>
    </row>
    <row r="33231" spans="41:43" x14ac:dyDescent="0.3">
      <c r="AO33231" s="9"/>
      <c r="AP33231" s="9"/>
      <c r="AQ33231" s="9"/>
    </row>
    <row r="33232" spans="41:43" x14ac:dyDescent="0.3">
      <c r="AO33232" s="9"/>
      <c r="AP33232" s="9"/>
      <c r="AQ33232" s="9"/>
    </row>
    <row r="33233" spans="41:43" x14ac:dyDescent="0.3">
      <c r="AO33233" s="9"/>
      <c r="AP33233" s="9"/>
      <c r="AQ33233" s="9"/>
    </row>
    <row r="33234" spans="41:43" x14ac:dyDescent="0.3">
      <c r="AO33234" s="9"/>
      <c r="AP33234" s="9"/>
      <c r="AQ33234" s="9"/>
    </row>
    <row r="33235" spans="41:43" x14ac:dyDescent="0.3">
      <c r="AO33235" s="9"/>
      <c r="AP33235" s="9"/>
      <c r="AQ33235" s="9"/>
    </row>
    <row r="33236" spans="41:43" x14ac:dyDescent="0.3">
      <c r="AO33236" s="9"/>
      <c r="AP33236" s="9"/>
      <c r="AQ33236" s="9"/>
    </row>
    <row r="33237" spans="41:43" x14ac:dyDescent="0.3">
      <c r="AO33237" s="9"/>
      <c r="AP33237" s="9"/>
      <c r="AQ33237" s="9"/>
    </row>
    <row r="33238" spans="41:43" x14ac:dyDescent="0.3">
      <c r="AO33238" s="9"/>
      <c r="AP33238" s="9"/>
      <c r="AQ33238" s="9"/>
    </row>
    <row r="33239" spans="41:43" x14ac:dyDescent="0.3">
      <c r="AO33239" s="9"/>
      <c r="AP33239" s="9"/>
      <c r="AQ33239" s="9"/>
    </row>
    <row r="33240" spans="41:43" x14ac:dyDescent="0.3">
      <c r="AO33240" s="9"/>
      <c r="AP33240" s="9"/>
      <c r="AQ33240" s="9"/>
    </row>
    <row r="33241" spans="41:43" x14ac:dyDescent="0.3">
      <c r="AO33241" s="9"/>
      <c r="AP33241" s="9"/>
      <c r="AQ33241" s="9"/>
    </row>
    <row r="33242" spans="41:43" x14ac:dyDescent="0.3">
      <c r="AO33242" s="9"/>
      <c r="AP33242" s="9"/>
      <c r="AQ33242" s="9"/>
    </row>
    <row r="33243" spans="41:43" x14ac:dyDescent="0.3">
      <c r="AO33243" s="9"/>
      <c r="AP33243" s="9"/>
      <c r="AQ33243" s="9"/>
    </row>
    <row r="33244" spans="41:43" x14ac:dyDescent="0.3">
      <c r="AO33244" s="9"/>
      <c r="AP33244" s="9"/>
      <c r="AQ33244" s="9"/>
    </row>
    <row r="33245" spans="41:43" x14ac:dyDescent="0.3">
      <c r="AO33245" s="9"/>
      <c r="AP33245" s="9"/>
      <c r="AQ33245" s="9"/>
    </row>
    <row r="33246" spans="41:43" x14ac:dyDescent="0.3">
      <c r="AO33246" s="9"/>
      <c r="AP33246" s="9"/>
      <c r="AQ33246" s="9"/>
    </row>
    <row r="33247" spans="41:43" x14ac:dyDescent="0.3">
      <c r="AO33247" s="9"/>
      <c r="AP33247" s="9"/>
      <c r="AQ33247" s="9"/>
    </row>
    <row r="33248" spans="41:43" x14ac:dyDescent="0.3">
      <c r="AO33248" s="9"/>
      <c r="AP33248" s="9"/>
      <c r="AQ33248" s="9"/>
    </row>
    <row r="33249" spans="41:43" x14ac:dyDescent="0.3">
      <c r="AO33249" s="9"/>
      <c r="AP33249" s="9"/>
      <c r="AQ33249" s="9"/>
    </row>
    <row r="33250" spans="41:43" x14ac:dyDescent="0.3">
      <c r="AO33250" s="9"/>
      <c r="AP33250" s="9"/>
      <c r="AQ33250" s="9"/>
    </row>
    <row r="33251" spans="41:43" x14ac:dyDescent="0.3">
      <c r="AO33251" s="9"/>
      <c r="AP33251" s="9"/>
      <c r="AQ33251" s="9"/>
    </row>
    <row r="33252" spans="41:43" x14ac:dyDescent="0.3">
      <c r="AO33252" s="9"/>
      <c r="AP33252" s="9"/>
      <c r="AQ33252" s="9"/>
    </row>
    <row r="33253" spans="41:43" x14ac:dyDescent="0.3">
      <c r="AO33253" s="9"/>
      <c r="AP33253" s="9"/>
      <c r="AQ33253" s="9"/>
    </row>
    <row r="33254" spans="41:43" x14ac:dyDescent="0.3">
      <c r="AO33254" s="9"/>
      <c r="AP33254" s="9"/>
      <c r="AQ33254" s="9"/>
    </row>
    <row r="33255" spans="41:43" x14ac:dyDescent="0.3">
      <c r="AO33255" s="9"/>
      <c r="AP33255" s="9"/>
      <c r="AQ33255" s="9"/>
    </row>
    <row r="33256" spans="41:43" x14ac:dyDescent="0.3">
      <c r="AO33256" s="9"/>
      <c r="AP33256" s="9"/>
      <c r="AQ33256" s="9"/>
    </row>
    <row r="33257" spans="41:43" x14ac:dyDescent="0.3">
      <c r="AO33257" s="9"/>
      <c r="AP33257" s="9"/>
      <c r="AQ33257" s="9"/>
    </row>
    <row r="33258" spans="41:43" x14ac:dyDescent="0.3">
      <c r="AO33258" s="9"/>
      <c r="AP33258" s="9"/>
      <c r="AQ33258" s="9"/>
    </row>
    <row r="33259" spans="41:43" x14ac:dyDescent="0.3">
      <c r="AO33259" s="9"/>
      <c r="AP33259" s="9"/>
      <c r="AQ33259" s="9"/>
    </row>
    <row r="33260" spans="41:43" x14ac:dyDescent="0.3">
      <c r="AO33260" s="9"/>
      <c r="AP33260" s="9"/>
      <c r="AQ33260" s="9"/>
    </row>
    <row r="33261" spans="41:43" x14ac:dyDescent="0.3">
      <c r="AO33261" s="9"/>
      <c r="AP33261" s="9"/>
      <c r="AQ33261" s="9"/>
    </row>
    <row r="33262" spans="41:43" x14ac:dyDescent="0.3">
      <c r="AO33262" s="9"/>
      <c r="AP33262" s="9"/>
      <c r="AQ33262" s="9"/>
    </row>
    <row r="33263" spans="41:43" x14ac:dyDescent="0.3">
      <c r="AO33263" s="9"/>
      <c r="AP33263" s="9"/>
      <c r="AQ33263" s="9"/>
    </row>
    <row r="33264" spans="41:43" x14ac:dyDescent="0.3">
      <c r="AO33264" s="9"/>
      <c r="AP33264" s="9"/>
      <c r="AQ33264" s="9"/>
    </row>
    <row r="33265" spans="41:43" x14ac:dyDescent="0.3">
      <c r="AO33265" s="9"/>
      <c r="AP33265" s="9"/>
      <c r="AQ33265" s="9"/>
    </row>
    <row r="33266" spans="41:43" x14ac:dyDescent="0.3">
      <c r="AO33266" s="9"/>
      <c r="AP33266" s="9"/>
      <c r="AQ33266" s="9"/>
    </row>
    <row r="33267" spans="41:43" x14ac:dyDescent="0.3">
      <c r="AO33267" s="9"/>
      <c r="AP33267" s="9"/>
      <c r="AQ33267" s="9"/>
    </row>
    <row r="33268" spans="41:43" x14ac:dyDescent="0.3">
      <c r="AO33268" s="9"/>
      <c r="AP33268" s="9"/>
      <c r="AQ33268" s="9"/>
    </row>
    <row r="33269" spans="41:43" x14ac:dyDescent="0.3">
      <c r="AO33269" s="9"/>
      <c r="AP33269" s="9"/>
      <c r="AQ33269" s="9"/>
    </row>
    <row r="33270" spans="41:43" x14ac:dyDescent="0.3">
      <c r="AO33270" s="9"/>
      <c r="AP33270" s="9"/>
      <c r="AQ33270" s="9"/>
    </row>
    <row r="33271" spans="41:43" x14ac:dyDescent="0.3">
      <c r="AO33271" s="9"/>
      <c r="AP33271" s="9"/>
      <c r="AQ33271" s="9"/>
    </row>
    <row r="33272" spans="41:43" x14ac:dyDescent="0.3">
      <c r="AO33272" s="9"/>
      <c r="AP33272" s="9"/>
      <c r="AQ33272" s="9"/>
    </row>
    <row r="33273" spans="41:43" x14ac:dyDescent="0.3">
      <c r="AO33273" s="9"/>
      <c r="AP33273" s="9"/>
      <c r="AQ33273" s="9"/>
    </row>
    <row r="33274" spans="41:43" x14ac:dyDescent="0.3">
      <c r="AO33274" s="9"/>
      <c r="AP33274" s="9"/>
      <c r="AQ33274" s="9"/>
    </row>
    <row r="33275" spans="41:43" x14ac:dyDescent="0.3">
      <c r="AO33275" s="9"/>
      <c r="AP33275" s="9"/>
      <c r="AQ33275" s="9"/>
    </row>
    <row r="33276" spans="41:43" x14ac:dyDescent="0.3">
      <c r="AO33276" s="9"/>
      <c r="AP33276" s="9"/>
      <c r="AQ33276" s="9"/>
    </row>
    <row r="33277" spans="41:43" x14ac:dyDescent="0.3">
      <c r="AO33277" s="9"/>
      <c r="AP33277" s="9"/>
      <c r="AQ33277" s="9"/>
    </row>
    <row r="33278" spans="41:43" x14ac:dyDescent="0.3">
      <c r="AO33278" s="9"/>
      <c r="AP33278" s="9"/>
      <c r="AQ33278" s="9"/>
    </row>
    <row r="33279" spans="41:43" x14ac:dyDescent="0.3">
      <c r="AO33279" s="9"/>
      <c r="AP33279" s="9"/>
      <c r="AQ33279" s="9"/>
    </row>
    <row r="33280" spans="41:43" x14ac:dyDescent="0.3">
      <c r="AO33280" s="9"/>
      <c r="AP33280" s="9"/>
      <c r="AQ33280" s="9"/>
    </row>
    <row r="33281" spans="41:43" x14ac:dyDescent="0.3">
      <c r="AO33281" s="9"/>
      <c r="AP33281" s="9"/>
      <c r="AQ33281" s="9"/>
    </row>
    <row r="33282" spans="41:43" x14ac:dyDescent="0.3">
      <c r="AO33282" s="9"/>
      <c r="AP33282" s="9"/>
      <c r="AQ33282" s="9"/>
    </row>
    <row r="33283" spans="41:43" x14ac:dyDescent="0.3">
      <c r="AO33283" s="9"/>
      <c r="AP33283" s="9"/>
      <c r="AQ33283" s="9"/>
    </row>
    <row r="33284" spans="41:43" x14ac:dyDescent="0.3">
      <c r="AO33284" s="9"/>
      <c r="AP33284" s="9"/>
      <c r="AQ33284" s="9"/>
    </row>
    <row r="33285" spans="41:43" x14ac:dyDescent="0.3">
      <c r="AO33285" s="9"/>
      <c r="AP33285" s="9"/>
      <c r="AQ33285" s="9"/>
    </row>
    <row r="33286" spans="41:43" x14ac:dyDescent="0.3">
      <c r="AO33286" s="9"/>
      <c r="AP33286" s="9"/>
      <c r="AQ33286" s="9"/>
    </row>
    <row r="33287" spans="41:43" x14ac:dyDescent="0.3">
      <c r="AO33287" s="9"/>
      <c r="AP33287" s="9"/>
      <c r="AQ33287" s="9"/>
    </row>
    <row r="33288" spans="41:43" x14ac:dyDescent="0.3">
      <c r="AO33288" s="9"/>
      <c r="AP33288" s="9"/>
      <c r="AQ33288" s="9"/>
    </row>
    <row r="33289" spans="41:43" x14ac:dyDescent="0.3">
      <c r="AO33289" s="9"/>
      <c r="AP33289" s="9"/>
      <c r="AQ33289" s="9"/>
    </row>
    <row r="33290" spans="41:43" x14ac:dyDescent="0.3">
      <c r="AO33290" s="9"/>
      <c r="AP33290" s="9"/>
      <c r="AQ33290" s="9"/>
    </row>
    <row r="33291" spans="41:43" x14ac:dyDescent="0.3">
      <c r="AO33291" s="9"/>
      <c r="AP33291" s="9"/>
      <c r="AQ33291" s="9"/>
    </row>
    <row r="33292" spans="41:43" x14ac:dyDescent="0.3">
      <c r="AO33292" s="9"/>
      <c r="AP33292" s="9"/>
      <c r="AQ33292" s="9"/>
    </row>
    <row r="33293" spans="41:43" x14ac:dyDescent="0.3">
      <c r="AO33293" s="9"/>
      <c r="AP33293" s="9"/>
      <c r="AQ33293" s="9"/>
    </row>
    <row r="33294" spans="41:43" x14ac:dyDescent="0.3">
      <c r="AO33294" s="9"/>
      <c r="AP33294" s="9"/>
      <c r="AQ33294" s="9"/>
    </row>
    <row r="33295" spans="41:43" x14ac:dyDescent="0.3">
      <c r="AO33295" s="9"/>
      <c r="AP33295" s="9"/>
      <c r="AQ33295" s="9"/>
    </row>
    <row r="33296" spans="41:43" x14ac:dyDescent="0.3">
      <c r="AO33296" s="9"/>
      <c r="AP33296" s="9"/>
      <c r="AQ33296" s="9"/>
    </row>
    <row r="33297" spans="41:43" x14ac:dyDescent="0.3">
      <c r="AO33297" s="9"/>
      <c r="AP33297" s="9"/>
      <c r="AQ33297" s="9"/>
    </row>
    <row r="33298" spans="41:43" x14ac:dyDescent="0.3">
      <c r="AO33298" s="9"/>
      <c r="AP33298" s="9"/>
      <c r="AQ33298" s="9"/>
    </row>
    <row r="33299" spans="41:43" x14ac:dyDescent="0.3">
      <c r="AO33299" s="9"/>
      <c r="AP33299" s="9"/>
      <c r="AQ33299" s="9"/>
    </row>
    <row r="33300" spans="41:43" x14ac:dyDescent="0.3">
      <c r="AO33300" s="9"/>
      <c r="AP33300" s="9"/>
      <c r="AQ33300" s="9"/>
    </row>
    <row r="33301" spans="41:43" x14ac:dyDescent="0.3">
      <c r="AO33301" s="9"/>
      <c r="AP33301" s="9"/>
      <c r="AQ33301" s="9"/>
    </row>
    <row r="33302" spans="41:43" x14ac:dyDescent="0.3">
      <c r="AO33302" s="9"/>
      <c r="AP33302" s="9"/>
      <c r="AQ33302" s="9"/>
    </row>
    <row r="33303" spans="41:43" x14ac:dyDescent="0.3">
      <c r="AO33303" s="9"/>
      <c r="AP33303" s="9"/>
      <c r="AQ33303" s="9"/>
    </row>
    <row r="33304" spans="41:43" x14ac:dyDescent="0.3">
      <c r="AO33304" s="9"/>
      <c r="AP33304" s="9"/>
      <c r="AQ33304" s="9"/>
    </row>
    <row r="33305" spans="41:43" x14ac:dyDescent="0.3">
      <c r="AO33305" s="9"/>
      <c r="AP33305" s="9"/>
      <c r="AQ33305" s="9"/>
    </row>
    <row r="33306" spans="41:43" x14ac:dyDescent="0.3">
      <c r="AO33306" s="9"/>
      <c r="AP33306" s="9"/>
      <c r="AQ33306" s="9"/>
    </row>
    <row r="33307" spans="41:43" x14ac:dyDescent="0.3">
      <c r="AO33307" s="9"/>
      <c r="AP33307" s="9"/>
      <c r="AQ33307" s="9"/>
    </row>
    <row r="33308" spans="41:43" x14ac:dyDescent="0.3">
      <c r="AO33308" s="9"/>
      <c r="AP33308" s="9"/>
      <c r="AQ33308" s="9"/>
    </row>
    <row r="33309" spans="41:43" x14ac:dyDescent="0.3">
      <c r="AO33309" s="9"/>
      <c r="AP33309" s="9"/>
      <c r="AQ33309" s="9"/>
    </row>
    <row r="33310" spans="41:43" x14ac:dyDescent="0.3">
      <c r="AO33310" s="9"/>
      <c r="AP33310" s="9"/>
      <c r="AQ33310" s="9"/>
    </row>
    <row r="33311" spans="41:43" x14ac:dyDescent="0.3">
      <c r="AO33311" s="9"/>
      <c r="AP33311" s="9"/>
      <c r="AQ33311" s="9"/>
    </row>
    <row r="33312" spans="41:43" x14ac:dyDescent="0.3">
      <c r="AO33312" s="9"/>
      <c r="AP33312" s="9"/>
      <c r="AQ33312" s="9"/>
    </row>
    <row r="33313" spans="41:43" x14ac:dyDescent="0.3">
      <c r="AO33313" s="9"/>
      <c r="AP33313" s="9"/>
      <c r="AQ33313" s="9"/>
    </row>
    <row r="33314" spans="41:43" x14ac:dyDescent="0.3">
      <c r="AO33314" s="9"/>
      <c r="AP33314" s="9"/>
      <c r="AQ33314" s="9"/>
    </row>
    <row r="33315" spans="41:43" x14ac:dyDescent="0.3">
      <c r="AO33315" s="9"/>
      <c r="AP33315" s="9"/>
      <c r="AQ33315" s="9"/>
    </row>
    <row r="33316" spans="41:43" x14ac:dyDescent="0.3">
      <c r="AO33316" s="9"/>
      <c r="AP33316" s="9"/>
      <c r="AQ33316" s="9"/>
    </row>
    <row r="33317" spans="41:43" x14ac:dyDescent="0.3">
      <c r="AO33317" s="9"/>
      <c r="AP33317" s="9"/>
      <c r="AQ33317" s="9"/>
    </row>
    <row r="33318" spans="41:43" x14ac:dyDescent="0.3">
      <c r="AO33318" s="9"/>
      <c r="AP33318" s="9"/>
      <c r="AQ33318" s="9"/>
    </row>
    <row r="33319" spans="41:43" x14ac:dyDescent="0.3">
      <c r="AO33319" s="9"/>
      <c r="AP33319" s="9"/>
      <c r="AQ33319" s="9"/>
    </row>
    <row r="33320" spans="41:43" x14ac:dyDescent="0.3">
      <c r="AO33320" s="9"/>
      <c r="AP33320" s="9"/>
      <c r="AQ33320" s="9"/>
    </row>
    <row r="33321" spans="41:43" x14ac:dyDescent="0.3">
      <c r="AO33321" s="9"/>
      <c r="AP33321" s="9"/>
      <c r="AQ33321" s="9"/>
    </row>
    <row r="33322" spans="41:43" x14ac:dyDescent="0.3">
      <c r="AO33322" s="9"/>
      <c r="AP33322" s="9"/>
      <c r="AQ33322" s="9"/>
    </row>
    <row r="33323" spans="41:43" x14ac:dyDescent="0.3">
      <c r="AO33323" s="9"/>
      <c r="AP33323" s="9"/>
      <c r="AQ33323" s="9"/>
    </row>
    <row r="33324" spans="41:43" x14ac:dyDescent="0.3">
      <c r="AO33324" s="9"/>
      <c r="AP33324" s="9"/>
      <c r="AQ33324" s="9"/>
    </row>
    <row r="33325" spans="41:43" x14ac:dyDescent="0.3">
      <c r="AO33325" s="9"/>
      <c r="AP33325" s="9"/>
      <c r="AQ33325" s="9"/>
    </row>
    <row r="33326" spans="41:43" x14ac:dyDescent="0.3">
      <c r="AO33326" s="9"/>
      <c r="AP33326" s="9"/>
      <c r="AQ33326" s="9"/>
    </row>
    <row r="33327" spans="41:43" x14ac:dyDescent="0.3">
      <c r="AO33327" s="9"/>
      <c r="AP33327" s="9"/>
      <c r="AQ33327" s="9"/>
    </row>
    <row r="33328" spans="41:43" x14ac:dyDescent="0.3">
      <c r="AO33328" s="9"/>
      <c r="AP33328" s="9"/>
      <c r="AQ33328" s="9"/>
    </row>
    <row r="33329" spans="41:43" x14ac:dyDescent="0.3">
      <c r="AO33329" s="9"/>
      <c r="AP33329" s="9"/>
      <c r="AQ33329" s="9"/>
    </row>
    <row r="33330" spans="41:43" x14ac:dyDescent="0.3">
      <c r="AO33330" s="9"/>
      <c r="AP33330" s="9"/>
      <c r="AQ33330" s="9"/>
    </row>
    <row r="33331" spans="41:43" x14ac:dyDescent="0.3">
      <c r="AO33331" s="9"/>
      <c r="AP33331" s="9"/>
      <c r="AQ33331" s="9"/>
    </row>
    <row r="33332" spans="41:43" x14ac:dyDescent="0.3">
      <c r="AO33332" s="9"/>
      <c r="AP33332" s="9"/>
      <c r="AQ33332" s="9"/>
    </row>
    <row r="33333" spans="41:43" x14ac:dyDescent="0.3">
      <c r="AO33333" s="9"/>
      <c r="AP33333" s="9"/>
      <c r="AQ33333" s="9"/>
    </row>
    <row r="33334" spans="41:43" x14ac:dyDescent="0.3">
      <c r="AO33334" s="9"/>
      <c r="AP33334" s="9"/>
      <c r="AQ33334" s="9"/>
    </row>
    <row r="33335" spans="41:43" x14ac:dyDescent="0.3">
      <c r="AO33335" s="9"/>
      <c r="AP33335" s="9"/>
      <c r="AQ33335" s="9"/>
    </row>
    <row r="33336" spans="41:43" x14ac:dyDescent="0.3">
      <c r="AO33336" s="9"/>
      <c r="AP33336" s="9"/>
      <c r="AQ33336" s="9"/>
    </row>
    <row r="33337" spans="41:43" x14ac:dyDescent="0.3">
      <c r="AO33337" s="9"/>
      <c r="AP33337" s="9"/>
      <c r="AQ33337" s="9"/>
    </row>
    <row r="33338" spans="41:43" x14ac:dyDescent="0.3">
      <c r="AO33338" s="9"/>
      <c r="AP33338" s="9"/>
      <c r="AQ33338" s="9"/>
    </row>
    <row r="33339" spans="41:43" x14ac:dyDescent="0.3">
      <c r="AO33339" s="9"/>
      <c r="AP33339" s="9"/>
      <c r="AQ33339" s="9"/>
    </row>
    <row r="33340" spans="41:43" x14ac:dyDescent="0.3">
      <c r="AO33340" s="9"/>
      <c r="AP33340" s="9"/>
      <c r="AQ33340" s="9"/>
    </row>
    <row r="33341" spans="41:43" x14ac:dyDescent="0.3">
      <c r="AO33341" s="9"/>
      <c r="AP33341" s="9"/>
      <c r="AQ33341" s="9"/>
    </row>
    <row r="33342" spans="41:43" x14ac:dyDescent="0.3">
      <c r="AO33342" s="9"/>
      <c r="AP33342" s="9"/>
      <c r="AQ33342" s="9"/>
    </row>
    <row r="33343" spans="41:43" x14ac:dyDescent="0.3">
      <c r="AO33343" s="9"/>
      <c r="AP33343" s="9"/>
      <c r="AQ33343" s="9"/>
    </row>
    <row r="33344" spans="41:43" x14ac:dyDescent="0.3">
      <c r="AO33344" s="9"/>
      <c r="AP33344" s="9"/>
      <c r="AQ33344" s="9"/>
    </row>
    <row r="33345" spans="41:43" x14ac:dyDescent="0.3">
      <c r="AO33345" s="9"/>
      <c r="AP33345" s="9"/>
      <c r="AQ33345" s="9"/>
    </row>
    <row r="33346" spans="41:43" x14ac:dyDescent="0.3">
      <c r="AO33346" s="9"/>
      <c r="AP33346" s="9"/>
      <c r="AQ33346" s="9"/>
    </row>
    <row r="33347" spans="41:43" x14ac:dyDescent="0.3">
      <c r="AO33347" s="9"/>
      <c r="AP33347" s="9"/>
      <c r="AQ33347" s="9"/>
    </row>
    <row r="33348" spans="41:43" x14ac:dyDescent="0.3">
      <c r="AO33348" s="9"/>
      <c r="AP33348" s="9"/>
      <c r="AQ33348" s="9"/>
    </row>
    <row r="33349" spans="41:43" x14ac:dyDescent="0.3">
      <c r="AO33349" s="9"/>
      <c r="AP33349" s="9"/>
      <c r="AQ33349" s="9"/>
    </row>
    <row r="33350" spans="41:43" x14ac:dyDescent="0.3">
      <c r="AO33350" s="9"/>
      <c r="AP33350" s="9"/>
      <c r="AQ33350" s="9"/>
    </row>
    <row r="33351" spans="41:43" x14ac:dyDescent="0.3">
      <c r="AO33351" s="9"/>
      <c r="AP33351" s="9"/>
      <c r="AQ33351" s="9"/>
    </row>
    <row r="33352" spans="41:43" x14ac:dyDescent="0.3">
      <c r="AO33352" s="9"/>
      <c r="AP33352" s="9"/>
      <c r="AQ33352" s="9"/>
    </row>
    <row r="33353" spans="41:43" x14ac:dyDescent="0.3">
      <c r="AO33353" s="9"/>
      <c r="AP33353" s="9"/>
      <c r="AQ33353" s="9"/>
    </row>
    <row r="33354" spans="41:43" x14ac:dyDescent="0.3">
      <c r="AO33354" s="9"/>
      <c r="AP33354" s="9"/>
      <c r="AQ33354" s="9"/>
    </row>
    <row r="33355" spans="41:43" x14ac:dyDescent="0.3">
      <c r="AO33355" s="9"/>
      <c r="AP33355" s="9"/>
      <c r="AQ33355" s="9"/>
    </row>
    <row r="33356" spans="41:43" x14ac:dyDescent="0.3">
      <c r="AO33356" s="9"/>
      <c r="AP33356" s="9"/>
      <c r="AQ33356" s="9"/>
    </row>
    <row r="33357" spans="41:43" x14ac:dyDescent="0.3">
      <c r="AO33357" s="9"/>
      <c r="AP33357" s="9"/>
      <c r="AQ33357" s="9"/>
    </row>
    <row r="33358" spans="41:43" x14ac:dyDescent="0.3">
      <c r="AO33358" s="9"/>
      <c r="AP33358" s="9"/>
      <c r="AQ33358" s="9"/>
    </row>
    <row r="33359" spans="41:43" x14ac:dyDescent="0.3">
      <c r="AO33359" s="9"/>
      <c r="AP33359" s="9"/>
      <c r="AQ33359" s="9"/>
    </row>
    <row r="33360" spans="41:43" x14ac:dyDescent="0.3">
      <c r="AO33360" s="9"/>
      <c r="AP33360" s="9"/>
      <c r="AQ33360" s="9"/>
    </row>
    <row r="33361" spans="41:43" x14ac:dyDescent="0.3">
      <c r="AO33361" s="9"/>
      <c r="AP33361" s="9"/>
      <c r="AQ33361" s="9"/>
    </row>
    <row r="33362" spans="41:43" x14ac:dyDescent="0.3">
      <c r="AO33362" s="9"/>
      <c r="AP33362" s="9"/>
      <c r="AQ33362" s="9"/>
    </row>
    <row r="33363" spans="41:43" x14ac:dyDescent="0.3">
      <c r="AO33363" s="9"/>
      <c r="AP33363" s="9"/>
      <c r="AQ33363" s="9"/>
    </row>
    <row r="33364" spans="41:43" x14ac:dyDescent="0.3">
      <c r="AO33364" s="9"/>
      <c r="AP33364" s="9"/>
      <c r="AQ33364" s="9"/>
    </row>
    <row r="33365" spans="41:43" x14ac:dyDescent="0.3">
      <c r="AO33365" s="9"/>
      <c r="AP33365" s="9"/>
      <c r="AQ33365" s="9"/>
    </row>
    <row r="33366" spans="41:43" x14ac:dyDescent="0.3">
      <c r="AO33366" s="9"/>
      <c r="AP33366" s="9"/>
      <c r="AQ33366" s="9"/>
    </row>
    <row r="33367" spans="41:43" x14ac:dyDescent="0.3">
      <c r="AO33367" s="9"/>
      <c r="AP33367" s="9"/>
      <c r="AQ33367" s="9"/>
    </row>
    <row r="33368" spans="41:43" x14ac:dyDescent="0.3">
      <c r="AO33368" s="9"/>
      <c r="AP33368" s="9"/>
      <c r="AQ33368" s="9"/>
    </row>
    <row r="33369" spans="41:43" x14ac:dyDescent="0.3">
      <c r="AO33369" s="9"/>
      <c r="AP33369" s="9"/>
      <c r="AQ33369" s="9"/>
    </row>
    <row r="33370" spans="41:43" x14ac:dyDescent="0.3">
      <c r="AO33370" s="9"/>
      <c r="AP33370" s="9"/>
      <c r="AQ33370" s="9"/>
    </row>
    <row r="33371" spans="41:43" x14ac:dyDescent="0.3">
      <c r="AO33371" s="9"/>
      <c r="AP33371" s="9"/>
      <c r="AQ33371" s="9"/>
    </row>
    <row r="33372" spans="41:43" x14ac:dyDescent="0.3">
      <c r="AO33372" s="9"/>
      <c r="AP33372" s="9"/>
      <c r="AQ33372" s="9"/>
    </row>
    <row r="33373" spans="41:43" x14ac:dyDescent="0.3">
      <c r="AO33373" s="9"/>
      <c r="AP33373" s="9"/>
      <c r="AQ33373" s="9"/>
    </row>
    <row r="33374" spans="41:43" x14ac:dyDescent="0.3">
      <c r="AO33374" s="9"/>
      <c r="AP33374" s="9"/>
      <c r="AQ33374" s="9"/>
    </row>
    <row r="33375" spans="41:43" x14ac:dyDescent="0.3">
      <c r="AO33375" s="9"/>
      <c r="AP33375" s="9"/>
      <c r="AQ33375" s="9"/>
    </row>
    <row r="33376" spans="41:43" x14ac:dyDescent="0.3">
      <c r="AO33376" s="9"/>
      <c r="AP33376" s="9"/>
      <c r="AQ33376" s="9"/>
    </row>
    <row r="33377" spans="41:43" x14ac:dyDescent="0.3">
      <c r="AO33377" s="9"/>
      <c r="AP33377" s="9"/>
      <c r="AQ33377" s="9"/>
    </row>
    <row r="33378" spans="41:43" x14ac:dyDescent="0.3">
      <c r="AO33378" s="9"/>
      <c r="AP33378" s="9"/>
      <c r="AQ33378" s="9"/>
    </row>
    <row r="33379" spans="41:43" x14ac:dyDescent="0.3">
      <c r="AO33379" s="9"/>
      <c r="AP33379" s="9"/>
      <c r="AQ33379" s="9"/>
    </row>
    <row r="33380" spans="41:43" x14ac:dyDescent="0.3">
      <c r="AO33380" s="9"/>
      <c r="AP33380" s="9"/>
      <c r="AQ33380" s="9"/>
    </row>
    <row r="33381" spans="41:43" x14ac:dyDescent="0.3">
      <c r="AO33381" s="9"/>
      <c r="AP33381" s="9"/>
      <c r="AQ33381" s="9"/>
    </row>
    <row r="33382" spans="41:43" x14ac:dyDescent="0.3">
      <c r="AO33382" s="9"/>
      <c r="AP33382" s="9"/>
      <c r="AQ33382" s="9"/>
    </row>
    <row r="33383" spans="41:43" x14ac:dyDescent="0.3">
      <c r="AO33383" s="9"/>
      <c r="AP33383" s="9"/>
      <c r="AQ33383" s="9"/>
    </row>
    <row r="33384" spans="41:43" x14ac:dyDescent="0.3">
      <c r="AO33384" s="9"/>
      <c r="AP33384" s="9"/>
      <c r="AQ33384" s="9"/>
    </row>
    <row r="33385" spans="41:43" x14ac:dyDescent="0.3">
      <c r="AO33385" s="9"/>
      <c r="AP33385" s="9"/>
      <c r="AQ33385" s="9"/>
    </row>
    <row r="33386" spans="41:43" x14ac:dyDescent="0.3">
      <c r="AO33386" s="9"/>
      <c r="AP33386" s="9"/>
      <c r="AQ33386" s="9"/>
    </row>
    <row r="33387" spans="41:43" x14ac:dyDescent="0.3">
      <c r="AO33387" s="9"/>
      <c r="AP33387" s="9"/>
      <c r="AQ33387" s="9"/>
    </row>
    <row r="33388" spans="41:43" x14ac:dyDescent="0.3">
      <c r="AO33388" s="9"/>
      <c r="AP33388" s="9"/>
      <c r="AQ33388" s="9"/>
    </row>
    <row r="33389" spans="41:43" x14ac:dyDescent="0.3">
      <c r="AO33389" s="9"/>
      <c r="AP33389" s="9"/>
      <c r="AQ33389" s="9"/>
    </row>
    <row r="33390" spans="41:43" x14ac:dyDescent="0.3">
      <c r="AO33390" s="9"/>
      <c r="AP33390" s="9"/>
      <c r="AQ33390" s="9"/>
    </row>
    <row r="33391" spans="41:43" x14ac:dyDescent="0.3">
      <c r="AO33391" s="9"/>
      <c r="AP33391" s="9"/>
      <c r="AQ33391" s="9"/>
    </row>
    <row r="33392" spans="41:43" x14ac:dyDescent="0.3">
      <c r="AO33392" s="9"/>
      <c r="AP33392" s="9"/>
      <c r="AQ33392" s="9"/>
    </row>
    <row r="33393" spans="41:43" x14ac:dyDescent="0.3">
      <c r="AO33393" s="9"/>
      <c r="AP33393" s="9"/>
      <c r="AQ33393" s="9"/>
    </row>
    <row r="33394" spans="41:43" x14ac:dyDescent="0.3">
      <c r="AO33394" s="9"/>
      <c r="AP33394" s="9"/>
      <c r="AQ33394" s="9"/>
    </row>
    <row r="33395" spans="41:43" x14ac:dyDescent="0.3">
      <c r="AO33395" s="9"/>
      <c r="AP33395" s="9"/>
      <c r="AQ33395" s="9"/>
    </row>
    <row r="33396" spans="41:43" x14ac:dyDescent="0.3">
      <c r="AO33396" s="9"/>
      <c r="AP33396" s="9"/>
      <c r="AQ33396" s="9"/>
    </row>
    <row r="33397" spans="41:43" x14ac:dyDescent="0.3">
      <c r="AO33397" s="9"/>
      <c r="AP33397" s="9"/>
      <c r="AQ33397" s="9"/>
    </row>
    <row r="33398" spans="41:43" x14ac:dyDescent="0.3">
      <c r="AO33398" s="9"/>
      <c r="AP33398" s="9"/>
      <c r="AQ33398" s="9"/>
    </row>
    <row r="33399" spans="41:43" x14ac:dyDescent="0.3">
      <c r="AO33399" s="9"/>
      <c r="AP33399" s="9"/>
      <c r="AQ33399" s="9"/>
    </row>
    <row r="33400" spans="41:43" x14ac:dyDescent="0.3">
      <c r="AO33400" s="9"/>
      <c r="AP33400" s="9"/>
      <c r="AQ33400" s="9"/>
    </row>
    <row r="33401" spans="41:43" x14ac:dyDescent="0.3">
      <c r="AO33401" s="9"/>
      <c r="AP33401" s="9"/>
      <c r="AQ33401" s="9"/>
    </row>
    <row r="33402" spans="41:43" x14ac:dyDescent="0.3">
      <c r="AO33402" s="9"/>
      <c r="AP33402" s="9"/>
      <c r="AQ33402" s="9"/>
    </row>
    <row r="33403" spans="41:43" x14ac:dyDescent="0.3">
      <c r="AO33403" s="9"/>
      <c r="AP33403" s="9"/>
      <c r="AQ33403" s="9"/>
    </row>
    <row r="33404" spans="41:43" x14ac:dyDescent="0.3">
      <c r="AO33404" s="9"/>
      <c r="AP33404" s="9"/>
      <c r="AQ33404" s="9"/>
    </row>
    <row r="33405" spans="41:43" x14ac:dyDescent="0.3">
      <c r="AO33405" s="9"/>
      <c r="AP33405" s="9"/>
      <c r="AQ33405" s="9"/>
    </row>
    <row r="33406" spans="41:43" x14ac:dyDescent="0.3">
      <c r="AO33406" s="9"/>
      <c r="AP33406" s="9"/>
      <c r="AQ33406" s="9"/>
    </row>
    <row r="33407" spans="41:43" x14ac:dyDescent="0.3">
      <c r="AO33407" s="9"/>
      <c r="AP33407" s="9"/>
      <c r="AQ33407" s="9"/>
    </row>
    <row r="33408" spans="41:43" x14ac:dyDescent="0.3">
      <c r="AO33408" s="9"/>
      <c r="AP33408" s="9"/>
      <c r="AQ33408" s="9"/>
    </row>
    <row r="33409" spans="41:43" x14ac:dyDescent="0.3">
      <c r="AO33409" s="9"/>
      <c r="AP33409" s="9"/>
      <c r="AQ33409" s="9"/>
    </row>
    <row r="33410" spans="41:43" x14ac:dyDescent="0.3">
      <c r="AO33410" s="9"/>
      <c r="AP33410" s="9"/>
      <c r="AQ33410" s="9"/>
    </row>
    <row r="33411" spans="41:43" x14ac:dyDescent="0.3">
      <c r="AO33411" s="9"/>
      <c r="AP33411" s="9"/>
      <c r="AQ33411" s="9"/>
    </row>
    <row r="33412" spans="41:43" x14ac:dyDescent="0.3">
      <c r="AO33412" s="9"/>
      <c r="AP33412" s="9"/>
      <c r="AQ33412" s="9"/>
    </row>
    <row r="33413" spans="41:43" x14ac:dyDescent="0.3">
      <c r="AO33413" s="9"/>
      <c r="AP33413" s="9"/>
      <c r="AQ33413" s="9"/>
    </row>
    <row r="33414" spans="41:43" x14ac:dyDescent="0.3">
      <c r="AO33414" s="9"/>
      <c r="AP33414" s="9"/>
      <c r="AQ33414" s="9"/>
    </row>
    <row r="33415" spans="41:43" x14ac:dyDescent="0.3">
      <c r="AO33415" s="9"/>
      <c r="AP33415" s="9"/>
      <c r="AQ33415" s="9"/>
    </row>
    <row r="33416" spans="41:43" x14ac:dyDescent="0.3">
      <c r="AO33416" s="9"/>
      <c r="AP33416" s="9"/>
      <c r="AQ33416" s="9"/>
    </row>
    <row r="33417" spans="41:43" x14ac:dyDescent="0.3">
      <c r="AO33417" s="9"/>
      <c r="AP33417" s="9"/>
      <c r="AQ33417" s="9"/>
    </row>
    <row r="33418" spans="41:43" x14ac:dyDescent="0.3">
      <c r="AO33418" s="9"/>
      <c r="AP33418" s="9"/>
      <c r="AQ33418" s="9"/>
    </row>
    <row r="33419" spans="41:43" x14ac:dyDescent="0.3">
      <c r="AO33419" s="9"/>
      <c r="AP33419" s="9"/>
      <c r="AQ33419" s="9"/>
    </row>
    <row r="33420" spans="41:43" x14ac:dyDescent="0.3">
      <c r="AO33420" s="9"/>
      <c r="AP33420" s="9"/>
      <c r="AQ33420" s="9"/>
    </row>
    <row r="33421" spans="41:43" x14ac:dyDescent="0.3">
      <c r="AO33421" s="9"/>
      <c r="AP33421" s="9"/>
      <c r="AQ33421" s="9"/>
    </row>
    <row r="33422" spans="41:43" x14ac:dyDescent="0.3">
      <c r="AO33422" s="9"/>
      <c r="AP33422" s="9"/>
      <c r="AQ33422" s="9"/>
    </row>
    <row r="33423" spans="41:43" x14ac:dyDescent="0.3">
      <c r="AO33423" s="9"/>
      <c r="AP33423" s="9"/>
      <c r="AQ33423" s="9"/>
    </row>
    <row r="33424" spans="41:43" x14ac:dyDescent="0.3">
      <c r="AO33424" s="9"/>
      <c r="AP33424" s="9"/>
      <c r="AQ33424" s="9"/>
    </row>
    <row r="33425" spans="41:43" x14ac:dyDescent="0.3">
      <c r="AO33425" s="9"/>
      <c r="AP33425" s="9"/>
      <c r="AQ33425" s="9"/>
    </row>
    <row r="33426" spans="41:43" x14ac:dyDescent="0.3">
      <c r="AO33426" s="9"/>
      <c r="AP33426" s="9"/>
      <c r="AQ33426" s="9"/>
    </row>
    <row r="33427" spans="41:43" x14ac:dyDescent="0.3">
      <c r="AO33427" s="9"/>
      <c r="AP33427" s="9"/>
      <c r="AQ33427" s="9"/>
    </row>
    <row r="33428" spans="41:43" x14ac:dyDescent="0.3">
      <c r="AO33428" s="9"/>
      <c r="AP33428" s="9"/>
      <c r="AQ33428" s="9"/>
    </row>
    <row r="33429" spans="41:43" x14ac:dyDescent="0.3">
      <c r="AO33429" s="9"/>
      <c r="AP33429" s="9"/>
      <c r="AQ33429" s="9"/>
    </row>
    <row r="33430" spans="41:43" x14ac:dyDescent="0.3">
      <c r="AO33430" s="9"/>
      <c r="AP33430" s="9"/>
      <c r="AQ33430" s="9"/>
    </row>
    <row r="33431" spans="41:43" x14ac:dyDescent="0.3">
      <c r="AO33431" s="9"/>
      <c r="AP33431" s="9"/>
      <c r="AQ33431" s="9"/>
    </row>
    <row r="33432" spans="41:43" x14ac:dyDescent="0.3">
      <c r="AO33432" s="9"/>
      <c r="AP33432" s="9"/>
      <c r="AQ33432" s="9"/>
    </row>
    <row r="33433" spans="41:43" x14ac:dyDescent="0.3">
      <c r="AO33433" s="9"/>
      <c r="AP33433" s="9"/>
      <c r="AQ33433" s="9"/>
    </row>
    <row r="33434" spans="41:43" x14ac:dyDescent="0.3">
      <c r="AO33434" s="9"/>
      <c r="AP33434" s="9"/>
      <c r="AQ33434" s="9"/>
    </row>
    <row r="33435" spans="41:43" x14ac:dyDescent="0.3">
      <c r="AO33435" s="9"/>
      <c r="AP33435" s="9"/>
      <c r="AQ33435" s="9"/>
    </row>
    <row r="33436" spans="41:43" x14ac:dyDescent="0.3">
      <c r="AO33436" s="9"/>
      <c r="AP33436" s="9"/>
      <c r="AQ33436" s="9"/>
    </row>
    <row r="33437" spans="41:43" x14ac:dyDescent="0.3">
      <c r="AO33437" s="9"/>
      <c r="AP33437" s="9"/>
      <c r="AQ33437" s="9"/>
    </row>
    <row r="33438" spans="41:43" x14ac:dyDescent="0.3">
      <c r="AO33438" s="9"/>
      <c r="AP33438" s="9"/>
      <c r="AQ33438" s="9"/>
    </row>
    <row r="33439" spans="41:43" x14ac:dyDescent="0.3">
      <c r="AO33439" s="9"/>
      <c r="AP33439" s="9"/>
      <c r="AQ33439" s="9"/>
    </row>
    <row r="33440" spans="41:43" x14ac:dyDescent="0.3">
      <c r="AO33440" s="9"/>
      <c r="AP33440" s="9"/>
      <c r="AQ33440" s="9"/>
    </row>
    <row r="33441" spans="41:43" x14ac:dyDescent="0.3">
      <c r="AO33441" s="9"/>
      <c r="AP33441" s="9"/>
      <c r="AQ33441" s="9"/>
    </row>
    <row r="33442" spans="41:43" x14ac:dyDescent="0.3">
      <c r="AO33442" s="9"/>
      <c r="AP33442" s="9"/>
      <c r="AQ33442" s="9"/>
    </row>
    <row r="33443" spans="41:43" x14ac:dyDescent="0.3">
      <c r="AO33443" s="9"/>
      <c r="AP33443" s="9"/>
      <c r="AQ33443" s="9"/>
    </row>
    <row r="33444" spans="41:43" x14ac:dyDescent="0.3">
      <c r="AO33444" s="9"/>
      <c r="AP33444" s="9"/>
      <c r="AQ33444" s="9"/>
    </row>
    <row r="33445" spans="41:43" x14ac:dyDescent="0.3">
      <c r="AO33445" s="9"/>
      <c r="AP33445" s="9"/>
      <c r="AQ33445" s="9"/>
    </row>
    <row r="33446" spans="41:43" x14ac:dyDescent="0.3">
      <c r="AO33446" s="9"/>
      <c r="AP33446" s="9"/>
      <c r="AQ33446" s="9"/>
    </row>
    <row r="33447" spans="41:43" x14ac:dyDescent="0.3">
      <c r="AO33447" s="9"/>
      <c r="AP33447" s="9"/>
      <c r="AQ33447" s="9"/>
    </row>
    <row r="33448" spans="41:43" x14ac:dyDescent="0.3">
      <c r="AO33448" s="9"/>
      <c r="AP33448" s="9"/>
      <c r="AQ33448" s="9"/>
    </row>
    <row r="33449" spans="41:43" x14ac:dyDescent="0.3">
      <c r="AO33449" s="9"/>
      <c r="AP33449" s="9"/>
      <c r="AQ33449" s="9"/>
    </row>
    <row r="33450" spans="41:43" x14ac:dyDescent="0.3">
      <c r="AO33450" s="9"/>
      <c r="AP33450" s="9"/>
      <c r="AQ33450" s="9"/>
    </row>
    <row r="33451" spans="41:43" x14ac:dyDescent="0.3">
      <c r="AO33451" s="9"/>
      <c r="AP33451" s="9"/>
      <c r="AQ33451" s="9"/>
    </row>
    <row r="33452" spans="41:43" x14ac:dyDescent="0.3">
      <c r="AO33452" s="9"/>
      <c r="AP33452" s="9"/>
      <c r="AQ33452" s="9"/>
    </row>
    <row r="33453" spans="41:43" x14ac:dyDescent="0.3">
      <c r="AO33453" s="9"/>
      <c r="AP33453" s="9"/>
      <c r="AQ33453" s="9"/>
    </row>
    <row r="33454" spans="41:43" x14ac:dyDescent="0.3">
      <c r="AO33454" s="9"/>
      <c r="AP33454" s="9"/>
      <c r="AQ33454" s="9"/>
    </row>
    <row r="33455" spans="41:43" x14ac:dyDescent="0.3">
      <c r="AO33455" s="9"/>
      <c r="AP33455" s="9"/>
      <c r="AQ33455" s="9"/>
    </row>
    <row r="33456" spans="41:43" x14ac:dyDescent="0.3">
      <c r="AO33456" s="9"/>
      <c r="AP33456" s="9"/>
      <c r="AQ33456" s="9"/>
    </row>
    <row r="33457" spans="41:43" x14ac:dyDescent="0.3">
      <c r="AO33457" s="9"/>
      <c r="AP33457" s="9"/>
      <c r="AQ33457" s="9"/>
    </row>
    <row r="33458" spans="41:43" x14ac:dyDescent="0.3">
      <c r="AO33458" s="9"/>
      <c r="AP33458" s="9"/>
      <c r="AQ33458" s="9"/>
    </row>
    <row r="33459" spans="41:43" x14ac:dyDescent="0.3">
      <c r="AO33459" s="9"/>
      <c r="AP33459" s="9"/>
      <c r="AQ33459" s="9"/>
    </row>
    <row r="33460" spans="41:43" x14ac:dyDescent="0.3">
      <c r="AO33460" s="9"/>
      <c r="AP33460" s="9"/>
      <c r="AQ33460" s="9"/>
    </row>
    <row r="33461" spans="41:43" x14ac:dyDescent="0.3">
      <c r="AO33461" s="9"/>
      <c r="AP33461" s="9"/>
      <c r="AQ33461" s="9"/>
    </row>
    <row r="33462" spans="41:43" x14ac:dyDescent="0.3">
      <c r="AO33462" s="9"/>
      <c r="AP33462" s="9"/>
      <c r="AQ33462" s="9"/>
    </row>
    <row r="33463" spans="41:43" x14ac:dyDescent="0.3">
      <c r="AO33463" s="9"/>
      <c r="AP33463" s="9"/>
      <c r="AQ33463" s="9"/>
    </row>
    <row r="33464" spans="41:43" x14ac:dyDescent="0.3">
      <c r="AO33464" s="9"/>
      <c r="AP33464" s="9"/>
      <c r="AQ33464" s="9"/>
    </row>
    <row r="33465" spans="41:43" x14ac:dyDescent="0.3">
      <c r="AO33465" s="9"/>
      <c r="AP33465" s="9"/>
      <c r="AQ33465" s="9"/>
    </row>
    <row r="33466" spans="41:43" x14ac:dyDescent="0.3">
      <c r="AO33466" s="9"/>
      <c r="AP33466" s="9"/>
      <c r="AQ33466" s="9"/>
    </row>
    <row r="33467" spans="41:43" x14ac:dyDescent="0.3">
      <c r="AO33467" s="9"/>
      <c r="AP33467" s="9"/>
      <c r="AQ33467" s="9"/>
    </row>
    <row r="33468" spans="41:43" x14ac:dyDescent="0.3">
      <c r="AO33468" s="9"/>
      <c r="AP33468" s="9"/>
      <c r="AQ33468" s="9"/>
    </row>
    <row r="33469" spans="41:43" x14ac:dyDescent="0.3">
      <c r="AO33469" s="9"/>
      <c r="AP33469" s="9"/>
      <c r="AQ33469" s="9"/>
    </row>
    <row r="33470" spans="41:43" x14ac:dyDescent="0.3">
      <c r="AO33470" s="9"/>
      <c r="AP33470" s="9"/>
      <c r="AQ33470" s="9"/>
    </row>
    <row r="33471" spans="41:43" x14ac:dyDescent="0.3">
      <c r="AO33471" s="9"/>
      <c r="AP33471" s="9"/>
      <c r="AQ33471" s="9"/>
    </row>
    <row r="33472" spans="41:43" x14ac:dyDescent="0.3">
      <c r="AO33472" s="9"/>
      <c r="AP33472" s="9"/>
      <c r="AQ33472" s="9"/>
    </row>
    <row r="33473" spans="41:43" x14ac:dyDescent="0.3">
      <c r="AO33473" s="9"/>
      <c r="AP33473" s="9"/>
      <c r="AQ33473" s="9"/>
    </row>
    <row r="33474" spans="41:43" x14ac:dyDescent="0.3">
      <c r="AO33474" s="9"/>
      <c r="AP33474" s="9"/>
      <c r="AQ33474" s="9"/>
    </row>
    <row r="33475" spans="41:43" x14ac:dyDescent="0.3">
      <c r="AO33475" s="9"/>
      <c r="AP33475" s="9"/>
      <c r="AQ33475" s="9"/>
    </row>
    <row r="33476" spans="41:43" x14ac:dyDescent="0.3">
      <c r="AO33476" s="9"/>
      <c r="AP33476" s="9"/>
      <c r="AQ33476" s="9"/>
    </row>
    <row r="33477" spans="41:43" x14ac:dyDescent="0.3">
      <c r="AO33477" s="9"/>
      <c r="AP33477" s="9"/>
      <c r="AQ33477" s="9"/>
    </row>
    <row r="33478" spans="41:43" x14ac:dyDescent="0.3">
      <c r="AO33478" s="9"/>
      <c r="AP33478" s="9"/>
      <c r="AQ33478" s="9"/>
    </row>
    <row r="33479" spans="41:43" x14ac:dyDescent="0.3">
      <c r="AO33479" s="9"/>
      <c r="AP33479" s="9"/>
      <c r="AQ33479" s="9"/>
    </row>
    <row r="33480" spans="41:43" x14ac:dyDescent="0.3">
      <c r="AO33480" s="9"/>
      <c r="AP33480" s="9"/>
      <c r="AQ33480" s="9"/>
    </row>
    <row r="33481" spans="41:43" x14ac:dyDescent="0.3">
      <c r="AO33481" s="9"/>
      <c r="AP33481" s="9"/>
      <c r="AQ33481" s="9"/>
    </row>
    <row r="33482" spans="41:43" x14ac:dyDescent="0.3">
      <c r="AO33482" s="9"/>
      <c r="AP33482" s="9"/>
      <c r="AQ33482" s="9"/>
    </row>
    <row r="33483" spans="41:43" x14ac:dyDescent="0.3">
      <c r="AO33483" s="9"/>
      <c r="AP33483" s="9"/>
      <c r="AQ33483" s="9"/>
    </row>
    <row r="33484" spans="41:43" x14ac:dyDescent="0.3">
      <c r="AO33484" s="9"/>
      <c r="AP33484" s="9"/>
      <c r="AQ33484" s="9"/>
    </row>
    <row r="33485" spans="41:43" x14ac:dyDescent="0.3">
      <c r="AO33485" s="9"/>
      <c r="AP33485" s="9"/>
      <c r="AQ33485" s="9"/>
    </row>
    <row r="33486" spans="41:43" x14ac:dyDescent="0.3">
      <c r="AO33486" s="9"/>
      <c r="AP33486" s="9"/>
      <c r="AQ33486" s="9"/>
    </row>
    <row r="33487" spans="41:43" x14ac:dyDescent="0.3">
      <c r="AO33487" s="9"/>
      <c r="AP33487" s="9"/>
      <c r="AQ33487" s="9"/>
    </row>
    <row r="33488" spans="41:43" x14ac:dyDescent="0.3">
      <c r="AO33488" s="9"/>
      <c r="AP33488" s="9"/>
      <c r="AQ33488" s="9"/>
    </row>
    <row r="33489" spans="41:43" x14ac:dyDescent="0.3">
      <c r="AO33489" s="9"/>
      <c r="AP33489" s="9"/>
      <c r="AQ33489" s="9"/>
    </row>
    <row r="33490" spans="41:43" x14ac:dyDescent="0.3">
      <c r="AO33490" s="9"/>
      <c r="AP33490" s="9"/>
      <c r="AQ33490" s="9"/>
    </row>
    <row r="33491" spans="41:43" x14ac:dyDescent="0.3">
      <c r="AO33491" s="9"/>
      <c r="AP33491" s="9"/>
      <c r="AQ33491" s="9"/>
    </row>
    <row r="33492" spans="41:43" x14ac:dyDescent="0.3">
      <c r="AO33492" s="9"/>
      <c r="AP33492" s="9"/>
      <c r="AQ33492" s="9"/>
    </row>
    <row r="33493" spans="41:43" x14ac:dyDescent="0.3">
      <c r="AO33493" s="9"/>
      <c r="AP33493" s="9"/>
      <c r="AQ33493" s="9"/>
    </row>
    <row r="33494" spans="41:43" x14ac:dyDescent="0.3">
      <c r="AO33494" s="9"/>
      <c r="AP33494" s="9"/>
      <c r="AQ33494" s="9"/>
    </row>
    <row r="33495" spans="41:43" x14ac:dyDescent="0.3">
      <c r="AO33495" s="9"/>
      <c r="AP33495" s="9"/>
      <c r="AQ33495" s="9"/>
    </row>
    <row r="33496" spans="41:43" x14ac:dyDescent="0.3">
      <c r="AO33496" s="9"/>
      <c r="AP33496" s="9"/>
      <c r="AQ33496" s="9"/>
    </row>
    <row r="33497" spans="41:43" x14ac:dyDescent="0.3">
      <c r="AO33497" s="9"/>
      <c r="AP33497" s="9"/>
      <c r="AQ33497" s="9"/>
    </row>
    <row r="33498" spans="41:43" x14ac:dyDescent="0.3">
      <c r="AO33498" s="9"/>
      <c r="AP33498" s="9"/>
      <c r="AQ33498" s="9"/>
    </row>
    <row r="33499" spans="41:43" x14ac:dyDescent="0.3">
      <c r="AO33499" s="9"/>
      <c r="AP33499" s="9"/>
      <c r="AQ33499" s="9"/>
    </row>
    <row r="33500" spans="41:43" x14ac:dyDescent="0.3">
      <c r="AO33500" s="9"/>
      <c r="AP33500" s="9"/>
      <c r="AQ33500" s="9"/>
    </row>
    <row r="33501" spans="41:43" x14ac:dyDescent="0.3">
      <c r="AO33501" s="9"/>
      <c r="AP33501" s="9"/>
      <c r="AQ33501" s="9"/>
    </row>
    <row r="33502" spans="41:43" x14ac:dyDescent="0.3">
      <c r="AO33502" s="9"/>
      <c r="AP33502" s="9"/>
      <c r="AQ33502" s="9"/>
    </row>
    <row r="33503" spans="41:43" x14ac:dyDescent="0.3">
      <c r="AO33503" s="9"/>
      <c r="AP33503" s="9"/>
      <c r="AQ33503" s="9"/>
    </row>
    <row r="33504" spans="41:43" x14ac:dyDescent="0.3">
      <c r="AO33504" s="9"/>
      <c r="AP33504" s="9"/>
      <c r="AQ33504" s="9"/>
    </row>
    <row r="33505" spans="41:43" x14ac:dyDescent="0.3">
      <c r="AO33505" s="9"/>
      <c r="AP33505" s="9"/>
      <c r="AQ33505" s="9"/>
    </row>
    <row r="33506" spans="41:43" x14ac:dyDescent="0.3">
      <c r="AO33506" s="9"/>
      <c r="AP33506" s="9"/>
      <c r="AQ33506" s="9"/>
    </row>
    <row r="33507" spans="41:43" x14ac:dyDescent="0.3">
      <c r="AO33507" s="9"/>
      <c r="AP33507" s="9"/>
      <c r="AQ33507" s="9"/>
    </row>
    <row r="33508" spans="41:43" x14ac:dyDescent="0.3">
      <c r="AO33508" s="9"/>
      <c r="AP33508" s="9"/>
      <c r="AQ33508" s="9"/>
    </row>
    <row r="33509" spans="41:43" x14ac:dyDescent="0.3">
      <c r="AO33509" s="9"/>
      <c r="AP33509" s="9"/>
      <c r="AQ33509" s="9"/>
    </row>
    <row r="33510" spans="41:43" x14ac:dyDescent="0.3">
      <c r="AO33510" s="9"/>
      <c r="AP33510" s="9"/>
      <c r="AQ33510" s="9"/>
    </row>
    <row r="33511" spans="41:43" x14ac:dyDescent="0.3">
      <c r="AO33511" s="9"/>
      <c r="AP33511" s="9"/>
      <c r="AQ33511" s="9"/>
    </row>
    <row r="33512" spans="41:43" x14ac:dyDescent="0.3">
      <c r="AO33512" s="9"/>
      <c r="AP33512" s="9"/>
      <c r="AQ33512" s="9"/>
    </row>
    <row r="33513" spans="41:43" x14ac:dyDescent="0.3">
      <c r="AO33513" s="9"/>
      <c r="AP33513" s="9"/>
      <c r="AQ33513" s="9"/>
    </row>
    <row r="33514" spans="41:43" x14ac:dyDescent="0.3">
      <c r="AO33514" s="9"/>
      <c r="AP33514" s="9"/>
      <c r="AQ33514" s="9"/>
    </row>
    <row r="33515" spans="41:43" x14ac:dyDescent="0.3">
      <c r="AO33515" s="9"/>
      <c r="AP33515" s="9"/>
      <c r="AQ33515" s="9"/>
    </row>
    <row r="33516" spans="41:43" x14ac:dyDescent="0.3">
      <c r="AO33516" s="9"/>
      <c r="AP33516" s="9"/>
      <c r="AQ33516" s="9"/>
    </row>
    <row r="33517" spans="41:43" x14ac:dyDescent="0.3">
      <c r="AO33517" s="9"/>
      <c r="AP33517" s="9"/>
      <c r="AQ33517" s="9"/>
    </row>
    <row r="33518" spans="41:43" x14ac:dyDescent="0.3">
      <c r="AO33518" s="9"/>
      <c r="AP33518" s="9"/>
      <c r="AQ33518" s="9"/>
    </row>
    <row r="33519" spans="41:43" x14ac:dyDescent="0.3">
      <c r="AO33519" s="9"/>
      <c r="AP33519" s="9"/>
      <c r="AQ33519" s="9"/>
    </row>
    <row r="33520" spans="41:43" x14ac:dyDescent="0.3">
      <c r="AO33520" s="9"/>
      <c r="AP33520" s="9"/>
      <c r="AQ33520" s="9"/>
    </row>
    <row r="33521" spans="41:43" x14ac:dyDescent="0.3">
      <c r="AO33521" s="9"/>
      <c r="AP33521" s="9"/>
      <c r="AQ33521" s="9"/>
    </row>
    <row r="33522" spans="41:43" x14ac:dyDescent="0.3">
      <c r="AO33522" s="9"/>
      <c r="AP33522" s="9"/>
      <c r="AQ33522" s="9"/>
    </row>
    <row r="33523" spans="41:43" x14ac:dyDescent="0.3">
      <c r="AO33523" s="9"/>
      <c r="AP33523" s="9"/>
      <c r="AQ33523" s="9"/>
    </row>
    <row r="33524" spans="41:43" x14ac:dyDescent="0.3">
      <c r="AO33524" s="9"/>
      <c r="AP33524" s="9"/>
      <c r="AQ33524" s="9"/>
    </row>
    <row r="33525" spans="41:43" x14ac:dyDescent="0.3">
      <c r="AO33525" s="9"/>
      <c r="AP33525" s="9"/>
      <c r="AQ33525" s="9"/>
    </row>
    <row r="33526" spans="41:43" x14ac:dyDescent="0.3">
      <c r="AO33526" s="9"/>
      <c r="AP33526" s="9"/>
      <c r="AQ33526" s="9"/>
    </row>
    <row r="33527" spans="41:43" x14ac:dyDescent="0.3">
      <c r="AO33527" s="9"/>
      <c r="AP33527" s="9"/>
      <c r="AQ33527" s="9"/>
    </row>
    <row r="33528" spans="41:43" x14ac:dyDescent="0.3">
      <c r="AO33528" s="9"/>
      <c r="AP33528" s="9"/>
      <c r="AQ33528" s="9"/>
    </row>
    <row r="33529" spans="41:43" x14ac:dyDescent="0.3">
      <c r="AO33529" s="9"/>
      <c r="AP33529" s="9"/>
      <c r="AQ33529" s="9"/>
    </row>
    <row r="33530" spans="41:43" x14ac:dyDescent="0.3">
      <c r="AO33530" s="9"/>
      <c r="AP33530" s="9"/>
      <c r="AQ33530" s="9"/>
    </row>
    <row r="33531" spans="41:43" x14ac:dyDescent="0.3">
      <c r="AO33531" s="9"/>
      <c r="AP33531" s="9"/>
      <c r="AQ33531" s="9"/>
    </row>
    <row r="33532" spans="41:43" x14ac:dyDescent="0.3">
      <c r="AO33532" s="9"/>
      <c r="AP33532" s="9"/>
      <c r="AQ33532" s="9"/>
    </row>
    <row r="33533" spans="41:43" x14ac:dyDescent="0.3">
      <c r="AO33533" s="9"/>
      <c r="AP33533" s="9"/>
      <c r="AQ33533" s="9"/>
    </row>
    <row r="33534" spans="41:43" x14ac:dyDescent="0.3">
      <c r="AO33534" s="9"/>
      <c r="AP33534" s="9"/>
      <c r="AQ33534" s="9"/>
    </row>
    <row r="33535" spans="41:43" x14ac:dyDescent="0.3">
      <c r="AO33535" s="9"/>
      <c r="AP33535" s="9"/>
      <c r="AQ33535" s="9"/>
    </row>
    <row r="33536" spans="41:43" x14ac:dyDescent="0.3">
      <c r="AO33536" s="9"/>
      <c r="AP33536" s="9"/>
      <c r="AQ33536" s="9"/>
    </row>
    <row r="33537" spans="41:43" x14ac:dyDescent="0.3">
      <c r="AO33537" s="9"/>
      <c r="AP33537" s="9"/>
      <c r="AQ33537" s="9"/>
    </row>
    <row r="33538" spans="41:43" x14ac:dyDescent="0.3">
      <c r="AO33538" s="9"/>
      <c r="AP33538" s="9"/>
      <c r="AQ33538" s="9"/>
    </row>
    <row r="33539" spans="41:43" x14ac:dyDescent="0.3">
      <c r="AO33539" s="9"/>
      <c r="AP33539" s="9"/>
      <c r="AQ33539" s="9"/>
    </row>
    <row r="33540" spans="41:43" x14ac:dyDescent="0.3">
      <c r="AO33540" s="9"/>
      <c r="AP33540" s="9"/>
      <c r="AQ33540" s="9"/>
    </row>
    <row r="33541" spans="41:43" x14ac:dyDescent="0.3">
      <c r="AO33541" s="9"/>
      <c r="AP33541" s="9"/>
      <c r="AQ33541" s="9"/>
    </row>
    <row r="33542" spans="41:43" x14ac:dyDescent="0.3">
      <c r="AO33542" s="9"/>
      <c r="AP33542" s="9"/>
      <c r="AQ33542" s="9"/>
    </row>
    <row r="33543" spans="41:43" x14ac:dyDescent="0.3">
      <c r="AO33543" s="9"/>
      <c r="AP33543" s="9"/>
      <c r="AQ33543" s="9"/>
    </row>
    <row r="33544" spans="41:43" x14ac:dyDescent="0.3">
      <c r="AO33544" s="9"/>
      <c r="AP33544" s="9"/>
      <c r="AQ33544" s="9"/>
    </row>
    <row r="33545" spans="41:43" x14ac:dyDescent="0.3">
      <c r="AO33545" s="9"/>
      <c r="AP33545" s="9"/>
      <c r="AQ33545" s="9"/>
    </row>
    <row r="33546" spans="41:43" x14ac:dyDescent="0.3">
      <c r="AO33546" s="9"/>
      <c r="AP33546" s="9"/>
      <c r="AQ33546" s="9"/>
    </row>
    <row r="33547" spans="41:43" x14ac:dyDescent="0.3">
      <c r="AO33547" s="9"/>
      <c r="AP33547" s="9"/>
      <c r="AQ33547" s="9"/>
    </row>
    <row r="33548" spans="41:43" x14ac:dyDescent="0.3">
      <c r="AO33548" s="9"/>
      <c r="AP33548" s="9"/>
      <c r="AQ33548" s="9"/>
    </row>
    <row r="33549" spans="41:43" x14ac:dyDescent="0.3">
      <c r="AO33549" s="9"/>
      <c r="AP33549" s="9"/>
      <c r="AQ33549" s="9"/>
    </row>
    <row r="33550" spans="41:43" x14ac:dyDescent="0.3">
      <c r="AO33550" s="9"/>
      <c r="AP33550" s="9"/>
      <c r="AQ33550" s="9"/>
    </row>
    <row r="33551" spans="41:43" x14ac:dyDescent="0.3">
      <c r="AO33551" s="9"/>
      <c r="AP33551" s="9"/>
      <c r="AQ33551" s="9"/>
    </row>
    <row r="33552" spans="41:43" x14ac:dyDescent="0.3">
      <c r="AO33552" s="9"/>
      <c r="AP33552" s="9"/>
      <c r="AQ33552" s="9"/>
    </row>
    <row r="33553" spans="41:43" x14ac:dyDescent="0.3">
      <c r="AO33553" s="9"/>
      <c r="AP33553" s="9"/>
      <c r="AQ33553" s="9"/>
    </row>
    <row r="33554" spans="41:43" x14ac:dyDescent="0.3">
      <c r="AO33554" s="9"/>
      <c r="AP33554" s="9"/>
      <c r="AQ33554" s="9"/>
    </row>
    <row r="33555" spans="41:43" x14ac:dyDescent="0.3">
      <c r="AO33555" s="9"/>
      <c r="AP33555" s="9"/>
      <c r="AQ33555" s="9"/>
    </row>
    <row r="33556" spans="41:43" x14ac:dyDescent="0.3">
      <c r="AO33556" s="9"/>
      <c r="AP33556" s="9"/>
      <c r="AQ33556" s="9"/>
    </row>
    <row r="33557" spans="41:43" x14ac:dyDescent="0.3">
      <c r="AO33557" s="9"/>
      <c r="AP33557" s="9"/>
      <c r="AQ33557" s="9"/>
    </row>
    <row r="33558" spans="41:43" x14ac:dyDescent="0.3">
      <c r="AO33558" s="9"/>
      <c r="AP33558" s="9"/>
      <c r="AQ33558" s="9"/>
    </row>
    <row r="33559" spans="41:43" x14ac:dyDescent="0.3">
      <c r="AO33559" s="9"/>
      <c r="AP33559" s="9"/>
      <c r="AQ33559" s="9"/>
    </row>
    <row r="33560" spans="41:43" x14ac:dyDescent="0.3">
      <c r="AO33560" s="9"/>
      <c r="AP33560" s="9"/>
      <c r="AQ33560" s="9"/>
    </row>
    <row r="33561" spans="41:43" x14ac:dyDescent="0.3">
      <c r="AO33561" s="9"/>
      <c r="AP33561" s="9"/>
      <c r="AQ33561" s="9"/>
    </row>
    <row r="33562" spans="41:43" x14ac:dyDescent="0.3">
      <c r="AO33562" s="9"/>
      <c r="AP33562" s="9"/>
      <c r="AQ33562" s="9"/>
    </row>
    <row r="33563" spans="41:43" x14ac:dyDescent="0.3">
      <c r="AO33563" s="9"/>
      <c r="AP33563" s="9"/>
      <c r="AQ33563" s="9"/>
    </row>
    <row r="33564" spans="41:43" x14ac:dyDescent="0.3">
      <c r="AO33564" s="9"/>
      <c r="AP33564" s="9"/>
      <c r="AQ33564" s="9"/>
    </row>
    <row r="33565" spans="41:43" x14ac:dyDescent="0.3">
      <c r="AO33565" s="9"/>
      <c r="AP33565" s="9"/>
      <c r="AQ33565" s="9"/>
    </row>
    <row r="33566" spans="41:43" x14ac:dyDescent="0.3">
      <c r="AO33566" s="9"/>
      <c r="AP33566" s="9"/>
      <c r="AQ33566" s="9"/>
    </row>
    <row r="33567" spans="41:43" x14ac:dyDescent="0.3">
      <c r="AO33567" s="9"/>
      <c r="AP33567" s="9"/>
      <c r="AQ33567" s="9"/>
    </row>
    <row r="33568" spans="41:43" x14ac:dyDescent="0.3">
      <c r="AO33568" s="9"/>
      <c r="AP33568" s="9"/>
      <c r="AQ33568" s="9"/>
    </row>
    <row r="33569" spans="41:43" x14ac:dyDescent="0.3">
      <c r="AO33569" s="9"/>
      <c r="AP33569" s="9"/>
      <c r="AQ33569" s="9"/>
    </row>
    <row r="33570" spans="41:43" x14ac:dyDescent="0.3">
      <c r="AO33570" s="9"/>
      <c r="AP33570" s="9"/>
      <c r="AQ33570" s="9"/>
    </row>
    <row r="33571" spans="41:43" x14ac:dyDescent="0.3">
      <c r="AO33571" s="9"/>
      <c r="AP33571" s="9"/>
      <c r="AQ33571" s="9"/>
    </row>
    <row r="33572" spans="41:43" x14ac:dyDescent="0.3">
      <c r="AO33572" s="9"/>
      <c r="AP33572" s="9"/>
      <c r="AQ33572" s="9"/>
    </row>
    <row r="33573" spans="41:43" x14ac:dyDescent="0.3">
      <c r="AO33573" s="9"/>
      <c r="AP33573" s="9"/>
      <c r="AQ33573" s="9"/>
    </row>
    <row r="33574" spans="41:43" x14ac:dyDescent="0.3">
      <c r="AO33574" s="9"/>
      <c r="AP33574" s="9"/>
      <c r="AQ33574" s="9"/>
    </row>
    <row r="33575" spans="41:43" x14ac:dyDescent="0.3">
      <c r="AO33575" s="9"/>
      <c r="AP33575" s="9"/>
      <c r="AQ33575" s="9"/>
    </row>
    <row r="33576" spans="41:43" x14ac:dyDescent="0.3">
      <c r="AO33576" s="9"/>
      <c r="AP33576" s="9"/>
      <c r="AQ33576" s="9"/>
    </row>
    <row r="33577" spans="41:43" x14ac:dyDescent="0.3">
      <c r="AO33577" s="9"/>
      <c r="AP33577" s="9"/>
      <c r="AQ33577" s="9"/>
    </row>
    <row r="33578" spans="41:43" x14ac:dyDescent="0.3">
      <c r="AO33578" s="9"/>
      <c r="AP33578" s="9"/>
      <c r="AQ33578" s="9"/>
    </row>
    <row r="33579" spans="41:43" x14ac:dyDescent="0.3">
      <c r="AO33579" s="9"/>
      <c r="AP33579" s="9"/>
      <c r="AQ33579" s="9"/>
    </row>
    <row r="33580" spans="41:43" x14ac:dyDescent="0.3">
      <c r="AO33580" s="9"/>
      <c r="AP33580" s="9"/>
      <c r="AQ33580" s="9"/>
    </row>
    <row r="33581" spans="41:43" x14ac:dyDescent="0.3">
      <c r="AO33581" s="9"/>
      <c r="AP33581" s="9"/>
      <c r="AQ33581" s="9"/>
    </row>
    <row r="33582" spans="41:43" x14ac:dyDescent="0.3">
      <c r="AO33582" s="9"/>
      <c r="AP33582" s="9"/>
      <c r="AQ33582" s="9"/>
    </row>
    <row r="33583" spans="41:43" x14ac:dyDescent="0.3">
      <c r="AO33583" s="9"/>
      <c r="AP33583" s="9"/>
      <c r="AQ33583" s="9"/>
    </row>
    <row r="33584" spans="41:43" x14ac:dyDescent="0.3">
      <c r="AO33584" s="9"/>
      <c r="AP33584" s="9"/>
      <c r="AQ33584" s="9"/>
    </row>
    <row r="33585" spans="41:43" x14ac:dyDescent="0.3">
      <c r="AO33585" s="9"/>
      <c r="AP33585" s="9"/>
      <c r="AQ33585" s="9"/>
    </row>
    <row r="33586" spans="41:43" x14ac:dyDescent="0.3">
      <c r="AO33586" s="9"/>
      <c r="AP33586" s="9"/>
      <c r="AQ33586" s="9"/>
    </row>
    <row r="33587" spans="41:43" x14ac:dyDescent="0.3">
      <c r="AO33587" s="9"/>
      <c r="AP33587" s="9"/>
      <c r="AQ33587" s="9"/>
    </row>
    <row r="33588" spans="41:43" x14ac:dyDescent="0.3">
      <c r="AO33588" s="9"/>
      <c r="AP33588" s="9"/>
      <c r="AQ33588" s="9"/>
    </row>
    <row r="33589" spans="41:43" x14ac:dyDescent="0.3">
      <c r="AO33589" s="9"/>
      <c r="AP33589" s="9"/>
      <c r="AQ33589" s="9"/>
    </row>
    <row r="33590" spans="41:43" x14ac:dyDescent="0.3">
      <c r="AO33590" s="9"/>
      <c r="AP33590" s="9"/>
      <c r="AQ33590" s="9"/>
    </row>
    <row r="33591" spans="41:43" x14ac:dyDescent="0.3">
      <c r="AO33591" s="9"/>
      <c r="AP33591" s="9"/>
      <c r="AQ33591" s="9"/>
    </row>
    <row r="33592" spans="41:43" x14ac:dyDescent="0.3">
      <c r="AO33592" s="9"/>
      <c r="AP33592" s="9"/>
      <c r="AQ33592" s="9"/>
    </row>
    <row r="33593" spans="41:43" x14ac:dyDescent="0.3">
      <c r="AO33593" s="9"/>
      <c r="AP33593" s="9"/>
      <c r="AQ33593" s="9"/>
    </row>
    <row r="33594" spans="41:43" x14ac:dyDescent="0.3">
      <c r="AO33594" s="9"/>
      <c r="AP33594" s="9"/>
      <c r="AQ33594" s="9"/>
    </row>
    <row r="33595" spans="41:43" x14ac:dyDescent="0.3">
      <c r="AO33595" s="9"/>
      <c r="AP33595" s="9"/>
      <c r="AQ33595" s="9"/>
    </row>
    <row r="33596" spans="41:43" x14ac:dyDescent="0.3">
      <c r="AO33596" s="9"/>
      <c r="AP33596" s="9"/>
      <c r="AQ33596" s="9"/>
    </row>
    <row r="33597" spans="41:43" x14ac:dyDescent="0.3">
      <c r="AO33597" s="9"/>
      <c r="AP33597" s="9"/>
      <c r="AQ33597" s="9"/>
    </row>
    <row r="33598" spans="41:43" x14ac:dyDescent="0.3">
      <c r="AO33598" s="9"/>
      <c r="AP33598" s="9"/>
      <c r="AQ33598" s="9"/>
    </row>
    <row r="33599" spans="41:43" x14ac:dyDescent="0.3">
      <c r="AO33599" s="9"/>
      <c r="AP33599" s="9"/>
      <c r="AQ33599" s="9"/>
    </row>
    <row r="33600" spans="41:43" x14ac:dyDescent="0.3">
      <c r="AO33600" s="9"/>
      <c r="AP33600" s="9"/>
      <c r="AQ33600" s="9"/>
    </row>
    <row r="33601" spans="41:43" x14ac:dyDescent="0.3">
      <c r="AO33601" s="9"/>
      <c r="AP33601" s="9"/>
      <c r="AQ33601" s="9"/>
    </row>
    <row r="33602" spans="41:43" x14ac:dyDescent="0.3">
      <c r="AO33602" s="9"/>
      <c r="AP33602" s="9"/>
      <c r="AQ33602" s="9"/>
    </row>
    <row r="33603" spans="41:43" x14ac:dyDescent="0.3">
      <c r="AO33603" s="9"/>
      <c r="AP33603" s="9"/>
      <c r="AQ33603" s="9"/>
    </row>
    <row r="33604" spans="41:43" x14ac:dyDescent="0.3">
      <c r="AO33604" s="9"/>
      <c r="AP33604" s="9"/>
      <c r="AQ33604" s="9"/>
    </row>
    <row r="33605" spans="41:43" x14ac:dyDescent="0.3">
      <c r="AO33605" s="9"/>
      <c r="AP33605" s="9"/>
      <c r="AQ33605" s="9"/>
    </row>
    <row r="33606" spans="41:43" x14ac:dyDescent="0.3">
      <c r="AO33606" s="9"/>
      <c r="AP33606" s="9"/>
      <c r="AQ33606" s="9"/>
    </row>
    <row r="33607" spans="41:43" x14ac:dyDescent="0.3">
      <c r="AO33607" s="9"/>
      <c r="AP33607" s="9"/>
      <c r="AQ33607" s="9"/>
    </row>
    <row r="33608" spans="41:43" x14ac:dyDescent="0.3">
      <c r="AO33608" s="9"/>
      <c r="AP33608" s="9"/>
      <c r="AQ33608" s="9"/>
    </row>
    <row r="33609" spans="41:43" x14ac:dyDescent="0.3">
      <c r="AO33609" s="9"/>
      <c r="AP33609" s="9"/>
      <c r="AQ33609" s="9"/>
    </row>
    <row r="33610" spans="41:43" x14ac:dyDescent="0.3">
      <c r="AO33610" s="9"/>
      <c r="AP33610" s="9"/>
      <c r="AQ33610" s="9"/>
    </row>
    <row r="33611" spans="41:43" x14ac:dyDescent="0.3">
      <c r="AO33611" s="9"/>
      <c r="AP33611" s="9"/>
      <c r="AQ33611" s="9"/>
    </row>
    <row r="33612" spans="41:43" x14ac:dyDescent="0.3">
      <c r="AO33612" s="9"/>
      <c r="AP33612" s="9"/>
      <c r="AQ33612" s="9"/>
    </row>
    <row r="33613" spans="41:43" x14ac:dyDescent="0.3">
      <c r="AO33613" s="9"/>
      <c r="AP33613" s="9"/>
      <c r="AQ33613" s="9"/>
    </row>
    <row r="33614" spans="41:43" x14ac:dyDescent="0.3">
      <c r="AO33614" s="9"/>
      <c r="AP33614" s="9"/>
      <c r="AQ33614" s="9"/>
    </row>
    <row r="33615" spans="41:43" x14ac:dyDescent="0.3">
      <c r="AO33615" s="9"/>
      <c r="AP33615" s="9"/>
      <c r="AQ33615" s="9"/>
    </row>
    <row r="33616" spans="41:43" x14ac:dyDescent="0.3">
      <c r="AO33616" s="9"/>
      <c r="AP33616" s="9"/>
      <c r="AQ33616" s="9"/>
    </row>
    <row r="33617" spans="41:43" x14ac:dyDescent="0.3">
      <c r="AO33617" s="9"/>
      <c r="AP33617" s="9"/>
      <c r="AQ33617" s="9"/>
    </row>
    <row r="33618" spans="41:43" x14ac:dyDescent="0.3">
      <c r="AO33618" s="9"/>
      <c r="AP33618" s="9"/>
      <c r="AQ33618" s="9"/>
    </row>
    <row r="33619" spans="41:43" x14ac:dyDescent="0.3">
      <c r="AO33619" s="9"/>
      <c r="AP33619" s="9"/>
      <c r="AQ33619" s="9"/>
    </row>
    <row r="33620" spans="41:43" x14ac:dyDescent="0.3">
      <c r="AO33620" s="9"/>
      <c r="AP33620" s="9"/>
      <c r="AQ33620" s="9"/>
    </row>
    <row r="33621" spans="41:43" x14ac:dyDescent="0.3">
      <c r="AO33621" s="9"/>
      <c r="AP33621" s="9"/>
      <c r="AQ33621" s="9"/>
    </row>
    <row r="33622" spans="41:43" x14ac:dyDescent="0.3">
      <c r="AO33622" s="9"/>
      <c r="AP33622" s="9"/>
      <c r="AQ33622" s="9"/>
    </row>
    <row r="33623" spans="41:43" x14ac:dyDescent="0.3">
      <c r="AO33623" s="9"/>
      <c r="AP33623" s="9"/>
      <c r="AQ33623" s="9"/>
    </row>
    <row r="33624" spans="41:43" x14ac:dyDescent="0.3">
      <c r="AO33624" s="9"/>
      <c r="AP33624" s="9"/>
      <c r="AQ33624" s="9"/>
    </row>
    <row r="33625" spans="41:43" x14ac:dyDescent="0.3">
      <c r="AO33625" s="9"/>
      <c r="AP33625" s="9"/>
      <c r="AQ33625" s="9"/>
    </row>
    <row r="33626" spans="41:43" x14ac:dyDescent="0.3">
      <c r="AO33626" s="9"/>
      <c r="AP33626" s="9"/>
      <c r="AQ33626" s="9"/>
    </row>
    <row r="33627" spans="41:43" x14ac:dyDescent="0.3">
      <c r="AO33627" s="9"/>
      <c r="AP33627" s="9"/>
      <c r="AQ33627" s="9"/>
    </row>
    <row r="33628" spans="41:43" x14ac:dyDescent="0.3">
      <c r="AO33628" s="9"/>
      <c r="AP33628" s="9"/>
      <c r="AQ33628" s="9"/>
    </row>
    <row r="33629" spans="41:43" x14ac:dyDescent="0.3">
      <c r="AO33629" s="9"/>
      <c r="AP33629" s="9"/>
      <c r="AQ33629" s="9"/>
    </row>
    <row r="33630" spans="41:43" x14ac:dyDescent="0.3">
      <c r="AO33630" s="9"/>
      <c r="AP33630" s="9"/>
      <c r="AQ33630" s="9"/>
    </row>
    <row r="33631" spans="41:43" x14ac:dyDescent="0.3">
      <c r="AO33631" s="9"/>
      <c r="AP33631" s="9"/>
      <c r="AQ33631" s="9"/>
    </row>
    <row r="33632" spans="41:43" x14ac:dyDescent="0.3">
      <c r="AO33632" s="9"/>
      <c r="AP33632" s="9"/>
      <c r="AQ33632" s="9"/>
    </row>
    <row r="33633" spans="41:43" x14ac:dyDescent="0.3">
      <c r="AO33633" s="9"/>
      <c r="AP33633" s="9"/>
      <c r="AQ33633" s="9"/>
    </row>
    <row r="33634" spans="41:43" x14ac:dyDescent="0.3">
      <c r="AO33634" s="9"/>
      <c r="AP33634" s="9"/>
      <c r="AQ33634" s="9"/>
    </row>
    <row r="33635" spans="41:43" x14ac:dyDescent="0.3">
      <c r="AO33635" s="9"/>
      <c r="AP33635" s="9"/>
      <c r="AQ33635" s="9"/>
    </row>
    <row r="33636" spans="41:43" x14ac:dyDescent="0.3">
      <c r="AO33636" s="9"/>
      <c r="AP33636" s="9"/>
      <c r="AQ33636" s="9"/>
    </row>
    <row r="33637" spans="41:43" x14ac:dyDescent="0.3">
      <c r="AO33637" s="9"/>
      <c r="AP33637" s="9"/>
      <c r="AQ33637" s="9"/>
    </row>
    <row r="33638" spans="41:43" x14ac:dyDescent="0.3">
      <c r="AO33638" s="9"/>
      <c r="AP33638" s="9"/>
      <c r="AQ33638" s="9"/>
    </row>
    <row r="33639" spans="41:43" x14ac:dyDescent="0.3">
      <c r="AO33639" s="9"/>
      <c r="AP33639" s="9"/>
      <c r="AQ33639" s="9"/>
    </row>
    <row r="33640" spans="41:43" x14ac:dyDescent="0.3">
      <c r="AO33640" s="9"/>
      <c r="AP33640" s="9"/>
      <c r="AQ33640" s="9"/>
    </row>
    <row r="33641" spans="41:43" x14ac:dyDescent="0.3">
      <c r="AO33641" s="9"/>
      <c r="AP33641" s="9"/>
      <c r="AQ33641" s="9"/>
    </row>
    <row r="33642" spans="41:43" x14ac:dyDescent="0.3">
      <c r="AO33642" s="9"/>
      <c r="AP33642" s="9"/>
      <c r="AQ33642" s="9"/>
    </row>
    <row r="33643" spans="41:43" x14ac:dyDescent="0.3">
      <c r="AO33643" s="9"/>
      <c r="AP33643" s="9"/>
      <c r="AQ33643" s="9"/>
    </row>
    <row r="33644" spans="41:43" x14ac:dyDescent="0.3">
      <c r="AO33644" s="9"/>
      <c r="AP33644" s="9"/>
      <c r="AQ33644" s="9"/>
    </row>
    <row r="33645" spans="41:43" x14ac:dyDescent="0.3">
      <c r="AO33645" s="9"/>
      <c r="AP33645" s="9"/>
      <c r="AQ33645" s="9"/>
    </row>
    <row r="33646" spans="41:43" x14ac:dyDescent="0.3">
      <c r="AO33646" s="9"/>
      <c r="AP33646" s="9"/>
      <c r="AQ33646" s="9"/>
    </row>
    <row r="33647" spans="41:43" x14ac:dyDescent="0.3">
      <c r="AO33647" s="9"/>
      <c r="AP33647" s="9"/>
      <c r="AQ33647" s="9"/>
    </row>
    <row r="33648" spans="41:43" x14ac:dyDescent="0.3">
      <c r="AO33648" s="9"/>
      <c r="AP33648" s="9"/>
      <c r="AQ33648" s="9"/>
    </row>
    <row r="33649" spans="41:43" x14ac:dyDescent="0.3">
      <c r="AO33649" s="9"/>
      <c r="AP33649" s="9"/>
      <c r="AQ33649" s="9"/>
    </row>
    <row r="33650" spans="41:43" x14ac:dyDescent="0.3">
      <c r="AO33650" s="9"/>
      <c r="AP33650" s="9"/>
      <c r="AQ33650" s="9"/>
    </row>
    <row r="33651" spans="41:43" x14ac:dyDescent="0.3">
      <c r="AO33651" s="9"/>
      <c r="AP33651" s="9"/>
      <c r="AQ33651" s="9"/>
    </row>
    <row r="33652" spans="41:43" x14ac:dyDescent="0.3">
      <c r="AO33652" s="9"/>
      <c r="AP33652" s="9"/>
      <c r="AQ33652" s="9"/>
    </row>
    <row r="33653" spans="41:43" x14ac:dyDescent="0.3">
      <c r="AO33653" s="9"/>
      <c r="AP33653" s="9"/>
      <c r="AQ33653" s="9"/>
    </row>
    <row r="33654" spans="41:43" x14ac:dyDescent="0.3">
      <c r="AO33654" s="9"/>
      <c r="AP33654" s="9"/>
      <c r="AQ33654" s="9"/>
    </row>
    <row r="33655" spans="41:43" x14ac:dyDescent="0.3">
      <c r="AO33655" s="9"/>
      <c r="AP33655" s="9"/>
      <c r="AQ33655" s="9"/>
    </row>
    <row r="33656" spans="41:43" x14ac:dyDescent="0.3">
      <c r="AO33656" s="9"/>
      <c r="AP33656" s="9"/>
      <c r="AQ33656" s="9"/>
    </row>
    <row r="33657" spans="41:43" x14ac:dyDescent="0.3">
      <c r="AO33657" s="9"/>
      <c r="AP33657" s="9"/>
      <c r="AQ33657" s="9"/>
    </row>
    <row r="33658" spans="41:43" x14ac:dyDescent="0.3">
      <c r="AO33658" s="9"/>
      <c r="AP33658" s="9"/>
      <c r="AQ33658" s="9"/>
    </row>
    <row r="33659" spans="41:43" x14ac:dyDescent="0.3">
      <c r="AO33659" s="9"/>
      <c r="AP33659" s="9"/>
      <c r="AQ33659" s="9"/>
    </row>
    <row r="33660" spans="41:43" x14ac:dyDescent="0.3">
      <c r="AO33660" s="9"/>
      <c r="AP33660" s="9"/>
      <c r="AQ33660" s="9"/>
    </row>
    <row r="33661" spans="41:43" x14ac:dyDescent="0.3">
      <c r="AO33661" s="9"/>
      <c r="AP33661" s="9"/>
      <c r="AQ33661" s="9"/>
    </row>
    <row r="33662" spans="41:43" x14ac:dyDescent="0.3">
      <c r="AO33662" s="9"/>
      <c r="AP33662" s="9"/>
      <c r="AQ33662" s="9"/>
    </row>
    <row r="33663" spans="41:43" x14ac:dyDescent="0.3">
      <c r="AO33663" s="9"/>
      <c r="AP33663" s="9"/>
      <c r="AQ33663" s="9"/>
    </row>
    <row r="33664" spans="41:43" x14ac:dyDescent="0.3">
      <c r="AO33664" s="9"/>
      <c r="AP33664" s="9"/>
      <c r="AQ33664" s="9"/>
    </row>
    <row r="33665" spans="41:43" x14ac:dyDescent="0.3">
      <c r="AO33665" s="9"/>
      <c r="AP33665" s="9"/>
      <c r="AQ33665" s="9"/>
    </row>
    <row r="33666" spans="41:43" x14ac:dyDescent="0.3">
      <c r="AO33666" s="9"/>
      <c r="AP33666" s="9"/>
      <c r="AQ33666" s="9"/>
    </row>
    <row r="33667" spans="41:43" x14ac:dyDescent="0.3">
      <c r="AO33667" s="9"/>
      <c r="AP33667" s="9"/>
      <c r="AQ33667" s="9"/>
    </row>
    <row r="33668" spans="41:43" x14ac:dyDescent="0.3">
      <c r="AO33668" s="9"/>
      <c r="AP33668" s="9"/>
      <c r="AQ33668" s="9"/>
    </row>
    <row r="33669" spans="41:43" x14ac:dyDescent="0.3">
      <c r="AO33669" s="9"/>
      <c r="AP33669" s="9"/>
      <c r="AQ33669" s="9"/>
    </row>
    <row r="33670" spans="41:43" x14ac:dyDescent="0.3">
      <c r="AO33670" s="9"/>
      <c r="AP33670" s="9"/>
      <c r="AQ33670" s="9"/>
    </row>
    <row r="33671" spans="41:43" x14ac:dyDescent="0.3">
      <c r="AO33671" s="9"/>
      <c r="AP33671" s="9"/>
      <c r="AQ33671" s="9"/>
    </row>
    <row r="33672" spans="41:43" x14ac:dyDescent="0.3">
      <c r="AO33672" s="9"/>
      <c r="AP33672" s="9"/>
      <c r="AQ33672" s="9"/>
    </row>
    <row r="33673" spans="41:43" x14ac:dyDescent="0.3">
      <c r="AO33673" s="9"/>
      <c r="AP33673" s="9"/>
      <c r="AQ33673" s="9"/>
    </row>
    <row r="33674" spans="41:43" x14ac:dyDescent="0.3">
      <c r="AO33674" s="9"/>
      <c r="AP33674" s="9"/>
      <c r="AQ33674" s="9"/>
    </row>
    <row r="33675" spans="41:43" x14ac:dyDescent="0.3">
      <c r="AO33675" s="9"/>
      <c r="AP33675" s="9"/>
      <c r="AQ33675" s="9"/>
    </row>
    <row r="33676" spans="41:43" x14ac:dyDescent="0.3">
      <c r="AO33676" s="9"/>
      <c r="AP33676" s="9"/>
      <c r="AQ33676" s="9"/>
    </row>
    <row r="33677" spans="41:43" x14ac:dyDescent="0.3">
      <c r="AO33677" s="9"/>
      <c r="AP33677" s="9"/>
      <c r="AQ33677" s="9"/>
    </row>
    <row r="33678" spans="41:43" x14ac:dyDescent="0.3">
      <c r="AO33678" s="9"/>
      <c r="AP33678" s="9"/>
      <c r="AQ33678" s="9"/>
    </row>
    <row r="33679" spans="41:43" x14ac:dyDescent="0.3">
      <c r="AO33679" s="9"/>
      <c r="AP33679" s="9"/>
      <c r="AQ33679" s="9"/>
    </row>
    <row r="33680" spans="41:43" x14ac:dyDescent="0.3">
      <c r="AO33680" s="9"/>
      <c r="AP33680" s="9"/>
      <c r="AQ33680" s="9"/>
    </row>
    <row r="33681" spans="41:43" x14ac:dyDescent="0.3">
      <c r="AO33681" s="9"/>
      <c r="AP33681" s="9"/>
      <c r="AQ33681" s="9"/>
    </row>
    <row r="33682" spans="41:43" x14ac:dyDescent="0.3">
      <c r="AO33682" s="9"/>
      <c r="AP33682" s="9"/>
      <c r="AQ33682" s="9"/>
    </row>
    <row r="33683" spans="41:43" x14ac:dyDescent="0.3">
      <c r="AO33683" s="9"/>
      <c r="AP33683" s="9"/>
      <c r="AQ33683" s="9"/>
    </row>
    <row r="33684" spans="41:43" x14ac:dyDescent="0.3">
      <c r="AO33684" s="9"/>
      <c r="AP33684" s="9"/>
      <c r="AQ33684" s="9"/>
    </row>
    <row r="33685" spans="41:43" x14ac:dyDescent="0.3">
      <c r="AO33685" s="9"/>
      <c r="AP33685" s="9"/>
      <c r="AQ33685" s="9"/>
    </row>
    <row r="33686" spans="41:43" x14ac:dyDescent="0.3">
      <c r="AO33686" s="9"/>
      <c r="AP33686" s="9"/>
      <c r="AQ33686" s="9"/>
    </row>
    <row r="33687" spans="41:43" x14ac:dyDescent="0.3">
      <c r="AO33687" s="9"/>
      <c r="AP33687" s="9"/>
      <c r="AQ33687" s="9"/>
    </row>
    <row r="33688" spans="41:43" x14ac:dyDescent="0.3">
      <c r="AO33688" s="9"/>
      <c r="AP33688" s="9"/>
      <c r="AQ33688" s="9"/>
    </row>
    <row r="33689" spans="41:43" x14ac:dyDescent="0.3">
      <c r="AO33689" s="9"/>
      <c r="AP33689" s="9"/>
      <c r="AQ33689" s="9"/>
    </row>
    <row r="33690" spans="41:43" x14ac:dyDescent="0.3">
      <c r="AO33690" s="9"/>
      <c r="AP33690" s="9"/>
      <c r="AQ33690" s="9"/>
    </row>
    <row r="33691" spans="41:43" x14ac:dyDescent="0.3">
      <c r="AO33691" s="9"/>
      <c r="AP33691" s="9"/>
      <c r="AQ33691" s="9"/>
    </row>
    <row r="33692" spans="41:43" x14ac:dyDescent="0.3">
      <c r="AO33692" s="9"/>
      <c r="AP33692" s="9"/>
      <c r="AQ33692" s="9"/>
    </row>
    <row r="33693" spans="41:43" x14ac:dyDescent="0.3">
      <c r="AO33693" s="9"/>
      <c r="AP33693" s="9"/>
      <c r="AQ33693" s="9"/>
    </row>
    <row r="33694" spans="41:43" x14ac:dyDescent="0.3">
      <c r="AO33694" s="9"/>
      <c r="AP33694" s="9"/>
      <c r="AQ33694" s="9"/>
    </row>
    <row r="33695" spans="41:43" x14ac:dyDescent="0.3">
      <c r="AO33695" s="9"/>
      <c r="AP33695" s="9"/>
      <c r="AQ33695" s="9"/>
    </row>
    <row r="33696" spans="41:43" x14ac:dyDescent="0.3">
      <c r="AO33696" s="9"/>
      <c r="AP33696" s="9"/>
      <c r="AQ33696" s="9"/>
    </row>
    <row r="33697" spans="41:43" x14ac:dyDescent="0.3">
      <c r="AO33697" s="9"/>
      <c r="AP33697" s="9"/>
      <c r="AQ33697" s="9"/>
    </row>
    <row r="33698" spans="41:43" x14ac:dyDescent="0.3">
      <c r="AO33698" s="9"/>
      <c r="AP33698" s="9"/>
      <c r="AQ33698" s="9"/>
    </row>
    <row r="33699" spans="41:43" x14ac:dyDescent="0.3">
      <c r="AO33699" s="9"/>
      <c r="AP33699" s="9"/>
      <c r="AQ33699" s="9"/>
    </row>
    <row r="33700" spans="41:43" x14ac:dyDescent="0.3">
      <c r="AO33700" s="9"/>
      <c r="AP33700" s="9"/>
      <c r="AQ33700" s="9"/>
    </row>
    <row r="33701" spans="41:43" x14ac:dyDescent="0.3">
      <c r="AO33701" s="9"/>
      <c r="AP33701" s="9"/>
      <c r="AQ33701" s="9"/>
    </row>
    <row r="33702" spans="41:43" x14ac:dyDescent="0.3">
      <c r="AO33702" s="9"/>
      <c r="AP33702" s="9"/>
      <c r="AQ33702" s="9"/>
    </row>
    <row r="33703" spans="41:43" x14ac:dyDescent="0.3">
      <c r="AO33703" s="9"/>
      <c r="AP33703" s="9"/>
      <c r="AQ33703" s="9"/>
    </row>
    <row r="33704" spans="41:43" x14ac:dyDescent="0.3">
      <c r="AO33704" s="9"/>
      <c r="AP33704" s="9"/>
      <c r="AQ33704" s="9"/>
    </row>
    <row r="33705" spans="41:43" x14ac:dyDescent="0.3">
      <c r="AO33705" s="9"/>
      <c r="AP33705" s="9"/>
      <c r="AQ33705" s="9"/>
    </row>
    <row r="33706" spans="41:43" x14ac:dyDescent="0.3">
      <c r="AO33706" s="9"/>
      <c r="AP33706" s="9"/>
      <c r="AQ33706" s="9"/>
    </row>
    <row r="33707" spans="41:43" x14ac:dyDescent="0.3">
      <c r="AO33707" s="9"/>
      <c r="AP33707" s="9"/>
      <c r="AQ33707" s="9"/>
    </row>
    <row r="33708" spans="41:43" x14ac:dyDescent="0.3">
      <c r="AO33708" s="9"/>
      <c r="AP33708" s="9"/>
      <c r="AQ33708" s="9"/>
    </row>
    <row r="33709" spans="41:43" x14ac:dyDescent="0.3">
      <c r="AO33709" s="9"/>
      <c r="AP33709" s="9"/>
      <c r="AQ33709" s="9"/>
    </row>
    <row r="33710" spans="41:43" x14ac:dyDescent="0.3">
      <c r="AO33710" s="9"/>
      <c r="AP33710" s="9"/>
      <c r="AQ33710" s="9"/>
    </row>
    <row r="33711" spans="41:43" x14ac:dyDescent="0.3">
      <c r="AO33711" s="9"/>
      <c r="AP33711" s="9"/>
      <c r="AQ33711" s="9"/>
    </row>
    <row r="33712" spans="41:43" x14ac:dyDescent="0.3">
      <c r="AO33712" s="9"/>
      <c r="AP33712" s="9"/>
      <c r="AQ33712" s="9"/>
    </row>
    <row r="33713" spans="41:43" x14ac:dyDescent="0.3">
      <c r="AO33713" s="9"/>
      <c r="AP33713" s="9"/>
      <c r="AQ33713" s="9"/>
    </row>
    <row r="33714" spans="41:43" x14ac:dyDescent="0.3">
      <c r="AO33714" s="9"/>
      <c r="AP33714" s="9"/>
      <c r="AQ33714" s="9"/>
    </row>
    <row r="33715" spans="41:43" x14ac:dyDescent="0.3">
      <c r="AO33715" s="9"/>
      <c r="AP33715" s="9"/>
      <c r="AQ33715" s="9"/>
    </row>
    <row r="33716" spans="41:43" x14ac:dyDescent="0.3">
      <c r="AO33716" s="9"/>
      <c r="AP33716" s="9"/>
      <c r="AQ33716" s="9"/>
    </row>
    <row r="33717" spans="41:43" x14ac:dyDescent="0.3">
      <c r="AO33717" s="9"/>
      <c r="AP33717" s="9"/>
      <c r="AQ33717" s="9"/>
    </row>
    <row r="33718" spans="41:43" x14ac:dyDescent="0.3">
      <c r="AO33718" s="9"/>
      <c r="AP33718" s="9"/>
      <c r="AQ33718" s="9"/>
    </row>
    <row r="33719" spans="41:43" x14ac:dyDescent="0.3">
      <c r="AO33719" s="9"/>
      <c r="AP33719" s="9"/>
      <c r="AQ33719" s="9"/>
    </row>
    <row r="33720" spans="41:43" x14ac:dyDescent="0.3">
      <c r="AO33720" s="9"/>
      <c r="AP33720" s="9"/>
      <c r="AQ33720" s="9"/>
    </row>
    <row r="33721" spans="41:43" x14ac:dyDescent="0.3">
      <c r="AO33721" s="9"/>
      <c r="AP33721" s="9"/>
      <c r="AQ33721" s="9"/>
    </row>
    <row r="33722" spans="41:43" x14ac:dyDescent="0.3">
      <c r="AO33722" s="9"/>
      <c r="AP33722" s="9"/>
      <c r="AQ33722" s="9"/>
    </row>
    <row r="33723" spans="41:43" x14ac:dyDescent="0.3">
      <c r="AO33723" s="9"/>
      <c r="AP33723" s="9"/>
      <c r="AQ33723" s="9"/>
    </row>
    <row r="33724" spans="41:43" x14ac:dyDescent="0.3">
      <c r="AO33724" s="9"/>
      <c r="AP33724" s="9"/>
      <c r="AQ33724" s="9"/>
    </row>
    <row r="33725" spans="41:43" x14ac:dyDescent="0.3">
      <c r="AO33725" s="9"/>
      <c r="AP33725" s="9"/>
      <c r="AQ33725" s="9"/>
    </row>
    <row r="33726" spans="41:43" x14ac:dyDescent="0.3">
      <c r="AO33726" s="9"/>
      <c r="AP33726" s="9"/>
      <c r="AQ33726" s="9"/>
    </row>
    <row r="33727" spans="41:43" x14ac:dyDescent="0.3">
      <c r="AO33727" s="9"/>
      <c r="AP33727" s="9"/>
      <c r="AQ33727" s="9"/>
    </row>
    <row r="33728" spans="41:43" x14ac:dyDescent="0.3">
      <c r="AO33728" s="9"/>
      <c r="AP33728" s="9"/>
      <c r="AQ33728" s="9"/>
    </row>
    <row r="33729" spans="41:43" x14ac:dyDescent="0.3">
      <c r="AO33729" s="9"/>
      <c r="AP33729" s="9"/>
      <c r="AQ33729" s="9"/>
    </row>
    <row r="33730" spans="41:43" x14ac:dyDescent="0.3">
      <c r="AO33730" s="9"/>
      <c r="AP33730" s="9"/>
      <c r="AQ33730" s="9"/>
    </row>
    <row r="33731" spans="41:43" x14ac:dyDescent="0.3">
      <c r="AO33731" s="9"/>
      <c r="AP33731" s="9"/>
      <c r="AQ33731" s="9"/>
    </row>
    <row r="33732" spans="41:43" x14ac:dyDescent="0.3">
      <c r="AO33732" s="9"/>
      <c r="AP33732" s="9"/>
      <c r="AQ33732" s="9"/>
    </row>
    <row r="33733" spans="41:43" x14ac:dyDescent="0.3">
      <c r="AO33733" s="9"/>
      <c r="AP33733" s="9"/>
      <c r="AQ33733" s="9"/>
    </row>
    <row r="33734" spans="41:43" x14ac:dyDescent="0.3">
      <c r="AO33734" s="9"/>
      <c r="AP33734" s="9"/>
      <c r="AQ33734" s="9"/>
    </row>
    <row r="33735" spans="41:43" x14ac:dyDescent="0.3">
      <c r="AO33735" s="9"/>
      <c r="AP33735" s="9"/>
      <c r="AQ33735" s="9"/>
    </row>
    <row r="33736" spans="41:43" x14ac:dyDescent="0.3">
      <c r="AO33736" s="9"/>
      <c r="AP33736" s="9"/>
      <c r="AQ33736" s="9"/>
    </row>
    <row r="33737" spans="41:43" x14ac:dyDescent="0.3">
      <c r="AO33737" s="9"/>
      <c r="AP33737" s="9"/>
      <c r="AQ33737" s="9"/>
    </row>
    <row r="33738" spans="41:43" x14ac:dyDescent="0.3">
      <c r="AO33738" s="9"/>
      <c r="AP33738" s="9"/>
      <c r="AQ33738" s="9"/>
    </row>
    <row r="33739" spans="41:43" x14ac:dyDescent="0.3">
      <c r="AO33739" s="9"/>
      <c r="AP33739" s="9"/>
      <c r="AQ33739" s="9"/>
    </row>
    <row r="33740" spans="41:43" x14ac:dyDescent="0.3">
      <c r="AO33740" s="9"/>
      <c r="AP33740" s="9"/>
      <c r="AQ33740" s="9"/>
    </row>
    <row r="33741" spans="41:43" x14ac:dyDescent="0.3">
      <c r="AO33741" s="9"/>
      <c r="AP33741" s="9"/>
      <c r="AQ33741" s="9"/>
    </row>
    <row r="33742" spans="41:43" x14ac:dyDescent="0.3">
      <c r="AO33742" s="9"/>
      <c r="AP33742" s="9"/>
      <c r="AQ33742" s="9"/>
    </row>
    <row r="33743" spans="41:43" x14ac:dyDescent="0.3">
      <c r="AO33743" s="9"/>
      <c r="AP33743" s="9"/>
      <c r="AQ33743" s="9"/>
    </row>
    <row r="33744" spans="41:43" x14ac:dyDescent="0.3">
      <c r="AO33744" s="9"/>
      <c r="AP33744" s="9"/>
      <c r="AQ33744" s="9"/>
    </row>
    <row r="33745" spans="41:43" x14ac:dyDescent="0.3">
      <c r="AO33745" s="9"/>
      <c r="AP33745" s="9"/>
      <c r="AQ33745" s="9"/>
    </row>
    <row r="33746" spans="41:43" x14ac:dyDescent="0.3">
      <c r="AO33746" s="9"/>
      <c r="AP33746" s="9"/>
      <c r="AQ33746" s="9"/>
    </row>
    <row r="33747" spans="41:43" x14ac:dyDescent="0.3">
      <c r="AO33747" s="9"/>
      <c r="AP33747" s="9"/>
      <c r="AQ33747" s="9"/>
    </row>
    <row r="33748" spans="41:43" x14ac:dyDescent="0.3">
      <c r="AO33748" s="9"/>
      <c r="AP33748" s="9"/>
      <c r="AQ33748" s="9"/>
    </row>
    <row r="33749" spans="41:43" x14ac:dyDescent="0.3">
      <c r="AO33749" s="9"/>
      <c r="AP33749" s="9"/>
      <c r="AQ33749" s="9"/>
    </row>
    <row r="33750" spans="41:43" x14ac:dyDescent="0.3">
      <c r="AO33750" s="9"/>
      <c r="AP33750" s="9"/>
      <c r="AQ33750" s="9"/>
    </row>
    <row r="33751" spans="41:43" x14ac:dyDescent="0.3">
      <c r="AO33751" s="9"/>
      <c r="AP33751" s="9"/>
      <c r="AQ33751" s="9"/>
    </row>
    <row r="33752" spans="41:43" x14ac:dyDescent="0.3">
      <c r="AO33752" s="9"/>
      <c r="AP33752" s="9"/>
      <c r="AQ33752" s="9"/>
    </row>
    <row r="33753" spans="41:43" x14ac:dyDescent="0.3">
      <c r="AO33753" s="9"/>
      <c r="AP33753" s="9"/>
      <c r="AQ33753" s="9"/>
    </row>
    <row r="33754" spans="41:43" x14ac:dyDescent="0.3">
      <c r="AO33754" s="9"/>
      <c r="AP33754" s="9"/>
      <c r="AQ33754" s="9"/>
    </row>
    <row r="33755" spans="41:43" x14ac:dyDescent="0.3">
      <c r="AO33755" s="9"/>
      <c r="AP33755" s="9"/>
      <c r="AQ33755" s="9"/>
    </row>
    <row r="33756" spans="41:43" x14ac:dyDescent="0.3">
      <c r="AO33756" s="9"/>
      <c r="AP33756" s="9"/>
      <c r="AQ33756" s="9"/>
    </row>
    <row r="33757" spans="41:43" x14ac:dyDescent="0.3">
      <c r="AO33757" s="9"/>
      <c r="AP33757" s="9"/>
      <c r="AQ33757" s="9"/>
    </row>
    <row r="33758" spans="41:43" x14ac:dyDescent="0.3">
      <c r="AO33758" s="9"/>
      <c r="AP33758" s="9"/>
      <c r="AQ33758" s="9"/>
    </row>
    <row r="33759" spans="41:43" x14ac:dyDescent="0.3">
      <c r="AO33759" s="9"/>
      <c r="AP33759" s="9"/>
      <c r="AQ33759" s="9"/>
    </row>
    <row r="33760" spans="41:43" x14ac:dyDescent="0.3">
      <c r="AO33760" s="9"/>
      <c r="AP33760" s="9"/>
      <c r="AQ33760" s="9"/>
    </row>
    <row r="33761" spans="41:43" x14ac:dyDescent="0.3">
      <c r="AO33761" s="9"/>
      <c r="AP33761" s="9"/>
      <c r="AQ33761" s="9"/>
    </row>
    <row r="33762" spans="41:43" x14ac:dyDescent="0.3">
      <c r="AO33762" s="9"/>
      <c r="AP33762" s="9"/>
      <c r="AQ33762" s="9"/>
    </row>
    <row r="33763" spans="41:43" x14ac:dyDescent="0.3">
      <c r="AO33763" s="9"/>
      <c r="AP33763" s="9"/>
      <c r="AQ33763" s="9"/>
    </row>
    <row r="33764" spans="41:43" x14ac:dyDescent="0.3">
      <c r="AO33764" s="9"/>
      <c r="AP33764" s="9"/>
      <c r="AQ33764" s="9"/>
    </row>
    <row r="33765" spans="41:43" x14ac:dyDescent="0.3">
      <c r="AO33765" s="9"/>
      <c r="AP33765" s="9"/>
      <c r="AQ33765" s="9"/>
    </row>
    <row r="33766" spans="41:43" x14ac:dyDescent="0.3">
      <c r="AO33766" s="9"/>
      <c r="AP33766" s="9"/>
      <c r="AQ33766" s="9"/>
    </row>
    <row r="33767" spans="41:43" x14ac:dyDescent="0.3">
      <c r="AO33767" s="9"/>
      <c r="AP33767" s="9"/>
      <c r="AQ33767" s="9"/>
    </row>
    <row r="33768" spans="41:43" x14ac:dyDescent="0.3">
      <c r="AO33768" s="9"/>
      <c r="AP33768" s="9"/>
      <c r="AQ33768" s="9"/>
    </row>
    <row r="33769" spans="41:43" x14ac:dyDescent="0.3">
      <c r="AO33769" s="9"/>
      <c r="AP33769" s="9"/>
      <c r="AQ33769" s="9"/>
    </row>
    <row r="33770" spans="41:43" x14ac:dyDescent="0.3">
      <c r="AO33770" s="9"/>
      <c r="AP33770" s="9"/>
      <c r="AQ33770" s="9"/>
    </row>
    <row r="33771" spans="41:43" x14ac:dyDescent="0.3">
      <c r="AO33771" s="9"/>
      <c r="AP33771" s="9"/>
      <c r="AQ33771" s="9"/>
    </row>
    <row r="33772" spans="41:43" x14ac:dyDescent="0.3">
      <c r="AO33772" s="9"/>
      <c r="AP33772" s="9"/>
      <c r="AQ33772" s="9"/>
    </row>
    <row r="33773" spans="41:43" x14ac:dyDescent="0.3">
      <c r="AO33773" s="9"/>
      <c r="AP33773" s="9"/>
      <c r="AQ33773" s="9"/>
    </row>
    <row r="33774" spans="41:43" x14ac:dyDescent="0.3">
      <c r="AO33774" s="9"/>
      <c r="AP33774" s="9"/>
      <c r="AQ33774" s="9"/>
    </row>
    <row r="33775" spans="41:43" x14ac:dyDescent="0.3">
      <c r="AO33775" s="9"/>
      <c r="AP33775" s="9"/>
      <c r="AQ33775" s="9"/>
    </row>
    <row r="33776" spans="41:43" x14ac:dyDescent="0.3">
      <c r="AO33776" s="9"/>
      <c r="AP33776" s="9"/>
      <c r="AQ33776" s="9"/>
    </row>
    <row r="33777" spans="41:43" x14ac:dyDescent="0.3">
      <c r="AO33777" s="9"/>
      <c r="AP33777" s="9"/>
      <c r="AQ33777" s="9"/>
    </row>
    <row r="33778" spans="41:43" x14ac:dyDescent="0.3">
      <c r="AO33778" s="9"/>
      <c r="AP33778" s="9"/>
      <c r="AQ33778" s="9"/>
    </row>
    <row r="33779" spans="41:43" x14ac:dyDescent="0.3">
      <c r="AO33779" s="9"/>
      <c r="AP33779" s="9"/>
      <c r="AQ33779" s="9"/>
    </row>
    <row r="33780" spans="41:43" x14ac:dyDescent="0.3">
      <c r="AO33780" s="9"/>
      <c r="AP33780" s="9"/>
      <c r="AQ33780" s="9"/>
    </row>
    <row r="33781" spans="41:43" x14ac:dyDescent="0.3">
      <c r="AO33781" s="9"/>
      <c r="AP33781" s="9"/>
      <c r="AQ33781" s="9"/>
    </row>
    <row r="33782" spans="41:43" x14ac:dyDescent="0.3">
      <c r="AO33782" s="9"/>
      <c r="AP33782" s="9"/>
      <c r="AQ33782" s="9"/>
    </row>
    <row r="33783" spans="41:43" x14ac:dyDescent="0.3">
      <c r="AO33783" s="9"/>
      <c r="AP33783" s="9"/>
      <c r="AQ33783" s="9"/>
    </row>
    <row r="33784" spans="41:43" x14ac:dyDescent="0.3">
      <c r="AO33784" s="9"/>
      <c r="AP33784" s="9"/>
      <c r="AQ33784" s="9"/>
    </row>
    <row r="33785" spans="41:43" x14ac:dyDescent="0.3">
      <c r="AO33785" s="9"/>
      <c r="AP33785" s="9"/>
      <c r="AQ33785" s="9"/>
    </row>
    <row r="33786" spans="41:43" x14ac:dyDescent="0.3">
      <c r="AO33786" s="9"/>
      <c r="AP33786" s="9"/>
      <c r="AQ33786" s="9"/>
    </row>
    <row r="33787" spans="41:43" x14ac:dyDescent="0.3">
      <c r="AO33787" s="9"/>
      <c r="AP33787" s="9"/>
      <c r="AQ33787" s="9"/>
    </row>
    <row r="33788" spans="41:43" x14ac:dyDescent="0.3">
      <c r="AO33788" s="9"/>
      <c r="AP33788" s="9"/>
      <c r="AQ33788" s="9"/>
    </row>
    <row r="33789" spans="41:43" x14ac:dyDescent="0.3">
      <c r="AO33789" s="9"/>
      <c r="AP33789" s="9"/>
      <c r="AQ33789" s="9"/>
    </row>
    <row r="33790" spans="41:43" x14ac:dyDescent="0.3">
      <c r="AO33790" s="9"/>
      <c r="AP33790" s="9"/>
      <c r="AQ33790" s="9"/>
    </row>
    <row r="33791" spans="41:43" x14ac:dyDescent="0.3">
      <c r="AO33791" s="9"/>
      <c r="AP33791" s="9"/>
      <c r="AQ33791" s="9"/>
    </row>
    <row r="33792" spans="41:43" x14ac:dyDescent="0.3">
      <c r="AO33792" s="9"/>
      <c r="AP33792" s="9"/>
      <c r="AQ33792" s="9"/>
    </row>
    <row r="33793" spans="41:43" x14ac:dyDescent="0.3">
      <c r="AO33793" s="9"/>
      <c r="AP33793" s="9"/>
      <c r="AQ33793" s="9"/>
    </row>
    <row r="33794" spans="41:43" x14ac:dyDescent="0.3">
      <c r="AO33794" s="9"/>
      <c r="AP33794" s="9"/>
      <c r="AQ33794" s="9"/>
    </row>
    <row r="33795" spans="41:43" x14ac:dyDescent="0.3">
      <c r="AO33795" s="9"/>
      <c r="AP33795" s="9"/>
      <c r="AQ33795" s="9"/>
    </row>
    <row r="33796" spans="41:43" x14ac:dyDescent="0.3">
      <c r="AO33796" s="9"/>
      <c r="AP33796" s="9"/>
      <c r="AQ33796" s="9"/>
    </row>
    <row r="33797" spans="41:43" x14ac:dyDescent="0.3">
      <c r="AO33797" s="9"/>
      <c r="AP33797" s="9"/>
      <c r="AQ33797" s="9"/>
    </row>
    <row r="33798" spans="41:43" x14ac:dyDescent="0.3">
      <c r="AO33798" s="9"/>
      <c r="AP33798" s="9"/>
      <c r="AQ33798" s="9"/>
    </row>
    <row r="33799" spans="41:43" x14ac:dyDescent="0.3">
      <c r="AO33799" s="9"/>
      <c r="AP33799" s="9"/>
      <c r="AQ33799" s="9"/>
    </row>
    <row r="33800" spans="41:43" x14ac:dyDescent="0.3">
      <c r="AO33800" s="9"/>
      <c r="AP33800" s="9"/>
      <c r="AQ33800" s="9"/>
    </row>
    <row r="33801" spans="41:43" x14ac:dyDescent="0.3">
      <c r="AO33801" s="9"/>
      <c r="AP33801" s="9"/>
      <c r="AQ33801" s="9"/>
    </row>
    <row r="33802" spans="41:43" x14ac:dyDescent="0.3">
      <c r="AO33802" s="9"/>
      <c r="AP33802" s="9"/>
      <c r="AQ33802" s="9"/>
    </row>
    <row r="33803" spans="41:43" x14ac:dyDescent="0.3">
      <c r="AO33803" s="9"/>
      <c r="AP33803" s="9"/>
      <c r="AQ33803" s="9"/>
    </row>
    <row r="33804" spans="41:43" x14ac:dyDescent="0.3">
      <c r="AO33804" s="9"/>
      <c r="AP33804" s="9"/>
      <c r="AQ33804" s="9"/>
    </row>
    <row r="33805" spans="41:43" x14ac:dyDescent="0.3">
      <c r="AO33805" s="9"/>
      <c r="AP33805" s="9"/>
      <c r="AQ33805" s="9"/>
    </row>
    <row r="33806" spans="41:43" x14ac:dyDescent="0.3">
      <c r="AO33806" s="9"/>
      <c r="AP33806" s="9"/>
      <c r="AQ33806" s="9"/>
    </row>
    <row r="33807" spans="41:43" x14ac:dyDescent="0.3">
      <c r="AO33807" s="9"/>
      <c r="AP33807" s="9"/>
      <c r="AQ33807" s="9"/>
    </row>
    <row r="33808" spans="41:43" x14ac:dyDescent="0.3">
      <c r="AO33808" s="9"/>
      <c r="AP33808" s="9"/>
      <c r="AQ33808" s="9"/>
    </row>
    <row r="33809" spans="41:43" x14ac:dyDescent="0.3">
      <c r="AO33809" s="9"/>
      <c r="AP33809" s="9"/>
      <c r="AQ33809" s="9"/>
    </row>
    <row r="33810" spans="41:43" x14ac:dyDescent="0.3">
      <c r="AO33810" s="9"/>
      <c r="AP33810" s="9"/>
      <c r="AQ33810" s="9"/>
    </row>
    <row r="33811" spans="41:43" x14ac:dyDescent="0.3">
      <c r="AO33811" s="9"/>
      <c r="AP33811" s="9"/>
      <c r="AQ33811" s="9"/>
    </row>
    <row r="33812" spans="41:43" x14ac:dyDescent="0.3">
      <c r="AO33812" s="9"/>
      <c r="AP33812" s="9"/>
      <c r="AQ33812" s="9"/>
    </row>
    <row r="33813" spans="41:43" x14ac:dyDescent="0.3">
      <c r="AO33813" s="9"/>
      <c r="AP33813" s="9"/>
      <c r="AQ33813" s="9"/>
    </row>
    <row r="33814" spans="41:43" x14ac:dyDescent="0.3">
      <c r="AO33814" s="9"/>
      <c r="AP33814" s="9"/>
      <c r="AQ33814" s="9"/>
    </row>
    <row r="33815" spans="41:43" x14ac:dyDescent="0.3">
      <c r="AO33815" s="9"/>
      <c r="AP33815" s="9"/>
      <c r="AQ33815" s="9"/>
    </row>
    <row r="33816" spans="41:43" x14ac:dyDescent="0.3">
      <c r="AO33816" s="9"/>
      <c r="AP33816" s="9"/>
      <c r="AQ33816" s="9"/>
    </row>
    <row r="33817" spans="41:43" x14ac:dyDescent="0.3">
      <c r="AO33817" s="9"/>
      <c r="AP33817" s="9"/>
      <c r="AQ33817" s="9"/>
    </row>
    <row r="33818" spans="41:43" x14ac:dyDescent="0.3">
      <c r="AO33818" s="9"/>
      <c r="AP33818" s="9"/>
      <c r="AQ33818" s="9"/>
    </row>
    <row r="33819" spans="41:43" x14ac:dyDescent="0.3">
      <c r="AO33819" s="9"/>
      <c r="AP33819" s="9"/>
      <c r="AQ33819" s="9"/>
    </row>
    <row r="33820" spans="41:43" x14ac:dyDescent="0.3">
      <c r="AO33820" s="9"/>
      <c r="AP33820" s="9"/>
      <c r="AQ33820" s="9"/>
    </row>
    <row r="33821" spans="41:43" x14ac:dyDescent="0.3">
      <c r="AO33821" s="9"/>
      <c r="AP33821" s="9"/>
      <c r="AQ33821" s="9"/>
    </row>
    <row r="33822" spans="41:43" x14ac:dyDescent="0.3">
      <c r="AO33822" s="9"/>
      <c r="AP33822" s="9"/>
      <c r="AQ33822" s="9"/>
    </row>
    <row r="33823" spans="41:43" x14ac:dyDescent="0.3">
      <c r="AO33823" s="9"/>
      <c r="AP33823" s="9"/>
      <c r="AQ33823" s="9"/>
    </row>
    <row r="33824" spans="41:43" x14ac:dyDescent="0.3">
      <c r="AO33824" s="9"/>
      <c r="AP33824" s="9"/>
      <c r="AQ33824" s="9"/>
    </row>
    <row r="33825" spans="41:43" x14ac:dyDescent="0.3">
      <c r="AO33825" s="9"/>
      <c r="AP33825" s="9"/>
      <c r="AQ33825" s="9"/>
    </row>
    <row r="33826" spans="41:43" x14ac:dyDescent="0.3">
      <c r="AO33826" s="9"/>
      <c r="AP33826" s="9"/>
      <c r="AQ33826" s="9"/>
    </row>
    <row r="33827" spans="41:43" x14ac:dyDescent="0.3">
      <c r="AO33827" s="9"/>
      <c r="AP33827" s="9"/>
      <c r="AQ33827" s="9"/>
    </row>
    <row r="33828" spans="41:43" x14ac:dyDescent="0.3">
      <c r="AO33828" s="9"/>
      <c r="AP33828" s="9"/>
      <c r="AQ33828" s="9"/>
    </row>
    <row r="33829" spans="41:43" x14ac:dyDescent="0.3">
      <c r="AO33829" s="9"/>
      <c r="AP33829" s="9"/>
      <c r="AQ33829" s="9"/>
    </row>
    <row r="33830" spans="41:43" x14ac:dyDescent="0.3">
      <c r="AO33830" s="9"/>
      <c r="AP33830" s="9"/>
      <c r="AQ33830" s="9"/>
    </row>
    <row r="33831" spans="41:43" x14ac:dyDescent="0.3">
      <c r="AO33831" s="9"/>
      <c r="AP33831" s="9"/>
      <c r="AQ33831" s="9"/>
    </row>
    <row r="33832" spans="41:43" x14ac:dyDescent="0.3">
      <c r="AO33832" s="9"/>
      <c r="AP33832" s="9"/>
      <c r="AQ33832" s="9"/>
    </row>
    <row r="33833" spans="41:43" x14ac:dyDescent="0.3">
      <c r="AO33833" s="9"/>
      <c r="AP33833" s="9"/>
      <c r="AQ33833" s="9"/>
    </row>
    <row r="33834" spans="41:43" x14ac:dyDescent="0.3">
      <c r="AO33834" s="9"/>
      <c r="AP33834" s="9"/>
      <c r="AQ33834" s="9"/>
    </row>
    <row r="33835" spans="41:43" x14ac:dyDescent="0.3">
      <c r="AO33835" s="9"/>
      <c r="AP33835" s="9"/>
      <c r="AQ33835" s="9"/>
    </row>
    <row r="33836" spans="41:43" x14ac:dyDescent="0.3">
      <c r="AO33836" s="9"/>
      <c r="AP33836" s="9"/>
      <c r="AQ33836" s="9"/>
    </row>
    <row r="33837" spans="41:43" x14ac:dyDescent="0.3">
      <c r="AO33837" s="9"/>
      <c r="AP33837" s="9"/>
      <c r="AQ33837" s="9"/>
    </row>
    <row r="33838" spans="41:43" x14ac:dyDescent="0.3">
      <c r="AO33838" s="9"/>
      <c r="AP33838" s="9"/>
      <c r="AQ33838" s="9"/>
    </row>
    <row r="33839" spans="41:43" x14ac:dyDescent="0.3">
      <c r="AO33839" s="9"/>
      <c r="AP33839" s="9"/>
      <c r="AQ33839" s="9"/>
    </row>
    <row r="33840" spans="41:43" x14ac:dyDescent="0.3">
      <c r="AO33840" s="9"/>
      <c r="AP33840" s="9"/>
      <c r="AQ33840" s="9"/>
    </row>
    <row r="33841" spans="41:43" x14ac:dyDescent="0.3">
      <c r="AO33841" s="9"/>
      <c r="AP33841" s="9"/>
      <c r="AQ33841" s="9"/>
    </row>
    <row r="33842" spans="41:43" x14ac:dyDescent="0.3">
      <c r="AO33842" s="9"/>
      <c r="AP33842" s="9"/>
      <c r="AQ33842" s="9"/>
    </row>
    <row r="33843" spans="41:43" x14ac:dyDescent="0.3">
      <c r="AO33843" s="9"/>
      <c r="AP33843" s="9"/>
      <c r="AQ33843" s="9"/>
    </row>
    <row r="33844" spans="41:43" x14ac:dyDescent="0.3">
      <c r="AO33844" s="9"/>
      <c r="AP33844" s="9"/>
      <c r="AQ33844" s="9"/>
    </row>
    <row r="33845" spans="41:43" x14ac:dyDescent="0.3">
      <c r="AO33845" s="9"/>
      <c r="AP33845" s="9"/>
      <c r="AQ33845" s="9"/>
    </row>
    <row r="33846" spans="41:43" x14ac:dyDescent="0.3">
      <c r="AO33846" s="9"/>
      <c r="AP33846" s="9"/>
      <c r="AQ33846" s="9"/>
    </row>
    <row r="33847" spans="41:43" x14ac:dyDescent="0.3">
      <c r="AO33847" s="9"/>
      <c r="AP33847" s="9"/>
      <c r="AQ33847" s="9"/>
    </row>
    <row r="33848" spans="41:43" x14ac:dyDescent="0.3">
      <c r="AO33848" s="9"/>
      <c r="AP33848" s="9"/>
      <c r="AQ33848" s="9"/>
    </row>
    <row r="33849" spans="41:43" x14ac:dyDescent="0.3">
      <c r="AO33849" s="9"/>
      <c r="AP33849" s="9"/>
      <c r="AQ33849" s="9"/>
    </row>
    <row r="33850" spans="41:43" x14ac:dyDescent="0.3">
      <c r="AO33850" s="9"/>
      <c r="AP33850" s="9"/>
      <c r="AQ33850" s="9"/>
    </row>
    <row r="33851" spans="41:43" x14ac:dyDescent="0.3">
      <c r="AO33851" s="9"/>
      <c r="AP33851" s="9"/>
      <c r="AQ33851" s="9"/>
    </row>
    <row r="33852" spans="41:43" x14ac:dyDescent="0.3">
      <c r="AO33852" s="9"/>
      <c r="AP33852" s="9"/>
      <c r="AQ33852" s="9"/>
    </row>
    <row r="33853" spans="41:43" x14ac:dyDescent="0.3">
      <c r="AO33853" s="9"/>
      <c r="AP33853" s="9"/>
      <c r="AQ33853" s="9"/>
    </row>
    <row r="33854" spans="41:43" x14ac:dyDescent="0.3">
      <c r="AO33854" s="9"/>
      <c r="AP33854" s="9"/>
      <c r="AQ33854" s="9"/>
    </row>
    <row r="33855" spans="41:43" x14ac:dyDescent="0.3">
      <c r="AO33855" s="9"/>
      <c r="AP33855" s="9"/>
      <c r="AQ33855" s="9"/>
    </row>
    <row r="33856" spans="41:43" x14ac:dyDescent="0.3">
      <c r="AO33856" s="9"/>
      <c r="AP33856" s="9"/>
      <c r="AQ33856" s="9"/>
    </row>
    <row r="33857" spans="41:43" x14ac:dyDescent="0.3">
      <c r="AO33857" s="9"/>
      <c r="AP33857" s="9"/>
      <c r="AQ33857" s="9"/>
    </row>
    <row r="33858" spans="41:43" x14ac:dyDescent="0.3">
      <c r="AO33858" s="9"/>
      <c r="AP33858" s="9"/>
      <c r="AQ33858" s="9"/>
    </row>
    <row r="33859" spans="41:43" x14ac:dyDescent="0.3">
      <c r="AO33859" s="9"/>
      <c r="AP33859" s="9"/>
      <c r="AQ33859" s="9"/>
    </row>
    <row r="33860" spans="41:43" x14ac:dyDescent="0.3">
      <c r="AO33860" s="9"/>
      <c r="AP33860" s="9"/>
      <c r="AQ33860" s="9"/>
    </row>
    <row r="33861" spans="41:43" x14ac:dyDescent="0.3">
      <c r="AO33861" s="9"/>
      <c r="AP33861" s="9"/>
      <c r="AQ33861" s="9"/>
    </row>
    <row r="33862" spans="41:43" x14ac:dyDescent="0.3">
      <c r="AO33862" s="9"/>
      <c r="AP33862" s="9"/>
      <c r="AQ33862" s="9"/>
    </row>
    <row r="33863" spans="41:43" x14ac:dyDescent="0.3">
      <c r="AO33863" s="9"/>
      <c r="AP33863" s="9"/>
      <c r="AQ33863" s="9"/>
    </row>
    <row r="33864" spans="41:43" x14ac:dyDescent="0.3">
      <c r="AO33864" s="9"/>
      <c r="AP33864" s="9"/>
      <c r="AQ33864" s="9"/>
    </row>
    <row r="33865" spans="41:43" x14ac:dyDescent="0.3">
      <c r="AO33865" s="9"/>
      <c r="AP33865" s="9"/>
      <c r="AQ33865" s="9"/>
    </row>
    <row r="33866" spans="41:43" x14ac:dyDescent="0.3">
      <c r="AO33866" s="9"/>
      <c r="AP33866" s="9"/>
      <c r="AQ33866" s="9"/>
    </row>
    <row r="33867" spans="41:43" x14ac:dyDescent="0.3">
      <c r="AO33867" s="9"/>
      <c r="AP33867" s="9"/>
      <c r="AQ33867" s="9"/>
    </row>
    <row r="33868" spans="41:43" x14ac:dyDescent="0.3">
      <c r="AO33868" s="9"/>
      <c r="AP33868" s="9"/>
      <c r="AQ33868" s="9"/>
    </row>
    <row r="33869" spans="41:43" x14ac:dyDescent="0.3">
      <c r="AO33869" s="9"/>
      <c r="AP33869" s="9"/>
      <c r="AQ33869" s="9"/>
    </row>
    <row r="33870" spans="41:43" x14ac:dyDescent="0.3">
      <c r="AO33870" s="9"/>
      <c r="AP33870" s="9"/>
      <c r="AQ33870" s="9"/>
    </row>
    <row r="33871" spans="41:43" x14ac:dyDescent="0.3">
      <c r="AO33871" s="9"/>
      <c r="AP33871" s="9"/>
      <c r="AQ33871" s="9"/>
    </row>
    <row r="33872" spans="41:43" x14ac:dyDescent="0.3">
      <c r="AO33872" s="9"/>
      <c r="AP33872" s="9"/>
      <c r="AQ33872" s="9"/>
    </row>
    <row r="33873" spans="41:43" x14ac:dyDescent="0.3">
      <c r="AO33873" s="9"/>
      <c r="AP33873" s="9"/>
      <c r="AQ33873" s="9"/>
    </row>
    <row r="33874" spans="41:43" x14ac:dyDescent="0.3">
      <c r="AO33874" s="9"/>
      <c r="AP33874" s="9"/>
      <c r="AQ33874" s="9"/>
    </row>
    <row r="33875" spans="41:43" x14ac:dyDescent="0.3">
      <c r="AO33875" s="9"/>
      <c r="AP33875" s="9"/>
      <c r="AQ33875" s="9"/>
    </row>
    <row r="33876" spans="41:43" x14ac:dyDescent="0.3">
      <c r="AO33876" s="9"/>
      <c r="AP33876" s="9"/>
      <c r="AQ33876" s="9"/>
    </row>
    <row r="33877" spans="41:43" x14ac:dyDescent="0.3">
      <c r="AO33877" s="9"/>
      <c r="AP33877" s="9"/>
      <c r="AQ33877" s="9"/>
    </row>
    <row r="33878" spans="41:43" x14ac:dyDescent="0.3">
      <c r="AO33878" s="9"/>
      <c r="AP33878" s="9"/>
      <c r="AQ33878" s="9"/>
    </row>
    <row r="33879" spans="41:43" x14ac:dyDescent="0.3">
      <c r="AO33879" s="9"/>
      <c r="AP33879" s="9"/>
      <c r="AQ33879" s="9"/>
    </row>
    <row r="33880" spans="41:43" x14ac:dyDescent="0.3">
      <c r="AO33880" s="9"/>
      <c r="AP33880" s="9"/>
      <c r="AQ33880" s="9"/>
    </row>
    <row r="33881" spans="41:43" x14ac:dyDescent="0.3">
      <c r="AO33881" s="9"/>
      <c r="AP33881" s="9"/>
      <c r="AQ33881" s="9"/>
    </row>
    <row r="33882" spans="41:43" x14ac:dyDescent="0.3">
      <c r="AO33882" s="9"/>
      <c r="AP33882" s="9"/>
      <c r="AQ33882" s="9"/>
    </row>
    <row r="33883" spans="41:43" x14ac:dyDescent="0.3">
      <c r="AO33883" s="9"/>
      <c r="AP33883" s="9"/>
      <c r="AQ33883" s="9"/>
    </row>
    <row r="33884" spans="41:43" x14ac:dyDescent="0.3">
      <c r="AO33884" s="9"/>
      <c r="AP33884" s="9"/>
      <c r="AQ33884" s="9"/>
    </row>
    <row r="33885" spans="41:43" x14ac:dyDescent="0.3">
      <c r="AO33885" s="9"/>
      <c r="AP33885" s="9"/>
      <c r="AQ33885" s="9"/>
    </row>
    <row r="33886" spans="41:43" x14ac:dyDescent="0.3">
      <c r="AO33886" s="9"/>
      <c r="AP33886" s="9"/>
      <c r="AQ33886" s="9"/>
    </row>
    <row r="33887" spans="41:43" x14ac:dyDescent="0.3">
      <c r="AO33887" s="9"/>
      <c r="AP33887" s="9"/>
      <c r="AQ33887" s="9"/>
    </row>
    <row r="33888" spans="41:43" x14ac:dyDescent="0.3">
      <c r="AO33888" s="9"/>
      <c r="AP33888" s="9"/>
      <c r="AQ33888" s="9"/>
    </row>
    <row r="33889" spans="41:43" x14ac:dyDescent="0.3">
      <c r="AO33889" s="9"/>
      <c r="AP33889" s="9"/>
      <c r="AQ33889" s="9"/>
    </row>
    <row r="33890" spans="41:43" x14ac:dyDescent="0.3">
      <c r="AO33890" s="9"/>
      <c r="AP33890" s="9"/>
      <c r="AQ33890" s="9"/>
    </row>
    <row r="33891" spans="41:43" x14ac:dyDescent="0.3">
      <c r="AO33891" s="9"/>
      <c r="AP33891" s="9"/>
      <c r="AQ33891" s="9"/>
    </row>
    <row r="33892" spans="41:43" x14ac:dyDescent="0.3">
      <c r="AO33892" s="9"/>
      <c r="AP33892" s="9"/>
      <c r="AQ33892" s="9"/>
    </row>
    <row r="33893" spans="41:43" x14ac:dyDescent="0.3">
      <c r="AO33893" s="9"/>
      <c r="AP33893" s="9"/>
      <c r="AQ33893" s="9"/>
    </row>
    <row r="33894" spans="41:43" x14ac:dyDescent="0.3">
      <c r="AO33894" s="9"/>
      <c r="AP33894" s="9"/>
      <c r="AQ33894" s="9"/>
    </row>
    <row r="33895" spans="41:43" x14ac:dyDescent="0.3">
      <c r="AO33895" s="9"/>
      <c r="AP33895" s="9"/>
      <c r="AQ33895" s="9"/>
    </row>
    <row r="33896" spans="41:43" x14ac:dyDescent="0.3">
      <c r="AO33896" s="9"/>
      <c r="AP33896" s="9"/>
      <c r="AQ33896" s="9"/>
    </row>
    <row r="33897" spans="41:43" x14ac:dyDescent="0.3">
      <c r="AO33897" s="9"/>
      <c r="AP33897" s="9"/>
      <c r="AQ33897" s="9"/>
    </row>
    <row r="33898" spans="41:43" x14ac:dyDescent="0.3">
      <c r="AO33898" s="9"/>
      <c r="AP33898" s="9"/>
      <c r="AQ33898" s="9"/>
    </row>
    <row r="33899" spans="41:43" x14ac:dyDescent="0.3">
      <c r="AO33899" s="9"/>
      <c r="AP33899" s="9"/>
      <c r="AQ33899" s="9"/>
    </row>
    <row r="33900" spans="41:43" x14ac:dyDescent="0.3">
      <c r="AO33900" s="9"/>
      <c r="AP33900" s="9"/>
      <c r="AQ33900" s="9"/>
    </row>
    <row r="33901" spans="41:43" x14ac:dyDescent="0.3">
      <c r="AO33901" s="9"/>
      <c r="AP33901" s="9"/>
      <c r="AQ33901" s="9"/>
    </row>
    <row r="33902" spans="41:43" x14ac:dyDescent="0.3">
      <c r="AO33902" s="9"/>
      <c r="AP33902" s="9"/>
      <c r="AQ33902" s="9"/>
    </row>
    <row r="33903" spans="41:43" x14ac:dyDescent="0.3">
      <c r="AO33903" s="9"/>
      <c r="AP33903" s="9"/>
      <c r="AQ33903" s="9"/>
    </row>
    <row r="33904" spans="41:43" x14ac:dyDescent="0.3">
      <c r="AO33904" s="9"/>
      <c r="AP33904" s="9"/>
      <c r="AQ33904" s="9"/>
    </row>
    <row r="33905" spans="41:43" x14ac:dyDescent="0.3">
      <c r="AO33905" s="9"/>
      <c r="AP33905" s="9"/>
      <c r="AQ33905" s="9"/>
    </row>
    <row r="33906" spans="41:43" x14ac:dyDescent="0.3">
      <c r="AO33906" s="9"/>
      <c r="AP33906" s="9"/>
      <c r="AQ33906" s="9"/>
    </row>
    <row r="33907" spans="41:43" x14ac:dyDescent="0.3">
      <c r="AO33907" s="9"/>
      <c r="AP33907" s="9"/>
      <c r="AQ33907" s="9"/>
    </row>
    <row r="33908" spans="41:43" x14ac:dyDescent="0.3">
      <c r="AO33908" s="9"/>
      <c r="AP33908" s="9"/>
      <c r="AQ33908" s="9"/>
    </row>
    <row r="33909" spans="41:43" x14ac:dyDescent="0.3">
      <c r="AO33909" s="9"/>
      <c r="AP33909" s="9"/>
      <c r="AQ33909" s="9"/>
    </row>
    <row r="33910" spans="41:43" x14ac:dyDescent="0.3">
      <c r="AO33910" s="9"/>
      <c r="AP33910" s="9"/>
      <c r="AQ33910" s="9"/>
    </row>
    <row r="33911" spans="41:43" x14ac:dyDescent="0.3">
      <c r="AO33911" s="9"/>
      <c r="AP33911" s="9"/>
      <c r="AQ33911" s="9"/>
    </row>
    <row r="33912" spans="41:43" x14ac:dyDescent="0.3">
      <c r="AO33912" s="9"/>
      <c r="AP33912" s="9"/>
      <c r="AQ33912" s="9"/>
    </row>
    <row r="33913" spans="41:43" x14ac:dyDescent="0.3">
      <c r="AO33913" s="9"/>
      <c r="AP33913" s="9"/>
      <c r="AQ33913" s="9"/>
    </row>
    <row r="33914" spans="41:43" x14ac:dyDescent="0.3">
      <c r="AO33914" s="9"/>
      <c r="AP33914" s="9"/>
      <c r="AQ33914" s="9"/>
    </row>
    <row r="33915" spans="41:43" x14ac:dyDescent="0.3">
      <c r="AO33915" s="9"/>
      <c r="AP33915" s="9"/>
      <c r="AQ33915" s="9"/>
    </row>
    <row r="33916" spans="41:43" x14ac:dyDescent="0.3">
      <c r="AO33916" s="9"/>
      <c r="AP33916" s="9"/>
      <c r="AQ33916" s="9"/>
    </row>
    <row r="33917" spans="41:43" x14ac:dyDescent="0.3">
      <c r="AO33917" s="9"/>
      <c r="AP33917" s="9"/>
      <c r="AQ33917" s="9"/>
    </row>
    <row r="33918" spans="41:43" x14ac:dyDescent="0.3">
      <c r="AO33918" s="9"/>
      <c r="AP33918" s="9"/>
      <c r="AQ33918" s="9"/>
    </row>
    <row r="33919" spans="41:43" x14ac:dyDescent="0.3">
      <c r="AO33919" s="9"/>
      <c r="AP33919" s="9"/>
      <c r="AQ33919" s="9"/>
    </row>
    <row r="33920" spans="41:43" x14ac:dyDescent="0.3">
      <c r="AO33920" s="9"/>
      <c r="AP33920" s="9"/>
      <c r="AQ33920" s="9"/>
    </row>
    <row r="33921" spans="41:43" x14ac:dyDescent="0.3">
      <c r="AO33921" s="9"/>
      <c r="AP33921" s="9"/>
      <c r="AQ33921" s="9"/>
    </row>
    <row r="33922" spans="41:43" x14ac:dyDescent="0.3">
      <c r="AO33922" s="9"/>
      <c r="AP33922" s="9"/>
      <c r="AQ33922" s="9"/>
    </row>
    <row r="33923" spans="41:43" x14ac:dyDescent="0.3">
      <c r="AO33923" s="9"/>
      <c r="AP33923" s="9"/>
      <c r="AQ33923" s="9"/>
    </row>
    <row r="33924" spans="41:43" x14ac:dyDescent="0.3">
      <c r="AO33924" s="9"/>
      <c r="AP33924" s="9"/>
      <c r="AQ33924" s="9"/>
    </row>
    <row r="33925" spans="41:43" x14ac:dyDescent="0.3">
      <c r="AO33925" s="9"/>
      <c r="AP33925" s="9"/>
      <c r="AQ33925" s="9"/>
    </row>
    <row r="33926" spans="41:43" x14ac:dyDescent="0.3">
      <c r="AO33926" s="9"/>
      <c r="AP33926" s="9"/>
      <c r="AQ33926" s="9"/>
    </row>
    <row r="33927" spans="41:43" x14ac:dyDescent="0.3">
      <c r="AO33927" s="9"/>
      <c r="AP33927" s="9"/>
      <c r="AQ33927" s="9"/>
    </row>
    <row r="33928" spans="41:43" x14ac:dyDescent="0.3">
      <c r="AO33928" s="9"/>
      <c r="AP33928" s="9"/>
      <c r="AQ33928" s="9"/>
    </row>
    <row r="33929" spans="41:43" x14ac:dyDescent="0.3">
      <c r="AO33929" s="9"/>
      <c r="AP33929" s="9"/>
      <c r="AQ33929" s="9"/>
    </row>
    <row r="33930" spans="41:43" x14ac:dyDescent="0.3">
      <c r="AO33930" s="9"/>
      <c r="AP33930" s="9"/>
      <c r="AQ33930" s="9"/>
    </row>
    <row r="33931" spans="41:43" x14ac:dyDescent="0.3">
      <c r="AO33931" s="9"/>
      <c r="AP33931" s="9"/>
      <c r="AQ33931" s="9"/>
    </row>
    <row r="33932" spans="41:43" x14ac:dyDescent="0.3">
      <c r="AO33932" s="9"/>
      <c r="AP33932" s="9"/>
      <c r="AQ33932" s="9"/>
    </row>
    <row r="33933" spans="41:43" x14ac:dyDescent="0.3">
      <c r="AO33933" s="9"/>
      <c r="AP33933" s="9"/>
      <c r="AQ33933" s="9"/>
    </row>
    <row r="33934" spans="41:43" x14ac:dyDescent="0.3">
      <c r="AO33934" s="9"/>
      <c r="AP33934" s="9"/>
      <c r="AQ33934" s="9"/>
    </row>
    <row r="33935" spans="41:43" x14ac:dyDescent="0.3">
      <c r="AO33935" s="9"/>
      <c r="AP33935" s="9"/>
      <c r="AQ33935" s="9"/>
    </row>
    <row r="33936" spans="41:43" x14ac:dyDescent="0.3">
      <c r="AO33936" s="9"/>
      <c r="AP33936" s="9"/>
      <c r="AQ33936" s="9"/>
    </row>
    <row r="33937" spans="41:43" x14ac:dyDescent="0.3">
      <c r="AO33937" s="9"/>
      <c r="AP33937" s="9"/>
      <c r="AQ33937" s="9"/>
    </row>
    <row r="33938" spans="41:43" x14ac:dyDescent="0.3">
      <c r="AO33938" s="9"/>
      <c r="AP33938" s="9"/>
      <c r="AQ33938" s="9"/>
    </row>
    <row r="33939" spans="41:43" x14ac:dyDescent="0.3">
      <c r="AO33939" s="9"/>
      <c r="AP33939" s="9"/>
      <c r="AQ33939" s="9"/>
    </row>
    <row r="33940" spans="41:43" x14ac:dyDescent="0.3">
      <c r="AO33940" s="9"/>
      <c r="AP33940" s="9"/>
      <c r="AQ33940" s="9"/>
    </row>
    <row r="33941" spans="41:43" x14ac:dyDescent="0.3">
      <c r="AO33941" s="9"/>
      <c r="AP33941" s="9"/>
      <c r="AQ33941" s="9"/>
    </row>
    <row r="33942" spans="41:43" x14ac:dyDescent="0.3">
      <c r="AO33942" s="9"/>
      <c r="AP33942" s="9"/>
      <c r="AQ33942" s="9"/>
    </row>
    <row r="33943" spans="41:43" x14ac:dyDescent="0.3">
      <c r="AO33943" s="9"/>
      <c r="AP33943" s="9"/>
      <c r="AQ33943" s="9"/>
    </row>
    <row r="33944" spans="41:43" x14ac:dyDescent="0.3">
      <c r="AO33944" s="9"/>
      <c r="AP33944" s="9"/>
      <c r="AQ33944" s="9"/>
    </row>
    <row r="33945" spans="41:43" x14ac:dyDescent="0.3">
      <c r="AO33945" s="9"/>
      <c r="AP33945" s="9"/>
      <c r="AQ33945" s="9"/>
    </row>
    <row r="33946" spans="41:43" x14ac:dyDescent="0.3">
      <c r="AO33946" s="9"/>
      <c r="AP33946" s="9"/>
      <c r="AQ33946" s="9"/>
    </row>
    <row r="33947" spans="41:43" x14ac:dyDescent="0.3">
      <c r="AO33947" s="9"/>
      <c r="AP33947" s="9"/>
      <c r="AQ33947" s="9"/>
    </row>
    <row r="33948" spans="41:43" x14ac:dyDescent="0.3">
      <c r="AO33948" s="9"/>
      <c r="AP33948" s="9"/>
      <c r="AQ33948" s="9"/>
    </row>
    <row r="33949" spans="41:43" x14ac:dyDescent="0.3">
      <c r="AO33949" s="9"/>
      <c r="AP33949" s="9"/>
      <c r="AQ33949" s="9"/>
    </row>
    <row r="33950" spans="41:43" x14ac:dyDescent="0.3">
      <c r="AO33950" s="9"/>
      <c r="AP33950" s="9"/>
      <c r="AQ33950" s="9"/>
    </row>
    <row r="33951" spans="41:43" x14ac:dyDescent="0.3">
      <c r="AO33951" s="9"/>
      <c r="AP33951" s="9"/>
      <c r="AQ33951" s="9"/>
    </row>
    <row r="33952" spans="41:43" x14ac:dyDescent="0.3">
      <c r="AO33952" s="9"/>
      <c r="AP33952" s="9"/>
      <c r="AQ33952" s="9"/>
    </row>
    <row r="33953" spans="41:43" x14ac:dyDescent="0.3">
      <c r="AO33953" s="9"/>
      <c r="AP33953" s="9"/>
      <c r="AQ33953" s="9"/>
    </row>
    <row r="33954" spans="41:43" x14ac:dyDescent="0.3">
      <c r="AO33954" s="9"/>
      <c r="AP33954" s="9"/>
      <c r="AQ33954" s="9"/>
    </row>
    <row r="33955" spans="41:43" x14ac:dyDescent="0.3">
      <c r="AO33955" s="9"/>
      <c r="AP33955" s="9"/>
      <c r="AQ33955" s="9"/>
    </row>
    <row r="33956" spans="41:43" x14ac:dyDescent="0.3">
      <c r="AO33956" s="9"/>
      <c r="AP33956" s="9"/>
      <c r="AQ33956" s="9"/>
    </row>
    <row r="33957" spans="41:43" x14ac:dyDescent="0.3">
      <c r="AO33957" s="9"/>
      <c r="AP33957" s="9"/>
      <c r="AQ33957" s="9"/>
    </row>
    <row r="33958" spans="41:43" x14ac:dyDescent="0.3">
      <c r="AO33958" s="9"/>
      <c r="AP33958" s="9"/>
      <c r="AQ33958" s="9"/>
    </row>
    <row r="33959" spans="41:43" x14ac:dyDescent="0.3">
      <c r="AO33959" s="9"/>
      <c r="AP33959" s="9"/>
      <c r="AQ33959" s="9"/>
    </row>
    <row r="33960" spans="41:43" x14ac:dyDescent="0.3">
      <c r="AO33960" s="9"/>
      <c r="AP33960" s="9"/>
      <c r="AQ33960" s="9"/>
    </row>
    <row r="33961" spans="41:43" x14ac:dyDescent="0.3">
      <c r="AO33961" s="9"/>
      <c r="AP33961" s="9"/>
      <c r="AQ33961" s="9"/>
    </row>
    <row r="33962" spans="41:43" x14ac:dyDescent="0.3">
      <c r="AO33962" s="9"/>
      <c r="AP33962" s="9"/>
      <c r="AQ33962" s="9"/>
    </row>
    <row r="33963" spans="41:43" x14ac:dyDescent="0.3">
      <c r="AO33963" s="9"/>
      <c r="AP33963" s="9"/>
      <c r="AQ33963" s="9"/>
    </row>
    <row r="33964" spans="41:43" x14ac:dyDescent="0.3">
      <c r="AO33964" s="9"/>
      <c r="AP33964" s="9"/>
      <c r="AQ33964" s="9"/>
    </row>
    <row r="33965" spans="41:43" x14ac:dyDescent="0.3">
      <c r="AO33965" s="9"/>
      <c r="AP33965" s="9"/>
      <c r="AQ33965" s="9"/>
    </row>
    <row r="33966" spans="41:43" x14ac:dyDescent="0.3">
      <c r="AO33966" s="9"/>
      <c r="AP33966" s="9"/>
      <c r="AQ33966" s="9"/>
    </row>
    <row r="33967" spans="41:43" x14ac:dyDescent="0.3">
      <c r="AO33967" s="9"/>
      <c r="AP33967" s="9"/>
      <c r="AQ33967" s="9"/>
    </row>
    <row r="33968" spans="41:43" x14ac:dyDescent="0.3">
      <c r="AO33968" s="9"/>
      <c r="AP33968" s="9"/>
      <c r="AQ33968" s="9"/>
    </row>
    <row r="33969" spans="41:43" x14ac:dyDescent="0.3">
      <c r="AO33969" s="9"/>
      <c r="AP33969" s="9"/>
      <c r="AQ33969" s="9"/>
    </row>
    <row r="33970" spans="41:43" x14ac:dyDescent="0.3">
      <c r="AO33970" s="9"/>
      <c r="AP33970" s="9"/>
      <c r="AQ33970" s="9"/>
    </row>
    <row r="33971" spans="41:43" x14ac:dyDescent="0.3">
      <c r="AO33971" s="9"/>
      <c r="AP33971" s="9"/>
      <c r="AQ33971" s="9"/>
    </row>
    <row r="33972" spans="41:43" x14ac:dyDescent="0.3">
      <c r="AO33972" s="9"/>
      <c r="AP33972" s="9"/>
      <c r="AQ33972" s="9"/>
    </row>
    <row r="33973" spans="41:43" x14ac:dyDescent="0.3">
      <c r="AO33973" s="9"/>
      <c r="AP33973" s="9"/>
      <c r="AQ33973" s="9"/>
    </row>
    <row r="33974" spans="41:43" x14ac:dyDescent="0.3">
      <c r="AO33974" s="9"/>
      <c r="AP33974" s="9"/>
      <c r="AQ33974" s="9"/>
    </row>
    <row r="33975" spans="41:43" x14ac:dyDescent="0.3">
      <c r="AO33975" s="9"/>
      <c r="AP33975" s="9"/>
      <c r="AQ33975" s="9"/>
    </row>
    <row r="33976" spans="41:43" x14ac:dyDescent="0.3">
      <c r="AO33976" s="9"/>
      <c r="AP33976" s="9"/>
      <c r="AQ33976" s="9"/>
    </row>
    <row r="33977" spans="41:43" x14ac:dyDescent="0.3">
      <c r="AO33977" s="9"/>
      <c r="AP33977" s="9"/>
      <c r="AQ33977" s="9"/>
    </row>
    <row r="33978" spans="41:43" x14ac:dyDescent="0.3">
      <c r="AO33978" s="9"/>
      <c r="AP33978" s="9"/>
      <c r="AQ33978" s="9"/>
    </row>
    <row r="33979" spans="41:43" x14ac:dyDescent="0.3">
      <c r="AO33979" s="9"/>
      <c r="AP33979" s="9"/>
      <c r="AQ33979" s="9"/>
    </row>
    <row r="33980" spans="41:43" x14ac:dyDescent="0.3">
      <c r="AO33980" s="9"/>
      <c r="AP33980" s="9"/>
      <c r="AQ33980" s="9"/>
    </row>
    <row r="33981" spans="41:43" x14ac:dyDescent="0.3">
      <c r="AO33981" s="9"/>
      <c r="AP33981" s="9"/>
      <c r="AQ33981" s="9"/>
    </row>
    <row r="33982" spans="41:43" x14ac:dyDescent="0.3">
      <c r="AO33982" s="9"/>
      <c r="AP33982" s="9"/>
      <c r="AQ33982" s="9"/>
    </row>
    <row r="33983" spans="41:43" x14ac:dyDescent="0.3">
      <c r="AO33983" s="9"/>
      <c r="AP33983" s="9"/>
      <c r="AQ33983" s="9"/>
    </row>
    <row r="33984" spans="41:43" x14ac:dyDescent="0.3">
      <c r="AO33984" s="9"/>
      <c r="AP33984" s="9"/>
      <c r="AQ33984" s="9"/>
    </row>
    <row r="33985" spans="41:43" x14ac:dyDescent="0.3">
      <c r="AO33985" s="9"/>
      <c r="AP33985" s="9"/>
      <c r="AQ33985" s="9"/>
    </row>
    <row r="33986" spans="41:43" x14ac:dyDescent="0.3">
      <c r="AO33986" s="9"/>
      <c r="AP33986" s="9"/>
      <c r="AQ33986" s="9"/>
    </row>
    <row r="33987" spans="41:43" x14ac:dyDescent="0.3">
      <c r="AO33987" s="9"/>
      <c r="AP33987" s="9"/>
      <c r="AQ33987" s="9"/>
    </row>
    <row r="33988" spans="41:43" x14ac:dyDescent="0.3">
      <c r="AO33988" s="9"/>
      <c r="AP33988" s="9"/>
      <c r="AQ33988" s="9"/>
    </row>
    <row r="33989" spans="41:43" x14ac:dyDescent="0.3">
      <c r="AO33989" s="9"/>
      <c r="AP33989" s="9"/>
      <c r="AQ33989" s="9"/>
    </row>
    <row r="33990" spans="41:43" x14ac:dyDescent="0.3">
      <c r="AO33990" s="9"/>
      <c r="AP33990" s="9"/>
      <c r="AQ33990" s="9"/>
    </row>
    <row r="33991" spans="41:43" x14ac:dyDescent="0.3">
      <c r="AO33991" s="9"/>
      <c r="AP33991" s="9"/>
      <c r="AQ33991" s="9"/>
    </row>
    <row r="33992" spans="41:43" x14ac:dyDescent="0.3">
      <c r="AO33992" s="9"/>
      <c r="AP33992" s="9"/>
      <c r="AQ33992" s="9"/>
    </row>
    <row r="33993" spans="41:43" x14ac:dyDescent="0.3">
      <c r="AO33993" s="9"/>
      <c r="AP33993" s="9"/>
      <c r="AQ33993" s="9"/>
    </row>
    <row r="33994" spans="41:43" x14ac:dyDescent="0.3">
      <c r="AO33994" s="9"/>
      <c r="AP33994" s="9"/>
      <c r="AQ33994" s="9"/>
    </row>
    <row r="33995" spans="41:43" x14ac:dyDescent="0.3">
      <c r="AO33995" s="9"/>
      <c r="AP33995" s="9"/>
      <c r="AQ33995" s="9"/>
    </row>
    <row r="33996" spans="41:43" x14ac:dyDescent="0.3">
      <c r="AO33996" s="9"/>
      <c r="AP33996" s="9"/>
      <c r="AQ33996" s="9"/>
    </row>
    <row r="33997" spans="41:43" x14ac:dyDescent="0.3">
      <c r="AO33997" s="9"/>
      <c r="AP33997" s="9"/>
      <c r="AQ33997" s="9"/>
    </row>
    <row r="33998" spans="41:43" x14ac:dyDescent="0.3">
      <c r="AO33998" s="9"/>
      <c r="AP33998" s="9"/>
      <c r="AQ33998" s="9"/>
    </row>
    <row r="33999" spans="41:43" x14ac:dyDescent="0.3">
      <c r="AO33999" s="9"/>
      <c r="AP33999" s="9"/>
      <c r="AQ33999" s="9"/>
    </row>
    <row r="34000" spans="41:43" x14ac:dyDescent="0.3">
      <c r="AO34000" s="9"/>
      <c r="AP34000" s="9"/>
      <c r="AQ34000" s="9"/>
    </row>
    <row r="34001" spans="41:43" x14ac:dyDescent="0.3">
      <c r="AO34001" s="9"/>
      <c r="AP34001" s="9"/>
      <c r="AQ34001" s="9"/>
    </row>
    <row r="34002" spans="41:43" x14ac:dyDescent="0.3">
      <c r="AO34002" s="9"/>
      <c r="AP34002" s="9"/>
      <c r="AQ34002" s="9"/>
    </row>
    <row r="34003" spans="41:43" x14ac:dyDescent="0.3">
      <c r="AO34003" s="9"/>
      <c r="AP34003" s="9"/>
      <c r="AQ34003" s="9"/>
    </row>
    <row r="34004" spans="41:43" x14ac:dyDescent="0.3">
      <c r="AO34004" s="9"/>
      <c r="AP34004" s="9"/>
      <c r="AQ34004" s="9"/>
    </row>
    <row r="34005" spans="41:43" x14ac:dyDescent="0.3">
      <c r="AO34005" s="9"/>
      <c r="AP34005" s="9"/>
      <c r="AQ34005" s="9"/>
    </row>
    <row r="34006" spans="41:43" x14ac:dyDescent="0.3">
      <c r="AO34006" s="9"/>
      <c r="AP34006" s="9"/>
      <c r="AQ34006" s="9"/>
    </row>
    <row r="34007" spans="41:43" x14ac:dyDescent="0.3">
      <c r="AO34007" s="9"/>
      <c r="AP34007" s="9"/>
      <c r="AQ34007" s="9"/>
    </row>
    <row r="34008" spans="41:43" x14ac:dyDescent="0.3">
      <c r="AO34008" s="9"/>
      <c r="AP34008" s="9"/>
      <c r="AQ34008" s="9"/>
    </row>
    <row r="34009" spans="41:43" x14ac:dyDescent="0.3">
      <c r="AO34009" s="9"/>
      <c r="AP34009" s="9"/>
      <c r="AQ34009" s="9"/>
    </row>
    <row r="34010" spans="41:43" x14ac:dyDescent="0.3">
      <c r="AO34010" s="9"/>
      <c r="AP34010" s="9"/>
      <c r="AQ34010" s="9"/>
    </row>
    <row r="34011" spans="41:43" x14ac:dyDescent="0.3">
      <c r="AO34011" s="9"/>
      <c r="AP34011" s="9"/>
      <c r="AQ34011" s="9"/>
    </row>
    <row r="34012" spans="41:43" x14ac:dyDescent="0.3">
      <c r="AO34012" s="9"/>
      <c r="AP34012" s="9"/>
      <c r="AQ34012" s="9"/>
    </row>
    <row r="34013" spans="41:43" x14ac:dyDescent="0.3">
      <c r="AO34013" s="9"/>
      <c r="AP34013" s="9"/>
      <c r="AQ34013" s="9"/>
    </row>
    <row r="34014" spans="41:43" x14ac:dyDescent="0.3">
      <c r="AO34014" s="9"/>
      <c r="AP34014" s="9"/>
      <c r="AQ34014" s="9"/>
    </row>
    <row r="34015" spans="41:43" x14ac:dyDescent="0.3">
      <c r="AO34015" s="9"/>
      <c r="AP34015" s="9"/>
      <c r="AQ34015" s="9"/>
    </row>
    <row r="34016" spans="41:43" x14ac:dyDescent="0.3">
      <c r="AO34016" s="9"/>
      <c r="AP34016" s="9"/>
      <c r="AQ34016" s="9"/>
    </row>
    <row r="34017" spans="41:43" x14ac:dyDescent="0.3">
      <c r="AO34017" s="9"/>
      <c r="AP34017" s="9"/>
      <c r="AQ34017" s="9"/>
    </row>
    <row r="34018" spans="41:43" x14ac:dyDescent="0.3">
      <c r="AO34018" s="9"/>
      <c r="AP34018" s="9"/>
      <c r="AQ34018" s="9"/>
    </row>
    <row r="34019" spans="41:43" x14ac:dyDescent="0.3">
      <c r="AO34019" s="9"/>
      <c r="AP34019" s="9"/>
      <c r="AQ34019" s="9"/>
    </row>
    <row r="34020" spans="41:43" x14ac:dyDescent="0.3">
      <c r="AO34020" s="9"/>
      <c r="AP34020" s="9"/>
      <c r="AQ34020" s="9"/>
    </row>
    <row r="34021" spans="41:43" x14ac:dyDescent="0.3">
      <c r="AO34021" s="9"/>
      <c r="AP34021" s="9"/>
      <c r="AQ34021" s="9"/>
    </row>
    <row r="34022" spans="41:43" x14ac:dyDescent="0.3">
      <c r="AO34022" s="9"/>
      <c r="AP34022" s="9"/>
      <c r="AQ34022" s="9"/>
    </row>
    <row r="34023" spans="41:43" x14ac:dyDescent="0.3">
      <c r="AO34023" s="9"/>
      <c r="AP34023" s="9"/>
      <c r="AQ34023" s="9"/>
    </row>
    <row r="34024" spans="41:43" x14ac:dyDescent="0.3">
      <c r="AO34024" s="9"/>
      <c r="AP34024" s="9"/>
      <c r="AQ34024" s="9"/>
    </row>
    <row r="34025" spans="41:43" x14ac:dyDescent="0.3">
      <c r="AO34025" s="9"/>
      <c r="AP34025" s="9"/>
      <c r="AQ34025" s="9"/>
    </row>
    <row r="34026" spans="41:43" x14ac:dyDescent="0.3">
      <c r="AO34026" s="9"/>
      <c r="AP34026" s="9"/>
      <c r="AQ34026" s="9"/>
    </row>
    <row r="34027" spans="41:43" x14ac:dyDescent="0.3">
      <c r="AO34027" s="9"/>
      <c r="AP34027" s="9"/>
      <c r="AQ34027" s="9"/>
    </row>
    <row r="34028" spans="41:43" x14ac:dyDescent="0.3">
      <c r="AO34028" s="9"/>
      <c r="AP34028" s="9"/>
      <c r="AQ34028" s="9"/>
    </row>
    <row r="34029" spans="41:43" x14ac:dyDescent="0.3">
      <c r="AO34029" s="9"/>
      <c r="AP34029" s="9"/>
      <c r="AQ34029" s="9"/>
    </row>
    <row r="34030" spans="41:43" x14ac:dyDescent="0.3">
      <c r="AO34030" s="9"/>
      <c r="AP34030" s="9"/>
      <c r="AQ34030" s="9"/>
    </row>
    <row r="34031" spans="41:43" x14ac:dyDescent="0.3">
      <c r="AO34031" s="9"/>
      <c r="AP34031" s="9"/>
      <c r="AQ34031" s="9"/>
    </row>
    <row r="34032" spans="41:43" x14ac:dyDescent="0.3">
      <c r="AO34032" s="9"/>
      <c r="AP34032" s="9"/>
      <c r="AQ34032" s="9"/>
    </row>
    <row r="34033" spans="41:43" x14ac:dyDescent="0.3">
      <c r="AO34033" s="9"/>
      <c r="AP34033" s="9"/>
      <c r="AQ34033" s="9"/>
    </row>
    <row r="34034" spans="41:43" x14ac:dyDescent="0.3">
      <c r="AO34034" s="9"/>
      <c r="AP34034" s="9"/>
      <c r="AQ34034" s="9"/>
    </row>
    <row r="34035" spans="41:43" x14ac:dyDescent="0.3">
      <c r="AO34035" s="9"/>
      <c r="AP34035" s="9"/>
      <c r="AQ34035" s="9"/>
    </row>
    <row r="34036" spans="41:43" x14ac:dyDescent="0.3">
      <c r="AO34036" s="9"/>
      <c r="AP34036" s="9"/>
      <c r="AQ34036" s="9"/>
    </row>
    <row r="34037" spans="41:43" x14ac:dyDescent="0.3">
      <c r="AO34037" s="9"/>
      <c r="AP34037" s="9"/>
      <c r="AQ34037" s="9"/>
    </row>
    <row r="34038" spans="41:43" x14ac:dyDescent="0.3">
      <c r="AO34038" s="9"/>
      <c r="AP34038" s="9"/>
      <c r="AQ34038" s="9"/>
    </row>
    <row r="34039" spans="41:43" x14ac:dyDescent="0.3">
      <c r="AO34039" s="9"/>
      <c r="AP34039" s="9"/>
      <c r="AQ34039" s="9"/>
    </row>
    <row r="34040" spans="41:43" x14ac:dyDescent="0.3">
      <c r="AO34040" s="9"/>
      <c r="AP34040" s="9"/>
      <c r="AQ34040" s="9"/>
    </row>
    <row r="34041" spans="41:43" x14ac:dyDescent="0.3">
      <c r="AO34041" s="9"/>
      <c r="AP34041" s="9"/>
      <c r="AQ34041" s="9"/>
    </row>
    <row r="34042" spans="41:43" x14ac:dyDescent="0.3">
      <c r="AO34042" s="9"/>
      <c r="AP34042" s="9"/>
      <c r="AQ34042" s="9"/>
    </row>
    <row r="34043" spans="41:43" x14ac:dyDescent="0.3">
      <c r="AO34043" s="9"/>
      <c r="AP34043" s="9"/>
      <c r="AQ34043" s="9"/>
    </row>
    <row r="34044" spans="41:43" x14ac:dyDescent="0.3">
      <c r="AO34044" s="9"/>
      <c r="AP34044" s="9"/>
      <c r="AQ34044" s="9"/>
    </row>
    <row r="34045" spans="41:43" x14ac:dyDescent="0.3">
      <c r="AO34045" s="9"/>
      <c r="AP34045" s="9"/>
      <c r="AQ34045" s="9"/>
    </row>
    <row r="34046" spans="41:43" x14ac:dyDescent="0.3">
      <c r="AO34046" s="9"/>
      <c r="AP34046" s="9"/>
      <c r="AQ34046" s="9"/>
    </row>
    <row r="34047" spans="41:43" x14ac:dyDescent="0.3">
      <c r="AO34047" s="9"/>
      <c r="AP34047" s="9"/>
      <c r="AQ34047" s="9"/>
    </row>
    <row r="34048" spans="41:43" x14ac:dyDescent="0.3">
      <c r="AO34048" s="9"/>
      <c r="AP34048" s="9"/>
      <c r="AQ34048" s="9"/>
    </row>
    <row r="34049" spans="41:43" x14ac:dyDescent="0.3">
      <c r="AO34049" s="9"/>
      <c r="AP34049" s="9"/>
      <c r="AQ34049" s="9"/>
    </row>
    <row r="34050" spans="41:43" x14ac:dyDescent="0.3">
      <c r="AO34050" s="9"/>
      <c r="AP34050" s="9"/>
      <c r="AQ34050" s="9"/>
    </row>
    <row r="34051" spans="41:43" x14ac:dyDescent="0.3">
      <c r="AO34051" s="9"/>
      <c r="AP34051" s="9"/>
      <c r="AQ34051" s="9"/>
    </row>
    <row r="34052" spans="41:43" x14ac:dyDescent="0.3">
      <c r="AO34052" s="9"/>
      <c r="AP34052" s="9"/>
      <c r="AQ34052" s="9"/>
    </row>
    <row r="34053" spans="41:43" x14ac:dyDescent="0.3">
      <c r="AO34053" s="9"/>
      <c r="AP34053" s="9"/>
      <c r="AQ34053" s="9"/>
    </row>
    <row r="34054" spans="41:43" x14ac:dyDescent="0.3">
      <c r="AO34054" s="9"/>
      <c r="AP34054" s="9"/>
      <c r="AQ34054" s="9"/>
    </row>
    <row r="34055" spans="41:43" x14ac:dyDescent="0.3">
      <c r="AO34055" s="9"/>
      <c r="AP34055" s="9"/>
      <c r="AQ34055" s="9"/>
    </row>
    <row r="34056" spans="41:43" x14ac:dyDescent="0.3">
      <c r="AO34056" s="9"/>
      <c r="AP34056" s="9"/>
      <c r="AQ34056" s="9"/>
    </row>
    <row r="34057" spans="41:43" x14ac:dyDescent="0.3">
      <c r="AO34057" s="9"/>
      <c r="AP34057" s="9"/>
      <c r="AQ34057" s="9"/>
    </row>
    <row r="34058" spans="41:43" x14ac:dyDescent="0.3">
      <c r="AO34058" s="9"/>
      <c r="AP34058" s="9"/>
      <c r="AQ34058" s="9"/>
    </row>
    <row r="34059" spans="41:43" x14ac:dyDescent="0.3">
      <c r="AO34059" s="9"/>
      <c r="AP34059" s="9"/>
      <c r="AQ34059" s="9"/>
    </row>
    <row r="34060" spans="41:43" x14ac:dyDescent="0.3">
      <c r="AO34060" s="9"/>
      <c r="AP34060" s="9"/>
      <c r="AQ34060" s="9"/>
    </row>
    <row r="34061" spans="41:43" x14ac:dyDescent="0.3">
      <c r="AO34061" s="9"/>
      <c r="AP34061" s="9"/>
      <c r="AQ34061" s="9"/>
    </row>
    <row r="34062" spans="41:43" x14ac:dyDescent="0.3">
      <c r="AO34062" s="9"/>
      <c r="AP34062" s="9"/>
      <c r="AQ34062" s="9"/>
    </row>
    <row r="34063" spans="41:43" x14ac:dyDescent="0.3">
      <c r="AO34063" s="9"/>
      <c r="AP34063" s="9"/>
      <c r="AQ34063" s="9"/>
    </row>
    <row r="34064" spans="41:43" x14ac:dyDescent="0.3">
      <c r="AO34064" s="9"/>
      <c r="AP34064" s="9"/>
      <c r="AQ34064" s="9"/>
    </row>
    <row r="34065" spans="41:43" x14ac:dyDescent="0.3">
      <c r="AO34065" s="9"/>
      <c r="AP34065" s="9"/>
      <c r="AQ34065" s="9"/>
    </row>
    <row r="34066" spans="41:43" x14ac:dyDescent="0.3">
      <c r="AO34066" s="9"/>
      <c r="AP34066" s="9"/>
      <c r="AQ34066" s="9"/>
    </row>
    <row r="34067" spans="41:43" x14ac:dyDescent="0.3">
      <c r="AO34067" s="9"/>
      <c r="AP34067" s="9"/>
      <c r="AQ34067" s="9"/>
    </row>
    <row r="34068" spans="41:43" x14ac:dyDescent="0.3">
      <c r="AO34068" s="9"/>
      <c r="AP34068" s="9"/>
      <c r="AQ34068" s="9"/>
    </row>
    <row r="34069" spans="41:43" x14ac:dyDescent="0.3">
      <c r="AO34069" s="9"/>
      <c r="AP34069" s="9"/>
      <c r="AQ34069" s="9"/>
    </row>
    <row r="34070" spans="41:43" x14ac:dyDescent="0.3">
      <c r="AO34070" s="9"/>
      <c r="AP34070" s="9"/>
      <c r="AQ34070" s="9"/>
    </row>
    <row r="34071" spans="41:43" x14ac:dyDescent="0.3">
      <c r="AO34071" s="9"/>
      <c r="AP34071" s="9"/>
      <c r="AQ34071" s="9"/>
    </row>
    <row r="34072" spans="41:43" x14ac:dyDescent="0.3">
      <c r="AO34072" s="9"/>
      <c r="AP34072" s="9"/>
      <c r="AQ34072" s="9"/>
    </row>
    <row r="34073" spans="41:43" x14ac:dyDescent="0.3">
      <c r="AO34073" s="9"/>
      <c r="AP34073" s="9"/>
      <c r="AQ34073" s="9"/>
    </row>
    <row r="34074" spans="41:43" x14ac:dyDescent="0.3">
      <c r="AO34074" s="9"/>
      <c r="AP34074" s="9"/>
      <c r="AQ34074" s="9"/>
    </row>
    <row r="34075" spans="41:43" x14ac:dyDescent="0.3">
      <c r="AO34075" s="9"/>
      <c r="AP34075" s="9"/>
      <c r="AQ34075" s="9"/>
    </row>
    <row r="34076" spans="41:43" x14ac:dyDescent="0.3">
      <c r="AO34076" s="9"/>
      <c r="AP34076" s="9"/>
      <c r="AQ34076" s="9"/>
    </row>
    <row r="34077" spans="41:43" x14ac:dyDescent="0.3">
      <c r="AO34077" s="9"/>
      <c r="AP34077" s="9"/>
      <c r="AQ34077" s="9"/>
    </row>
    <row r="34078" spans="41:43" x14ac:dyDescent="0.3">
      <c r="AO34078" s="9"/>
      <c r="AP34078" s="9"/>
      <c r="AQ34078" s="9"/>
    </row>
    <row r="34079" spans="41:43" x14ac:dyDescent="0.3">
      <c r="AO34079" s="9"/>
      <c r="AP34079" s="9"/>
      <c r="AQ34079" s="9"/>
    </row>
    <row r="34080" spans="41:43" x14ac:dyDescent="0.3">
      <c r="AO34080" s="9"/>
      <c r="AP34080" s="9"/>
      <c r="AQ34080" s="9"/>
    </row>
    <row r="34081" spans="41:43" x14ac:dyDescent="0.3">
      <c r="AO34081" s="9"/>
      <c r="AP34081" s="9"/>
      <c r="AQ34081" s="9"/>
    </row>
    <row r="34082" spans="41:43" x14ac:dyDescent="0.3">
      <c r="AO34082" s="9"/>
      <c r="AP34082" s="9"/>
      <c r="AQ34082" s="9"/>
    </row>
    <row r="34083" spans="41:43" x14ac:dyDescent="0.3">
      <c r="AO34083" s="9"/>
      <c r="AP34083" s="9"/>
      <c r="AQ34083" s="9"/>
    </row>
    <row r="34084" spans="41:43" x14ac:dyDescent="0.3">
      <c r="AO34084" s="9"/>
      <c r="AP34084" s="9"/>
      <c r="AQ34084" s="9"/>
    </row>
    <row r="34085" spans="41:43" x14ac:dyDescent="0.3">
      <c r="AO34085" s="9"/>
      <c r="AP34085" s="9"/>
      <c r="AQ34085" s="9"/>
    </row>
    <row r="34086" spans="41:43" x14ac:dyDescent="0.3">
      <c r="AO34086" s="9"/>
      <c r="AP34086" s="9"/>
      <c r="AQ34086" s="9"/>
    </row>
    <row r="34087" spans="41:43" x14ac:dyDescent="0.3">
      <c r="AO34087" s="9"/>
      <c r="AP34087" s="9"/>
      <c r="AQ34087" s="9"/>
    </row>
    <row r="34088" spans="41:43" x14ac:dyDescent="0.3">
      <c r="AO34088" s="9"/>
      <c r="AP34088" s="9"/>
      <c r="AQ34088" s="9"/>
    </row>
    <row r="34089" spans="41:43" x14ac:dyDescent="0.3">
      <c r="AO34089" s="9"/>
      <c r="AP34089" s="9"/>
      <c r="AQ34089" s="9"/>
    </row>
    <row r="34090" spans="41:43" x14ac:dyDescent="0.3">
      <c r="AO34090" s="9"/>
      <c r="AP34090" s="9"/>
      <c r="AQ34090" s="9"/>
    </row>
    <row r="34091" spans="41:43" x14ac:dyDescent="0.3">
      <c r="AO34091" s="9"/>
      <c r="AP34091" s="9"/>
      <c r="AQ34091" s="9"/>
    </row>
    <row r="34092" spans="41:43" x14ac:dyDescent="0.3">
      <c r="AO34092" s="9"/>
      <c r="AP34092" s="9"/>
      <c r="AQ34092" s="9"/>
    </row>
    <row r="34093" spans="41:43" x14ac:dyDescent="0.3">
      <c r="AO34093" s="9"/>
      <c r="AP34093" s="9"/>
      <c r="AQ34093" s="9"/>
    </row>
    <row r="34094" spans="41:43" x14ac:dyDescent="0.3">
      <c r="AO34094" s="9"/>
      <c r="AP34094" s="9"/>
      <c r="AQ34094" s="9"/>
    </row>
    <row r="34095" spans="41:43" x14ac:dyDescent="0.3">
      <c r="AO34095" s="9"/>
      <c r="AP34095" s="9"/>
      <c r="AQ34095" s="9"/>
    </row>
    <row r="34096" spans="41:43" x14ac:dyDescent="0.3">
      <c r="AO34096" s="9"/>
      <c r="AP34096" s="9"/>
      <c r="AQ34096" s="9"/>
    </row>
    <row r="34097" spans="41:43" x14ac:dyDescent="0.3">
      <c r="AO34097" s="9"/>
      <c r="AP34097" s="9"/>
      <c r="AQ34097" s="9"/>
    </row>
    <row r="34098" spans="41:43" x14ac:dyDescent="0.3">
      <c r="AO34098" s="9"/>
      <c r="AP34098" s="9"/>
      <c r="AQ34098" s="9"/>
    </row>
    <row r="34099" spans="41:43" x14ac:dyDescent="0.3">
      <c r="AO34099" s="9"/>
      <c r="AP34099" s="9"/>
      <c r="AQ34099" s="9"/>
    </row>
    <row r="34100" spans="41:43" x14ac:dyDescent="0.3">
      <c r="AO34100" s="9"/>
      <c r="AP34100" s="9"/>
      <c r="AQ34100" s="9"/>
    </row>
    <row r="34101" spans="41:43" x14ac:dyDescent="0.3">
      <c r="AO34101" s="9"/>
      <c r="AP34101" s="9"/>
      <c r="AQ34101" s="9"/>
    </row>
    <row r="34102" spans="41:43" x14ac:dyDescent="0.3">
      <c r="AO34102" s="9"/>
      <c r="AP34102" s="9"/>
      <c r="AQ34102" s="9"/>
    </row>
    <row r="34103" spans="41:43" x14ac:dyDescent="0.3">
      <c r="AO34103" s="9"/>
      <c r="AP34103" s="9"/>
      <c r="AQ34103" s="9"/>
    </row>
    <row r="34104" spans="41:43" x14ac:dyDescent="0.3">
      <c r="AO34104" s="9"/>
      <c r="AP34104" s="9"/>
      <c r="AQ34104" s="9"/>
    </row>
    <row r="34105" spans="41:43" x14ac:dyDescent="0.3">
      <c r="AO34105" s="9"/>
      <c r="AP34105" s="9"/>
      <c r="AQ34105" s="9"/>
    </row>
    <row r="34106" spans="41:43" x14ac:dyDescent="0.3">
      <c r="AO34106" s="9"/>
      <c r="AP34106" s="9"/>
      <c r="AQ34106" s="9"/>
    </row>
    <row r="34107" spans="41:43" x14ac:dyDescent="0.3">
      <c r="AO34107" s="9"/>
      <c r="AP34107" s="9"/>
      <c r="AQ34107" s="9"/>
    </row>
    <row r="34108" spans="41:43" x14ac:dyDescent="0.3">
      <c r="AO34108" s="9"/>
      <c r="AP34108" s="9"/>
      <c r="AQ34108" s="9"/>
    </row>
    <row r="34109" spans="41:43" x14ac:dyDescent="0.3">
      <c r="AO34109" s="9"/>
      <c r="AP34109" s="9"/>
      <c r="AQ34109" s="9"/>
    </row>
    <row r="34110" spans="41:43" x14ac:dyDescent="0.3">
      <c r="AO34110" s="9"/>
      <c r="AP34110" s="9"/>
      <c r="AQ34110" s="9"/>
    </row>
    <row r="34111" spans="41:43" x14ac:dyDescent="0.3">
      <c r="AO34111" s="9"/>
      <c r="AP34111" s="9"/>
      <c r="AQ34111" s="9"/>
    </row>
    <row r="34112" spans="41:43" x14ac:dyDescent="0.3">
      <c r="AO34112" s="9"/>
      <c r="AP34112" s="9"/>
      <c r="AQ34112" s="9"/>
    </row>
    <row r="34113" spans="41:43" x14ac:dyDescent="0.3">
      <c r="AO34113" s="9"/>
      <c r="AP34113" s="9"/>
      <c r="AQ34113" s="9"/>
    </row>
    <row r="34114" spans="41:43" x14ac:dyDescent="0.3">
      <c r="AO34114" s="9"/>
      <c r="AP34114" s="9"/>
      <c r="AQ34114" s="9"/>
    </row>
    <row r="34115" spans="41:43" x14ac:dyDescent="0.3">
      <c r="AO34115" s="9"/>
      <c r="AP34115" s="9"/>
      <c r="AQ34115" s="9"/>
    </row>
    <row r="34116" spans="41:43" x14ac:dyDescent="0.3">
      <c r="AO34116" s="9"/>
      <c r="AP34116" s="9"/>
      <c r="AQ34116" s="9"/>
    </row>
    <row r="34117" spans="41:43" x14ac:dyDescent="0.3">
      <c r="AO34117" s="9"/>
      <c r="AP34117" s="9"/>
      <c r="AQ34117" s="9"/>
    </row>
    <row r="34118" spans="41:43" x14ac:dyDescent="0.3">
      <c r="AO34118" s="9"/>
      <c r="AP34118" s="9"/>
      <c r="AQ34118" s="9"/>
    </row>
    <row r="34119" spans="41:43" x14ac:dyDescent="0.3">
      <c r="AO34119" s="9"/>
      <c r="AP34119" s="9"/>
      <c r="AQ34119" s="9"/>
    </row>
    <row r="34120" spans="41:43" x14ac:dyDescent="0.3">
      <c r="AO34120" s="9"/>
      <c r="AP34120" s="9"/>
      <c r="AQ34120" s="9"/>
    </row>
    <row r="34121" spans="41:43" x14ac:dyDescent="0.3">
      <c r="AO34121" s="9"/>
      <c r="AP34121" s="9"/>
      <c r="AQ34121" s="9"/>
    </row>
    <row r="34122" spans="41:43" x14ac:dyDescent="0.3">
      <c r="AO34122" s="9"/>
      <c r="AP34122" s="9"/>
      <c r="AQ34122" s="9"/>
    </row>
    <row r="34123" spans="41:43" x14ac:dyDescent="0.3">
      <c r="AO34123" s="9"/>
      <c r="AP34123" s="9"/>
      <c r="AQ34123" s="9"/>
    </row>
    <row r="34124" spans="41:43" x14ac:dyDescent="0.3">
      <c r="AO34124" s="9"/>
      <c r="AP34124" s="9"/>
      <c r="AQ34124" s="9"/>
    </row>
    <row r="34125" spans="41:43" x14ac:dyDescent="0.3">
      <c r="AO34125" s="9"/>
      <c r="AP34125" s="9"/>
      <c r="AQ34125" s="9"/>
    </row>
    <row r="34126" spans="41:43" x14ac:dyDescent="0.3">
      <c r="AO34126" s="9"/>
      <c r="AP34126" s="9"/>
      <c r="AQ34126" s="9"/>
    </row>
    <row r="34127" spans="41:43" x14ac:dyDescent="0.3">
      <c r="AO34127" s="9"/>
      <c r="AP34127" s="9"/>
      <c r="AQ34127" s="9"/>
    </row>
    <row r="34128" spans="41:43" x14ac:dyDescent="0.3">
      <c r="AO34128" s="9"/>
      <c r="AP34128" s="9"/>
      <c r="AQ34128" s="9"/>
    </row>
    <row r="34129" spans="41:43" x14ac:dyDescent="0.3">
      <c r="AO34129" s="9"/>
      <c r="AP34129" s="9"/>
      <c r="AQ34129" s="9"/>
    </row>
    <row r="34130" spans="41:43" x14ac:dyDescent="0.3">
      <c r="AO34130" s="9"/>
      <c r="AP34130" s="9"/>
      <c r="AQ34130" s="9"/>
    </row>
    <row r="34131" spans="41:43" x14ac:dyDescent="0.3">
      <c r="AO34131" s="9"/>
      <c r="AP34131" s="9"/>
      <c r="AQ34131" s="9"/>
    </row>
    <row r="34132" spans="41:43" x14ac:dyDescent="0.3">
      <c r="AO34132" s="9"/>
      <c r="AP34132" s="9"/>
      <c r="AQ34132" s="9"/>
    </row>
    <row r="34133" spans="41:43" x14ac:dyDescent="0.3">
      <c r="AO34133" s="9"/>
      <c r="AP34133" s="9"/>
      <c r="AQ34133" s="9"/>
    </row>
    <row r="34134" spans="41:43" x14ac:dyDescent="0.3">
      <c r="AO34134" s="9"/>
      <c r="AP34134" s="9"/>
      <c r="AQ34134" s="9"/>
    </row>
    <row r="34135" spans="41:43" x14ac:dyDescent="0.3">
      <c r="AO34135" s="9"/>
      <c r="AP34135" s="9"/>
      <c r="AQ34135" s="9"/>
    </row>
    <row r="34136" spans="41:43" x14ac:dyDescent="0.3">
      <c r="AO34136" s="9"/>
      <c r="AP34136" s="9"/>
      <c r="AQ34136" s="9"/>
    </row>
    <row r="34137" spans="41:43" x14ac:dyDescent="0.3">
      <c r="AO34137" s="9"/>
      <c r="AP34137" s="9"/>
      <c r="AQ34137" s="9"/>
    </row>
    <row r="34138" spans="41:43" x14ac:dyDescent="0.3">
      <c r="AO34138" s="9"/>
      <c r="AP34138" s="9"/>
      <c r="AQ34138" s="9"/>
    </row>
    <row r="34139" spans="41:43" x14ac:dyDescent="0.3">
      <c r="AO34139" s="9"/>
      <c r="AP34139" s="9"/>
      <c r="AQ34139" s="9"/>
    </row>
    <row r="34140" spans="41:43" x14ac:dyDescent="0.3">
      <c r="AO34140" s="9"/>
      <c r="AP34140" s="9"/>
      <c r="AQ34140" s="9"/>
    </row>
    <row r="34141" spans="41:43" x14ac:dyDescent="0.3">
      <c r="AO34141" s="9"/>
      <c r="AP34141" s="9"/>
      <c r="AQ34141" s="9"/>
    </row>
    <row r="34142" spans="41:43" x14ac:dyDescent="0.3">
      <c r="AO34142" s="9"/>
      <c r="AP34142" s="9"/>
      <c r="AQ34142" s="9"/>
    </row>
    <row r="34143" spans="41:43" x14ac:dyDescent="0.3">
      <c r="AO34143" s="9"/>
      <c r="AP34143" s="9"/>
      <c r="AQ34143" s="9"/>
    </row>
    <row r="34144" spans="41:43" x14ac:dyDescent="0.3">
      <c r="AO34144" s="9"/>
      <c r="AP34144" s="9"/>
      <c r="AQ34144" s="9"/>
    </row>
    <row r="34145" spans="41:43" x14ac:dyDescent="0.3">
      <c r="AO34145" s="9"/>
      <c r="AP34145" s="9"/>
      <c r="AQ34145" s="9"/>
    </row>
    <row r="34146" spans="41:43" x14ac:dyDescent="0.3">
      <c r="AO34146" s="9"/>
      <c r="AP34146" s="9"/>
      <c r="AQ34146" s="9"/>
    </row>
    <row r="34147" spans="41:43" x14ac:dyDescent="0.3">
      <c r="AO34147" s="9"/>
      <c r="AP34147" s="9"/>
      <c r="AQ34147" s="9"/>
    </row>
    <row r="34148" spans="41:43" x14ac:dyDescent="0.3">
      <c r="AO34148" s="9"/>
      <c r="AP34148" s="9"/>
      <c r="AQ34148" s="9"/>
    </row>
    <row r="34149" spans="41:43" x14ac:dyDescent="0.3">
      <c r="AO34149" s="9"/>
      <c r="AP34149" s="9"/>
      <c r="AQ34149" s="9"/>
    </row>
    <row r="34150" spans="41:43" x14ac:dyDescent="0.3">
      <c r="AO34150" s="9"/>
      <c r="AP34150" s="9"/>
      <c r="AQ34150" s="9"/>
    </row>
    <row r="34151" spans="41:43" x14ac:dyDescent="0.3">
      <c r="AO34151" s="9"/>
      <c r="AP34151" s="9"/>
      <c r="AQ34151" s="9"/>
    </row>
    <row r="34152" spans="41:43" x14ac:dyDescent="0.3">
      <c r="AO34152" s="9"/>
      <c r="AP34152" s="9"/>
      <c r="AQ34152" s="9"/>
    </row>
    <row r="34153" spans="41:43" x14ac:dyDescent="0.3">
      <c r="AO34153" s="9"/>
      <c r="AP34153" s="9"/>
      <c r="AQ34153" s="9"/>
    </row>
    <row r="34154" spans="41:43" x14ac:dyDescent="0.3">
      <c r="AO34154" s="9"/>
      <c r="AP34154" s="9"/>
      <c r="AQ34154" s="9"/>
    </row>
    <row r="34155" spans="41:43" x14ac:dyDescent="0.3">
      <c r="AO34155" s="9"/>
      <c r="AP34155" s="9"/>
      <c r="AQ34155" s="9"/>
    </row>
    <row r="34156" spans="41:43" x14ac:dyDescent="0.3">
      <c r="AO34156" s="9"/>
      <c r="AP34156" s="9"/>
      <c r="AQ34156" s="9"/>
    </row>
    <row r="34157" spans="41:43" x14ac:dyDescent="0.3">
      <c r="AO34157" s="9"/>
      <c r="AP34157" s="9"/>
      <c r="AQ34157" s="9"/>
    </row>
    <row r="34158" spans="41:43" x14ac:dyDescent="0.3">
      <c r="AO34158" s="9"/>
      <c r="AP34158" s="9"/>
      <c r="AQ34158" s="9"/>
    </row>
    <row r="34159" spans="41:43" x14ac:dyDescent="0.3">
      <c r="AO34159" s="9"/>
      <c r="AP34159" s="9"/>
      <c r="AQ34159" s="9"/>
    </row>
    <row r="34160" spans="41:43" x14ac:dyDescent="0.3">
      <c r="AO34160" s="9"/>
      <c r="AP34160" s="9"/>
      <c r="AQ34160" s="9"/>
    </row>
    <row r="34161" spans="41:43" x14ac:dyDescent="0.3">
      <c r="AO34161" s="9"/>
      <c r="AP34161" s="9"/>
      <c r="AQ34161" s="9"/>
    </row>
    <row r="34162" spans="41:43" x14ac:dyDescent="0.3">
      <c r="AO34162" s="9"/>
      <c r="AP34162" s="9"/>
      <c r="AQ34162" s="9"/>
    </row>
    <row r="34163" spans="41:43" x14ac:dyDescent="0.3">
      <c r="AO34163" s="9"/>
      <c r="AP34163" s="9"/>
      <c r="AQ34163" s="9"/>
    </row>
    <row r="34164" spans="41:43" x14ac:dyDescent="0.3">
      <c r="AO34164" s="9"/>
      <c r="AP34164" s="9"/>
      <c r="AQ34164" s="9"/>
    </row>
    <row r="34165" spans="41:43" x14ac:dyDescent="0.3">
      <c r="AO34165" s="9"/>
      <c r="AP34165" s="9"/>
      <c r="AQ34165" s="9"/>
    </row>
    <row r="34166" spans="41:43" x14ac:dyDescent="0.3">
      <c r="AO34166" s="9"/>
      <c r="AP34166" s="9"/>
      <c r="AQ34166" s="9"/>
    </row>
    <row r="34167" spans="41:43" x14ac:dyDescent="0.3">
      <c r="AO34167" s="9"/>
      <c r="AP34167" s="9"/>
      <c r="AQ34167" s="9"/>
    </row>
    <row r="34168" spans="41:43" x14ac:dyDescent="0.3">
      <c r="AO34168" s="9"/>
      <c r="AP34168" s="9"/>
      <c r="AQ34168" s="9"/>
    </row>
    <row r="34169" spans="41:43" x14ac:dyDescent="0.3">
      <c r="AO34169" s="9"/>
      <c r="AP34169" s="9"/>
      <c r="AQ34169" s="9"/>
    </row>
    <row r="34170" spans="41:43" x14ac:dyDescent="0.3">
      <c r="AO34170" s="9"/>
      <c r="AP34170" s="9"/>
      <c r="AQ34170" s="9"/>
    </row>
    <row r="34171" spans="41:43" x14ac:dyDescent="0.3">
      <c r="AO34171" s="9"/>
      <c r="AP34171" s="9"/>
      <c r="AQ34171" s="9"/>
    </row>
    <row r="34172" spans="41:43" x14ac:dyDescent="0.3">
      <c r="AO34172" s="9"/>
      <c r="AP34172" s="9"/>
      <c r="AQ34172" s="9"/>
    </row>
    <row r="34173" spans="41:43" x14ac:dyDescent="0.3">
      <c r="AO34173" s="9"/>
      <c r="AP34173" s="9"/>
      <c r="AQ34173" s="9"/>
    </row>
    <row r="34174" spans="41:43" x14ac:dyDescent="0.3">
      <c r="AO34174" s="9"/>
      <c r="AP34174" s="9"/>
      <c r="AQ34174" s="9"/>
    </row>
    <row r="34175" spans="41:43" x14ac:dyDescent="0.3">
      <c r="AO34175" s="9"/>
      <c r="AP34175" s="9"/>
      <c r="AQ34175" s="9"/>
    </row>
    <row r="34176" spans="41:43" x14ac:dyDescent="0.3">
      <c r="AO34176" s="9"/>
      <c r="AP34176" s="9"/>
      <c r="AQ34176" s="9"/>
    </row>
    <row r="34177" spans="41:43" x14ac:dyDescent="0.3">
      <c r="AO34177" s="9"/>
      <c r="AP34177" s="9"/>
      <c r="AQ34177" s="9"/>
    </row>
    <row r="34178" spans="41:43" x14ac:dyDescent="0.3">
      <c r="AO34178" s="9"/>
      <c r="AP34178" s="9"/>
      <c r="AQ34178" s="9"/>
    </row>
    <row r="34179" spans="41:43" x14ac:dyDescent="0.3">
      <c r="AO34179" s="9"/>
      <c r="AP34179" s="9"/>
      <c r="AQ34179" s="9"/>
    </row>
    <row r="34180" spans="41:43" x14ac:dyDescent="0.3">
      <c r="AO34180" s="9"/>
      <c r="AP34180" s="9"/>
      <c r="AQ34180" s="9"/>
    </row>
    <row r="34181" spans="41:43" x14ac:dyDescent="0.3">
      <c r="AO34181" s="9"/>
      <c r="AP34181" s="9"/>
      <c r="AQ34181" s="9"/>
    </row>
    <row r="34182" spans="41:43" x14ac:dyDescent="0.3">
      <c r="AO34182" s="9"/>
      <c r="AP34182" s="9"/>
      <c r="AQ34182" s="9"/>
    </row>
    <row r="34183" spans="41:43" x14ac:dyDescent="0.3">
      <c r="AO34183" s="9"/>
      <c r="AP34183" s="9"/>
      <c r="AQ34183" s="9"/>
    </row>
    <row r="34184" spans="41:43" x14ac:dyDescent="0.3">
      <c r="AO34184" s="9"/>
      <c r="AP34184" s="9"/>
      <c r="AQ34184" s="9"/>
    </row>
    <row r="34185" spans="41:43" x14ac:dyDescent="0.3">
      <c r="AO34185" s="9"/>
      <c r="AP34185" s="9"/>
      <c r="AQ34185" s="9"/>
    </row>
    <row r="34186" spans="41:43" x14ac:dyDescent="0.3">
      <c r="AO34186" s="9"/>
      <c r="AP34186" s="9"/>
      <c r="AQ34186" s="9"/>
    </row>
    <row r="34187" spans="41:43" x14ac:dyDescent="0.3">
      <c r="AO34187" s="9"/>
      <c r="AP34187" s="9"/>
      <c r="AQ34187" s="9"/>
    </row>
    <row r="34188" spans="41:43" x14ac:dyDescent="0.3">
      <c r="AO34188" s="9"/>
      <c r="AP34188" s="9"/>
      <c r="AQ34188" s="9"/>
    </row>
    <row r="34189" spans="41:43" x14ac:dyDescent="0.3">
      <c r="AO34189" s="9"/>
      <c r="AP34189" s="9"/>
      <c r="AQ34189" s="9"/>
    </row>
    <row r="34190" spans="41:43" x14ac:dyDescent="0.3">
      <c r="AO34190" s="9"/>
      <c r="AP34190" s="9"/>
      <c r="AQ34190" s="9"/>
    </row>
    <row r="34191" spans="41:43" x14ac:dyDescent="0.3">
      <c r="AO34191" s="9"/>
      <c r="AP34191" s="9"/>
      <c r="AQ34191" s="9"/>
    </row>
    <row r="34192" spans="41:43" x14ac:dyDescent="0.3">
      <c r="AO34192" s="9"/>
      <c r="AP34192" s="9"/>
      <c r="AQ34192" s="9"/>
    </row>
    <row r="34193" spans="41:43" x14ac:dyDescent="0.3">
      <c r="AO34193" s="9"/>
      <c r="AP34193" s="9"/>
      <c r="AQ34193" s="9"/>
    </row>
    <row r="34194" spans="41:43" x14ac:dyDescent="0.3">
      <c r="AO34194" s="9"/>
      <c r="AP34194" s="9"/>
      <c r="AQ34194" s="9"/>
    </row>
    <row r="34195" spans="41:43" x14ac:dyDescent="0.3">
      <c r="AO34195" s="9"/>
      <c r="AP34195" s="9"/>
      <c r="AQ34195" s="9"/>
    </row>
    <row r="34196" spans="41:43" x14ac:dyDescent="0.3">
      <c r="AO34196" s="9"/>
      <c r="AP34196" s="9"/>
      <c r="AQ34196" s="9"/>
    </row>
    <row r="34197" spans="41:43" x14ac:dyDescent="0.3">
      <c r="AO34197" s="9"/>
      <c r="AP34197" s="9"/>
      <c r="AQ34197" s="9"/>
    </row>
    <row r="34198" spans="41:43" x14ac:dyDescent="0.3">
      <c r="AO34198" s="9"/>
      <c r="AP34198" s="9"/>
      <c r="AQ34198" s="9"/>
    </row>
    <row r="34199" spans="41:43" x14ac:dyDescent="0.3">
      <c r="AO34199" s="9"/>
      <c r="AP34199" s="9"/>
      <c r="AQ34199" s="9"/>
    </row>
    <row r="34200" spans="41:43" x14ac:dyDescent="0.3">
      <c r="AO34200" s="9"/>
      <c r="AP34200" s="9"/>
      <c r="AQ34200" s="9"/>
    </row>
    <row r="34201" spans="41:43" x14ac:dyDescent="0.3">
      <c r="AO34201" s="9"/>
      <c r="AP34201" s="9"/>
      <c r="AQ34201" s="9"/>
    </row>
    <row r="34202" spans="41:43" x14ac:dyDescent="0.3">
      <c r="AO34202" s="9"/>
      <c r="AP34202" s="9"/>
      <c r="AQ34202" s="9"/>
    </row>
    <row r="34203" spans="41:43" x14ac:dyDescent="0.3">
      <c r="AO34203" s="9"/>
      <c r="AP34203" s="9"/>
      <c r="AQ34203" s="9"/>
    </row>
    <row r="34204" spans="41:43" x14ac:dyDescent="0.3">
      <c r="AO34204" s="9"/>
      <c r="AP34204" s="9"/>
      <c r="AQ34204" s="9"/>
    </row>
    <row r="34205" spans="41:43" x14ac:dyDescent="0.3">
      <c r="AO34205" s="9"/>
      <c r="AP34205" s="9"/>
      <c r="AQ34205" s="9"/>
    </row>
    <row r="34206" spans="41:43" x14ac:dyDescent="0.3">
      <c r="AO34206" s="9"/>
      <c r="AP34206" s="9"/>
      <c r="AQ34206" s="9"/>
    </row>
    <row r="34207" spans="41:43" x14ac:dyDescent="0.3">
      <c r="AO34207" s="9"/>
      <c r="AP34207" s="9"/>
      <c r="AQ34207" s="9"/>
    </row>
    <row r="34208" spans="41:43" x14ac:dyDescent="0.3">
      <c r="AO34208" s="9"/>
      <c r="AP34208" s="9"/>
      <c r="AQ34208" s="9"/>
    </row>
    <row r="34209" spans="41:43" x14ac:dyDescent="0.3">
      <c r="AO34209" s="9"/>
      <c r="AP34209" s="9"/>
      <c r="AQ34209" s="9"/>
    </row>
    <row r="34210" spans="41:43" x14ac:dyDescent="0.3">
      <c r="AO34210" s="9"/>
      <c r="AP34210" s="9"/>
      <c r="AQ34210" s="9"/>
    </row>
    <row r="34211" spans="41:43" x14ac:dyDescent="0.3">
      <c r="AO34211" s="9"/>
      <c r="AP34211" s="9"/>
      <c r="AQ34211" s="9"/>
    </row>
    <row r="34212" spans="41:43" x14ac:dyDescent="0.3">
      <c r="AO34212" s="9"/>
      <c r="AP34212" s="9"/>
      <c r="AQ34212" s="9"/>
    </row>
    <row r="34213" spans="41:43" x14ac:dyDescent="0.3">
      <c r="AO34213" s="9"/>
      <c r="AP34213" s="9"/>
      <c r="AQ34213" s="9"/>
    </row>
    <row r="34214" spans="41:43" x14ac:dyDescent="0.3">
      <c r="AO34214" s="9"/>
      <c r="AP34214" s="9"/>
      <c r="AQ34214" s="9"/>
    </row>
    <row r="34215" spans="41:43" x14ac:dyDescent="0.3">
      <c r="AO34215" s="9"/>
      <c r="AP34215" s="9"/>
      <c r="AQ34215" s="9"/>
    </row>
    <row r="34216" spans="41:43" x14ac:dyDescent="0.3">
      <c r="AO34216" s="9"/>
      <c r="AP34216" s="9"/>
      <c r="AQ34216" s="9"/>
    </row>
    <row r="34217" spans="41:43" x14ac:dyDescent="0.3">
      <c r="AO34217" s="9"/>
      <c r="AP34217" s="9"/>
      <c r="AQ34217" s="9"/>
    </row>
    <row r="34218" spans="41:43" x14ac:dyDescent="0.3">
      <c r="AO34218" s="9"/>
      <c r="AP34218" s="9"/>
      <c r="AQ34218" s="9"/>
    </row>
    <row r="34219" spans="41:43" x14ac:dyDescent="0.3">
      <c r="AO34219" s="9"/>
      <c r="AP34219" s="9"/>
      <c r="AQ34219" s="9"/>
    </row>
    <row r="34220" spans="41:43" x14ac:dyDescent="0.3">
      <c r="AO34220" s="9"/>
      <c r="AP34220" s="9"/>
      <c r="AQ34220" s="9"/>
    </row>
    <row r="34221" spans="41:43" x14ac:dyDescent="0.3">
      <c r="AO34221" s="9"/>
      <c r="AP34221" s="9"/>
      <c r="AQ34221" s="9"/>
    </row>
    <row r="34222" spans="41:43" x14ac:dyDescent="0.3">
      <c r="AO34222" s="9"/>
      <c r="AP34222" s="9"/>
      <c r="AQ34222" s="9"/>
    </row>
    <row r="34223" spans="41:43" x14ac:dyDescent="0.3">
      <c r="AO34223" s="9"/>
      <c r="AP34223" s="9"/>
      <c r="AQ34223" s="9"/>
    </row>
    <row r="34224" spans="41:43" x14ac:dyDescent="0.3">
      <c r="AO34224" s="9"/>
      <c r="AP34224" s="9"/>
      <c r="AQ34224" s="9"/>
    </row>
    <row r="34225" spans="41:43" x14ac:dyDescent="0.3">
      <c r="AO34225" s="9"/>
      <c r="AP34225" s="9"/>
      <c r="AQ34225" s="9"/>
    </row>
    <row r="34226" spans="41:43" x14ac:dyDescent="0.3">
      <c r="AO34226" s="9"/>
      <c r="AP34226" s="9"/>
      <c r="AQ34226" s="9"/>
    </row>
    <row r="34227" spans="41:43" x14ac:dyDescent="0.3">
      <c r="AO34227" s="9"/>
      <c r="AP34227" s="9"/>
      <c r="AQ34227" s="9"/>
    </row>
    <row r="34228" spans="41:43" x14ac:dyDescent="0.3">
      <c r="AO34228" s="9"/>
      <c r="AP34228" s="9"/>
      <c r="AQ34228" s="9"/>
    </row>
    <row r="34229" spans="41:43" x14ac:dyDescent="0.3">
      <c r="AO34229" s="9"/>
      <c r="AP34229" s="9"/>
      <c r="AQ34229" s="9"/>
    </row>
    <row r="34230" spans="41:43" x14ac:dyDescent="0.3">
      <c r="AO34230" s="9"/>
      <c r="AP34230" s="9"/>
      <c r="AQ34230" s="9"/>
    </row>
    <row r="34231" spans="41:43" x14ac:dyDescent="0.3">
      <c r="AO34231" s="9"/>
      <c r="AP34231" s="9"/>
      <c r="AQ34231" s="9"/>
    </row>
    <row r="34232" spans="41:43" x14ac:dyDescent="0.3">
      <c r="AO34232" s="9"/>
      <c r="AP34232" s="9"/>
      <c r="AQ34232" s="9"/>
    </row>
    <row r="34233" spans="41:43" x14ac:dyDescent="0.3">
      <c r="AO34233" s="9"/>
      <c r="AP34233" s="9"/>
      <c r="AQ34233" s="9"/>
    </row>
    <row r="34234" spans="41:43" x14ac:dyDescent="0.3">
      <c r="AO34234" s="9"/>
      <c r="AP34234" s="9"/>
      <c r="AQ34234" s="9"/>
    </row>
    <row r="34235" spans="41:43" x14ac:dyDescent="0.3">
      <c r="AO34235" s="9"/>
      <c r="AP34235" s="9"/>
      <c r="AQ34235" s="9"/>
    </row>
    <row r="34236" spans="41:43" x14ac:dyDescent="0.3">
      <c r="AO34236" s="9"/>
      <c r="AP34236" s="9"/>
      <c r="AQ34236" s="9"/>
    </row>
    <row r="34237" spans="41:43" x14ac:dyDescent="0.3">
      <c r="AO34237" s="9"/>
      <c r="AP34237" s="9"/>
      <c r="AQ34237" s="9"/>
    </row>
    <row r="34238" spans="41:43" x14ac:dyDescent="0.3">
      <c r="AO34238" s="9"/>
      <c r="AP34238" s="9"/>
      <c r="AQ34238" s="9"/>
    </row>
    <row r="34239" spans="41:43" x14ac:dyDescent="0.3">
      <c r="AO34239" s="9"/>
      <c r="AP34239" s="9"/>
      <c r="AQ34239" s="9"/>
    </row>
    <row r="34240" spans="41:43" x14ac:dyDescent="0.3">
      <c r="AO34240" s="9"/>
      <c r="AP34240" s="9"/>
      <c r="AQ34240" s="9"/>
    </row>
    <row r="34241" spans="41:43" x14ac:dyDescent="0.3">
      <c r="AO34241" s="9"/>
      <c r="AP34241" s="9"/>
      <c r="AQ34241" s="9"/>
    </row>
    <row r="34242" spans="41:43" x14ac:dyDescent="0.3">
      <c r="AO34242" s="9"/>
      <c r="AP34242" s="9"/>
      <c r="AQ34242" s="9"/>
    </row>
    <row r="34243" spans="41:43" x14ac:dyDescent="0.3">
      <c r="AO34243" s="9"/>
      <c r="AP34243" s="9"/>
      <c r="AQ34243" s="9"/>
    </row>
    <row r="34244" spans="41:43" x14ac:dyDescent="0.3">
      <c r="AO34244" s="9"/>
      <c r="AP34244" s="9"/>
      <c r="AQ34244" s="9"/>
    </row>
    <row r="34245" spans="41:43" x14ac:dyDescent="0.3">
      <c r="AO34245" s="9"/>
      <c r="AP34245" s="9"/>
      <c r="AQ34245" s="9"/>
    </row>
    <row r="34246" spans="41:43" x14ac:dyDescent="0.3">
      <c r="AO34246" s="9"/>
      <c r="AP34246" s="9"/>
      <c r="AQ34246" s="9"/>
    </row>
    <row r="34247" spans="41:43" x14ac:dyDescent="0.3">
      <c r="AO34247" s="9"/>
      <c r="AP34247" s="9"/>
      <c r="AQ34247" s="9"/>
    </row>
    <row r="34248" spans="41:43" x14ac:dyDescent="0.3">
      <c r="AO34248" s="9"/>
      <c r="AP34248" s="9"/>
      <c r="AQ34248" s="9"/>
    </row>
    <row r="34249" spans="41:43" x14ac:dyDescent="0.3">
      <c r="AO34249" s="9"/>
      <c r="AP34249" s="9"/>
      <c r="AQ34249" s="9"/>
    </row>
    <row r="34250" spans="41:43" x14ac:dyDescent="0.3">
      <c r="AO34250" s="9"/>
      <c r="AP34250" s="9"/>
      <c r="AQ34250" s="9"/>
    </row>
    <row r="34251" spans="41:43" x14ac:dyDescent="0.3">
      <c r="AO34251" s="9"/>
      <c r="AP34251" s="9"/>
      <c r="AQ34251" s="9"/>
    </row>
    <row r="34252" spans="41:43" x14ac:dyDescent="0.3">
      <c r="AO34252" s="9"/>
      <c r="AP34252" s="9"/>
      <c r="AQ34252" s="9"/>
    </row>
    <row r="34253" spans="41:43" x14ac:dyDescent="0.3">
      <c r="AO34253" s="9"/>
      <c r="AP34253" s="9"/>
      <c r="AQ34253" s="9"/>
    </row>
    <row r="34254" spans="41:43" x14ac:dyDescent="0.3">
      <c r="AO34254" s="9"/>
      <c r="AP34254" s="9"/>
      <c r="AQ34254" s="9"/>
    </row>
    <row r="34255" spans="41:43" x14ac:dyDescent="0.3">
      <c r="AO34255" s="9"/>
      <c r="AP34255" s="9"/>
      <c r="AQ34255" s="9"/>
    </row>
    <row r="34256" spans="41:43" x14ac:dyDescent="0.3">
      <c r="AO34256" s="9"/>
      <c r="AP34256" s="9"/>
      <c r="AQ34256" s="9"/>
    </row>
    <row r="34257" spans="41:43" x14ac:dyDescent="0.3">
      <c r="AO34257" s="9"/>
      <c r="AP34257" s="9"/>
      <c r="AQ34257" s="9"/>
    </row>
    <row r="34258" spans="41:43" x14ac:dyDescent="0.3">
      <c r="AO34258" s="9"/>
      <c r="AP34258" s="9"/>
      <c r="AQ34258" s="9"/>
    </row>
    <row r="34259" spans="41:43" x14ac:dyDescent="0.3">
      <c r="AO34259" s="9"/>
      <c r="AP34259" s="9"/>
      <c r="AQ34259" s="9"/>
    </row>
    <row r="34260" spans="41:43" x14ac:dyDescent="0.3">
      <c r="AO34260" s="9"/>
      <c r="AP34260" s="9"/>
      <c r="AQ34260" s="9"/>
    </row>
    <row r="34261" spans="41:43" x14ac:dyDescent="0.3">
      <c r="AO34261" s="9"/>
      <c r="AP34261" s="9"/>
      <c r="AQ34261" s="9"/>
    </row>
    <row r="34262" spans="41:43" x14ac:dyDescent="0.3">
      <c r="AO34262" s="9"/>
      <c r="AP34262" s="9"/>
      <c r="AQ34262" s="9"/>
    </row>
    <row r="34263" spans="41:43" x14ac:dyDescent="0.3">
      <c r="AO34263" s="9"/>
      <c r="AP34263" s="9"/>
      <c r="AQ34263" s="9"/>
    </row>
    <row r="34264" spans="41:43" x14ac:dyDescent="0.3">
      <c r="AO34264" s="9"/>
      <c r="AP34264" s="9"/>
      <c r="AQ34264" s="9"/>
    </row>
    <row r="34265" spans="41:43" x14ac:dyDescent="0.3">
      <c r="AO34265" s="9"/>
      <c r="AP34265" s="9"/>
      <c r="AQ34265" s="9"/>
    </row>
    <row r="34266" spans="41:43" x14ac:dyDescent="0.3">
      <c r="AO34266" s="9"/>
      <c r="AP34266" s="9"/>
      <c r="AQ34266" s="9"/>
    </row>
    <row r="34267" spans="41:43" x14ac:dyDescent="0.3">
      <c r="AO34267" s="9"/>
      <c r="AP34267" s="9"/>
      <c r="AQ34267" s="9"/>
    </row>
    <row r="34268" spans="41:43" x14ac:dyDescent="0.3">
      <c r="AO34268" s="9"/>
      <c r="AP34268" s="9"/>
      <c r="AQ34268" s="9"/>
    </row>
    <row r="34269" spans="41:43" x14ac:dyDescent="0.3">
      <c r="AO34269" s="9"/>
      <c r="AP34269" s="9"/>
      <c r="AQ34269" s="9"/>
    </row>
    <row r="34270" spans="41:43" x14ac:dyDescent="0.3">
      <c r="AO34270" s="9"/>
      <c r="AP34270" s="9"/>
      <c r="AQ34270" s="9"/>
    </row>
    <row r="34271" spans="41:43" x14ac:dyDescent="0.3">
      <c r="AO34271" s="9"/>
      <c r="AP34271" s="9"/>
      <c r="AQ34271" s="9"/>
    </row>
    <row r="34272" spans="41:43" x14ac:dyDescent="0.3">
      <c r="AO34272" s="9"/>
      <c r="AP34272" s="9"/>
      <c r="AQ34272" s="9"/>
    </row>
    <row r="34273" spans="41:43" x14ac:dyDescent="0.3">
      <c r="AO34273" s="9"/>
      <c r="AP34273" s="9"/>
      <c r="AQ34273" s="9"/>
    </row>
    <row r="34274" spans="41:43" x14ac:dyDescent="0.3">
      <c r="AO34274" s="9"/>
      <c r="AP34274" s="9"/>
      <c r="AQ34274" s="9"/>
    </row>
    <row r="34275" spans="41:43" x14ac:dyDescent="0.3">
      <c r="AO34275" s="9"/>
      <c r="AP34275" s="9"/>
      <c r="AQ34275" s="9"/>
    </row>
    <row r="34276" spans="41:43" x14ac:dyDescent="0.3">
      <c r="AO34276" s="9"/>
      <c r="AP34276" s="9"/>
      <c r="AQ34276" s="9"/>
    </row>
    <row r="34277" spans="41:43" x14ac:dyDescent="0.3">
      <c r="AO34277" s="9"/>
      <c r="AP34277" s="9"/>
      <c r="AQ34277" s="9"/>
    </row>
    <row r="34278" spans="41:43" x14ac:dyDescent="0.3">
      <c r="AO34278" s="9"/>
      <c r="AP34278" s="9"/>
      <c r="AQ34278" s="9"/>
    </row>
    <row r="34279" spans="41:43" x14ac:dyDescent="0.3">
      <c r="AO34279" s="9"/>
      <c r="AP34279" s="9"/>
      <c r="AQ34279" s="9"/>
    </row>
    <row r="34280" spans="41:43" x14ac:dyDescent="0.3">
      <c r="AO34280" s="9"/>
      <c r="AP34280" s="9"/>
      <c r="AQ34280" s="9"/>
    </row>
    <row r="34281" spans="41:43" x14ac:dyDescent="0.3">
      <c r="AO34281" s="9"/>
      <c r="AP34281" s="9"/>
      <c r="AQ34281" s="9"/>
    </row>
    <row r="34282" spans="41:43" x14ac:dyDescent="0.3">
      <c r="AO34282" s="9"/>
      <c r="AP34282" s="9"/>
      <c r="AQ34282" s="9"/>
    </row>
    <row r="34283" spans="41:43" x14ac:dyDescent="0.3">
      <c r="AO34283" s="9"/>
      <c r="AP34283" s="9"/>
      <c r="AQ34283" s="9"/>
    </row>
    <row r="34284" spans="41:43" x14ac:dyDescent="0.3">
      <c r="AO34284" s="9"/>
      <c r="AP34284" s="9"/>
      <c r="AQ34284" s="9"/>
    </row>
    <row r="34285" spans="41:43" x14ac:dyDescent="0.3">
      <c r="AO34285" s="9"/>
      <c r="AP34285" s="9"/>
      <c r="AQ34285" s="9"/>
    </row>
    <row r="34286" spans="41:43" x14ac:dyDescent="0.3">
      <c r="AO34286" s="9"/>
      <c r="AP34286" s="9"/>
      <c r="AQ34286" s="9"/>
    </row>
    <row r="34287" spans="41:43" x14ac:dyDescent="0.3">
      <c r="AO34287" s="9"/>
      <c r="AP34287" s="9"/>
      <c r="AQ34287" s="9"/>
    </row>
    <row r="34288" spans="41:43" x14ac:dyDescent="0.3">
      <c r="AO34288" s="9"/>
      <c r="AP34288" s="9"/>
      <c r="AQ34288" s="9"/>
    </row>
    <row r="34289" spans="41:43" x14ac:dyDescent="0.3">
      <c r="AO34289" s="9"/>
      <c r="AP34289" s="9"/>
      <c r="AQ34289" s="9"/>
    </row>
    <row r="34290" spans="41:43" x14ac:dyDescent="0.3">
      <c r="AO34290" s="9"/>
      <c r="AP34290" s="9"/>
      <c r="AQ34290" s="9"/>
    </row>
    <row r="34291" spans="41:43" x14ac:dyDescent="0.3">
      <c r="AO34291" s="9"/>
      <c r="AP34291" s="9"/>
      <c r="AQ34291" s="9"/>
    </row>
    <row r="34292" spans="41:43" x14ac:dyDescent="0.3">
      <c r="AO34292" s="9"/>
      <c r="AP34292" s="9"/>
      <c r="AQ34292" s="9"/>
    </row>
    <row r="34293" spans="41:43" x14ac:dyDescent="0.3">
      <c r="AO34293" s="9"/>
      <c r="AP34293" s="9"/>
      <c r="AQ34293" s="9"/>
    </row>
    <row r="34294" spans="41:43" x14ac:dyDescent="0.3">
      <c r="AO34294" s="9"/>
      <c r="AP34294" s="9"/>
      <c r="AQ34294" s="9"/>
    </row>
    <row r="34295" spans="41:43" x14ac:dyDescent="0.3">
      <c r="AO34295" s="9"/>
      <c r="AP34295" s="9"/>
      <c r="AQ34295" s="9"/>
    </row>
    <row r="34296" spans="41:43" x14ac:dyDescent="0.3">
      <c r="AO34296" s="9"/>
      <c r="AP34296" s="9"/>
      <c r="AQ34296" s="9"/>
    </row>
    <row r="34297" spans="41:43" x14ac:dyDescent="0.3">
      <c r="AO34297" s="9"/>
      <c r="AP34297" s="9"/>
      <c r="AQ34297" s="9"/>
    </row>
    <row r="34298" spans="41:43" x14ac:dyDescent="0.3">
      <c r="AO34298" s="9"/>
      <c r="AP34298" s="9"/>
      <c r="AQ34298" s="9"/>
    </row>
    <row r="34299" spans="41:43" x14ac:dyDescent="0.3">
      <c r="AO34299" s="9"/>
      <c r="AP34299" s="9"/>
      <c r="AQ34299" s="9"/>
    </row>
    <row r="34300" spans="41:43" x14ac:dyDescent="0.3">
      <c r="AO34300" s="9"/>
      <c r="AP34300" s="9"/>
      <c r="AQ34300" s="9"/>
    </row>
    <row r="34301" spans="41:43" x14ac:dyDescent="0.3">
      <c r="AO34301" s="9"/>
      <c r="AP34301" s="9"/>
      <c r="AQ34301" s="9"/>
    </row>
    <row r="34302" spans="41:43" x14ac:dyDescent="0.3">
      <c r="AO34302" s="9"/>
      <c r="AP34302" s="9"/>
      <c r="AQ34302" s="9"/>
    </row>
    <row r="34303" spans="41:43" x14ac:dyDescent="0.3">
      <c r="AO34303" s="9"/>
      <c r="AP34303" s="9"/>
      <c r="AQ34303" s="9"/>
    </row>
    <row r="34304" spans="41:43" x14ac:dyDescent="0.3">
      <c r="AO34304" s="9"/>
      <c r="AP34304" s="9"/>
      <c r="AQ34304" s="9"/>
    </row>
    <row r="34305" spans="41:43" x14ac:dyDescent="0.3">
      <c r="AO34305" s="9"/>
      <c r="AP34305" s="9"/>
      <c r="AQ34305" s="9"/>
    </row>
    <row r="34306" spans="41:43" x14ac:dyDescent="0.3">
      <c r="AO34306" s="9"/>
      <c r="AP34306" s="9"/>
      <c r="AQ34306" s="9"/>
    </row>
    <row r="34307" spans="41:43" x14ac:dyDescent="0.3">
      <c r="AO34307" s="9"/>
      <c r="AP34307" s="9"/>
      <c r="AQ34307" s="9"/>
    </row>
    <row r="34308" spans="41:43" x14ac:dyDescent="0.3">
      <c r="AO34308" s="9"/>
      <c r="AP34308" s="9"/>
      <c r="AQ34308" s="9"/>
    </row>
    <row r="34309" spans="41:43" x14ac:dyDescent="0.3">
      <c r="AO34309" s="9"/>
      <c r="AP34309" s="9"/>
      <c r="AQ34309" s="9"/>
    </row>
    <row r="34310" spans="41:43" x14ac:dyDescent="0.3">
      <c r="AO34310" s="9"/>
      <c r="AP34310" s="9"/>
      <c r="AQ34310" s="9"/>
    </row>
    <row r="34311" spans="41:43" x14ac:dyDescent="0.3">
      <c r="AO34311" s="9"/>
      <c r="AP34311" s="9"/>
      <c r="AQ34311" s="9"/>
    </row>
    <row r="34312" spans="41:43" x14ac:dyDescent="0.3">
      <c r="AO34312" s="9"/>
      <c r="AP34312" s="9"/>
      <c r="AQ34312" s="9"/>
    </row>
    <row r="34313" spans="41:43" x14ac:dyDescent="0.3">
      <c r="AO34313" s="9"/>
      <c r="AP34313" s="9"/>
      <c r="AQ34313" s="9"/>
    </row>
    <row r="34314" spans="41:43" x14ac:dyDescent="0.3">
      <c r="AO34314" s="9"/>
      <c r="AP34314" s="9"/>
      <c r="AQ34314" s="9"/>
    </row>
    <row r="34315" spans="41:43" x14ac:dyDescent="0.3">
      <c r="AO34315" s="9"/>
      <c r="AP34315" s="9"/>
      <c r="AQ34315" s="9"/>
    </row>
    <row r="34316" spans="41:43" x14ac:dyDescent="0.3">
      <c r="AO34316" s="9"/>
      <c r="AP34316" s="9"/>
      <c r="AQ34316" s="9"/>
    </row>
    <row r="34317" spans="41:43" x14ac:dyDescent="0.3">
      <c r="AO34317" s="9"/>
      <c r="AP34317" s="9"/>
      <c r="AQ34317" s="9"/>
    </row>
    <row r="34318" spans="41:43" x14ac:dyDescent="0.3">
      <c r="AO34318" s="9"/>
      <c r="AP34318" s="9"/>
      <c r="AQ34318" s="9"/>
    </row>
    <row r="34319" spans="41:43" x14ac:dyDescent="0.3">
      <c r="AO34319" s="9"/>
      <c r="AP34319" s="9"/>
      <c r="AQ34319" s="9"/>
    </row>
    <row r="34320" spans="41:43" x14ac:dyDescent="0.3">
      <c r="AO34320" s="9"/>
      <c r="AP34320" s="9"/>
      <c r="AQ34320" s="9"/>
    </row>
    <row r="34321" spans="41:43" x14ac:dyDescent="0.3">
      <c r="AO34321" s="9"/>
      <c r="AP34321" s="9"/>
      <c r="AQ34321" s="9"/>
    </row>
    <row r="34322" spans="41:43" x14ac:dyDescent="0.3">
      <c r="AO34322" s="9"/>
      <c r="AP34322" s="9"/>
      <c r="AQ34322" s="9"/>
    </row>
    <row r="34323" spans="41:43" x14ac:dyDescent="0.3">
      <c r="AO34323" s="9"/>
      <c r="AP34323" s="9"/>
      <c r="AQ34323" s="9"/>
    </row>
    <row r="34324" spans="41:43" x14ac:dyDescent="0.3">
      <c r="AO34324" s="9"/>
      <c r="AP34324" s="9"/>
      <c r="AQ34324" s="9"/>
    </row>
    <row r="34325" spans="41:43" x14ac:dyDescent="0.3">
      <c r="AO34325" s="9"/>
      <c r="AP34325" s="9"/>
      <c r="AQ34325" s="9"/>
    </row>
    <row r="34326" spans="41:43" x14ac:dyDescent="0.3">
      <c r="AO34326" s="9"/>
      <c r="AP34326" s="9"/>
      <c r="AQ34326" s="9"/>
    </row>
    <row r="34327" spans="41:43" x14ac:dyDescent="0.3">
      <c r="AO34327" s="9"/>
      <c r="AP34327" s="9"/>
      <c r="AQ34327" s="9"/>
    </row>
    <row r="34328" spans="41:43" x14ac:dyDescent="0.3">
      <c r="AO34328" s="9"/>
      <c r="AP34328" s="9"/>
      <c r="AQ34328" s="9"/>
    </row>
    <row r="34329" spans="41:43" x14ac:dyDescent="0.3">
      <c r="AO34329" s="9"/>
      <c r="AP34329" s="9"/>
      <c r="AQ34329" s="9"/>
    </row>
    <row r="34330" spans="41:43" x14ac:dyDescent="0.3">
      <c r="AO34330" s="9"/>
      <c r="AP34330" s="9"/>
      <c r="AQ34330" s="9"/>
    </row>
    <row r="34331" spans="41:43" x14ac:dyDescent="0.3">
      <c r="AO34331" s="9"/>
      <c r="AP34331" s="9"/>
      <c r="AQ34331" s="9"/>
    </row>
    <row r="34332" spans="41:43" x14ac:dyDescent="0.3">
      <c r="AO34332" s="9"/>
      <c r="AP34332" s="9"/>
      <c r="AQ34332" s="9"/>
    </row>
    <row r="34333" spans="41:43" x14ac:dyDescent="0.3">
      <c r="AO34333" s="9"/>
      <c r="AP34333" s="9"/>
      <c r="AQ34333" s="9"/>
    </row>
    <row r="34334" spans="41:43" x14ac:dyDescent="0.3">
      <c r="AO34334" s="9"/>
      <c r="AP34334" s="9"/>
      <c r="AQ34334" s="9"/>
    </row>
    <row r="34335" spans="41:43" x14ac:dyDescent="0.3">
      <c r="AO34335" s="9"/>
      <c r="AP34335" s="9"/>
      <c r="AQ34335" s="9"/>
    </row>
    <row r="34336" spans="41:43" x14ac:dyDescent="0.3">
      <c r="AO34336" s="9"/>
      <c r="AP34336" s="9"/>
      <c r="AQ34336" s="9"/>
    </row>
    <row r="34337" spans="41:43" x14ac:dyDescent="0.3">
      <c r="AO34337" s="9"/>
      <c r="AP34337" s="9"/>
      <c r="AQ34337" s="9"/>
    </row>
    <row r="34338" spans="41:43" x14ac:dyDescent="0.3">
      <c r="AO34338" s="9"/>
      <c r="AP34338" s="9"/>
      <c r="AQ34338" s="9"/>
    </row>
    <row r="34339" spans="41:43" x14ac:dyDescent="0.3">
      <c r="AO34339" s="9"/>
      <c r="AP34339" s="9"/>
      <c r="AQ34339" s="9"/>
    </row>
    <row r="34340" spans="41:43" x14ac:dyDescent="0.3">
      <c r="AO34340" s="9"/>
      <c r="AP34340" s="9"/>
      <c r="AQ34340" s="9"/>
    </row>
    <row r="34341" spans="41:43" x14ac:dyDescent="0.3">
      <c r="AO34341" s="9"/>
      <c r="AP34341" s="9"/>
      <c r="AQ34341" s="9"/>
    </row>
    <row r="34342" spans="41:43" x14ac:dyDescent="0.3">
      <c r="AO34342" s="9"/>
      <c r="AP34342" s="9"/>
      <c r="AQ34342" s="9"/>
    </row>
    <row r="34343" spans="41:43" x14ac:dyDescent="0.3">
      <c r="AO34343" s="9"/>
      <c r="AP34343" s="9"/>
      <c r="AQ34343" s="9"/>
    </row>
    <row r="34344" spans="41:43" x14ac:dyDescent="0.3">
      <c r="AO34344" s="9"/>
      <c r="AP34344" s="9"/>
      <c r="AQ34344" s="9"/>
    </row>
    <row r="34345" spans="41:43" x14ac:dyDescent="0.3">
      <c r="AO34345" s="9"/>
      <c r="AP34345" s="9"/>
      <c r="AQ34345" s="9"/>
    </row>
    <row r="34346" spans="41:43" x14ac:dyDescent="0.3">
      <c r="AO34346" s="9"/>
      <c r="AP34346" s="9"/>
      <c r="AQ34346" s="9"/>
    </row>
    <row r="34347" spans="41:43" x14ac:dyDescent="0.3">
      <c r="AO34347" s="9"/>
      <c r="AP34347" s="9"/>
      <c r="AQ34347" s="9"/>
    </row>
    <row r="34348" spans="41:43" x14ac:dyDescent="0.3">
      <c r="AO34348" s="9"/>
      <c r="AP34348" s="9"/>
      <c r="AQ34348" s="9"/>
    </row>
    <row r="34349" spans="41:43" x14ac:dyDescent="0.3">
      <c r="AO34349" s="9"/>
      <c r="AP34349" s="9"/>
      <c r="AQ34349" s="9"/>
    </row>
    <row r="34350" spans="41:43" x14ac:dyDescent="0.3">
      <c r="AO34350" s="9"/>
      <c r="AP34350" s="9"/>
      <c r="AQ34350" s="9"/>
    </row>
    <row r="34351" spans="41:43" x14ac:dyDescent="0.3">
      <c r="AO34351" s="9"/>
      <c r="AP34351" s="9"/>
      <c r="AQ34351" s="9"/>
    </row>
    <row r="34352" spans="41:43" x14ac:dyDescent="0.3">
      <c r="AO34352" s="9"/>
      <c r="AP34352" s="9"/>
      <c r="AQ34352" s="9"/>
    </row>
    <row r="34353" spans="41:43" x14ac:dyDescent="0.3">
      <c r="AO34353" s="9"/>
      <c r="AP34353" s="9"/>
      <c r="AQ34353" s="9"/>
    </row>
    <row r="34354" spans="41:43" x14ac:dyDescent="0.3">
      <c r="AO34354" s="9"/>
      <c r="AP34354" s="9"/>
      <c r="AQ34354" s="9"/>
    </row>
    <row r="34355" spans="41:43" x14ac:dyDescent="0.3">
      <c r="AO34355" s="9"/>
      <c r="AP34355" s="9"/>
      <c r="AQ34355" s="9"/>
    </row>
    <row r="34356" spans="41:43" x14ac:dyDescent="0.3">
      <c r="AO34356" s="9"/>
      <c r="AP34356" s="9"/>
      <c r="AQ34356" s="9"/>
    </row>
    <row r="34357" spans="41:43" x14ac:dyDescent="0.3">
      <c r="AO34357" s="9"/>
      <c r="AP34357" s="9"/>
      <c r="AQ34357" s="9"/>
    </row>
    <row r="34358" spans="41:43" x14ac:dyDescent="0.3">
      <c r="AO34358" s="9"/>
      <c r="AP34358" s="9"/>
      <c r="AQ34358" s="9"/>
    </row>
    <row r="34359" spans="41:43" x14ac:dyDescent="0.3">
      <c r="AO34359" s="9"/>
      <c r="AP34359" s="9"/>
      <c r="AQ34359" s="9"/>
    </row>
    <row r="34360" spans="41:43" x14ac:dyDescent="0.3">
      <c r="AO34360" s="9"/>
      <c r="AP34360" s="9"/>
      <c r="AQ34360" s="9"/>
    </row>
    <row r="34361" spans="41:43" x14ac:dyDescent="0.3">
      <c r="AO34361" s="9"/>
      <c r="AP34361" s="9"/>
      <c r="AQ34361" s="9"/>
    </row>
    <row r="34362" spans="41:43" x14ac:dyDescent="0.3">
      <c r="AO34362" s="9"/>
      <c r="AP34362" s="9"/>
      <c r="AQ34362" s="9"/>
    </row>
    <row r="34363" spans="41:43" x14ac:dyDescent="0.3">
      <c r="AO34363" s="9"/>
      <c r="AP34363" s="9"/>
      <c r="AQ34363" s="9"/>
    </row>
    <row r="34364" spans="41:43" x14ac:dyDescent="0.3">
      <c r="AO34364" s="9"/>
      <c r="AP34364" s="9"/>
      <c r="AQ34364" s="9"/>
    </row>
    <row r="34365" spans="41:43" x14ac:dyDescent="0.3">
      <c r="AO34365" s="9"/>
      <c r="AP34365" s="9"/>
      <c r="AQ34365" s="9"/>
    </row>
    <row r="34366" spans="41:43" x14ac:dyDescent="0.3">
      <c r="AO34366" s="9"/>
      <c r="AP34366" s="9"/>
      <c r="AQ34366" s="9"/>
    </row>
    <row r="34367" spans="41:43" x14ac:dyDescent="0.3">
      <c r="AO34367" s="9"/>
      <c r="AP34367" s="9"/>
      <c r="AQ34367" s="9"/>
    </row>
    <row r="34368" spans="41:43" x14ac:dyDescent="0.3">
      <c r="AO34368" s="9"/>
      <c r="AP34368" s="9"/>
      <c r="AQ34368" s="9"/>
    </row>
    <row r="34369" spans="41:43" x14ac:dyDescent="0.3">
      <c r="AO34369" s="9"/>
      <c r="AP34369" s="9"/>
      <c r="AQ34369" s="9"/>
    </row>
    <row r="34370" spans="41:43" x14ac:dyDescent="0.3">
      <c r="AO34370" s="9"/>
      <c r="AP34370" s="9"/>
      <c r="AQ34370" s="9"/>
    </row>
    <row r="34371" spans="41:43" x14ac:dyDescent="0.3">
      <c r="AO34371" s="9"/>
      <c r="AP34371" s="9"/>
      <c r="AQ34371" s="9"/>
    </row>
    <row r="34372" spans="41:43" x14ac:dyDescent="0.3">
      <c r="AO34372" s="9"/>
      <c r="AP34372" s="9"/>
      <c r="AQ34372" s="9"/>
    </row>
    <row r="34373" spans="41:43" x14ac:dyDescent="0.3">
      <c r="AO34373" s="9"/>
      <c r="AP34373" s="9"/>
      <c r="AQ34373" s="9"/>
    </row>
    <row r="34374" spans="41:43" x14ac:dyDescent="0.3">
      <c r="AO34374" s="9"/>
      <c r="AP34374" s="9"/>
      <c r="AQ34374" s="9"/>
    </row>
    <row r="34375" spans="41:43" x14ac:dyDescent="0.3">
      <c r="AO34375" s="9"/>
      <c r="AP34375" s="9"/>
      <c r="AQ34375" s="9"/>
    </row>
    <row r="34376" spans="41:43" x14ac:dyDescent="0.3">
      <c r="AO34376" s="9"/>
      <c r="AP34376" s="9"/>
      <c r="AQ34376" s="9"/>
    </row>
    <row r="34377" spans="41:43" x14ac:dyDescent="0.3">
      <c r="AO34377" s="9"/>
      <c r="AP34377" s="9"/>
      <c r="AQ34377" s="9"/>
    </row>
    <row r="34378" spans="41:43" x14ac:dyDescent="0.3">
      <c r="AO34378" s="9"/>
      <c r="AP34378" s="9"/>
      <c r="AQ34378" s="9"/>
    </row>
    <row r="34379" spans="41:43" x14ac:dyDescent="0.3">
      <c r="AO34379" s="9"/>
      <c r="AP34379" s="9"/>
      <c r="AQ34379" s="9"/>
    </row>
    <row r="34380" spans="41:43" x14ac:dyDescent="0.3">
      <c r="AO34380" s="9"/>
      <c r="AP34380" s="9"/>
      <c r="AQ34380" s="9"/>
    </row>
    <row r="34381" spans="41:43" x14ac:dyDescent="0.3">
      <c r="AO34381" s="9"/>
      <c r="AP34381" s="9"/>
      <c r="AQ34381" s="9"/>
    </row>
    <row r="34382" spans="41:43" x14ac:dyDescent="0.3">
      <c r="AO34382" s="9"/>
      <c r="AP34382" s="9"/>
      <c r="AQ34382" s="9"/>
    </row>
    <row r="34383" spans="41:43" x14ac:dyDescent="0.3">
      <c r="AO34383" s="9"/>
      <c r="AP34383" s="9"/>
      <c r="AQ34383" s="9"/>
    </row>
    <row r="34384" spans="41:43" x14ac:dyDescent="0.3">
      <c r="AO34384" s="9"/>
      <c r="AP34384" s="9"/>
      <c r="AQ34384" s="9"/>
    </row>
    <row r="34385" spans="41:43" x14ac:dyDescent="0.3">
      <c r="AO34385" s="9"/>
      <c r="AP34385" s="9"/>
      <c r="AQ34385" s="9"/>
    </row>
    <row r="34386" spans="41:43" x14ac:dyDescent="0.3">
      <c r="AO34386" s="9"/>
      <c r="AP34386" s="9"/>
      <c r="AQ34386" s="9"/>
    </row>
    <row r="34387" spans="41:43" x14ac:dyDescent="0.3">
      <c r="AO34387" s="9"/>
      <c r="AP34387" s="9"/>
      <c r="AQ34387" s="9"/>
    </row>
    <row r="34388" spans="41:43" x14ac:dyDescent="0.3">
      <c r="AO34388" s="9"/>
      <c r="AP34388" s="9"/>
      <c r="AQ34388" s="9"/>
    </row>
    <row r="34389" spans="41:43" x14ac:dyDescent="0.3">
      <c r="AO34389" s="9"/>
      <c r="AP34389" s="9"/>
      <c r="AQ34389" s="9"/>
    </row>
    <row r="34390" spans="41:43" x14ac:dyDescent="0.3">
      <c r="AO34390" s="9"/>
      <c r="AP34390" s="9"/>
      <c r="AQ34390" s="9"/>
    </row>
    <row r="34391" spans="41:43" x14ac:dyDescent="0.3">
      <c r="AO34391" s="9"/>
      <c r="AP34391" s="9"/>
      <c r="AQ34391" s="9"/>
    </row>
    <row r="34392" spans="41:43" x14ac:dyDescent="0.3">
      <c r="AO34392" s="9"/>
      <c r="AP34392" s="9"/>
      <c r="AQ34392" s="9"/>
    </row>
    <row r="34393" spans="41:43" x14ac:dyDescent="0.3">
      <c r="AO34393" s="9"/>
      <c r="AP34393" s="9"/>
      <c r="AQ34393" s="9"/>
    </row>
    <row r="34394" spans="41:43" x14ac:dyDescent="0.3">
      <c r="AO34394" s="9"/>
      <c r="AP34394" s="9"/>
      <c r="AQ34394" s="9"/>
    </row>
    <row r="34395" spans="41:43" x14ac:dyDescent="0.3">
      <c r="AO34395" s="9"/>
      <c r="AP34395" s="9"/>
      <c r="AQ34395" s="9"/>
    </row>
    <row r="34396" spans="41:43" x14ac:dyDescent="0.3">
      <c r="AO34396" s="9"/>
      <c r="AP34396" s="9"/>
      <c r="AQ34396" s="9"/>
    </row>
    <row r="34397" spans="41:43" x14ac:dyDescent="0.3">
      <c r="AO34397" s="9"/>
      <c r="AP34397" s="9"/>
      <c r="AQ34397" s="9"/>
    </row>
    <row r="34398" spans="41:43" x14ac:dyDescent="0.3">
      <c r="AO34398" s="9"/>
      <c r="AP34398" s="9"/>
      <c r="AQ34398" s="9"/>
    </row>
    <row r="34399" spans="41:43" x14ac:dyDescent="0.3">
      <c r="AO34399" s="9"/>
      <c r="AP34399" s="9"/>
      <c r="AQ34399" s="9"/>
    </row>
    <row r="34400" spans="41:43" x14ac:dyDescent="0.3">
      <c r="AO34400" s="9"/>
      <c r="AP34400" s="9"/>
      <c r="AQ34400" s="9"/>
    </row>
    <row r="34401" spans="41:43" x14ac:dyDescent="0.3">
      <c r="AO34401" s="9"/>
      <c r="AP34401" s="9"/>
      <c r="AQ34401" s="9"/>
    </row>
    <row r="34402" spans="41:43" x14ac:dyDescent="0.3">
      <c r="AO34402" s="9"/>
      <c r="AP34402" s="9"/>
      <c r="AQ34402" s="9"/>
    </row>
    <row r="34403" spans="41:43" x14ac:dyDescent="0.3">
      <c r="AO34403" s="9"/>
      <c r="AP34403" s="9"/>
      <c r="AQ34403" s="9"/>
    </row>
    <row r="34404" spans="41:43" x14ac:dyDescent="0.3">
      <c r="AO34404" s="9"/>
      <c r="AP34404" s="9"/>
      <c r="AQ34404" s="9"/>
    </row>
    <row r="34405" spans="41:43" x14ac:dyDescent="0.3">
      <c r="AO34405" s="9"/>
      <c r="AP34405" s="9"/>
      <c r="AQ34405" s="9"/>
    </row>
    <row r="34406" spans="41:43" x14ac:dyDescent="0.3">
      <c r="AO34406" s="9"/>
      <c r="AP34406" s="9"/>
      <c r="AQ34406" s="9"/>
    </row>
    <row r="34407" spans="41:43" x14ac:dyDescent="0.3">
      <c r="AO34407" s="9"/>
      <c r="AP34407" s="9"/>
      <c r="AQ34407" s="9"/>
    </row>
    <row r="34408" spans="41:43" x14ac:dyDescent="0.3">
      <c r="AO34408" s="9"/>
      <c r="AP34408" s="9"/>
      <c r="AQ34408" s="9"/>
    </row>
    <row r="34409" spans="41:43" x14ac:dyDescent="0.3">
      <c r="AO34409" s="9"/>
      <c r="AP34409" s="9"/>
      <c r="AQ34409" s="9"/>
    </row>
    <row r="34410" spans="41:43" x14ac:dyDescent="0.3">
      <c r="AO34410" s="9"/>
      <c r="AP34410" s="9"/>
      <c r="AQ34410" s="9"/>
    </row>
    <row r="34411" spans="41:43" x14ac:dyDescent="0.3">
      <c r="AO34411" s="9"/>
      <c r="AP34411" s="9"/>
      <c r="AQ34411" s="9"/>
    </row>
    <row r="34412" spans="41:43" x14ac:dyDescent="0.3">
      <c r="AO34412" s="9"/>
      <c r="AP34412" s="9"/>
      <c r="AQ34412" s="9"/>
    </row>
    <row r="34413" spans="41:43" x14ac:dyDescent="0.3">
      <c r="AO34413" s="9"/>
      <c r="AP34413" s="9"/>
      <c r="AQ34413" s="9"/>
    </row>
    <row r="34414" spans="41:43" x14ac:dyDescent="0.3">
      <c r="AO34414" s="9"/>
      <c r="AP34414" s="9"/>
      <c r="AQ34414" s="9"/>
    </row>
    <row r="34415" spans="41:43" x14ac:dyDescent="0.3">
      <c r="AO34415" s="9"/>
      <c r="AP34415" s="9"/>
      <c r="AQ34415" s="9"/>
    </row>
    <row r="34416" spans="41:43" x14ac:dyDescent="0.3">
      <c r="AO34416" s="9"/>
      <c r="AP34416" s="9"/>
      <c r="AQ34416" s="9"/>
    </row>
    <row r="34417" spans="41:43" x14ac:dyDescent="0.3">
      <c r="AO34417" s="9"/>
      <c r="AP34417" s="9"/>
      <c r="AQ34417" s="9"/>
    </row>
    <row r="34418" spans="41:43" x14ac:dyDescent="0.3">
      <c r="AO34418" s="9"/>
      <c r="AP34418" s="9"/>
      <c r="AQ34418" s="9"/>
    </row>
    <row r="34419" spans="41:43" x14ac:dyDescent="0.3">
      <c r="AO34419" s="9"/>
      <c r="AP34419" s="9"/>
      <c r="AQ34419" s="9"/>
    </row>
    <row r="34420" spans="41:43" x14ac:dyDescent="0.3">
      <c r="AO34420" s="9"/>
      <c r="AP34420" s="9"/>
      <c r="AQ34420" s="9"/>
    </row>
    <row r="34421" spans="41:43" x14ac:dyDescent="0.3">
      <c r="AO34421" s="9"/>
      <c r="AP34421" s="9"/>
      <c r="AQ34421" s="9"/>
    </row>
    <row r="34422" spans="41:43" x14ac:dyDescent="0.3">
      <c r="AO34422" s="9"/>
      <c r="AP34422" s="9"/>
      <c r="AQ34422" s="9"/>
    </row>
    <row r="34423" spans="41:43" x14ac:dyDescent="0.3">
      <c r="AO34423" s="9"/>
      <c r="AP34423" s="9"/>
      <c r="AQ34423" s="9"/>
    </row>
    <row r="34424" spans="41:43" x14ac:dyDescent="0.3">
      <c r="AO34424" s="9"/>
      <c r="AP34424" s="9"/>
      <c r="AQ34424" s="9"/>
    </row>
    <row r="34425" spans="41:43" x14ac:dyDescent="0.3">
      <c r="AO34425" s="9"/>
      <c r="AP34425" s="9"/>
      <c r="AQ34425" s="9"/>
    </row>
    <row r="34426" spans="41:43" x14ac:dyDescent="0.3">
      <c r="AO34426" s="9"/>
      <c r="AP34426" s="9"/>
      <c r="AQ34426" s="9"/>
    </row>
    <row r="34427" spans="41:43" x14ac:dyDescent="0.3">
      <c r="AO34427" s="9"/>
      <c r="AP34427" s="9"/>
      <c r="AQ34427" s="9"/>
    </row>
    <row r="34428" spans="41:43" x14ac:dyDescent="0.3">
      <c r="AO34428" s="9"/>
      <c r="AP34428" s="9"/>
      <c r="AQ34428" s="9"/>
    </row>
    <row r="34429" spans="41:43" x14ac:dyDescent="0.3">
      <c r="AO34429" s="9"/>
      <c r="AP34429" s="9"/>
      <c r="AQ34429" s="9"/>
    </row>
    <row r="34430" spans="41:43" x14ac:dyDescent="0.3">
      <c r="AO34430" s="9"/>
      <c r="AP34430" s="9"/>
      <c r="AQ34430" s="9"/>
    </row>
    <row r="34431" spans="41:43" x14ac:dyDescent="0.3">
      <c r="AO34431" s="9"/>
      <c r="AP34431" s="9"/>
      <c r="AQ34431" s="9"/>
    </row>
    <row r="34432" spans="41:43" x14ac:dyDescent="0.3">
      <c r="AO34432" s="9"/>
      <c r="AP34432" s="9"/>
      <c r="AQ34432" s="9"/>
    </row>
    <row r="34433" spans="41:43" x14ac:dyDescent="0.3">
      <c r="AO34433" s="9"/>
      <c r="AP34433" s="9"/>
      <c r="AQ34433" s="9"/>
    </row>
    <row r="34434" spans="41:43" x14ac:dyDescent="0.3">
      <c r="AO34434" s="9"/>
      <c r="AP34434" s="9"/>
      <c r="AQ34434" s="9"/>
    </row>
    <row r="34435" spans="41:43" x14ac:dyDescent="0.3">
      <c r="AO34435" s="9"/>
      <c r="AP34435" s="9"/>
      <c r="AQ34435" s="9"/>
    </row>
    <row r="34436" spans="41:43" x14ac:dyDescent="0.3">
      <c r="AO34436" s="9"/>
      <c r="AP34436" s="9"/>
      <c r="AQ34436" s="9"/>
    </row>
    <row r="34437" spans="41:43" x14ac:dyDescent="0.3">
      <c r="AO34437" s="9"/>
      <c r="AP34437" s="9"/>
      <c r="AQ34437" s="9"/>
    </row>
    <row r="34438" spans="41:43" x14ac:dyDescent="0.3">
      <c r="AO34438" s="9"/>
      <c r="AP34438" s="9"/>
      <c r="AQ34438" s="9"/>
    </row>
    <row r="34439" spans="41:43" x14ac:dyDescent="0.3">
      <c r="AO34439" s="9"/>
      <c r="AP34439" s="9"/>
      <c r="AQ34439" s="9"/>
    </row>
    <row r="34440" spans="41:43" x14ac:dyDescent="0.3">
      <c r="AO34440" s="9"/>
      <c r="AP34440" s="9"/>
      <c r="AQ34440" s="9"/>
    </row>
    <row r="34441" spans="41:43" x14ac:dyDescent="0.3">
      <c r="AO34441" s="9"/>
      <c r="AP34441" s="9"/>
      <c r="AQ34441" s="9"/>
    </row>
    <row r="34442" spans="41:43" x14ac:dyDescent="0.3">
      <c r="AO34442" s="9"/>
      <c r="AP34442" s="9"/>
      <c r="AQ34442" s="9"/>
    </row>
    <row r="34443" spans="41:43" x14ac:dyDescent="0.3">
      <c r="AO34443" s="9"/>
      <c r="AP34443" s="9"/>
      <c r="AQ34443" s="9"/>
    </row>
    <row r="34444" spans="41:43" x14ac:dyDescent="0.3">
      <c r="AO34444" s="9"/>
      <c r="AP34444" s="9"/>
      <c r="AQ34444" s="9"/>
    </row>
    <row r="34445" spans="41:43" x14ac:dyDescent="0.3">
      <c r="AO34445" s="9"/>
      <c r="AP34445" s="9"/>
      <c r="AQ34445" s="9"/>
    </row>
    <row r="34446" spans="41:43" x14ac:dyDescent="0.3">
      <c r="AO34446" s="9"/>
      <c r="AP34446" s="9"/>
      <c r="AQ34446" s="9"/>
    </row>
    <row r="34447" spans="41:43" x14ac:dyDescent="0.3">
      <c r="AO34447" s="9"/>
      <c r="AP34447" s="9"/>
      <c r="AQ34447" s="9"/>
    </row>
    <row r="34448" spans="41:43" x14ac:dyDescent="0.3">
      <c r="AO34448" s="9"/>
      <c r="AP34448" s="9"/>
      <c r="AQ34448" s="9"/>
    </row>
    <row r="34449" spans="41:43" x14ac:dyDescent="0.3">
      <c r="AO34449" s="9"/>
      <c r="AP34449" s="9"/>
      <c r="AQ34449" s="9"/>
    </row>
    <row r="34450" spans="41:43" x14ac:dyDescent="0.3">
      <c r="AO34450" s="9"/>
      <c r="AP34450" s="9"/>
      <c r="AQ34450" s="9"/>
    </row>
    <row r="34451" spans="41:43" x14ac:dyDescent="0.3">
      <c r="AO34451" s="9"/>
      <c r="AP34451" s="9"/>
      <c r="AQ34451" s="9"/>
    </row>
    <row r="34452" spans="41:43" x14ac:dyDescent="0.3">
      <c r="AO34452" s="9"/>
      <c r="AP34452" s="9"/>
      <c r="AQ34452" s="9"/>
    </row>
    <row r="34453" spans="41:43" x14ac:dyDescent="0.3">
      <c r="AO34453" s="9"/>
      <c r="AP34453" s="9"/>
      <c r="AQ34453" s="9"/>
    </row>
    <row r="34454" spans="41:43" x14ac:dyDescent="0.3">
      <c r="AO34454" s="9"/>
      <c r="AP34454" s="9"/>
      <c r="AQ34454" s="9"/>
    </row>
    <row r="34455" spans="41:43" x14ac:dyDescent="0.3">
      <c r="AO34455" s="9"/>
      <c r="AP34455" s="9"/>
      <c r="AQ34455" s="9"/>
    </row>
    <row r="34456" spans="41:43" x14ac:dyDescent="0.3">
      <c r="AO34456" s="9"/>
      <c r="AP34456" s="9"/>
      <c r="AQ34456" s="9"/>
    </row>
    <row r="34457" spans="41:43" x14ac:dyDescent="0.3">
      <c r="AO34457" s="9"/>
      <c r="AP34457" s="9"/>
      <c r="AQ34457" s="9"/>
    </row>
    <row r="34458" spans="41:43" x14ac:dyDescent="0.3">
      <c r="AO34458" s="9"/>
      <c r="AP34458" s="9"/>
      <c r="AQ34458" s="9"/>
    </row>
    <row r="34459" spans="41:43" x14ac:dyDescent="0.3">
      <c r="AO34459" s="9"/>
      <c r="AP34459" s="9"/>
      <c r="AQ34459" s="9"/>
    </row>
    <row r="34460" spans="41:43" x14ac:dyDescent="0.3">
      <c r="AO34460" s="9"/>
      <c r="AP34460" s="9"/>
      <c r="AQ34460" s="9"/>
    </row>
    <row r="34461" spans="41:43" x14ac:dyDescent="0.3">
      <c r="AO34461" s="9"/>
      <c r="AP34461" s="9"/>
      <c r="AQ34461" s="9"/>
    </row>
    <row r="34462" spans="41:43" x14ac:dyDescent="0.3">
      <c r="AO34462" s="9"/>
      <c r="AP34462" s="9"/>
      <c r="AQ34462" s="9"/>
    </row>
    <row r="34463" spans="41:43" x14ac:dyDescent="0.3">
      <c r="AO34463" s="9"/>
      <c r="AP34463" s="9"/>
      <c r="AQ34463" s="9"/>
    </row>
    <row r="34464" spans="41:43" x14ac:dyDescent="0.3">
      <c r="AO34464" s="9"/>
      <c r="AP34464" s="9"/>
      <c r="AQ34464" s="9"/>
    </row>
    <row r="34465" spans="41:43" x14ac:dyDescent="0.3">
      <c r="AO34465" s="9"/>
      <c r="AP34465" s="9"/>
      <c r="AQ34465" s="9"/>
    </row>
    <row r="34466" spans="41:43" x14ac:dyDescent="0.3">
      <c r="AO34466" s="9"/>
      <c r="AP34466" s="9"/>
      <c r="AQ34466" s="9"/>
    </row>
    <row r="34467" spans="41:43" x14ac:dyDescent="0.3">
      <c r="AO34467" s="9"/>
      <c r="AP34467" s="9"/>
      <c r="AQ34467" s="9"/>
    </row>
    <row r="34468" spans="41:43" x14ac:dyDescent="0.3">
      <c r="AO34468" s="9"/>
      <c r="AP34468" s="9"/>
      <c r="AQ34468" s="9"/>
    </row>
    <row r="34469" spans="41:43" x14ac:dyDescent="0.3">
      <c r="AO34469" s="9"/>
      <c r="AP34469" s="9"/>
      <c r="AQ34469" s="9"/>
    </row>
    <row r="34470" spans="41:43" x14ac:dyDescent="0.3">
      <c r="AO34470" s="9"/>
      <c r="AP34470" s="9"/>
      <c r="AQ34470" s="9"/>
    </row>
    <row r="34471" spans="41:43" x14ac:dyDescent="0.3">
      <c r="AO34471" s="9"/>
      <c r="AP34471" s="9"/>
      <c r="AQ34471" s="9"/>
    </row>
    <row r="34472" spans="41:43" x14ac:dyDescent="0.3">
      <c r="AO34472" s="9"/>
      <c r="AP34472" s="9"/>
      <c r="AQ34472" s="9"/>
    </row>
    <row r="34473" spans="41:43" x14ac:dyDescent="0.3">
      <c r="AO34473" s="9"/>
      <c r="AP34473" s="9"/>
      <c r="AQ34473" s="9"/>
    </row>
    <row r="34474" spans="41:43" x14ac:dyDescent="0.3">
      <c r="AO34474" s="9"/>
      <c r="AP34474" s="9"/>
      <c r="AQ34474" s="9"/>
    </row>
    <row r="34475" spans="41:43" x14ac:dyDescent="0.3">
      <c r="AO34475" s="9"/>
      <c r="AP34475" s="9"/>
      <c r="AQ34475" s="9"/>
    </row>
    <row r="34476" spans="41:43" x14ac:dyDescent="0.3">
      <c r="AO34476" s="9"/>
      <c r="AP34476" s="9"/>
      <c r="AQ34476" s="9"/>
    </row>
    <row r="34477" spans="41:43" x14ac:dyDescent="0.3">
      <c r="AO34477" s="9"/>
      <c r="AP34477" s="9"/>
      <c r="AQ34477" s="9"/>
    </row>
    <row r="34478" spans="41:43" x14ac:dyDescent="0.3">
      <c r="AO34478" s="9"/>
      <c r="AP34478" s="9"/>
      <c r="AQ34478" s="9"/>
    </row>
    <row r="34479" spans="41:43" x14ac:dyDescent="0.3">
      <c r="AO34479" s="9"/>
      <c r="AP34479" s="9"/>
      <c r="AQ34479" s="9"/>
    </row>
    <row r="34480" spans="41:43" x14ac:dyDescent="0.3">
      <c r="AO34480" s="9"/>
      <c r="AP34480" s="9"/>
      <c r="AQ34480" s="9"/>
    </row>
    <row r="34481" spans="41:43" x14ac:dyDescent="0.3">
      <c r="AO34481" s="9"/>
      <c r="AP34481" s="9"/>
      <c r="AQ34481" s="9"/>
    </row>
    <row r="34482" spans="41:43" x14ac:dyDescent="0.3">
      <c r="AO34482" s="9"/>
      <c r="AP34482" s="9"/>
      <c r="AQ34482" s="9"/>
    </row>
    <row r="34483" spans="41:43" x14ac:dyDescent="0.3">
      <c r="AO34483" s="9"/>
      <c r="AP34483" s="9"/>
      <c r="AQ34483" s="9"/>
    </row>
    <row r="34484" spans="41:43" x14ac:dyDescent="0.3">
      <c r="AO34484" s="9"/>
      <c r="AP34484" s="9"/>
      <c r="AQ34484" s="9"/>
    </row>
    <row r="34485" spans="41:43" x14ac:dyDescent="0.3">
      <c r="AO34485" s="9"/>
      <c r="AP34485" s="9"/>
      <c r="AQ34485" s="9"/>
    </row>
    <row r="34486" spans="41:43" x14ac:dyDescent="0.3">
      <c r="AO34486" s="9"/>
      <c r="AP34486" s="9"/>
      <c r="AQ34486" s="9"/>
    </row>
    <row r="34487" spans="41:43" x14ac:dyDescent="0.3">
      <c r="AO34487" s="9"/>
      <c r="AP34487" s="9"/>
      <c r="AQ34487" s="9"/>
    </row>
    <row r="34488" spans="41:43" x14ac:dyDescent="0.3">
      <c r="AO34488" s="9"/>
      <c r="AP34488" s="9"/>
      <c r="AQ34488" s="9"/>
    </row>
    <row r="34489" spans="41:43" x14ac:dyDescent="0.3">
      <c r="AO34489" s="9"/>
      <c r="AP34489" s="9"/>
      <c r="AQ34489" s="9"/>
    </row>
    <row r="34490" spans="41:43" x14ac:dyDescent="0.3">
      <c r="AO34490" s="9"/>
      <c r="AP34490" s="9"/>
      <c r="AQ34490" s="9"/>
    </row>
    <row r="34491" spans="41:43" x14ac:dyDescent="0.3">
      <c r="AO34491" s="9"/>
      <c r="AP34491" s="9"/>
      <c r="AQ34491" s="9"/>
    </row>
    <row r="34492" spans="41:43" x14ac:dyDescent="0.3">
      <c r="AO34492" s="9"/>
      <c r="AP34492" s="9"/>
      <c r="AQ34492" s="9"/>
    </row>
    <row r="34493" spans="41:43" x14ac:dyDescent="0.3">
      <c r="AO34493" s="9"/>
      <c r="AP34493" s="9"/>
      <c r="AQ34493" s="9"/>
    </row>
    <row r="34494" spans="41:43" x14ac:dyDescent="0.3">
      <c r="AO34494" s="9"/>
      <c r="AP34494" s="9"/>
      <c r="AQ34494" s="9"/>
    </row>
    <row r="34495" spans="41:43" x14ac:dyDescent="0.3">
      <c r="AO34495" s="9"/>
      <c r="AP34495" s="9"/>
      <c r="AQ34495" s="9"/>
    </row>
    <row r="34496" spans="41:43" x14ac:dyDescent="0.3">
      <c r="AO34496" s="9"/>
      <c r="AP34496" s="9"/>
      <c r="AQ34496" s="9"/>
    </row>
    <row r="34497" spans="41:43" x14ac:dyDescent="0.3">
      <c r="AO34497" s="9"/>
      <c r="AP34497" s="9"/>
      <c r="AQ34497" s="9"/>
    </row>
    <row r="34498" spans="41:43" x14ac:dyDescent="0.3">
      <c r="AO34498" s="9"/>
      <c r="AP34498" s="9"/>
      <c r="AQ34498" s="9"/>
    </row>
    <row r="34499" spans="41:43" x14ac:dyDescent="0.3">
      <c r="AO34499" s="9"/>
      <c r="AP34499" s="9"/>
      <c r="AQ34499" s="9"/>
    </row>
    <row r="34500" spans="41:43" x14ac:dyDescent="0.3">
      <c r="AO34500" s="9"/>
      <c r="AP34500" s="9"/>
      <c r="AQ34500" s="9"/>
    </row>
    <row r="34501" spans="41:43" x14ac:dyDescent="0.3">
      <c r="AO34501" s="9"/>
      <c r="AP34501" s="9"/>
      <c r="AQ34501" s="9"/>
    </row>
    <row r="34502" spans="41:43" x14ac:dyDescent="0.3">
      <c r="AO34502" s="9"/>
      <c r="AP34502" s="9"/>
      <c r="AQ34502" s="9"/>
    </row>
    <row r="34503" spans="41:43" x14ac:dyDescent="0.3">
      <c r="AO34503" s="9"/>
      <c r="AP34503" s="9"/>
      <c r="AQ34503" s="9"/>
    </row>
    <row r="34504" spans="41:43" x14ac:dyDescent="0.3">
      <c r="AO34504" s="9"/>
      <c r="AP34504" s="9"/>
      <c r="AQ34504" s="9"/>
    </row>
    <row r="34505" spans="41:43" x14ac:dyDescent="0.3">
      <c r="AO34505" s="9"/>
      <c r="AP34505" s="9"/>
      <c r="AQ34505" s="9"/>
    </row>
    <row r="34506" spans="41:43" x14ac:dyDescent="0.3">
      <c r="AO34506" s="9"/>
      <c r="AP34506" s="9"/>
      <c r="AQ34506" s="9"/>
    </row>
    <row r="34507" spans="41:43" x14ac:dyDescent="0.3">
      <c r="AO34507" s="9"/>
      <c r="AP34507" s="9"/>
      <c r="AQ34507" s="9"/>
    </row>
    <row r="34508" spans="41:43" x14ac:dyDescent="0.3">
      <c r="AO34508" s="9"/>
      <c r="AP34508" s="9"/>
      <c r="AQ34508" s="9"/>
    </row>
    <row r="34509" spans="41:43" x14ac:dyDescent="0.3">
      <c r="AO34509" s="9"/>
      <c r="AP34509" s="9"/>
      <c r="AQ34509" s="9"/>
    </row>
    <row r="34510" spans="41:43" x14ac:dyDescent="0.3">
      <c r="AO34510" s="9"/>
      <c r="AP34510" s="9"/>
      <c r="AQ34510" s="9"/>
    </row>
    <row r="34511" spans="41:43" x14ac:dyDescent="0.3">
      <c r="AO34511" s="9"/>
      <c r="AP34511" s="9"/>
      <c r="AQ34511" s="9"/>
    </row>
    <row r="34512" spans="41:43" x14ac:dyDescent="0.3">
      <c r="AO34512" s="9"/>
      <c r="AP34512" s="9"/>
      <c r="AQ34512" s="9"/>
    </row>
    <row r="34513" spans="41:43" x14ac:dyDescent="0.3">
      <c r="AO34513" s="9"/>
      <c r="AP34513" s="9"/>
      <c r="AQ34513" s="9"/>
    </row>
    <row r="34514" spans="41:43" x14ac:dyDescent="0.3">
      <c r="AO34514" s="9"/>
      <c r="AP34514" s="9"/>
      <c r="AQ34514" s="9"/>
    </row>
    <row r="34515" spans="41:43" x14ac:dyDescent="0.3">
      <c r="AO34515" s="9"/>
      <c r="AP34515" s="9"/>
      <c r="AQ34515" s="9"/>
    </row>
    <row r="34516" spans="41:43" x14ac:dyDescent="0.3">
      <c r="AO34516" s="9"/>
      <c r="AP34516" s="9"/>
      <c r="AQ34516" s="9"/>
    </row>
    <row r="34517" spans="41:43" x14ac:dyDescent="0.3">
      <c r="AO34517" s="9"/>
      <c r="AP34517" s="9"/>
      <c r="AQ34517" s="9"/>
    </row>
    <row r="34518" spans="41:43" x14ac:dyDescent="0.3">
      <c r="AO34518" s="9"/>
      <c r="AP34518" s="9"/>
      <c r="AQ34518" s="9"/>
    </row>
    <row r="34519" spans="41:43" x14ac:dyDescent="0.3">
      <c r="AO34519" s="9"/>
      <c r="AP34519" s="9"/>
      <c r="AQ34519" s="9"/>
    </row>
    <row r="34520" spans="41:43" x14ac:dyDescent="0.3">
      <c r="AO34520" s="9"/>
      <c r="AP34520" s="9"/>
      <c r="AQ34520" s="9"/>
    </row>
    <row r="34521" spans="41:43" x14ac:dyDescent="0.3">
      <c r="AO34521" s="9"/>
      <c r="AP34521" s="9"/>
      <c r="AQ34521" s="9"/>
    </row>
    <row r="34522" spans="41:43" x14ac:dyDescent="0.3">
      <c r="AO34522" s="9"/>
      <c r="AP34522" s="9"/>
      <c r="AQ34522" s="9"/>
    </row>
    <row r="34523" spans="41:43" x14ac:dyDescent="0.3">
      <c r="AO34523" s="9"/>
      <c r="AP34523" s="9"/>
      <c r="AQ34523" s="9"/>
    </row>
    <row r="34524" spans="41:43" x14ac:dyDescent="0.3">
      <c r="AO34524" s="9"/>
      <c r="AP34524" s="9"/>
      <c r="AQ34524" s="9"/>
    </row>
    <row r="34525" spans="41:43" x14ac:dyDescent="0.3">
      <c r="AO34525" s="9"/>
      <c r="AP34525" s="9"/>
      <c r="AQ34525" s="9"/>
    </row>
    <row r="34526" spans="41:43" x14ac:dyDescent="0.3">
      <c r="AO34526" s="9"/>
      <c r="AP34526" s="9"/>
      <c r="AQ34526" s="9"/>
    </row>
    <row r="34527" spans="41:43" x14ac:dyDescent="0.3">
      <c r="AO34527" s="9"/>
      <c r="AP34527" s="9"/>
      <c r="AQ34527" s="9"/>
    </row>
    <row r="34528" spans="41:43" x14ac:dyDescent="0.3">
      <c r="AO34528" s="9"/>
      <c r="AP34528" s="9"/>
      <c r="AQ34528" s="9"/>
    </row>
    <row r="34529" spans="41:43" x14ac:dyDescent="0.3">
      <c r="AO34529" s="9"/>
      <c r="AP34529" s="9"/>
      <c r="AQ34529" s="9"/>
    </row>
    <row r="34530" spans="41:43" x14ac:dyDescent="0.3">
      <c r="AO34530" s="9"/>
      <c r="AP34530" s="9"/>
      <c r="AQ34530" s="9"/>
    </row>
    <row r="34531" spans="41:43" x14ac:dyDescent="0.3">
      <c r="AO34531" s="9"/>
      <c r="AP34531" s="9"/>
      <c r="AQ34531" s="9"/>
    </row>
    <row r="34532" spans="41:43" x14ac:dyDescent="0.3">
      <c r="AO34532" s="9"/>
      <c r="AP34532" s="9"/>
      <c r="AQ34532" s="9"/>
    </row>
    <row r="34533" spans="41:43" x14ac:dyDescent="0.3">
      <c r="AO34533" s="9"/>
      <c r="AP34533" s="9"/>
      <c r="AQ34533" s="9"/>
    </row>
    <row r="34534" spans="41:43" x14ac:dyDescent="0.3">
      <c r="AO34534" s="9"/>
      <c r="AP34534" s="9"/>
      <c r="AQ34534" s="9"/>
    </row>
    <row r="34535" spans="41:43" x14ac:dyDescent="0.3">
      <c r="AO34535" s="9"/>
      <c r="AP34535" s="9"/>
      <c r="AQ34535" s="9"/>
    </row>
    <row r="34536" spans="41:43" x14ac:dyDescent="0.3">
      <c r="AO34536" s="9"/>
      <c r="AP34536" s="9"/>
      <c r="AQ34536" s="9"/>
    </row>
    <row r="34537" spans="41:43" x14ac:dyDescent="0.3">
      <c r="AO34537" s="9"/>
      <c r="AP34537" s="9"/>
      <c r="AQ34537" s="9"/>
    </row>
    <row r="34538" spans="41:43" x14ac:dyDescent="0.3">
      <c r="AO34538" s="9"/>
      <c r="AP34538" s="9"/>
      <c r="AQ34538" s="9"/>
    </row>
    <row r="34539" spans="41:43" x14ac:dyDescent="0.3">
      <c r="AO34539" s="9"/>
      <c r="AP34539" s="9"/>
      <c r="AQ34539" s="9"/>
    </row>
    <row r="34540" spans="41:43" x14ac:dyDescent="0.3">
      <c r="AO34540" s="9"/>
      <c r="AP34540" s="9"/>
      <c r="AQ34540" s="9"/>
    </row>
    <row r="34541" spans="41:43" x14ac:dyDescent="0.3">
      <c r="AO34541" s="9"/>
      <c r="AP34541" s="9"/>
      <c r="AQ34541" s="9"/>
    </row>
    <row r="34542" spans="41:43" x14ac:dyDescent="0.3">
      <c r="AO34542" s="9"/>
      <c r="AP34542" s="9"/>
      <c r="AQ34542" s="9"/>
    </row>
    <row r="34543" spans="41:43" x14ac:dyDescent="0.3">
      <c r="AO34543" s="9"/>
      <c r="AP34543" s="9"/>
      <c r="AQ34543" s="9"/>
    </row>
    <row r="34544" spans="41:43" x14ac:dyDescent="0.3">
      <c r="AO34544" s="9"/>
      <c r="AP34544" s="9"/>
      <c r="AQ34544" s="9"/>
    </row>
    <row r="34545" spans="41:43" x14ac:dyDescent="0.3">
      <c r="AO34545" s="9"/>
      <c r="AP34545" s="9"/>
      <c r="AQ34545" s="9"/>
    </row>
    <row r="34546" spans="41:43" x14ac:dyDescent="0.3">
      <c r="AO34546" s="9"/>
      <c r="AP34546" s="9"/>
      <c r="AQ34546" s="9"/>
    </row>
    <row r="34547" spans="41:43" x14ac:dyDescent="0.3">
      <c r="AO34547" s="9"/>
      <c r="AP34547" s="9"/>
      <c r="AQ34547" s="9"/>
    </row>
    <row r="34548" spans="41:43" x14ac:dyDescent="0.3">
      <c r="AO34548" s="9"/>
      <c r="AP34548" s="9"/>
      <c r="AQ34548" s="9"/>
    </row>
    <row r="34549" spans="41:43" x14ac:dyDescent="0.3">
      <c r="AO34549" s="9"/>
      <c r="AP34549" s="9"/>
      <c r="AQ34549" s="9"/>
    </row>
    <row r="34550" spans="41:43" x14ac:dyDescent="0.3">
      <c r="AO34550" s="9"/>
      <c r="AP34550" s="9"/>
      <c r="AQ34550" s="9"/>
    </row>
    <row r="34551" spans="41:43" x14ac:dyDescent="0.3">
      <c r="AO34551" s="9"/>
      <c r="AP34551" s="9"/>
      <c r="AQ34551" s="9"/>
    </row>
    <row r="34552" spans="41:43" x14ac:dyDescent="0.3">
      <c r="AO34552" s="9"/>
      <c r="AP34552" s="9"/>
      <c r="AQ34552" s="9"/>
    </row>
    <row r="34553" spans="41:43" x14ac:dyDescent="0.3">
      <c r="AO34553" s="9"/>
      <c r="AP34553" s="9"/>
      <c r="AQ34553" s="9"/>
    </row>
    <row r="34554" spans="41:43" x14ac:dyDescent="0.3">
      <c r="AO34554" s="9"/>
      <c r="AP34554" s="9"/>
      <c r="AQ34554" s="9"/>
    </row>
    <row r="34555" spans="41:43" x14ac:dyDescent="0.3">
      <c r="AO34555" s="9"/>
      <c r="AP34555" s="9"/>
      <c r="AQ34555" s="9"/>
    </row>
    <row r="34556" spans="41:43" x14ac:dyDescent="0.3">
      <c r="AO34556" s="9"/>
      <c r="AP34556" s="9"/>
      <c r="AQ34556" s="9"/>
    </row>
    <row r="34557" spans="41:43" x14ac:dyDescent="0.3">
      <c r="AO34557" s="9"/>
      <c r="AP34557" s="9"/>
      <c r="AQ34557" s="9"/>
    </row>
    <row r="34558" spans="41:43" x14ac:dyDescent="0.3">
      <c r="AO34558" s="9"/>
      <c r="AP34558" s="9"/>
      <c r="AQ34558" s="9"/>
    </row>
    <row r="34559" spans="41:43" x14ac:dyDescent="0.3">
      <c r="AO34559" s="9"/>
      <c r="AP34559" s="9"/>
      <c r="AQ34559" s="9"/>
    </row>
    <row r="34560" spans="41:43" x14ac:dyDescent="0.3">
      <c r="AO34560" s="9"/>
      <c r="AP34560" s="9"/>
      <c r="AQ34560" s="9"/>
    </row>
    <row r="34561" spans="41:43" x14ac:dyDescent="0.3">
      <c r="AO34561" s="9"/>
      <c r="AP34561" s="9"/>
      <c r="AQ34561" s="9"/>
    </row>
    <row r="34562" spans="41:43" x14ac:dyDescent="0.3">
      <c r="AO34562" s="9"/>
      <c r="AP34562" s="9"/>
      <c r="AQ34562" s="9"/>
    </row>
    <row r="34563" spans="41:43" x14ac:dyDescent="0.3">
      <c r="AO34563" s="9"/>
      <c r="AP34563" s="9"/>
      <c r="AQ34563" s="9"/>
    </row>
    <row r="34564" spans="41:43" x14ac:dyDescent="0.3">
      <c r="AO34564" s="9"/>
      <c r="AP34564" s="9"/>
      <c r="AQ34564" s="9"/>
    </row>
    <row r="34565" spans="41:43" x14ac:dyDescent="0.3">
      <c r="AO34565" s="9"/>
      <c r="AP34565" s="9"/>
      <c r="AQ34565" s="9"/>
    </row>
    <row r="34566" spans="41:43" x14ac:dyDescent="0.3">
      <c r="AO34566" s="9"/>
      <c r="AP34566" s="9"/>
      <c r="AQ34566" s="9"/>
    </row>
    <row r="34567" spans="41:43" x14ac:dyDescent="0.3">
      <c r="AO34567" s="9"/>
      <c r="AP34567" s="9"/>
      <c r="AQ34567" s="9"/>
    </row>
    <row r="34568" spans="41:43" x14ac:dyDescent="0.3">
      <c r="AO34568" s="9"/>
      <c r="AP34568" s="9"/>
      <c r="AQ34568" s="9"/>
    </row>
    <row r="34569" spans="41:43" x14ac:dyDescent="0.3">
      <c r="AO34569" s="9"/>
      <c r="AP34569" s="9"/>
      <c r="AQ34569" s="9"/>
    </row>
    <row r="34570" spans="41:43" x14ac:dyDescent="0.3">
      <c r="AO34570" s="9"/>
      <c r="AP34570" s="9"/>
      <c r="AQ34570" s="9"/>
    </row>
    <row r="34571" spans="41:43" x14ac:dyDescent="0.3">
      <c r="AO34571" s="9"/>
      <c r="AP34571" s="9"/>
      <c r="AQ34571" s="9"/>
    </row>
    <row r="34572" spans="41:43" x14ac:dyDescent="0.3">
      <c r="AO34572" s="9"/>
      <c r="AP34572" s="9"/>
      <c r="AQ34572" s="9"/>
    </row>
    <row r="34573" spans="41:43" x14ac:dyDescent="0.3">
      <c r="AO34573" s="9"/>
      <c r="AP34573" s="9"/>
      <c r="AQ34573" s="9"/>
    </row>
    <row r="34574" spans="41:43" x14ac:dyDescent="0.3">
      <c r="AO34574" s="9"/>
      <c r="AP34574" s="9"/>
      <c r="AQ34574" s="9"/>
    </row>
    <row r="34575" spans="41:43" x14ac:dyDescent="0.3">
      <c r="AO34575" s="9"/>
      <c r="AP34575" s="9"/>
      <c r="AQ34575" s="9"/>
    </row>
    <row r="34576" spans="41:43" x14ac:dyDescent="0.3">
      <c r="AO34576" s="9"/>
      <c r="AP34576" s="9"/>
      <c r="AQ34576" s="9"/>
    </row>
    <row r="34577" spans="41:43" x14ac:dyDescent="0.3">
      <c r="AO34577" s="9"/>
      <c r="AP34577" s="9"/>
      <c r="AQ34577" s="9"/>
    </row>
    <row r="34578" spans="41:43" x14ac:dyDescent="0.3">
      <c r="AO34578" s="9"/>
      <c r="AP34578" s="9"/>
      <c r="AQ34578" s="9"/>
    </row>
    <row r="34579" spans="41:43" x14ac:dyDescent="0.3">
      <c r="AO34579" s="9"/>
      <c r="AP34579" s="9"/>
      <c r="AQ34579" s="9"/>
    </row>
    <row r="34580" spans="41:43" x14ac:dyDescent="0.3">
      <c r="AO34580" s="9"/>
      <c r="AP34580" s="9"/>
      <c r="AQ34580" s="9"/>
    </row>
    <row r="34581" spans="41:43" x14ac:dyDescent="0.3">
      <c r="AO34581" s="9"/>
      <c r="AP34581" s="9"/>
      <c r="AQ34581" s="9"/>
    </row>
    <row r="34582" spans="41:43" x14ac:dyDescent="0.3">
      <c r="AO34582" s="9"/>
      <c r="AP34582" s="9"/>
      <c r="AQ34582" s="9"/>
    </row>
    <row r="34583" spans="41:43" x14ac:dyDescent="0.3">
      <c r="AO34583" s="9"/>
      <c r="AP34583" s="9"/>
      <c r="AQ34583" s="9"/>
    </row>
    <row r="34584" spans="41:43" x14ac:dyDescent="0.3">
      <c r="AO34584" s="9"/>
      <c r="AP34584" s="9"/>
      <c r="AQ34584" s="9"/>
    </row>
    <row r="34585" spans="41:43" x14ac:dyDescent="0.3">
      <c r="AO34585" s="9"/>
      <c r="AP34585" s="9"/>
      <c r="AQ34585" s="9"/>
    </row>
    <row r="34586" spans="41:43" x14ac:dyDescent="0.3">
      <c r="AO34586" s="9"/>
      <c r="AP34586" s="9"/>
      <c r="AQ34586" s="9"/>
    </row>
    <row r="34587" spans="41:43" x14ac:dyDescent="0.3">
      <c r="AO34587" s="9"/>
      <c r="AP34587" s="9"/>
      <c r="AQ34587" s="9"/>
    </row>
    <row r="34588" spans="41:43" x14ac:dyDescent="0.3">
      <c r="AO34588" s="9"/>
      <c r="AP34588" s="9"/>
      <c r="AQ34588" s="9"/>
    </row>
    <row r="34589" spans="41:43" x14ac:dyDescent="0.3">
      <c r="AO34589" s="9"/>
      <c r="AP34589" s="9"/>
      <c r="AQ34589" s="9"/>
    </row>
    <row r="34590" spans="41:43" x14ac:dyDescent="0.3">
      <c r="AO34590" s="9"/>
      <c r="AP34590" s="9"/>
      <c r="AQ34590" s="9"/>
    </row>
    <row r="34591" spans="41:43" x14ac:dyDescent="0.3">
      <c r="AO34591" s="9"/>
      <c r="AP34591" s="9"/>
      <c r="AQ34591" s="9"/>
    </row>
    <row r="34592" spans="41:43" x14ac:dyDescent="0.3">
      <c r="AO34592" s="9"/>
      <c r="AP34592" s="9"/>
      <c r="AQ34592" s="9"/>
    </row>
    <row r="34593" spans="41:43" x14ac:dyDescent="0.3">
      <c r="AO34593" s="9"/>
      <c r="AP34593" s="9"/>
      <c r="AQ34593" s="9"/>
    </row>
    <row r="34594" spans="41:43" x14ac:dyDescent="0.3">
      <c r="AO34594" s="9"/>
      <c r="AP34594" s="9"/>
      <c r="AQ34594" s="9"/>
    </row>
    <row r="34595" spans="41:43" x14ac:dyDescent="0.3">
      <c r="AO34595" s="9"/>
      <c r="AP34595" s="9"/>
      <c r="AQ34595" s="9"/>
    </row>
    <row r="34596" spans="41:43" x14ac:dyDescent="0.3">
      <c r="AO34596" s="9"/>
      <c r="AP34596" s="9"/>
      <c r="AQ34596" s="9"/>
    </row>
    <row r="34597" spans="41:43" x14ac:dyDescent="0.3">
      <c r="AO34597" s="9"/>
      <c r="AP34597" s="9"/>
      <c r="AQ34597" s="9"/>
    </row>
    <row r="34598" spans="41:43" x14ac:dyDescent="0.3">
      <c r="AO34598" s="9"/>
      <c r="AP34598" s="9"/>
      <c r="AQ34598" s="9"/>
    </row>
    <row r="34599" spans="41:43" x14ac:dyDescent="0.3">
      <c r="AO34599" s="9"/>
      <c r="AP34599" s="9"/>
      <c r="AQ34599" s="9"/>
    </row>
    <row r="34600" spans="41:43" x14ac:dyDescent="0.3">
      <c r="AO34600" s="9"/>
      <c r="AP34600" s="9"/>
      <c r="AQ34600" s="9"/>
    </row>
    <row r="34601" spans="41:43" x14ac:dyDescent="0.3">
      <c r="AO34601" s="9"/>
      <c r="AP34601" s="9"/>
      <c r="AQ34601" s="9"/>
    </row>
    <row r="34602" spans="41:43" x14ac:dyDescent="0.3">
      <c r="AO34602" s="9"/>
      <c r="AP34602" s="9"/>
      <c r="AQ34602" s="9"/>
    </row>
    <row r="34603" spans="41:43" x14ac:dyDescent="0.3">
      <c r="AO34603" s="9"/>
      <c r="AP34603" s="9"/>
      <c r="AQ34603" s="9"/>
    </row>
    <row r="34604" spans="41:43" x14ac:dyDescent="0.3">
      <c r="AO34604" s="9"/>
      <c r="AP34604" s="9"/>
      <c r="AQ34604" s="9"/>
    </row>
    <row r="34605" spans="41:43" x14ac:dyDescent="0.3">
      <c r="AO34605" s="9"/>
      <c r="AP34605" s="9"/>
      <c r="AQ34605" s="9"/>
    </row>
    <row r="34606" spans="41:43" x14ac:dyDescent="0.3">
      <c r="AO34606" s="9"/>
      <c r="AP34606" s="9"/>
      <c r="AQ34606" s="9"/>
    </row>
    <row r="34607" spans="41:43" x14ac:dyDescent="0.3">
      <c r="AO34607" s="9"/>
      <c r="AP34607" s="9"/>
      <c r="AQ34607" s="9"/>
    </row>
    <row r="34608" spans="41:43" x14ac:dyDescent="0.3">
      <c r="AO34608" s="9"/>
      <c r="AP34608" s="9"/>
      <c r="AQ34608" s="9"/>
    </row>
    <row r="34609" spans="41:43" x14ac:dyDescent="0.3">
      <c r="AO34609" s="9"/>
      <c r="AP34609" s="9"/>
      <c r="AQ34609" s="9"/>
    </row>
    <row r="34610" spans="41:43" x14ac:dyDescent="0.3">
      <c r="AO34610" s="9"/>
      <c r="AP34610" s="9"/>
      <c r="AQ34610" s="9"/>
    </row>
    <row r="34611" spans="41:43" x14ac:dyDescent="0.3">
      <c r="AO34611" s="9"/>
      <c r="AP34611" s="9"/>
      <c r="AQ34611" s="9"/>
    </row>
    <row r="34612" spans="41:43" x14ac:dyDescent="0.3">
      <c r="AO34612" s="9"/>
      <c r="AP34612" s="9"/>
      <c r="AQ34612" s="9"/>
    </row>
    <row r="34613" spans="41:43" x14ac:dyDescent="0.3">
      <c r="AO34613" s="9"/>
      <c r="AP34613" s="9"/>
      <c r="AQ34613" s="9"/>
    </row>
    <row r="34614" spans="41:43" x14ac:dyDescent="0.3">
      <c r="AO34614" s="9"/>
      <c r="AP34614" s="9"/>
      <c r="AQ34614" s="9"/>
    </row>
    <row r="34615" spans="41:43" x14ac:dyDescent="0.3">
      <c r="AO34615" s="9"/>
      <c r="AP34615" s="9"/>
      <c r="AQ34615" s="9"/>
    </row>
    <row r="34616" spans="41:43" x14ac:dyDescent="0.3">
      <c r="AO34616" s="9"/>
      <c r="AP34616" s="9"/>
      <c r="AQ34616" s="9"/>
    </row>
    <row r="34617" spans="41:43" x14ac:dyDescent="0.3">
      <c r="AO34617" s="9"/>
      <c r="AP34617" s="9"/>
      <c r="AQ34617" s="9"/>
    </row>
    <row r="34618" spans="41:43" x14ac:dyDescent="0.3">
      <c r="AO34618" s="9"/>
      <c r="AP34618" s="9"/>
      <c r="AQ34618" s="9"/>
    </row>
    <row r="34619" spans="41:43" x14ac:dyDescent="0.3">
      <c r="AO34619" s="9"/>
      <c r="AP34619" s="9"/>
      <c r="AQ34619" s="9"/>
    </row>
    <row r="34620" spans="41:43" x14ac:dyDescent="0.3">
      <c r="AO34620" s="9"/>
      <c r="AP34620" s="9"/>
      <c r="AQ34620" s="9"/>
    </row>
    <row r="34621" spans="41:43" x14ac:dyDescent="0.3">
      <c r="AO34621" s="9"/>
      <c r="AP34621" s="9"/>
      <c r="AQ34621" s="9"/>
    </row>
    <row r="34622" spans="41:43" x14ac:dyDescent="0.3">
      <c r="AO34622" s="9"/>
      <c r="AP34622" s="9"/>
      <c r="AQ34622" s="9"/>
    </row>
    <row r="34623" spans="41:43" x14ac:dyDescent="0.3">
      <c r="AO34623" s="9"/>
      <c r="AP34623" s="9"/>
      <c r="AQ34623" s="9"/>
    </row>
    <row r="34624" spans="41:43" x14ac:dyDescent="0.3">
      <c r="AO34624" s="9"/>
      <c r="AP34624" s="9"/>
      <c r="AQ34624" s="9"/>
    </row>
    <row r="34625" spans="41:43" x14ac:dyDescent="0.3">
      <c r="AO34625" s="9"/>
      <c r="AP34625" s="9"/>
      <c r="AQ34625" s="9"/>
    </row>
    <row r="34626" spans="41:43" x14ac:dyDescent="0.3">
      <c r="AO34626" s="9"/>
      <c r="AP34626" s="9"/>
      <c r="AQ34626" s="9"/>
    </row>
    <row r="34627" spans="41:43" x14ac:dyDescent="0.3">
      <c r="AO34627" s="9"/>
      <c r="AP34627" s="9"/>
      <c r="AQ34627" s="9"/>
    </row>
    <row r="34628" spans="41:43" x14ac:dyDescent="0.3">
      <c r="AO34628" s="9"/>
      <c r="AP34628" s="9"/>
      <c r="AQ34628" s="9"/>
    </row>
    <row r="34629" spans="41:43" x14ac:dyDescent="0.3">
      <c r="AO34629" s="9"/>
      <c r="AP34629" s="9"/>
      <c r="AQ34629" s="9"/>
    </row>
    <row r="34630" spans="41:43" x14ac:dyDescent="0.3">
      <c r="AO34630" s="9"/>
      <c r="AP34630" s="9"/>
      <c r="AQ34630" s="9"/>
    </row>
    <row r="34631" spans="41:43" x14ac:dyDescent="0.3">
      <c r="AO34631" s="9"/>
      <c r="AP34631" s="9"/>
      <c r="AQ34631" s="9"/>
    </row>
    <row r="34632" spans="41:43" x14ac:dyDescent="0.3">
      <c r="AO34632" s="9"/>
      <c r="AP34632" s="9"/>
      <c r="AQ34632" s="9"/>
    </row>
    <row r="34633" spans="41:43" x14ac:dyDescent="0.3">
      <c r="AO34633" s="9"/>
      <c r="AP34633" s="9"/>
      <c r="AQ34633" s="9"/>
    </row>
    <row r="34634" spans="41:43" x14ac:dyDescent="0.3">
      <c r="AO34634" s="9"/>
      <c r="AP34634" s="9"/>
      <c r="AQ34634" s="9"/>
    </row>
    <row r="34635" spans="41:43" x14ac:dyDescent="0.3">
      <c r="AO34635" s="9"/>
      <c r="AP34635" s="9"/>
      <c r="AQ34635" s="9"/>
    </row>
    <row r="34636" spans="41:43" x14ac:dyDescent="0.3">
      <c r="AO34636" s="9"/>
      <c r="AP34636" s="9"/>
      <c r="AQ34636" s="9"/>
    </row>
    <row r="34637" spans="41:43" x14ac:dyDescent="0.3">
      <c r="AO34637" s="9"/>
      <c r="AP34637" s="9"/>
      <c r="AQ34637" s="9"/>
    </row>
    <row r="34638" spans="41:43" x14ac:dyDescent="0.3">
      <c r="AO34638" s="9"/>
      <c r="AP34638" s="9"/>
      <c r="AQ34638" s="9"/>
    </row>
    <row r="34639" spans="41:43" x14ac:dyDescent="0.3">
      <c r="AO34639" s="9"/>
      <c r="AP34639" s="9"/>
      <c r="AQ34639" s="9"/>
    </row>
    <row r="34640" spans="41:43" x14ac:dyDescent="0.3">
      <c r="AO34640" s="9"/>
      <c r="AP34640" s="9"/>
      <c r="AQ34640" s="9"/>
    </row>
    <row r="34641" spans="41:43" x14ac:dyDescent="0.3">
      <c r="AO34641" s="9"/>
      <c r="AP34641" s="9"/>
      <c r="AQ34641" s="9"/>
    </row>
    <row r="34642" spans="41:43" x14ac:dyDescent="0.3">
      <c r="AO34642" s="9"/>
      <c r="AP34642" s="9"/>
      <c r="AQ34642" s="9"/>
    </row>
    <row r="34643" spans="41:43" x14ac:dyDescent="0.3">
      <c r="AO34643" s="9"/>
      <c r="AP34643" s="9"/>
      <c r="AQ34643" s="9"/>
    </row>
    <row r="34644" spans="41:43" x14ac:dyDescent="0.3">
      <c r="AO34644" s="9"/>
      <c r="AP34644" s="9"/>
      <c r="AQ34644" s="9"/>
    </row>
    <row r="34645" spans="41:43" x14ac:dyDescent="0.3">
      <c r="AO34645" s="9"/>
      <c r="AP34645" s="9"/>
      <c r="AQ34645" s="9"/>
    </row>
    <row r="34646" spans="41:43" x14ac:dyDescent="0.3">
      <c r="AO34646" s="9"/>
      <c r="AP34646" s="9"/>
      <c r="AQ34646" s="9"/>
    </row>
    <row r="34647" spans="41:43" x14ac:dyDescent="0.3">
      <c r="AO34647" s="9"/>
      <c r="AP34647" s="9"/>
      <c r="AQ34647" s="9"/>
    </row>
    <row r="34648" spans="41:43" x14ac:dyDescent="0.3">
      <c r="AO34648" s="9"/>
      <c r="AP34648" s="9"/>
      <c r="AQ34648" s="9"/>
    </row>
    <row r="34649" spans="41:43" x14ac:dyDescent="0.3">
      <c r="AO34649" s="9"/>
      <c r="AP34649" s="9"/>
      <c r="AQ34649" s="9"/>
    </row>
    <row r="34650" spans="41:43" x14ac:dyDescent="0.3">
      <c r="AO34650" s="9"/>
      <c r="AP34650" s="9"/>
      <c r="AQ34650" s="9"/>
    </row>
    <row r="34651" spans="41:43" x14ac:dyDescent="0.3">
      <c r="AO34651" s="9"/>
      <c r="AP34651" s="9"/>
      <c r="AQ34651" s="9"/>
    </row>
    <row r="34652" spans="41:43" x14ac:dyDescent="0.3">
      <c r="AO34652" s="9"/>
      <c r="AP34652" s="9"/>
      <c r="AQ34652" s="9"/>
    </row>
    <row r="34653" spans="41:43" x14ac:dyDescent="0.3">
      <c r="AO34653" s="9"/>
      <c r="AP34653" s="9"/>
      <c r="AQ34653" s="9"/>
    </row>
    <row r="34654" spans="41:43" x14ac:dyDescent="0.3">
      <c r="AO34654" s="9"/>
      <c r="AP34654" s="9"/>
      <c r="AQ34654" s="9"/>
    </row>
    <row r="34655" spans="41:43" x14ac:dyDescent="0.3">
      <c r="AO34655" s="9"/>
      <c r="AP34655" s="9"/>
      <c r="AQ34655" s="9"/>
    </row>
    <row r="34656" spans="41:43" x14ac:dyDescent="0.3">
      <c r="AO34656" s="9"/>
      <c r="AP34656" s="9"/>
      <c r="AQ34656" s="9"/>
    </row>
    <row r="34657" spans="41:43" x14ac:dyDescent="0.3">
      <c r="AO34657" s="9"/>
      <c r="AP34657" s="9"/>
      <c r="AQ34657" s="9"/>
    </row>
    <row r="34658" spans="41:43" x14ac:dyDescent="0.3">
      <c r="AO34658" s="9"/>
      <c r="AP34658" s="9"/>
      <c r="AQ34658" s="9"/>
    </row>
    <row r="34659" spans="41:43" x14ac:dyDescent="0.3">
      <c r="AO34659" s="9"/>
      <c r="AP34659" s="9"/>
      <c r="AQ34659" s="9"/>
    </row>
    <row r="34660" spans="41:43" x14ac:dyDescent="0.3">
      <c r="AO34660" s="9"/>
      <c r="AP34660" s="9"/>
      <c r="AQ34660" s="9"/>
    </row>
    <row r="34661" spans="41:43" x14ac:dyDescent="0.3">
      <c r="AO34661" s="9"/>
      <c r="AP34661" s="9"/>
      <c r="AQ34661" s="9"/>
    </row>
    <row r="34662" spans="41:43" x14ac:dyDescent="0.3">
      <c r="AO34662" s="9"/>
      <c r="AP34662" s="9"/>
      <c r="AQ34662" s="9"/>
    </row>
    <row r="34663" spans="41:43" x14ac:dyDescent="0.3">
      <c r="AO34663" s="9"/>
      <c r="AP34663" s="9"/>
      <c r="AQ34663" s="9"/>
    </row>
    <row r="34664" spans="41:43" x14ac:dyDescent="0.3">
      <c r="AO34664" s="9"/>
      <c r="AP34664" s="9"/>
      <c r="AQ34664" s="9"/>
    </row>
    <row r="34665" spans="41:43" x14ac:dyDescent="0.3">
      <c r="AO34665" s="9"/>
      <c r="AP34665" s="9"/>
      <c r="AQ34665" s="9"/>
    </row>
    <row r="34666" spans="41:43" x14ac:dyDescent="0.3">
      <c r="AO34666" s="9"/>
      <c r="AP34666" s="9"/>
      <c r="AQ34666" s="9"/>
    </row>
    <row r="34667" spans="41:43" x14ac:dyDescent="0.3">
      <c r="AO34667" s="9"/>
      <c r="AP34667" s="9"/>
      <c r="AQ34667" s="9"/>
    </row>
    <row r="34668" spans="41:43" x14ac:dyDescent="0.3">
      <c r="AO34668" s="9"/>
      <c r="AP34668" s="9"/>
      <c r="AQ34668" s="9"/>
    </row>
    <row r="34669" spans="41:43" x14ac:dyDescent="0.3">
      <c r="AO34669" s="9"/>
      <c r="AP34669" s="9"/>
      <c r="AQ34669" s="9"/>
    </row>
    <row r="34670" spans="41:43" x14ac:dyDescent="0.3">
      <c r="AO34670" s="9"/>
      <c r="AP34670" s="9"/>
      <c r="AQ34670" s="9"/>
    </row>
    <row r="34671" spans="41:43" x14ac:dyDescent="0.3">
      <c r="AO34671" s="9"/>
      <c r="AP34671" s="9"/>
      <c r="AQ34671" s="9"/>
    </row>
    <row r="34672" spans="41:43" x14ac:dyDescent="0.3">
      <c r="AO34672" s="9"/>
      <c r="AP34672" s="9"/>
      <c r="AQ34672" s="9"/>
    </row>
    <row r="34673" spans="41:43" x14ac:dyDescent="0.3">
      <c r="AO34673" s="9"/>
      <c r="AP34673" s="9"/>
      <c r="AQ34673" s="9"/>
    </row>
    <row r="34674" spans="41:43" x14ac:dyDescent="0.3">
      <c r="AO34674" s="9"/>
      <c r="AP34674" s="9"/>
      <c r="AQ34674" s="9"/>
    </row>
    <row r="34675" spans="41:43" x14ac:dyDescent="0.3">
      <c r="AO34675" s="9"/>
      <c r="AP34675" s="9"/>
      <c r="AQ34675" s="9"/>
    </row>
    <row r="34676" spans="41:43" x14ac:dyDescent="0.3">
      <c r="AO34676" s="9"/>
      <c r="AP34676" s="9"/>
      <c r="AQ34676" s="9"/>
    </row>
    <row r="34677" spans="41:43" x14ac:dyDescent="0.3">
      <c r="AO34677" s="9"/>
      <c r="AP34677" s="9"/>
      <c r="AQ34677" s="9"/>
    </row>
    <row r="34678" spans="41:43" x14ac:dyDescent="0.3">
      <c r="AO34678" s="9"/>
      <c r="AP34678" s="9"/>
      <c r="AQ34678" s="9"/>
    </row>
    <row r="34679" spans="41:43" x14ac:dyDescent="0.3">
      <c r="AO34679" s="9"/>
      <c r="AP34679" s="9"/>
      <c r="AQ34679" s="9"/>
    </row>
    <row r="34680" spans="41:43" x14ac:dyDescent="0.3">
      <c r="AO34680" s="9"/>
      <c r="AP34680" s="9"/>
      <c r="AQ34680" s="9"/>
    </row>
    <row r="34681" spans="41:43" x14ac:dyDescent="0.3">
      <c r="AO34681" s="9"/>
      <c r="AP34681" s="9"/>
      <c r="AQ34681" s="9"/>
    </row>
    <row r="34682" spans="41:43" x14ac:dyDescent="0.3">
      <c r="AO34682" s="9"/>
      <c r="AP34682" s="9"/>
      <c r="AQ34682" s="9"/>
    </row>
    <row r="34683" spans="41:43" x14ac:dyDescent="0.3">
      <c r="AO34683" s="9"/>
      <c r="AP34683" s="9"/>
      <c r="AQ34683" s="9"/>
    </row>
    <row r="34684" spans="41:43" x14ac:dyDescent="0.3">
      <c r="AO34684" s="9"/>
      <c r="AP34684" s="9"/>
      <c r="AQ34684" s="9"/>
    </row>
    <row r="34685" spans="41:43" x14ac:dyDescent="0.3">
      <c r="AO34685" s="9"/>
      <c r="AP34685" s="9"/>
      <c r="AQ34685" s="9"/>
    </row>
    <row r="34686" spans="41:43" x14ac:dyDescent="0.3">
      <c r="AO34686" s="9"/>
      <c r="AP34686" s="9"/>
      <c r="AQ34686" s="9"/>
    </row>
    <row r="34687" spans="41:43" x14ac:dyDescent="0.3">
      <c r="AO34687" s="9"/>
      <c r="AP34687" s="9"/>
      <c r="AQ34687" s="9"/>
    </row>
    <row r="34688" spans="41:43" x14ac:dyDescent="0.3">
      <c r="AO34688" s="9"/>
      <c r="AP34688" s="9"/>
      <c r="AQ34688" s="9"/>
    </row>
    <row r="34689" spans="41:43" x14ac:dyDescent="0.3">
      <c r="AO34689" s="9"/>
      <c r="AP34689" s="9"/>
      <c r="AQ34689" s="9"/>
    </row>
    <row r="34690" spans="41:43" x14ac:dyDescent="0.3">
      <c r="AO34690" s="9"/>
      <c r="AP34690" s="9"/>
      <c r="AQ34690" s="9"/>
    </row>
    <row r="34691" spans="41:43" x14ac:dyDescent="0.3">
      <c r="AO34691" s="9"/>
      <c r="AP34691" s="9"/>
      <c r="AQ34691" s="9"/>
    </row>
    <row r="34692" spans="41:43" x14ac:dyDescent="0.3">
      <c r="AO34692" s="9"/>
      <c r="AP34692" s="9"/>
      <c r="AQ34692" s="9"/>
    </row>
    <row r="34693" spans="41:43" x14ac:dyDescent="0.3">
      <c r="AO34693" s="9"/>
      <c r="AP34693" s="9"/>
      <c r="AQ34693" s="9"/>
    </row>
    <row r="34694" spans="41:43" x14ac:dyDescent="0.3">
      <c r="AO34694" s="9"/>
      <c r="AP34694" s="9"/>
      <c r="AQ34694" s="9"/>
    </row>
    <row r="34695" spans="41:43" x14ac:dyDescent="0.3">
      <c r="AO34695" s="9"/>
      <c r="AP34695" s="9"/>
      <c r="AQ34695" s="9"/>
    </row>
    <row r="34696" spans="41:43" x14ac:dyDescent="0.3">
      <c r="AO34696" s="9"/>
      <c r="AP34696" s="9"/>
      <c r="AQ34696" s="9"/>
    </row>
    <row r="34697" spans="41:43" x14ac:dyDescent="0.3">
      <c r="AO34697" s="9"/>
      <c r="AP34697" s="9"/>
      <c r="AQ34697" s="9"/>
    </row>
    <row r="34698" spans="41:43" x14ac:dyDescent="0.3">
      <c r="AO34698" s="9"/>
      <c r="AP34698" s="9"/>
      <c r="AQ34698" s="9"/>
    </row>
    <row r="34699" spans="41:43" x14ac:dyDescent="0.3">
      <c r="AO34699" s="9"/>
      <c r="AP34699" s="9"/>
      <c r="AQ34699" s="9"/>
    </row>
    <row r="34700" spans="41:43" x14ac:dyDescent="0.3">
      <c r="AO34700" s="9"/>
      <c r="AP34700" s="9"/>
      <c r="AQ34700" s="9"/>
    </row>
    <row r="34701" spans="41:43" x14ac:dyDescent="0.3">
      <c r="AO34701" s="9"/>
      <c r="AP34701" s="9"/>
      <c r="AQ34701" s="9"/>
    </row>
    <row r="34702" spans="41:43" x14ac:dyDescent="0.3">
      <c r="AO34702" s="9"/>
      <c r="AP34702" s="9"/>
      <c r="AQ34702" s="9"/>
    </row>
    <row r="34703" spans="41:43" x14ac:dyDescent="0.3">
      <c r="AO34703" s="9"/>
      <c r="AP34703" s="9"/>
      <c r="AQ34703" s="9"/>
    </row>
    <row r="34704" spans="41:43" x14ac:dyDescent="0.3">
      <c r="AO34704" s="9"/>
      <c r="AP34704" s="9"/>
      <c r="AQ34704" s="9"/>
    </row>
    <row r="34705" spans="41:43" x14ac:dyDescent="0.3">
      <c r="AO34705" s="9"/>
      <c r="AP34705" s="9"/>
      <c r="AQ34705" s="9"/>
    </row>
    <row r="34706" spans="41:43" x14ac:dyDescent="0.3">
      <c r="AO34706" s="9"/>
      <c r="AP34706" s="9"/>
      <c r="AQ34706" s="9"/>
    </row>
    <row r="34707" spans="41:43" x14ac:dyDescent="0.3">
      <c r="AO34707" s="9"/>
      <c r="AP34707" s="9"/>
      <c r="AQ34707" s="9"/>
    </row>
    <row r="34708" spans="41:43" x14ac:dyDescent="0.3">
      <c r="AO34708" s="9"/>
      <c r="AP34708" s="9"/>
      <c r="AQ34708" s="9"/>
    </row>
    <row r="34709" spans="41:43" x14ac:dyDescent="0.3">
      <c r="AO34709" s="9"/>
      <c r="AP34709" s="9"/>
      <c r="AQ34709" s="9"/>
    </row>
    <row r="34710" spans="41:43" x14ac:dyDescent="0.3">
      <c r="AO34710" s="9"/>
      <c r="AP34710" s="9"/>
      <c r="AQ34710" s="9"/>
    </row>
    <row r="34711" spans="41:43" x14ac:dyDescent="0.3">
      <c r="AO34711" s="9"/>
      <c r="AP34711" s="9"/>
      <c r="AQ34711" s="9"/>
    </row>
    <row r="34712" spans="41:43" x14ac:dyDescent="0.3">
      <c r="AO34712" s="9"/>
      <c r="AP34712" s="9"/>
      <c r="AQ34712" s="9"/>
    </row>
    <row r="34713" spans="41:43" x14ac:dyDescent="0.3">
      <c r="AO34713" s="9"/>
      <c r="AP34713" s="9"/>
      <c r="AQ34713" s="9"/>
    </row>
    <row r="34714" spans="41:43" x14ac:dyDescent="0.3">
      <c r="AO34714" s="9"/>
      <c r="AP34714" s="9"/>
      <c r="AQ34714" s="9"/>
    </row>
    <row r="34715" spans="41:43" x14ac:dyDescent="0.3">
      <c r="AO34715" s="9"/>
      <c r="AP34715" s="9"/>
      <c r="AQ34715" s="9"/>
    </row>
    <row r="34716" spans="41:43" x14ac:dyDescent="0.3">
      <c r="AO34716" s="9"/>
      <c r="AP34716" s="9"/>
      <c r="AQ34716" s="9"/>
    </row>
    <row r="34717" spans="41:43" x14ac:dyDescent="0.3">
      <c r="AO34717" s="9"/>
      <c r="AP34717" s="9"/>
      <c r="AQ34717" s="9"/>
    </row>
    <row r="34718" spans="41:43" x14ac:dyDescent="0.3">
      <c r="AO34718" s="9"/>
      <c r="AP34718" s="9"/>
      <c r="AQ34718" s="9"/>
    </row>
    <row r="34719" spans="41:43" x14ac:dyDescent="0.3">
      <c r="AO34719" s="9"/>
      <c r="AP34719" s="9"/>
      <c r="AQ34719" s="9"/>
    </row>
    <row r="34720" spans="41:43" x14ac:dyDescent="0.3">
      <c r="AO34720" s="9"/>
      <c r="AP34720" s="9"/>
      <c r="AQ34720" s="9"/>
    </row>
    <row r="34721" spans="41:43" x14ac:dyDescent="0.3">
      <c r="AO34721" s="9"/>
      <c r="AP34721" s="9"/>
      <c r="AQ34721" s="9"/>
    </row>
    <row r="34722" spans="41:43" x14ac:dyDescent="0.3">
      <c r="AO34722" s="9"/>
      <c r="AP34722" s="9"/>
      <c r="AQ34722" s="9"/>
    </row>
    <row r="34723" spans="41:43" x14ac:dyDescent="0.3">
      <c r="AO34723" s="9"/>
      <c r="AP34723" s="9"/>
      <c r="AQ34723" s="9"/>
    </row>
    <row r="34724" spans="41:43" x14ac:dyDescent="0.3">
      <c r="AO34724" s="9"/>
      <c r="AP34724" s="9"/>
      <c r="AQ34724" s="9"/>
    </row>
    <row r="34725" spans="41:43" x14ac:dyDescent="0.3">
      <c r="AO34725" s="9"/>
      <c r="AP34725" s="9"/>
      <c r="AQ34725" s="9"/>
    </row>
    <row r="34726" spans="41:43" x14ac:dyDescent="0.3">
      <c r="AO34726" s="9"/>
      <c r="AP34726" s="9"/>
      <c r="AQ34726" s="9"/>
    </row>
    <row r="34727" spans="41:43" x14ac:dyDescent="0.3">
      <c r="AO34727" s="9"/>
      <c r="AP34727" s="9"/>
      <c r="AQ34727" s="9"/>
    </row>
    <row r="34728" spans="41:43" x14ac:dyDescent="0.3">
      <c r="AO34728" s="9"/>
      <c r="AP34728" s="9"/>
      <c r="AQ34728" s="9"/>
    </row>
    <row r="34729" spans="41:43" x14ac:dyDescent="0.3">
      <c r="AO34729" s="9"/>
      <c r="AP34729" s="9"/>
      <c r="AQ34729" s="9"/>
    </row>
    <row r="34730" spans="41:43" x14ac:dyDescent="0.3">
      <c r="AO34730" s="9"/>
      <c r="AP34730" s="9"/>
      <c r="AQ34730" s="9"/>
    </row>
    <row r="34731" spans="41:43" x14ac:dyDescent="0.3">
      <c r="AO34731" s="9"/>
      <c r="AP34731" s="9"/>
      <c r="AQ34731" s="9"/>
    </row>
    <row r="34732" spans="41:43" x14ac:dyDescent="0.3">
      <c r="AO34732" s="9"/>
      <c r="AP34732" s="9"/>
      <c r="AQ34732" s="9"/>
    </row>
    <row r="34733" spans="41:43" x14ac:dyDescent="0.3">
      <c r="AO34733" s="9"/>
      <c r="AP34733" s="9"/>
      <c r="AQ34733" s="9"/>
    </row>
    <row r="34734" spans="41:43" x14ac:dyDescent="0.3">
      <c r="AO34734" s="9"/>
      <c r="AP34734" s="9"/>
      <c r="AQ34734" s="9"/>
    </row>
    <row r="34735" spans="41:43" x14ac:dyDescent="0.3">
      <c r="AO34735" s="9"/>
      <c r="AP34735" s="9"/>
      <c r="AQ34735" s="9"/>
    </row>
    <row r="34736" spans="41:43" x14ac:dyDescent="0.3">
      <c r="AO34736" s="9"/>
      <c r="AP34736" s="9"/>
      <c r="AQ34736" s="9"/>
    </row>
    <row r="34737" spans="41:43" x14ac:dyDescent="0.3">
      <c r="AO34737" s="9"/>
      <c r="AP34737" s="9"/>
      <c r="AQ34737" s="9"/>
    </row>
    <row r="34738" spans="41:43" x14ac:dyDescent="0.3">
      <c r="AO34738" s="9"/>
      <c r="AP34738" s="9"/>
      <c r="AQ34738" s="9"/>
    </row>
    <row r="34739" spans="41:43" x14ac:dyDescent="0.3">
      <c r="AO34739" s="9"/>
      <c r="AP34739" s="9"/>
      <c r="AQ34739" s="9"/>
    </row>
    <row r="34740" spans="41:43" x14ac:dyDescent="0.3">
      <c r="AO34740" s="9"/>
      <c r="AP34740" s="9"/>
      <c r="AQ34740" s="9"/>
    </row>
    <row r="34741" spans="41:43" x14ac:dyDescent="0.3">
      <c r="AO34741" s="9"/>
      <c r="AP34741" s="9"/>
      <c r="AQ34741" s="9"/>
    </row>
    <row r="34742" spans="41:43" x14ac:dyDescent="0.3">
      <c r="AO34742" s="9"/>
      <c r="AP34742" s="9"/>
      <c r="AQ34742" s="9"/>
    </row>
    <row r="34743" spans="41:43" x14ac:dyDescent="0.3">
      <c r="AO34743" s="9"/>
      <c r="AP34743" s="9"/>
      <c r="AQ34743" s="9"/>
    </row>
    <row r="34744" spans="41:43" x14ac:dyDescent="0.3">
      <c r="AO34744" s="9"/>
      <c r="AP34744" s="9"/>
      <c r="AQ34744" s="9"/>
    </row>
    <row r="34745" spans="41:43" x14ac:dyDescent="0.3">
      <c r="AO34745" s="9"/>
      <c r="AP34745" s="9"/>
      <c r="AQ34745" s="9"/>
    </row>
    <row r="34746" spans="41:43" x14ac:dyDescent="0.3">
      <c r="AO34746" s="9"/>
      <c r="AP34746" s="9"/>
      <c r="AQ34746" s="9"/>
    </row>
    <row r="34747" spans="41:43" x14ac:dyDescent="0.3">
      <c r="AO34747" s="9"/>
      <c r="AP34747" s="9"/>
      <c r="AQ34747" s="9"/>
    </row>
    <row r="34748" spans="41:43" x14ac:dyDescent="0.3">
      <c r="AO34748" s="9"/>
      <c r="AP34748" s="9"/>
      <c r="AQ34748" s="9"/>
    </row>
    <row r="34749" spans="41:43" x14ac:dyDescent="0.3">
      <c r="AO34749" s="9"/>
      <c r="AP34749" s="9"/>
      <c r="AQ34749" s="9"/>
    </row>
    <row r="34750" spans="41:43" x14ac:dyDescent="0.3">
      <c r="AO34750" s="9"/>
      <c r="AP34750" s="9"/>
      <c r="AQ34750" s="9"/>
    </row>
    <row r="34751" spans="41:43" x14ac:dyDescent="0.3">
      <c r="AO34751" s="9"/>
      <c r="AP34751" s="9"/>
      <c r="AQ34751" s="9"/>
    </row>
    <row r="34752" spans="41:43" x14ac:dyDescent="0.3">
      <c r="AO34752" s="9"/>
      <c r="AP34752" s="9"/>
      <c r="AQ34752" s="9"/>
    </row>
    <row r="34753" spans="41:43" x14ac:dyDescent="0.3">
      <c r="AO34753" s="9"/>
      <c r="AP34753" s="9"/>
      <c r="AQ34753" s="9"/>
    </row>
    <row r="34754" spans="41:43" x14ac:dyDescent="0.3">
      <c r="AO34754" s="9"/>
      <c r="AP34754" s="9"/>
      <c r="AQ34754" s="9"/>
    </row>
    <row r="34755" spans="41:43" x14ac:dyDescent="0.3">
      <c r="AO34755" s="9"/>
      <c r="AP34755" s="9"/>
      <c r="AQ34755" s="9"/>
    </row>
    <row r="34756" spans="41:43" x14ac:dyDescent="0.3">
      <c r="AO34756" s="9"/>
      <c r="AP34756" s="9"/>
      <c r="AQ34756" s="9"/>
    </row>
    <row r="34757" spans="41:43" x14ac:dyDescent="0.3">
      <c r="AO34757" s="9"/>
      <c r="AP34757" s="9"/>
      <c r="AQ34757" s="9"/>
    </row>
    <row r="34758" spans="41:43" x14ac:dyDescent="0.3">
      <c r="AO34758" s="9"/>
      <c r="AP34758" s="9"/>
      <c r="AQ34758" s="9"/>
    </row>
    <row r="34759" spans="41:43" x14ac:dyDescent="0.3">
      <c r="AO34759" s="9"/>
      <c r="AP34759" s="9"/>
      <c r="AQ34759" s="9"/>
    </row>
    <row r="34760" spans="41:43" x14ac:dyDescent="0.3">
      <c r="AO34760" s="9"/>
      <c r="AP34760" s="9"/>
      <c r="AQ34760" s="9"/>
    </row>
    <row r="34761" spans="41:43" x14ac:dyDescent="0.3">
      <c r="AO34761" s="9"/>
      <c r="AP34761" s="9"/>
      <c r="AQ34761" s="9"/>
    </row>
    <row r="34762" spans="41:43" x14ac:dyDescent="0.3">
      <c r="AO34762" s="9"/>
      <c r="AP34762" s="9"/>
      <c r="AQ34762" s="9"/>
    </row>
    <row r="34763" spans="41:43" x14ac:dyDescent="0.3">
      <c r="AO34763" s="9"/>
      <c r="AP34763" s="9"/>
      <c r="AQ34763" s="9"/>
    </row>
    <row r="34764" spans="41:43" x14ac:dyDescent="0.3">
      <c r="AO34764" s="9"/>
      <c r="AP34764" s="9"/>
      <c r="AQ34764" s="9"/>
    </row>
    <row r="34765" spans="41:43" x14ac:dyDescent="0.3">
      <c r="AO34765" s="9"/>
      <c r="AP34765" s="9"/>
      <c r="AQ34765" s="9"/>
    </row>
    <row r="34766" spans="41:43" x14ac:dyDescent="0.3">
      <c r="AO34766" s="9"/>
      <c r="AP34766" s="9"/>
      <c r="AQ34766" s="9"/>
    </row>
    <row r="34767" spans="41:43" x14ac:dyDescent="0.3">
      <c r="AO34767" s="9"/>
      <c r="AP34767" s="9"/>
      <c r="AQ34767" s="9"/>
    </row>
    <row r="34768" spans="41:43" x14ac:dyDescent="0.3">
      <c r="AO34768" s="9"/>
      <c r="AP34768" s="9"/>
      <c r="AQ34768" s="9"/>
    </row>
    <row r="34769" spans="41:43" x14ac:dyDescent="0.3">
      <c r="AO34769" s="9"/>
      <c r="AP34769" s="9"/>
      <c r="AQ34769" s="9"/>
    </row>
    <row r="34770" spans="41:43" x14ac:dyDescent="0.3">
      <c r="AO34770" s="9"/>
      <c r="AP34770" s="9"/>
      <c r="AQ34770" s="9"/>
    </row>
    <row r="34771" spans="41:43" x14ac:dyDescent="0.3">
      <c r="AO34771" s="9"/>
      <c r="AP34771" s="9"/>
      <c r="AQ34771" s="9"/>
    </row>
    <row r="34772" spans="41:43" x14ac:dyDescent="0.3">
      <c r="AO34772" s="9"/>
      <c r="AP34772" s="9"/>
      <c r="AQ34772" s="9"/>
    </row>
    <row r="34773" spans="41:43" x14ac:dyDescent="0.3">
      <c r="AO34773" s="9"/>
      <c r="AP34773" s="9"/>
      <c r="AQ34773" s="9"/>
    </row>
    <row r="34774" spans="41:43" x14ac:dyDescent="0.3">
      <c r="AO34774" s="9"/>
      <c r="AP34774" s="9"/>
      <c r="AQ34774" s="9"/>
    </row>
    <row r="34775" spans="41:43" x14ac:dyDescent="0.3">
      <c r="AO34775" s="9"/>
      <c r="AP34775" s="9"/>
      <c r="AQ34775" s="9"/>
    </row>
    <row r="34776" spans="41:43" x14ac:dyDescent="0.3">
      <c r="AO34776" s="9"/>
      <c r="AP34776" s="9"/>
      <c r="AQ34776" s="9"/>
    </row>
    <row r="34777" spans="41:43" x14ac:dyDescent="0.3">
      <c r="AO34777" s="9"/>
      <c r="AP34777" s="9"/>
      <c r="AQ34777" s="9"/>
    </row>
    <row r="34778" spans="41:43" x14ac:dyDescent="0.3">
      <c r="AO34778" s="9"/>
      <c r="AP34778" s="9"/>
      <c r="AQ34778" s="9"/>
    </row>
    <row r="34779" spans="41:43" x14ac:dyDescent="0.3">
      <c r="AO34779" s="9"/>
      <c r="AP34779" s="9"/>
      <c r="AQ34779" s="9"/>
    </row>
    <row r="34780" spans="41:43" x14ac:dyDescent="0.3">
      <c r="AO34780" s="9"/>
      <c r="AP34780" s="9"/>
      <c r="AQ34780" s="9"/>
    </row>
    <row r="34781" spans="41:43" x14ac:dyDescent="0.3">
      <c r="AO34781" s="9"/>
      <c r="AP34781" s="9"/>
      <c r="AQ34781" s="9"/>
    </row>
    <row r="34782" spans="41:43" x14ac:dyDescent="0.3">
      <c r="AO34782" s="9"/>
      <c r="AP34782" s="9"/>
      <c r="AQ34782" s="9"/>
    </row>
    <row r="34783" spans="41:43" x14ac:dyDescent="0.3">
      <c r="AO34783" s="9"/>
      <c r="AP34783" s="9"/>
      <c r="AQ34783" s="9"/>
    </row>
    <row r="34784" spans="41:43" x14ac:dyDescent="0.3">
      <c r="AO34784" s="9"/>
      <c r="AP34784" s="9"/>
      <c r="AQ34784" s="9"/>
    </row>
    <row r="34785" spans="41:43" x14ac:dyDescent="0.3">
      <c r="AO34785" s="9"/>
      <c r="AP34785" s="9"/>
      <c r="AQ34785" s="9"/>
    </row>
    <row r="34786" spans="41:43" x14ac:dyDescent="0.3">
      <c r="AO34786" s="9"/>
      <c r="AP34786" s="9"/>
      <c r="AQ34786" s="9"/>
    </row>
    <row r="34787" spans="41:43" x14ac:dyDescent="0.3">
      <c r="AO34787" s="9"/>
      <c r="AP34787" s="9"/>
      <c r="AQ34787" s="9"/>
    </row>
    <row r="34788" spans="41:43" x14ac:dyDescent="0.3">
      <c r="AO34788" s="9"/>
      <c r="AP34788" s="9"/>
      <c r="AQ34788" s="9"/>
    </row>
    <row r="34789" spans="41:43" x14ac:dyDescent="0.3">
      <c r="AO34789" s="9"/>
      <c r="AP34789" s="9"/>
      <c r="AQ34789" s="9"/>
    </row>
    <row r="34790" spans="41:43" x14ac:dyDescent="0.3">
      <c r="AO34790" s="9"/>
      <c r="AP34790" s="9"/>
      <c r="AQ34790" s="9"/>
    </row>
    <row r="34791" spans="41:43" x14ac:dyDescent="0.3">
      <c r="AO34791" s="9"/>
      <c r="AP34791" s="9"/>
      <c r="AQ34791" s="9"/>
    </row>
    <row r="34792" spans="41:43" x14ac:dyDescent="0.3">
      <c r="AO34792" s="9"/>
      <c r="AP34792" s="9"/>
      <c r="AQ34792" s="9"/>
    </row>
    <row r="34793" spans="41:43" x14ac:dyDescent="0.3">
      <c r="AO34793" s="9"/>
      <c r="AP34793" s="9"/>
      <c r="AQ34793" s="9"/>
    </row>
    <row r="34794" spans="41:43" x14ac:dyDescent="0.3">
      <c r="AO34794" s="9"/>
      <c r="AP34794" s="9"/>
      <c r="AQ34794" s="9"/>
    </row>
    <row r="34795" spans="41:43" x14ac:dyDescent="0.3">
      <c r="AO34795" s="9"/>
      <c r="AP34795" s="9"/>
      <c r="AQ34795" s="9"/>
    </row>
    <row r="34796" spans="41:43" x14ac:dyDescent="0.3">
      <c r="AO34796" s="9"/>
      <c r="AP34796" s="9"/>
      <c r="AQ34796" s="9"/>
    </row>
    <row r="34797" spans="41:43" x14ac:dyDescent="0.3">
      <c r="AO34797" s="9"/>
      <c r="AP34797" s="9"/>
      <c r="AQ34797" s="9"/>
    </row>
    <row r="34798" spans="41:43" x14ac:dyDescent="0.3">
      <c r="AO34798" s="9"/>
      <c r="AP34798" s="9"/>
      <c r="AQ34798" s="9"/>
    </row>
    <row r="34799" spans="41:43" x14ac:dyDescent="0.3">
      <c r="AO34799" s="9"/>
      <c r="AP34799" s="9"/>
      <c r="AQ34799" s="9"/>
    </row>
    <row r="34800" spans="41:43" x14ac:dyDescent="0.3">
      <c r="AO34800" s="9"/>
      <c r="AP34800" s="9"/>
      <c r="AQ34800" s="9"/>
    </row>
    <row r="34801" spans="41:43" x14ac:dyDescent="0.3">
      <c r="AO34801" s="9"/>
      <c r="AP34801" s="9"/>
      <c r="AQ34801" s="9"/>
    </row>
    <row r="34802" spans="41:43" x14ac:dyDescent="0.3">
      <c r="AO34802" s="9"/>
      <c r="AP34802" s="9"/>
      <c r="AQ34802" s="9"/>
    </row>
    <row r="34803" spans="41:43" x14ac:dyDescent="0.3">
      <c r="AO34803" s="9"/>
      <c r="AP34803" s="9"/>
      <c r="AQ34803" s="9"/>
    </row>
    <row r="34804" spans="41:43" x14ac:dyDescent="0.3">
      <c r="AO34804" s="9"/>
      <c r="AP34804" s="9"/>
      <c r="AQ34804" s="9"/>
    </row>
    <row r="34805" spans="41:43" x14ac:dyDescent="0.3">
      <c r="AO34805" s="9"/>
      <c r="AP34805" s="9"/>
      <c r="AQ34805" s="9"/>
    </row>
    <row r="34806" spans="41:43" x14ac:dyDescent="0.3">
      <c r="AO34806" s="9"/>
      <c r="AP34806" s="9"/>
      <c r="AQ34806" s="9"/>
    </row>
    <row r="34807" spans="41:43" x14ac:dyDescent="0.3">
      <c r="AO34807" s="9"/>
      <c r="AP34807" s="9"/>
      <c r="AQ34807" s="9"/>
    </row>
    <row r="34808" spans="41:43" x14ac:dyDescent="0.3">
      <c r="AO34808" s="9"/>
      <c r="AP34808" s="9"/>
      <c r="AQ34808" s="9"/>
    </row>
    <row r="34809" spans="41:43" x14ac:dyDescent="0.3">
      <c r="AO34809" s="9"/>
      <c r="AP34809" s="9"/>
      <c r="AQ34809" s="9"/>
    </row>
    <row r="34810" spans="41:43" x14ac:dyDescent="0.3">
      <c r="AO34810" s="9"/>
      <c r="AP34810" s="9"/>
      <c r="AQ34810" s="9"/>
    </row>
    <row r="34811" spans="41:43" x14ac:dyDescent="0.3">
      <c r="AO34811" s="9"/>
      <c r="AP34811" s="9"/>
      <c r="AQ34811" s="9"/>
    </row>
    <row r="34812" spans="41:43" x14ac:dyDescent="0.3">
      <c r="AO34812" s="9"/>
      <c r="AP34812" s="9"/>
      <c r="AQ34812" s="9"/>
    </row>
    <row r="34813" spans="41:43" x14ac:dyDescent="0.3">
      <c r="AO34813" s="9"/>
      <c r="AP34813" s="9"/>
      <c r="AQ34813" s="9"/>
    </row>
    <row r="34814" spans="41:43" x14ac:dyDescent="0.3">
      <c r="AO34814" s="9"/>
      <c r="AP34814" s="9"/>
      <c r="AQ34814" s="9"/>
    </row>
    <row r="34815" spans="41:43" x14ac:dyDescent="0.3">
      <c r="AO34815" s="9"/>
      <c r="AP34815" s="9"/>
      <c r="AQ34815" s="9"/>
    </row>
    <row r="34816" spans="41:43" x14ac:dyDescent="0.3">
      <c r="AO34816" s="9"/>
      <c r="AP34816" s="9"/>
      <c r="AQ34816" s="9"/>
    </row>
    <row r="34817" spans="41:43" x14ac:dyDescent="0.3">
      <c r="AO34817" s="9"/>
      <c r="AP34817" s="9"/>
      <c r="AQ34817" s="9"/>
    </row>
    <row r="34818" spans="41:43" x14ac:dyDescent="0.3">
      <c r="AO34818" s="9"/>
      <c r="AP34818" s="9"/>
      <c r="AQ34818" s="9"/>
    </row>
    <row r="34819" spans="41:43" x14ac:dyDescent="0.3">
      <c r="AO34819" s="9"/>
      <c r="AP34819" s="9"/>
      <c r="AQ34819" s="9"/>
    </row>
    <row r="34820" spans="41:43" x14ac:dyDescent="0.3">
      <c r="AO34820" s="9"/>
      <c r="AP34820" s="9"/>
      <c r="AQ34820" s="9"/>
    </row>
    <row r="34821" spans="41:43" x14ac:dyDescent="0.3">
      <c r="AO34821" s="9"/>
      <c r="AP34821" s="9"/>
      <c r="AQ34821" s="9"/>
    </row>
    <row r="34822" spans="41:43" x14ac:dyDescent="0.3">
      <c r="AO34822" s="9"/>
      <c r="AP34822" s="9"/>
      <c r="AQ34822" s="9"/>
    </row>
    <row r="34823" spans="41:43" x14ac:dyDescent="0.3">
      <c r="AO34823" s="9"/>
      <c r="AP34823" s="9"/>
      <c r="AQ34823" s="9"/>
    </row>
    <row r="34824" spans="41:43" x14ac:dyDescent="0.3">
      <c r="AO34824" s="9"/>
      <c r="AP34824" s="9"/>
      <c r="AQ34824" s="9"/>
    </row>
    <row r="34825" spans="41:43" x14ac:dyDescent="0.3">
      <c r="AO34825" s="9"/>
      <c r="AP34825" s="9"/>
      <c r="AQ34825" s="9"/>
    </row>
    <row r="34826" spans="41:43" x14ac:dyDescent="0.3">
      <c r="AO34826" s="9"/>
      <c r="AP34826" s="9"/>
      <c r="AQ34826" s="9"/>
    </row>
    <row r="34827" spans="41:43" x14ac:dyDescent="0.3">
      <c r="AO34827" s="9"/>
      <c r="AP34827" s="9"/>
      <c r="AQ34827" s="9"/>
    </row>
    <row r="34828" spans="41:43" x14ac:dyDescent="0.3">
      <c r="AO34828" s="9"/>
      <c r="AP34828" s="9"/>
      <c r="AQ34828" s="9"/>
    </row>
    <row r="34829" spans="41:43" x14ac:dyDescent="0.3">
      <c r="AO34829" s="9"/>
      <c r="AP34829" s="9"/>
      <c r="AQ34829" s="9"/>
    </row>
    <row r="34830" spans="41:43" x14ac:dyDescent="0.3">
      <c r="AO34830" s="9"/>
      <c r="AP34830" s="9"/>
      <c r="AQ34830" s="9"/>
    </row>
    <row r="34831" spans="41:43" x14ac:dyDescent="0.3">
      <c r="AO34831" s="9"/>
      <c r="AP34831" s="9"/>
      <c r="AQ34831" s="9"/>
    </row>
    <row r="34832" spans="41:43" x14ac:dyDescent="0.3">
      <c r="AO34832" s="9"/>
      <c r="AP34832" s="9"/>
      <c r="AQ34832" s="9"/>
    </row>
    <row r="34833" spans="41:43" x14ac:dyDescent="0.3">
      <c r="AO34833" s="9"/>
      <c r="AP34833" s="9"/>
      <c r="AQ34833" s="9"/>
    </row>
    <row r="34834" spans="41:43" x14ac:dyDescent="0.3">
      <c r="AO34834" s="9"/>
      <c r="AP34834" s="9"/>
      <c r="AQ34834" s="9"/>
    </row>
    <row r="34835" spans="41:43" x14ac:dyDescent="0.3">
      <c r="AO34835" s="9"/>
      <c r="AP34835" s="9"/>
      <c r="AQ34835" s="9"/>
    </row>
    <row r="34836" spans="41:43" x14ac:dyDescent="0.3">
      <c r="AO34836" s="9"/>
      <c r="AP34836" s="9"/>
      <c r="AQ34836" s="9"/>
    </row>
    <row r="34837" spans="41:43" x14ac:dyDescent="0.3">
      <c r="AO34837" s="9"/>
      <c r="AP34837" s="9"/>
      <c r="AQ34837" s="9"/>
    </row>
    <row r="34838" spans="41:43" x14ac:dyDescent="0.3">
      <c r="AO34838" s="9"/>
      <c r="AP34838" s="9"/>
      <c r="AQ34838" s="9"/>
    </row>
    <row r="34839" spans="41:43" x14ac:dyDescent="0.3">
      <c r="AO34839" s="9"/>
      <c r="AP34839" s="9"/>
      <c r="AQ34839" s="9"/>
    </row>
    <row r="34840" spans="41:43" x14ac:dyDescent="0.3">
      <c r="AO34840" s="9"/>
      <c r="AP34840" s="9"/>
      <c r="AQ34840" s="9"/>
    </row>
    <row r="34841" spans="41:43" x14ac:dyDescent="0.3">
      <c r="AO34841" s="9"/>
      <c r="AP34841" s="9"/>
      <c r="AQ34841" s="9"/>
    </row>
    <row r="34842" spans="41:43" x14ac:dyDescent="0.3">
      <c r="AO34842" s="9"/>
      <c r="AP34842" s="9"/>
      <c r="AQ34842" s="9"/>
    </row>
    <row r="34843" spans="41:43" x14ac:dyDescent="0.3">
      <c r="AO34843" s="9"/>
      <c r="AP34843" s="9"/>
      <c r="AQ34843" s="9"/>
    </row>
    <row r="34844" spans="41:43" x14ac:dyDescent="0.3">
      <c r="AO34844" s="9"/>
      <c r="AP34844" s="9"/>
      <c r="AQ34844" s="9"/>
    </row>
    <row r="34845" spans="41:43" x14ac:dyDescent="0.3">
      <c r="AO34845" s="9"/>
      <c r="AP34845" s="9"/>
      <c r="AQ34845" s="9"/>
    </row>
    <row r="34846" spans="41:43" x14ac:dyDescent="0.3">
      <c r="AO34846" s="9"/>
      <c r="AP34846" s="9"/>
      <c r="AQ34846" s="9"/>
    </row>
    <row r="34847" spans="41:43" x14ac:dyDescent="0.3">
      <c r="AO34847" s="9"/>
      <c r="AP34847" s="9"/>
      <c r="AQ34847" s="9"/>
    </row>
    <row r="34848" spans="41:43" x14ac:dyDescent="0.3">
      <c r="AO34848" s="9"/>
      <c r="AP34848" s="9"/>
      <c r="AQ34848" s="9"/>
    </row>
    <row r="34849" spans="41:43" x14ac:dyDescent="0.3">
      <c r="AO34849" s="9"/>
      <c r="AP34849" s="9"/>
      <c r="AQ34849" s="9"/>
    </row>
    <row r="34850" spans="41:43" x14ac:dyDescent="0.3">
      <c r="AO34850" s="9"/>
      <c r="AP34850" s="9"/>
      <c r="AQ34850" s="9"/>
    </row>
    <row r="34851" spans="41:43" x14ac:dyDescent="0.3">
      <c r="AO34851" s="9"/>
      <c r="AP34851" s="9"/>
      <c r="AQ34851" s="9"/>
    </row>
    <row r="34852" spans="41:43" x14ac:dyDescent="0.3">
      <c r="AO34852" s="9"/>
      <c r="AP34852" s="9"/>
      <c r="AQ34852" s="9"/>
    </row>
    <row r="34853" spans="41:43" x14ac:dyDescent="0.3">
      <c r="AO34853" s="9"/>
      <c r="AP34853" s="9"/>
      <c r="AQ34853" s="9"/>
    </row>
    <row r="34854" spans="41:43" x14ac:dyDescent="0.3">
      <c r="AO34854" s="9"/>
      <c r="AP34854" s="9"/>
      <c r="AQ34854" s="9"/>
    </row>
    <row r="34855" spans="41:43" x14ac:dyDescent="0.3">
      <c r="AO34855" s="9"/>
      <c r="AP34855" s="9"/>
      <c r="AQ34855" s="9"/>
    </row>
    <row r="34856" spans="41:43" x14ac:dyDescent="0.3">
      <c r="AO34856" s="9"/>
      <c r="AP34856" s="9"/>
      <c r="AQ34856" s="9"/>
    </row>
    <row r="34857" spans="41:43" x14ac:dyDescent="0.3">
      <c r="AO34857" s="9"/>
      <c r="AP34857" s="9"/>
      <c r="AQ34857" s="9"/>
    </row>
    <row r="34858" spans="41:43" x14ac:dyDescent="0.3">
      <c r="AO34858" s="9"/>
      <c r="AP34858" s="9"/>
      <c r="AQ34858" s="9"/>
    </row>
    <row r="34859" spans="41:43" x14ac:dyDescent="0.3">
      <c r="AO34859" s="9"/>
      <c r="AP34859" s="9"/>
      <c r="AQ34859" s="9"/>
    </row>
    <row r="34860" spans="41:43" x14ac:dyDescent="0.3">
      <c r="AO34860" s="9"/>
      <c r="AP34860" s="9"/>
      <c r="AQ34860" s="9"/>
    </row>
    <row r="34861" spans="41:43" x14ac:dyDescent="0.3">
      <c r="AO34861" s="9"/>
      <c r="AP34861" s="9"/>
      <c r="AQ34861" s="9"/>
    </row>
    <row r="34862" spans="41:43" x14ac:dyDescent="0.3">
      <c r="AO34862" s="9"/>
      <c r="AP34862" s="9"/>
      <c r="AQ34862" s="9"/>
    </row>
    <row r="34863" spans="41:43" x14ac:dyDescent="0.3">
      <c r="AO34863" s="9"/>
      <c r="AP34863" s="9"/>
      <c r="AQ34863" s="9"/>
    </row>
    <row r="34864" spans="41:43" x14ac:dyDescent="0.3">
      <c r="AO34864" s="9"/>
      <c r="AP34864" s="9"/>
      <c r="AQ34864" s="9"/>
    </row>
    <row r="34865" spans="41:43" x14ac:dyDescent="0.3">
      <c r="AO34865" s="9"/>
      <c r="AP34865" s="9"/>
      <c r="AQ34865" s="9"/>
    </row>
    <row r="34866" spans="41:43" x14ac:dyDescent="0.3">
      <c r="AO34866" s="9"/>
      <c r="AP34866" s="9"/>
      <c r="AQ34866" s="9"/>
    </row>
    <row r="34867" spans="41:43" x14ac:dyDescent="0.3">
      <c r="AO34867" s="9"/>
      <c r="AP34867" s="9"/>
      <c r="AQ34867" s="9"/>
    </row>
    <row r="34868" spans="41:43" x14ac:dyDescent="0.3">
      <c r="AO34868" s="9"/>
      <c r="AP34868" s="9"/>
      <c r="AQ34868" s="9"/>
    </row>
    <row r="34869" spans="41:43" x14ac:dyDescent="0.3">
      <c r="AO34869" s="9"/>
      <c r="AP34869" s="9"/>
      <c r="AQ34869" s="9"/>
    </row>
    <row r="34870" spans="41:43" x14ac:dyDescent="0.3">
      <c r="AO34870" s="9"/>
      <c r="AP34870" s="9"/>
      <c r="AQ34870" s="9"/>
    </row>
    <row r="34871" spans="41:43" x14ac:dyDescent="0.3">
      <c r="AO34871" s="9"/>
      <c r="AP34871" s="9"/>
      <c r="AQ34871" s="9"/>
    </row>
    <row r="34872" spans="41:43" x14ac:dyDescent="0.3">
      <c r="AO34872" s="9"/>
      <c r="AP34872" s="9"/>
      <c r="AQ34872" s="9"/>
    </row>
    <row r="34873" spans="41:43" x14ac:dyDescent="0.3">
      <c r="AO34873" s="9"/>
      <c r="AP34873" s="9"/>
      <c r="AQ34873" s="9"/>
    </row>
    <row r="34874" spans="41:43" x14ac:dyDescent="0.3">
      <c r="AO34874" s="9"/>
      <c r="AP34874" s="9"/>
      <c r="AQ34874" s="9"/>
    </row>
    <row r="34875" spans="41:43" x14ac:dyDescent="0.3">
      <c r="AO34875" s="9"/>
      <c r="AP34875" s="9"/>
      <c r="AQ34875" s="9"/>
    </row>
    <row r="34876" spans="41:43" x14ac:dyDescent="0.3">
      <c r="AO34876" s="9"/>
      <c r="AP34876" s="9"/>
      <c r="AQ34876" s="9"/>
    </row>
    <row r="34877" spans="41:43" x14ac:dyDescent="0.3">
      <c r="AO34877" s="9"/>
      <c r="AP34877" s="9"/>
      <c r="AQ34877" s="9"/>
    </row>
    <row r="34878" spans="41:43" x14ac:dyDescent="0.3">
      <c r="AO34878" s="9"/>
      <c r="AP34878" s="9"/>
      <c r="AQ34878" s="9"/>
    </row>
    <row r="34879" spans="41:43" x14ac:dyDescent="0.3">
      <c r="AO34879" s="9"/>
      <c r="AP34879" s="9"/>
      <c r="AQ34879" s="9"/>
    </row>
    <row r="34880" spans="41:43" x14ac:dyDescent="0.3">
      <c r="AO34880" s="9"/>
      <c r="AP34880" s="9"/>
      <c r="AQ34880" s="9"/>
    </row>
    <row r="34881" spans="41:43" x14ac:dyDescent="0.3">
      <c r="AO34881" s="9"/>
      <c r="AP34881" s="9"/>
      <c r="AQ34881" s="9"/>
    </row>
    <row r="34882" spans="41:43" x14ac:dyDescent="0.3">
      <c r="AO34882" s="9"/>
      <c r="AP34882" s="9"/>
      <c r="AQ34882" s="9"/>
    </row>
    <row r="34883" spans="41:43" x14ac:dyDescent="0.3">
      <c r="AO34883" s="9"/>
      <c r="AP34883" s="9"/>
      <c r="AQ34883" s="9"/>
    </row>
    <row r="34884" spans="41:43" x14ac:dyDescent="0.3">
      <c r="AO34884" s="9"/>
      <c r="AP34884" s="9"/>
      <c r="AQ34884" s="9"/>
    </row>
    <row r="34885" spans="41:43" x14ac:dyDescent="0.3">
      <c r="AO34885" s="9"/>
      <c r="AP34885" s="9"/>
      <c r="AQ34885" s="9"/>
    </row>
    <row r="34886" spans="41:43" x14ac:dyDescent="0.3">
      <c r="AO34886" s="9"/>
      <c r="AP34886" s="9"/>
      <c r="AQ34886" s="9"/>
    </row>
    <row r="34887" spans="41:43" x14ac:dyDescent="0.3">
      <c r="AO34887" s="9"/>
      <c r="AP34887" s="9"/>
      <c r="AQ34887" s="9"/>
    </row>
    <row r="34888" spans="41:43" x14ac:dyDescent="0.3">
      <c r="AO34888" s="9"/>
      <c r="AP34888" s="9"/>
      <c r="AQ34888" s="9"/>
    </row>
    <row r="34889" spans="41:43" x14ac:dyDescent="0.3">
      <c r="AO34889" s="9"/>
      <c r="AP34889" s="9"/>
      <c r="AQ34889" s="9"/>
    </row>
    <row r="34890" spans="41:43" x14ac:dyDescent="0.3">
      <c r="AO34890" s="9"/>
      <c r="AP34890" s="9"/>
      <c r="AQ34890" s="9"/>
    </row>
    <row r="34891" spans="41:43" x14ac:dyDescent="0.3">
      <c r="AO34891" s="9"/>
      <c r="AP34891" s="9"/>
      <c r="AQ34891" s="9"/>
    </row>
    <row r="34892" spans="41:43" x14ac:dyDescent="0.3">
      <c r="AO34892" s="9"/>
      <c r="AP34892" s="9"/>
      <c r="AQ34892" s="9"/>
    </row>
    <row r="34893" spans="41:43" x14ac:dyDescent="0.3">
      <c r="AO34893" s="9"/>
      <c r="AP34893" s="9"/>
      <c r="AQ34893" s="9"/>
    </row>
    <row r="34894" spans="41:43" x14ac:dyDescent="0.3">
      <c r="AO34894" s="9"/>
      <c r="AP34894" s="9"/>
      <c r="AQ34894" s="9"/>
    </row>
    <row r="34895" spans="41:43" x14ac:dyDescent="0.3">
      <c r="AO34895" s="9"/>
      <c r="AP34895" s="9"/>
      <c r="AQ34895" s="9"/>
    </row>
    <row r="34896" spans="41:43" x14ac:dyDescent="0.3">
      <c r="AO34896" s="9"/>
      <c r="AP34896" s="9"/>
      <c r="AQ34896" s="9"/>
    </row>
    <row r="34897" spans="41:43" x14ac:dyDescent="0.3">
      <c r="AO34897" s="9"/>
      <c r="AP34897" s="9"/>
      <c r="AQ34897" s="9"/>
    </row>
    <row r="34898" spans="41:43" x14ac:dyDescent="0.3">
      <c r="AO34898" s="9"/>
      <c r="AP34898" s="9"/>
      <c r="AQ34898" s="9"/>
    </row>
    <row r="34899" spans="41:43" x14ac:dyDescent="0.3">
      <c r="AO34899" s="9"/>
      <c r="AP34899" s="9"/>
      <c r="AQ34899" s="9"/>
    </row>
    <row r="34900" spans="41:43" x14ac:dyDescent="0.3">
      <c r="AO34900" s="9"/>
      <c r="AP34900" s="9"/>
      <c r="AQ34900" s="9"/>
    </row>
    <row r="34901" spans="41:43" x14ac:dyDescent="0.3">
      <c r="AO34901" s="9"/>
      <c r="AP34901" s="9"/>
      <c r="AQ34901" s="9"/>
    </row>
    <row r="34902" spans="41:43" x14ac:dyDescent="0.3">
      <c r="AO34902" s="9"/>
      <c r="AP34902" s="9"/>
      <c r="AQ34902" s="9"/>
    </row>
    <row r="34903" spans="41:43" x14ac:dyDescent="0.3">
      <c r="AO34903" s="9"/>
      <c r="AP34903" s="9"/>
      <c r="AQ34903" s="9"/>
    </row>
    <row r="34904" spans="41:43" x14ac:dyDescent="0.3">
      <c r="AO34904" s="9"/>
      <c r="AP34904" s="9"/>
      <c r="AQ34904" s="9"/>
    </row>
    <row r="34905" spans="41:43" x14ac:dyDescent="0.3">
      <c r="AO34905" s="9"/>
      <c r="AP34905" s="9"/>
      <c r="AQ34905" s="9"/>
    </row>
    <row r="34906" spans="41:43" x14ac:dyDescent="0.3">
      <c r="AO34906" s="9"/>
      <c r="AP34906" s="9"/>
      <c r="AQ34906" s="9"/>
    </row>
    <row r="34907" spans="41:43" x14ac:dyDescent="0.3">
      <c r="AO34907" s="9"/>
      <c r="AP34907" s="9"/>
      <c r="AQ34907" s="9"/>
    </row>
    <row r="34908" spans="41:43" x14ac:dyDescent="0.3">
      <c r="AO34908" s="9"/>
      <c r="AP34908" s="9"/>
      <c r="AQ34908" s="9"/>
    </row>
    <row r="34909" spans="41:43" x14ac:dyDescent="0.3">
      <c r="AO34909" s="9"/>
      <c r="AP34909" s="9"/>
      <c r="AQ34909" s="9"/>
    </row>
    <row r="34910" spans="41:43" x14ac:dyDescent="0.3">
      <c r="AO34910" s="9"/>
      <c r="AP34910" s="9"/>
      <c r="AQ34910" s="9"/>
    </row>
    <row r="34911" spans="41:43" x14ac:dyDescent="0.3">
      <c r="AO34911" s="9"/>
      <c r="AP34911" s="9"/>
      <c r="AQ34911" s="9"/>
    </row>
    <row r="34912" spans="41:43" x14ac:dyDescent="0.3">
      <c r="AO34912" s="9"/>
      <c r="AP34912" s="9"/>
      <c r="AQ34912" s="9"/>
    </row>
    <row r="34913" spans="41:43" x14ac:dyDescent="0.3">
      <c r="AO34913" s="9"/>
      <c r="AP34913" s="9"/>
      <c r="AQ34913" s="9"/>
    </row>
    <row r="34914" spans="41:43" x14ac:dyDescent="0.3">
      <c r="AO34914" s="9"/>
      <c r="AP34914" s="9"/>
      <c r="AQ34914" s="9"/>
    </row>
    <row r="34915" spans="41:43" x14ac:dyDescent="0.3">
      <c r="AO34915" s="9"/>
      <c r="AP34915" s="9"/>
      <c r="AQ34915" s="9"/>
    </row>
    <row r="34916" spans="41:43" x14ac:dyDescent="0.3">
      <c r="AO34916" s="9"/>
      <c r="AP34916" s="9"/>
      <c r="AQ34916" s="9"/>
    </row>
    <row r="34917" spans="41:43" x14ac:dyDescent="0.3">
      <c r="AO34917" s="9"/>
      <c r="AP34917" s="9"/>
      <c r="AQ34917" s="9"/>
    </row>
    <row r="34918" spans="41:43" x14ac:dyDescent="0.3">
      <c r="AO34918" s="9"/>
      <c r="AP34918" s="9"/>
      <c r="AQ34918" s="9"/>
    </row>
    <row r="34919" spans="41:43" x14ac:dyDescent="0.3">
      <c r="AO34919" s="9"/>
      <c r="AP34919" s="9"/>
      <c r="AQ34919" s="9"/>
    </row>
    <row r="34920" spans="41:43" x14ac:dyDescent="0.3">
      <c r="AO34920" s="9"/>
      <c r="AP34920" s="9"/>
      <c r="AQ34920" s="9"/>
    </row>
    <row r="34921" spans="41:43" x14ac:dyDescent="0.3">
      <c r="AO34921" s="9"/>
      <c r="AP34921" s="9"/>
      <c r="AQ34921" s="9"/>
    </row>
    <row r="34922" spans="41:43" x14ac:dyDescent="0.3">
      <c r="AO34922" s="9"/>
      <c r="AP34922" s="9"/>
      <c r="AQ34922" s="9"/>
    </row>
    <row r="34923" spans="41:43" x14ac:dyDescent="0.3">
      <c r="AO34923" s="9"/>
      <c r="AP34923" s="9"/>
      <c r="AQ34923" s="9"/>
    </row>
    <row r="34924" spans="41:43" x14ac:dyDescent="0.3">
      <c r="AO34924" s="9"/>
      <c r="AP34924" s="9"/>
      <c r="AQ34924" s="9"/>
    </row>
    <row r="34925" spans="41:43" x14ac:dyDescent="0.3">
      <c r="AO34925" s="9"/>
      <c r="AP34925" s="9"/>
      <c r="AQ34925" s="9"/>
    </row>
    <row r="34926" spans="41:43" x14ac:dyDescent="0.3">
      <c r="AO34926" s="9"/>
      <c r="AP34926" s="9"/>
      <c r="AQ34926" s="9"/>
    </row>
    <row r="34927" spans="41:43" x14ac:dyDescent="0.3">
      <c r="AO34927" s="9"/>
      <c r="AP34927" s="9"/>
      <c r="AQ34927" s="9"/>
    </row>
    <row r="34928" spans="41:43" x14ac:dyDescent="0.3">
      <c r="AO34928" s="9"/>
      <c r="AP34928" s="9"/>
      <c r="AQ34928" s="9"/>
    </row>
    <row r="34929" spans="41:43" x14ac:dyDescent="0.3">
      <c r="AO34929" s="9"/>
      <c r="AP34929" s="9"/>
      <c r="AQ34929" s="9"/>
    </row>
    <row r="34930" spans="41:43" x14ac:dyDescent="0.3">
      <c r="AO34930" s="9"/>
      <c r="AP34930" s="9"/>
      <c r="AQ34930" s="9"/>
    </row>
    <row r="34931" spans="41:43" x14ac:dyDescent="0.3">
      <c r="AO34931" s="9"/>
      <c r="AP34931" s="9"/>
      <c r="AQ34931" s="9"/>
    </row>
    <row r="34932" spans="41:43" x14ac:dyDescent="0.3">
      <c r="AO34932" s="9"/>
      <c r="AP34932" s="9"/>
      <c r="AQ34932" s="9"/>
    </row>
    <row r="34933" spans="41:43" x14ac:dyDescent="0.3">
      <c r="AO34933" s="9"/>
      <c r="AP34933" s="9"/>
      <c r="AQ34933" s="9"/>
    </row>
    <row r="34934" spans="41:43" x14ac:dyDescent="0.3">
      <c r="AO34934" s="9"/>
      <c r="AP34934" s="9"/>
      <c r="AQ34934" s="9"/>
    </row>
    <row r="34935" spans="41:43" x14ac:dyDescent="0.3">
      <c r="AO34935" s="9"/>
      <c r="AP34935" s="9"/>
      <c r="AQ34935" s="9"/>
    </row>
    <row r="34936" spans="41:43" x14ac:dyDescent="0.3">
      <c r="AO34936" s="9"/>
      <c r="AP34936" s="9"/>
      <c r="AQ34936" s="9"/>
    </row>
    <row r="34937" spans="41:43" x14ac:dyDescent="0.3">
      <c r="AO34937" s="9"/>
      <c r="AP34937" s="9"/>
      <c r="AQ34937" s="9"/>
    </row>
    <row r="34938" spans="41:43" x14ac:dyDescent="0.3">
      <c r="AO34938" s="9"/>
      <c r="AP34938" s="9"/>
      <c r="AQ34938" s="9"/>
    </row>
    <row r="34939" spans="41:43" x14ac:dyDescent="0.3">
      <c r="AO34939" s="9"/>
      <c r="AP34939" s="9"/>
      <c r="AQ34939" s="9"/>
    </row>
    <row r="34940" spans="41:43" x14ac:dyDescent="0.3">
      <c r="AO34940" s="9"/>
      <c r="AP34940" s="9"/>
      <c r="AQ34940" s="9"/>
    </row>
    <row r="34941" spans="41:43" x14ac:dyDescent="0.3">
      <c r="AO34941" s="9"/>
      <c r="AP34941" s="9"/>
      <c r="AQ34941" s="9"/>
    </row>
    <row r="34942" spans="41:43" x14ac:dyDescent="0.3">
      <c r="AO34942" s="9"/>
      <c r="AP34942" s="9"/>
      <c r="AQ34942" s="9"/>
    </row>
    <row r="34943" spans="41:43" x14ac:dyDescent="0.3">
      <c r="AO34943" s="9"/>
      <c r="AP34943" s="9"/>
      <c r="AQ34943" s="9"/>
    </row>
    <row r="34944" spans="41:43" x14ac:dyDescent="0.3">
      <c r="AO34944" s="9"/>
      <c r="AP34944" s="9"/>
      <c r="AQ34944" s="9"/>
    </row>
    <row r="34945" spans="41:43" x14ac:dyDescent="0.3">
      <c r="AO34945" s="9"/>
      <c r="AP34945" s="9"/>
      <c r="AQ34945" s="9"/>
    </row>
    <row r="34946" spans="41:43" x14ac:dyDescent="0.3">
      <c r="AO34946" s="9"/>
      <c r="AP34946" s="9"/>
      <c r="AQ34946" s="9"/>
    </row>
    <row r="34947" spans="41:43" x14ac:dyDescent="0.3">
      <c r="AO34947" s="9"/>
      <c r="AP34947" s="9"/>
      <c r="AQ34947" s="9"/>
    </row>
    <row r="34948" spans="41:43" x14ac:dyDescent="0.3">
      <c r="AO34948" s="9"/>
      <c r="AP34948" s="9"/>
      <c r="AQ34948" s="9"/>
    </row>
    <row r="34949" spans="41:43" x14ac:dyDescent="0.3">
      <c r="AO34949" s="9"/>
      <c r="AP34949" s="9"/>
      <c r="AQ34949" s="9"/>
    </row>
    <row r="34950" spans="41:43" x14ac:dyDescent="0.3">
      <c r="AO34950" s="9"/>
      <c r="AP34950" s="9"/>
      <c r="AQ34950" s="9"/>
    </row>
    <row r="34951" spans="41:43" x14ac:dyDescent="0.3">
      <c r="AO34951" s="9"/>
      <c r="AP34951" s="9"/>
      <c r="AQ34951" s="9"/>
    </row>
    <row r="34952" spans="41:43" x14ac:dyDescent="0.3">
      <c r="AO34952" s="9"/>
      <c r="AP34952" s="9"/>
      <c r="AQ34952" s="9"/>
    </row>
    <row r="34953" spans="41:43" x14ac:dyDescent="0.3">
      <c r="AO34953" s="9"/>
      <c r="AP34953" s="9"/>
      <c r="AQ34953" s="9"/>
    </row>
    <row r="34954" spans="41:43" x14ac:dyDescent="0.3">
      <c r="AO34954" s="9"/>
      <c r="AP34954" s="9"/>
      <c r="AQ34954" s="9"/>
    </row>
    <row r="34955" spans="41:43" x14ac:dyDescent="0.3">
      <c r="AO34955" s="9"/>
      <c r="AP34955" s="9"/>
      <c r="AQ34955" s="9"/>
    </row>
    <row r="34956" spans="41:43" x14ac:dyDescent="0.3">
      <c r="AO34956" s="9"/>
      <c r="AP34956" s="9"/>
      <c r="AQ34956" s="9"/>
    </row>
    <row r="34957" spans="41:43" x14ac:dyDescent="0.3">
      <c r="AO34957" s="9"/>
      <c r="AP34957" s="9"/>
      <c r="AQ34957" s="9"/>
    </row>
    <row r="34958" spans="41:43" x14ac:dyDescent="0.3">
      <c r="AO34958" s="9"/>
      <c r="AP34958" s="9"/>
      <c r="AQ34958" s="9"/>
    </row>
    <row r="34959" spans="41:43" x14ac:dyDescent="0.3">
      <c r="AO34959" s="9"/>
      <c r="AP34959" s="9"/>
      <c r="AQ34959" s="9"/>
    </row>
    <row r="34960" spans="41:43" x14ac:dyDescent="0.3">
      <c r="AO34960" s="9"/>
      <c r="AP34960" s="9"/>
      <c r="AQ34960" s="9"/>
    </row>
    <row r="34961" spans="41:43" x14ac:dyDescent="0.3">
      <c r="AO34961" s="9"/>
      <c r="AP34961" s="9"/>
      <c r="AQ34961" s="9"/>
    </row>
    <row r="34962" spans="41:43" x14ac:dyDescent="0.3">
      <c r="AO34962" s="9"/>
      <c r="AP34962" s="9"/>
      <c r="AQ34962" s="9"/>
    </row>
    <row r="34963" spans="41:43" x14ac:dyDescent="0.3">
      <c r="AO34963" s="9"/>
      <c r="AP34963" s="9"/>
      <c r="AQ34963" s="9"/>
    </row>
    <row r="34964" spans="41:43" x14ac:dyDescent="0.3">
      <c r="AO34964" s="9"/>
      <c r="AP34964" s="9"/>
      <c r="AQ34964" s="9"/>
    </row>
    <row r="34965" spans="41:43" x14ac:dyDescent="0.3">
      <c r="AO34965" s="9"/>
      <c r="AP34965" s="9"/>
      <c r="AQ34965" s="9"/>
    </row>
    <row r="34966" spans="41:43" x14ac:dyDescent="0.3">
      <c r="AO34966" s="9"/>
      <c r="AP34966" s="9"/>
      <c r="AQ34966" s="9"/>
    </row>
    <row r="34967" spans="41:43" x14ac:dyDescent="0.3">
      <c r="AO34967" s="9"/>
      <c r="AP34967" s="9"/>
      <c r="AQ34967" s="9"/>
    </row>
    <row r="34968" spans="41:43" x14ac:dyDescent="0.3">
      <c r="AO34968" s="9"/>
      <c r="AP34968" s="9"/>
      <c r="AQ34968" s="9"/>
    </row>
    <row r="34969" spans="41:43" x14ac:dyDescent="0.3">
      <c r="AO34969" s="9"/>
      <c r="AP34969" s="9"/>
      <c r="AQ34969" s="9"/>
    </row>
    <row r="34970" spans="41:43" x14ac:dyDescent="0.3">
      <c r="AO34970" s="9"/>
      <c r="AP34970" s="9"/>
      <c r="AQ34970" s="9"/>
    </row>
    <row r="34971" spans="41:43" x14ac:dyDescent="0.3">
      <c r="AO34971" s="9"/>
      <c r="AP34971" s="9"/>
      <c r="AQ34971" s="9"/>
    </row>
    <row r="34972" spans="41:43" x14ac:dyDescent="0.3">
      <c r="AO34972" s="9"/>
      <c r="AP34972" s="9"/>
      <c r="AQ34972" s="9"/>
    </row>
    <row r="34973" spans="41:43" x14ac:dyDescent="0.3">
      <c r="AO34973" s="9"/>
      <c r="AP34973" s="9"/>
      <c r="AQ34973" s="9"/>
    </row>
    <row r="34974" spans="41:43" x14ac:dyDescent="0.3">
      <c r="AO34974" s="9"/>
      <c r="AP34974" s="9"/>
      <c r="AQ34974" s="9"/>
    </row>
    <row r="34975" spans="41:43" x14ac:dyDescent="0.3">
      <c r="AO34975" s="9"/>
      <c r="AP34975" s="9"/>
      <c r="AQ34975" s="9"/>
    </row>
    <row r="34976" spans="41:43" x14ac:dyDescent="0.3">
      <c r="AO34976" s="9"/>
      <c r="AP34976" s="9"/>
      <c r="AQ34976" s="9"/>
    </row>
    <row r="34977" spans="41:43" x14ac:dyDescent="0.3">
      <c r="AO34977" s="9"/>
      <c r="AP34977" s="9"/>
      <c r="AQ34977" s="9"/>
    </row>
    <row r="34978" spans="41:43" x14ac:dyDescent="0.3">
      <c r="AO34978" s="9"/>
      <c r="AP34978" s="9"/>
      <c r="AQ34978" s="9"/>
    </row>
    <row r="34979" spans="41:43" x14ac:dyDescent="0.3">
      <c r="AO34979" s="9"/>
      <c r="AP34979" s="9"/>
      <c r="AQ34979" s="9"/>
    </row>
    <row r="34980" spans="41:43" x14ac:dyDescent="0.3">
      <c r="AO34980" s="9"/>
      <c r="AP34980" s="9"/>
      <c r="AQ34980" s="9"/>
    </row>
    <row r="34981" spans="41:43" x14ac:dyDescent="0.3">
      <c r="AO34981" s="9"/>
      <c r="AP34981" s="9"/>
      <c r="AQ34981" s="9"/>
    </row>
    <row r="34982" spans="41:43" x14ac:dyDescent="0.3">
      <c r="AO34982" s="9"/>
      <c r="AP34982" s="9"/>
      <c r="AQ34982" s="9"/>
    </row>
    <row r="34983" spans="41:43" x14ac:dyDescent="0.3">
      <c r="AO34983" s="9"/>
      <c r="AP34983" s="9"/>
      <c r="AQ34983" s="9"/>
    </row>
    <row r="34984" spans="41:43" x14ac:dyDescent="0.3">
      <c r="AO34984" s="9"/>
      <c r="AP34984" s="9"/>
      <c r="AQ34984" s="9"/>
    </row>
    <row r="34985" spans="41:43" x14ac:dyDescent="0.3">
      <c r="AO34985" s="9"/>
      <c r="AP34985" s="9"/>
      <c r="AQ34985" s="9"/>
    </row>
    <row r="34986" spans="41:43" x14ac:dyDescent="0.3">
      <c r="AO34986" s="9"/>
      <c r="AP34986" s="9"/>
      <c r="AQ34986" s="9"/>
    </row>
    <row r="34987" spans="41:43" x14ac:dyDescent="0.3">
      <c r="AO34987" s="9"/>
      <c r="AP34987" s="9"/>
      <c r="AQ34987" s="9"/>
    </row>
    <row r="34988" spans="41:43" x14ac:dyDescent="0.3">
      <c r="AO34988" s="9"/>
      <c r="AP34988" s="9"/>
      <c r="AQ34988" s="9"/>
    </row>
    <row r="34989" spans="41:43" x14ac:dyDescent="0.3">
      <c r="AO34989" s="9"/>
      <c r="AP34989" s="9"/>
      <c r="AQ34989" s="9"/>
    </row>
    <row r="34990" spans="41:43" x14ac:dyDescent="0.3">
      <c r="AO34990" s="9"/>
      <c r="AP34990" s="9"/>
      <c r="AQ34990" s="9"/>
    </row>
    <row r="34991" spans="41:43" x14ac:dyDescent="0.3">
      <c r="AO34991" s="9"/>
      <c r="AP34991" s="9"/>
      <c r="AQ34991" s="9"/>
    </row>
    <row r="34992" spans="41:43" x14ac:dyDescent="0.3">
      <c r="AO34992" s="9"/>
      <c r="AP34992" s="9"/>
      <c r="AQ34992" s="9"/>
    </row>
    <row r="34993" spans="41:43" x14ac:dyDescent="0.3">
      <c r="AO34993" s="9"/>
      <c r="AP34993" s="9"/>
      <c r="AQ34993" s="9"/>
    </row>
    <row r="34994" spans="41:43" x14ac:dyDescent="0.3">
      <c r="AO34994" s="9"/>
      <c r="AP34994" s="9"/>
      <c r="AQ34994" s="9"/>
    </row>
    <row r="34995" spans="41:43" x14ac:dyDescent="0.3">
      <c r="AO34995" s="9"/>
      <c r="AP34995" s="9"/>
      <c r="AQ34995" s="9"/>
    </row>
    <row r="34996" spans="41:43" x14ac:dyDescent="0.3">
      <c r="AO34996" s="9"/>
      <c r="AP34996" s="9"/>
      <c r="AQ34996" s="9"/>
    </row>
    <row r="34997" spans="41:43" x14ac:dyDescent="0.3">
      <c r="AO34997" s="9"/>
      <c r="AP34997" s="9"/>
      <c r="AQ34997" s="9"/>
    </row>
    <row r="34998" spans="41:43" x14ac:dyDescent="0.3">
      <c r="AO34998" s="9"/>
      <c r="AP34998" s="9"/>
      <c r="AQ34998" s="9"/>
    </row>
    <row r="34999" spans="41:43" x14ac:dyDescent="0.3">
      <c r="AO34999" s="9"/>
      <c r="AP34999" s="9"/>
      <c r="AQ34999" s="9"/>
    </row>
    <row r="35000" spans="41:43" x14ac:dyDescent="0.3">
      <c r="AO35000" s="9"/>
      <c r="AP35000" s="9"/>
      <c r="AQ35000" s="9"/>
    </row>
    <row r="35001" spans="41:43" x14ac:dyDescent="0.3">
      <c r="AO35001" s="9"/>
      <c r="AP35001" s="9"/>
      <c r="AQ35001" s="9"/>
    </row>
    <row r="35002" spans="41:43" x14ac:dyDescent="0.3">
      <c r="AO35002" s="9"/>
      <c r="AP35002" s="9"/>
      <c r="AQ35002" s="9"/>
    </row>
    <row r="35003" spans="41:43" x14ac:dyDescent="0.3">
      <c r="AO35003" s="9"/>
      <c r="AP35003" s="9"/>
      <c r="AQ35003" s="9"/>
    </row>
    <row r="35004" spans="41:43" x14ac:dyDescent="0.3">
      <c r="AO35004" s="9"/>
      <c r="AP35004" s="9"/>
      <c r="AQ35004" s="9"/>
    </row>
    <row r="35005" spans="41:43" x14ac:dyDescent="0.3">
      <c r="AO35005" s="9"/>
      <c r="AP35005" s="9"/>
      <c r="AQ35005" s="9"/>
    </row>
    <row r="35006" spans="41:43" x14ac:dyDescent="0.3">
      <c r="AO35006" s="9"/>
      <c r="AP35006" s="9"/>
      <c r="AQ35006" s="9"/>
    </row>
    <row r="35007" spans="41:43" x14ac:dyDescent="0.3">
      <c r="AO35007" s="9"/>
      <c r="AP35007" s="9"/>
      <c r="AQ35007" s="9"/>
    </row>
    <row r="35008" spans="41:43" x14ac:dyDescent="0.3">
      <c r="AO35008" s="9"/>
      <c r="AP35008" s="9"/>
      <c r="AQ35008" s="9"/>
    </row>
    <row r="35009" spans="41:43" x14ac:dyDescent="0.3">
      <c r="AO35009" s="9"/>
      <c r="AP35009" s="9"/>
      <c r="AQ35009" s="9"/>
    </row>
    <row r="35010" spans="41:43" x14ac:dyDescent="0.3">
      <c r="AO35010" s="9"/>
      <c r="AP35010" s="9"/>
      <c r="AQ35010" s="9"/>
    </row>
    <row r="35011" spans="41:43" x14ac:dyDescent="0.3">
      <c r="AO35011" s="9"/>
      <c r="AP35011" s="9"/>
      <c r="AQ35011" s="9"/>
    </row>
    <row r="35012" spans="41:43" x14ac:dyDescent="0.3">
      <c r="AO35012" s="9"/>
      <c r="AP35012" s="9"/>
      <c r="AQ35012" s="9"/>
    </row>
    <row r="35013" spans="41:43" x14ac:dyDescent="0.3">
      <c r="AO35013" s="9"/>
      <c r="AP35013" s="9"/>
      <c r="AQ35013" s="9"/>
    </row>
    <row r="35014" spans="41:43" x14ac:dyDescent="0.3">
      <c r="AO35014" s="9"/>
      <c r="AP35014" s="9"/>
      <c r="AQ35014" s="9"/>
    </row>
    <row r="35015" spans="41:43" x14ac:dyDescent="0.3">
      <c r="AO35015" s="9"/>
      <c r="AP35015" s="9"/>
      <c r="AQ35015" s="9"/>
    </row>
    <row r="35016" spans="41:43" x14ac:dyDescent="0.3">
      <c r="AO35016" s="9"/>
      <c r="AP35016" s="9"/>
      <c r="AQ35016" s="9"/>
    </row>
    <row r="35017" spans="41:43" x14ac:dyDescent="0.3">
      <c r="AO35017" s="9"/>
      <c r="AP35017" s="9"/>
      <c r="AQ35017" s="9"/>
    </row>
    <row r="35018" spans="41:43" x14ac:dyDescent="0.3">
      <c r="AO35018" s="9"/>
      <c r="AP35018" s="9"/>
      <c r="AQ35018" s="9"/>
    </row>
    <row r="35019" spans="41:43" x14ac:dyDescent="0.3">
      <c r="AO35019" s="9"/>
      <c r="AP35019" s="9"/>
      <c r="AQ35019" s="9"/>
    </row>
    <row r="35020" spans="41:43" x14ac:dyDescent="0.3">
      <c r="AO35020" s="9"/>
      <c r="AP35020" s="9"/>
      <c r="AQ35020" s="9"/>
    </row>
    <row r="35021" spans="41:43" x14ac:dyDescent="0.3">
      <c r="AO35021" s="9"/>
      <c r="AP35021" s="9"/>
      <c r="AQ35021" s="9"/>
    </row>
    <row r="35022" spans="41:43" x14ac:dyDescent="0.3">
      <c r="AO35022" s="9"/>
      <c r="AP35022" s="9"/>
      <c r="AQ35022" s="9"/>
    </row>
    <row r="35023" spans="41:43" x14ac:dyDescent="0.3">
      <c r="AO35023" s="9"/>
      <c r="AP35023" s="9"/>
      <c r="AQ35023" s="9"/>
    </row>
    <row r="35024" spans="41:43" x14ac:dyDescent="0.3">
      <c r="AO35024" s="9"/>
      <c r="AP35024" s="9"/>
      <c r="AQ35024" s="9"/>
    </row>
    <row r="35025" spans="41:43" x14ac:dyDescent="0.3">
      <c r="AO35025" s="9"/>
      <c r="AP35025" s="9"/>
      <c r="AQ35025" s="9"/>
    </row>
    <row r="35026" spans="41:43" x14ac:dyDescent="0.3">
      <c r="AO35026" s="9"/>
      <c r="AP35026" s="9"/>
      <c r="AQ35026" s="9"/>
    </row>
    <row r="35027" spans="41:43" x14ac:dyDescent="0.3">
      <c r="AO35027" s="9"/>
      <c r="AP35027" s="9"/>
      <c r="AQ35027" s="9"/>
    </row>
    <row r="35028" spans="41:43" x14ac:dyDescent="0.3">
      <c r="AO35028" s="9"/>
      <c r="AP35028" s="9"/>
      <c r="AQ35028" s="9"/>
    </row>
    <row r="35029" spans="41:43" x14ac:dyDescent="0.3">
      <c r="AO35029" s="9"/>
      <c r="AP35029" s="9"/>
      <c r="AQ35029" s="9"/>
    </row>
    <row r="35030" spans="41:43" x14ac:dyDescent="0.3">
      <c r="AO35030" s="9"/>
      <c r="AP35030" s="9"/>
      <c r="AQ35030" s="9"/>
    </row>
    <row r="35031" spans="41:43" x14ac:dyDescent="0.3">
      <c r="AO35031" s="9"/>
      <c r="AP35031" s="9"/>
      <c r="AQ35031" s="9"/>
    </row>
    <row r="35032" spans="41:43" x14ac:dyDescent="0.3">
      <c r="AO35032" s="9"/>
      <c r="AP35032" s="9"/>
      <c r="AQ35032" s="9"/>
    </row>
    <row r="35033" spans="41:43" x14ac:dyDescent="0.3">
      <c r="AO35033" s="9"/>
      <c r="AP35033" s="9"/>
      <c r="AQ35033" s="9"/>
    </row>
    <row r="35034" spans="41:43" x14ac:dyDescent="0.3">
      <c r="AO35034" s="9"/>
      <c r="AP35034" s="9"/>
      <c r="AQ35034" s="9"/>
    </row>
    <row r="35035" spans="41:43" x14ac:dyDescent="0.3">
      <c r="AO35035" s="9"/>
      <c r="AP35035" s="9"/>
      <c r="AQ35035" s="9"/>
    </row>
    <row r="35036" spans="41:43" x14ac:dyDescent="0.3">
      <c r="AO35036" s="9"/>
      <c r="AP35036" s="9"/>
      <c r="AQ35036" s="9"/>
    </row>
    <row r="35037" spans="41:43" x14ac:dyDescent="0.3">
      <c r="AO35037" s="9"/>
      <c r="AP35037" s="9"/>
      <c r="AQ35037" s="9"/>
    </row>
    <row r="35038" spans="41:43" x14ac:dyDescent="0.3">
      <c r="AO35038" s="9"/>
      <c r="AP35038" s="9"/>
      <c r="AQ35038" s="9"/>
    </row>
    <row r="35039" spans="41:43" x14ac:dyDescent="0.3">
      <c r="AO35039" s="9"/>
      <c r="AP35039" s="9"/>
      <c r="AQ35039" s="9"/>
    </row>
    <row r="35040" spans="41:43" x14ac:dyDescent="0.3">
      <c r="AO35040" s="9"/>
      <c r="AP35040" s="9"/>
      <c r="AQ35040" s="9"/>
    </row>
    <row r="35041" spans="41:43" x14ac:dyDescent="0.3">
      <c r="AO35041" s="9"/>
      <c r="AP35041" s="9"/>
      <c r="AQ35041" s="9"/>
    </row>
    <row r="35042" spans="41:43" x14ac:dyDescent="0.3">
      <c r="AO35042" s="9"/>
      <c r="AP35042" s="9"/>
      <c r="AQ35042" s="9"/>
    </row>
    <row r="35043" spans="41:43" x14ac:dyDescent="0.3">
      <c r="AO35043" s="9"/>
      <c r="AP35043" s="9"/>
      <c r="AQ35043" s="9"/>
    </row>
    <row r="35044" spans="41:43" x14ac:dyDescent="0.3">
      <c r="AO35044" s="9"/>
      <c r="AP35044" s="9"/>
      <c r="AQ35044" s="9"/>
    </row>
    <row r="35045" spans="41:43" x14ac:dyDescent="0.3">
      <c r="AO35045" s="9"/>
      <c r="AP35045" s="9"/>
      <c r="AQ35045" s="9"/>
    </row>
    <row r="35046" spans="41:43" x14ac:dyDescent="0.3">
      <c r="AO35046" s="9"/>
      <c r="AP35046" s="9"/>
      <c r="AQ35046" s="9"/>
    </row>
    <row r="35047" spans="41:43" x14ac:dyDescent="0.3">
      <c r="AO35047" s="9"/>
      <c r="AP35047" s="9"/>
      <c r="AQ35047" s="9"/>
    </row>
    <row r="35048" spans="41:43" x14ac:dyDescent="0.3">
      <c r="AO35048" s="9"/>
      <c r="AP35048" s="9"/>
      <c r="AQ35048" s="9"/>
    </row>
    <row r="35049" spans="41:43" x14ac:dyDescent="0.3">
      <c r="AO35049" s="9"/>
      <c r="AP35049" s="9"/>
      <c r="AQ35049" s="9"/>
    </row>
    <row r="35050" spans="41:43" x14ac:dyDescent="0.3">
      <c r="AO35050" s="9"/>
      <c r="AP35050" s="9"/>
      <c r="AQ35050" s="9"/>
    </row>
    <row r="35051" spans="41:43" x14ac:dyDescent="0.3">
      <c r="AO35051" s="9"/>
      <c r="AP35051" s="9"/>
      <c r="AQ35051" s="9"/>
    </row>
    <row r="35052" spans="41:43" x14ac:dyDescent="0.3">
      <c r="AO35052" s="9"/>
      <c r="AP35052" s="9"/>
      <c r="AQ35052" s="9"/>
    </row>
    <row r="35053" spans="41:43" x14ac:dyDescent="0.3">
      <c r="AO35053" s="9"/>
      <c r="AP35053" s="9"/>
      <c r="AQ35053" s="9"/>
    </row>
    <row r="35054" spans="41:43" x14ac:dyDescent="0.3">
      <c r="AO35054" s="9"/>
      <c r="AP35054" s="9"/>
      <c r="AQ35054" s="9"/>
    </row>
    <row r="35055" spans="41:43" x14ac:dyDescent="0.3">
      <c r="AO35055" s="9"/>
      <c r="AP35055" s="9"/>
      <c r="AQ35055" s="9"/>
    </row>
    <row r="35056" spans="41:43" x14ac:dyDescent="0.3">
      <c r="AO35056" s="9"/>
      <c r="AP35056" s="9"/>
      <c r="AQ35056" s="9"/>
    </row>
    <row r="35057" spans="41:43" x14ac:dyDescent="0.3">
      <c r="AO35057" s="9"/>
      <c r="AP35057" s="9"/>
      <c r="AQ35057" s="9"/>
    </row>
    <row r="35058" spans="41:43" x14ac:dyDescent="0.3">
      <c r="AO35058" s="9"/>
      <c r="AP35058" s="9"/>
      <c r="AQ35058" s="9"/>
    </row>
    <row r="35059" spans="41:43" x14ac:dyDescent="0.3">
      <c r="AO35059" s="9"/>
      <c r="AP35059" s="9"/>
      <c r="AQ35059" s="9"/>
    </row>
    <row r="35060" spans="41:43" x14ac:dyDescent="0.3">
      <c r="AO35060" s="9"/>
      <c r="AP35060" s="9"/>
      <c r="AQ35060" s="9"/>
    </row>
    <row r="35061" spans="41:43" x14ac:dyDescent="0.3">
      <c r="AO35061" s="9"/>
      <c r="AP35061" s="9"/>
      <c r="AQ35061" s="9"/>
    </row>
    <row r="35062" spans="41:43" x14ac:dyDescent="0.3">
      <c r="AO35062" s="9"/>
      <c r="AP35062" s="9"/>
      <c r="AQ35062" s="9"/>
    </row>
    <row r="35063" spans="41:43" x14ac:dyDescent="0.3">
      <c r="AO35063" s="9"/>
      <c r="AP35063" s="9"/>
      <c r="AQ35063" s="9"/>
    </row>
    <row r="35064" spans="41:43" x14ac:dyDescent="0.3">
      <c r="AO35064" s="9"/>
      <c r="AP35064" s="9"/>
      <c r="AQ35064" s="9"/>
    </row>
    <row r="35065" spans="41:43" x14ac:dyDescent="0.3">
      <c r="AO35065" s="9"/>
      <c r="AP35065" s="9"/>
      <c r="AQ35065" s="9"/>
    </row>
    <row r="35066" spans="41:43" x14ac:dyDescent="0.3">
      <c r="AO35066" s="9"/>
      <c r="AP35066" s="9"/>
      <c r="AQ35066" s="9"/>
    </row>
    <row r="35067" spans="41:43" x14ac:dyDescent="0.3">
      <c r="AO35067" s="9"/>
      <c r="AP35067" s="9"/>
      <c r="AQ35067" s="9"/>
    </row>
    <row r="35068" spans="41:43" x14ac:dyDescent="0.3">
      <c r="AO35068" s="9"/>
      <c r="AP35068" s="9"/>
      <c r="AQ35068" s="9"/>
    </row>
    <row r="35069" spans="41:43" x14ac:dyDescent="0.3">
      <c r="AO35069" s="9"/>
      <c r="AP35069" s="9"/>
      <c r="AQ35069" s="9"/>
    </row>
    <row r="35070" spans="41:43" x14ac:dyDescent="0.3">
      <c r="AO35070" s="9"/>
      <c r="AP35070" s="9"/>
      <c r="AQ35070" s="9"/>
    </row>
    <row r="35071" spans="41:43" x14ac:dyDescent="0.3">
      <c r="AO35071" s="9"/>
      <c r="AP35071" s="9"/>
      <c r="AQ35071" s="9"/>
    </row>
    <row r="35072" spans="41:43" x14ac:dyDescent="0.3">
      <c r="AO35072" s="9"/>
      <c r="AP35072" s="9"/>
      <c r="AQ35072" s="9"/>
    </row>
    <row r="35073" spans="41:43" x14ac:dyDescent="0.3">
      <c r="AO35073" s="9"/>
      <c r="AP35073" s="9"/>
      <c r="AQ35073" s="9"/>
    </row>
    <row r="35074" spans="41:43" x14ac:dyDescent="0.3">
      <c r="AO35074" s="9"/>
      <c r="AP35074" s="9"/>
      <c r="AQ35074" s="9"/>
    </row>
    <row r="35075" spans="41:43" x14ac:dyDescent="0.3">
      <c r="AO35075" s="9"/>
      <c r="AP35075" s="9"/>
      <c r="AQ35075" s="9"/>
    </row>
    <row r="35076" spans="41:43" x14ac:dyDescent="0.3">
      <c r="AO35076" s="9"/>
      <c r="AP35076" s="9"/>
      <c r="AQ35076" s="9"/>
    </row>
    <row r="35077" spans="41:43" x14ac:dyDescent="0.3">
      <c r="AO35077" s="9"/>
      <c r="AP35077" s="9"/>
      <c r="AQ35077" s="9"/>
    </row>
    <row r="35078" spans="41:43" x14ac:dyDescent="0.3">
      <c r="AO35078" s="9"/>
      <c r="AP35078" s="9"/>
      <c r="AQ35078" s="9"/>
    </row>
    <row r="35079" spans="41:43" x14ac:dyDescent="0.3">
      <c r="AO35079" s="9"/>
      <c r="AP35079" s="9"/>
      <c r="AQ35079" s="9"/>
    </row>
    <row r="35080" spans="41:43" x14ac:dyDescent="0.3">
      <c r="AO35080" s="9"/>
      <c r="AP35080" s="9"/>
      <c r="AQ35080" s="9"/>
    </row>
    <row r="35081" spans="41:43" x14ac:dyDescent="0.3">
      <c r="AO35081" s="9"/>
      <c r="AP35081" s="9"/>
      <c r="AQ35081" s="9"/>
    </row>
    <row r="35082" spans="41:43" x14ac:dyDescent="0.3">
      <c r="AO35082" s="9"/>
      <c r="AP35082" s="9"/>
      <c r="AQ35082" s="9"/>
    </row>
    <row r="35083" spans="41:43" x14ac:dyDescent="0.3">
      <c r="AO35083" s="9"/>
      <c r="AP35083" s="9"/>
      <c r="AQ35083" s="9"/>
    </row>
    <row r="35084" spans="41:43" x14ac:dyDescent="0.3">
      <c r="AO35084" s="9"/>
      <c r="AP35084" s="9"/>
      <c r="AQ35084" s="9"/>
    </row>
    <row r="35085" spans="41:43" x14ac:dyDescent="0.3">
      <c r="AO35085" s="9"/>
      <c r="AP35085" s="9"/>
      <c r="AQ35085" s="9"/>
    </row>
    <row r="35086" spans="41:43" x14ac:dyDescent="0.3">
      <c r="AO35086" s="9"/>
      <c r="AP35086" s="9"/>
      <c r="AQ35086" s="9"/>
    </row>
    <row r="35087" spans="41:43" x14ac:dyDescent="0.3">
      <c r="AO35087" s="9"/>
      <c r="AP35087" s="9"/>
      <c r="AQ35087" s="9"/>
    </row>
    <row r="35088" spans="41:43" x14ac:dyDescent="0.3">
      <c r="AO35088" s="9"/>
      <c r="AP35088" s="9"/>
      <c r="AQ35088" s="9"/>
    </row>
    <row r="35089" spans="41:43" x14ac:dyDescent="0.3">
      <c r="AO35089" s="9"/>
      <c r="AP35089" s="9"/>
      <c r="AQ35089" s="9"/>
    </row>
    <row r="35090" spans="41:43" x14ac:dyDescent="0.3">
      <c r="AO35090" s="9"/>
      <c r="AP35090" s="9"/>
      <c r="AQ35090" s="9"/>
    </row>
    <row r="35091" spans="41:43" x14ac:dyDescent="0.3">
      <c r="AO35091" s="9"/>
      <c r="AP35091" s="9"/>
      <c r="AQ35091" s="9"/>
    </row>
    <row r="35092" spans="41:43" x14ac:dyDescent="0.3">
      <c r="AO35092" s="9"/>
      <c r="AP35092" s="9"/>
      <c r="AQ35092" s="9"/>
    </row>
    <row r="35093" spans="41:43" x14ac:dyDescent="0.3">
      <c r="AO35093" s="9"/>
      <c r="AP35093" s="9"/>
      <c r="AQ35093" s="9"/>
    </row>
    <row r="35094" spans="41:43" x14ac:dyDescent="0.3">
      <c r="AO35094" s="9"/>
      <c r="AP35094" s="9"/>
      <c r="AQ35094" s="9"/>
    </row>
    <row r="35095" spans="41:43" x14ac:dyDescent="0.3">
      <c r="AO35095" s="9"/>
      <c r="AP35095" s="9"/>
      <c r="AQ35095" s="9"/>
    </row>
    <row r="35096" spans="41:43" x14ac:dyDescent="0.3">
      <c r="AO35096" s="9"/>
      <c r="AP35096" s="9"/>
      <c r="AQ35096" s="9"/>
    </row>
    <row r="35097" spans="41:43" x14ac:dyDescent="0.3">
      <c r="AO35097" s="9"/>
      <c r="AP35097" s="9"/>
      <c r="AQ35097" s="9"/>
    </row>
    <row r="35098" spans="41:43" x14ac:dyDescent="0.3">
      <c r="AO35098" s="9"/>
      <c r="AP35098" s="9"/>
      <c r="AQ35098" s="9"/>
    </row>
    <row r="35099" spans="41:43" x14ac:dyDescent="0.3">
      <c r="AO35099" s="9"/>
      <c r="AP35099" s="9"/>
      <c r="AQ35099" s="9"/>
    </row>
    <row r="35100" spans="41:43" x14ac:dyDescent="0.3">
      <c r="AO35100" s="9"/>
      <c r="AP35100" s="9"/>
      <c r="AQ35100" s="9"/>
    </row>
    <row r="35101" spans="41:43" x14ac:dyDescent="0.3">
      <c r="AO35101" s="9"/>
      <c r="AP35101" s="9"/>
      <c r="AQ35101" s="9"/>
    </row>
    <row r="35102" spans="41:43" x14ac:dyDescent="0.3">
      <c r="AO35102" s="9"/>
      <c r="AP35102" s="9"/>
      <c r="AQ35102" s="9"/>
    </row>
    <row r="35103" spans="41:43" x14ac:dyDescent="0.3">
      <c r="AO35103" s="9"/>
      <c r="AP35103" s="9"/>
      <c r="AQ35103" s="9"/>
    </row>
    <row r="35104" spans="41:43" x14ac:dyDescent="0.3">
      <c r="AO35104" s="9"/>
      <c r="AP35104" s="9"/>
      <c r="AQ35104" s="9"/>
    </row>
    <row r="35105" spans="41:43" x14ac:dyDescent="0.3">
      <c r="AO35105" s="9"/>
      <c r="AP35105" s="9"/>
      <c r="AQ35105" s="9"/>
    </row>
    <row r="35106" spans="41:43" x14ac:dyDescent="0.3">
      <c r="AO35106" s="9"/>
      <c r="AP35106" s="9"/>
      <c r="AQ35106" s="9"/>
    </row>
    <row r="35107" spans="41:43" x14ac:dyDescent="0.3">
      <c r="AO35107" s="9"/>
      <c r="AP35107" s="9"/>
      <c r="AQ35107" s="9"/>
    </row>
    <row r="35108" spans="41:43" x14ac:dyDescent="0.3">
      <c r="AO35108" s="9"/>
      <c r="AP35108" s="9"/>
      <c r="AQ35108" s="9"/>
    </row>
    <row r="35109" spans="41:43" x14ac:dyDescent="0.3">
      <c r="AO35109" s="9"/>
      <c r="AP35109" s="9"/>
      <c r="AQ35109" s="9"/>
    </row>
    <row r="35110" spans="41:43" x14ac:dyDescent="0.3">
      <c r="AO35110" s="9"/>
      <c r="AP35110" s="9"/>
      <c r="AQ35110" s="9"/>
    </row>
    <row r="35111" spans="41:43" x14ac:dyDescent="0.3">
      <c r="AO35111" s="9"/>
      <c r="AP35111" s="9"/>
      <c r="AQ35111" s="9"/>
    </row>
    <row r="35112" spans="41:43" x14ac:dyDescent="0.3">
      <c r="AO35112" s="9"/>
      <c r="AP35112" s="9"/>
      <c r="AQ35112" s="9"/>
    </row>
    <row r="35113" spans="41:43" x14ac:dyDescent="0.3">
      <c r="AO35113" s="9"/>
      <c r="AP35113" s="9"/>
      <c r="AQ35113" s="9"/>
    </row>
    <row r="35114" spans="41:43" x14ac:dyDescent="0.3">
      <c r="AO35114" s="9"/>
      <c r="AP35114" s="9"/>
      <c r="AQ35114" s="9"/>
    </row>
    <row r="35115" spans="41:43" x14ac:dyDescent="0.3">
      <c r="AO35115" s="9"/>
      <c r="AP35115" s="9"/>
      <c r="AQ35115" s="9"/>
    </row>
    <row r="35116" spans="41:43" x14ac:dyDescent="0.3">
      <c r="AO35116" s="9"/>
      <c r="AP35116" s="9"/>
      <c r="AQ35116" s="9"/>
    </row>
    <row r="35117" spans="41:43" x14ac:dyDescent="0.3">
      <c r="AO35117" s="9"/>
      <c r="AP35117" s="9"/>
      <c r="AQ35117" s="9"/>
    </row>
    <row r="35118" spans="41:43" x14ac:dyDescent="0.3">
      <c r="AO35118" s="9"/>
      <c r="AP35118" s="9"/>
      <c r="AQ35118" s="9"/>
    </row>
    <row r="35119" spans="41:43" x14ac:dyDescent="0.3">
      <c r="AO35119" s="9"/>
      <c r="AP35119" s="9"/>
      <c r="AQ35119" s="9"/>
    </row>
    <row r="35120" spans="41:43" x14ac:dyDescent="0.3">
      <c r="AO35120" s="9"/>
      <c r="AP35120" s="9"/>
      <c r="AQ35120" s="9"/>
    </row>
    <row r="35121" spans="41:43" x14ac:dyDescent="0.3">
      <c r="AO35121" s="9"/>
      <c r="AP35121" s="9"/>
      <c r="AQ35121" s="9"/>
    </row>
    <row r="35122" spans="41:43" x14ac:dyDescent="0.3">
      <c r="AO35122" s="9"/>
      <c r="AP35122" s="9"/>
      <c r="AQ35122" s="9"/>
    </row>
    <row r="35123" spans="41:43" x14ac:dyDescent="0.3">
      <c r="AO35123" s="9"/>
      <c r="AP35123" s="9"/>
      <c r="AQ35123" s="9"/>
    </row>
    <row r="35124" spans="41:43" x14ac:dyDescent="0.3">
      <c r="AO35124" s="9"/>
      <c r="AP35124" s="9"/>
      <c r="AQ35124" s="9"/>
    </row>
    <row r="35125" spans="41:43" x14ac:dyDescent="0.3">
      <c r="AO35125" s="9"/>
      <c r="AP35125" s="9"/>
      <c r="AQ35125" s="9"/>
    </row>
    <row r="35126" spans="41:43" x14ac:dyDescent="0.3">
      <c r="AO35126" s="9"/>
      <c r="AP35126" s="9"/>
      <c r="AQ35126" s="9"/>
    </row>
    <row r="35127" spans="41:43" x14ac:dyDescent="0.3">
      <c r="AO35127" s="9"/>
      <c r="AP35127" s="9"/>
      <c r="AQ35127" s="9"/>
    </row>
    <row r="35128" spans="41:43" x14ac:dyDescent="0.3">
      <c r="AO35128" s="9"/>
      <c r="AP35128" s="9"/>
      <c r="AQ35128" s="9"/>
    </row>
    <row r="35129" spans="41:43" x14ac:dyDescent="0.3">
      <c r="AO35129" s="9"/>
      <c r="AP35129" s="9"/>
      <c r="AQ35129" s="9"/>
    </row>
    <row r="35130" spans="41:43" x14ac:dyDescent="0.3">
      <c r="AO35130" s="9"/>
      <c r="AP35130" s="9"/>
      <c r="AQ35130" s="9"/>
    </row>
    <row r="35131" spans="41:43" x14ac:dyDescent="0.3">
      <c r="AO35131" s="9"/>
      <c r="AP35131" s="9"/>
      <c r="AQ35131" s="9"/>
    </row>
    <row r="35132" spans="41:43" x14ac:dyDescent="0.3">
      <c r="AO35132" s="9"/>
      <c r="AP35132" s="9"/>
      <c r="AQ35132" s="9"/>
    </row>
    <row r="35133" spans="41:43" x14ac:dyDescent="0.3">
      <c r="AO35133" s="9"/>
      <c r="AP35133" s="9"/>
      <c r="AQ35133" s="9"/>
    </row>
    <row r="35134" spans="41:43" x14ac:dyDescent="0.3">
      <c r="AO35134" s="9"/>
      <c r="AP35134" s="9"/>
      <c r="AQ35134" s="9"/>
    </row>
    <row r="35135" spans="41:43" x14ac:dyDescent="0.3">
      <c r="AO35135" s="9"/>
      <c r="AP35135" s="9"/>
      <c r="AQ35135" s="9"/>
    </row>
    <row r="35136" spans="41:43" x14ac:dyDescent="0.3">
      <c r="AO35136" s="9"/>
      <c r="AP35136" s="9"/>
      <c r="AQ35136" s="9"/>
    </row>
    <row r="35137" spans="41:43" x14ac:dyDescent="0.3">
      <c r="AO35137" s="9"/>
      <c r="AP35137" s="9"/>
      <c r="AQ35137" s="9"/>
    </row>
    <row r="35138" spans="41:43" x14ac:dyDescent="0.3">
      <c r="AO35138" s="9"/>
      <c r="AP35138" s="9"/>
      <c r="AQ35138" s="9"/>
    </row>
    <row r="35139" spans="41:43" x14ac:dyDescent="0.3">
      <c r="AO35139" s="9"/>
      <c r="AP35139" s="9"/>
      <c r="AQ35139" s="9"/>
    </row>
    <row r="35140" spans="41:43" x14ac:dyDescent="0.3">
      <c r="AO35140" s="9"/>
      <c r="AP35140" s="9"/>
      <c r="AQ35140" s="9"/>
    </row>
    <row r="35141" spans="41:43" x14ac:dyDescent="0.3">
      <c r="AO35141" s="9"/>
      <c r="AP35141" s="9"/>
      <c r="AQ35141" s="9"/>
    </row>
    <row r="35142" spans="41:43" x14ac:dyDescent="0.3">
      <c r="AO35142" s="9"/>
      <c r="AP35142" s="9"/>
      <c r="AQ35142" s="9"/>
    </row>
    <row r="35143" spans="41:43" x14ac:dyDescent="0.3">
      <c r="AO35143" s="9"/>
      <c r="AP35143" s="9"/>
      <c r="AQ35143" s="9"/>
    </row>
    <row r="35144" spans="41:43" x14ac:dyDescent="0.3">
      <c r="AO35144" s="9"/>
      <c r="AP35144" s="9"/>
      <c r="AQ35144" s="9"/>
    </row>
    <row r="35145" spans="41:43" x14ac:dyDescent="0.3">
      <c r="AO35145" s="9"/>
      <c r="AP35145" s="9"/>
      <c r="AQ35145" s="9"/>
    </row>
    <row r="35146" spans="41:43" x14ac:dyDescent="0.3">
      <c r="AO35146" s="9"/>
      <c r="AP35146" s="9"/>
      <c r="AQ35146" s="9"/>
    </row>
    <row r="35147" spans="41:43" x14ac:dyDescent="0.3">
      <c r="AO35147" s="9"/>
      <c r="AP35147" s="9"/>
      <c r="AQ35147" s="9"/>
    </row>
    <row r="35148" spans="41:43" x14ac:dyDescent="0.3">
      <c r="AO35148" s="9"/>
      <c r="AP35148" s="9"/>
      <c r="AQ35148" s="9"/>
    </row>
    <row r="35149" spans="41:43" x14ac:dyDescent="0.3">
      <c r="AO35149" s="9"/>
      <c r="AP35149" s="9"/>
      <c r="AQ35149" s="9"/>
    </row>
    <row r="35150" spans="41:43" x14ac:dyDescent="0.3">
      <c r="AO35150" s="9"/>
      <c r="AP35150" s="9"/>
      <c r="AQ35150" s="9"/>
    </row>
    <row r="35151" spans="41:43" x14ac:dyDescent="0.3">
      <c r="AO35151" s="9"/>
      <c r="AP35151" s="9"/>
      <c r="AQ35151" s="9"/>
    </row>
    <row r="35152" spans="41:43" x14ac:dyDescent="0.3">
      <c r="AO35152" s="9"/>
      <c r="AP35152" s="9"/>
      <c r="AQ35152" s="9"/>
    </row>
    <row r="35153" spans="41:43" x14ac:dyDescent="0.3">
      <c r="AO35153" s="9"/>
      <c r="AP35153" s="9"/>
      <c r="AQ35153" s="9"/>
    </row>
    <row r="35154" spans="41:43" x14ac:dyDescent="0.3">
      <c r="AO35154" s="9"/>
      <c r="AP35154" s="9"/>
      <c r="AQ35154" s="9"/>
    </row>
    <row r="35155" spans="41:43" x14ac:dyDescent="0.3">
      <c r="AO35155" s="9"/>
      <c r="AP35155" s="9"/>
      <c r="AQ35155" s="9"/>
    </row>
    <row r="35156" spans="41:43" x14ac:dyDescent="0.3">
      <c r="AO35156" s="9"/>
      <c r="AP35156" s="9"/>
      <c r="AQ35156" s="9"/>
    </row>
    <row r="35157" spans="41:43" x14ac:dyDescent="0.3">
      <c r="AO35157" s="9"/>
      <c r="AP35157" s="9"/>
      <c r="AQ35157" s="9"/>
    </row>
    <row r="35158" spans="41:43" x14ac:dyDescent="0.3">
      <c r="AO35158" s="9"/>
      <c r="AP35158" s="9"/>
      <c r="AQ35158" s="9"/>
    </row>
    <row r="35159" spans="41:43" x14ac:dyDescent="0.3">
      <c r="AO35159" s="9"/>
      <c r="AP35159" s="9"/>
      <c r="AQ35159" s="9"/>
    </row>
    <row r="35160" spans="41:43" x14ac:dyDescent="0.3">
      <c r="AO35160" s="9"/>
      <c r="AP35160" s="9"/>
      <c r="AQ35160" s="9"/>
    </row>
    <row r="35161" spans="41:43" x14ac:dyDescent="0.3">
      <c r="AO35161" s="9"/>
      <c r="AP35161" s="9"/>
      <c r="AQ35161" s="9"/>
    </row>
    <row r="35162" spans="41:43" x14ac:dyDescent="0.3">
      <c r="AO35162" s="9"/>
      <c r="AP35162" s="9"/>
      <c r="AQ35162" s="9"/>
    </row>
    <row r="35163" spans="41:43" x14ac:dyDescent="0.3">
      <c r="AO35163" s="9"/>
      <c r="AP35163" s="9"/>
      <c r="AQ35163" s="9"/>
    </row>
    <row r="35164" spans="41:43" x14ac:dyDescent="0.3">
      <c r="AO35164" s="9"/>
      <c r="AP35164" s="9"/>
      <c r="AQ35164" s="9"/>
    </row>
    <row r="35165" spans="41:43" x14ac:dyDescent="0.3">
      <c r="AO35165" s="9"/>
      <c r="AP35165" s="9"/>
      <c r="AQ35165" s="9"/>
    </row>
    <row r="35166" spans="41:43" x14ac:dyDescent="0.3">
      <c r="AO35166" s="9"/>
      <c r="AP35166" s="9"/>
      <c r="AQ35166" s="9"/>
    </row>
    <row r="35167" spans="41:43" x14ac:dyDescent="0.3">
      <c r="AO35167" s="9"/>
      <c r="AP35167" s="9"/>
      <c r="AQ35167" s="9"/>
    </row>
    <row r="35168" spans="41:43" x14ac:dyDescent="0.3">
      <c r="AO35168" s="9"/>
      <c r="AP35168" s="9"/>
      <c r="AQ35168" s="9"/>
    </row>
    <row r="35169" spans="41:43" x14ac:dyDescent="0.3">
      <c r="AO35169" s="9"/>
      <c r="AP35169" s="9"/>
      <c r="AQ35169" s="9"/>
    </row>
    <row r="35170" spans="41:43" x14ac:dyDescent="0.3">
      <c r="AO35170" s="9"/>
      <c r="AP35170" s="9"/>
      <c r="AQ35170" s="9"/>
    </row>
    <row r="35171" spans="41:43" x14ac:dyDescent="0.3">
      <c r="AO35171" s="9"/>
      <c r="AP35171" s="9"/>
      <c r="AQ35171" s="9"/>
    </row>
    <row r="35172" spans="41:43" x14ac:dyDescent="0.3">
      <c r="AO35172" s="9"/>
      <c r="AP35172" s="9"/>
      <c r="AQ35172" s="9"/>
    </row>
    <row r="35173" spans="41:43" x14ac:dyDescent="0.3">
      <c r="AO35173" s="9"/>
      <c r="AP35173" s="9"/>
      <c r="AQ35173" s="9"/>
    </row>
    <row r="35174" spans="41:43" x14ac:dyDescent="0.3">
      <c r="AO35174" s="9"/>
      <c r="AP35174" s="9"/>
      <c r="AQ35174" s="9"/>
    </row>
    <row r="35175" spans="41:43" x14ac:dyDescent="0.3">
      <c r="AO35175" s="9"/>
      <c r="AP35175" s="9"/>
      <c r="AQ35175" s="9"/>
    </row>
    <row r="35176" spans="41:43" x14ac:dyDescent="0.3">
      <c r="AO35176" s="9"/>
      <c r="AP35176" s="9"/>
      <c r="AQ35176" s="9"/>
    </row>
    <row r="35177" spans="41:43" x14ac:dyDescent="0.3">
      <c r="AO35177" s="9"/>
      <c r="AP35177" s="9"/>
      <c r="AQ35177" s="9"/>
    </row>
    <row r="35178" spans="41:43" x14ac:dyDescent="0.3">
      <c r="AO35178" s="9"/>
      <c r="AP35178" s="9"/>
      <c r="AQ35178" s="9"/>
    </row>
    <row r="35179" spans="41:43" x14ac:dyDescent="0.3">
      <c r="AO35179" s="9"/>
      <c r="AP35179" s="9"/>
      <c r="AQ35179" s="9"/>
    </row>
    <row r="35180" spans="41:43" x14ac:dyDescent="0.3">
      <c r="AO35180" s="9"/>
      <c r="AP35180" s="9"/>
      <c r="AQ35180" s="9"/>
    </row>
    <row r="35181" spans="41:43" x14ac:dyDescent="0.3">
      <c r="AO35181" s="9"/>
      <c r="AP35181" s="9"/>
      <c r="AQ35181" s="9"/>
    </row>
    <row r="35182" spans="41:43" x14ac:dyDescent="0.3">
      <c r="AO35182" s="9"/>
      <c r="AP35182" s="9"/>
      <c r="AQ35182" s="9"/>
    </row>
    <row r="35183" spans="41:43" x14ac:dyDescent="0.3">
      <c r="AO35183" s="9"/>
      <c r="AP35183" s="9"/>
      <c r="AQ35183" s="9"/>
    </row>
    <row r="35184" spans="41:43" x14ac:dyDescent="0.3">
      <c r="AO35184" s="9"/>
      <c r="AP35184" s="9"/>
      <c r="AQ35184" s="9"/>
    </row>
    <row r="35185" spans="41:43" x14ac:dyDescent="0.3">
      <c r="AO35185" s="9"/>
      <c r="AP35185" s="9"/>
      <c r="AQ35185" s="9"/>
    </row>
    <row r="35186" spans="41:43" x14ac:dyDescent="0.3">
      <c r="AO35186" s="9"/>
      <c r="AP35186" s="9"/>
      <c r="AQ35186" s="9"/>
    </row>
    <row r="35187" spans="41:43" x14ac:dyDescent="0.3">
      <c r="AO35187" s="9"/>
      <c r="AP35187" s="9"/>
      <c r="AQ35187" s="9"/>
    </row>
    <row r="35188" spans="41:43" x14ac:dyDescent="0.3">
      <c r="AO35188" s="9"/>
      <c r="AP35188" s="9"/>
      <c r="AQ35188" s="9"/>
    </row>
    <row r="35189" spans="41:43" x14ac:dyDescent="0.3">
      <c r="AO35189" s="9"/>
      <c r="AP35189" s="9"/>
      <c r="AQ35189" s="9"/>
    </row>
    <row r="35190" spans="41:43" x14ac:dyDescent="0.3">
      <c r="AO35190" s="9"/>
      <c r="AP35190" s="9"/>
      <c r="AQ35190" s="9"/>
    </row>
    <row r="35191" spans="41:43" x14ac:dyDescent="0.3">
      <c r="AO35191" s="9"/>
      <c r="AP35191" s="9"/>
      <c r="AQ35191" s="9"/>
    </row>
    <row r="35192" spans="41:43" x14ac:dyDescent="0.3">
      <c r="AO35192" s="9"/>
      <c r="AP35192" s="9"/>
      <c r="AQ35192" s="9"/>
    </row>
    <row r="35193" spans="41:43" x14ac:dyDescent="0.3">
      <c r="AO35193" s="9"/>
      <c r="AP35193" s="9"/>
      <c r="AQ35193" s="9"/>
    </row>
    <row r="35194" spans="41:43" x14ac:dyDescent="0.3">
      <c r="AO35194" s="9"/>
      <c r="AP35194" s="9"/>
      <c r="AQ35194" s="9"/>
    </row>
    <row r="35195" spans="41:43" x14ac:dyDescent="0.3">
      <c r="AO35195" s="9"/>
      <c r="AP35195" s="9"/>
      <c r="AQ35195" s="9"/>
    </row>
    <row r="35196" spans="41:43" x14ac:dyDescent="0.3">
      <c r="AO35196" s="9"/>
      <c r="AP35196" s="9"/>
      <c r="AQ35196" s="9"/>
    </row>
    <row r="35197" spans="41:43" x14ac:dyDescent="0.3">
      <c r="AO35197" s="9"/>
      <c r="AP35197" s="9"/>
      <c r="AQ35197" s="9"/>
    </row>
    <row r="35198" spans="41:43" x14ac:dyDescent="0.3">
      <c r="AO35198" s="9"/>
      <c r="AP35198" s="9"/>
      <c r="AQ35198" s="9"/>
    </row>
    <row r="35199" spans="41:43" x14ac:dyDescent="0.3">
      <c r="AO35199" s="9"/>
      <c r="AP35199" s="9"/>
      <c r="AQ35199" s="9"/>
    </row>
    <row r="35200" spans="41:43" x14ac:dyDescent="0.3">
      <c r="AO35200" s="9"/>
      <c r="AP35200" s="9"/>
      <c r="AQ35200" s="9"/>
    </row>
    <row r="35201" spans="41:43" x14ac:dyDescent="0.3">
      <c r="AO35201" s="9"/>
      <c r="AP35201" s="9"/>
      <c r="AQ35201" s="9"/>
    </row>
    <row r="35202" spans="41:43" x14ac:dyDescent="0.3">
      <c r="AO35202" s="9"/>
      <c r="AP35202" s="9"/>
      <c r="AQ35202" s="9"/>
    </row>
    <row r="35203" spans="41:43" x14ac:dyDescent="0.3">
      <c r="AO35203" s="9"/>
      <c r="AP35203" s="9"/>
      <c r="AQ35203" s="9"/>
    </row>
    <row r="35204" spans="41:43" x14ac:dyDescent="0.3">
      <c r="AO35204" s="9"/>
      <c r="AP35204" s="9"/>
      <c r="AQ35204" s="9"/>
    </row>
    <row r="35205" spans="41:43" x14ac:dyDescent="0.3">
      <c r="AO35205" s="9"/>
      <c r="AP35205" s="9"/>
      <c r="AQ35205" s="9"/>
    </row>
    <row r="35206" spans="41:43" x14ac:dyDescent="0.3">
      <c r="AO35206" s="9"/>
      <c r="AP35206" s="9"/>
      <c r="AQ35206" s="9"/>
    </row>
    <row r="35207" spans="41:43" x14ac:dyDescent="0.3">
      <c r="AO35207" s="9"/>
      <c r="AP35207" s="9"/>
      <c r="AQ35207" s="9"/>
    </row>
    <row r="35208" spans="41:43" x14ac:dyDescent="0.3">
      <c r="AO35208" s="9"/>
      <c r="AP35208" s="9"/>
      <c r="AQ35208" s="9"/>
    </row>
    <row r="35209" spans="41:43" x14ac:dyDescent="0.3">
      <c r="AO35209" s="9"/>
      <c r="AP35209" s="9"/>
      <c r="AQ35209" s="9"/>
    </row>
    <row r="35210" spans="41:43" x14ac:dyDescent="0.3">
      <c r="AO35210" s="9"/>
      <c r="AP35210" s="9"/>
      <c r="AQ35210" s="9"/>
    </row>
    <row r="35211" spans="41:43" x14ac:dyDescent="0.3">
      <c r="AO35211" s="9"/>
      <c r="AP35211" s="9"/>
      <c r="AQ35211" s="9"/>
    </row>
    <row r="35212" spans="41:43" x14ac:dyDescent="0.3">
      <c r="AO35212" s="9"/>
      <c r="AP35212" s="9"/>
      <c r="AQ35212" s="9"/>
    </row>
    <row r="35213" spans="41:43" x14ac:dyDescent="0.3">
      <c r="AO35213" s="9"/>
      <c r="AP35213" s="9"/>
      <c r="AQ35213" s="9"/>
    </row>
    <row r="35214" spans="41:43" x14ac:dyDescent="0.3">
      <c r="AO35214" s="9"/>
      <c r="AP35214" s="9"/>
      <c r="AQ35214" s="9"/>
    </row>
    <row r="35215" spans="41:43" x14ac:dyDescent="0.3">
      <c r="AO35215" s="9"/>
      <c r="AP35215" s="9"/>
      <c r="AQ35215" s="9"/>
    </row>
    <row r="35216" spans="41:43" x14ac:dyDescent="0.3">
      <c r="AO35216" s="9"/>
      <c r="AP35216" s="9"/>
      <c r="AQ35216" s="9"/>
    </row>
    <row r="35217" spans="41:43" x14ac:dyDescent="0.3">
      <c r="AO35217" s="9"/>
      <c r="AP35217" s="9"/>
      <c r="AQ35217" s="9"/>
    </row>
    <row r="35218" spans="41:43" x14ac:dyDescent="0.3">
      <c r="AO35218" s="9"/>
      <c r="AP35218" s="9"/>
      <c r="AQ35218" s="9"/>
    </row>
    <row r="35219" spans="41:43" x14ac:dyDescent="0.3">
      <c r="AO35219" s="9"/>
      <c r="AP35219" s="9"/>
      <c r="AQ35219" s="9"/>
    </row>
    <row r="35220" spans="41:43" x14ac:dyDescent="0.3">
      <c r="AO35220" s="9"/>
      <c r="AP35220" s="9"/>
      <c r="AQ35220" s="9"/>
    </row>
    <row r="35221" spans="41:43" x14ac:dyDescent="0.3">
      <c r="AO35221" s="9"/>
      <c r="AP35221" s="9"/>
      <c r="AQ35221" s="9"/>
    </row>
    <row r="35222" spans="41:43" x14ac:dyDescent="0.3">
      <c r="AO35222" s="9"/>
      <c r="AP35222" s="9"/>
      <c r="AQ35222" s="9"/>
    </row>
    <row r="35223" spans="41:43" x14ac:dyDescent="0.3">
      <c r="AO35223" s="9"/>
      <c r="AP35223" s="9"/>
      <c r="AQ35223" s="9"/>
    </row>
    <row r="35224" spans="41:43" x14ac:dyDescent="0.3">
      <c r="AO35224" s="9"/>
      <c r="AP35224" s="9"/>
      <c r="AQ35224" s="9"/>
    </row>
    <row r="35225" spans="41:43" x14ac:dyDescent="0.3">
      <c r="AO35225" s="9"/>
      <c r="AP35225" s="9"/>
      <c r="AQ35225" s="9"/>
    </row>
    <row r="35226" spans="41:43" x14ac:dyDescent="0.3">
      <c r="AO35226" s="9"/>
      <c r="AP35226" s="9"/>
      <c r="AQ35226" s="9"/>
    </row>
    <row r="35227" spans="41:43" x14ac:dyDescent="0.3">
      <c r="AO35227" s="9"/>
      <c r="AP35227" s="9"/>
      <c r="AQ35227" s="9"/>
    </row>
    <row r="35228" spans="41:43" x14ac:dyDescent="0.3">
      <c r="AO35228" s="9"/>
      <c r="AP35228" s="9"/>
      <c r="AQ35228" s="9"/>
    </row>
    <row r="35229" spans="41:43" x14ac:dyDescent="0.3">
      <c r="AO35229" s="9"/>
      <c r="AP35229" s="9"/>
      <c r="AQ35229" s="9"/>
    </row>
    <row r="35230" spans="41:43" x14ac:dyDescent="0.3">
      <c r="AO35230" s="9"/>
      <c r="AP35230" s="9"/>
      <c r="AQ35230" s="9"/>
    </row>
    <row r="35231" spans="41:43" x14ac:dyDescent="0.3">
      <c r="AO35231" s="9"/>
      <c r="AP35231" s="9"/>
      <c r="AQ35231" s="9"/>
    </row>
    <row r="35232" spans="41:43" x14ac:dyDescent="0.3">
      <c r="AO35232" s="9"/>
      <c r="AP35232" s="9"/>
      <c r="AQ35232" s="9"/>
    </row>
    <row r="35233" spans="41:43" x14ac:dyDescent="0.3">
      <c r="AO35233" s="9"/>
      <c r="AP35233" s="9"/>
      <c r="AQ35233" s="9"/>
    </row>
    <row r="35234" spans="41:43" x14ac:dyDescent="0.3">
      <c r="AO35234" s="9"/>
      <c r="AP35234" s="9"/>
      <c r="AQ35234" s="9"/>
    </row>
    <row r="35235" spans="41:43" x14ac:dyDescent="0.3">
      <c r="AO35235" s="9"/>
      <c r="AP35235" s="9"/>
      <c r="AQ35235" s="9"/>
    </row>
    <row r="35236" spans="41:43" x14ac:dyDescent="0.3">
      <c r="AO35236" s="9"/>
      <c r="AP35236" s="9"/>
      <c r="AQ35236" s="9"/>
    </row>
    <row r="35237" spans="41:43" x14ac:dyDescent="0.3">
      <c r="AO35237" s="9"/>
      <c r="AP35237" s="9"/>
      <c r="AQ35237" s="9"/>
    </row>
    <row r="35238" spans="41:43" x14ac:dyDescent="0.3">
      <c r="AO35238" s="9"/>
      <c r="AP35238" s="9"/>
      <c r="AQ35238" s="9"/>
    </row>
    <row r="35239" spans="41:43" x14ac:dyDescent="0.3">
      <c r="AO35239" s="9"/>
      <c r="AP35239" s="9"/>
      <c r="AQ35239" s="9"/>
    </row>
    <row r="35240" spans="41:43" x14ac:dyDescent="0.3">
      <c r="AO35240" s="9"/>
      <c r="AP35240" s="9"/>
      <c r="AQ35240" s="9"/>
    </row>
    <row r="35241" spans="41:43" x14ac:dyDescent="0.3">
      <c r="AO35241" s="9"/>
      <c r="AP35241" s="9"/>
      <c r="AQ35241" s="9"/>
    </row>
    <row r="35242" spans="41:43" x14ac:dyDescent="0.3">
      <c r="AO35242" s="9"/>
      <c r="AP35242" s="9"/>
      <c r="AQ35242" s="9"/>
    </row>
    <row r="35243" spans="41:43" x14ac:dyDescent="0.3">
      <c r="AO35243" s="9"/>
      <c r="AP35243" s="9"/>
      <c r="AQ35243" s="9"/>
    </row>
    <row r="35244" spans="41:43" x14ac:dyDescent="0.3">
      <c r="AO35244" s="9"/>
      <c r="AP35244" s="9"/>
      <c r="AQ35244" s="9"/>
    </row>
    <row r="35245" spans="41:43" x14ac:dyDescent="0.3">
      <c r="AO35245" s="9"/>
      <c r="AP35245" s="9"/>
      <c r="AQ35245" s="9"/>
    </row>
    <row r="35246" spans="41:43" x14ac:dyDescent="0.3">
      <c r="AO35246" s="9"/>
      <c r="AP35246" s="9"/>
      <c r="AQ35246" s="9"/>
    </row>
    <row r="35247" spans="41:43" x14ac:dyDescent="0.3">
      <c r="AO35247" s="9"/>
      <c r="AP35247" s="9"/>
      <c r="AQ35247" s="9"/>
    </row>
    <row r="35248" spans="41:43" x14ac:dyDescent="0.3">
      <c r="AO35248" s="9"/>
      <c r="AP35248" s="9"/>
      <c r="AQ35248" s="9"/>
    </row>
    <row r="35249" spans="41:43" x14ac:dyDescent="0.3">
      <c r="AO35249" s="9"/>
      <c r="AP35249" s="9"/>
      <c r="AQ35249" s="9"/>
    </row>
    <row r="35250" spans="41:43" x14ac:dyDescent="0.3">
      <c r="AO35250" s="9"/>
      <c r="AP35250" s="9"/>
      <c r="AQ35250" s="9"/>
    </row>
    <row r="35251" spans="41:43" x14ac:dyDescent="0.3">
      <c r="AO35251" s="9"/>
      <c r="AP35251" s="9"/>
      <c r="AQ35251" s="9"/>
    </row>
    <row r="35252" spans="41:43" x14ac:dyDescent="0.3">
      <c r="AO35252" s="9"/>
      <c r="AP35252" s="9"/>
      <c r="AQ35252" s="9"/>
    </row>
    <row r="35253" spans="41:43" x14ac:dyDescent="0.3">
      <c r="AO35253" s="9"/>
      <c r="AP35253" s="9"/>
      <c r="AQ35253" s="9"/>
    </row>
    <row r="35254" spans="41:43" x14ac:dyDescent="0.3">
      <c r="AO35254" s="9"/>
      <c r="AP35254" s="9"/>
      <c r="AQ35254" s="9"/>
    </row>
    <row r="35255" spans="41:43" x14ac:dyDescent="0.3">
      <c r="AO35255" s="9"/>
      <c r="AP35255" s="9"/>
      <c r="AQ35255" s="9"/>
    </row>
    <row r="35256" spans="41:43" x14ac:dyDescent="0.3">
      <c r="AO35256" s="9"/>
      <c r="AP35256" s="9"/>
      <c r="AQ35256" s="9"/>
    </row>
    <row r="35257" spans="41:43" x14ac:dyDescent="0.3">
      <c r="AO35257" s="9"/>
      <c r="AP35257" s="9"/>
      <c r="AQ35257" s="9"/>
    </row>
    <row r="35258" spans="41:43" x14ac:dyDescent="0.3">
      <c r="AO35258" s="9"/>
      <c r="AP35258" s="9"/>
      <c r="AQ35258" s="9"/>
    </row>
    <row r="35259" spans="41:43" x14ac:dyDescent="0.3">
      <c r="AO35259" s="9"/>
      <c r="AP35259" s="9"/>
      <c r="AQ35259" s="9"/>
    </row>
    <row r="35260" spans="41:43" x14ac:dyDescent="0.3">
      <c r="AO35260" s="9"/>
      <c r="AP35260" s="9"/>
      <c r="AQ35260" s="9"/>
    </row>
    <row r="35261" spans="41:43" x14ac:dyDescent="0.3">
      <c r="AO35261" s="9"/>
      <c r="AP35261" s="9"/>
      <c r="AQ35261" s="9"/>
    </row>
    <row r="35262" spans="41:43" x14ac:dyDescent="0.3">
      <c r="AO35262" s="9"/>
      <c r="AP35262" s="9"/>
      <c r="AQ35262" s="9"/>
    </row>
    <row r="35263" spans="41:43" x14ac:dyDescent="0.3">
      <c r="AO35263" s="9"/>
      <c r="AP35263" s="9"/>
      <c r="AQ35263" s="9"/>
    </row>
    <row r="35264" spans="41:43" x14ac:dyDescent="0.3">
      <c r="AO35264" s="9"/>
      <c r="AP35264" s="9"/>
      <c r="AQ35264" s="9"/>
    </row>
    <row r="35265" spans="41:43" x14ac:dyDescent="0.3">
      <c r="AO35265" s="9"/>
      <c r="AP35265" s="9"/>
      <c r="AQ35265" s="9"/>
    </row>
    <row r="35266" spans="41:43" x14ac:dyDescent="0.3">
      <c r="AO35266" s="9"/>
      <c r="AP35266" s="9"/>
      <c r="AQ35266" s="9"/>
    </row>
    <row r="35267" spans="41:43" x14ac:dyDescent="0.3">
      <c r="AO35267" s="9"/>
      <c r="AP35267" s="9"/>
      <c r="AQ35267" s="9"/>
    </row>
    <row r="35268" spans="41:43" x14ac:dyDescent="0.3">
      <c r="AO35268" s="9"/>
      <c r="AP35268" s="9"/>
      <c r="AQ35268" s="9"/>
    </row>
    <row r="35269" spans="41:43" x14ac:dyDescent="0.3">
      <c r="AO35269" s="9"/>
      <c r="AP35269" s="9"/>
      <c r="AQ35269" s="9"/>
    </row>
    <row r="35270" spans="41:43" x14ac:dyDescent="0.3">
      <c r="AO35270" s="9"/>
      <c r="AP35270" s="9"/>
      <c r="AQ35270" s="9"/>
    </row>
    <row r="35271" spans="41:43" x14ac:dyDescent="0.3">
      <c r="AO35271" s="9"/>
      <c r="AP35271" s="9"/>
      <c r="AQ35271" s="9"/>
    </row>
    <row r="35272" spans="41:43" x14ac:dyDescent="0.3">
      <c r="AO35272" s="9"/>
      <c r="AP35272" s="9"/>
      <c r="AQ35272" s="9"/>
    </row>
    <row r="35273" spans="41:43" x14ac:dyDescent="0.3">
      <c r="AO35273" s="9"/>
      <c r="AP35273" s="9"/>
      <c r="AQ35273" s="9"/>
    </row>
    <row r="35274" spans="41:43" x14ac:dyDescent="0.3">
      <c r="AO35274" s="9"/>
      <c r="AP35274" s="9"/>
      <c r="AQ35274" s="9"/>
    </row>
    <row r="35275" spans="41:43" x14ac:dyDescent="0.3">
      <c r="AO35275" s="9"/>
      <c r="AP35275" s="9"/>
      <c r="AQ35275" s="9"/>
    </row>
    <row r="35276" spans="41:43" x14ac:dyDescent="0.3">
      <c r="AO35276" s="9"/>
      <c r="AP35276" s="9"/>
      <c r="AQ35276" s="9"/>
    </row>
    <row r="35277" spans="41:43" x14ac:dyDescent="0.3">
      <c r="AO35277" s="9"/>
      <c r="AP35277" s="9"/>
      <c r="AQ35277" s="9"/>
    </row>
    <row r="35278" spans="41:43" x14ac:dyDescent="0.3">
      <c r="AO35278" s="9"/>
      <c r="AP35278" s="9"/>
      <c r="AQ35278" s="9"/>
    </row>
    <row r="35279" spans="41:43" x14ac:dyDescent="0.3">
      <c r="AO35279" s="9"/>
      <c r="AP35279" s="9"/>
      <c r="AQ35279" s="9"/>
    </row>
    <row r="35280" spans="41:43" x14ac:dyDescent="0.3">
      <c r="AO35280" s="9"/>
      <c r="AP35280" s="9"/>
      <c r="AQ35280" s="9"/>
    </row>
    <row r="35281" spans="41:43" x14ac:dyDescent="0.3">
      <c r="AO35281" s="9"/>
      <c r="AP35281" s="9"/>
      <c r="AQ35281" s="9"/>
    </row>
    <row r="35282" spans="41:43" x14ac:dyDescent="0.3">
      <c r="AO35282" s="9"/>
      <c r="AP35282" s="9"/>
      <c r="AQ35282" s="9"/>
    </row>
    <row r="35283" spans="41:43" x14ac:dyDescent="0.3">
      <c r="AO35283" s="9"/>
      <c r="AP35283" s="9"/>
      <c r="AQ35283" s="9"/>
    </row>
    <row r="35284" spans="41:43" x14ac:dyDescent="0.3">
      <c r="AO35284" s="9"/>
      <c r="AP35284" s="9"/>
      <c r="AQ35284" s="9"/>
    </row>
    <row r="35285" spans="41:43" x14ac:dyDescent="0.3">
      <c r="AO35285" s="9"/>
      <c r="AP35285" s="9"/>
      <c r="AQ35285" s="9"/>
    </row>
    <row r="35286" spans="41:43" x14ac:dyDescent="0.3">
      <c r="AO35286" s="9"/>
      <c r="AP35286" s="9"/>
      <c r="AQ35286" s="9"/>
    </row>
    <row r="35287" spans="41:43" x14ac:dyDescent="0.3">
      <c r="AO35287" s="9"/>
      <c r="AP35287" s="9"/>
      <c r="AQ35287" s="9"/>
    </row>
    <row r="35288" spans="41:43" x14ac:dyDescent="0.3">
      <c r="AO35288" s="9"/>
      <c r="AP35288" s="9"/>
      <c r="AQ35288" s="9"/>
    </row>
    <row r="35289" spans="41:43" x14ac:dyDescent="0.3">
      <c r="AO35289" s="9"/>
      <c r="AP35289" s="9"/>
      <c r="AQ35289" s="9"/>
    </row>
    <row r="35290" spans="41:43" x14ac:dyDescent="0.3">
      <c r="AO35290" s="9"/>
      <c r="AP35290" s="9"/>
      <c r="AQ35290" s="9"/>
    </row>
    <row r="35291" spans="41:43" x14ac:dyDescent="0.3">
      <c r="AO35291" s="9"/>
      <c r="AP35291" s="9"/>
      <c r="AQ35291" s="9"/>
    </row>
    <row r="35292" spans="41:43" x14ac:dyDescent="0.3">
      <c r="AO35292" s="9"/>
      <c r="AP35292" s="9"/>
      <c r="AQ35292" s="9"/>
    </row>
    <row r="35293" spans="41:43" x14ac:dyDescent="0.3">
      <c r="AO35293" s="9"/>
      <c r="AP35293" s="9"/>
      <c r="AQ35293" s="9"/>
    </row>
    <row r="35294" spans="41:43" x14ac:dyDescent="0.3">
      <c r="AO35294" s="9"/>
      <c r="AP35294" s="9"/>
      <c r="AQ35294" s="9"/>
    </row>
    <row r="35295" spans="41:43" x14ac:dyDescent="0.3">
      <c r="AO35295" s="9"/>
      <c r="AP35295" s="9"/>
      <c r="AQ35295" s="9"/>
    </row>
    <row r="35296" spans="41:43" x14ac:dyDescent="0.3">
      <c r="AO35296" s="9"/>
      <c r="AP35296" s="9"/>
      <c r="AQ35296" s="9"/>
    </row>
    <row r="35297" spans="41:43" x14ac:dyDescent="0.3">
      <c r="AO35297" s="9"/>
      <c r="AP35297" s="9"/>
      <c r="AQ35297" s="9"/>
    </row>
    <row r="35298" spans="41:43" x14ac:dyDescent="0.3">
      <c r="AO35298" s="9"/>
      <c r="AP35298" s="9"/>
      <c r="AQ35298" s="9"/>
    </row>
    <row r="35299" spans="41:43" x14ac:dyDescent="0.3">
      <c r="AO35299" s="9"/>
      <c r="AP35299" s="9"/>
      <c r="AQ35299" s="9"/>
    </row>
    <row r="35300" spans="41:43" x14ac:dyDescent="0.3">
      <c r="AO35300" s="9"/>
      <c r="AP35300" s="9"/>
      <c r="AQ35300" s="9"/>
    </row>
    <row r="35301" spans="41:43" x14ac:dyDescent="0.3">
      <c r="AO35301" s="9"/>
      <c r="AP35301" s="9"/>
      <c r="AQ35301" s="9"/>
    </row>
    <row r="35302" spans="41:43" x14ac:dyDescent="0.3">
      <c r="AO35302" s="9"/>
      <c r="AP35302" s="9"/>
      <c r="AQ35302" s="9"/>
    </row>
    <row r="35303" spans="41:43" x14ac:dyDescent="0.3">
      <c r="AO35303" s="9"/>
      <c r="AP35303" s="9"/>
      <c r="AQ35303" s="9"/>
    </row>
    <row r="35304" spans="41:43" x14ac:dyDescent="0.3">
      <c r="AO35304" s="9"/>
      <c r="AP35304" s="9"/>
      <c r="AQ35304" s="9"/>
    </row>
    <row r="35305" spans="41:43" x14ac:dyDescent="0.3">
      <c r="AO35305" s="9"/>
      <c r="AP35305" s="9"/>
      <c r="AQ35305" s="9"/>
    </row>
    <row r="35306" spans="41:43" x14ac:dyDescent="0.3">
      <c r="AO35306" s="9"/>
      <c r="AP35306" s="9"/>
      <c r="AQ35306" s="9"/>
    </row>
    <row r="35307" spans="41:43" x14ac:dyDescent="0.3">
      <c r="AO35307" s="9"/>
      <c r="AP35307" s="9"/>
      <c r="AQ35307" s="9"/>
    </row>
    <row r="35308" spans="41:43" x14ac:dyDescent="0.3">
      <c r="AO35308" s="9"/>
      <c r="AP35308" s="9"/>
      <c r="AQ35308" s="9"/>
    </row>
    <row r="35309" spans="41:43" x14ac:dyDescent="0.3">
      <c r="AO35309" s="9"/>
      <c r="AP35309" s="9"/>
      <c r="AQ35309" s="9"/>
    </row>
    <row r="35310" spans="41:43" x14ac:dyDescent="0.3">
      <c r="AO35310" s="9"/>
      <c r="AP35310" s="9"/>
      <c r="AQ35310" s="9"/>
    </row>
    <row r="35311" spans="41:43" x14ac:dyDescent="0.3">
      <c r="AO35311" s="9"/>
      <c r="AP35311" s="9"/>
      <c r="AQ35311" s="9"/>
    </row>
    <row r="35312" spans="41:43" x14ac:dyDescent="0.3">
      <c r="AO35312" s="9"/>
      <c r="AP35312" s="9"/>
      <c r="AQ35312" s="9"/>
    </row>
    <row r="35313" spans="41:43" x14ac:dyDescent="0.3">
      <c r="AO35313" s="9"/>
      <c r="AP35313" s="9"/>
      <c r="AQ35313" s="9"/>
    </row>
    <row r="35314" spans="41:43" x14ac:dyDescent="0.3">
      <c r="AO35314" s="9"/>
      <c r="AP35314" s="9"/>
      <c r="AQ35314" s="9"/>
    </row>
    <row r="35315" spans="41:43" x14ac:dyDescent="0.3">
      <c r="AO35315" s="9"/>
      <c r="AP35315" s="9"/>
      <c r="AQ35315" s="9"/>
    </row>
    <row r="35316" spans="41:43" x14ac:dyDescent="0.3">
      <c r="AO35316" s="9"/>
      <c r="AP35316" s="9"/>
      <c r="AQ35316" s="9"/>
    </row>
    <row r="35317" spans="41:43" x14ac:dyDescent="0.3">
      <c r="AO35317" s="9"/>
      <c r="AP35317" s="9"/>
      <c r="AQ35317" s="9"/>
    </row>
    <row r="35318" spans="41:43" x14ac:dyDescent="0.3">
      <c r="AO35318" s="9"/>
      <c r="AP35318" s="9"/>
      <c r="AQ35318" s="9"/>
    </row>
    <row r="35319" spans="41:43" x14ac:dyDescent="0.3">
      <c r="AO35319" s="9"/>
      <c r="AP35319" s="9"/>
      <c r="AQ35319" s="9"/>
    </row>
    <row r="35320" spans="41:43" x14ac:dyDescent="0.3">
      <c r="AO35320" s="9"/>
      <c r="AP35320" s="9"/>
      <c r="AQ35320" s="9"/>
    </row>
    <row r="35321" spans="41:43" x14ac:dyDescent="0.3">
      <c r="AO35321" s="9"/>
      <c r="AP35321" s="9"/>
      <c r="AQ35321" s="9"/>
    </row>
    <row r="35322" spans="41:43" x14ac:dyDescent="0.3">
      <c r="AO35322" s="9"/>
      <c r="AP35322" s="9"/>
      <c r="AQ35322" s="9"/>
    </row>
    <row r="35323" spans="41:43" x14ac:dyDescent="0.3">
      <c r="AO35323" s="9"/>
      <c r="AP35323" s="9"/>
      <c r="AQ35323" s="9"/>
    </row>
    <row r="35324" spans="41:43" x14ac:dyDescent="0.3">
      <c r="AO35324" s="9"/>
      <c r="AP35324" s="9"/>
      <c r="AQ35324" s="9"/>
    </row>
    <row r="35325" spans="41:43" x14ac:dyDescent="0.3">
      <c r="AO35325" s="9"/>
      <c r="AP35325" s="9"/>
      <c r="AQ35325" s="9"/>
    </row>
    <row r="35326" spans="41:43" x14ac:dyDescent="0.3">
      <c r="AO35326" s="9"/>
      <c r="AP35326" s="9"/>
      <c r="AQ35326" s="9"/>
    </row>
    <row r="35327" spans="41:43" x14ac:dyDescent="0.3">
      <c r="AO35327" s="9"/>
      <c r="AP35327" s="9"/>
      <c r="AQ35327" s="9"/>
    </row>
    <row r="35328" spans="41:43" x14ac:dyDescent="0.3">
      <c r="AO35328" s="9"/>
      <c r="AP35328" s="9"/>
      <c r="AQ35328" s="9"/>
    </row>
    <row r="35329" spans="41:43" x14ac:dyDescent="0.3">
      <c r="AO35329" s="9"/>
      <c r="AP35329" s="9"/>
      <c r="AQ35329" s="9"/>
    </row>
    <row r="35330" spans="41:43" x14ac:dyDescent="0.3">
      <c r="AO35330" s="9"/>
      <c r="AP35330" s="9"/>
      <c r="AQ35330" s="9"/>
    </row>
    <row r="35331" spans="41:43" x14ac:dyDescent="0.3">
      <c r="AO35331" s="9"/>
      <c r="AP35331" s="9"/>
      <c r="AQ35331" s="9"/>
    </row>
    <row r="35332" spans="41:43" x14ac:dyDescent="0.3">
      <c r="AO35332" s="9"/>
      <c r="AP35332" s="9"/>
      <c r="AQ35332" s="9"/>
    </row>
    <row r="35333" spans="41:43" x14ac:dyDescent="0.3">
      <c r="AO35333" s="9"/>
      <c r="AP35333" s="9"/>
      <c r="AQ35333" s="9"/>
    </row>
    <row r="35334" spans="41:43" x14ac:dyDescent="0.3">
      <c r="AO35334" s="9"/>
      <c r="AP35334" s="9"/>
      <c r="AQ35334" s="9"/>
    </row>
    <row r="35335" spans="41:43" x14ac:dyDescent="0.3">
      <c r="AO35335" s="9"/>
      <c r="AP35335" s="9"/>
      <c r="AQ35335" s="9"/>
    </row>
    <row r="35336" spans="41:43" x14ac:dyDescent="0.3">
      <c r="AO35336" s="9"/>
      <c r="AP35336" s="9"/>
      <c r="AQ35336" s="9"/>
    </row>
    <row r="35337" spans="41:43" x14ac:dyDescent="0.3">
      <c r="AO35337" s="9"/>
      <c r="AP35337" s="9"/>
      <c r="AQ35337" s="9"/>
    </row>
    <row r="35338" spans="41:43" x14ac:dyDescent="0.3">
      <c r="AO35338" s="9"/>
      <c r="AP35338" s="9"/>
      <c r="AQ35338" s="9"/>
    </row>
    <row r="35339" spans="41:43" x14ac:dyDescent="0.3">
      <c r="AO35339" s="9"/>
      <c r="AP35339" s="9"/>
      <c r="AQ35339" s="9"/>
    </row>
    <row r="35340" spans="41:43" x14ac:dyDescent="0.3">
      <c r="AO35340" s="9"/>
      <c r="AP35340" s="9"/>
      <c r="AQ35340" s="9"/>
    </row>
    <row r="35341" spans="41:43" x14ac:dyDescent="0.3">
      <c r="AO35341" s="9"/>
      <c r="AP35341" s="9"/>
      <c r="AQ35341" s="9"/>
    </row>
    <row r="35342" spans="41:43" x14ac:dyDescent="0.3">
      <c r="AO35342" s="9"/>
      <c r="AP35342" s="9"/>
      <c r="AQ35342" s="9"/>
    </row>
    <row r="35343" spans="41:43" x14ac:dyDescent="0.3">
      <c r="AO35343" s="9"/>
      <c r="AP35343" s="9"/>
      <c r="AQ35343" s="9"/>
    </row>
    <row r="35344" spans="41:43" x14ac:dyDescent="0.3">
      <c r="AO35344" s="9"/>
      <c r="AP35344" s="9"/>
      <c r="AQ35344" s="9"/>
    </row>
    <row r="35345" spans="41:43" x14ac:dyDescent="0.3">
      <c r="AO35345" s="9"/>
      <c r="AP35345" s="9"/>
      <c r="AQ35345" s="9"/>
    </row>
    <row r="35346" spans="41:43" x14ac:dyDescent="0.3">
      <c r="AO35346" s="9"/>
      <c r="AP35346" s="9"/>
      <c r="AQ35346" s="9"/>
    </row>
    <row r="35347" spans="41:43" x14ac:dyDescent="0.3">
      <c r="AO35347" s="9"/>
      <c r="AP35347" s="9"/>
      <c r="AQ35347" s="9"/>
    </row>
    <row r="35348" spans="41:43" x14ac:dyDescent="0.3">
      <c r="AO35348" s="9"/>
      <c r="AP35348" s="9"/>
      <c r="AQ35348" s="9"/>
    </row>
    <row r="35349" spans="41:43" x14ac:dyDescent="0.3">
      <c r="AO35349" s="9"/>
      <c r="AP35349" s="9"/>
      <c r="AQ35349" s="9"/>
    </row>
    <row r="35350" spans="41:43" x14ac:dyDescent="0.3">
      <c r="AO35350" s="9"/>
      <c r="AP35350" s="9"/>
      <c r="AQ35350" s="9"/>
    </row>
    <row r="35351" spans="41:43" x14ac:dyDescent="0.3">
      <c r="AO35351" s="9"/>
      <c r="AP35351" s="9"/>
      <c r="AQ35351" s="9"/>
    </row>
    <row r="35352" spans="41:43" x14ac:dyDescent="0.3">
      <c r="AO35352" s="9"/>
      <c r="AP35352" s="9"/>
      <c r="AQ35352" s="9"/>
    </row>
    <row r="35353" spans="41:43" x14ac:dyDescent="0.3">
      <c r="AO35353" s="9"/>
      <c r="AP35353" s="9"/>
      <c r="AQ35353" s="9"/>
    </row>
    <row r="35354" spans="41:43" x14ac:dyDescent="0.3">
      <c r="AO35354" s="9"/>
      <c r="AP35354" s="9"/>
      <c r="AQ35354" s="9"/>
    </row>
    <row r="35355" spans="41:43" x14ac:dyDescent="0.3">
      <c r="AO35355" s="9"/>
      <c r="AP35355" s="9"/>
      <c r="AQ35355" s="9"/>
    </row>
    <row r="35356" spans="41:43" x14ac:dyDescent="0.3">
      <c r="AO35356" s="9"/>
      <c r="AP35356" s="9"/>
      <c r="AQ35356" s="9"/>
    </row>
    <row r="35357" spans="41:43" x14ac:dyDescent="0.3">
      <c r="AO35357" s="9"/>
      <c r="AP35357" s="9"/>
      <c r="AQ35357" s="9"/>
    </row>
    <row r="35358" spans="41:43" x14ac:dyDescent="0.3">
      <c r="AO35358" s="9"/>
      <c r="AP35358" s="9"/>
      <c r="AQ35358" s="9"/>
    </row>
    <row r="35359" spans="41:43" x14ac:dyDescent="0.3">
      <c r="AO35359" s="9"/>
      <c r="AP35359" s="9"/>
      <c r="AQ35359" s="9"/>
    </row>
    <row r="35360" spans="41:43" x14ac:dyDescent="0.3">
      <c r="AO35360" s="9"/>
      <c r="AP35360" s="9"/>
      <c r="AQ35360" s="9"/>
    </row>
    <row r="35361" spans="41:43" x14ac:dyDescent="0.3">
      <c r="AO35361" s="9"/>
      <c r="AP35361" s="9"/>
      <c r="AQ35361" s="9"/>
    </row>
    <row r="35362" spans="41:43" x14ac:dyDescent="0.3">
      <c r="AO35362" s="9"/>
      <c r="AP35362" s="9"/>
      <c r="AQ35362" s="9"/>
    </row>
    <row r="35363" spans="41:43" x14ac:dyDescent="0.3">
      <c r="AO35363" s="9"/>
      <c r="AP35363" s="9"/>
      <c r="AQ35363" s="9"/>
    </row>
    <row r="35364" spans="41:43" x14ac:dyDescent="0.3">
      <c r="AO35364" s="9"/>
      <c r="AP35364" s="9"/>
      <c r="AQ35364" s="9"/>
    </row>
    <row r="35365" spans="41:43" x14ac:dyDescent="0.3">
      <c r="AO35365" s="9"/>
      <c r="AP35365" s="9"/>
      <c r="AQ35365" s="9"/>
    </row>
    <row r="35366" spans="41:43" x14ac:dyDescent="0.3">
      <c r="AO35366" s="9"/>
      <c r="AP35366" s="9"/>
      <c r="AQ35366" s="9"/>
    </row>
    <row r="35367" spans="41:43" x14ac:dyDescent="0.3">
      <c r="AO35367" s="9"/>
      <c r="AP35367" s="9"/>
      <c r="AQ35367" s="9"/>
    </row>
    <row r="35368" spans="41:43" x14ac:dyDescent="0.3">
      <c r="AO35368" s="9"/>
      <c r="AP35368" s="9"/>
      <c r="AQ35368" s="9"/>
    </row>
    <row r="35369" spans="41:43" x14ac:dyDescent="0.3">
      <c r="AO35369" s="9"/>
      <c r="AP35369" s="9"/>
      <c r="AQ35369" s="9"/>
    </row>
    <row r="35370" spans="41:43" x14ac:dyDescent="0.3">
      <c r="AO35370" s="9"/>
      <c r="AP35370" s="9"/>
      <c r="AQ35370" s="9"/>
    </row>
    <row r="35371" spans="41:43" x14ac:dyDescent="0.3">
      <c r="AO35371" s="9"/>
      <c r="AP35371" s="9"/>
      <c r="AQ35371" s="9"/>
    </row>
    <row r="35372" spans="41:43" x14ac:dyDescent="0.3">
      <c r="AO35372" s="9"/>
      <c r="AP35372" s="9"/>
      <c r="AQ35372" s="9"/>
    </row>
    <row r="35373" spans="41:43" x14ac:dyDescent="0.3">
      <c r="AO35373" s="9"/>
      <c r="AP35373" s="9"/>
      <c r="AQ35373" s="9"/>
    </row>
    <row r="35374" spans="41:43" x14ac:dyDescent="0.3">
      <c r="AO35374" s="9"/>
      <c r="AP35374" s="9"/>
      <c r="AQ35374" s="9"/>
    </row>
    <row r="35375" spans="41:43" x14ac:dyDescent="0.3">
      <c r="AO35375" s="9"/>
      <c r="AP35375" s="9"/>
      <c r="AQ35375" s="9"/>
    </row>
    <row r="35376" spans="41:43" x14ac:dyDescent="0.3">
      <c r="AO35376" s="9"/>
      <c r="AP35376" s="9"/>
      <c r="AQ35376" s="9"/>
    </row>
    <row r="35377" spans="41:43" x14ac:dyDescent="0.3">
      <c r="AO35377" s="9"/>
      <c r="AP35377" s="9"/>
      <c r="AQ35377" s="9"/>
    </row>
    <row r="35378" spans="41:43" x14ac:dyDescent="0.3">
      <c r="AO35378" s="9"/>
      <c r="AP35378" s="9"/>
      <c r="AQ35378" s="9"/>
    </row>
    <row r="35379" spans="41:43" x14ac:dyDescent="0.3">
      <c r="AO35379" s="9"/>
      <c r="AP35379" s="9"/>
      <c r="AQ35379" s="9"/>
    </row>
    <row r="35380" spans="41:43" x14ac:dyDescent="0.3">
      <c r="AO35380" s="9"/>
      <c r="AP35380" s="9"/>
      <c r="AQ35380" s="9"/>
    </row>
    <row r="35381" spans="41:43" x14ac:dyDescent="0.3">
      <c r="AO35381" s="9"/>
      <c r="AP35381" s="9"/>
      <c r="AQ35381" s="9"/>
    </row>
    <row r="35382" spans="41:43" x14ac:dyDescent="0.3">
      <c r="AO35382" s="9"/>
      <c r="AP35382" s="9"/>
      <c r="AQ35382" s="9"/>
    </row>
    <row r="35383" spans="41:43" x14ac:dyDescent="0.3">
      <c r="AO35383" s="9"/>
      <c r="AP35383" s="9"/>
      <c r="AQ35383" s="9"/>
    </row>
    <row r="35384" spans="41:43" x14ac:dyDescent="0.3">
      <c r="AO35384" s="9"/>
      <c r="AP35384" s="9"/>
      <c r="AQ35384" s="9"/>
    </row>
    <row r="35385" spans="41:43" x14ac:dyDescent="0.3">
      <c r="AO35385" s="9"/>
      <c r="AP35385" s="9"/>
      <c r="AQ35385" s="9"/>
    </row>
    <row r="35386" spans="41:43" x14ac:dyDescent="0.3">
      <c r="AO35386" s="9"/>
      <c r="AP35386" s="9"/>
      <c r="AQ35386" s="9"/>
    </row>
    <row r="35387" spans="41:43" x14ac:dyDescent="0.3">
      <c r="AO35387" s="9"/>
      <c r="AP35387" s="9"/>
      <c r="AQ35387" s="9"/>
    </row>
    <row r="35388" spans="41:43" x14ac:dyDescent="0.3">
      <c r="AO35388" s="9"/>
      <c r="AP35388" s="9"/>
      <c r="AQ35388" s="9"/>
    </row>
    <row r="35389" spans="41:43" x14ac:dyDescent="0.3">
      <c r="AO35389" s="9"/>
      <c r="AP35389" s="9"/>
      <c r="AQ35389" s="9"/>
    </row>
    <row r="35390" spans="41:43" x14ac:dyDescent="0.3">
      <c r="AO35390" s="9"/>
      <c r="AP35390" s="9"/>
      <c r="AQ35390" s="9"/>
    </row>
    <row r="35391" spans="41:43" x14ac:dyDescent="0.3">
      <c r="AO35391" s="9"/>
      <c r="AP35391" s="9"/>
      <c r="AQ35391" s="9"/>
    </row>
    <row r="35392" spans="41:43" x14ac:dyDescent="0.3">
      <c r="AO35392" s="9"/>
      <c r="AP35392" s="9"/>
      <c r="AQ35392" s="9"/>
    </row>
    <row r="35393" spans="41:43" x14ac:dyDescent="0.3">
      <c r="AO35393" s="9"/>
      <c r="AP35393" s="9"/>
      <c r="AQ35393" s="9"/>
    </row>
    <row r="35394" spans="41:43" x14ac:dyDescent="0.3">
      <c r="AO35394" s="9"/>
      <c r="AP35394" s="9"/>
      <c r="AQ35394" s="9"/>
    </row>
    <row r="35395" spans="41:43" x14ac:dyDescent="0.3">
      <c r="AO35395" s="9"/>
      <c r="AP35395" s="9"/>
      <c r="AQ35395" s="9"/>
    </row>
    <row r="35396" spans="41:43" x14ac:dyDescent="0.3">
      <c r="AO35396" s="9"/>
      <c r="AP35396" s="9"/>
      <c r="AQ35396" s="9"/>
    </row>
    <row r="35397" spans="41:43" x14ac:dyDescent="0.3">
      <c r="AO35397" s="9"/>
      <c r="AP35397" s="9"/>
      <c r="AQ35397" s="9"/>
    </row>
    <row r="35398" spans="41:43" x14ac:dyDescent="0.3">
      <c r="AO35398" s="9"/>
      <c r="AP35398" s="9"/>
      <c r="AQ35398" s="9"/>
    </row>
    <row r="35399" spans="41:43" x14ac:dyDescent="0.3">
      <c r="AO35399" s="9"/>
      <c r="AP35399" s="9"/>
      <c r="AQ35399" s="9"/>
    </row>
    <row r="35400" spans="41:43" x14ac:dyDescent="0.3">
      <c r="AO35400" s="9"/>
      <c r="AP35400" s="9"/>
      <c r="AQ35400" s="9"/>
    </row>
    <row r="35401" spans="41:43" x14ac:dyDescent="0.3">
      <c r="AO35401" s="9"/>
      <c r="AP35401" s="9"/>
      <c r="AQ35401" s="9"/>
    </row>
    <row r="35402" spans="41:43" x14ac:dyDescent="0.3">
      <c r="AO35402" s="9"/>
      <c r="AP35402" s="9"/>
      <c r="AQ35402" s="9"/>
    </row>
    <row r="35403" spans="41:43" x14ac:dyDescent="0.3">
      <c r="AO35403" s="9"/>
      <c r="AP35403" s="9"/>
      <c r="AQ35403" s="9"/>
    </row>
    <row r="35404" spans="41:43" x14ac:dyDescent="0.3">
      <c r="AO35404" s="9"/>
      <c r="AP35404" s="9"/>
      <c r="AQ35404" s="9"/>
    </row>
    <row r="35405" spans="41:43" x14ac:dyDescent="0.3">
      <c r="AO35405" s="9"/>
      <c r="AP35405" s="9"/>
      <c r="AQ35405" s="9"/>
    </row>
    <row r="35406" spans="41:43" x14ac:dyDescent="0.3">
      <c r="AO35406" s="9"/>
      <c r="AP35406" s="9"/>
      <c r="AQ35406" s="9"/>
    </row>
    <row r="35407" spans="41:43" x14ac:dyDescent="0.3">
      <c r="AO35407" s="9"/>
      <c r="AP35407" s="9"/>
      <c r="AQ35407" s="9"/>
    </row>
    <row r="35408" spans="41:43" x14ac:dyDescent="0.3">
      <c r="AO35408" s="9"/>
      <c r="AP35408" s="9"/>
      <c r="AQ35408" s="9"/>
    </row>
    <row r="35409" spans="41:43" x14ac:dyDescent="0.3">
      <c r="AO35409" s="9"/>
      <c r="AP35409" s="9"/>
      <c r="AQ35409" s="9"/>
    </row>
    <row r="35410" spans="41:43" x14ac:dyDescent="0.3">
      <c r="AO35410" s="9"/>
      <c r="AP35410" s="9"/>
      <c r="AQ35410" s="9"/>
    </row>
    <row r="35411" spans="41:43" x14ac:dyDescent="0.3">
      <c r="AO35411" s="9"/>
      <c r="AP35411" s="9"/>
      <c r="AQ35411" s="9"/>
    </row>
    <row r="35412" spans="41:43" x14ac:dyDescent="0.3">
      <c r="AO35412" s="9"/>
      <c r="AP35412" s="9"/>
      <c r="AQ35412" s="9"/>
    </row>
    <row r="35413" spans="41:43" x14ac:dyDescent="0.3">
      <c r="AO35413" s="9"/>
      <c r="AP35413" s="9"/>
      <c r="AQ35413" s="9"/>
    </row>
    <row r="35414" spans="41:43" x14ac:dyDescent="0.3">
      <c r="AO35414" s="9"/>
      <c r="AP35414" s="9"/>
      <c r="AQ35414" s="9"/>
    </row>
    <row r="35415" spans="41:43" x14ac:dyDescent="0.3">
      <c r="AO35415" s="9"/>
      <c r="AP35415" s="9"/>
      <c r="AQ35415" s="9"/>
    </row>
    <row r="35416" spans="41:43" x14ac:dyDescent="0.3">
      <c r="AO35416" s="9"/>
      <c r="AP35416" s="9"/>
      <c r="AQ35416" s="9"/>
    </row>
    <row r="35417" spans="41:43" x14ac:dyDescent="0.3">
      <c r="AO35417" s="9"/>
      <c r="AP35417" s="9"/>
      <c r="AQ35417" s="9"/>
    </row>
    <row r="35418" spans="41:43" x14ac:dyDescent="0.3">
      <c r="AO35418" s="9"/>
      <c r="AP35418" s="9"/>
      <c r="AQ35418" s="9"/>
    </row>
    <row r="35419" spans="41:43" x14ac:dyDescent="0.3">
      <c r="AO35419" s="9"/>
      <c r="AP35419" s="9"/>
      <c r="AQ35419" s="9"/>
    </row>
    <row r="35420" spans="41:43" x14ac:dyDescent="0.3">
      <c r="AO35420" s="9"/>
      <c r="AP35420" s="9"/>
      <c r="AQ35420" s="9"/>
    </row>
    <row r="35421" spans="41:43" x14ac:dyDescent="0.3">
      <c r="AO35421" s="9"/>
      <c r="AP35421" s="9"/>
      <c r="AQ35421" s="9"/>
    </row>
    <row r="35422" spans="41:43" x14ac:dyDescent="0.3">
      <c r="AO35422" s="9"/>
      <c r="AP35422" s="9"/>
      <c r="AQ35422" s="9"/>
    </row>
    <row r="35423" spans="41:43" x14ac:dyDescent="0.3">
      <c r="AO35423" s="9"/>
      <c r="AP35423" s="9"/>
      <c r="AQ35423" s="9"/>
    </row>
    <row r="35424" spans="41:43" x14ac:dyDescent="0.3">
      <c r="AO35424" s="9"/>
      <c r="AP35424" s="9"/>
      <c r="AQ35424" s="9"/>
    </row>
    <row r="35425" spans="41:43" x14ac:dyDescent="0.3">
      <c r="AO35425" s="9"/>
      <c r="AP35425" s="9"/>
      <c r="AQ35425" s="9"/>
    </row>
    <row r="35426" spans="41:43" x14ac:dyDescent="0.3">
      <c r="AO35426" s="9"/>
      <c r="AP35426" s="9"/>
      <c r="AQ35426" s="9"/>
    </row>
    <row r="35427" spans="41:43" x14ac:dyDescent="0.3">
      <c r="AO35427" s="9"/>
      <c r="AP35427" s="9"/>
      <c r="AQ35427" s="9"/>
    </row>
    <row r="35428" spans="41:43" x14ac:dyDescent="0.3">
      <c r="AO35428" s="9"/>
      <c r="AP35428" s="9"/>
      <c r="AQ35428" s="9"/>
    </row>
    <row r="35429" spans="41:43" x14ac:dyDescent="0.3">
      <c r="AO35429" s="9"/>
      <c r="AP35429" s="9"/>
      <c r="AQ35429" s="9"/>
    </row>
    <row r="35430" spans="41:43" x14ac:dyDescent="0.3">
      <c r="AO35430" s="9"/>
      <c r="AP35430" s="9"/>
      <c r="AQ35430" s="9"/>
    </row>
    <row r="35431" spans="41:43" x14ac:dyDescent="0.3">
      <c r="AO35431" s="9"/>
      <c r="AP35431" s="9"/>
      <c r="AQ35431" s="9"/>
    </row>
    <row r="35432" spans="41:43" x14ac:dyDescent="0.3">
      <c r="AO35432" s="9"/>
      <c r="AP35432" s="9"/>
      <c r="AQ35432" s="9"/>
    </row>
    <row r="35433" spans="41:43" x14ac:dyDescent="0.3">
      <c r="AO35433" s="9"/>
      <c r="AP35433" s="9"/>
      <c r="AQ35433" s="9"/>
    </row>
    <row r="35434" spans="41:43" x14ac:dyDescent="0.3">
      <c r="AO35434" s="9"/>
      <c r="AP35434" s="9"/>
      <c r="AQ35434" s="9"/>
    </row>
    <row r="35435" spans="41:43" x14ac:dyDescent="0.3">
      <c r="AO35435" s="9"/>
      <c r="AP35435" s="9"/>
      <c r="AQ35435" s="9"/>
    </row>
    <row r="35436" spans="41:43" x14ac:dyDescent="0.3">
      <c r="AO35436" s="9"/>
      <c r="AP35436" s="9"/>
      <c r="AQ35436" s="9"/>
    </row>
    <row r="35437" spans="41:43" x14ac:dyDescent="0.3">
      <c r="AO35437" s="9"/>
      <c r="AP35437" s="9"/>
      <c r="AQ35437" s="9"/>
    </row>
    <row r="35438" spans="41:43" x14ac:dyDescent="0.3">
      <c r="AO35438" s="9"/>
      <c r="AP35438" s="9"/>
      <c r="AQ35438" s="9"/>
    </row>
    <row r="35439" spans="41:43" x14ac:dyDescent="0.3">
      <c r="AO35439" s="9"/>
      <c r="AP35439" s="9"/>
      <c r="AQ35439" s="9"/>
    </row>
    <row r="35440" spans="41:43" x14ac:dyDescent="0.3">
      <c r="AO35440" s="9"/>
      <c r="AP35440" s="9"/>
      <c r="AQ35440" s="9"/>
    </row>
    <row r="35441" spans="41:43" x14ac:dyDescent="0.3">
      <c r="AO35441" s="9"/>
      <c r="AP35441" s="9"/>
      <c r="AQ35441" s="9"/>
    </row>
    <row r="35442" spans="41:43" x14ac:dyDescent="0.3">
      <c r="AO35442" s="9"/>
      <c r="AP35442" s="9"/>
      <c r="AQ35442" s="9"/>
    </row>
    <row r="35443" spans="41:43" x14ac:dyDescent="0.3">
      <c r="AO35443" s="9"/>
      <c r="AP35443" s="9"/>
      <c r="AQ35443" s="9"/>
    </row>
    <row r="35444" spans="41:43" x14ac:dyDescent="0.3">
      <c r="AO35444" s="9"/>
      <c r="AP35444" s="9"/>
      <c r="AQ35444" s="9"/>
    </row>
    <row r="35445" spans="41:43" x14ac:dyDescent="0.3">
      <c r="AO35445" s="9"/>
      <c r="AP35445" s="9"/>
      <c r="AQ35445" s="9"/>
    </row>
    <row r="35446" spans="41:43" x14ac:dyDescent="0.3">
      <c r="AO35446" s="9"/>
      <c r="AP35446" s="9"/>
      <c r="AQ35446" s="9"/>
    </row>
    <row r="35447" spans="41:43" x14ac:dyDescent="0.3">
      <c r="AO35447" s="9"/>
      <c r="AP35447" s="9"/>
      <c r="AQ35447" s="9"/>
    </row>
    <row r="35448" spans="41:43" x14ac:dyDescent="0.3">
      <c r="AO35448" s="9"/>
      <c r="AP35448" s="9"/>
      <c r="AQ35448" s="9"/>
    </row>
    <row r="35449" spans="41:43" x14ac:dyDescent="0.3">
      <c r="AO35449" s="9"/>
      <c r="AP35449" s="9"/>
      <c r="AQ35449" s="9"/>
    </row>
    <row r="35450" spans="41:43" x14ac:dyDescent="0.3">
      <c r="AO35450" s="9"/>
      <c r="AP35450" s="9"/>
      <c r="AQ35450" s="9"/>
    </row>
    <row r="35451" spans="41:43" x14ac:dyDescent="0.3">
      <c r="AO35451" s="9"/>
      <c r="AP35451" s="9"/>
      <c r="AQ35451" s="9"/>
    </row>
    <row r="35452" spans="41:43" x14ac:dyDescent="0.3">
      <c r="AO35452" s="9"/>
      <c r="AP35452" s="9"/>
      <c r="AQ35452" s="9"/>
    </row>
    <row r="35453" spans="41:43" x14ac:dyDescent="0.3">
      <c r="AO35453" s="9"/>
      <c r="AP35453" s="9"/>
      <c r="AQ35453" s="9"/>
    </row>
    <row r="35454" spans="41:43" x14ac:dyDescent="0.3">
      <c r="AO35454" s="9"/>
      <c r="AP35454" s="9"/>
      <c r="AQ35454" s="9"/>
    </row>
    <row r="35455" spans="41:43" x14ac:dyDescent="0.3">
      <c r="AO35455" s="9"/>
      <c r="AP35455" s="9"/>
      <c r="AQ35455" s="9"/>
    </row>
    <row r="35456" spans="41:43" x14ac:dyDescent="0.3">
      <c r="AO35456" s="9"/>
      <c r="AP35456" s="9"/>
      <c r="AQ35456" s="9"/>
    </row>
    <row r="35457" spans="41:43" x14ac:dyDescent="0.3">
      <c r="AO35457" s="9"/>
      <c r="AP35457" s="9"/>
      <c r="AQ35457" s="9"/>
    </row>
    <row r="35458" spans="41:43" x14ac:dyDescent="0.3">
      <c r="AO35458" s="9"/>
      <c r="AP35458" s="9"/>
      <c r="AQ35458" s="9"/>
    </row>
    <row r="35459" spans="41:43" x14ac:dyDescent="0.3">
      <c r="AO35459" s="9"/>
      <c r="AP35459" s="9"/>
      <c r="AQ35459" s="9"/>
    </row>
    <row r="35460" spans="41:43" x14ac:dyDescent="0.3">
      <c r="AO35460" s="9"/>
      <c r="AP35460" s="9"/>
      <c r="AQ35460" s="9"/>
    </row>
    <row r="35461" spans="41:43" x14ac:dyDescent="0.3">
      <c r="AO35461" s="9"/>
      <c r="AP35461" s="9"/>
      <c r="AQ35461" s="9"/>
    </row>
    <row r="35462" spans="41:43" x14ac:dyDescent="0.3">
      <c r="AO35462" s="9"/>
      <c r="AP35462" s="9"/>
      <c r="AQ35462" s="9"/>
    </row>
    <row r="35463" spans="41:43" x14ac:dyDescent="0.3">
      <c r="AO35463" s="9"/>
      <c r="AP35463" s="9"/>
      <c r="AQ35463" s="9"/>
    </row>
    <row r="35464" spans="41:43" x14ac:dyDescent="0.3">
      <c r="AO35464" s="9"/>
      <c r="AP35464" s="9"/>
      <c r="AQ35464" s="9"/>
    </row>
    <row r="35465" spans="41:43" x14ac:dyDescent="0.3">
      <c r="AO35465" s="9"/>
      <c r="AP35465" s="9"/>
      <c r="AQ35465" s="9"/>
    </row>
    <row r="35466" spans="41:43" x14ac:dyDescent="0.3">
      <c r="AO35466" s="9"/>
      <c r="AP35466" s="9"/>
      <c r="AQ35466" s="9"/>
    </row>
    <row r="35467" spans="41:43" x14ac:dyDescent="0.3">
      <c r="AO35467" s="9"/>
      <c r="AP35467" s="9"/>
      <c r="AQ35467" s="9"/>
    </row>
    <row r="35468" spans="41:43" x14ac:dyDescent="0.3">
      <c r="AO35468" s="9"/>
      <c r="AP35468" s="9"/>
      <c r="AQ35468" s="9"/>
    </row>
    <row r="35469" spans="41:43" x14ac:dyDescent="0.3">
      <c r="AO35469" s="9"/>
      <c r="AP35469" s="9"/>
      <c r="AQ35469" s="9"/>
    </row>
    <row r="35470" spans="41:43" x14ac:dyDescent="0.3">
      <c r="AO35470" s="9"/>
      <c r="AP35470" s="9"/>
      <c r="AQ35470" s="9"/>
    </row>
    <row r="35471" spans="41:43" x14ac:dyDescent="0.3">
      <c r="AO35471" s="9"/>
      <c r="AP35471" s="9"/>
      <c r="AQ35471" s="9"/>
    </row>
    <row r="35472" spans="41:43" x14ac:dyDescent="0.3">
      <c r="AO35472" s="9"/>
      <c r="AP35472" s="9"/>
      <c r="AQ35472" s="9"/>
    </row>
    <row r="35473" spans="41:43" x14ac:dyDescent="0.3">
      <c r="AO35473" s="9"/>
      <c r="AP35473" s="9"/>
      <c r="AQ35473" s="9"/>
    </row>
    <row r="35474" spans="41:43" x14ac:dyDescent="0.3">
      <c r="AO35474" s="9"/>
      <c r="AP35474" s="9"/>
      <c r="AQ35474" s="9"/>
    </row>
    <row r="35475" spans="41:43" x14ac:dyDescent="0.3">
      <c r="AO35475" s="9"/>
      <c r="AP35475" s="9"/>
      <c r="AQ35475" s="9"/>
    </row>
    <row r="35476" spans="41:43" x14ac:dyDescent="0.3">
      <c r="AO35476" s="9"/>
      <c r="AP35476" s="9"/>
      <c r="AQ35476" s="9"/>
    </row>
    <row r="35477" spans="41:43" x14ac:dyDescent="0.3">
      <c r="AO35477" s="9"/>
      <c r="AP35477" s="9"/>
      <c r="AQ35477" s="9"/>
    </row>
    <row r="35478" spans="41:43" x14ac:dyDescent="0.3">
      <c r="AO35478" s="9"/>
      <c r="AP35478" s="9"/>
      <c r="AQ35478" s="9"/>
    </row>
    <row r="35479" spans="41:43" x14ac:dyDescent="0.3">
      <c r="AO35479" s="9"/>
      <c r="AP35479" s="9"/>
      <c r="AQ35479" s="9"/>
    </row>
    <row r="35480" spans="41:43" x14ac:dyDescent="0.3">
      <c r="AO35480" s="9"/>
      <c r="AP35480" s="9"/>
      <c r="AQ35480" s="9"/>
    </row>
    <row r="35481" spans="41:43" x14ac:dyDescent="0.3">
      <c r="AO35481" s="9"/>
      <c r="AP35481" s="9"/>
      <c r="AQ35481" s="9"/>
    </row>
    <row r="35482" spans="41:43" x14ac:dyDescent="0.3">
      <c r="AO35482" s="9"/>
      <c r="AP35482" s="9"/>
      <c r="AQ35482" s="9"/>
    </row>
    <row r="35483" spans="41:43" x14ac:dyDescent="0.3">
      <c r="AO35483" s="9"/>
      <c r="AP35483" s="9"/>
      <c r="AQ35483" s="9"/>
    </row>
    <row r="35484" spans="41:43" x14ac:dyDescent="0.3">
      <c r="AO35484" s="9"/>
      <c r="AP35484" s="9"/>
      <c r="AQ35484" s="9"/>
    </row>
    <row r="35485" spans="41:43" x14ac:dyDescent="0.3">
      <c r="AO35485" s="9"/>
      <c r="AP35485" s="9"/>
      <c r="AQ35485" s="9"/>
    </row>
    <row r="35486" spans="41:43" x14ac:dyDescent="0.3">
      <c r="AO35486" s="9"/>
      <c r="AP35486" s="9"/>
      <c r="AQ35486" s="9"/>
    </row>
    <row r="35487" spans="41:43" x14ac:dyDescent="0.3">
      <c r="AO35487" s="9"/>
      <c r="AP35487" s="9"/>
      <c r="AQ35487" s="9"/>
    </row>
    <row r="35488" spans="41:43" x14ac:dyDescent="0.3">
      <c r="AO35488" s="9"/>
      <c r="AP35488" s="9"/>
      <c r="AQ35488" s="9"/>
    </row>
    <row r="35489" spans="41:43" x14ac:dyDescent="0.3">
      <c r="AO35489" s="9"/>
      <c r="AP35489" s="9"/>
      <c r="AQ35489" s="9"/>
    </row>
    <row r="35490" spans="41:43" x14ac:dyDescent="0.3">
      <c r="AO35490" s="9"/>
      <c r="AP35490" s="9"/>
      <c r="AQ35490" s="9"/>
    </row>
    <row r="35491" spans="41:43" x14ac:dyDescent="0.3">
      <c r="AO35491" s="9"/>
      <c r="AP35491" s="9"/>
      <c r="AQ35491" s="9"/>
    </row>
    <row r="35492" spans="41:43" x14ac:dyDescent="0.3">
      <c r="AO35492" s="9"/>
      <c r="AP35492" s="9"/>
      <c r="AQ35492" s="9"/>
    </row>
    <row r="35493" spans="41:43" x14ac:dyDescent="0.3">
      <c r="AO35493" s="9"/>
      <c r="AP35493" s="9"/>
      <c r="AQ35493" s="9"/>
    </row>
    <row r="35494" spans="41:43" x14ac:dyDescent="0.3">
      <c r="AO35494" s="9"/>
      <c r="AP35494" s="9"/>
      <c r="AQ35494" s="9"/>
    </row>
    <row r="35495" spans="41:43" x14ac:dyDescent="0.3">
      <c r="AO35495" s="9"/>
      <c r="AP35495" s="9"/>
      <c r="AQ35495" s="9"/>
    </row>
    <row r="35496" spans="41:43" x14ac:dyDescent="0.3">
      <c r="AO35496" s="9"/>
      <c r="AP35496" s="9"/>
      <c r="AQ35496" s="9"/>
    </row>
    <row r="35497" spans="41:43" x14ac:dyDescent="0.3">
      <c r="AO35497" s="9"/>
      <c r="AP35497" s="9"/>
      <c r="AQ35497" s="9"/>
    </row>
    <row r="35498" spans="41:43" x14ac:dyDescent="0.3">
      <c r="AO35498" s="9"/>
      <c r="AP35498" s="9"/>
      <c r="AQ35498" s="9"/>
    </row>
    <row r="35499" spans="41:43" x14ac:dyDescent="0.3">
      <c r="AO35499" s="9"/>
      <c r="AP35499" s="9"/>
      <c r="AQ35499" s="9"/>
    </row>
    <row r="35500" spans="41:43" x14ac:dyDescent="0.3">
      <c r="AO35500" s="9"/>
      <c r="AP35500" s="9"/>
      <c r="AQ35500" s="9"/>
    </row>
    <row r="35501" spans="41:43" x14ac:dyDescent="0.3">
      <c r="AO35501" s="9"/>
      <c r="AP35501" s="9"/>
      <c r="AQ35501" s="9"/>
    </row>
    <row r="35502" spans="41:43" x14ac:dyDescent="0.3">
      <c r="AO35502" s="9"/>
      <c r="AP35502" s="9"/>
      <c r="AQ35502" s="9"/>
    </row>
    <row r="35503" spans="41:43" x14ac:dyDescent="0.3">
      <c r="AO35503" s="9"/>
      <c r="AP35503" s="9"/>
      <c r="AQ35503" s="9"/>
    </row>
    <row r="35504" spans="41:43" x14ac:dyDescent="0.3">
      <c r="AO35504" s="9"/>
      <c r="AP35504" s="9"/>
      <c r="AQ35504" s="9"/>
    </row>
    <row r="35505" spans="41:43" x14ac:dyDescent="0.3">
      <c r="AO35505" s="9"/>
      <c r="AP35505" s="9"/>
      <c r="AQ35505" s="9"/>
    </row>
    <row r="35506" spans="41:43" x14ac:dyDescent="0.3">
      <c r="AO35506" s="9"/>
      <c r="AP35506" s="9"/>
      <c r="AQ35506" s="9"/>
    </row>
    <row r="35507" spans="41:43" x14ac:dyDescent="0.3">
      <c r="AO35507" s="9"/>
      <c r="AP35507" s="9"/>
      <c r="AQ35507" s="9"/>
    </row>
    <row r="35508" spans="41:43" x14ac:dyDescent="0.3">
      <c r="AO35508" s="9"/>
      <c r="AP35508" s="9"/>
      <c r="AQ35508" s="9"/>
    </row>
    <row r="35509" spans="41:43" x14ac:dyDescent="0.3">
      <c r="AO35509" s="9"/>
      <c r="AP35509" s="9"/>
      <c r="AQ35509" s="9"/>
    </row>
    <row r="35510" spans="41:43" x14ac:dyDescent="0.3">
      <c r="AO35510" s="9"/>
      <c r="AP35510" s="9"/>
      <c r="AQ35510" s="9"/>
    </row>
    <row r="35511" spans="41:43" x14ac:dyDescent="0.3">
      <c r="AO35511" s="9"/>
      <c r="AP35511" s="9"/>
      <c r="AQ35511" s="9"/>
    </row>
    <row r="35512" spans="41:43" x14ac:dyDescent="0.3">
      <c r="AO35512" s="9"/>
      <c r="AP35512" s="9"/>
      <c r="AQ35512" s="9"/>
    </row>
    <row r="35513" spans="41:43" x14ac:dyDescent="0.3">
      <c r="AO35513" s="9"/>
      <c r="AP35513" s="9"/>
      <c r="AQ35513" s="9"/>
    </row>
    <row r="35514" spans="41:43" x14ac:dyDescent="0.3">
      <c r="AO35514" s="9"/>
      <c r="AP35514" s="9"/>
      <c r="AQ35514" s="9"/>
    </row>
    <row r="35515" spans="41:43" x14ac:dyDescent="0.3">
      <c r="AO35515" s="9"/>
      <c r="AP35515" s="9"/>
      <c r="AQ35515" s="9"/>
    </row>
    <row r="35516" spans="41:43" x14ac:dyDescent="0.3">
      <c r="AO35516" s="9"/>
      <c r="AP35516" s="9"/>
      <c r="AQ35516" s="9"/>
    </row>
    <row r="35517" spans="41:43" x14ac:dyDescent="0.3">
      <c r="AO35517" s="9"/>
      <c r="AP35517" s="9"/>
      <c r="AQ35517" s="9"/>
    </row>
    <row r="35518" spans="41:43" x14ac:dyDescent="0.3">
      <c r="AO35518" s="9"/>
      <c r="AP35518" s="9"/>
      <c r="AQ35518" s="9"/>
    </row>
    <row r="35519" spans="41:43" x14ac:dyDescent="0.3">
      <c r="AO35519" s="9"/>
      <c r="AP35519" s="9"/>
      <c r="AQ35519" s="9"/>
    </row>
    <row r="35520" spans="41:43" x14ac:dyDescent="0.3">
      <c r="AO35520" s="9"/>
      <c r="AP35520" s="9"/>
      <c r="AQ35520" s="9"/>
    </row>
    <row r="35521" spans="41:43" x14ac:dyDescent="0.3">
      <c r="AO35521" s="9"/>
      <c r="AP35521" s="9"/>
      <c r="AQ35521" s="9"/>
    </row>
    <row r="35522" spans="41:43" x14ac:dyDescent="0.3">
      <c r="AO35522" s="9"/>
      <c r="AP35522" s="9"/>
      <c r="AQ35522" s="9"/>
    </row>
    <row r="35523" spans="41:43" x14ac:dyDescent="0.3">
      <c r="AO35523" s="9"/>
      <c r="AP35523" s="9"/>
      <c r="AQ35523" s="9"/>
    </row>
    <row r="35524" spans="41:43" x14ac:dyDescent="0.3">
      <c r="AO35524" s="9"/>
      <c r="AP35524" s="9"/>
      <c r="AQ35524" s="9"/>
    </row>
    <row r="35525" spans="41:43" x14ac:dyDescent="0.3">
      <c r="AO35525" s="9"/>
      <c r="AP35525" s="9"/>
      <c r="AQ35525" s="9"/>
    </row>
    <row r="35526" spans="41:43" x14ac:dyDescent="0.3">
      <c r="AO35526" s="9"/>
      <c r="AP35526" s="9"/>
      <c r="AQ35526" s="9"/>
    </row>
    <row r="35527" spans="41:43" x14ac:dyDescent="0.3">
      <c r="AO35527" s="9"/>
      <c r="AP35527" s="9"/>
      <c r="AQ35527" s="9"/>
    </row>
    <row r="35528" spans="41:43" x14ac:dyDescent="0.3">
      <c r="AO35528" s="9"/>
      <c r="AP35528" s="9"/>
      <c r="AQ35528" s="9"/>
    </row>
    <row r="35529" spans="41:43" x14ac:dyDescent="0.3">
      <c r="AO35529" s="9"/>
      <c r="AP35529" s="9"/>
      <c r="AQ35529" s="9"/>
    </row>
    <row r="35530" spans="41:43" x14ac:dyDescent="0.3">
      <c r="AO35530" s="9"/>
      <c r="AP35530" s="9"/>
      <c r="AQ35530" s="9"/>
    </row>
    <row r="35531" spans="41:43" x14ac:dyDescent="0.3">
      <c r="AO35531" s="9"/>
      <c r="AP35531" s="9"/>
      <c r="AQ35531" s="9"/>
    </row>
    <row r="35532" spans="41:43" x14ac:dyDescent="0.3">
      <c r="AO35532" s="9"/>
      <c r="AP35532" s="9"/>
      <c r="AQ35532" s="9"/>
    </row>
    <row r="35533" spans="41:43" x14ac:dyDescent="0.3">
      <c r="AO35533" s="9"/>
      <c r="AP35533" s="9"/>
      <c r="AQ35533" s="9"/>
    </row>
    <row r="35534" spans="41:43" x14ac:dyDescent="0.3">
      <c r="AO35534" s="9"/>
      <c r="AP35534" s="9"/>
      <c r="AQ35534" s="9"/>
    </row>
    <row r="35535" spans="41:43" x14ac:dyDescent="0.3">
      <c r="AO35535" s="9"/>
      <c r="AP35535" s="9"/>
      <c r="AQ35535" s="9"/>
    </row>
    <row r="35536" spans="41:43" x14ac:dyDescent="0.3">
      <c r="AO35536" s="9"/>
      <c r="AP35536" s="9"/>
      <c r="AQ35536" s="9"/>
    </row>
    <row r="35537" spans="41:43" x14ac:dyDescent="0.3">
      <c r="AO35537" s="9"/>
      <c r="AP35537" s="9"/>
      <c r="AQ35537" s="9"/>
    </row>
    <row r="35538" spans="41:43" x14ac:dyDescent="0.3">
      <c r="AO35538" s="9"/>
      <c r="AP35538" s="9"/>
      <c r="AQ35538" s="9"/>
    </row>
    <row r="35539" spans="41:43" x14ac:dyDescent="0.3">
      <c r="AO35539" s="9"/>
      <c r="AP35539" s="9"/>
      <c r="AQ35539" s="9"/>
    </row>
    <row r="35540" spans="41:43" x14ac:dyDescent="0.3">
      <c r="AO35540" s="9"/>
      <c r="AP35540" s="9"/>
      <c r="AQ35540" s="9"/>
    </row>
    <row r="35541" spans="41:43" x14ac:dyDescent="0.3">
      <c r="AO35541" s="9"/>
      <c r="AP35541" s="9"/>
      <c r="AQ35541" s="9"/>
    </row>
    <row r="35542" spans="41:43" x14ac:dyDescent="0.3">
      <c r="AO35542" s="9"/>
      <c r="AP35542" s="9"/>
      <c r="AQ35542" s="9"/>
    </row>
    <row r="35543" spans="41:43" x14ac:dyDescent="0.3">
      <c r="AO35543" s="9"/>
      <c r="AP35543" s="9"/>
      <c r="AQ35543" s="9"/>
    </row>
    <row r="35544" spans="41:43" x14ac:dyDescent="0.3">
      <c r="AO35544" s="9"/>
      <c r="AP35544" s="9"/>
      <c r="AQ35544" s="9"/>
    </row>
    <row r="35545" spans="41:43" x14ac:dyDescent="0.3">
      <c r="AO35545" s="9"/>
      <c r="AP35545" s="9"/>
      <c r="AQ35545" s="9"/>
    </row>
    <row r="35546" spans="41:43" x14ac:dyDescent="0.3">
      <c r="AO35546" s="9"/>
      <c r="AP35546" s="9"/>
      <c r="AQ35546" s="9"/>
    </row>
    <row r="35547" spans="41:43" x14ac:dyDescent="0.3">
      <c r="AO35547" s="9"/>
      <c r="AP35547" s="9"/>
      <c r="AQ35547" s="9"/>
    </row>
    <row r="35548" spans="41:43" x14ac:dyDescent="0.3">
      <c r="AO35548" s="9"/>
      <c r="AP35548" s="9"/>
      <c r="AQ35548" s="9"/>
    </row>
    <row r="35549" spans="41:43" x14ac:dyDescent="0.3">
      <c r="AO35549" s="9"/>
      <c r="AP35549" s="9"/>
      <c r="AQ35549" s="9"/>
    </row>
    <row r="35550" spans="41:43" x14ac:dyDescent="0.3">
      <c r="AO35550" s="9"/>
      <c r="AP35550" s="9"/>
      <c r="AQ35550" s="9"/>
    </row>
    <row r="35551" spans="41:43" x14ac:dyDescent="0.3">
      <c r="AO35551" s="9"/>
      <c r="AP35551" s="9"/>
      <c r="AQ35551" s="9"/>
    </row>
    <row r="35552" spans="41:43" x14ac:dyDescent="0.3">
      <c r="AO35552" s="9"/>
      <c r="AP35552" s="9"/>
      <c r="AQ35552" s="9"/>
    </row>
    <row r="35553" spans="41:43" x14ac:dyDescent="0.3">
      <c r="AO35553" s="9"/>
      <c r="AP35553" s="9"/>
      <c r="AQ35553" s="9"/>
    </row>
    <row r="35554" spans="41:43" x14ac:dyDescent="0.3">
      <c r="AO35554" s="9"/>
      <c r="AP35554" s="9"/>
      <c r="AQ35554" s="9"/>
    </row>
    <row r="35555" spans="41:43" x14ac:dyDescent="0.3">
      <c r="AO35555" s="9"/>
      <c r="AP35555" s="9"/>
      <c r="AQ35555" s="9"/>
    </row>
    <row r="35556" spans="41:43" x14ac:dyDescent="0.3">
      <c r="AO35556" s="9"/>
      <c r="AP35556" s="9"/>
      <c r="AQ35556" s="9"/>
    </row>
    <row r="35557" spans="41:43" x14ac:dyDescent="0.3">
      <c r="AO35557" s="9"/>
      <c r="AP35557" s="9"/>
      <c r="AQ35557" s="9"/>
    </row>
    <row r="35558" spans="41:43" x14ac:dyDescent="0.3">
      <c r="AO35558" s="9"/>
      <c r="AP35558" s="9"/>
      <c r="AQ35558" s="9"/>
    </row>
    <row r="35559" spans="41:43" x14ac:dyDescent="0.3">
      <c r="AO35559" s="9"/>
      <c r="AP35559" s="9"/>
      <c r="AQ35559" s="9"/>
    </row>
    <row r="35560" spans="41:43" x14ac:dyDescent="0.3">
      <c r="AO35560" s="9"/>
      <c r="AP35560" s="9"/>
      <c r="AQ35560" s="9"/>
    </row>
    <row r="35561" spans="41:43" x14ac:dyDescent="0.3">
      <c r="AO35561" s="9"/>
      <c r="AP35561" s="9"/>
      <c r="AQ35561" s="9"/>
    </row>
    <row r="35562" spans="41:43" x14ac:dyDescent="0.3">
      <c r="AO35562" s="9"/>
      <c r="AP35562" s="9"/>
      <c r="AQ35562" s="9"/>
    </row>
    <row r="35563" spans="41:43" x14ac:dyDescent="0.3">
      <c r="AO35563" s="9"/>
      <c r="AP35563" s="9"/>
      <c r="AQ35563" s="9"/>
    </row>
    <row r="35564" spans="41:43" x14ac:dyDescent="0.3">
      <c r="AO35564" s="9"/>
      <c r="AP35564" s="9"/>
      <c r="AQ35564" s="9"/>
    </row>
    <row r="35565" spans="41:43" x14ac:dyDescent="0.3">
      <c r="AO35565" s="9"/>
      <c r="AP35565" s="9"/>
      <c r="AQ35565" s="9"/>
    </row>
    <row r="35566" spans="41:43" x14ac:dyDescent="0.3">
      <c r="AO35566" s="9"/>
      <c r="AP35566" s="9"/>
      <c r="AQ35566" s="9"/>
    </row>
    <row r="35567" spans="41:43" x14ac:dyDescent="0.3">
      <c r="AO35567" s="9"/>
      <c r="AP35567" s="9"/>
      <c r="AQ35567" s="9"/>
    </row>
    <row r="35568" spans="41:43" x14ac:dyDescent="0.3">
      <c r="AO35568" s="9"/>
      <c r="AP35568" s="9"/>
      <c r="AQ35568" s="9"/>
    </row>
    <row r="35569" spans="41:43" x14ac:dyDescent="0.3">
      <c r="AO35569" s="9"/>
      <c r="AP35569" s="9"/>
      <c r="AQ35569" s="9"/>
    </row>
    <row r="35570" spans="41:43" x14ac:dyDescent="0.3">
      <c r="AO35570" s="9"/>
      <c r="AP35570" s="9"/>
      <c r="AQ35570" s="9"/>
    </row>
    <row r="35571" spans="41:43" x14ac:dyDescent="0.3">
      <c r="AO35571" s="9"/>
      <c r="AP35571" s="9"/>
      <c r="AQ35571" s="9"/>
    </row>
    <row r="35572" spans="41:43" x14ac:dyDescent="0.3">
      <c r="AO35572" s="9"/>
      <c r="AP35572" s="9"/>
      <c r="AQ35572" s="9"/>
    </row>
    <row r="35573" spans="41:43" x14ac:dyDescent="0.3">
      <c r="AO35573" s="9"/>
      <c r="AP35573" s="9"/>
      <c r="AQ35573" s="9"/>
    </row>
    <row r="35574" spans="41:43" x14ac:dyDescent="0.3">
      <c r="AO35574" s="9"/>
      <c r="AP35574" s="9"/>
      <c r="AQ35574" s="9"/>
    </row>
    <row r="35575" spans="41:43" x14ac:dyDescent="0.3">
      <c r="AO35575" s="9"/>
      <c r="AP35575" s="9"/>
      <c r="AQ35575" s="9"/>
    </row>
    <row r="35576" spans="41:43" x14ac:dyDescent="0.3">
      <c r="AO35576" s="9"/>
      <c r="AP35576" s="9"/>
      <c r="AQ35576" s="9"/>
    </row>
    <row r="35577" spans="41:43" x14ac:dyDescent="0.3">
      <c r="AO35577" s="9"/>
      <c r="AP35577" s="9"/>
      <c r="AQ35577" s="9"/>
    </row>
    <row r="35578" spans="41:43" x14ac:dyDescent="0.3">
      <c r="AO35578" s="9"/>
      <c r="AP35578" s="9"/>
      <c r="AQ35578" s="9"/>
    </row>
    <row r="35579" spans="41:43" x14ac:dyDescent="0.3">
      <c r="AO35579" s="9"/>
      <c r="AP35579" s="9"/>
      <c r="AQ35579" s="9"/>
    </row>
    <row r="35580" spans="41:43" x14ac:dyDescent="0.3">
      <c r="AO35580" s="9"/>
      <c r="AP35580" s="9"/>
      <c r="AQ35580" s="9"/>
    </row>
    <row r="35581" spans="41:43" x14ac:dyDescent="0.3">
      <c r="AO35581" s="9"/>
      <c r="AP35581" s="9"/>
      <c r="AQ35581" s="9"/>
    </row>
    <row r="35582" spans="41:43" x14ac:dyDescent="0.3">
      <c r="AO35582" s="9"/>
      <c r="AP35582" s="9"/>
      <c r="AQ35582" s="9"/>
    </row>
    <row r="35583" spans="41:43" x14ac:dyDescent="0.3">
      <c r="AO35583" s="9"/>
      <c r="AP35583" s="9"/>
      <c r="AQ35583" s="9"/>
    </row>
    <row r="35584" spans="41:43" x14ac:dyDescent="0.3">
      <c r="AO35584" s="9"/>
      <c r="AP35584" s="9"/>
      <c r="AQ35584" s="9"/>
    </row>
    <row r="35585" spans="41:43" x14ac:dyDescent="0.3">
      <c r="AO35585" s="9"/>
      <c r="AP35585" s="9"/>
      <c r="AQ35585" s="9"/>
    </row>
    <row r="35586" spans="41:43" x14ac:dyDescent="0.3">
      <c r="AO35586" s="9"/>
      <c r="AP35586" s="9"/>
      <c r="AQ35586" s="9"/>
    </row>
    <row r="35587" spans="41:43" x14ac:dyDescent="0.3">
      <c r="AO35587" s="9"/>
      <c r="AP35587" s="9"/>
      <c r="AQ35587" s="9"/>
    </row>
    <row r="35588" spans="41:43" x14ac:dyDescent="0.3">
      <c r="AO35588" s="9"/>
      <c r="AP35588" s="9"/>
      <c r="AQ35588" s="9"/>
    </row>
    <row r="35589" spans="41:43" x14ac:dyDescent="0.3">
      <c r="AO35589" s="9"/>
      <c r="AP35589" s="9"/>
      <c r="AQ35589" s="9"/>
    </row>
    <row r="35590" spans="41:43" x14ac:dyDescent="0.3">
      <c r="AO35590" s="9"/>
      <c r="AP35590" s="9"/>
      <c r="AQ35590" s="9"/>
    </row>
    <row r="35591" spans="41:43" x14ac:dyDescent="0.3">
      <c r="AO35591" s="9"/>
      <c r="AP35591" s="9"/>
      <c r="AQ35591" s="9"/>
    </row>
    <row r="35592" spans="41:43" x14ac:dyDescent="0.3">
      <c r="AO35592" s="9"/>
      <c r="AP35592" s="9"/>
      <c r="AQ35592" s="9"/>
    </row>
    <row r="35593" spans="41:43" x14ac:dyDescent="0.3">
      <c r="AO35593" s="9"/>
      <c r="AP35593" s="9"/>
      <c r="AQ35593" s="9"/>
    </row>
    <row r="35594" spans="41:43" x14ac:dyDescent="0.3">
      <c r="AO35594" s="9"/>
      <c r="AP35594" s="9"/>
      <c r="AQ35594" s="9"/>
    </row>
    <row r="35595" spans="41:43" x14ac:dyDescent="0.3">
      <c r="AO35595" s="9"/>
      <c r="AP35595" s="9"/>
      <c r="AQ35595" s="9"/>
    </row>
    <row r="35596" spans="41:43" x14ac:dyDescent="0.3">
      <c r="AO35596" s="9"/>
      <c r="AP35596" s="9"/>
      <c r="AQ35596" s="9"/>
    </row>
    <row r="35597" spans="41:43" x14ac:dyDescent="0.3">
      <c r="AO35597" s="9"/>
      <c r="AP35597" s="9"/>
      <c r="AQ35597" s="9"/>
    </row>
    <row r="35598" spans="41:43" x14ac:dyDescent="0.3">
      <c r="AO35598" s="9"/>
      <c r="AP35598" s="9"/>
      <c r="AQ35598" s="9"/>
    </row>
    <row r="35599" spans="41:43" x14ac:dyDescent="0.3">
      <c r="AO35599" s="9"/>
      <c r="AP35599" s="9"/>
      <c r="AQ35599" s="9"/>
    </row>
    <row r="35600" spans="41:43" x14ac:dyDescent="0.3">
      <c r="AO35600" s="9"/>
      <c r="AP35600" s="9"/>
      <c r="AQ35600" s="9"/>
    </row>
    <row r="35601" spans="41:43" x14ac:dyDescent="0.3">
      <c r="AO35601" s="9"/>
      <c r="AP35601" s="9"/>
      <c r="AQ35601" s="9"/>
    </row>
    <row r="35602" spans="41:43" x14ac:dyDescent="0.3">
      <c r="AO35602" s="9"/>
      <c r="AP35602" s="9"/>
      <c r="AQ35602" s="9"/>
    </row>
    <row r="35603" spans="41:43" x14ac:dyDescent="0.3">
      <c r="AO35603" s="9"/>
      <c r="AP35603" s="9"/>
      <c r="AQ35603" s="9"/>
    </row>
    <row r="35604" spans="41:43" x14ac:dyDescent="0.3">
      <c r="AO35604" s="9"/>
      <c r="AP35604" s="9"/>
      <c r="AQ35604" s="9"/>
    </row>
    <row r="35605" spans="41:43" x14ac:dyDescent="0.3">
      <c r="AO35605" s="9"/>
      <c r="AP35605" s="9"/>
      <c r="AQ35605" s="9"/>
    </row>
    <row r="35606" spans="41:43" x14ac:dyDescent="0.3">
      <c r="AO35606" s="9"/>
      <c r="AP35606" s="9"/>
      <c r="AQ35606" s="9"/>
    </row>
    <row r="35607" spans="41:43" x14ac:dyDescent="0.3">
      <c r="AO35607" s="9"/>
      <c r="AP35607" s="9"/>
      <c r="AQ35607" s="9"/>
    </row>
    <row r="35608" spans="41:43" x14ac:dyDescent="0.3">
      <c r="AO35608" s="9"/>
      <c r="AP35608" s="9"/>
      <c r="AQ35608" s="9"/>
    </row>
    <row r="35609" spans="41:43" x14ac:dyDescent="0.3">
      <c r="AO35609" s="9"/>
      <c r="AP35609" s="9"/>
      <c r="AQ35609" s="9"/>
    </row>
    <row r="35610" spans="41:43" x14ac:dyDescent="0.3">
      <c r="AO35610" s="9"/>
      <c r="AP35610" s="9"/>
      <c r="AQ35610" s="9"/>
    </row>
    <row r="35611" spans="41:43" x14ac:dyDescent="0.3">
      <c r="AO35611" s="9"/>
      <c r="AP35611" s="9"/>
      <c r="AQ35611" s="9"/>
    </row>
    <row r="35612" spans="41:43" x14ac:dyDescent="0.3">
      <c r="AO35612" s="9"/>
      <c r="AP35612" s="9"/>
      <c r="AQ35612" s="9"/>
    </row>
    <row r="35613" spans="41:43" x14ac:dyDescent="0.3">
      <c r="AO35613" s="9"/>
      <c r="AP35613" s="9"/>
      <c r="AQ35613" s="9"/>
    </row>
    <row r="35614" spans="41:43" x14ac:dyDescent="0.3">
      <c r="AO35614" s="9"/>
      <c r="AP35614" s="9"/>
      <c r="AQ35614" s="9"/>
    </row>
    <row r="35615" spans="41:43" x14ac:dyDescent="0.3">
      <c r="AO35615" s="9"/>
      <c r="AP35615" s="9"/>
      <c r="AQ35615" s="9"/>
    </row>
    <row r="35616" spans="41:43" x14ac:dyDescent="0.3">
      <c r="AO35616" s="9"/>
      <c r="AP35616" s="9"/>
      <c r="AQ35616" s="9"/>
    </row>
    <row r="35617" spans="41:43" x14ac:dyDescent="0.3">
      <c r="AO35617" s="9"/>
      <c r="AP35617" s="9"/>
      <c r="AQ35617" s="9"/>
    </row>
    <row r="35618" spans="41:43" x14ac:dyDescent="0.3">
      <c r="AO35618" s="9"/>
      <c r="AP35618" s="9"/>
      <c r="AQ35618" s="9"/>
    </row>
    <row r="35619" spans="41:43" x14ac:dyDescent="0.3">
      <c r="AO35619" s="9"/>
      <c r="AP35619" s="9"/>
      <c r="AQ35619" s="9"/>
    </row>
    <row r="35620" spans="41:43" x14ac:dyDescent="0.3">
      <c r="AO35620" s="9"/>
      <c r="AP35620" s="9"/>
      <c r="AQ35620" s="9"/>
    </row>
    <row r="35621" spans="41:43" x14ac:dyDescent="0.3">
      <c r="AO35621" s="9"/>
      <c r="AP35621" s="9"/>
      <c r="AQ35621" s="9"/>
    </row>
    <row r="35622" spans="41:43" x14ac:dyDescent="0.3">
      <c r="AO35622" s="9"/>
      <c r="AP35622" s="9"/>
      <c r="AQ35622" s="9"/>
    </row>
    <row r="35623" spans="41:43" x14ac:dyDescent="0.3">
      <c r="AO35623" s="9"/>
      <c r="AP35623" s="9"/>
      <c r="AQ35623" s="9"/>
    </row>
    <row r="35624" spans="41:43" x14ac:dyDescent="0.3">
      <c r="AO35624" s="9"/>
      <c r="AP35624" s="9"/>
      <c r="AQ35624" s="9"/>
    </row>
    <row r="35625" spans="41:43" x14ac:dyDescent="0.3">
      <c r="AO35625" s="9"/>
      <c r="AP35625" s="9"/>
      <c r="AQ35625" s="9"/>
    </row>
    <row r="35626" spans="41:43" x14ac:dyDescent="0.3">
      <c r="AO35626" s="9"/>
      <c r="AP35626" s="9"/>
      <c r="AQ35626" s="9"/>
    </row>
    <row r="35627" spans="41:43" x14ac:dyDescent="0.3">
      <c r="AO35627" s="9"/>
      <c r="AP35627" s="9"/>
      <c r="AQ35627" s="9"/>
    </row>
    <row r="35628" spans="41:43" x14ac:dyDescent="0.3">
      <c r="AO35628" s="9"/>
      <c r="AP35628" s="9"/>
      <c r="AQ35628" s="9"/>
    </row>
    <row r="35629" spans="41:43" x14ac:dyDescent="0.3">
      <c r="AO35629" s="9"/>
      <c r="AP35629" s="9"/>
      <c r="AQ35629" s="9"/>
    </row>
    <row r="35630" spans="41:43" x14ac:dyDescent="0.3">
      <c r="AO35630" s="9"/>
      <c r="AP35630" s="9"/>
      <c r="AQ35630" s="9"/>
    </row>
    <row r="35631" spans="41:43" x14ac:dyDescent="0.3">
      <c r="AO35631" s="9"/>
      <c r="AP35631" s="9"/>
      <c r="AQ35631" s="9"/>
    </row>
    <row r="35632" spans="41:43" x14ac:dyDescent="0.3">
      <c r="AO35632" s="9"/>
      <c r="AP35632" s="9"/>
      <c r="AQ35632" s="9"/>
    </row>
    <row r="35633" spans="41:43" x14ac:dyDescent="0.3">
      <c r="AO35633" s="9"/>
      <c r="AP35633" s="9"/>
      <c r="AQ35633" s="9"/>
    </row>
    <row r="35634" spans="41:43" x14ac:dyDescent="0.3">
      <c r="AO35634" s="9"/>
      <c r="AP35634" s="9"/>
      <c r="AQ35634" s="9"/>
    </row>
    <row r="35635" spans="41:43" x14ac:dyDescent="0.3">
      <c r="AO35635" s="9"/>
      <c r="AP35635" s="9"/>
      <c r="AQ35635" s="9"/>
    </row>
    <row r="35636" spans="41:43" x14ac:dyDescent="0.3">
      <c r="AO35636" s="9"/>
      <c r="AP35636" s="9"/>
      <c r="AQ35636" s="9"/>
    </row>
    <row r="35637" spans="41:43" x14ac:dyDescent="0.3">
      <c r="AO35637" s="9"/>
      <c r="AP35637" s="9"/>
      <c r="AQ35637" s="9"/>
    </row>
    <row r="35638" spans="41:43" x14ac:dyDescent="0.3">
      <c r="AO35638" s="9"/>
      <c r="AP35638" s="9"/>
      <c r="AQ35638" s="9"/>
    </row>
    <row r="35639" spans="41:43" x14ac:dyDescent="0.3">
      <c r="AO35639" s="9"/>
      <c r="AP35639" s="9"/>
      <c r="AQ35639" s="9"/>
    </row>
    <row r="35640" spans="41:43" x14ac:dyDescent="0.3">
      <c r="AO35640" s="9"/>
      <c r="AP35640" s="9"/>
      <c r="AQ35640" s="9"/>
    </row>
    <row r="35641" spans="41:43" x14ac:dyDescent="0.3">
      <c r="AO35641" s="9"/>
      <c r="AP35641" s="9"/>
      <c r="AQ35641" s="9"/>
    </row>
    <row r="35642" spans="41:43" x14ac:dyDescent="0.3">
      <c r="AO35642" s="9"/>
      <c r="AP35642" s="9"/>
      <c r="AQ35642" s="9"/>
    </row>
    <row r="35643" spans="41:43" x14ac:dyDescent="0.3">
      <c r="AO35643" s="9"/>
      <c r="AP35643" s="9"/>
      <c r="AQ35643" s="9"/>
    </row>
    <row r="35644" spans="41:43" x14ac:dyDescent="0.3">
      <c r="AO35644" s="9"/>
      <c r="AP35644" s="9"/>
      <c r="AQ35644" s="9"/>
    </row>
    <row r="35645" spans="41:43" x14ac:dyDescent="0.3">
      <c r="AO35645" s="9"/>
      <c r="AP35645" s="9"/>
      <c r="AQ35645" s="9"/>
    </row>
    <row r="35646" spans="41:43" x14ac:dyDescent="0.3">
      <c r="AO35646" s="9"/>
      <c r="AP35646" s="9"/>
      <c r="AQ35646" s="9"/>
    </row>
    <row r="35647" spans="41:43" x14ac:dyDescent="0.3">
      <c r="AO35647" s="9"/>
      <c r="AP35647" s="9"/>
      <c r="AQ35647" s="9"/>
    </row>
    <row r="35648" spans="41:43" x14ac:dyDescent="0.3">
      <c r="AO35648" s="9"/>
      <c r="AP35648" s="9"/>
      <c r="AQ35648" s="9"/>
    </row>
    <row r="35649" spans="41:43" x14ac:dyDescent="0.3">
      <c r="AO35649" s="9"/>
      <c r="AP35649" s="9"/>
      <c r="AQ35649" s="9"/>
    </row>
    <row r="35650" spans="41:43" x14ac:dyDescent="0.3">
      <c r="AO35650" s="9"/>
      <c r="AP35650" s="9"/>
      <c r="AQ35650" s="9"/>
    </row>
    <row r="35651" spans="41:43" x14ac:dyDescent="0.3">
      <c r="AO35651" s="9"/>
      <c r="AP35651" s="9"/>
      <c r="AQ35651" s="9"/>
    </row>
    <row r="35652" spans="41:43" x14ac:dyDescent="0.3">
      <c r="AO35652" s="9"/>
      <c r="AP35652" s="9"/>
      <c r="AQ35652" s="9"/>
    </row>
    <row r="35653" spans="41:43" x14ac:dyDescent="0.3">
      <c r="AO35653" s="9"/>
      <c r="AP35653" s="9"/>
      <c r="AQ35653" s="9"/>
    </row>
    <row r="35654" spans="41:43" x14ac:dyDescent="0.3">
      <c r="AO35654" s="9"/>
      <c r="AP35654" s="9"/>
      <c r="AQ35654" s="9"/>
    </row>
    <row r="35655" spans="41:43" x14ac:dyDescent="0.3">
      <c r="AO35655" s="9"/>
      <c r="AP35655" s="9"/>
      <c r="AQ35655" s="9"/>
    </row>
    <row r="35656" spans="41:43" x14ac:dyDescent="0.3">
      <c r="AO35656" s="9"/>
      <c r="AP35656" s="9"/>
      <c r="AQ35656" s="9"/>
    </row>
    <row r="35657" spans="41:43" x14ac:dyDescent="0.3">
      <c r="AO35657" s="9"/>
      <c r="AP35657" s="9"/>
      <c r="AQ35657" s="9"/>
    </row>
    <row r="35658" spans="41:43" x14ac:dyDescent="0.3">
      <c r="AO35658" s="9"/>
      <c r="AP35658" s="9"/>
      <c r="AQ35658" s="9"/>
    </row>
    <row r="35659" spans="41:43" x14ac:dyDescent="0.3">
      <c r="AO35659" s="9"/>
      <c r="AP35659" s="9"/>
      <c r="AQ35659" s="9"/>
    </row>
    <row r="35660" spans="41:43" x14ac:dyDescent="0.3">
      <c r="AO35660" s="9"/>
      <c r="AP35660" s="9"/>
      <c r="AQ35660" s="9"/>
    </row>
    <row r="35661" spans="41:43" x14ac:dyDescent="0.3">
      <c r="AO35661" s="9"/>
      <c r="AP35661" s="9"/>
      <c r="AQ35661" s="9"/>
    </row>
    <row r="35662" spans="41:43" x14ac:dyDescent="0.3">
      <c r="AO35662" s="9"/>
      <c r="AP35662" s="9"/>
      <c r="AQ35662" s="9"/>
    </row>
    <row r="35663" spans="41:43" x14ac:dyDescent="0.3">
      <c r="AO35663" s="9"/>
      <c r="AP35663" s="9"/>
      <c r="AQ35663" s="9"/>
    </row>
    <row r="35664" spans="41:43" x14ac:dyDescent="0.3">
      <c r="AO35664" s="9"/>
      <c r="AP35664" s="9"/>
      <c r="AQ35664" s="9"/>
    </row>
    <row r="35665" spans="41:43" x14ac:dyDescent="0.3">
      <c r="AO35665" s="9"/>
      <c r="AP35665" s="9"/>
      <c r="AQ35665" s="9"/>
    </row>
    <row r="35666" spans="41:43" x14ac:dyDescent="0.3">
      <c r="AO35666" s="9"/>
      <c r="AP35666" s="9"/>
      <c r="AQ35666" s="9"/>
    </row>
    <row r="35667" spans="41:43" x14ac:dyDescent="0.3">
      <c r="AO35667" s="9"/>
      <c r="AP35667" s="9"/>
      <c r="AQ35667" s="9"/>
    </row>
    <row r="35668" spans="41:43" x14ac:dyDescent="0.3">
      <c r="AO35668" s="9"/>
      <c r="AP35668" s="9"/>
      <c r="AQ35668" s="9"/>
    </row>
    <row r="35669" spans="41:43" x14ac:dyDescent="0.3">
      <c r="AO35669" s="9"/>
      <c r="AP35669" s="9"/>
      <c r="AQ35669" s="9"/>
    </row>
    <row r="35670" spans="41:43" x14ac:dyDescent="0.3">
      <c r="AO35670" s="9"/>
      <c r="AP35670" s="9"/>
      <c r="AQ35670" s="9"/>
    </row>
    <row r="35671" spans="41:43" x14ac:dyDescent="0.3">
      <c r="AO35671" s="9"/>
      <c r="AP35671" s="9"/>
      <c r="AQ35671" s="9"/>
    </row>
    <row r="35672" spans="41:43" x14ac:dyDescent="0.3">
      <c r="AO35672" s="9"/>
      <c r="AP35672" s="9"/>
      <c r="AQ35672" s="9"/>
    </row>
    <row r="35673" spans="41:43" x14ac:dyDescent="0.3">
      <c r="AO35673" s="9"/>
      <c r="AP35673" s="9"/>
      <c r="AQ35673" s="9"/>
    </row>
    <row r="35674" spans="41:43" x14ac:dyDescent="0.3">
      <c r="AO35674" s="9"/>
      <c r="AP35674" s="9"/>
      <c r="AQ35674" s="9"/>
    </row>
    <row r="35675" spans="41:43" x14ac:dyDescent="0.3">
      <c r="AO35675" s="9"/>
      <c r="AP35675" s="9"/>
      <c r="AQ35675" s="9"/>
    </row>
    <row r="35676" spans="41:43" x14ac:dyDescent="0.3">
      <c r="AO35676" s="9"/>
      <c r="AP35676" s="9"/>
      <c r="AQ35676" s="9"/>
    </row>
    <row r="35677" spans="41:43" x14ac:dyDescent="0.3">
      <c r="AO35677" s="9"/>
      <c r="AP35677" s="9"/>
      <c r="AQ35677" s="9"/>
    </row>
    <row r="35678" spans="41:43" x14ac:dyDescent="0.3">
      <c r="AO35678" s="9"/>
      <c r="AP35678" s="9"/>
      <c r="AQ35678" s="9"/>
    </row>
    <row r="35679" spans="41:43" x14ac:dyDescent="0.3">
      <c r="AO35679" s="9"/>
      <c r="AP35679" s="9"/>
      <c r="AQ35679" s="9"/>
    </row>
    <row r="35680" spans="41:43" x14ac:dyDescent="0.3">
      <c r="AO35680" s="9"/>
      <c r="AP35680" s="9"/>
      <c r="AQ35680" s="9"/>
    </row>
    <row r="35681" spans="41:43" x14ac:dyDescent="0.3">
      <c r="AO35681" s="9"/>
      <c r="AP35681" s="9"/>
      <c r="AQ35681" s="9"/>
    </row>
    <row r="35682" spans="41:43" x14ac:dyDescent="0.3">
      <c r="AO35682" s="9"/>
      <c r="AP35682" s="9"/>
      <c r="AQ35682" s="9"/>
    </row>
    <row r="35683" spans="41:43" x14ac:dyDescent="0.3">
      <c r="AO35683" s="9"/>
      <c r="AP35683" s="9"/>
      <c r="AQ35683" s="9"/>
    </row>
    <row r="35684" spans="41:43" x14ac:dyDescent="0.3">
      <c r="AO35684" s="9"/>
      <c r="AP35684" s="9"/>
      <c r="AQ35684" s="9"/>
    </row>
    <row r="35685" spans="41:43" x14ac:dyDescent="0.3">
      <c r="AO35685" s="9"/>
      <c r="AP35685" s="9"/>
      <c r="AQ35685" s="9"/>
    </row>
    <row r="35686" spans="41:43" x14ac:dyDescent="0.3">
      <c r="AO35686" s="9"/>
      <c r="AP35686" s="9"/>
      <c r="AQ35686" s="9"/>
    </row>
    <row r="35687" spans="41:43" x14ac:dyDescent="0.3">
      <c r="AO35687" s="9"/>
      <c r="AP35687" s="9"/>
      <c r="AQ35687" s="9"/>
    </row>
    <row r="35688" spans="41:43" x14ac:dyDescent="0.3">
      <c r="AO35688" s="9"/>
      <c r="AP35688" s="9"/>
      <c r="AQ35688" s="9"/>
    </row>
    <row r="35689" spans="41:43" x14ac:dyDescent="0.3">
      <c r="AO35689" s="9"/>
      <c r="AP35689" s="9"/>
      <c r="AQ35689" s="9"/>
    </row>
    <row r="35690" spans="41:43" x14ac:dyDescent="0.3">
      <c r="AO35690" s="9"/>
      <c r="AP35690" s="9"/>
      <c r="AQ35690" s="9"/>
    </row>
    <row r="35691" spans="41:43" x14ac:dyDescent="0.3">
      <c r="AO35691" s="9"/>
      <c r="AP35691" s="9"/>
      <c r="AQ35691" s="9"/>
    </row>
    <row r="35692" spans="41:43" x14ac:dyDescent="0.3">
      <c r="AO35692" s="9"/>
      <c r="AP35692" s="9"/>
      <c r="AQ35692" s="9"/>
    </row>
    <row r="35693" spans="41:43" x14ac:dyDescent="0.3">
      <c r="AO35693" s="9"/>
      <c r="AP35693" s="9"/>
      <c r="AQ35693" s="9"/>
    </row>
    <row r="35694" spans="41:43" x14ac:dyDescent="0.3">
      <c r="AO35694" s="9"/>
      <c r="AP35694" s="9"/>
      <c r="AQ35694" s="9"/>
    </row>
    <row r="35695" spans="41:43" x14ac:dyDescent="0.3">
      <c r="AO35695" s="9"/>
      <c r="AP35695" s="9"/>
      <c r="AQ35695" s="9"/>
    </row>
    <row r="35696" spans="41:43" x14ac:dyDescent="0.3">
      <c r="AO35696" s="9"/>
      <c r="AP35696" s="9"/>
      <c r="AQ35696" s="9"/>
    </row>
    <row r="35697" spans="41:43" x14ac:dyDescent="0.3">
      <c r="AO35697" s="9"/>
      <c r="AP35697" s="9"/>
      <c r="AQ35697" s="9"/>
    </row>
    <row r="35698" spans="41:43" x14ac:dyDescent="0.3">
      <c r="AO35698" s="9"/>
      <c r="AP35698" s="9"/>
      <c r="AQ35698" s="9"/>
    </row>
    <row r="35699" spans="41:43" x14ac:dyDescent="0.3">
      <c r="AO35699" s="9"/>
      <c r="AP35699" s="9"/>
      <c r="AQ35699" s="9"/>
    </row>
    <row r="35700" spans="41:43" x14ac:dyDescent="0.3">
      <c r="AO35700" s="9"/>
      <c r="AP35700" s="9"/>
      <c r="AQ35700" s="9"/>
    </row>
    <row r="35701" spans="41:43" x14ac:dyDescent="0.3">
      <c r="AO35701" s="9"/>
      <c r="AP35701" s="9"/>
      <c r="AQ35701" s="9"/>
    </row>
    <row r="35702" spans="41:43" x14ac:dyDescent="0.3">
      <c r="AO35702" s="9"/>
      <c r="AP35702" s="9"/>
      <c r="AQ35702" s="9"/>
    </row>
    <row r="35703" spans="41:43" x14ac:dyDescent="0.3">
      <c r="AO35703" s="9"/>
      <c r="AP35703" s="9"/>
      <c r="AQ35703" s="9"/>
    </row>
    <row r="35704" spans="41:43" x14ac:dyDescent="0.3">
      <c r="AO35704" s="9"/>
      <c r="AP35704" s="9"/>
      <c r="AQ35704" s="9"/>
    </row>
    <row r="35705" spans="41:43" x14ac:dyDescent="0.3">
      <c r="AO35705" s="9"/>
      <c r="AP35705" s="9"/>
      <c r="AQ35705" s="9"/>
    </row>
    <row r="35706" spans="41:43" x14ac:dyDescent="0.3">
      <c r="AO35706" s="9"/>
      <c r="AP35706" s="9"/>
      <c r="AQ35706" s="9"/>
    </row>
    <row r="35707" spans="41:43" x14ac:dyDescent="0.3">
      <c r="AO35707" s="9"/>
      <c r="AP35707" s="9"/>
      <c r="AQ35707" s="9"/>
    </row>
    <row r="35708" spans="41:43" x14ac:dyDescent="0.3">
      <c r="AO35708" s="9"/>
      <c r="AP35708" s="9"/>
      <c r="AQ35708" s="9"/>
    </row>
    <row r="35709" spans="41:43" x14ac:dyDescent="0.3">
      <c r="AO35709" s="9"/>
      <c r="AP35709" s="9"/>
      <c r="AQ35709" s="9"/>
    </row>
    <row r="35710" spans="41:43" x14ac:dyDescent="0.3">
      <c r="AO35710" s="9"/>
      <c r="AP35710" s="9"/>
      <c r="AQ35710" s="9"/>
    </row>
    <row r="35711" spans="41:43" x14ac:dyDescent="0.3">
      <c r="AO35711" s="9"/>
      <c r="AP35711" s="9"/>
      <c r="AQ35711" s="9"/>
    </row>
    <row r="35712" spans="41:43" x14ac:dyDescent="0.3">
      <c r="AO35712" s="9"/>
      <c r="AP35712" s="9"/>
      <c r="AQ35712" s="9"/>
    </row>
    <row r="35713" spans="41:43" x14ac:dyDescent="0.3">
      <c r="AO35713" s="9"/>
      <c r="AP35713" s="9"/>
      <c r="AQ35713" s="9"/>
    </row>
    <row r="35714" spans="41:43" x14ac:dyDescent="0.3">
      <c r="AO35714" s="9"/>
      <c r="AP35714" s="9"/>
      <c r="AQ35714" s="9"/>
    </row>
    <row r="35715" spans="41:43" x14ac:dyDescent="0.3">
      <c r="AO35715" s="9"/>
      <c r="AP35715" s="9"/>
      <c r="AQ35715" s="9"/>
    </row>
    <row r="35716" spans="41:43" x14ac:dyDescent="0.3">
      <c r="AO35716" s="9"/>
      <c r="AP35716" s="9"/>
      <c r="AQ35716" s="9"/>
    </row>
    <row r="35717" spans="41:43" x14ac:dyDescent="0.3">
      <c r="AO35717" s="9"/>
      <c r="AP35717" s="9"/>
      <c r="AQ35717" s="9"/>
    </row>
    <row r="35718" spans="41:43" x14ac:dyDescent="0.3">
      <c r="AO35718" s="9"/>
      <c r="AP35718" s="9"/>
      <c r="AQ35718" s="9"/>
    </row>
    <row r="35719" spans="41:43" x14ac:dyDescent="0.3">
      <c r="AO35719" s="9"/>
      <c r="AP35719" s="9"/>
      <c r="AQ35719" s="9"/>
    </row>
    <row r="35720" spans="41:43" x14ac:dyDescent="0.3">
      <c r="AO35720" s="9"/>
      <c r="AP35720" s="9"/>
      <c r="AQ35720" s="9"/>
    </row>
    <row r="35721" spans="41:43" x14ac:dyDescent="0.3">
      <c r="AO35721" s="9"/>
      <c r="AP35721" s="9"/>
      <c r="AQ35721" s="9"/>
    </row>
    <row r="35722" spans="41:43" x14ac:dyDescent="0.3">
      <c r="AO35722" s="9"/>
      <c r="AP35722" s="9"/>
      <c r="AQ35722" s="9"/>
    </row>
    <row r="35723" spans="41:43" x14ac:dyDescent="0.3">
      <c r="AO35723" s="9"/>
      <c r="AP35723" s="9"/>
      <c r="AQ35723" s="9"/>
    </row>
    <row r="35724" spans="41:43" x14ac:dyDescent="0.3">
      <c r="AO35724" s="9"/>
      <c r="AP35724" s="9"/>
      <c r="AQ35724" s="9"/>
    </row>
    <row r="35725" spans="41:43" x14ac:dyDescent="0.3">
      <c r="AO35725" s="9"/>
      <c r="AP35725" s="9"/>
      <c r="AQ35725" s="9"/>
    </row>
    <row r="35726" spans="41:43" x14ac:dyDescent="0.3">
      <c r="AO35726" s="9"/>
      <c r="AP35726" s="9"/>
      <c r="AQ35726" s="9"/>
    </row>
    <row r="35727" spans="41:43" x14ac:dyDescent="0.3">
      <c r="AO35727" s="9"/>
      <c r="AP35727" s="9"/>
      <c r="AQ35727" s="9"/>
    </row>
    <row r="35728" spans="41:43" x14ac:dyDescent="0.3">
      <c r="AO35728" s="9"/>
      <c r="AP35728" s="9"/>
      <c r="AQ35728" s="9"/>
    </row>
    <row r="35729" spans="41:43" x14ac:dyDescent="0.3">
      <c r="AO35729" s="9"/>
      <c r="AP35729" s="9"/>
      <c r="AQ35729" s="9"/>
    </row>
    <row r="35730" spans="41:43" x14ac:dyDescent="0.3">
      <c r="AO35730" s="9"/>
      <c r="AP35730" s="9"/>
      <c r="AQ35730" s="9"/>
    </row>
    <row r="35731" spans="41:43" x14ac:dyDescent="0.3">
      <c r="AO35731" s="9"/>
      <c r="AP35731" s="9"/>
      <c r="AQ35731" s="9"/>
    </row>
    <row r="35732" spans="41:43" x14ac:dyDescent="0.3">
      <c r="AO35732" s="9"/>
      <c r="AP35732" s="9"/>
      <c r="AQ35732" s="9"/>
    </row>
    <row r="35733" spans="41:43" x14ac:dyDescent="0.3">
      <c r="AO35733" s="9"/>
      <c r="AP35733" s="9"/>
      <c r="AQ35733" s="9"/>
    </row>
    <row r="35734" spans="41:43" x14ac:dyDescent="0.3">
      <c r="AO35734" s="9"/>
      <c r="AP35734" s="9"/>
      <c r="AQ35734" s="9"/>
    </row>
    <row r="35735" spans="41:43" x14ac:dyDescent="0.3">
      <c r="AO35735" s="9"/>
      <c r="AP35735" s="9"/>
      <c r="AQ35735" s="9"/>
    </row>
    <row r="35736" spans="41:43" x14ac:dyDescent="0.3">
      <c r="AO35736" s="9"/>
      <c r="AP35736" s="9"/>
      <c r="AQ35736" s="9"/>
    </row>
    <row r="35737" spans="41:43" x14ac:dyDescent="0.3">
      <c r="AO35737" s="9"/>
      <c r="AP35737" s="9"/>
      <c r="AQ35737" s="9"/>
    </row>
    <row r="35738" spans="41:43" x14ac:dyDescent="0.3">
      <c r="AO35738" s="9"/>
      <c r="AP35738" s="9"/>
      <c r="AQ35738" s="9"/>
    </row>
    <row r="35739" spans="41:43" x14ac:dyDescent="0.3">
      <c r="AO35739" s="9"/>
      <c r="AP35739" s="9"/>
      <c r="AQ35739" s="9"/>
    </row>
    <row r="35740" spans="41:43" x14ac:dyDescent="0.3">
      <c r="AO35740" s="9"/>
      <c r="AP35740" s="9"/>
      <c r="AQ35740" s="9"/>
    </row>
    <row r="35741" spans="41:43" x14ac:dyDescent="0.3">
      <c r="AO35741" s="9"/>
      <c r="AP35741" s="9"/>
      <c r="AQ35741" s="9"/>
    </row>
    <row r="35742" spans="41:43" x14ac:dyDescent="0.3">
      <c r="AO35742" s="9"/>
      <c r="AP35742" s="9"/>
      <c r="AQ35742" s="9"/>
    </row>
    <row r="35743" spans="41:43" x14ac:dyDescent="0.3">
      <c r="AO35743" s="9"/>
      <c r="AP35743" s="9"/>
      <c r="AQ35743" s="9"/>
    </row>
    <row r="35744" spans="41:43" x14ac:dyDescent="0.3">
      <c r="AO35744" s="9"/>
      <c r="AP35744" s="9"/>
      <c r="AQ35744" s="9"/>
    </row>
    <row r="35745" spans="41:43" x14ac:dyDescent="0.3">
      <c r="AO35745" s="9"/>
      <c r="AP35745" s="9"/>
      <c r="AQ35745" s="9"/>
    </row>
    <row r="35746" spans="41:43" x14ac:dyDescent="0.3">
      <c r="AO35746" s="9"/>
      <c r="AP35746" s="9"/>
      <c r="AQ35746" s="9"/>
    </row>
    <row r="35747" spans="41:43" x14ac:dyDescent="0.3">
      <c r="AO35747" s="9"/>
      <c r="AP35747" s="9"/>
      <c r="AQ35747" s="9"/>
    </row>
    <row r="35748" spans="41:43" x14ac:dyDescent="0.3">
      <c r="AO35748" s="9"/>
      <c r="AP35748" s="9"/>
      <c r="AQ35748" s="9"/>
    </row>
    <row r="35749" spans="41:43" x14ac:dyDescent="0.3">
      <c r="AO35749" s="9"/>
      <c r="AP35749" s="9"/>
      <c r="AQ35749" s="9"/>
    </row>
    <row r="35750" spans="41:43" x14ac:dyDescent="0.3">
      <c r="AO35750" s="9"/>
      <c r="AP35750" s="9"/>
      <c r="AQ35750" s="9"/>
    </row>
    <row r="35751" spans="41:43" x14ac:dyDescent="0.3">
      <c r="AO35751" s="9"/>
      <c r="AP35751" s="9"/>
      <c r="AQ35751" s="9"/>
    </row>
    <row r="35752" spans="41:43" x14ac:dyDescent="0.3">
      <c r="AO35752" s="9"/>
      <c r="AP35752" s="9"/>
      <c r="AQ35752" s="9"/>
    </row>
    <row r="35753" spans="41:43" x14ac:dyDescent="0.3">
      <c r="AO35753" s="9"/>
      <c r="AP35753" s="9"/>
      <c r="AQ35753" s="9"/>
    </row>
    <row r="35754" spans="41:43" x14ac:dyDescent="0.3">
      <c r="AO35754" s="9"/>
      <c r="AP35754" s="9"/>
      <c r="AQ35754" s="9"/>
    </row>
    <row r="35755" spans="41:43" x14ac:dyDescent="0.3">
      <c r="AO35755" s="9"/>
      <c r="AP35755" s="9"/>
      <c r="AQ35755" s="9"/>
    </row>
    <row r="35756" spans="41:43" x14ac:dyDescent="0.3">
      <c r="AO35756" s="9"/>
      <c r="AP35756" s="9"/>
      <c r="AQ35756" s="9"/>
    </row>
    <row r="35757" spans="41:43" x14ac:dyDescent="0.3">
      <c r="AO35757" s="9"/>
      <c r="AP35757" s="9"/>
      <c r="AQ35757" s="9"/>
    </row>
    <row r="35758" spans="41:43" x14ac:dyDescent="0.3">
      <c r="AO35758" s="9"/>
      <c r="AP35758" s="9"/>
      <c r="AQ35758" s="9"/>
    </row>
    <row r="35759" spans="41:43" x14ac:dyDescent="0.3">
      <c r="AO35759" s="9"/>
      <c r="AP35759" s="9"/>
      <c r="AQ35759" s="9"/>
    </row>
    <row r="35760" spans="41:43" x14ac:dyDescent="0.3">
      <c r="AO35760" s="9"/>
      <c r="AP35760" s="9"/>
      <c r="AQ35760" s="9"/>
    </row>
    <row r="35761" spans="41:43" x14ac:dyDescent="0.3">
      <c r="AO35761" s="9"/>
      <c r="AP35761" s="9"/>
      <c r="AQ35761" s="9"/>
    </row>
    <row r="35762" spans="41:43" x14ac:dyDescent="0.3">
      <c r="AO35762" s="9"/>
      <c r="AP35762" s="9"/>
      <c r="AQ35762" s="9"/>
    </row>
    <row r="35763" spans="41:43" x14ac:dyDescent="0.3">
      <c r="AO35763" s="9"/>
      <c r="AP35763" s="9"/>
      <c r="AQ35763" s="9"/>
    </row>
    <row r="35764" spans="41:43" x14ac:dyDescent="0.3">
      <c r="AO35764" s="9"/>
      <c r="AP35764" s="9"/>
      <c r="AQ35764" s="9"/>
    </row>
    <row r="35765" spans="41:43" x14ac:dyDescent="0.3">
      <c r="AO35765" s="9"/>
      <c r="AP35765" s="9"/>
      <c r="AQ35765" s="9"/>
    </row>
    <row r="35766" spans="41:43" x14ac:dyDescent="0.3">
      <c r="AO35766" s="9"/>
      <c r="AP35766" s="9"/>
      <c r="AQ35766" s="9"/>
    </row>
    <row r="35767" spans="41:43" x14ac:dyDescent="0.3">
      <c r="AO35767" s="9"/>
      <c r="AP35767" s="9"/>
      <c r="AQ35767" s="9"/>
    </row>
    <row r="35768" spans="41:43" x14ac:dyDescent="0.3">
      <c r="AO35768" s="9"/>
      <c r="AP35768" s="9"/>
      <c r="AQ35768" s="9"/>
    </row>
    <row r="35769" spans="41:43" x14ac:dyDescent="0.3">
      <c r="AO35769" s="9"/>
      <c r="AP35769" s="9"/>
      <c r="AQ35769" s="9"/>
    </row>
    <row r="35770" spans="41:43" x14ac:dyDescent="0.3">
      <c r="AO35770" s="9"/>
      <c r="AP35770" s="9"/>
      <c r="AQ35770" s="9"/>
    </row>
    <row r="35771" spans="41:43" x14ac:dyDescent="0.3">
      <c r="AO35771" s="9"/>
      <c r="AP35771" s="9"/>
      <c r="AQ35771" s="9"/>
    </row>
    <row r="35772" spans="41:43" x14ac:dyDescent="0.3">
      <c r="AO35772" s="9"/>
      <c r="AP35772" s="9"/>
      <c r="AQ35772" s="9"/>
    </row>
    <row r="35773" spans="41:43" x14ac:dyDescent="0.3">
      <c r="AO35773" s="9"/>
      <c r="AP35773" s="9"/>
      <c r="AQ35773" s="9"/>
    </row>
    <row r="35774" spans="41:43" x14ac:dyDescent="0.3">
      <c r="AO35774" s="9"/>
      <c r="AP35774" s="9"/>
      <c r="AQ35774" s="9"/>
    </row>
    <row r="35775" spans="41:43" x14ac:dyDescent="0.3">
      <c r="AO35775" s="9"/>
      <c r="AP35775" s="9"/>
      <c r="AQ35775" s="9"/>
    </row>
    <row r="35776" spans="41:43" x14ac:dyDescent="0.3">
      <c r="AO35776" s="9"/>
      <c r="AP35776" s="9"/>
      <c r="AQ35776" s="9"/>
    </row>
    <row r="35777" spans="41:43" x14ac:dyDescent="0.3">
      <c r="AO35777" s="9"/>
      <c r="AP35777" s="9"/>
      <c r="AQ35777" s="9"/>
    </row>
    <row r="35778" spans="41:43" x14ac:dyDescent="0.3">
      <c r="AO35778" s="9"/>
      <c r="AP35778" s="9"/>
      <c r="AQ35778" s="9"/>
    </row>
    <row r="35779" spans="41:43" x14ac:dyDescent="0.3">
      <c r="AO35779" s="9"/>
      <c r="AP35779" s="9"/>
      <c r="AQ35779" s="9"/>
    </row>
    <row r="35780" spans="41:43" x14ac:dyDescent="0.3">
      <c r="AO35780" s="9"/>
      <c r="AP35780" s="9"/>
      <c r="AQ35780" s="9"/>
    </row>
    <row r="35781" spans="41:43" x14ac:dyDescent="0.3">
      <c r="AO35781" s="9"/>
      <c r="AP35781" s="9"/>
      <c r="AQ35781" s="9"/>
    </row>
    <row r="35782" spans="41:43" x14ac:dyDescent="0.3">
      <c r="AO35782" s="9"/>
      <c r="AP35782" s="9"/>
      <c r="AQ35782" s="9"/>
    </row>
    <row r="35783" spans="41:43" x14ac:dyDescent="0.3">
      <c r="AO35783" s="9"/>
      <c r="AP35783" s="9"/>
      <c r="AQ35783" s="9"/>
    </row>
    <row r="35784" spans="41:43" x14ac:dyDescent="0.3">
      <c r="AO35784" s="9"/>
      <c r="AP35784" s="9"/>
      <c r="AQ35784" s="9"/>
    </row>
    <row r="35785" spans="41:43" x14ac:dyDescent="0.3">
      <c r="AO35785" s="9"/>
      <c r="AP35785" s="9"/>
      <c r="AQ35785" s="9"/>
    </row>
    <row r="35786" spans="41:43" x14ac:dyDescent="0.3">
      <c r="AO35786" s="9"/>
      <c r="AP35786" s="9"/>
      <c r="AQ35786" s="9"/>
    </row>
    <row r="35787" spans="41:43" x14ac:dyDescent="0.3">
      <c r="AO35787" s="9"/>
      <c r="AP35787" s="9"/>
      <c r="AQ35787" s="9"/>
    </row>
    <row r="35788" spans="41:43" x14ac:dyDescent="0.3">
      <c r="AO35788" s="9"/>
      <c r="AP35788" s="9"/>
      <c r="AQ35788" s="9"/>
    </row>
    <row r="35789" spans="41:43" x14ac:dyDescent="0.3">
      <c r="AO35789" s="9"/>
      <c r="AP35789" s="9"/>
      <c r="AQ35789" s="9"/>
    </row>
    <row r="35790" spans="41:43" x14ac:dyDescent="0.3">
      <c r="AO35790" s="9"/>
      <c r="AP35790" s="9"/>
      <c r="AQ35790" s="9"/>
    </row>
    <row r="35791" spans="41:43" x14ac:dyDescent="0.3">
      <c r="AO35791" s="9"/>
      <c r="AP35791" s="9"/>
      <c r="AQ35791" s="9"/>
    </row>
    <row r="35792" spans="41:43" x14ac:dyDescent="0.3">
      <c r="AO35792" s="9"/>
      <c r="AP35792" s="9"/>
      <c r="AQ35792" s="9"/>
    </row>
    <row r="35793" spans="41:43" x14ac:dyDescent="0.3">
      <c r="AO35793" s="9"/>
      <c r="AP35793" s="9"/>
      <c r="AQ35793" s="9"/>
    </row>
    <row r="35794" spans="41:43" x14ac:dyDescent="0.3">
      <c r="AO35794" s="9"/>
      <c r="AP35794" s="9"/>
      <c r="AQ35794" s="9"/>
    </row>
    <row r="35795" spans="41:43" x14ac:dyDescent="0.3">
      <c r="AO35795" s="9"/>
      <c r="AP35795" s="9"/>
      <c r="AQ35795" s="9"/>
    </row>
    <row r="35796" spans="41:43" x14ac:dyDescent="0.3">
      <c r="AO35796" s="9"/>
      <c r="AP35796" s="9"/>
      <c r="AQ35796" s="9"/>
    </row>
    <row r="35797" spans="41:43" x14ac:dyDescent="0.3">
      <c r="AO35797" s="9"/>
      <c r="AP35797" s="9"/>
      <c r="AQ35797" s="9"/>
    </row>
    <row r="35798" spans="41:43" x14ac:dyDescent="0.3">
      <c r="AO35798" s="9"/>
      <c r="AP35798" s="9"/>
      <c r="AQ35798" s="9"/>
    </row>
    <row r="35799" spans="41:43" x14ac:dyDescent="0.3">
      <c r="AO35799" s="9"/>
      <c r="AP35799" s="9"/>
      <c r="AQ35799" s="9"/>
    </row>
    <row r="35800" spans="41:43" x14ac:dyDescent="0.3">
      <c r="AO35800" s="9"/>
      <c r="AP35800" s="9"/>
      <c r="AQ35800" s="9"/>
    </row>
    <row r="35801" spans="41:43" x14ac:dyDescent="0.3">
      <c r="AO35801" s="9"/>
      <c r="AP35801" s="9"/>
      <c r="AQ35801" s="9"/>
    </row>
    <row r="35802" spans="41:43" x14ac:dyDescent="0.3">
      <c r="AO35802" s="9"/>
      <c r="AP35802" s="9"/>
      <c r="AQ35802" s="9"/>
    </row>
    <row r="35803" spans="41:43" x14ac:dyDescent="0.3">
      <c r="AO35803" s="9"/>
      <c r="AP35803" s="9"/>
      <c r="AQ35803" s="9"/>
    </row>
    <row r="35804" spans="41:43" x14ac:dyDescent="0.3">
      <c r="AO35804" s="9"/>
      <c r="AP35804" s="9"/>
      <c r="AQ35804" s="9"/>
    </row>
    <row r="35805" spans="41:43" x14ac:dyDescent="0.3">
      <c r="AO35805" s="9"/>
      <c r="AP35805" s="9"/>
      <c r="AQ35805" s="9"/>
    </row>
    <row r="35806" spans="41:43" x14ac:dyDescent="0.3">
      <c r="AO35806" s="9"/>
      <c r="AP35806" s="9"/>
      <c r="AQ35806" s="9"/>
    </row>
    <row r="35807" spans="41:43" x14ac:dyDescent="0.3">
      <c r="AO35807" s="9"/>
      <c r="AP35807" s="9"/>
      <c r="AQ35807" s="9"/>
    </row>
    <row r="35808" spans="41:43" x14ac:dyDescent="0.3">
      <c r="AO35808" s="9"/>
      <c r="AP35808" s="9"/>
      <c r="AQ35808" s="9"/>
    </row>
    <row r="35809" spans="41:43" x14ac:dyDescent="0.3">
      <c r="AO35809" s="9"/>
      <c r="AP35809" s="9"/>
      <c r="AQ35809" s="9"/>
    </row>
    <row r="35810" spans="41:43" x14ac:dyDescent="0.3">
      <c r="AO35810" s="9"/>
      <c r="AP35810" s="9"/>
      <c r="AQ35810" s="9"/>
    </row>
    <row r="35811" spans="41:43" x14ac:dyDescent="0.3">
      <c r="AO35811" s="9"/>
      <c r="AP35811" s="9"/>
      <c r="AQ35811" s="9"/>
    </row>
    <row r="35812" spans="41:43" x14ac:dyDescent="0.3">
      <c r="AO35812" s="9"/>
      <c r="AP35812" s="9"/>
      <c r="AQ35812" s="9"/>
    </row>
    <row r="35813" spans="41:43" x14ac:dyDescent="0.3">
      <c r="AO35813" s="9"/>
      <c r="AP35813" s="9"/>
      <c r="AQ35813" s="9"/>
    </row>
    <row r="35814" spans="41:43" x14ac:dyDescent="0.3">
      <c r="AO35814" s="9"/>
      <c r="AP35814" s="9"/>
      <c r="AQ35814" s="9"/>
    </row>
    <row r="35815" spans="41:43" x14ac:dyDescent="0.3">
      <c r="AO35815" s="9"/>
      <c r="AP35815" s="9"/>
      <c r="AQ35815" s="9"/>
    </row>
    <row r="35816" spans="41:43" x14ac:dyDescent="0.3">
      <c r="AO35816" s="9"/>
      <c r="AP35816" s="9"/>
      <c r="AQ35816" s="9"/>
    </row>
    <row r="35817" spans="41:43" x14ac:dyDescent="0.3">
      <c r="AO35817" s="9"/>
      <c r="AP35817" s="9"/>
      <c r="AQ35817" s="9"/>
    </row>
    <row r="35818" spans="41:43" x14ac:dyDescent="0.3">
      <c r="AO35818" s="9"/>
      <c r="AP35818" s="9"/>
      <c r="AQ35818" s="9"/>
    </row>
    <row r="35819" spans="41:43" x14ac:dyDescent="0.3">
      <c r="AO35819" s="9"/>
      <c r="AP35819" s="9"/>
      <c r="AQ35819" s="9"/>
    </row>
    <row r="35820" spans="41:43" x14ac:dyDescent="0.3">
      <c r="AO35820" s="9"/>
      <c r="AP35820" s="9"/>
      <c r="AQ35820" s="9"/>
    </row>
    <row r="35821" spans="41:43" x14ac:dyDescent="0.3">
      <c r="AO35821" s="9"/>
      <c r="AP35821" s="9"/>
      <c r="AQ35821" s="9"/>
    </row>
    <row r="35822" spans="41:43" x14ac:dyDescent="0.3">
      <c r="AO35822" s="9"/>
      <c r="AP35822" s="9"/>
      <c r="AQ35822" s="9"/>
    </row>
    <row r="35823" spans="41:43" x14ac:dyDescent="0.3">
      <c r="AO35823" s="9"/>
      <c r="AP35823" s="9"/>
      <c r="AQ35823" s="9"/>
    </row>
    <row r="35824" spans="41:43" x14ac:dyDescent="0.3">
      <c r="AO35824" s="9"/>
      <c r="AP35824" s="9"/>
      <c r="AQ35824" s="9"/>
    </row>
    <row r="35825" spans="41:43" x14ac:dyDescent="0.3">
      <c r="AO35825" s="9"/>
      <c r="AP35825" s="9"/>
      <c r="AQ35825" s="9"/>
    </row>
    <row r="35826" spans="41:43" x14ac:dyDescent="0.3">
      <c r="AO35826" s="9"/>
      <c r="AP35826" s="9"/>
      <c r="AQ35826" s="9"/>
    </row>
    <row r="35827" spans="41:43" x14ac:dyDescent="0.3">
      <c r="AO35827" s="9"/>
      <c r="AP35827" s="9"/>
      <c r="AQ35827" s="9"/>
    </row>
    <row r="35828" spans="41:43" x14ac:dyDescent="0.3">
      <c r="AO35828" s="9"/>
      <c r="AP35828" s="9"/>
      <c r="AQ35828" s="9"/>
    </row>
    <row r="35829" spans="41:43" x14ac:dyDescent="0.3">
      <c r="AO35829" s="9"/>
      <c r="AP35829" s="9"/>
      <c r="AQ35829" s="9"/>
    </row>
    <row r="35830" spans="41:43" x14ac:dyDescent="0.3">
      <c r="AO35830" s="9"/>
      <c r="AP35830" s="9"/>
      <c r="AQ35830" s="9"/>
    </row>
    <row r="35831" spans="41:43" x14ac:dyDescent="0.3">
      <c r="AO35831" s="9"/>
      <c r="AP35831" s="9"/>
      <c r="AQ35831" s="9"/>
    </row>
    <row r="35832" spans="41:43" x14ac:dyDescent="0.3">
      <c r="AO35832" s="9"/>
      <c r="AP35832" s="9"/>
      <c r="AQ35832" s="9"/>
    </row>
    <row r="35833" spans="41:43" x14ac:dyDescent="0.3">
      <c r="AO35833" s="9"/>
      <c r="AP35833" s="9"/>
      <c r="AQ35833" s="9"/>
    </row>
    <row r="35834" spans="41:43" x14ac:dyDescent="0.3">
      <c r="AO35834" s="9"/>
      <c r="AP35834" s="9"/>
      <c r="AQ35834" s="9"/>
    </row>
    <row r="35835" spans="41:43" x14ac:dyDescent="0.3">
      <c r="AO35835" s="9"/>
      <c r="AP35835" s="9"/>
      <c r="AQ35835" s="9"/>
    </row>
    <row r="35836" spans="41:43" x14ac:dyDescent="0.3">
      <c r="AO35836" s="9"/>
      <c r="AP35836" s="9"/>
      <c r="AQ35836" s="9"/>
    </row>
    <row r="35837" spans="41:43" x14ac:dyDescent="0.3">
      <c r="AO35837" s="9"/>
      <c r="AP35837" s="9"/>
      <c r="AQ35837" s="9"/>
    </row>
    <row r="35838" spans="41:43" x14ac:dyDescent="0.3">
      <c r="AO35838" s="9"/>
      <c r="AP35838" s="9"/>
      <c r="AQ35838" s="9"/>
    </row>
    <row r="35839" spans="41:43" x14ac:dyDescent="0.3">
      <c r="AO35839" s="9"/>
      <c r="AP35839" s="9"/>
      <c r="AQ35839" s="9"/>
    </row>
    <row r="35840" spans="41:43" x14ac:dyDescent="0.3">
      <c r="AO35840" s="9"/>
      <c r="AP35840" s="9"/>
      <c r="AQ35840" s="9"/>
    </row>
    <row r="35841" spans="41:43" x14ac:dyDescent="0.3">
      <c r="AO35841" s="9"/>
      <c r="AP35841" s="9"/>
      <c r="AQ35841" s="9"/>
    </row>
    <row r="35842" spans="41:43" x14ac:dyDescent="0.3">
      <c r="AO35842" s="9"/>
      <c r="AP35842" s="9"/>
      <c r="AQ35842" s="9"/>
    </row>
    <row r="35843" spans="41:43" x14ac:dyDescent="0.3">
      <c r="AO35843" s="9"/>
      <c r="AP35843" s="9"/>
      <c r="AQ35843" s="9"/>
    </row>
    <row r="35844" spans="41:43" x14ac:dyDescent="0.3">
      <c r="AO35844" s="9"/>
      <c r="AP35844" s="9"/>
      <c r="AQ35844" s="9"/>
    </row>
    <row r="35845" spans="41:43" x14ac:dyDescent="0.3">
      <c r="AO35845" s="9"/>
      <c r="AP35845" s="9"/>
      <c r="AQ35845" s="9"/>
    </row>
    <row r="35846" spans="41:43" x14ac:dyDescent="0.3">
      <c r="AO35846" s="9"/>
      <c r="AP35846" s="9"/>
      <c r="AQ35846" s="9"/>
    </row>
    <row r="35847" spans="41:43" x14ac:dyDescent="0.3">
      <c r="AO35847" s="9"/>
      <c r="AP35847" s="9"/>
      <c r="AQ35847" s="9"/>
    </row>
    <row r="35848" spans="41:43" x14ac:dyDescent="0.3">
      <c r="AO35848" s="9"/>
      <c r="AP35848" s="9"/>
      <c r="AQ35848" s="9"/>
    </row>
    <row r="35849" spans="41:43" x14ac:dyDescent="0.3">
      <c r="AO35849" s="9"/>
      <c r="AP35849" s="9"/>
      <c r="AQ35849" s="9"/>
    </row>
    <row r="35850" spans="41:43" x14ac:dyDescent="0.3">
      <c r="AO35850" s="9"/>
      <c r="AP35850" s="9"/>
      <c r="AQ35850" s="9"/>
    </row>
    <row r="35851" spans="41:43" x14ac:dyDescent="0.3">
      <c r="AO35851" s="9"/>
      <c r="AP35851" s="9"/>
      <c r="AQ35851" s="9"/>
    </row>
    <row r="35852" spans="41:43" x14ac:dyDescent="0.3">
      <c r="AO35852" s="9"/>
      <c r="AP35852" s="9"/>
      <c r="AQ35852" s="9"/>
    </row>
    <row r="35853" spans="41:43" x14ac:dyDescent="0.3">
      <c r="AO35853" s="9"/>
      <c r="AP35853" s="9"/>
      <c r="AQ35853" s="9"/>
    </row>
    <row r="35854" spans="41:43" x14ac:dyDescent="0.3">
      <c r="AO35854" s="9"/>
      <c r="AP35854" s="9"/>
      <c r="AQ35854" s="9"/>
    </row>
    <row r="35855" spans="41:43" x14ac:dyDescent="0.3">
      <c r="AO35855" s="9"/>
      <c r="AP35855" s="9"/>
      <c r="AQ35855" s="9"/>
    </row>
    <row r="35856" spans="41:43" x14ac:dyDescent="0.3">
      <c r="AO35856" s="9"/>
      <c r="AP35856" s="9"/>
      <c r="AQ35856" s="9"/>
    </row>
    <row r="35857" spans="41:43" x14ac:dyDescent="0.3">
      <c r="AO35857" s="9"/>
      <c r="AP35857" s="9"/>
      <c r="AQ35857" s="9"/>
    </row>
    <row r="35858" spans="41:43" x14ac:dyDescent="0.3">
      <c r="AO35858" s="9"/>
      <c r="AP35858" s="9"/>
      <c r="AQ35858" s="9"/>
    </row>
    <row r="35859" spans="41:43" x14ac:dyDescent="0.3">
      <c r="AO35859" s="9"/>
      <c r="AP35859" s="9"/>
      <c r="AQ35859" s="9"/>
    </row>
    <row r="35860" spans="41:43" x14ac:dyDescent="0.3">
      <c r="AO35860" s="9"/>
      <c r="AP35860" s="9"/>
      <c r="AQ35860" s="9"/>
    </row>
    <row r="35861" spans="41:43" x14ac:dyDescent="0.3">
      <c r="AO35861" s="9"/>
      <c r="AP35861" s="9"/>
      <c r="AQ35861" s="9"/>
    </row>
    <row r="35862" spans="41:43" x14ac:dyDescent="0.3">
      <c r="AO35862" s="9"/>
      <c r="AP35862" s="9"/>
      <c r="AQ35862" s="9"/>
    </row>
    <row r="35863" spans="41:43" x14ac:dyDescent="0.3">
      <c r="AO35863" s="9"/>
      <c r="AP35863" s="9"/>
      <c r="AQ35863" s="9"/>
    </row>
    <row r="35864" spans="41:43" x14ac:dyDescent="0.3">
      <c r="AO35864" s="9"/>
      <c r="AP35864" s="9"/>
      <c r="AQ35864" s="9"/>
    </row>
    <row r="35865" spans="41:43" x14ac:dyDescent="0.3">
      <c r="AO35865" s="9"/>
      <c r="AP35865" s="9"/>
      <c r="AQ35865" s="9"/>
    </row>
    <row r="35866" spans="41:43" x14ac:dyDescent="0.3">
      <c r="AO35866" s="9"/>
      <c r="AP35866" s="9"/>
      <c r="AQ35866" s="9"/>
    </row>
    <row r="35867" spans="41:43" x14ac:dyDescent="0.3">
      <c r="AO35867" s="9"/>
      <c r="AP35867" s="9"/>
      <c r="AQ35867" s="9"/>
    </row>
    <row r="35868" spans="41:43" x14ac:dyDescent="0.3">
      <c r="AO35868" s="9"/>
      <c r="AP35868" s="9"/>
      <c r="AQ35868" s="9"/>
    </row>
    <row r="35869" spans="41:43" x14ac:dyDescent="0.3">
      <c r="AO35869" s="9"/>
      <c r="AP35869" s="9"/>
      <c r="AQ35869" s="9"/>
    </row>
    <row r="35870" spans="41:43" x14ac:dyDescent="0.3">
      <c r="AO35870" s="9"/>
      <c r="AP35870" s="9"/>
      <c r="AQ35870" s="9"/>
    </row>
    <row r="35871" spans="41:43" x14ac:dyDescent="0.3">
      <c r="AO35871" s="9"/>
      <c r="AP35871" s="9"/>
      <c r="AQ35871" s="9"/>
    </row>
    <row r="35872" spans="41:43" x14ac:dyDescent="0.3">
      <c r="AO35872" s="9"/>
      <c r="AP35872" s="9"/>
      <c r="AQ35872" s="9"/>
    </row>
    <row r="35873" spans="41:43" x14ac:dyDescent="0.3">
      <c r="AO35873" s="9"/>
      <c r="AP35873" s="9"/>
      <c r="AQ35873" s="9"/>
    </row>
    <row r="35874" spans="41:43" x14ac:dyDescent="0.3">
      <c r="AO35874" s="9"/>
      <c r="AP35874" s="9"/>
      <c r="AQ35874" s="9"/>
    </row>
    <row r="35875" spans="41:43" x14ac:dyDescent="0.3">
      <c r="AO35875" s="9"/>
      <c r="AP35875" s="9"/>
      <c r="AQ35875" s="9"/>
    </row>
    <row r="35876" spans="41:43" x14ac:dyDescent="0.3">
      <c r="AO35876" s="9"/>
      <c r="AP35876" s="9"/>
      <c r="AQ35876" s="9"/>
    </row>
    <row r="35877" spans="41:43" x14ac:dyDescent="0.3">
      <c r="AO35877" s="9"/>
      <c r="AP35877" s="9"/>
      <c r="AQ35877" s="9"/>
    </row>
    <row r="35878" spans="41:43" x14ac:dyDescent="0.3">
      <c r="AO35878" s="9"/>
      <c r="AP35878" s="9"/>
      <c r="AQ35878" s="9"/>
    </row>
    <row r="35879" spans="41:43" x14ac:dyDescent="0.3">
      <c r="AO35879" s="9"/>
      <c r="AP35879" s="9"/>
      <c r="AQ35879" s="9"/>
    </row>
    <row r="35880" spans="41:43" x14ac:dyDescent="0.3">
      <c r="AO35880" s="9"/>
      <c r="AP35880" s="9"/>
      <c r="AQ35880" s="9"/>
    </row>
    <row r="35881" spans="41:43" x14ac:dyDescent="0.3">
      <c r="AO35881" s="9"/>
      <c r="AP35881" s="9"/>
      <c r="AQ35881" s="9"/>
    </row>
    <row r="35882" spans="41:43" x14ac:dyDescent="0.3">
      <c r="AO35882" s="9"/>
      <c r="AP35882" s="9"/>
      <c r="AQ35882" s="9"/>
    </row>
    <row r="35883" spans="41:43" x14ac:dyDescent="0.3">
      <c r="AO35883" s="9"/>
      <c r="AP35883" s="9"/>
      <c r="AQ35883" s="9"/>
    </row>
    <row r="35884" spans="41:43" x14ac:dyDescent="0.3">
      <c r="AO35884" s="9"/>
      <c r="AP35884" s="9"/>
      <c r="AQ35884" s="9"/>
    </row>
    <row r="35885" spans="41:43" x14ac:dyDescent="0.3">
      <c r="AO35885" s="9"/>
      <c r="AP35885" s="9"/>
      <c r="AQ35885" s="9"/>
    </row>
    <row r="35886" spans="41:43" x14ac:dyDescent="0.3">
      <c r="AO35886" s="9"/>
      <c r="AP35886" s="9"/>
      <c r="AQ35886" s="9"/>
    </row>
    <row r="35887" spans="41:43" x14ac:dyDescent="0.3">
      <c r="AO35887" s="9"/>
      <c r="AP35887" s="9"/>
      <c r="AQ35887" s="9"/>
    </row>
    <row r="35888" spans="41:43" x14ac:dyDescent="0.3">
      <c r="AO35888" s="9"/>
      <c r="AP35888" s="9"/>
      <c r="AQ35888" s="9"/>
    </row>
    <row r="35889" spans="41:43" x14ac:dyDescent="0.3">
      <c r="AO35889" s="9"/>
      <c r="AP35889" s="9"/>
      <c r="AQ35889" s="9"/>
    </row>
    <row r="35890" spans="41:43" x14ac:dyDescent="0.3">
      <c r="AO35890" s="9"/>
      <c r="AP35890" s="9"/>
      <c r="AQ35890" s="9"/>
    </row>
    <row r="35891" spans="41:43" x14ac:dyDescent="0.3">
      <c r="AO35891" s="9"/>
      <c r="AP35891" s="9"/>
      <c r="AQ35891" s="9"/>
    </row>
    <row r="35892" spans="41:43" x14ac:dyDescent="0.3">
      <c r="AO35892" s="9"/>
      <c r="AP35892" s="9"/>
      <c r="AQ35892" s="9"/>
    </row>
    <row r="35893" spans="41:43" x14ac:dyDescent="0.3">
      <c r="AO35893" s="9"/>
      <c r="AP35893" s="9"/>
      <c r="AQ35893" s="9"/>
    </row>
    <row r="35894" spans="41:43" x14ac:dyDescent="0.3">
      <c r="AO35894" s="9"/>
      <c r="AP35894" s="9"/>
      <c r="AQ35894" s="9"/>
    </row>
    <row r="35895" spans="41:43" x14ac:dyDescent="0.3">
      <c r="AO35895" s="9"/>
      <c r="AP35895" s="9"/>
      <c r="AQ35895" s="9"/>
    </row>
    <row r="35896" spans="41:43" x14ac:dyDescent="0.3">
      <c r="AO35896" s="9"/>
      <c r="AP35896" s="9"/>
      <c r="AQ35896" s="9"/>
    </row>
    <row r="35897" spans="41:43" x14ac:dyDescent="0.3">
      <c r="AO35897" s="9"/>
      <c r="AP35897" s="9"/>
      <c r="AQ35897" s="9"/>
    </row>
    <row r="35898" spans="41:43" x14ac:dyDescent="0.3">
      <c r="AO35898" s="9"/>
      <c r="AP35898" s="9"/>
      <c r="AQ35898" s="9"/>
    </row>
    <row r="35899" spans="41:43" x14ac:dyDescent="0.3">
      <c r="AO35899" s="9"/>
      <c r="AP35899" s="9"/>
      <c r="AQ35899" s="9"/>
    </row>
    <row r="35900" spans="41:43" x14ac:dyDescent="0.3">
      <c r="AO35900" s="9"/>
      <c r="AP35900" s="9"/>
      <c r="AQ35900" s="9"/>
    </row>
    <row r="35901" spans="41:43" x14ac:dyDescent="0.3">
      <c r="AO35901" s="9"/>
      <c r="AP35901" s="9"/>
      <c r="AQ35901" s="9"/>
    </row>
    <row r="35902" spans="41:43" x14ac:dyDescent="0.3">
      <c r="AO35902" s="9"/>
      <c r="AP35902" s="9"/>
      <c r="AQ35902" s="9"/>
    </row>
    <row r="35903" spans="41:43" x14ac:dyDescent="0.3">
      <c r="AO35903" s="9"/>
      <c r="AP35903" s="9"/>
      <c r="AQ35903" s="9"/>
    </row>
    <row r="35904" spans="41:43" x14ac:dyDescent="0.3">
      <c r="AO35904" s="9"/>
      <c r="AP35904" s="9"/>
      <c r="AQ35904" s="9"/>
    </row>
    <row r="35905" spans="41:43" x14ac:dyDescent="0.3">
      <c r="AO35905" s="9"/>
      <c r="AP35905" s="9"/>
      <c r="AQ35905" s="9"/>
    </row>
    <row r="35906" spans="41:43" x14ac:dyDescent="0.3">
      <c r="AO35906" s="9"/>
      <c r="AP35906" s="9"/>
      <c r="AQ35906" s="9"/>
    </row>
    <row r="35907" spans="41:43" x14ac:dyDescent="0.3">
      <c r="AO35907" s="9"/>
      <c r="AP35907" s="9"/>
      <c r="AQ35907" s="9"/>
    </row>
    <row r="35908" spans="41:43" x14ac:dyDescent="0.3">
      <c r="AO35908" s="9"/>
      <c r="AP35908" s="9"/>
      <c r="AQ35908" s="9"/>
    </row>
    <row r="35909" spans="41:43" x14ac:dyDescent="0.3">
      <c r="AO35909" s="9"/>
      <c r="AP35909" s="9"/>
      <c r="AQ35909" s="9"/>
    </row>
    <row r="35910" spans="41:43" x14ac:dyDescent="0.3">
      <c r="AO35910" s="9"/>
      <c r="AP35910" s="9"/>
      <c r="AQ35910" s="9"/>
    </row>
    <row r="35911" spans="41:43" x14ac:dyDescent="0.3">
      <c r="AO35911" s="9"/>
      <c r="AP35911" s="9"/>
      <c r="AQ35911" s="9"/>
    </row>
    <row r="35912" spans="41:43" x14ac:dyDescent="0.3">
      <c r="AO35912" s="9"/>
      <c r="AP35912" s="9"/>
      <c r="AQ35912" s="9"/>
    </row>
    <row r="35913" spans="41:43" x14ac:dyDescent="0.3">
      <c r="AO35913" s="9"/>
      <c r="AP35913" s="9"/>
      <c r="AQ35913" s="9"/>
    </row>
    <row r="35914" spans="41:43" x14ac:dyDescent="0.3">
      <c r="AO35914" s="9"/>
      <c r="AP35914" s="9"/>
      <c r="AQ35914" s="9"/>
    </row>
    <row r="35915" spans="41:43" x14ac:dyDescent="0.3">
      <c r="AO35915" s="9"/>
      <c r="AP35915" s="9"/>
      <c r="AQ35915" s="9"/>
    </row>
    <row r="35916" spans="41:43" x14ac:dyDescent="0.3">
      <c r="AO35916" s="9"/>
      <c r="AP35916" s="9"/>
      <c r="AQ35916" s="9"/>
    </row>
    <row r="35917" spans="41:43" x14ac:dyDescent="0.3">
      <c r="AO35917" s="9"/>
      <c r="AP35917" s="9"/>
      <c r="AQ35917" s="9"/>
    </row>
    <row r="35918" spans="41:43" x14ac:dyDescent="0.3">
      <c r="AO35918" s="9"/>
      <c r="AP35918" s="9"/>
      <c r="AQ35918" s="9"/>
    </row>
    <row r="35919" spans="41:43" x14ac:dyDescent="0.3">
      <c r="AO35919" s="9"/>
      <c r="AP35919" s="9"/>
      <c r="AQ35919" s="9"/>
    </row>
    <row r="35920" spans="41:43" x14ac:dyDescent="0.3">
      <c r="AO35920" s="9"/>
      <c r="AP35920" s="9"/>
      <c r="AQ35920" s="9"/>
    </row>
    <row r="35921" spans="41:43" x14ac:dyDescent="0.3">
      <c r="AO35921" s="9"/>
      <c r="AP35921" s="9"/>
      <c r="AQ35921" s="9"/>
    </row>
    <row r="35922" spans="41:43" x14ac:dyDescent="0.3">
      <c r="AO35922" s="9"/>
      <c r="AP35922" s="9"/>
      <c r="AQ35922" s="9"/>
    </row>
    <row r="35923" spans="41:43" x14ac:dyDescent="0.3">
      <c r="AO35923" s="9"/>
      <c r="AP35923" s="9"/>
      <c r="AQ35923" s="9"/>
    </row>
    <row r="35924" spans="41:43" x14ac:dyDescent="0.3">
      <c r="AO35924" s="9"/>
      <c r="AP35924" s="9"/>
      <c r="AQ35924" s="9"/>
    </row>
    <row r="35925" spans="41:43" x14ac:dyDescent="0.3">
      <c r="AO35925" s="9"/>
      <c r="AP35925" s="9"/>
      <c r="AQ35925" s="9"/>
    </row>
    <row r="35926" spans="41:43" x14ac:dyDescent="0.3">
      <c r="AO35926" s="9"/>
      <c r="AP35926" s="9"/>
      <c r="AQ35926" s="9"/>
    </row>
    <row r="35927" spans="41:43" x14ac:dyDescent="0.3">
      <c r="AO35927" s="9"/>
      <c r="AP35927" s="9"/>
      <c r="AQ35927" s="9"/>
    </row>
    <row r="35928" spans="41:43" x14ac:dyDescent="0.3">
      <c r="AO35928" s="9"/>
      <c r="AP35928" s="9"/>
      <c r="AQ35928" s="9"/>
    </row>
    <row r="35929" spans="41:43" x14ac:dyDescent="0.3">
      <c r="AO35929" s="9"/>
      <c r="AP35929" s="9"/>
      <c r="AQ35929" s="9"/>
    </row>
    <row r="35930" spans="41:43" x14ac:dyDescent="0.3">
      <c r="AO35930" s="9"/>
      <c r="AP35930" s="9"/>
      <c r="AQ35930" s="9"/>
    </row>
    <row r="35931" spans="41:43" x14ac:dyDescent="0.3">
      <c r="AO35931" s="9"/>
      <c r="AP35931" s="9"/>
      <c r="AQ35931" s="9"/>
    </row>
    <row r="35932" spans="41:43" x14ac:dyDescent="0.3">
      <c r="AO35932" s="9"/>
      <c r="AP35932" s="9"/>
      <c r="AQ35932" s="9"/>
    </row>
    <row r="35933" spans="41:43" x14ac:dyDescent="0.3">
      <c r="AO35933" s="9"/>
      <c r="AP35933" s="9"/>
      <c r="AQ35933" s="9"/>
    </row>
    <row r="35934" spans="41:43" x14ac:dyDescent="0.3">
      <c r="AO35934" s="9"/>
      <c r="AP35934" s="9"/>
      <c r="AQ35934" s="9"/>
    </row>
    <row r="35935" spans="41:43" x14ac:dyDescent="0.3">
      <c r="AO35935" s="9"/>
      <c r="AP35935" s="9"/>
      <c r="AQ35935" s="9"/>
    </row>
    <row r="35936" spans="41:43" x14ac:dyDescent="0.3">
      <c r="AO35936" s="9"/>
      <c r="AP35936" s="9"/>
      <c r="AQ35936" s="9"/>
    </row>
    <row r="35937" spans="41:43" x14ac:dyDescent="0.3">
      <c r="AO35937" s="9"/>
      <c r="AP35937" s="9"/>
      <c r="AQ35937" s="9"/>
    </row>
    <row r="35938" spans="41:43" x14ac:dyDescent="0.3">
      <c r="AO35938" s="9"/>
      <c r="AP35938" s="9"/>
      <c r="AQ35938" s="9"/>
    </row>
    <row r="35939" spans="41:43" x14ac:dyDescent="0.3">
      <c r="AO35939" s="9"/>
      <c r="AP35939" s="9"/>
      <c r="AQ35939" s="9"/>
    </row>
    <row r="35940" spans="41:43" x14ac:dyDescent="0.3">
      <c r="AO35940" s="9"/>
      <c r="AP35940" s="9"/>
      <c r="AQ35940" s="9"/>
    </row>
    <row r="35941" spans="41:43" x14ac:dyDescent="0.3">
      <c r="AO35941" s="9"/>
      <c r="AP35941" s="9"/>
      <c r="AQ35941" s="9"/>
    </row>
    <row r="35942" spans="41:43" x14ac:dyDescent="0.3">
      <c r="AO35942" s="9"/>
      <c r="AP35942" s="9"/>
      <c r="AQ35942" s="9"/>
    </row>
    <row r="35943" spans="41:43" x14ac:dyDescent="0.3">
      <c r="AO35943" s="9"/>
      <c r="AP35943" s="9"/>
      <c r="AQ35943" s="9"/>
    </row>
    <row r="35944" spans="41:43" x14ac:dyDescent="0.3">
      <c r="AO35944" s="9"/>
      <c r="AP35944" s="9"/>
      <c r="AQ35944" s="9"/>
    </row>
    <row r="35945" spans="41:43" x14ac:dyDescent="0.3">
      <c r="AO35945" s="9"/>
      <c r="AP35945" s="9"/>
      <c r="AQ35945" s="9"/>
    </row>
    <row r="35946" spans="41:43" x14ac:dyDescent="0.3">
      <c r="AO35946" s="9"/>
      <c r="AP35946" s="9"/>
      <c r="AQ35946" s="9"/>
    </row>
    <row r="35947" spans="41:43" x14ac:dyDescent="0.3">
      <c r="AO35947" s="9"/>
      <c r="AP35947" s="9"/>
      <c r="AQ35947" s="9"/>
    </row>
    <row r="35948" spans="41:43" x14ac:dyDescent="0.3">
      <c r="AO35948" s="9"/>
      <c r="AP35948" s="9"/>
      <c r="AQ35948" s="9"/>
    </row>
    <row r="35949" spans="41:43" x14ac:dyDescent="0.3">
      <c r="AO35949" s="9"/>
      <c r="AP35949" s="9"/>
      <c r="AQ35949" s="9"/>
    </row>
    <row r="35950" spans="41:43" x14ac:dyDescent="0.3">
      <c r="AO35950" s="9"/>
      <c r="AP35950" s="9"/>
      <c r="AQ35950" s="9"/>
    </row>
    <row r="35951" spans="41:43" x14ac:dyDescent="0.3">
      <c r="AO35951" s="9"/>
      <c r="AP35951" s="9"/>
      <c r="AQ35951" s="9"/>
    </row>
    <row r="35952" spans="41:43" x14ac:dyDescent="0.3">
      <c r="AO35952" s="9"/>
      <c r="AP35952" s="9"/>
      <c r="AQ35952" s="9"/>
    </row>
    <row r="35953" spans="41:43" x14ac:dyDescent="0.3">
      <c r="AO35953" s="9"/>
      <c r="AP35953" s="9"/>
      <c r="AQ35953" s="9"/>
    </row>
    <row r="35954" spans="41:43" x14ac:dyDescent="0.3">
      <c r="AO35954" s="9"/>
      <c r="AP35954" s="9"/>
      <c r="AQ35954" s="9"/>
    </row>
    <row r="35955" spans="41:43" x14ac:dyDescent="0.3">
      <c r="AO35955" s="9"/>
      <c r="AP35955" s="9"/>
      <c r="AQ35955" s="9"/>
    </row>
    <row r="35956" spans="41:43" x14ac:dyDescent="0.3">
      <c r="AO35956" s="9"/>
      <c r="AP35956" s="9"/>
      <c r="AQ35956" s="9"/>
    </row>
    <row r="35957" spans="41:43" x14ac:dyDescent="0.3">
      <c r="AO35957" s="9"/>
      <c r="AP35957" s="9"/>
      <c r="AQ35957" s="9"/>
    </row>
    <row r="35958" spans="41:43" x14ac:dyDescent="0.3">
      <c r="AO35958" s="9"/>
      <c r="AP35958" s="9"/>
      <c r="AQ35958" s="9"/>
    </row>
    <row r="35959" spans="41:43" x14ac:dyDescent="0.3">
      <c r="AO35959" s="9"/>
      <c r="AP35959" s="9"/>
      <c r="AQ35959" s="9"/>
    </row>
    <row r="35960" spans="41:43" x14ac:dyDescent="0.3">
      <c r="AO35960" s="9"/>
      <c r="AP35960" s="9"/>
      <c r="AQ35960" s="9"/>
    </row>
    <row r="35961" spans="41:43" x14ac:dyDescent="0.3">
      <c r="AO35961" s="9"/>
      <c r="AP35961" s="9"/>
      <c r="AQ35961" s="9"/>
    </row>
    <row r="35962" spans="41:43" x14ac:dyDescent="0.3">
      <c r="AO35962" s="9"/>
      <c r="AP35962" s="9"/>
      <c r="AQ35962" s="9"/>
    </row>
    <row r="35963" spans="41:43" x14ac:dyDescent="0.3">
      <c r="AO35963" s="9"/>
      <c r="AP35963" s="9"/>
      <c r="AQ35963" s="9"/>
    </row>
    <row r="35964" spans="41:43" x14ac:dyDescent="0.3">
      <c r="AO35964" s="9"/>
      <c r="AP35964" s="9"/>
      <c r="AQ35964" s="9"/>
    </row>
    <row r="35965" spans="41:43" x14ac:dyDescent="0.3">
      <c r="AO35965" s="9"/>
      <c r="AP35965" s="9"/>
      <c r="AQ35965" s="9"/>
    </row>
    <row r="35966" spans="41:43" x14ac:dyDescent="0.3">
      <c r="AO35966" s="9"/>
      <c r="AP35966" s="9"/>
      <c r="AQ35966" s="9"/>
    </row>
    <row r="35967" spans="41:43" x14ac:dyDescent="0.3">
      <c r="AO35967" s="9"/>
      <c r="AP35967" s="9"/>
      <c r="AQ35967" s="9"/>
    </row>
    <row r="35968" spans="41:43" x14ac:dyDescent="0.3">
      <c r="AO35968" s="9"/>
      <c r="AP35968" s="9"/>
      <c r="AQ35968" s="9"/>
    </row>
    <row r="35969" spans="41:43" x14ac:dyDescent="0.3">
      <c r="AO35969" s="9"/>
      <c r="AP35969" s="9"/>
      <c r="AQ35969" s="9"/>
    </row>
    <row r="35970" spans="41:43" x14ac:dyDescent="0.3">
      <c r="AO35970" s="9"/>
      <c r="AP35970" s="9"/>
      <c r="AQ35970" s="9"/>
    </row>
    <row r="35971" spans="41:43" x14ac:dyDescent="0.3">
      <c r="AO35971" s="9"/>
      <c r="AP35971" s="9"/>
      <c r="AQ35971" s="9"/>
    </row>
    <row r="35972" spans="41:43" x14ac:dyDescent="0.3">
      <c r="AO35972" s="9"/>
      <c r="AP35972" s="9"/>
      <c r="AQ35972" s="9"/>
    </row>
    <row r="35973" spans="41:43" x14ac:dyDescent="0.3">
      <c r="AO35973" s="9"/>
      <c r="AP35973" s="9"/>
      <c r="AQ35973" s="9"/>
    </row>
    <row r="35974" spans="41:43" x14ac:dyDescent="0.3">
      <c r="AO35974" s="9"/>
      <c r="AP35974" s="9"/>
      <c r="AQ35974" s="9"/>
    </row>
    <row r="35975" spans="41:43" x14ac:dyDescent="0.3">
      <c r="AO35975" s="9"/>
      <c r="AP35975" s="9"/>
      <c r="AQ35975" s="9"/>
    </row>
    <row r="35976" spans="41:43" x14ac:dyDescent="0.3">
      <c r="AO35976" s="9"/>
      <c r="AP35976" s="9"/>
      <c r="AQ35976" s="9"/>
    </row>
    <row r="35977" spans="41:43" x14ac:dyDescent="0.3">
      <c r="AO35977" s="9"/>
      <c r="AP35977" s="9"/>
      <c r="AQ35977" s="9"/>
    </row>
    <row r="35978" spans="41:43" x14ac:dyDescent="0.3">
      <c r="AO35978" s="9"/>
      <c r="AP35978" s="9"/>
      <c r="AQ35978" s="9"/>
    </row>
    <row r="35979" spans="41:43" x14ac:dyDescent="0.3">
      <c r="AO35979" s="9"/>
      <c r="AP35979" s="9"/>
      <c r="AQ35979" s="9"/>
    </row>
    <row r="35980" spans="41:43" x14ac:dyDescent="0.3">
      <c r="AO35980" s="9"/>
      <c r="AP35980" s="9"/>
      <c r="AQ35980" s="9"/>
    </row>
    <row r="35981" spans="41:43" x14ac:dyDescent="0.3">
      <c r="AO35981" s="9"/>
      <c r="AP35981" s="9"/>
      <c r="AQ35981" s="9"/>
    </row>
    <row r="35982" spans="41:43" x14ac:dyDescent="0.3">
      <c r="AO35982" s="9"/>
      <c r="AP35982" s="9"/>
      <c r="AQ35982" s="9"/>
    </row>
    <row r="35983" spans="41:43" x14ac:dyDescent="0.3">
      <c r="AO35983" s="9"/>
      <c r="AP35983" s="9"/>
      <c r="AQ35983" s="9"/>
    </row>
    <row r="35984" spans="41:43" x14ac:dyDescent="0.3">
      <c r="AO35984" s="9"/>
      <c r="AP35984" s="9"/>
      <c r="AQ35984" s="9"/>
    </row>
    <row r="35985" spans="41:43" x14ac:dyDescent="0.3">
      <c r="AO35985" s="9"/>
      <c r="AP35985" s="9"/>
      <c r="AQ35985" s="9"/>
    </row>
    <row r="35986" spans="41:43" x14ac:dyDescent="0.3">
      <c r="AO35986" s="9"/>
      <c r="AP35986" s="9"/>
      <c r="AQ35986" s="9"/>
    </row>
    <row r="35987" spans="41:43" x14ac:dyDescent="0.3">
      <c r="AO35987" s="9"/>
      <c r="AP35987" s="9"/>
      <c r="AQ35987" s="9"/>
    </row>
    <row r="35988" spans="41:43" x14ac:dyDescent="0.3">
      <c r="AO35988" s="9"/>
      <c r="AP35988" s="9"/>
      <c r="AQ35988" s="9"/>
    </row>
    <row r="35989" spans="41:43" x14ac:dyDescent="0.3">
      <c r="AO35989" s="9"/>
      <c r="AP35989" s="9"/>
      <c r="AQ35989" s="9"/>
    </row>
    <row r="35990" spans="41:43" x14ac:dyDescent="0.3">
      <c r="AO35990" s="9"/>
      <c r="AP35990" s="9"/>
      <c r="AQ35990" s="9"/>
    </row>
    <row r="35991" spans="41:43" x14ac:dyDescent="0.3">
      <c r="AO35991" s="9"/>
      <c r="AP35991" s="9"/>
      <c r="AQ35991" s="9"/>
    </row>
    <row r="35992" spans="41:43" x14ac:dyDescent="0.3">
      <c r="AO35992" s="9"/>
      <c r="AP35992" s="9"/>
      <c r="AQ35992" s="9"/>
    </row>
    <row r="35993" spans="41:43" x14ac:dyDescent="0.3">
      <c r="AO35993" s="9"/>
      <c r="AP35993" s="9"/>
      <c r="AQ35993" s="9"/>
    </row>
    <row r="35994" spans="41:43" x14ac:dyDescent="0.3">
      <c r="AO35994" s="9"/>
      <c r="AP35994" s="9"/>
      <c r="AQ35994" s="9"/>
    </row>
    <row r="35995" spans="41:43" x14ac:dyDescent="0.3">
      <c r="AO35995" s="9"/>
      <c r="AP35995" s="9"/>
      <c r="AQ35995" s="9"/>
    </row>
    <row r="35996" spans="41:43" x14ac:dyDescent="0.3">
      <c r="AO35996" s="9"/>
      <c r="AP35996" s="9"/>
      <c r="AQ35996" s="9"/>
    </row>
    <row r="35997" spans="41:43" x14ac:dyDescent="0.3">
      <c r="AO35997" s="9"/>
      <c r="AP35997" s="9"/>
      <c r="AQ35997" s="9"/>
    </row>
    <row r="35998" spans="41:43" x14ac:dyDescent="0.3">
      <c r="AO35998" s="9"/>
      <c r="AP35998" s="9"/>
      <c r="AQ35998" s="9"/>
    </row>
    <row r="35999" spans="41:43" x14ac:dyDescent="0.3">
      <c r="AO35999" s="9"/>
      <c r="AP35999" s="9"/>
      <c r="AQ35999" s="9"/>
    </row>
    <row r="36000" spans="41:43" x14ac:dyDescent="0.3">
      <c r="AO36000" s="9"/>
      <c r="AP36000" s="9"/>
      <c r="AQ36000" s="9"/>
    </row>
    <row r="36001" spans="41:43" x14ac:dyDescent="0.3">
      <c r="AO36001" s="9"/>
      <c r="AP36001" s="9"/>
      <c r="AQ36001" s="9"/>
    </row>
    <row r="36002" spans="41:43" x14ac:dyDescent="0.3">
      <c r="AO36002" s="9"/>
      <c r="AP36002" s="9"/>
      <c r="AQ36002" s="9"/>
    </row>
    <row r="36003" spans="41:43" x14ac:dyDescent="0.3">
      <c r="AO36003" s="9"/>
      <c r="AP36003" s="9"/>
      <c r="AQ36003" s="9"/>
    </row>
    <row r="36004" spans="41:43" x14ac:dyDescent="0.3">
      <c r="AO36004" s="9"/>
      <c r="AP36004" s="9"/>
      <c r="AQ36004" s="9"/>
    </row>
    <row r="36005" spans="41:43" x14ac:dyDescent="0.3">
      <c r="AO36005" s="9"/>
      <c r="AP36005" s="9"/>
      <c r="AQ36005" s="9"/>
    </row>
    <row r="36006" spans="41:43" x14ac:dyDescent="0.3">
      <c r="AO36006" s="9"/>
      <c r="AP36006" s="9"/>
      <c r="AQ36006" s="9"/>
    </row>
    <row r="36007" spans="41:43" x14ac:dyDescent="0.3">
      <c r="AO36007" s="9"/>
      <c r="AP36007" s="9"/>
      <c r="AQ36007" s="9"/>
    </row>
    <row r="36008" spans="41:43" x14ac:dyDescent="0.3">
      <c r="AO36008" s="9"/>
      <c r="AP36008" s="9"/>
      <c r="AQ36008" s="9"/>
    </row>
    <row r="36009" spans="41:43" x14ac:dyDescent="0.3">
      <c r="AO36009" s="9"/>
      <c r="AP36009" s="9"/>
      <c r="AQ36009" s="9"/>
    </row>
    <row r="36010" spans="41:43" x14ac:dyDescent="0.3">
      <c r="AO36010" s="9"/>
      <c r="AP36010" s="9"/>
      <c r="AQ36010" s="9"/>
    </row>
    <row r="36011" spans="41:43" x14ac:dyDescent="0.3">
      <c r="AO36011" s="9"/>
      <c r="AP36011" s="9"/>
      <c r="AQ36011" s="9"/>
    </row>
    <row r="36012" spans="41:43" x14ac:dyDescent="0.3">
      <c r="AO36012" s="9"/>
      <c r="AP36012" s="9"/>
      <c r="AQ36012" s="9"/>
    </row>
    <row r="36013" spans="41:43" x14ac:dyDescent="0.3">
      <c r="AO36013" s="9"/>
      <c r="AP36013" s="9"/>
      <c r="AQ36013" s="9"/>
    </row>
    <row r="36014" spans="41:43" x14ac:dyDescent="0.3">
      <c r="AO36014" s="9"/>
      <c r="AP36014" s="9"/>
      <c r="AQ36014" s="9"/>
    </row>
    <row r="36015" spans="41:43" x14ac:dyDescent="0.3">
      <c r="AO36015" s="9"/>
      <c r="AP36015" s="9"/>
      <c r="AQ36015" s="9"/>
    </row>
    <row r="36016" spans="41:43" x14ac:dyDescent="0.3">
      <c r="AO36016" s="9"/>
      <c r="AP36016" s="9"/>
      <c r="AQ36016" s="9"/>
    </row>
    <row r="36017" spans="41:43" x14ac:dyDescent="0.3">
      <c r="AO36017" s="9"/>
      <c r="AP36017" s="9"/>
      <c r="AQ36017" s="9"/>
    </row>
    <row r="36018" spans="41:43" x14ac:dyDescent="0.3">
      <c r="AO36018" s="9"/>
      <c r="AP36018" s="9"/>
      <c r="AQ36018" s="9"/>
    </row>
    <row r="36019" spans="41:43" x14ac:dyDescent="0.3">
      <c r="AO36019" s="9"/>
      <c r="AP36019" s="9"/>
      <c r="AQ36019" s="9"/>
    </row>
    <row r="36020" spans="41:43" x14ac:dyDescent="0.3">
      <c r="AO36020" s="9"/>
      <c r="AP36020" s="9"/>
      <c r="AQ36020" s="9"/>
    </row>
    <row r="36021" spans="41:43" x14ac:dyDescent="0.3">
      <c r="AO36021" s="9"/>
      <c r="AP36021" s="9"/>
      <c r="AQ36021" s="9"/>
    </row>
    <row r="36022" spans="41:43" x14ac:dyDescent="0.3">
      <c r="AO36022" s="9"/>
      <c r="AP36022" s="9"/>
      <c r="AQ36022" s="9"/>
    </row>
    <row r="36023" spans="41:43" x14ac:dyDescent="0.3">
      <c r="AO36023" s="9"/>
      <c r="AP36023" s="9"/>
      <c r="AQ36023" s="9"/>
    </row>
    <row r="36024" spans="41:43" x14ac:dyDescent="0.3">
      <c r="AO36024" s="9"/>
      <c r="AP36024" s="9"/>
      <c r="AQ36024" s="9"/>
    </row>
    <row r="36025" spans="41:43" x14ac:dyDescent="0.3">
      <c r="AO36025" s="9"/>
      <c r="AP36025" s="9"/>
      <c r="AQ36025" s="9"/>
    </row>
    <row r="36026" spans="41:43" x14ac:dyDescent="0.3">
      <c r="AO36026" s="9"/>
      <c r="AP36026" s="9"/>
      <c r="AQ36026" s="9"/>
    </row>
    <row r="36027" spans="41:43" x14ac:dyDescent="0.3">
      <c r="AO36027" s="9"/>
      <c r="AP36027" s="9"/>
      <c r="AQ36027" s="9"/>
    </row>
    <row r="36028" spans="41:43" x14ac:dyDescent="0.3">
      <c r="AO36028" s="9"/>
      <c r="AP36028" s="9"/>
      <c r="AQ36028" s="9"/>
    </row>
    <row r="36029" spans="41:43" x14ac:dyDescent="0.3">
      <c r="AO36029" s="9"/>
      <c r="AP36029" s="9"/>
      <c r="AQ36029" s="9"/>
    </row>
    <row r="36030" spans="41:43" x14ac:dyDescent="0.3">
      <c r="AO36030" s="9"/>
      <c r="AP36030" s="9"/>
      <c r="AQ36030" s="9"/>
    </row>
    <row r="36031" spans="41:43" x14ac:dyDescent="0.3">
      <c r="AO36031" s="9"/>
      <c r="AP36031" s="9"/>
      <c r="AQ36031" s="9"/>
    </row>
    <row r="36032" spans="41:43" x14ac:dyDescent="0.3">
      <c r="AO36032" s="9"/>
      <c r="AP36032" s="9"/>
      <c r="AQ36032" s="9"/>
    </row>
    <row r="36033" spans="41:43" x14ac:dyDescent="0.3">
      <c r="AO36033" s="9"/>
      <c r="AP36033" s="9"/>
      <c r="AQ36033" s="9"/>
    </row>
    <row r="36034" spans="41:43" x14ac:dyDescent="0.3">
      <c r="AO36034" s="9"/>
      <c r="AP36034" s="9"/>
      <c r="AQ36034" s="9"/>
    </row>
    <row r="36035" spans="41:43" x14ac:dyDescent="0.3">
      <c r="AO36035" s="9"/>
      <c r="AP36035" s="9"/>
      <c r="AQ36035" s="9"/>
    </row>
    <row r="36036" spans="41:43" x14ac:dyDescent="0.3">
      <c r="AO36036" s="9"/>
      <c r="AP36036" s="9"/>
      <c r="AQ36036" s="9"/>
    </row>
    <row r="36037" spans="41:43" x14ac:dyDescent="0.3">
      <c r="AO36037" s="9"/>
      <c r="AP36037" s="9"/>
      <c r="AQ36037" s="9"/>
    </row>
    <row r="36038" spans="41:43" x14ac:dyDescent="0.3">
      <c r="AO36038" s="9"/>
      <c r="AP36038" s="9"/>
      <c r="AQ36038" s="9"/>
    </row>
    <row r="36039" spans="41:43" x14ac:dyDescent="0.3">
      <c r="AO36039" s="9"/>
      <c r="AP36039" s="9"/>
      <c r="AQ36039" s="9"/>
    </row>
    <row r="36040" spans="41:43" x14ac:dyDescent="0.3">
      <c r="AO36040" s="9"/>
      <c r="AP36040" s="9"/>
      <c r="AQ36040" s="9"/>
    </row>
    <row r="36041" spans="41:43" x14ac:dyDescent="0.3">
      <c r="AO36041" s="9"/>
      <c r="AP36041" s="9"/>
      <c r="AQ36041" s="9"/>
    </row>
    <row r="36042" spans="41:43" x14ac:dyDescent="0.3">
      <c r="AO36042" s="9"/>
      <c r="AP36042" s="9"/>
      <c r="AQ36042" s="9"/>
    </row>
    <row r="36043" spans="41:43" x14ac:dyDescent="0.3">
      <c r="AO36043" s="9"/>
      <c r="AP36043" s="9"/>
      <c r="AQ36043" s="9"/>
    </row>
    <row r="36044" spans="41:43" x14ac:dyDescent="0.3">
      <c r="AO36044" s="9"/>
      <c r="AP36044" s="9"/>
      <c r="AQ36044" s="9"/>
    </row>
    <row r="36045" spans="41:43" x14ac:dyDescent="0.3">
      <c r="AO36045" s="9"/>
      <c r="AP36045" s="9"/>
      <c r="AQ36045" s="9"/>
    </row>
    <row r="36046" spans="41:43" x14ac:dyDescent="0.3">
      <c r="AO36046" s="9"/>
      <c r="AP36046" s="9"/>
      <c r="AQ36046" s="9"/>
    </row>
    <row r="36047" spans="41:43" x14ac:dyDescent="0.3">
      <c r="AO36047" s="9"/>
      <c r="AP36047" s="9"/>
      <c r="AQ36047" s="9"/>
    </row>
    <row r="36048" spans="41:43" x14ac:dyDescent="0.3">
      <c r="AO36048" s="9"/>
      <c r="AP36048" s="9"/>
      <c r="AQ36048" s="9"/>
    </row>
    <row r="36049" spans="41:43" x14ac:dyDescent="0.3">
      <c r="AO36049" s="9"/>
      <c r="AP36049" s="9"/>
      <c r="AQ36049" s="9"/>
    </row>
    <row r="36050" spans="41:43" x14ac:dyDescent="0.3">
      <c r="AO36050" s="9"/>
      <c r="AP36050" s="9"/>
      <c r="AQ36050" s="9"/>
    </row>
    <row r="36051" spans="41:43" x14ac:dyDescent="0.3">
      <c r="AO36051" s="9"/>
      <c r="AP36051" s="9"/>
      <c r="AQ36051" s="9"/>
    </row>
    <row r="36052" spans="41:43" x14ac:dyDescent="0.3">
      <c r="AO36052" s="9"/>
      <c r="AP36052" s="9"/>
      <c r="AQ36052" s="9"/>
    </row>
    <row r="36053" spans="41:43" x14ac:dyDescent="0.3">
      <c r="AO36053" s="9"/>
      <c r="AP36053" s="9"/>
      <c r="AQ36053" s="9"/>
    </row>
    <row r="36054" spans="41:43" x14ac:dyDescent="0.3">
      <c r="AO36054" s="9"/>
      <c r="AP36054" s="9"/>
      <c r="AQ36054" s="9"/>
    </row>
    <row r="36055" spans="41:43" x14ac:dyDescent="0.3">
      <c r="AO36055" s="9"/>
      <c r="AP36055" s="9"/>
      <c r="AQ36055" s="9"/>
    </row>
    <row r="36056" spans="41:43" x14ac:dyDescent="0.3">
      <c r="AO36056" s="9"/>
      <c r="AP36056" s="9"/>
      <c r="AQ36056" s="9"/>
    </row>
    <row r="36057" spans="41:43" x14ac:dyDescent="0.3">
      <c r="AO36057" s="9"/>
      <c r="AP36057" s="9"/>
      <c r="AQ36057" s="9"/>
    </row>
    <row r="36058" spans="41:43" x14ac:dyDescent="0.3">
      <c r="AO36058" s="9"/>
      <c r="AP36058" s="9"/>
      <c r="AQ36058" s="9"/>
    </row>
    <row r="36059" spans="41:43" x14ac:dyDescent="0.3">
      <c r="AO36059" s="9"/>
      <c r="AP36059" s="9"/>
      <c r="AQ36059" s="9"/>
    </row>
    <row r="36060" spans="41:43" x14ac:dyDescent="0.3">
      <c r="AO36060" s="9"/>
      <c r="AP36060" s="9"/>
      <c r="AQ36060" s="9"/>
    </row>
    <row r="36061" spans="41:43" x14ac:dyDescent="0.3">
      <c r="AO36061" s="9"/>
      <c r="AP36061" s="9"/>
      <c r="AQ36061" s="9"/>
    </row>
    <row r="36062" spans="41:43" x14ac:dyDescent="0.3">
      <c r="AO36062" s="9"/>
      <c r="AP36062" s="9"/>
      <c r="AQ36062" s="9"/>
    </row>
    <row r="36063" spans="41:43" x14ac:dyDescent="0.3">
      <c r="AO36063" s="9"/>
      <c r="AP36063" s="9"/>
      <c r="AQ36063" s="9"/>
    </row>
    <row r="36064" spans="41:43" x14ac:dyDescent="0.3">
      <c r="AO36064" s="9"/>
      <c r="AP36064" s="9"/>
      <c r="AQ36064" s="9"/>
    </row>
    <row r="36065" spans="41:43" x14ac:dyDescent="0.3">
      <c r="AO36065" s="9"/>
      <c r="AP36065" s="9"/>
      <c r="AQ36065" s="9"/>
    </row>
    <row r="36066" spans="41:43" x14ac:dyDescent="0.3">
      <c r="AO36066" s="9"/>
      <c r="AP36066" s="9"/>
      <c r="AQ36066" s="9"/>
    </row>
    <row r="36067" spans="41:43" x14ac:dyDescent="0.3">
      <c r="AO36067" s="9"/>
      <c r="AP36067" s="9"/>
      <c r="AQ36067" s="9"/>
    </row>
    <row r="36068" spans="41:43" x14ac:dyDescent="0.3">
      <c r="AO36068" s="9"/>
      <c r="AP36068" s="9"/>
      <c r="AQ36068" s="9"/>
    </row>
    <row r="36069" spans="41:43" x14ac:dyDescent="0.3">
      <c r="AO36069" s="9"/>
      <c r="AP36069" s="9"/>
      <c r="AQ36069" s="9"/>
    </row>
    <row r="36070" spans="41:43" x14ac:dyDescent="0.3">
      <c r="AO36070" s="9"/>
      <c r="AP36070" s="9"/>
      <c r="AQ36070" s="9"/>
    </row>
    <row r="36071" spans="41:43" x14ac:dyDescent="0.3">
      <c r="AO36071" s="9"/>
      <c r="AP36071" s="9"/>
      <c r="AQ36071" s="9"/>
    </row>
    <row r="36072" spans="41:43" x14ac:dyDescent="0.3">
      <c r="AO36072" s="9"/>
      <c r="AP36072" s="9"/>
      <c r="AQ36072" s="9"/>
    </row>
    <row r="36073" spans="41:43" x14ac:dyDescent="0.3">
      <c r="AO36073" s="9"/>
      <c r="AP36073" s="9"/>
      <c r="AQ36073" s="9"/>
    </row>
    <row r="36074" spans="41:43" x14ac:dyDescent="0.3">
      <c r="AO36074" s="9"/>
      <c r="AP36074" s="9"/>
      <c r="AQ36074" s="9"/>
    </row>
    <row r="36075" spans="41:43" x14ac:dyDescent="0.3">
      <c r="AO36075" s="9"/>
      <c r="AP36075" s="9"/>
      <c r="AQ36075" s="9"/>
    </row>
    <row r="36076" spans="41:43" x14ac:dyDescent="0.3">
      <c r="AO36076" s="9"/>
      <c r="AP36076" s="9"/>
      <c r="AQ36076" s="9"/>
    </row>
    <row r="36077" spans="41:43" x14ac:dyDescent="0.3">
      <c r="AO36077" s="9"/>
      <c r="AP36077" s="9"/>
      <c r="AQ36077" s="9"/>
    </row>
    <row r="36078" spans="41:43" x14ac:dyDescent="0.3">
      <c r="AO36078" s="9"/>
      <c r="AP36078" s="9"/>
      <c r="AQ36078" s="9"/>
    </row>
    <row r="36079" spans="41:43" x14ac:dyDescent="0.3">
      <c r="AO36079" s="9"/>
      <c r="AP36079" s="9"/>
      <c r="AQ36079" s="9"/>
    </row>
    <row r="36080" spans="41:43" x14ac:dyDescent="0.3">
      <c r="AO36080" s="9"/>
      <c r="AP36080" s="9"/>
      <c r="AQ36080" s="9"/>
    </row>
    <row r="36081" spans="41:43" x14ac:dyDescent="0.3">
      <c r="AO36081" s="9"/>
      <c r="AP36081" s="9"/>
      <c r="AQ36081" s="9"/>
    </row>
    <row r="36082" spans="41:43" x14ac:dyDescent="0.3">
      <c r="AO36082" s="9"/>
      <c r="AP36082" s="9"/>
      <c r="AQ36082" s="9"/>
    </row>
    <row r="36083" spans="41:43" x14ac:dyDescent="0.3">
      <c r="AO36083" s="9"/>
      <c r="AP36083" s="9"/>
      <c r="AQ36083" s="9"/>
    </row>
    <row r="36084" spans="41:43" x14ac:dyDescent="0.3">
      <c r="AO36084" s="9"/>
      <c r="AP36084" s="9"/>
      <c r="AQ36084" s="9"/>
    </row>
    <row r="36085" spans="41:43" x14ac:dyDescent="0.3">
      <c r="AO36085" s="9"/>
      <c r="AP36085" s="9"/>
      <c r="AQ36085" s="9"/>
    </row>
    <row r="36086" spans="41:43" x14ac:dyDescent="0.3">
      <c r="AO36086" s="9"/>
      <c r="AP36086" s="9"/>
      <c r="AQ36086" s="9"/>
    </row>
    <row r="36087" spans="41:43" x14ac:dyDescent="0.3">
      <c r="AO36087" s="9"/>
      <c r="AP36087" s="9"/>
      <c r="AQ36087" s="9"/>
    </row>
    <row r="36088" spans="41:43" x14ac:dyDescent="0.3">
      <c r="AO36088" s="9"/>
      <c r="AP36088" s="9"/>
      <c r="AQ36088" s="9"/>
    </row>
    <row r="36089" spans="41:43" x14ac:dyDescent="0.3">
      <c r="AO36089" s="9"/>
      <c r="AP36089" s="9"/>
      <c r="AQ36089" s="9"/>
    </row>
    <row r="36090" spans="41:43" x14ac:dyDescent="0.3">
      <c r="AO36090" s="9"/>
      <c r="AP36090" s="9"/>
      <c r="AQ36090" s="9"/>
    </row>
    <row r="36091" spans="41:43" x14ac:dyDescent="0.3">
      <c r="AO36091" s="9"/>
      <c r="AP36091" s="9"/>
      <c r="AQ36091" s="9"/>
    </row>
    <row r="36092" spans="41:43" x14ac:dyDescent="0.3">
      <c r="AO36092" s="9"/>
      <c r="AP36092" s="9"/>
      <c r="AQ36092" s="9"/>
    </row>
    <row r="36093" spans="41:43" x14ac:dyDescent="0.3">
      <c r="AO36093" s="9"/>
      <c r="AP36093" s="9"/>
      <c r="AQ36093" s="9"/>
    </row>
    <row r="36094" spans="41:43" x14ac:dyDescent="0.3">
      <c r="AO36094" s="9"/>
      <c r="AP36094" s="9"/>
      <c r="AQ36094" s="9"/>
    </row>
    <row r="36095" spans="41:43" x14ac:dyDescent="0.3">
      <c r="AO36095" s="9"/>
      <c r="AP36095" s="9"/>
      <c r="AQ36095" s="9"/>
    </row>
    <row r="36096" spans="41:43" x14ac:dyDescent="0.3">
      <c r="AO36096" s="9"/>
      <c r="AP36096" s="9"/>
      <c r="AQ36096" s="9"/>
    </row>
    <row r="36097" spans="41:43" x14ac:dyDescent="0.3">
      <c r="AO36097" s="9"/>
      <c r="AP36097" s="9"/>
      <c r="AQ36097" s="9"/>
    </row>
    <row r="36098" spans="41:43" x14ac:dyDescent="0.3">
      <c r="AO36098" s="9"/>
      <c r="AP36098" s="9"/>
      <c r="AQ36098" s="9"/>
    </row>
    <row r="36099" spans="41:43" x14ac:dyDescent="0.3">
      <c r="AO36099" s="9"/>
      <c r="AP36099" s="9"/>
      <c r="AQ36099" s="9"/>
    </row>
    <row r="36100" spans="41:43" x14ac:dyDescent="0.3">
      <c r="AO36100" s="9"/>
      <c r="AP36100" s="9"/>
      <c r="AQ36100" s="9"/>
    </row>
    <row r="36101" spans="41:43" x14ac:dyDescent="0.3">
      <c r="AO36101" s="9"/>
      <c r="AP36101" s="9"/>
      <c r="AQ36101" s="9"/>
    </row>
    <row r="36102" spans="41:43" x14ac:dyDescent="0.3">
      <c r="AO36102" s="9"/>
      <c r="AP36102" s="9"/>
      <c r="AQ36102" s="9"/>
    </row>
    <row r="36103" spans="41:43" x14ac:dyDescent="0.3">
      <c r="AO36103" s="9"/>
      <c r="AP36103" s="9"/>
      <c r="AQ36103" s="9"/>
    </row>
    <row r="36104" spans="41:43" x14ac:dyDescent="0.3">
      <c r="AO36104" s="9"/>
      <c r="AP36104" s="9"/>
      <c r="AQ36104" s="9"/>
    </row>
    <row r="36105" spans="41:43" x14ac:dyDescent="0.3">
      <c r="AO36105" s="9"/>
      <c r="AP36105" s="9"/>
      <c r="AQ36105" s="9"/>
    </row>
    <row r="36106" spans="41:43" x14ac:dyDescent="0.3">
      <c r="AO36106" s="9"/>
      <c r="AP36106" s="9"/>
      <c r="AQ36106" s="9"/>
    </row>
    <row r="36107" spans="41:43" x14ac:dyDescent="0.3">
      <c r="AO36107" s="9"/>
      <c r="AP36107" s="9"/>
      <c r="AQ36107" s="9"/>
    </row>
    <row r="36108" spans="41:43" x14ac:dyDescent="0.3">
      <c r="AO36108" s="9"/>
      <c r="AP36108" s="9"/>
      <c r="AQ36108" s="9"/>
    </row>
    <row r="36109" spans="41:43" x14ac:dyDescent="0.3">
      <c r="AO36109" s="9"/>
      <c r="AP36109" s="9"/>
      <c r="AQ36109" s="9"/>
    </row>
    <row r="36110" spans="41:43" x14ac:dyDescent="0.3">
      <c r="AO36110" s="9"/>
      <c r="AP36110" s="9"/>
      <c r="AQ36110" s="9"/>
    </row>
    <row r="36111" spans="41:43" x14ac:dyDescent="0.3">
      <c r="AO36111" s="9"/>
      <c r="AP36111" s="9"/>
      <c r="AQ36111" s="9"/>
    </row>
    <row r="36112" spans="41:43" x14ac:dyDescent="0.3">
      <c r="AO36112" s="9"/>
      <c r="AP36112" s="9"/>
      <c r="AQ36112" s="9"/>
    </row>
    <row r="36113" spans="41:43" x14ac:dyDescent="0.3">
      <c r="AO36113" s="9"/>
      <c r="AP36113" s="9"/>
      <c r="AQ36113" s="9"/>
    </row>
    <row r="36114" spans="41:43" x14ac:dyDescent="0.3">
      <c r="AO36114" s="9"/>
      <c r="AP36114" s="9"/>
      <c r="AQ36114" s="9"/>
    </row>
    <row r="36115" spans="41:43" x14ac:dyDescent="0.3">
      <c r="AO36115" s="9"/>
      <c r="AP36115" s="9"/>
      <c r="AQ36115" s="9"/>
    </row>
    <row r="36116" spans="41:43" x14ac:dyDescent="0.3">
      <c r="AO36116" s="9"/>
      <c r="AP36116" s="9"/>
      <c r="AQ36116" s="9"/>
    </row>
    <row r="36117" spans="41:43" x14ac:dyDescent="0.3">
      <c r="AO36117" s="9"/>
      <c r="AP36117" s="9"/>
      <c r="AQ36117" s="9"/>
    </row>
    <row r="36118" spans="41:43" x14ac:dyDescent="0.3">
      <c r="AO36118" s="9"/>
      <c r="AP36118" s="9"/>
      <c r="AQ36118" s="9"/>
    </row>
    <row r="36119" spans="41:43" x14ac:dyDescent="0.3">
      <c r="AO36119" s="9"/>
      <c r="AP36119" s="9"/>
      <c r="AQ36119" s="9"/>
    </row>
    <row r="36120" spans="41:43" x14ac:dyDescent="0.3">
      <c r="AO36120" s="9"/>
      <c r="AP36120" s="9"/>
      <c r="AQ36120" s="9"/>
    </row>
    <row r="36121" spans="41:43" x14ac:dyDescent="0.3">
      <c r="AO36121" s="9"/>
      <c r="AP36121" s="9"/>
      <c r="AQ36121" s="9"/>
    </row>
    <row r="36122" spans="41:43" x14ac:dyDescent="0.3">
      <c r="AO36122" s="9"/>
      <c r="AP36122" s="9"/>
      <c r="AQ36122" s="9"/>
    </row>
    <row r="36123" spans="41:43" x14ac:dyDescent="0.3">
      <c r="AO36123" s="9"/>
      <c r="AP36123" s="9"/>
      <c r="AQ36123" s="9"/>
    </row>
    <row r="36124" spans="41:43" x14ac:dyDescent="0.3">
      <c r="AO36124" s="9"/>
      <c r="AP36124" s="9"/>
      <c r="AQ36124" s="9"/>
    </row>
    <row r="36125" spans="41:43" x14ac:dyDescent="0.3">
      <c r="AO36125" s="9"/>
      <c r="AP36125" s="9"/>
      <c r="AQ36125" s="9"/>
    </row>
    <row r="36126" spans="41:43" x14ac:dyDescent="0.3">
      <c r="AO36126" s="9"/>
      <c r="AP36126" s="9"/>
      <c r="AQ36126" s="9"/>
    </row>
    <row r="36127" spans="41:43" x14ac:dyDescent="0.3">
      <c r="AO36127" s="9"/>
      <c r="AP36127" s="9"/>
      <c r="AQ36127" s="9"/>
    </row>
    <row r="36128" spans="41:43" x14ac:dyDescent="0.3">
      <c r="AO36128" s="9"/>
      <c r="AP36128" s="9"/>
      <c r="AQ36128" s="9"/>
    </row>
    <row r="36129" spans="41:43" x14ac:dyDescent="0.3">
      <c r="AO36129" s="9"/>
      <c r="AP36129" s="9"/>
      <c r="AQ36129" s="9"/>
    </row>
    <row r="36130" spans="41:43" x14ac:dyDescent="0.3">
      <c r="AO36130" s="9"/>
      <c r="AP36130" s="9"/>
      <c r="AQ36130" s="9"/>
    </row>
    <row r="36131" spans="41:43" x14ac:dyDescent="0.3">
      <c r="AO36131" s="9"/>
      <c r="AP36131" s="9"/>
      <c r="AQ36131" s="9"/>
    </row>
    <row r="36132" spans="41:43" x14ac:dyDescent="0.3">
      <c r="AO36132" s="9"/>
      <c r="AP36132" s="9"/>
      <c r="AQ36132" s="9"/>
    </row>
    <row r="36133" spans="41:43" x14ac:dyDescent="0.3">
      <c r="AO36133" s="9"/>
      <c r="AP36133" s="9"/>
      <c r="AQ36133" s="9"/>
    </row>
    <row r="36134" spans="41:43" x14ac:dyDescent="0.3">
      <c r="AO36134" s="9"/>
      <c r="AP36134" s="9"/>
      <c r="AQ36134" s="9"/>
    </row>
    <row r="36135" spans="41:43" x14ac:dyDescent="0.3">
      <c r="AO36135" s="9"/>
      <c r="AP36135" s="9"/>
      <c r="AQ36135" s="9"/>
    </row>
    <row r="36136" spans="41:43" x14ac:dyDescent="0.3">
      <c r="AO36136" s="9"/>
      <c r="AP36136" s="9"/>
      <c r="AQ36136" s="9"/>
    </row>
    <row r="36137" spans="41:43" x14ac:dyDescent="0.3">
      <c r="AO36137" s="9"/>
      <c r="AP36137" s="9"/>
      <c r="AQ36137" s="9"/>
    </row>
    <row r="36138" spans="41:43" x14ac:dyDescent="0.3">
      <c r="AO36138" s="9"/>
      <c r="AP36138" s="9"/>
      <c r="AQ36138" s="9"/>
    </row>
    <row r="36139" spans="41:43" x14ac:dyDescent="0.3">
      <c r="AO36139" s="9"/>
      <c r="AP36139" s="9"/>
      <c r="AQ36139" s="9"/>
    </row>
    <row r="36140" spans="41:43" x14ac:dyDescent="0.3">
      <c r="AO36140" s="9"/>
      <c r="AP36140" s="9"/>
      <c r="AQ36140" s="9"/>
    </row>
    <row r="36141" spans="41:43" x14ac:dyDescent="0.3">
      <c r="AO36141" s="9"/>
      <c r="AP36141" s="9"/>
      <c r="AQ36141" s="9"/>
    </row>
    <row r="36142" spans="41:43" x14ac:dyDescent="0.3">
      <c r="AO36142" s="9"/>
      <c r="AP36142" s="9"/>
      <c r="AQ36142" s="9"/>
    </row>
    <row r="36143" spans="41:43" x14ac:dyDescent="0.3">
      <c r="AO36143" s="9"/>
      <c r="AP36143" s="9"/>
      <c r="AQ36143" s="9"/>
    </row>
    <row r="36144" spans="41:43" x14ac:dyDescent="0.3">
      <c r="AO36144" s="9"/>
      <c r="AP36144" s="9"/>
      <c r="AQ36144" s="9"/>
    </row>
    <row r="36145" spans="41:43" x14ac:dyDescent="0.3">
      <c r="AO36145" s="9"/>
      <c r="AP36145" s="9"/>
      <c r="AQ36145" s="9"/>
    </row>
    <row r="36146" spans="41:43" x14ac:dyDescent="0.3">
      <c r="AO36146" s="9"/>
      <c r="AP36146" s="9"/>
      <c r="AQ36146" s="9"/>
    </row>
    <row r="36147" spans="41:43" x14ac:dyDescent="0.3">
      <c r="AO36147" s="9"/>
      <c r="AP36147" s="9"/>
      <c r="AQ36147" s="9"/>
    </row>
    <row r="36148" spans="41:43" x14ac:dyDescent="0.3">
      <c r="AO36148" s="9"/>
      <c r="AP36148" s="9"/>
      <c r="AQ36148" s="9"/>
    </row>
    <row r="36149" spans="41:43" x14ac:dyDescent="0.3">
      <c r="AO36149" s="9"/>
      <c r="AP36149" s="9"/>
      <c r="AQ36149" s="9"/>
    </row>
    <row r="36150" spans="41:43" x14ac:dyDescent="0.3">
      <c r="AO36150" s="9"/>
      <c r="AP36150" s="9"/>
      <c r="AQ36150" s="9"/>
    </row>
    <row r="36151" spans="41:43" x14ac:dyDescent="0.3">
      <c r="AO36151" s="9"/>
      <c r="AP36151" s="9"/>
      <c r="AQ36151" s="9"/>
    </row>
    <row r="36152" spans="41:43" x14ac:dyDescent="0.3">
      <c r="AO36152" s="9"/>
      <c r="AP36152" s="9"/>
      <c r="AQ36152" s="9"/>
    </row>
    <row r="36153" spans="41:43" x14ac:dyDescent="0.3">
      <c r="AO36153" s="9"/>
      <c r="AP36153" s="9"/>
      <c r="AQ36153" s="9"/>
    </row>
    <row r="36154" spans="41:43" x14ac:dyDescent="0.3">
      <c r="AO36154" s="9"/>
      <c r="AP36154" s="9"/>
      <c r="AQ36154" s="9"/>
    </row>
    <row r="36155" spans="41:43" x14ac:dyDescent="0.3">
      <c r="AO36155" s="9"/>
      <c r="AP36155" s="9"/>
      <c r="AQ36155" s="9"/>
    </row>
    <row r="36156" spans="41:43" x14ac:dyDescent="0.3">
      <c r="AO36156" s="9"/>
      <c r="AP36156" s="9"/>
      <c r="AQ36156" s="9"/>
    </row>
    <row r="36157" spans="41:43" x14ac:dyDescent="0.3">
      <c r="AO36157" s="9"/>
      <c r="AP36157" s="9"/>
      <c r="AQ36157" s="9"/>
    </row>
    <row r="36158" spans="41:43" x14ac:dyDescent="0.3">
      <c r="AO36158" s="9"/>
      <c r="AP36158" s="9"/>
      <c r="AQ36158" s="9"/>
    </row>
    <row r="36159" spans="41:43" x14ac:dyDescent="0.3">
      <c r="AO36159" s="9"/>
      <c r="AP36159" s="9"/>
      <c r="AQ36159" s="9"/>
    </row>
    <row r="36160" spans="41:43" x14ac:dyDescent="0.3">
      <c r="AO36160" s="9"/>
      <c r="AP36160" s="9"/>
      <c r="AQ36160" s="9"/>
    </row>
    <row r="36161" spans="41:43" x14ac:dyDescent="0.3">
      <c r="AO36161" s="9"/>
      <c r="AP36161" s="9"/>
      <c r="AQ36161" s="9"/>
    </row>
    <row r="36162" spans="41:43" x14ac:dyDescent="0.3">
      <c r="AO36162" s="9"/>
      <c r="AP36162" s="9"/>
      <c r="AQ36162" s="9"/>
    </row>
    <row r="36163" spans="41:43" x14ac:dyDescent="0.3">
      <c r="AO36163" s="9"/>
      <c r="AP36163" s="9"/>
      <c r="AQ36163" s="9"/>
    </row>
    <row r="36164" spans="41:43" x14ac:dyDescent="0.3">
      <c r="AO36164" s="9"/>
      <c r="AP36164" s="9"/>
      <c r="AQ36164" s="9"/>
    </row>
    <row r="36165" spans="41:43" x14ac:dyDescent="0.3">
      <c r="AO36165" s="9"/>
      <c r="AP36165" s="9"/>
      <c r="AQ36165" s="9"/>
    </row>
    <row r="36166" spans="41:43" x14ac:dyDescent="0.3">
      <c r="AO36166" s="9"/>
      <c r="AP36166" s="9"/>
      <c r="AQ36166" s="9"/>
    </row>
    <row r="36167" spans="41:43" x14ac:dyDescent="0.3">
      <c r="AO36167" s="9"/>
      <c r="AP36167" s="9"/>
      <c r="AQ36167" s="9"/>
    </row>
    <row r="36168" spans="41:43" x14ac:dyDescent="0.3">
      <c r="AO36168" s="9"/>
      <c r="AP36168" s="9"/>
      <c r="AQ36168" s="9"/>
    </row>
    <row r="36169" spans="41:43" x14ac:dyDescent="0.3">
      <c r="AO36169" s="9"/>
      <c r="AP36169" s="9"/>
      <c r="AQ36169" s="9"/>
    </row>
    <row r="36170" spans="41:43" x14ac:dyDescent="0.3">
      <c r="AO36170" s="9"/>
      <c r="AP36170" s="9"/>
      <c r="AQ36170" s="9"/>
    </row>
    <row r="36171" spans="41:43" x14ac:dyDescent="0.3">
      <c r="AO36171" s="9"/>
      <c r="AP36171" s="9"/>
      <c r="AQ36171" s="9"/>
    </row>
    <row r="36172" spans="41:43" x14ac:dyDescent="0.3">
      <c r="AO36172" s="9"/>
      <c r="AP36172" s="9"/>
      <c r="AQ36172" s="9"/>
    </row>
    <row r="36173" spans="41:43" x14ac:dyDescent="0.3">
      <c r="AO36173" s="9"/>
      <c r="AP36173" s="9"/>
      <c r="AQ36173" s="9"/>
    </row>
    <row r="36174" spans="41:43" x14ac:dyDescent="0.3">
      <c r="AO36174" s="9"/>
      <c r="AP36174" s="9"/>
      <c r="AQ36174" s="9"/>
    </row>
    <row r="36175" spans="41:43" x14ac:dyDescent="0.3">
      <c r="AO36175" s="9"/>
      <c r="AP36175" s="9"/>
      <c r="AQ36175" s="9"/>
    </row>
    <row r="36176" spans="41:43" x14ac:dyDescent="0.3">
      <c r="AO36176" s="9"/>
      <c r="AP36176" s="9"/>
      <c r="AQ36176" s="9"/>
    </row>
    <row r="36177" spans="41:43" x14ac:dyDescent="0.3">
      <c r="AO36177" s="9"/>
      <c r="AP36177" s="9"/>
      <c r="AQ36177" s="9"/>
    </row>
    <row r="36178" spans="41:43" x14ac:dyDescent="0.3">
      <c r="AO36178" s="9"/>
      <c r="AP36178" s="9"/>
      <c r="AQ36178" s="9"/>
    </row>
    <row r="36179" spans="41:43" x14ac:dyDescent="0.3">
      <c r="AO36179" s="9"/>
      <c r="AP36179" s="9"/>
      <c r="AQ36179" s="9"/>
    </row>
    <row r="36180" spans="41:43" x14ac:dyDescent="0.3">
      <c r="AO36180" s="9"/>
      <c r="AP36180" s="9"/>
      <c r="AQ36180" s="9"/>
    </row>
    <row r="36181" spans="41:43" x14ac:dyDescent="0.3">
      <c r="AO36181" s="9"/>
      <c r="AP36181" s="9"/>
      <c r="AQ36181" s="9"/>
    </row>
    <row r="36182" spans="41:43" x14ac:dyDescent="0.3">
      <c r="AO36182" s="9"/>
      <c r="AP36182" s="9"/>
      <c r="AQ36182" s="9"/>
    </row>
    <row r="36183" spans="41:43" x14ac:dyDescent="0.3">
      <c r="AO36183" s="9"/>
      <c r="AP36183" s="9"/>
      <c r="AQ36183" s="9"/>
    </row>
    <row r="36184" spans="41:43" x14ac:dyDescent="0.3">
      <c r="AO36184" s="9"/>
      <c r="AP36184" s="9"/>
      <c r="AQ36184" s="9"/>
    </row>
    <row r="36185" spans="41:43" x14ac:dyDescent="0.3">
      <c r="AO36185" s="9"/>
      <c r="AP36185" s="9"/>
      <c r="AQ36185" s="9"/>
    </row>
    <row r="36186" spans="41:43" x14ac:dyDescent="0.3">
      <c r="AO36186" s="9"/>
      <c r="AP36186" s="9"/>
      <c r="AQ36186" s="9"/>
    </row>
    <row r="36187" spans="41:43" x14ac:dyDescent="0.3">
      <c r="AO36187" s="9"/>
      <c r="AP36187" s="9"/>
      <c r="AQ36187" s="9"/>
    </row>
    <row r="36188" spans="41:43" x14ac:dyDescent="0.3">
      <c r="AO36188" s="9"/>
      <c r="AP36188" s="9"/>
      <c r="AQ36188" s="9"/>
    </row>
    <row r="36189" spans="41:43" x14ac:dyDescent="0.3">
      <c r="AO36189" s="9"/>
      <c r="AP36189" s="9"/>
      <c r="AQ36189" s="9"/>
    </row>
    <row r="36190" spans="41:43" x14ac:dyDescent="0.3">
      <c r="AO36190" s="9"/>
      <c r="AP36190" s="9"/>
      <c r="AQ36190" s="9"/>
    </row>
    <row r="36191" spans="41:43" x14ac:dyDescent="0.3">
      <c r="AO36191" s="9"/>
      <c r="AP36191" s="9"/>
      <c r="AQ36191" s="9"/>
    </row>
    <row r="36192" spans="41:43" x14ac:dyDescent="0.3">
      <c r="AO36192" s="9"/>
      <c r="AP36192" s="9"/>
      <c r="AQ36192" s="9"/>
    </row>
    <row r="36193" spans="41:43" x14ac:dyDescent="0.3">
      <c r="AO36193" s="9"/>
      <c r="AP36193" s="9"/>
      <c r="AQ36193" s="9"/>
    </row>
    <row r="36194" spans="41:43" x14ac:dyDescent="0.3">
      <c r="AO36194" s="9"/>
      <c r="AP36194" s="9"/>
      <c r="AQ36194" s="9"/>
    </row>
    <row r="36195" spans="41:43" x14ac:dyDescent="0.3">
      <c r="AO36195" s="9"/>
      <c r="AP36195" s="9"/>
      <c r="AQ36195" s="9"/>
    </row>
    <row r="36196" spans="41:43" x14ac:dyDescent="0.3">
      <c r="AO36196" s="9"/>
      <c r="AP36196" s="9"/>
      <c r="AQ36196" s="9"/>
    </row>
    <row r="36197" spans="41:43" x14ac:dyDescent="0.3">
      <c r="AO36197" s="9"/>
      <c r="AP36197" s="9"/>
      <c r="AQ36197" s="9"/>
    </row>
    <row r="36198" spans="41:43" x14ac:dyDescent="0.3">
      <c r="AO36198" s="9"/>
      <c r="AP36198" s="9"/>
      <c r="AQ36198" s="9"/>
    </row>
    <row r="36199" spans="41:43" x14ac:dyDescent="0.3">
      <c r="AO36199" s="9"/>
      <c r="AP36199" s="9"/>
      <c r="AQ36199" s="9"/>
    </row>
    <row r="36200" spans="41:43" x14ac:dyDescent="0.3">
      <c r="AO36200" s="9"/>
      <c r="AP36200" s="9"/>
      <c r="AQ36200" s="9"/>
    </row>
    <row r="36201" spans="41:43" x14ac:dyDescent="0.3">
      <c r="AO36201" s="9"/>
      <c r="AP36201" s="9"/>
      <c r="AQ36201" s="9"/>
    </row>
    <row r="36202" spans="41:43" x14ac:dyDescent="0.3">
      <c r="AO36202" s="9"/>
      <c r="AP36202" s="9"/>
      <c r="AQ36202" s="9"/>
    </row>
    <row r="36203" spans="41:43" x14ac:dyDescent="0.3">
      <c r="AO36203" s="9"/>
      <c r="AP36203" s="9"/>
      <c r="AQ36203" s="9"/>
    </row>
    <row r="36204" spans="41:43" x14ac:dyDescent="0.3">
      <c r="AO36204" s="9"/>
      <c r="AP36204" s="9"/>
      <c r="AQ36204" s="9"/>
    </row>
    <row r="36205" spans="41:43" x14ac:dyDescent="0.3">
      <c r="AO36205" s="9"/>
      <c r="AP36205" s="9"/>
      <c r="AQ36205" s="9"/>
    </row>
    <row r="36206" spans="41:43" x14ac:dyDescent="0.3">
      <c r="AO36206" s="9"/>
      <c r="AP36206" s="9"/>
      <c r="AQ36206" s="9"/>
    </row>
    <row r="36207" spans="41:43" x14ac:dyDescent="0.3">
      <c r="AO36207" s="9"/>
      <c r="AP36207" s="9"/>
      <c r="AQ36207" s="9"/>
    </row>
    <row r="36208" spans="41:43" x14ac:dyDescent="0.3">
      <c r="AO36208" s="9"/>
      <c r="AP36208" s="9"/>
      <c r="AQ36208" s="9"/>
    </row>
    <row r="36209" spans="41:43" x14ac:dyDescent="0.3">
      <c r="AO36209" s="9"/>
      <c r="AP36209" s="9"/>
      <c r="AQ36209" s="9"/>
    </row>
    <row r="36210" spans="41:43" x14ac:dyDescent="0.3">
      <c r="AO36210" s="9"/>
      <c r="AP36210" s="9"/>
      <c r="AQ36210" s="9"/>
    </row>
    <row r="36211" spans="41:43" x14ac:dyDescent="0.3">
      <c r="AO36211" s="9"/>
      <c r="AP36211" s="9"/>
      <c r="AQ36211" s="9"/>
    </row>
    <row r="36212" spans="41:43" x14ac:dyDescent="0.3">
      <c r="AO36212" s="9"/>
      <c r="AP36212" s="9"/>
      <c r="AQ36212" s="9"/>
    </row>
    <row r="36213" spans="41:43" x14ac:dyDescent="0.3">
      <c r="AO36213" s="9"/>
      <c r="AP36213" s="9"/>
      <c r="AQ36213" s="9"/>
    </row>
    <row r="36214" spans="41:43" x14ac:dyDescent="0.3">
      <c r="AO36214" s="9"/>
      <c r="AP36214" s="9"/>
      <c r="AQ36214" s="9"/>
    </row>
    <row r="36215" spans="41:43" x14ac:dyDescent="0.3">
      <c r="AO36215" s="9"/>
      <c r="AP36215" s="9"/>
      <c r="AQ36215" s="9"/>
    </row>
    <row r="36216" spans="41:43" x14ac:dyDescent="0.3">
      <c r="AO36216" s="9"/>
      <c r="AP36216" s="9"/>
      <c r="AQ36216" s="9"/>
    </row>
    <row r="36217" spans="41:43" x14ac:dyDescent="0.3">
      <c r="AO36217" s="9"/>
      <c r="AP36217" s="9"/>
      <c r="AQ36217" s="9"/>
    </row>
    <row r="36218" spans="41:43" x14ac:dyDescent="0.3">
      <c r="AO36218" s="9"/>
      <c r="AP36218" s="9"/>
      <c r="AQ36218" s="9"/>
    </row>
    <row r="36219" spans="41:43" x14ac:dyDescent="0.3">
      <c r="AO36219" s="9"/>
      <c r="AP36219" s="9"/>
      <c r="AQ36219" s="9"/>
    </row>
    <row r="36220" spans="41:43" x14ac:dyDescent="0.3">
      <c r="AO36220" s="9"/>
      <c r="AP36220" s="9"/>
      <c r="AQ36220" s="9"/>
    </row>
    <row r="36221" spans="41:43" x14ac:dyDescent="0.3">
      <c r="AO36221" s="9"/>
      <c r="AP36221" s="9"/>
      <c r="AQ36221" s="9"/>
    </row>
    <row r="36222" spans="41:43" x14ac:dyDescent="0.3">
      <c r="AO36222" s="9"/>
      <c r="AP36222" s="9"/>
      <c r="AQ36222" s="9"/>
    </row>
    <row r="36223" spans="41:43" x14ac:dyDescent="0.3">
      <c r="AO36223" s="9"/>
      <c r="AP36223" s="9"/>
      <c r="AQ36223" s="9"/>
    </row>
    <row r="36224" spans="41:43" x14ac:dyDescent="0.3">
      <c r="AO36224" s="9"/>
      <c r="AP36224" s="9"/>
      <c r="AQ36224" s="9"/>
    </row>
    <row r="36225" spans="41:43" x14ac:dyDescent="0.3">
      <c r="AO36225" s="9"/>
      <c r="AP36225" s="9"/>
      <c r="AQ36225" s="9"/>
    </row>
    <row r="36226" spans="41:43" x14ac:dyDescent="0.3">
      <c r="AO36226" s="9"/>
      <c r="AP36226" s="9"/>
      <c r="AQ36226" s="9"/>
    </row>
    <row r="36227" spans="41:43" x14ac:dyDescent="0.3">
      <c r="AO36227" s="9"/>
      <c r="AP36227" s="9"/>
      <c r="AQ36227" s="9"/>
    </row>
    <row r="36228" spans="41:43" x14ac:dyDescent="0.3">
      <c r="AO36228" s="9"/>
      <c r="AP36228" s="9"/>
      <c r="AQ36228" s="9"/>
    </row>
    <row r="36229" spans="41:43" x14ac:dyDescent="0.3">
      <c r="AO36229" s="9"/>
      <c r="AP36229" s="9"/>
      <c r="AQ36229" s="9"/>
    </row>
    <row r="36230" spans="41:43" x14ac:dyDescent="0.3">
      <c r="AO36230" s="9"/>
      <c r="AP36230" s="9"/>
      <c r="AQ36230" s="9"/>
    </row>
    <row r="36231" spans="41:43" x14ac:dyDescent="0.3">
      <c r="AO36231" s="9"/>
      <c r="AP36231" s="9"/>
      <c r="AQ36231" s="9"/>
    </row>
    <row r="36232" spans="41:43" x14ac:dyDescent="0.3">
      <c r="AO36232" s="9"/>
      <c r="AP36232" s="9"/>
      <c r="AQ36232" s="9"/>
    </row>
    <row r="36233" spans="41:43" x14ac:dyDescent="0.3">
      <c r="AO36233" s="9"/>
      <c r="AP36233" s="9"/>
      <c r="AQ36233" s="9"/>
    </row>
    <row r="36234" spans="41:43" x14ac:dyDescent="0.3">
      <c r="AO36234" s="9"/>
      <c r="AP36234" s="9"/>
      <c r="AQ36234" s="9"/>
    </row>
    <row r="36235" spans="41:43" x14ac:dyDescent="0.3">
      <c r="AO36235" s="9"/>
      <c r="AP36235" s="9"/>
      <c r="AQ36235" s="9"/>
    </row>
    <row r="36236" spans="41:43" x14ac:dyDescent="0.3">
      <c r="AO36236" s="9"/>
      <c r="AP36236" s="9"/>
      <c r="AQ36236" s="9"/>
    </row>
    <row r="36237" spans="41:43" x14ac:dyDescent="0.3">
      <c r="AO36237" s="9"/>
      <c r="AP36237" s="9"/>
      <c r="AQ36237" s="9"/>
    </row>
    <row r="36238" spans="41:43" x14ac:dyDescent="0.3">
      <c r="AO36238" s="9"/>
      <c r="AP36238" s="9"/>
      <c r="AQ36238" s="9"/>
    </row>
    <row r="36239" spans="41:43" x14ac:dyDescent="0.3">
      <c r="AO36239" s="9"/>
      <c r="AP36239" s="9"/>
      <c r="AQ36239" s="9"/>
    </row>
    <row r="36240" spans="41:43" x14ac:dyDescent="0.3">
      <c r="AO36240" s="9"/>
      <c r="AP36240" s="9"/>
      <c r="AQ36240" s="9"/>
    </row>
    <row r="36241" spans="41:43" x14ac:dyDescent="0.3">
      <c r="AO36241" s="9"/>
      <c r="AP36241" s="9"/>
      <c r="AQ36241" s="9"/>
    </row>
    <row r="36242" spans="41:43" x14ac:dyDescent="0.3">
      <c r="AO36242" s="9"/>
      <c r="AP36242" s="9"/>
      <c r="AQ36242" s="9"/>
    </row>
    <row r="36243" spans="41:43" x14ac:dyDescent="0.3">
      <c r="AO36243" s="9"/>
      <c r="AP36243" s="9"/>
      <c r="AQ36243" s="9"/>
    </row>
    <row r="36244" spans="41:43" x14ac:dyDescent="0.3">
      <c r="AO36244" s="9"/>
      <c r="AP36244" s="9"/>
      <c r="AQ36244" s="9"/>
    </row>
    <row r="36245" spans="41:43" x14ac:dyDescent="0.3">
      <c r="AO36245" s="9"/>
      <c r="AP36245" s="9"/>
      <c r="AQ36245" s="9"/>
    </row>
    <row r="36246" spans="41:43" x14ac:dyDescent="0.3">
      <c r="AO36246" s="9"/>
      <c r="AP36246" s="9"/>
      <c r="AQ36246" s="9"/>
    </row>
    <row r="36247" spans="41:43" x14ac:dyDescent="0.3">
      <c r="AO36247" s="9"/>
      <c r="AP36247" s="9"/>
      <c r="AQ36247" s="9"/>
    </row>
    <row r="36248" spans="41:43" x14ac:dyDescent="0.3">
      <c r="AO36248" s="9"/>
      <c r="AP36248" s="9"/>
      <c r="AQ36248" s="9"/>
    </row>
    <row r="36249" spans="41:43" x14ac:dyDescent="0.3">
      <c r="AO36249" s="9"/>
      <c r="AP36249" s="9"/>
      <c r="AQ36249" s="9"/>
    </row>
    <row r="36250" spans="41:43" x14ac:dyDescent="0.3">
      <c r="AO36250" s="9"/>
      <c r="AP36250" s="9"/>
      <c r="AQ36250" s="9"/>
    </row>
    <row r="36251" spans="41:43" x14ac:dyDescent="0.3">
      <c r="AO36251" s="9"/>
      <c r="AP36251" s="9"/>
      <c r="AQ36251" s="9"/>
    </row>
    <row r="36252" spans="41:43" x14ac:dyDescent="0.3">
      <c r="AO36252" s="9"/>
      <c r="AP36252" s="9"/>
      <c r="AQ36252" s="9"/>
    </row>
    <row r="36253" spans="41:43" x14ac:dyDescent="0.3">
      <c r="AO36253" s="9"/>
      <c r="AP36253" s="9"/>
      <c r="AQ36253" s="9"/>
    </row>
    <row r="36254" spans="41:43" x14ac:dyDescent="0.3">
      <c r="AO36254" s="9"/>
      <c r="AP36254" s="9"/>
      <c r="AQ36254" s="9"/>
    </row>
    <row r="36255" spans="41:43" x14ac:dyDescent="0.3">
      <c r="AO36255" s="9"/>
      <c r="AP36255" s="9"/>
      <c r="AQ36255" s="9"/>
    </row>
    <row r="36256" spans="41:43" x14ac:dyDescent="0.3">
      <c r="AO36256" s="9"/>
      <c r="AP36256" s="9"/>
      <c r="AQ36256" s="9"/>
    </row>
    <row r="36257" spans="41:43" x14ac:dyDescent="0.3">
      <c r="AO36257" s="9"/>
      <c r="AP36257" s="9"/>
      <c r="AQ36257" s="9"/>
    </row>
    <row r="36258" spans="41:43" x14ac:dyDescent="0.3">
      <c r="AO36258" s="9"/>
      <c r="AP36258" s="9"/>
      <c r="AQ36258" s="9"/>
    </row>
    <row r="36259" spans="41:43" x14ac:dyDescent="0.3">
      <c r="AO36259" s="9"/>
      <c r="AP36259" s="9"/>
      <c r="AQ36259" s="9"/>
    </row>
    <row r="36260" spans="41:43" x14ac:dyDescent="0.3">
      <c r="AO36260" s="9"/>
      <c r="AP36260" s="9"/>
      <c r="AQ36260" s="9"/>
    </row>
    <row r="36261" spans="41:43" x14ac:dyDescent="0.3">
      <c r="AO36261" s="9"/>
      <c r="AP36261" s="9"/>
      <c r="AQ36261" s="9"/>
    </row>
    <row r="36262" spans="41:43" x14ac:dyDescent="0.3">
      <c r="AO36262" s="9"/>
      <c r="AP36262" s="9"/>
      <c r="AQ36262" s="9"/>
    </row>
    <row r="36263" spans="41:43" x14ac:dyDescent="0.3">
      <c r="AO36263" s="9"/>
      <c r="AP36263" s="9"/>
      <c r="AQ36263" s="9"/>
    </row>
    <row r="36264" spans="41:43" x14ac:dyDescent="0.3">
      <c r="AO36264" s="9"/>
      <c r="AP36264" s="9"/>
      <c r="AQ36264" s="9"/>
    </row>
    <row r="36265" spans="41:43" x14ac:dyDescent="0.3">
      <c r="AO36265" s="9"/>
      <c r="AP36265" s="9"/>
      <c r="AQ36265" s="9"/>
    </row>
    <row r="36266" spans="41:43" x14ac:dyDescent="0.3">
      <c r="AO36266" s="9"/>
      <c r="AP36266" s="9"/>
      <c r="AQ36266" s="9"/>
    </row>
    <row r="36267" spans="41:43" x14ac:dyDescent="0.3">
      <c r="AO36267" s="9"/>
      <c r="AP36267" s="9"/>
      <c r="AQ36267" s="9"/>
    </row>
    <row r="36268" spans="41:43" x14ac:dyDescent="0.3">
      <c r="AO36268" s="9"/>
      <c r="AP36268" s="9"/>
      <c r="AQ36268" s="9"/>
    </row>
    <row r="36269" spans="41:43" x14ac:dyDescent="0.3">
      <c r="AO36269" s="9"/>
      <c r="AP36269" s="9"/>
      <c r="AQ36269" s="9"/>
    </row>
    <row r="36270" spans="41:43" x14ac:dyDescent="0.3">
      <c r="AO36270" s="9"/>
      <c r="AP36270" s="9"/>
      <c r="AQ36270" s="9"/>
    </row>
    <row r="36271" spans="41:43" x14ac:dyDescent="0.3">
      <c r="AO36271" s="9"/>
      <c r="AP36271" s="9"/>
      <c r="AQ36271" s="9"/>
    </row>
    <row r="36272" spans="41:43" x14ac:dyDescent="0.3">
      <c r="AO36272" s="9"/>
      <c r="AP36272" s="9"/>
      <c r="AQ36272" s="9"/>
    </row>
    <row r="36273" spans="41:43" x14ac:dyDescent="0.3">
      <c r="AO36273" s="9"/>
      <c r="AP36273" s="9"/>
      <c r="AQ36273" s="9"/>
    </row>
    <row r="36274" spans="41:43" x14ac:dyDescent="0.3">
      <c r="AO36274" s="9"/>
      <c r="AP36274" s="9"/>
      <c r="AQ36274" s="9"/>
    </row>
    <row r="36275" spans="41:43" x14ac:dyDescent="0.3">
      <c r="AO36275" s="9"/>
      <c r="AP36275" s="9"/>
      <c r="AQ36275" s="9"/>
    </row>
    <row r="36276" spans="41:43" x14ac:dyDescent="0.3">
      <c r="AO36276" s="9"/>
      <c r="AP36276" s="9"/>
      <c r="AQ36276" s="9"/>
    </row>
    <row r="36277" spans="41:43" x14ac:dyDescent="0.3">
      <c r="AO36277" s="9"/>
      <c r="AP36277" s="9"/>
      <c r="AQ36277" s="9"/>
    </row>
    <row r="36278" spans="41:43" x14ac:dyDescent="0.3">
      <c r="AO36278" s="9"/>
      <c r="AP36278" s="9"/>
      <c r="AQ36278" s="9"/>
    </row>
    <row r="36279" spans="41:43" x14ac:dyDescent="0.3">
      <c r="AO36279" s="9"/>
      <c r="AP36279" s="9"/>
      <c r="AQ36279" s="9"/>
    </row>
    <row r="36280" spans="41:43" x14ac:dyDescent="0.3">
      <c r="AO36280" s="9"/>
      <c r="AP36280" s="9"/>
      <c r="AQ36280" s="9"/>
    </row>
    <row r="36281" spans="41:43" x14ac:dyDescent="0.3">
      <c r="AO36281" s="9"/>
      <c r="AP36281" s="9"/>
      <c r="AQ36281" s="9"/>
    </row>
    <row r="36282" spans="41:43" x14ac:dyDescent="0.3">
      <c r="AO36282" s="9"/>
      <c r="AP36282" s="9"/>
      <c r="AQ36282" s="9"/>
    </row>
    <row r="36283" spans="41:43" x14ac:dyDescent="0.3">
      <c r="AO36283" s="9"/>
      <c r="AP36283" s="9"/>
      <c r="AQ36283" s="9"/>
    </row>
    <row r="36284" spans="41:43" x14ac:dyDescent="0.3">
      <c r="AO36284" s="9"/>
      <c r="AP36284" s="9"/>
      <c r="AQ36284" s="9"/>
    </row>
    <row r="36285" spans="41:43" x14ac:dyDescent="0.3">
      <c r="AO36285" s="9"/>
      <c r="AP36285" s="9"/>
      <c r="AQ36285" s="9"/>
    </row>
    <row r="36286" spans="41:43" x14ac:dyDescent="0.3">
      <c r="AO36286" s="9"/>
      <c r="AP36286" s="9"/>
      <c r="AQ36286" s="9"/>
    </row>
    <row r="36287" spans="41:43" x14ac:dyDescent="0.3">
      <c r="AO36287" s="9"/>
      <c r="AP36287" s="9"/>
      <c r="AQ36287" s="9"/>
    </row>
    <row r="36288" spans="41:43" x14ac:dyDescent="0.3">
      <c r="AO36288" s="9"/>
      <c r="AP36288" s="9"/>
      <c r="AQ36288" s="9"/>
    </row>
    <row r="36289" spans="41:43" x14ac:dyDescent="0.3">
      <c r="AO36289" s="9"/>
      <c r="AP36289" s="9"/>
      <c r="AQ36289" s="9"/>
    </row>
    <row r="36290" spans="41:43" x14ac:dyDescent="0.3">
      <c r="AO36290" s="9"/>
      <c r="AP36290" s="9"/>
      <c r="AQ36290" s="9"/>
    </row>
    <row r="36291" spans="41:43" x14ac:dyDescent="0.3">
      <c r="AO36291" s="9"/>
      <c r="AP36291" s="9"/>
      <c r="AQ36291" s="9"/>
    </row>
    <row r="36292" spans="41:43" x14ac:dyDescent="0.3">
      <c r="AO36292" s="9"/>
      <c r="AP36292" s="9"/>
      <c r="AQ36292" s="9"/>
    </row>
    <row r="36293" spans="41:43" x14ac:dyDescent="0.3">
      <c r="AO36293" s="9"/>
      <c r="AP36293" s="9"/>
      <c r="AQ36293" s="9"/>
    </row>
    <row r="36294" spans="41:43" x14ac:dyDescent="0.3">
      <c r="AO36294" s="9"/>
      <c r="AP36294" s="9"/>
      <c r="AQ36294" s="9"/>
    </row>
    <row r="36295" spans="41:43" x14ac:dyDescent="0.3">
      <c r="AO36295" s="9"/>
      <c r="AP36295" s="9"/>
      <c r="AQ36295" s="9"/>
    </row>
    <row r="36296" spans="41:43" x14ac:dyDescent="0.3">
      <c r="AO36296" s="9"/>
      <c r="AP36296" s="9"/>
      <c r="AQ36296" s="9"/>
    </row>
    <row r="36297" spans="41:43" x14ac:dyDescent="0.3">
      <c r="AO36297" s="9"/>
      <c r="AP36297" s="9"/>
      <c r="AQ36297" s="9"/>
    </row>
    <row r="36298" spans="41:43" x14ac:dyDescent="0.3">
      <c r="AO36298" s="9"/>
      <c r="AP36298" s="9"/>
      <c r="AQ36298" s="9"/>
    </row>
    <row r="36299" spans="41:43" x14ac:dyDescent="0.3">
      <c r="AO36299" s="9"/>
      <c r="AP36299" s="9"/>
      <c r="AQ36299" s="9"/>
    </row>
    <row r="36300" spans="41:43" x14ac:dyDescent="0.3">
      <c r="AO36300" s="9"/>
      <c r="AP36300" s="9"/>
      <c r="AQ36300" s="9"/>
    </row>
    <row r="36301" spans="41:43" x14ac:dyDescent="0.3">
      <c r="AO36301" s="9"/>
      <c r="AP36301" s="9"/>
      <c r="AQ36301" s="9"/>
    </row>
    <row r="36302" spans="41:43" x14ac:dyDescent="0.3">
      <c r="AO36302" s="9"/>
      <c r="AP36302" s="9"/>
      <c r="AQ36302" s="9"/>
    </row>
    <row r="36303" spans="41:43" x14ac:dyDescent="0.3">
      <c r="AO36303" s="9"/>
      <c r="AP36303" s="9"/>
      <c r="AQ36303" s="9"/>
    </row>
    <row r="36304" spans="41:43" x14ac:dyDescent="0.3">
      <c r="AO36304" s="9"/>
      <c r="AP36304" s="9"/>
      <c r="AQ36304" s="9"/>
    </row>
    <row r="36305" spans="41:43" x14ac:dyDescent="0.3">
      <c r="AO36305" s="9"/>
      <c r="AP36305" s="9"/>
      <c r="AQ36305" s="9"/>
    </row>
    <row r="36306" spans="41:43" x14ac:dyDescent="0.3">
      <c r="AO36306" s="9"/>
      <c r="AP36306" s="9"/>
      <c r="AQ36306" s="9"/>
    </row>
    <row r="36307" spans="41:43" x14ac:dyDescent="0.3">
      <c r="AO36307" s="9"/>
      <c r="AP36307" s="9"/>
      <c r="AQ36307" s="9"/>
    </row>
    <row r="36308" spans="41:43" x14ac:dyDescent="0.3">
      <c r="AO36308" s="9"/>
      <c r="AP36308" s="9"/>
      <c r="AQ36308" s="9"/>
    </row>
    <row r="36309" spans="41:43" x14ac:dyDescent="0.3">
      <c r="AO36309" s="9"/>
      <c r="AP36309" s="9"/>
      <c r="AQ36309" s="9"/>
    </row>
    <row r="36310" spans="41:43" x14ac:dyDescent="0.3">
      <c r="AO36310" s="9"/>
      <c r="AP36310" s="9"/>
      <c r="AQ36310" s="9"/>
    </row>
    <row r="36311" spans="41:43" x14ac:dyDescent="0.3">
      <c r="AO36311" s="9"/>
      <c r="AP36311" s="9"/>
      <c r="AQ36311" s="9"/>
    </row>
    <row r="36312" spans="41:43" x14ac:dyDescent="0.3">
      <c r="AO36312" s="9"/>
      <c r="AP36312" s="9"/>
      <c r="AQ36312" s="9"/>
    </row>
    <row r="36313" spans="41:43" x14ac:dyDescent="0.3">
      <c r="AO36313" s="9"/>
      <c r="AP36313" s="9"/>
      <c r="AQ36313" s="9"/>
    </row>
    <row r="36314" spans="41:43" x14ac:dyDescent="0.3">
      <c r="AO36314" s="9"/>
      <c r="AP36314" s="9"/>
      <c r="AQ36314" s="9"/>
    </row>
    <row r="36315" spans="41:43" x14ac:dyDescent="0.3">
      <c r="AO36315" s="9"/>
      <c r="AP36315" s="9"/>
      <c r="AQ36315" s="9"/>
    </row>
    <row r="36316" spans="41:43" x14ac:dyDescent="0.3">
      <c r="AO36316" s="9"/>
      <c r="AP36316" s="9"/>
      <c r="AQ36316" s="9"/>
    </row>
    <row r="36317" spans="41:43" x14ac:dyDescent="0.3">
      <c r="AO36317" s="9"/>
      <c r="AP36317" s="9"/>
      <c r="AQ36317" s="9"/>
    </row>
    <row r="36318" spans="41:43" x14ac:dyDescent="0.3">
      <c r="AO36318" s="9"/>
      <c r="AP36318" s="9"/>
      <c r="AQ36318" s="9"/>
    </row>
    <row r="36319" spans="41:43" x14ac:dyDescent="0.3">
      <c r="AO36319" s="9"/>
      <c r="AP36319" s="9"/>
      <c r="AQ36319" s="9"/>
    </row>
    <row r="36320" spans="41:43" x14ac:dyDescent="0.3">
      <c r="AO36320" s="9"/>
      <c r="AP36320" s="9"/>
      <c r="AQ36320" s="9"/>
    </row>
    <row r="36321" spans="41:43" x14ac:dyDescent="0.3">
      <c r="AO36321" s="9"/>
      <c r="AP36321" s="9"/>
      <c r="AQ36321" s="9"/>
    </row>
    <row r="36322" spans="41:43" x14ac:dyDescent="0.3">
      <c r="AO36322" s="9"/>
      <c r="AP36322" s="9"/>
      <c r="AQ36322" s="9"/>
    </row>
    <row r="36323" spans="41:43" x14ac:dyDescent="0.3">
      <c r="AO36323" s="9"/>
      <c r="AP36323" s="9"/>
      <c r="AQ36323" s="9"/>
    </row>
    <row r="36324" spans="41:43" x14ac:dyDescent="0.3">
      <c r="AO36324" s="9"/>
      <c r="AP36324" s="9"/>
      <c r="AQ36324" s="9"/>
    </row>
    <row r="36325" spans="41:43" x14ac:dyDescent="0.3">
      <c r="AO36325" s="9"/>
      <c r="AP36325" s="9"/>
      <c r="AQ36325" s="9"/>
    </row>
    <row r="36326" spans="41:43" x14ac:dyDescent="0.3">
      <c r="AO36326" s="9"/>
      <c r="AP36326" s="9"/>
      <c r="AQ36326" s="9"/>
    </row>
    <row r="36327" spans="41:43" x14ac:dyDescent="0.3">
      <c r="AO36327" s="9"/>
      <c r="AP36327" s="9"/>
      <c r="AQ36327" s="9"/>
    </row>
    <row r="36328" spans="41:43" x14ac:dyDescent="0.3">
      <c r="AO36328" s="9"/>
      <c r="AP36328" s="9"/>
      <c r="AQ36328" s="9"/>
    </row>
    <row r="36329" spans="41:43" x14ac:dyDescent="0.3">
      <c r="AO36329" s="9"/>
      <c r="AP36329" s="9"/>
      <c r="AQ36329" s="9"/>
    </row>
    <row r="36330" spans="41:43" x14ac:dyDescent="0.3">
      <c r="AO36330" s="9"/>
      <c r="AP36330" s="9"/>
      <c r="AQ36330" s="9"/>
    </row>
    <row r="36331" spans="41:43" x14ac:dyDescent="0.3">
      <c r="AO36331" s="9"/>
      <c r="AP36331" s="9"/>
      <c r="AQ36331" s="9"/>
    </row>
    <row r="36332" spans="41:43" x14ac:dyDescent="0.3">
      <c r="AO36332" s="9"/>
      <c r="AP36332" s="9"/>
      <c r="AQ36332" s="9"/>
    </row>
    <row r="36333" spans="41:43" x14ac:dyDescent="0.3">
      <c r="AO36333" s="9"/>
      <c r="AP36333" s="9"/>
      <c r="AQ36333" s="9"/>
    </row>
    <row r="36334" spans="41:43" x14ac:dyDescent="0.3">
      <c r="AO36334" s="9"/>
      <c r="AP36334" s="9"/>
      <c r="AQ36334" s="9"/>
    </row>
    <row r="36335" spans="41:43" x14ac:dyDescent="0.3">
      <c r="AO36335" s="9"/>
      <c r="AP36335" s="9"/>
      <c r="AQ36335" s="9"/>
    </row>
    <row r="36336" spans="41:43" x14ac:dyDescent="0.3">
      <c r="AO36336" s="9"/>
      <c r="AP36336" s="9"/>
      <c r="AQ36336" s="9"/>
    </row>
    <row r="36337" spans="41:43" x14ac:dyDescent="0.3">
      <c r="AO36337" s="9"/>
      <c r="AP36337" s="9"/>
      <c r="AQ36337" s="9"/>
    </row>
    <row r="36338" spans="41:43" x14ac:dyDescent="0.3">
      <c r="AO36338" s="9"/>
      <c r="AP36338" s="9"/>
      <c r="AQ36338" s="9"/>
    </row>
    <row r="36339" spans="41:43" x14ac:dyDescent="0.3">
      <c r="AO36339" s="9"/>
      <c r="AP36339" s="9"/>
      <c r="AQ36339" s="9"/>
    </row>
    <row r="36340" spans="41:43" x14ac:dyDescent="0.3">
      <c r="AO36340" s="9"/>
      <c r="AP36340" s="9"/>
      <c r="AQ36340" s="9"/>
    </row>
    <row r="36341" spans="41:43" x14ac:dyDescent="0.3">
      <c r="AO36341" s="9"/>
      <c r="AP36341" s="9"/>
      <c r="AQ36341" s="9"/>
    </row>
    <row r="36342" spans="41:43" x14ac:dyDescent="0.3">
      <c r="AO36342" s="9"/>
      <c r="AP36342" s="9"/>
      <c r="AQ36342" s="9"/>
    </row>
    <row r="36343" spans="41:43" x14ac:dyDescent="0.3">
      <c r="AO36343" s="9"/>
      <c r="AP36343" s="9"/>
      <c r="AQ36343" s="9"/>
    </row>
    <row r="36344" spans="41:43" x14ac:dyDescent="0.3">
      <c r="AO36344" s="9"/>
      <c r="AP36344" s="9"/>
      <c r="AQ36344" s="9"/>
    </row>
    <row r="36345" spans="41:43" x14ac:dyDescent="0.3">
      <c r="AO36345" s="9"/>
      <c r="AP36345" s="9"/>
      <c r="AQ36345" s="9"/>
    </row>
    <row r="36346" spans="41:43" x14ac:dyDescent="0.3">
      <c r="AO36346" s="9"/>
      <c r="AP36346" s="9"/>
      <c r="AQ36346" s="9"/>
    </row>
    <row r="36347" spans="41:43" x14ac:dyDescent="0.3">
      <c r="AO36347" s="9"/>
      <c r="AP36347" s="9"/>
      <c r="AQ36347" s="9"/>
    </row>
    <row r="36348" spans="41:43" x14ac:dyDescent="0.3">
      <c r="AO36348" s="9"/>
      <c r="AP36348" s="9"/>
      <c r="AQ36348" s="9"/>
    </row>
    <row r="36349" spans="41:43" x14ac:dyDescent="0.3">
      <c r="AO36349" s="9"/>
      <c r="AP36349" s="9"/>
      <c r="AQ36349" s="9"/>
    </row>
    <row r="36350" spans="41:43" x14ac:dyDescent="0.3">
      <c r="AO36350" s="9"/>
      <c r="AP36350" s="9"/>
      <c r="AQ36350" s="9"/>
    </row>
    <row r="36351" spans="41:43" x14ac:dyDescent="0.3">
      <c r="AO36351" s="9"/>
      <c r="AP36351" s="9"/>
      <c r="AQ36351" s="9"/>
    </row>
    <row r="36352" spans="41:43" x14ac:dyDescent="0.3">
      <c r="AO36352" s="9"/>
      <c r="AP36352" s="9"/>
      <c r="AQ36352" s="9"/>
    </row>
    <row r="36353" spans="41:43" x14ac:dyDescent="0.3">
      <c r="AO36353" s="9"/>
      <c r="AP36353" s="9"/>
      <c r="AQ36353" s="9"/>
    </row>
    <row r="36354" spans="41:43" x14ac:dyDescent="0.3">
      <c r="AO36354" s="9"/>
      <c r="AP36354" s="9"/>
      <c r="AQ36354" s="9"/>
    </row>
    <row r="36355" spans="41:43" x14ac:dyDescent="0.3">
      <c r="AO36355" s="9"/>
      <c r="AP36355" s="9"/>
      <c r="AQ36355" s="9"/>
    </row>
    <row r="36356" spans="41:43" x14ac:dyDescent="0.3">
      <c r="AO36356" s="9"/>
      <c r="AP36356" s="9"/>
      <c r="AQ36356" s="9"/>
    </row>
    <row r="36357" spans="41:43" x14ac:dyDescent="0.3">
      <c r="AO36357" s="9"/>
      <c r="AP36357" s="9"/>
      <c r="AQ36357" s="9"/>
    </row>
    <row r="36358" spans="41:43" x14ac:dyDescent="0.3">
      <c r="AO36358" s="9"/>
      <c r="AP36358" s="9"/>
      <c r="AQ36358" s="9"/>
    </row>
    <row r="36359" spans="41:43" x14ac:dyDescent="0.3">
      <c r="AO36359" s="9"/>
      <c r="AP36359" s="9"/>
      <c r="AQ36359" s="9"/>
    </row>
    <row r="36360" spans="41:43" x14ac:dyDescent="0.3">
      <c r="AO36360" s="9"/>
      <c r="AP36360" s="9"/>
      <c r="AQ36360" s="9"/>
    </row>
    <row r="36361" spans="41:43" x14ac:dyDescent="0.3">
      <c r="AO36361" s="9"/>
      <c r="AP36361" s="9"/>
      <c r="AQ36361" s="9"/>
    </row>
    <row r="36362" spans="41:43" x14ac:dyDescent="0.3">
      <c r="AO36362" s="9"/>
      <c r="AP36362" s="9"/>
      <c r="AQ36362" s="9"/>
    </row>
    <row r="36363" spans="41:43" x14ac:dyDescent="0.3">
      <c r="AO36363" s="9"/>
      <c r="AP36363" s="9"/>
      <c r="AQ36363" s="9"/>
    </row>
    <row r="36364" spans="41:43" x14ac:dyDescent="0.3">
      <c r="AO36364" s="9"/>
      <c r="AP36364" s="9"/>
      <c r="AQ36364" s="9"/>
    </row>
    <row r="36365" spans="41:43" x14ac:dyDescent="0.3">
      <c r="AO36365" s="9"/>
      <c r="AP36365" s="9"/>
      <c r="AQ36365" s="9"/>
    </row>
    <row r="36366" spans="41:43" x14ac:dyDescent="0.3">
      <c r="AO36366" s="9"/>
      <c r="AP36366" s="9"/>
      <c r="AQ36366" s="9"/>
    </row>
    <row r="36367" spans="41:43" x14ac:dyDescent="0.3">
      <c r="AO36367" s="9"/>
      <c r="AP36367" s="9"/>
      <c r="AQ36367" s="9"/>
    </row>
    <row r="36368" spans="41:43" x14ac:dyDescent="0.3">
      <c r="AO36368" s="9"/>
      <c r="AP36368" s="9"/>
      <c r="AQ36368" s="9"/>
    </row>
    <row r="36369" spans="41:43" x14ac:dyDescent="0.3">
      <c r="AO36369" s="9"/>
      <c r="AP36369" s="9"/>
      <c r="AQ36369" s="9"/>
    </row>
    <row r="36370" spans="41:43" x14ac:dyDescent="0.3">
      <c r="AO36370" s="9"/>
      <c r="AP36370" s="9"/>
      <c r="AQ36370" s="9"/>
    </row>
    <row r="36371" spans="41:43" x14ac:dyDescent="0.3">
      <c r="AO36371" s="9"/>
      <c r="AP36371" s="9"/>
      <c r="AQ36371" s="9"/>
    </row>
    <row r="36372" spans="41:43" x14ac:dyDescent="0.3">
      <c r="AO36372" s="9"/>
      <c r="AP36372" s="9"/>
      <c r="AQ36372" s="9"/>
    </row>
    <row r="36373" spans="41:43" x14ac:dyDescent="0.3">
      <c r="AO36373" s="9"/>
      <c r="AP36373" s="9"/>
      <c r="AQ36373" s="9"/>
    </row>
    <row r="36374" spans="41:43" x14ac:dyDescent="0.3">
      <c r="AO36374" s="9"/>
      <c r="AP36374" s="9"/>
      <c r="AQ36374" s="9"/>
    </row>
    <row r="36375" spans="41:43" x14ac:dyDescent="0.3">
      <c r="AO36375" s="9"/>
      <c r="AP36375" s="9"/>
      <c r="AQ36375" s="9"/>
    </row>
    <row r="36376" spans="41:43" x14ac:dyDescent="0.3">
      <c r="AO36376" s="9"/>
      <c r="AP36376" s="9"/>
      <c r="AQ36376" s="9"/>
    </row>
    <row r="36377" spans="41:43" x14ac:dyDescent="0.3">
      <c r="AO36377" s="9"/>
      <c r="AP36377" s="9"/>
      <c r="AQ36377" s="9"/>
    </row>
    <row r="36378" spans="41:43" x14ac:dyDescent="0.3">
      <c r="AO36378" s="9"/>
      <c r="AP36378" s="9"/>
      <c r="AQ36378" s="9"/>
    </row>
    <row r="36379" spans="41:43" x14ac:dyDescent="0.3">
      <c r="AO36379" s="9"/>
      <c r="AP36379" s="9"/>
      <c r="AQ36379" s="9"/>
    </row>
    <row r="36380" spans="41:43" x14ac:dyDescent="0.3">
      <c r="AO36380" s="9"/>
      <c r="AP36380" s="9"/>
      <c r="AQ36380" s="9"/>
    </row>
    <row r="36381" spans="41:43" x14ac:dyDescent="0.3">
      <c r="AO36381" s="9"/>
      <c r="AP36381" s="9"/>
      <c r="AQ36381" s="9"/>
    </row>
    <row r="36382" spans="41:43" x14ac:dyDescent="0.3">
      <c r="AO36382" s="9"/>
      <c r="AP36382" s="9"/>
      <c r="AQ36382" s="9"/>
    </row>
    <row r="36383" spans="41:43" x14ac:dyDescent="0.3">
      <c r="AO36383" s="9"/>
      <c r="AP36383" s="9"/>
      <c r="AQ36383" s="9"/>
    </row>
    <row r="36384" spans="41:43" x14ac:dyDescent="0.3">
      <c r="AO36384" s="9"/>
      <c r="AP36384" s="9"/>
      <c r="AQ36384" s="9"/>
    </row>
    <row r="36385" spans="41:43" x14ac:dyDescent="0.3">
      <c r="AO36385" s="9"/>
      <c r="AP36385" s="9"/>
      <c r="AQ36385" s="9"/>
    </row>
    <row r="36386" spans="41:43" x14ac:dyDescent="0.3">
      <c r="AO36386" s="9"/>
      <c r="AP36386" s="9"/>
      <c r="AQ36386" s="9"/>
    </row>
    <row r="36387" spans="41:43" x14ac:dyDescent="0.3">
      <c r="AO36387" s="9"/>
      <c r="AP36387" s="9"/>
      <c r="AQ36387" s="9"/>
    </row>
    <row r="36388" spans="41:43" x14ac:dyDescent="0.3">
      <c r="AO36388" s="9"/>
      <c r="AP36388" s="9"/>
      <c r="AQ36388" s="9"/>
    </row>
    <row r="36389" spans="41:43" x14ac:dyDescent="0.3">
      <c r="AO36389" s="9"/>
      <c r="AP36389" s="9"/>
      <c r="AQ36389" s="9"/>
    </row>
    <row r="36390" spans="41:43" x14ac:dyDescent="0.3">
      <c r="AO36390" s="9"/>
      <c r="AP36390" s="9"/>
      <c r="AQ36390" s="9"/>
    </row>
    <row r="36391" spans="41:43" x14ac:dyDescent="0.3">
      <c r="AO36391" s="9"/>
      <c r="AP36391" s="9"/>
      <c r="AQ36391" s="9"/>
    </row>
    <row r="36392" spans="41:43" x14ac:dyDescent="0.3">
      <c r="AO36392" s="9"/>
      <c r="AP36392" s="9"/>
      <c r="AQ36392" s="9"/>
    </row>
    <row r="36393" spans="41:43" x14ac:dyDescent="0.3">
      <c r="AO36393" s="9"/>
      <c r="AP36393" s="9"/>
      <c r="AQ36393" s="9"/>
    </row>
    <row r="36394" spans="41:43" x14ac:dyDescent="0.3">
      <c r="AO36394" s="9"/>
      <c r="AP36394" s="9"/>
      <c r="AQ36394" s="9"/>
    </row>
    <row r="36395" spans="41:43" x14ac:dyDescent="0.3">
      <c r="AO36395" s="9"/>
      <c r="AP36395" s="9"/>
      <c r="AQ36395" s="9"/>
    </row>
    <row r="36396" spans="41:43" x14ac:dyDescent="0.3">
      <c r="AO36396" s="9"/>
      <c r="AP36396" s="9"/>
      <c r="AQ36396" s="9"/>
    </row>
    <row r="36397" spans="41:43" x14ac:dyDescent="0.3">
      <c r="AO36397" s="9"/>
      <c r="AP36397" s="9"/>
      <c r="AQ36397" s="9"/>
    </row>
    <row r="36398" spans="41:43" x14ac:dyDescent="0.3">
      <c r="AO36398" s="9"/>
      <c r="AP36398" s="9"/>
      <c r="AQ36398" s="9"/>
    </row>
    <row r="36399" spans="41:43" x14ac:dyDescent="0.3">
      <c r="AO36399" s="9"/>
      <c r="AP36399" s="9"/>
      <c r="AQ36399" s="9"/>
    </row>
    <row r="36400" spans="41:43" x14ac:dyDescent="0.3">
      <c r="AO36400" s="9"/>
      <c r="AP36400" s="9"/>
      <c r="AQ36400" s="9"/>
    </row>
    <row r="36401" spans="41:43" x14ac:dyDescent="0.3">
      <c r="AO36401" s="9"/>
      <c r="AP36401" s="9"/>
      <c r="AQ36401" s="9"/>
    </row>
    <row r="36402" spans="41:43" x14ac:dyDescent="0.3">
      <c r="AO36402" s="9"/>
      <c r="AP36402" s="9"/>
      <c r="AQ36402" s="9"/>
    </row>
    <row r="36403" spans="41:43" x14ac:dyDescent="0.3">
      <c r="AO36403" s="9"/>
      <c r="AP36403" s="9"/>
      <c r="AQ36403" s="9"/>
    </row>
    <row r="36404" spans="41:43" x14ac:dyDescent="0.3">
      <c r="AO36404" s="9"/>
      <c r="AP36404" s="9"/>
      <c r="AQ36404" s="9"/>
    </row>
    <row r="36405" spans="41:43" x14ac:dyDescent="0.3">
      <c r="AO36405" s="9"/>
      <c r="AP36405" s="9"/>
      <c r="AQ36405" s="9"/>
    </row>
    <row r="36406" spans="41:43" x14ac:dyDescent="0.3">
      <c r="AO36406" s="9"/>
      <c r="AP36406" s="9"/>
      <c r="AQ36406" s="9"/>
    </row>
    <row r="36407" spans="41:43" x14ac:dyDescent="0.3">
      <c r="AO36407" s="9"/>
      <c r="AP36407" s="9"/>
      <c r="AQ36407" s="9"/>
    </row>
    <row r="36408" spans="41:43" x14ac:dyDescent="0.3">
      <c r="AO36408" s="9"/>
      <c r="AP36408" s="9"/>
      <c r="AQ36408" s="9"/>
    </row>
    <row r="36409" spans="41:43" x14ac:dyDescent="0.3">
      <c r="AO36409" s="9"/>
      <c r="AP36409" s="9"/>
      <c r="AQ36409" s="9"/>
    </row>
    <row r="36410" spans="41:43" x14ac:dyDescent="0.3">
      <c r="AO36410" s="9"/>
      <c r="AP36410" s="9"/>
      <c r="AQ36410" s="9"/>
    </row>
    <row r="36411" spans="41:43" x14ac:dyDescent="0.3">
      <c r="AO36411" s="9"/>
      <c r="AP36411" s="9"/>
      <c r="AQ36411" s="9"/>
    </row>
    <row r="36412" spans="41:43" x14ac:dyDescent="0.3">
      <c r="AO36412" s="9"/>
      <c r="AP36412" s="9"/>
      <c r="AQ36412" s="9"/>
    </row>
    <row r="36413" spans="41:43" x14ac:dyDescent="0.3">
      <c r="AO36413" s="9"/>
      <c r="AP36413" s="9"/>
      <c r="AQ36413" s="9"/>
    </row>
    <row r="36414" spans="41:43" x14ac:dyDescent="0.3">
      <c r="AO36414" s="9"/>
      <c r="AP36414" s="9"/>
      <c r="AQ36414" s="9"/>
    </row>
    <row r="36415" spans="41:43" x14ac:dyDescent="0.3">
      <c r="AO36415" s="9"/>
      <c r="AP36415" s="9"/>
      <c r="AQ36415" s="9"/>
    </row>
    <row r="36416" spans="41:43" x14ac:dyDescent="0.3">
      <c r="AO36416" s="9"/>
      <c r="AP36416" s="9"/>
      <c r="AQ36416" s="9"/>
    </row>
    <row r="36417" spans="41:43" x14ac:dyDescent="0.3">
      <c r="AO36417" s="9"/>
      <c r="AP36417" s="9"/>
      <c r="AQ36417" s="9"/>
    </row>
    <row r="36418" spans="41:43" x14ac:dyDescent="0.3">
      <c r="AO36418" s="9"/>
      <c r="AP36418" s="9"/>
      <c r="AQ36418" s="9"/>
    </row>
    <row r="36419" spans="41:43" x14ac:dyDescent="0.3">
      <c r="AO36419" s="9"/>
      <c r="AP36419" s="9"/>
      <c r="AQ36419" s="9"/>
    </row>
    <row r="36420" spans="41:43" x14ac:dyDescent="0.3">
      <c r="AO36420" s="9"/>
      <c r="AP36420" s="9"/>
      <c r="AQ36420" s="9"/>
    </row>
    <row r="36421" spans="41:43" x14ac:dyDescent="0.3">
      <c r="AO36421" s="9"/>
      <c r="AP36421" s="9"/>
      <c r="AQ36421" s="9"/>
    </row>
    <row r="36422" spans="41:43" x14ac:dyDescent="0.3">
      <c r="AO36422" s="9"/>
      <c r="AP36422" s="9"/>
      <c r="AQ36422" s="9"/>
    </row>
    <row r="36423" spans="41:43" x14ac:dyDescent="0.3">
      <c r="AO36423" s="9"/>
      <c r="AP36423" s="9"/>
      <c r="AQ36423" s="9"/>
    </row>
    <row r="36424" spans="41:43" x14ac:dyDescent="0.3">
      <c r="AO36424" s="9"/>
      <c r="AP36424" s="9"/>
      <c r="AQ36424" s="9"/>
    </row>
    <row r="36425" spans="41:43" x14ac:dyDescent="0.3">
      <c r="AO36425" s="9"/>
      <c r="AP36425" s="9"/>
      <c r="AQ36425" s="9"/>
    </row>
    <row r="36426" spans="41:43" x14ac:dyDescent="0.3">
      <c r="AO36426" s="9"/>
      <c r="AP36426" s="9"/>
      <c r="AQ36426" s="9"/>
    </row>
    <row r="36427" spans="41:43" x14ac:dyDescent="0.3">
      <c r="AO36427" s="9"/>
      <c r="AP36427" s="9"/>
      <c r="AQ36427" s="9"/>
    </row>
    <row r="36428" spans="41:43" x14ac:dyDescent="0.3">
      <c r="AO36428" s="9"/>
      <c r="AP36428" s="9"/>
      <c r="AQ36428" s="9"/>
    </row>
    <row r="36429" spans="41:43" x14ac:dyDescent="0.3">
      <c r="AO36429" s="9"/>
      <c r="AP36429" s="9"/>
      <c r="AQ36429" s="9"/>
    </row>
    <row r="36430" spans="41:43" x14ac:dyDescent="0.3">
      <c r="AO36430" s="9"/>
      <c r="AP36430" s="9"/>
      <c r="AQ36430" s="9"/>
    </row>
    <row r="36431" spans="41:43" x14ac:dyDescent="0.3">
      <c r="AO36431" s="9"/>
      <c r="AP36431" s="9"/>
      <c r="AQ36431" s="9"/>
    </row>
    <row r="36432" spans="41:43" x14ac:dyDescent="0.3">
      <c r="AO36432" s="9"/>
      <c r="AP36432" s="9"/>
      <c r="AQ36432" s="9"/>
    </row>
    <row r="36433" spans="41:43" x14ac:dyDescent="0.3">
      <c r="AO36433" s="9"/>
      <c r="AP36433" s="9"/>
      <c r="AQ36433" s="9"/>
    </row>
    <row r="36434" spans="41:43" x14ac:dyDescent="0.3">
      <c r="AO36434" s="9"/>
      <c r="AP36434" s="9"/>
      <c r="AQ36434" s="9"/>
    </row>
    <row r="36435" spans="41:43" x14ac:dyDescent="0.3">
      <c r="AO36435" s="9"/>
      <c r="AP36435" s="9"/>
      <c r="AQ36435" s="9"/>
    </row>
    <row r="36436" spans="41:43" x14ac:dyDescent="0.3">
      <c r="AO36436" s="9"/>
      <c r="AP36436" s="9"/>
      <c r="AQ36436" s="9"/>
    </row>
    <row r="36437" spans="41:43" x14ac:dyDescent="0.3">
      <c r="AO36437" s="9"/>
      <c r="AP36437" s="9"/>
      <c r="AQ36437" s="9"/>
    </row>
    <row r="36438" spans="41:43" x14ac:dyDescent="0.3">
      <c r="AO36438" s="9"/>
      <c r="AP36438" s="9"/>
      <c r="AQ36438" s="9"/>
    </row>
    <row r="36439" spans="41:43" x14ac:dyDescent="0.3">
      <c r="AO36439" s="9"/>
      <c r="AP36439" s="9"/>
      <c r="AQ36439" s="9"/>
    </row>
    <row r="36440" spans="41:43" x14ac:dyDescent="0.3">
      <c r="AO36440" s="9"/>
      <c r="AP36440" s="9"/>
      <c r="AQ36440" s="9"/>
    </row>
    <row r="36441" spans="41:43" x14ac:dyDescent="0.3">
      <c r="AO36441" s="9"/>
      <c r="AP36441" s="9"/>
      <c r="AQ36441" s="9"/>
    </row>
    <row r="36442" spans="41:43" x14ac:dyDescent="0.3">
      <c r="AO36442" s="9"/>
      <c r="AP36442" s="9"/>
      <c r="AQ36442" s="9"/>
    </row>
    <row r="36443" spans="41:43" x14ac:dyDescent="0.3">
      <c r="AO36443" s="9"/>
      <c r="AP36443" s="9"/>
      <c r="AQ36443" s="9"/>
    </row>
    <row r="36444" spans="41:43" x14ac:dyDescent="0.3">
      <c r="AO36444" s="9"/>
      <c r="AP36444" s="9"/>
      <c r="AQ36444" s="9"/>
    </row>
    <row r="36445" spans="41:43" x14ac:dyDescent="0.3">
      <c r="AO36445" s="9"/>
      <c r="AP36445" s="9"/>
      <c r="AQ36445" s="9"/>
    </row>
    <row r="36446" spans="41:43" x14ac:dyDescent="0.3">
      <c r="AO36446" s="9"/>
      <c r="AP36446" s="9"/>
      <c r="AQ36446" s="9"/>
    </row>
    <row r="36447" spans="41:43" x14ac:dyDescent="0.3">
      <c r="AO36447" s="9"/>
      <c r="AP36447" s="9"/>
      <c r="AQ36447" s="9"/>
    </row>
    <row r="36448" spans="41:43" x14ac:dyDescent="0.3">
      <c r="AO36448" s="9"/>
      <c r="AP36448" s="9"/>
      <c r="AQ36448" s="9"/>
    </row>
    <row r="36449" spans="41:43" x14ac:dyDescent="0.3">
      <c r="AO36449" s="9"/>
      <c r="AP36449" s="9"/>
      <c r="AQ36449" s="9"/>
    </row>
    <row r="36450" spans="41:43" x14ac:dyDescent="0.3">
      <c r="AO36450" s="9"/>
      <c r="AP36450" s="9"/>
      <c r="AQ36450" s="9"/>
    </row>
    <row r="36451" spans="41:43" x14ac:dyDescent="0.3">
      <c r="AO36451" s="9"/>
      <c r="AP36451" s="9"/>
      <c r="AQ36451" s="9"/>
    </row>
    <row r="36452" spans="41:43" x14ac:dyDescent="0.3">
      <c r="AO36452" s="9"/>
      <c r="AP36452" s="9"/>
      <c r="AQ36452" s="9"/>
    </row>
    <row r="36453" spans="41:43" x14ac:dyDescent="0.3">
      <c r="AO36453" s="9"/>
      <c r="AP36453" s="9"/>
      <c r="AQ36453" s="9"/>
    </row>
    <row r="36454" spans="41:43" x14ac:dyDescent="0.3">
      <c r="AO36454" s="9"/>
      <c r="AP36454" s="9"/>
      <c r="AQ36454" s="9"/>
    </row>
    <row r="36455" spans="41:43" x14ac:dyDescent="0.3">
      <c r="AO36455" s="9"/>
      <c r="AP36455" s="9"/>
      <c r="AQ36455" s="9"/>
    </row>
    <row r="36456" spans="41:43" x14ac:dyDescent="0.3">
      <c r="AO36456" s="9"/>
      <c r="AP36456" s="9"/>
      <c r="AQ36456" s="9"/>
    </row>
    <row r="36457" spans="41:43" x14ac:dyDescent="0.3">
      <c r="AO36457" s="9"/>
      <c r="AP36457" s="9"/>
      <c r="AQ36457" s="9"/>
    </row>
    <row r="36458" spans="41:43" x14ac:dyDescent="0.3">
      <c r="AO36458" s="9"/>
      <c r="AP36458" s="9"/>
      <c r="AQ36458" s="9"/>
    </row>
    <row r="36459" spans="41:43" x14ac:dyDescent="0.3">
      <c r="AO36459" s="9"/>
      <c r="AP36459" s="9"/>
      <c r="AQ36459" s="9"/>
    </row>
    <row r="36460" spans="41:43" x14ac:dyDescent="0.3">
      <c r="AO36460" s="9"/>
      <c r="AP36460" s="9"/>
      <c r="AQ36460" s="9"/>
    </row>
    <row r="36461" spans="41:43" x14ac:dyDescent="0.3">
      <c r="AO36461" s="9"/>
      <c r="AP36461" s="9"/>
      <c r="AQ36461" s="9"/>
    </row>
    <row r="36462" spans="41:43" x14ac:dyDescent="0.3">
      <c r="AO36462" s="9"/>
      <c r="AP36462" s="9"/>
      <c r="AQ36462" s="9"/>
    </row>
    <row r="36463" spans="41:43" x14ac:dyDescent="0.3">
      <c r="AO36463" s="9"/>
      <c r="AP36463" s="9"/>
      <c r="AQ36463" s="9"/>
    </row>
    <row r="36464" spans="41:43" x14ac:dyDescent="0.3">
      <c r="AO36464" s="9"/>
      <c r="AP36464" s="9"/>
      <c r="AQ36464" s="9"/>
    </row>
    <row r="36465" spans="41:43" x14ac:dyDescent="0.3">
      <c r="AO36465" s="9"/>
      <c r="AP36465" s="9"/>
      <c r="AQ36465" s="9"/>
    </row>
    <row r="36466" spans="41:43" x14ac:dyDescent="0.3">
      <c r="AO36466" s="9"/>
      <c r="AP36466" s="9"/>
      <c r="AQ36466" s="9"/>
    </row>
    <row r="36467" spans="41:43" x14ac:dyDescent="0.3">
      <c r="AO36467" s="9"/>
      <c r="AP36467" s="9"/>
      <c r="AQ36467" s="9"/>
    </row>
    <row r="36468" spans="41:43" x14ac:dyDescent="0.3">
      <c r="AO36468" s="9"/>
      <c r="AP36468" s="9"/>
      <c r="AQ36468" s="9"/>
    </row>
    <row r="36469" spans="41:43" x14ac:dyDescent="0.3">
      <c r="AO36469" s="9"/>
      <c r="AP36469" s="9"/>
      <c r="AQ36469" s="9"/>
    </row>
    <row r="36470" spans="41:43" x14ac:dyDescent="0.3">
      <c r="AO36470" s="9"/>
      <c r="AP36470" s="9"/>
      <c r="AQ36470" s="9"/>
    </row>
    <row r="36471" spans="41:43" x14ac:dyDescent="0.3">
      <c r="AO36471" s="9"/>
      <c r="AP36471" s="9"/>
      <c r="AQ36471" s="9"/>
    </row>
    <row r="36472" spans="41:43" x14ac:dyDescent="0.3">
      <c r="AO36472" s="9"/>
      <c r="AP36472" s="9"/>
      <c r="AQ36472" s="9"/>
    </row>
    <row r="36473" spans="41:43" x14ac:dyDescent="0.3">
      <c r="AO36473" s="9"/>
      <c r="AP36473" s="9"/>
      <c r="AQ36473" s="9"/>
    </row>
    <row r="36474" spans="41:43" x14ac:dyDescent="0.3">
      <c r="AO36474" s="9"/>
      <c r="AP36474" s="9"/>
      <c r="AQ36474" s="9"/>
    </row>
    <row r="36475" spans="41:43" x14ac:dyDescent="0.3">
      <c r="AO36475" s="9"/>
      <c r="AP36475" s="9"/>
      <c r="AQ36475" s="9"/>
    </row>
    <row r="36476" spans="41:43" x14ac:dyDescent="0.3">
      <c r="AO36476" s="9"/>
      <c r="AP36476" s="9"/>
      <c r="AQ36476" s="9"/>
    </row>
    <row r="36477" spans="41:43" x14ac:dyDescent="0.3">
      <c r="AO36477" s="9"/>
      <c r="AP36477" s="9"/>
      <c r="AQ36477" s="9"/>
    </row>
    <row r="36478" spans="41:43" x14ac:dyDescent="0.3">
      <c r="AO36478" s="9"/>
      <c r="AP36478" s="9"/>
      <c r="AQ36478" s="9"/>
    </row>
    <row r="36479" spans="41:43" x14ac:dyDescent="0.3">
      <c r="AO36479" s="9"/>
      <c r="AP36479" s="9"/>
      <c r="AQ36479" s="9"/>
    </row>
    <row r="36480" spans="41:43" x14ac:dyDescent="0.3">
      <c r="AO36480" s="9"/>
      <c r="AP36480" s="9"/>
      <c r="AQ36480" s="9"/>
    </row>
    <row r="36481" spans="41:43" x14ac:dyDescent="0.3">
      <c r="AO36481" s="9"/>
      <c r="AP36481" s="9"/>
      <c r="AQ36481" s="9"/>
    </row>
    <row r="36482" spans="41:43" x14ac:dyDescent="0.3">
      <c r="AO36482" s="9"/>
      <c r="AP36482" s="9"/>
      <c r="AQ36482" s="9"/>
    </row>
    <row r="36483" spans="41:43" x14ac:dyDescent="0.3">
      <c r="AO36483" s="9"/>
      <c r="AP36483" s="9"/>
      <c r="AQ36483" s="9"/>
    </row>
    <row r="36484" spans="41:43" x14ac:dyDescent="0.3">
      <c r="AO36484" s="9"/>
      <c r="AP36484" s="9"/>
      <c r="AQ36484" s="9"/>
    </row>
    <row r="36485" spans="41:43" x14ac:dyDescent="0.3">
      <c r="AO36485" s="9"/>
      <c r="AP36485" s="9"/>
      <c r="AQ36485" s="9"/>
    </row>
    <row r="36486" spans="41:43" x14ac:dyDescent="0.3">
      <c r="AO36486" s="9"/>
      <c r="AP36486" s="9"/>
      <c r="AQ36486" s="9"/>
    </row>
    <row r="36487" spans="41:43" x14ac:dyDescent="0.3">
      <c r="AO36487" s="9"/>
      <c r="AP36487" s="9"/>
      <c r="AQ36487" s="9"/>
    </row>
    <row r="36488" spans="41:43" x14ac:dyDescent="0.3">
      <c r="AO36488" s="9"/>
      <c r="AP36488" s="9"/>
      <c r="AQ36488" s="9"/>
    </row>
    <row r="36489" spans="41:43" x14ac:dyDescent="0.3">
      <c r="AO36489" s="9"/>
      <c r="AP36489" s="9"/>
      <c r="AQ36489" s="9"/>
    </row>
    <row r="36490" spans="41:43" x14ac:dyDescent="0.3">
      <c r="AO36490" s="9"/>
      <c r="AP36490" s="9"/>
      <c r="AQ36490" s="9"/>
    </row>
    <row r="36491" spans="41:43" x14ac:dyDescent="0.3">
      <c r="AO36491" s="9"/>
      <c r="AP36491" s="9"/>
      <c r="AQ36491" s="9"/>
    </row>
    <row r="36492" spans="41:43" x14ac:dyDescent="0.3">
      <c r="AO36492" s="9"/>
      <c r="AP36492" s="9"/>
      <c r="AQ36492" s="9"/>
    </row>
    <row r="36493" spans="41:43" x14ac:dyDescent="0.3">
      <c r="AO36493" s="9"/>
      <c r="AP36493" s="9"/>
      <c r="AQ36493" s="9"/>
    </row>
    <row r="36494" spans="41:43" x14ac:dyDescent="0.3">
      <c r="AO36494" s="9"/>
      <c r="AP36494" s="9"/>
      <c r="AQ36494" s="9"/>
    </row>
    <row r="36495" spans="41:43" x14ac:dyDescent="0.3">
      <c r="AO36495" s="9"/>
      <c r="AP36495" s="9"/>
      <c r="AQ36495" s="9"/>
    </row>
    <row r="36496" spans="41:43" x14ac:dyDescent="0.3">
      <c r="AO36496" s="9"/>
      <c r="AP36496" s="9"/>
      <c r="AQ36496" s="9"/>
    </row>
    <row r="36497" spans="41:43" x14ac:dyDescent="0.3">
      <c r="AO36497" s="9"/>
      <c r="AP36497" s="9"/>
      <c r="AQ36497" s="9"/>
    </row>
    <row r="36498" spans="41:43" x14ac:dyDescent="0.3">
      <c r="AO36498" s="9"/>
      <c r="AP36498" s="9"/>
      <c r="AQ36498" s="9"/>
    </row>
    <row r="36499" spans="41:43" x14ac:dyDescent="0.3">
      <c r="AO36499" s="9"/>
      <c r="AP36499" s="9"/>
      <c r="AQ36499" s="9"/>
    </row>
    <row r="36500" spans="41:43" x14ac:dyDescent="0.3">
      <c r="AO36500" s="9"/>
      <c r="AP36500" s="9"/>
      <c r="AQ36500" s="9"/>
    </row>
    <row r="36501" spans="41:43" x14ac:dyDescent="0.3">
      <c r="AO36501" s="9"/>
      <c r="AP36501" s="9"/>
      <c r="AQ36501" s="9"/>
    </row>
    <row r="36502" spans="41:43" x14ac:dyDescent="0.3">
      <c r="AO36502" s="9"/>
      <c r="AP36502" s="9"/>
      <c r="AQ36502" s="9"/>
    </row>
    <row r="36503" spans="41:43" x14ac:dyDescent="0.3">
      <c r="AO36503" s="9"/>
      <c r="AP36503" s="9"/>
      <c r="AQ36503" s="9"/>
    </row>
    <row r="36504" spans="41:43" x14ac:dyDescent="0.3">
      <c r="AO36504" s="9"/>
      <c r="AP36504" s="9"/>
      <c r="AQ36504" s="9"/>
    </row>
    <row r="36505" spans="41:43" x14ac:dyDescent="0.3">
      <c r="AO36505" s="9"/>
      <c r="AP36505" s="9"/>
      <c r="AQ36505" s="9"/>
    </row>
    <row r="36506" spans="41:43" x14ac:dyDescent="0.3">
      <c r="AO36506" s="9"/>
      <c r="AP36506" s="9"/>
      <c r="AQ36506" s="9"/>
    </row>
    <row r="36507" spans="41:43" x14ac:dyDescent="0.3">
      <c r="AO36507" s="9"/>
      <c r="AP36507" s="9"/>
      <c r="AQ36507" s="9"/>
    </row>
    <row r="36508" spans="41:43" x14ac:dyDescent="0.3">
      <c r="AO36508" s="9"/>
      <c r="AP36508" s="9"/>
      <c r="AQ36508" s="9"/>
    </row>
    <row r="36509" spans="41:43" x14ac:dyDescent="0.3">
      <c r="AO36509" s="9"/>
      <c r="AP36509" s="9"/>
      <c r="AQ36509" s="9"/>
    </row>
    <row r="36510" spans="41:43" x14ac:dyDescent="0.3">
      <c r="AO36510" s="9"/>
      <c r="AP36510" s="9"/>
      <c r="AQ36510" s="9"/>
    </row>
    <row r="36511" spans="41:43" x14ac:dyDescent="0.3">
      <c r="AO36511" s="9"/>
      <c r="AP36511" s="9"/>
      <c r="AQ36511" s="9"/>
    </row>
    <row r="36512" spans="41:43" x14ac:dyDescent="0.3">
      <c r="AO36512" s="9"/>
      <c r="AP36512" s="9"/>
      <c r="AQ36512" s="9"/>
    </row>
    <row r="36513" spans="41:43" x14ac:dyDescent="0.3">
      <c r="AO36513" s="9"/>
      <c r="AP36513" s="9"/>
      <c r="AQ36513" s="9"/>
    </row>
    <row r="36514" spans="41:43" x14ac:dyDescent="0.3">
      <c r="AO36514" s="9"/>
      <c r="AP36514" s="9"/>
      <c r="AQ36514" s="9"/>
    </row>
    <row r="36515" spans="41:43" x14ac:dyDescent="0.3">
      <c r="AO36515" s="9"/>
      <c r="AP36515" s="9"/>
      <c r="AQ36515" s="9"/>
    </row>
    <row r="36516" spans="41:43" x14ac:dyDescent="0.3">
      <c r="AO36516" s="9"/>
      <c r="AP36516" s="9"/>
      <c r="AQ36516" s="9"/>
    </row>
    <row r="36517" spans="41:43" x14ac:dyDescent="0.3">
      <c r="AO36517" s="9"/>
      <c r="AP36517" s="9"/>
      <c r="AQ36517" s="9"/>
    </row>
    <row r="36518" spans="41:43" x14ac:dyDescent="0.3">
      <c r="AO36518" s="9"/>
      <c r="AP36518" s="9"/>
      <c r="AQ36518" s="9"/>
    </row>
    <row r="36519" spans="41:43" x14ac:dyDescent="0.3">
      <c r="AO36519" s="9"/>
      <c r="AP36519" s="9"/>
      <c r="AQ36519" s="9"/>
    </row>
    <row r="36520" spans="41:43" x14ac:dyDescent="0.3">
      <c r="AO36520" s="9"/>
      <c r="AP36520" s="9"/>
      <c r="AQ36520" s="9"/>
    </row>
    <row r="36521" spans="41:43" x14ac:dyDescent="0.3">
      <c r="AO36521" s="9"/>
      <c r="AP36521" s="9"/>
      <c r="AQ36521" s="9"/>
    </row>
    <row r="36522" spans="41:43" x14ac:dyDescent="0.3">
      <c r="AO36522" s="9"/>
      <c r="AP36522" s="9"/>
      <c r="AQ36522" s="9"/>
    </row>
    <row r="36523" spans="41:43" x14ac:dyDescent="0.3">
      <c r="AO36523" s="9"/>
      <c r="AP36523" s="9"/>
      <c r="AQ36523" s="9"/>
    </row>
    <row r="36524" spans="41:43" x14ac:dyDescent="0.3">
      <c r="AO36524" s="9"/>
      <c r="AP36524" s="9"/>
      <c r="AQ36524" s="9"/>
    </row>
    <row r="36525" spans="41:43" x14ac:dyDescent="0.3">
      <c r="AO36525" s="9"/>
      <c r="AP36525" s="9"/>
      <c r="AQ36525" s="9"/>
    </row>
    <row r="36526" spans="41:43" x14ac:dyDescent="0.3">
      <c r="AO36526" s="9"/>
      <c r="AP36526" s="9"/>
      <c r="AQ36526" s="9"/>
    </row>
    <row r="36527" spans="41:43" x14ac:dyDescent="0.3">
      <c r="AO36527" s="9"/>
      <c r="AP36527" s="9"/>
      <c r="AQ36527" s="9"/>
    </row>
    <row r="36528" spans="41:43" x14ac:dyDescent="0.3">
      <c r="AO36528" s="9"/>
      <c r="AP36528" s="9"/>
      <c r="AQ36528" s="9"/>
    </row>
    <row r="36529" spans="41:43" x14ac:dyDescent="0.3">
      <c r="AO36529" s="9"/>
      <c r="AP36529" s="9"/>
      <c r="AQ36529" s="9"/>
    </row>
    <row r="36530" spans="41:43" x14ac:dyDescent="0.3">
      <c r="AO36530" s="9"/>
      <c r="AP36530" s="9"/>
      <c r="AQ36530" s="9"/>
    </row>
    <row r="36531" spans="41:43" x14ac:dyDescent="0.3">
      <c r="AO36531" s="9"/>
      <c r="AP36531" s="9"/>
      <c r="AQ36531" s="9"/>
    </row>
    <row r="36532" spans="41:43" x14ac:dyDescent="0.3">
      <c r="AO36532" s="9"/>
      <c r="AP36532" s="9"/>
      <c r="AQ36532" s="9"/>
    </row>
    <row r="36533" spans="41:43" x14ac:dyDescent="0.3">
      <c r="AO36533" s="9"/>
      <c r="AP36533" s="9"/>
      <c r="AQ36533" s="9"/>
    </row>
    <row r="36534" spans="41:43" x14ac:dyDescent="0.3">
      <c r="AO36534" s="9"/>
      <c r="AP36534" s="9"/>
      <c r="AQ36534" s="9"/>
    </row>
    <row r="36535" spans="41:43" x14ac:dyDescent="0.3">
      <c r="AO36535" s="9"/>
      <c r="AP36535" s="9"/>
      <c r="AQ36535" s="9"/>
    </row>
    <row r="36536" spans="41:43" x14ac:dyDescent="0.3">
      <c r="AO36536" s="9"/>
      <c r="AP36536" s="9"/>
      <c r="AQ36536" s="9"/>
    </row>
    <row r="36537" spans="41:43" x14ac:dyDescent="0.3">
      <c r="AO36537" s="9"/>
      <c r="AP36537" s="9"/>
      <c r="AQ36537" s="9"/>
    </row>
    <row r="36538" spans="41:43" x14ac:dyDescent="0.3">
      <c r="AO36538" s="9"/>
      <c r="AP36538" s="9"/>
      <c r="AQ36538" s="9"/>
    </row>
    <row r="36539" spans="41:43" x14ac:dyDescent="0.3">
      <c r="AO36539" s="9"/>
      <c r="AP36539" s="9"/>
      <c r="AQ36539" s="9"/>
    </row>
    <row r="36540" spans="41:43" x14ac:dyDescent="0.3">
      <c r="AO36540" s="9"/>
      <c r="AP36540" s="9"/>
      <c r="AQ36540" s="9"/>
    </row>
    <row r="36541" spans="41:43" x14ac:dyDescent="0.3">
      <c r="AO36541" s="9"/>
      <c r="AP36541" s="9"/>
      <c r="AQ36541" s="9"/>
    </row>
    <row r="36542" spans="41:43" x14ac:dyDescent="0.3">
      <c r="AO36542" s="9"/>
      <c r="AP36542" s="9"/>
      <c r="AQ36542" s="9"/>
    </row>
    <row r="36543" spans="41:43" x14ac:dyDescent="0.3">
      <c r="AO36543" s="9"/>
      <c r="AP36543" s="9"/>
      <c r="AQ36543" s="9"/>
    </row>
    <row r="36544" spans="41:43" x14ac:dyDescent="0.3">
      <c r="AO36544" s="9"/>
      <c r="AP36544" s="9"/>
      <c r="AQ36544" s="9"/>
    </row>
    <row r="36545" spans="41:43" x14ac:dyDescent="0.3">
      <c r="AO36545" s="9"/>
      <c r="AP36545" s="9"/>
      <c r="AQ36545" s="9"/>
    </row>
    <row r="36546" spans="41:43" x14ac:dyDescent="0.3">
      <c r="AO36546" s="9"/>
      <c r="AP36546" s="9"/>
      <c r="AQ36546" s="9"/>
    </row>
    <row r="36547" spans="41:43" x14ac:dyDescent="0.3">
      <c r="AO36547" s="9"/>
      <c r="AP36547" s="9"/>
      <c r="AQ36547" s="9"/>
    </row>
    <row r="36548" spans="41:43" x14ac:dyDescent="0.3">
      <c r="AO36548" s="9"/>
      <c r="AP36548" s="9"/>
      <c r="AQ36548" s="9"/>
    </row>
    <row r="36549" spans="41:43" x14ac:dyDescent="0.3">
      <c r="AO36549" s="9"/>
      <c r="AP36549" s="9"/>
      <c r="AQ36549" s="9"/>
    </row>
    <row r="36550" spans="41:43" x14ac:dyDescent="0.3">
      <c r="AO36550" s="9"/>
      <c r="AP36550" s="9"/>
      <c r="AQ36550" s="9"/>
    </row>
    <row r="36551" spans="41:43" x14ac:dyDescent="0.3">
      <c r="AO36551" s="9"/>
      <c r="AP36551" s="9"/>
      <c r="AQ36551" s="9"/>
    </row>
    <row r="36552" spans="41:43" x14ac:dyDescent="0.3">
      <c r="AO36552" s="9"/>
      <c r="AP36552" s="9"/>
      <c r="AQ36552" s="9"/>
    </row>
    <row r="36553" spans="41:43" x14ac:dyDescent="0.3">
      <c r="AO36553" s="9"/>
      <c r="AP36553" s="9"/>
      <c r="AQ36553" s="9"/>
    </row>
    <row r="36554" spans="41:43" x14ac:dyDescent="0.3">
      <c r="AO36554" s="9"/>
      <c r="AP36554" s="9"/>
      <c r="AQ36554" s="9"/>
    </row>
    <row r="36555" spans="41:43" x14ac:dyDescent="0.3">
      <c r="AO36555" s="9"/>
      <c r="AP36555" s="9"/>
      <c r="AQ36555" s="9"/>
    </row>
    <row r="36556" spans="41:43" x14ac:dyDescent="0.3">
      <c r="AO36556" s="9"/>
      <c r="AP36556" s="9"/>
      <c r="AQ36556" s="9"/>
    </row>
    <row r="36557" spans="41:43" x14ac:dyDescent="0.3">
      <c r="AO36557" s="9"/>
      <c r="AP36557" s="9"/>
      <c r="AQ36557" s="9"/>
    </row>
    <row r="36558" spans="41:43" x14ac:dyDescent="0.3">
      <c r="AO36558" s="9"/>
      <c r="AP36558" s="9"/>
      <c r="AQ36558" s="9"/>
    </row>
    <row r="36559" spans="41:43" x14ac:dyDescent="0.3">
      <c r="AO36559" s="9"/>
      <c r="AP36559" s="9"/>
      <c r="AQ36559" s="9"/>
    </row>
    <row r="36560" spans="41:43" x14ac:dyDescent="0.3">
      <c r="AO36560" s="9"/>
      <c r="AP36560" s="9"/>
      <c r="AQ36560" s="9"/>
    </row>
    <row r="36561" spans="41:43" x14ac:dyDescent="0.3">
      <c r="AO36561" s="9"/>
      <c r="AP36561" s="9"/>
      <c r="AQ36561" s="9"/>
    </row>
    <row r="36562" spans="41:43" x14ac:dyDescent="0.3">
      <c r="AO36562" s="9"/>
      <c r="AP36562" s="9"/>
      <c r="AQ36562" s="9"/>
    </row>
    <row r="36563" spans="41:43" x14ac:dyDescent="0.3">
      <c r="AO36563" s="9"/>
      <c r="AP36563" s="9"/>
      <c r="AQ36563" s="9"/>
    </row>
    <row r="36564" spans="41:43" x14ac:dyDescent="0.3">
      <c r="AO36564" s="9"/>
      <c r="AP36564" s="9"/>
      <c r="AQ36564" s="9"/>
    </row>
    <row r="36565" spans="41:43" x14ac:dyDescent="0.3">
      <c r="AO36565" s="9"/>
      <c r="AP36565" s="9"/>
      <c r="AQ36565" s="9"/>
    </row>
    <row r="36566" spans="41:43" x14ac:dyDescent="0.3">
      <c r="AO36566" s="9"/>
      <c r="AP36566" s="9"/>
      <c r="AQ36566" s="9"/>
    </row>
    <row r="36567" spans="41:43" x14ac:dyDescent="0.3">
      <c r="AO36567" s="9"/>
      <c r="AP36567" s="9"/>
      <c r="AQ36567" s="9"/>
    </row>
    <row r="36568" spans="41:43" x14ac:dyDescent="0.3">
      <c r="AO36568" s="9"/>
      <c r="AP36568" s="9"/>
      <c r="AQ36568" s="9"/>
    </row>
    <row r="36569" spans="41:43" x14ac:dyDescent="0.3">
      <c r="AO36569" s="9"/>
      <c r="AP36569" s="9"/>
      <c r="AQ36569" s="9"/>
    </row>
    <row r="36570" spans="41:43" x14ac:dyDescent="0.3">
      <c r="AO36570" s="9"/>
      <c r="AP36570" s="9"/>
      <c r="AQ36570" s="9"/>
    </row>
    <row r="36571" spans="41:43" x14ac:dyDescent="0.3">
      <c r="AO36571" s="9"/>
      <c r="AP36571" s="9"/>
      <c r="AQ36571" s="9"/>
    </row>
    <row r="36572" spans="41:43" x14ac:dyDescent="0.3">
      <c r="AO36572" s="9"/>
      <c r="AP36572" s="9"/>
      <c r="AQ36572" s="9"/>
    </row>
    <row r="36573" spans="41:43" x14ac:dyDescent="0.3">
      <c r="AO36573" s="9"/>
      <c r="AP36573" s="9"/>
      <c r="AQ36573" s="9"/>
    </row>
    <row r="36574" spans="41:43" x14ac:dyDescent="0.3">
      <c r="AO36574" s="9"/>
      <c r="AP36574" s="9"/>
      <c r="AQ36574" s="9"/>
    </row>
    <row r="36575" spans="41:43" x14ac:dyDescent="0.3">
      <c r="AO36575" s="9"/>
      <c r="AP36575" s="9"/>
      <c r="AQ36575" s="9"/>
    </row>
    <row r="36576" spans="41:43" x14ac:dyDescent="0.3">
      <c r="AO36576" s="9"/>
      <c r="AP36576" s="9"/>
      <c r="AQ36576" s="9"/>
    </row>
    <row r="36577" spans="41:43" x14ac:dyDescent="0.3">
      <c r="AO36577" s="9"/>
      <c r="AP36577" s="9"/>
      <c r="AQ36577" s="9"/>
    </row>
    <row r="36578" spans="41:43" x14ac:dyDescent="0.3">
      <c r="AO36578" s="9"/>
      <c r="AP36578" s="9"/>
      <c r="AQ36578" s="9"/>
    </row>
    <row r="36579" spans="41:43" x14ac:dyDescent="0.3">
      <c r="AO36579" s="9"/>
      <c r="AP36579" s="9"/>
      <c r="AQ36579" s="9"/>
    </row>
    <row r="36580" spans="41:43" x14ac:dyDescent="0.3">
      <c r="AO36580" s="9"/>
      <c r="AP36580" s="9"/>
      <c r="AQ36580" s="9"/>
    </row>
    <row r="36581" spans="41:43" x14ac:dyDescent="0.3">
      <c r="AO36581" s="9"/>
      <c r="AP36581" s="9"/>
      <c r="AQ36581" s="9"/>
    </row>
    <row r="36582" spans="41:43" x14ac:dyDescent="0.3">
      <c r="AO36582" s="9"/>
      <c r="AP36582" s="9"/>
      <c r="AQ36582" s="9"/>
    </row>
    <row r="36583" spans="41:43" x14ac:dyDescent="0.3">
      <c r="AO36583" s="9"/>
      <c r="AP36583" s="9"/>
      <c r="AQ36583" s="9"/>
    </row>
    <row r="36584" spans="41:43" x14ac:dyDescent="0.3">
      <c r="AO36584" s="9"/>
      <c r="AP36584" s="9"/>
      <c r="AQ36584" s="9"/>
    </row>
    <row r="36585" spans="41:43" x14ac:dyDescent="0.3">
      <c r="AO36585" s="9"/>
      <c r="AP36585" s="9"/>
      <c r="AQ36585" s="9"/>
    </row>
    <row r="36586" spans="41:43" x14ac:dyDescent="0.3">
      <c r="AO36586" s="9"/>
      <c r="AP36586" s="9"/>
      <c r="AQ36586" s="9"/>
    </row>
    <row r="36587" spans="41:43" x14ac:dyDescent="0.3">
      <c r="AO36587" s="9"/>
      <c r="AP36587" s="9"/>
      <c r="AQ36587" s="9"/>
    </row>
    <row r="36588" spans="41:43" x14ac:dyDescent="0.3">
      <c r="AO36588" s="9"/>
      <c r="AP36588" s="9"/>
      <c r="AQ36588" s="9"/>
    </row>
    <row r="36589" spans="41:43" x14ac:dyDescent="0.3">
      <c r="AO36589" s="9"/>
      <c r="AP36589" s="9"/>
      <c r="AQ36589" s="9"/>
    </row>
    <row r="36590" spans="41:43" x14ac:dyDescent="0.3">
      <c r="AO36590" s="9"/>
      <c r="AP36590" s="9"/>
      <c r="AQ36590" s="9"/>
    </row>
    <row r="36591" spans="41:43" x14ac:dyDescent="0.3">
      <c r="AO36591" s="9"/>
      <c r="AP36591" s="9"/>
      <c r="AQ36591" s="9"/>
    </row>
    <row r="36592" spans="41:43" x14ac:dyDescent="0.3">
      <c r="AO36592" s="9"/>
      <c r="AP36592" s="9"/>
      <c r="AQ36592" s="9"/>
    </row>
    <row r="36593" spans="41:43" x14ac:dyDescent="0.3">
      <c r="AO36593" s="9"/>
      <c r="AP36593" s="9"/>
      <c r="AQ36593" s="9"/>
    </row>
    <row r="36594" spans="41:43" x14ac:dyDescent="0.3">
      <c r="AO36594" s="9"/>
      <c r="AP36594" s="9"/>
      <c r="AQ36594" s="9"/>
    </row>
    <row r="36595" spans="41:43" x14ac:dyDescent="0.3">
      <c r="AO36595" s="9"/>
      <c r="AP36595" s="9"/>
      <c r="AQ36595" s="9"/>
    </row>
    <row r="36596" spans="41:43" x14ac:dyDescent="0.3">
      <c r="AO36596" s="9"/>
      <c r="AP36596" s="9"/>
      <c r="AQ36596" s="9"/>
    </row>
    <row r="36597" spans="41:43" x14ac:dyDescent="0.3">
      <c r="AO36597" s="9"/>
      <c r="AP36597" s="9"/>
      <c r="AQ36597" s="9"/>
    </row>
    <row r="36598" spans="41:43" x14ac:dyDescent="0.3">
      <c r="AO36598" s="9"/>
      <c r="AP36598" s="9"/>
      <c r="AQ36598" s="9"/>
    </row>
    <row r="36599" spans="41:43" x14ac:dyDescent="0.3">
      <c r="AO36599" s="9"/>
      <c r="AP36599" s="9"/>
      <c r="AQ36599" s="9"/>
    </row>
    <row r="36600" spans="41:43" x14ac:dyDescent="0.3">
      <c r="AO36600" s="9"/>
      <c r="AP36600" s="9"/>
      <c r="AQ36600" s="9"/>
    </row>
    <row r="36601" spans="41:43" x14ac:dyDescent="0.3">
      <c r="AO36601" s="9"/>
      <c r="AP36601" s="9"/>
      <c r="AQ36601" s="9"/>
    </row>
    <row r="36602" spans="41:43" x14ac:dyDescent="0.3">
      <c r="AO36602" s="9"/>
      <c r="AP36602" s="9"/>
      <c r="AQ36602" s="9"/>
    </row>
    <row r="36603" spans="41:43" x14ac:dyDescent="0.3">
      <c r="AO36603" s="9"/>
      <c r="AP36603" s="9"/>
      <c r="AQ36603" s="9"/>
    </row>
    <row r="36604" spans="41:43" x14ac:dyDescent="0.3">
      <c r="AO36604" s="9"/>
      <c r="AP36604" s="9"/>
      <c r="AQ36604" s="9"/>
    </row>
    <row r="36605" spans="41:43" x14ac:dyDescent="0.3">
      <c r="AO36605" s="9"/>
      <c r="AP36605" s="9"/>
      <c r="AQ36605" s="9"/>
    </row>
    <row r="36606" spans="41:43" x14ac:dyDescent="0.3">
      <c r="AO36606" s="9"/>
      <c r="AP36606" s="9"/>
      <c r="AQ36606" s="9"/>
    </row>
    <row r="36607" spans="41:43" x14ac:dyDescent="0.3">
      <c r="AO36607" s="9"/>
      <c r="AP36607" s="9"/>
      <c r="AQ36607" s="9"/>
    </row>
    <row r="36608" spans="41:43" x14ac:dyDescent="0.3">
      <c r="AO36608" s="9"/>
      <c r="AP36608" s="9"/>
      <c r="AQ36608" s="9"/>
    </row>
    <row r="36609" spans="41:43" x14ac:dyDescent="0.3">
      <c r="AO36609" s="9"/>
      <c r="AP36609" s="9"/>
      <c r="AQ36609" s="9"/>
    </row>
    <row r="36610" spans="41:43" x14ac:dyDescent="0.3">
      <c r="AO36610" s="9"/>
      <c r="AP36610" s="9"/>
      <c r="AQ36610" s="9"/>
    </row>
    <row r="36611" spans="41:43" x14ac:dyDescent="0.3">
      <c r="AO36611" s="9"/>
      <c r="AP36611" s="9"/>
      <c r="AQ36611" s="9"/>
    </row>
    <row r="36612" spans="41:43" x14ac:dyDescent="0.3">
      <c r="AO36612" s="9"/>
      <c r="AP36612" s="9"/>
      <c r="AQ36612" s="9"/>
    </row>
    <row r="36613" spans="41:43" x14ac:dyDescent="0.3">
      <c r="AO36613" s="9"/>
      <c r="AP36613" s="9"/>
      <c r="AQ36613" s="9"/>
    </row>
    <row r="36614" spans="41:43" x14ac:dyDescent="0.3">
      <c r="AO36614" s="9"/>
      <c r="AP36614" s="9"/>
      <c r="AQ36614" s="9"/>
    </row>
    <row r="36615" spans="41:43" x14ac:dyDescent="0.3">
      <c r="AO36615" s="9"/>
      <c r="AP36615" s="9"/>
      <c r="AQ36615" s="9"/>
    </row>
    <row r="36616" spans="41:43" x14ac:dyDescent="0.3">
      <c r="AO36616" s="9"/>
      <c r="AP36616" s="9"/>
      <c r="AQ36616" s="9"/>
    </row>
    <row r="36617" spans="41:43" x14ac:dyDescent="0.3">
      <c r="AO36617" s="9"/>
      <c r="AP36617" s="9"/>
      <c r="AQ36617" s="9"/>
    </row>
    <row r="36618" spans="41:43" x14ac:dyDescent="0.3">
      <c r="AO36618" s="9"/>
      <c r="AP36618" s="9"/>
      <c r="AQ36618" s="9"/>
    </row>
    <row r="36619" spans="41:43" x14ac:dyDescent="0.3">
      <c r="AO36619" s="9"/>
      <c r="AP36619" s="9"/>
      <c r="AQ36619" s="9"/>
    </row>
    <row r="36620" spans="41:43" x14ac:dyDescent="0.3">
      <c r="AO36620" s="9"/>
      <c r="AP36620" s="9"/>
      <c r="AQ36620" s="9"/>
    </row>
    <row r="36621" spans="41:43" x14ac:dyDescent="0.3">
      <c r="AO36621" s="9"/>
      <c r="AP36621" s="9"/>
      <c r="AQ36621" s="9"/>
    </row>
    <row r="36622" spans="41:43" x14ac:dyDescent="0.3">
      <c r="AO36622" s="9"/>
      <c r="AP36622" s="9"/>
      <c r="AQ36622" s="9"/>
    </row>
    <row r="36623" spans="41:43" x14ac:dyDescent="0.3">
      <c r="AO36623" s="9"/>
      <c r="AP36623" s="9"/>
      <c r="AQ36623" s="9"/>
    </row>
    <row r="36624" spans="41:43" x14ac:dyDescent="0.3">
      <c r="AO36624" s="9"/>
      <c r="AP36624" s="9"/>
      <c r="AQ36624" s="9"/>
    </row>
    <row r="36625" spans="41:43" x14ac:dyDescent="0.3">
      <c r="AO36625" s="9"/>
      <c r="AP36625" s="9"/>
      <c r="AQ36625" s="9"/>
    </row>
    <row r="36626" spans="41:43" x14ac:dyDescent="0.3">
      <c r="AO36626" s="9"/>
      <c r="AP36626" s="9"/>
      <c r="AQ36626" s="9"/>
    </row>
    <row r="36627" spans="41:43" x14ac:dyDescent="0.3">
      <c r="AO36627" s="9"/>
      <c r="AP36627" s="9"/>
      <c r="AQ36627" s="9"/>
    </row>
    <row r="36628" spans="41:43" x14ac:dyDescent="0.3">
      <c r="AO36628" s="9"/>
      <c r="AP36628" s="9"/>
      <c r="AQ36628" s="9"/>
    </row>
    <row r="36629" spans="41:43" x14ac:dyDescent="0.3">
      <c r="AO36629" s="9"/>
      <c r="AP36629" s="9"/>
      <c r="AQ36629" s="9"/>
    </row>
    <row r="36630" spans="41:43" x14ac:dyDescent="0.3">
      <c r="AO36630" s="9"/>
      <c r="AP36630" s="9"/>
      <c r="AQ36630" s="9"/>
    </row>
    <row r="36631" spans="41:43" x14ac:dyDescent="0.3">
      <c r="AO36631" s="9"/>
      <c r="AP36631" s="9"/>
      <c r="AQ36631" s="9"/>
    </row>
    <row r="36632" spans="41:43" x14ac:dyDescent="0.3">
      <c r="AO36632" s="9"/>
      <c r="AP36632" s="9"/>
      <c r="AQ36632" s="9"/>
    </row>
    <row r="36633" spans="41:43" x14ac:dyDescent="0.3">
      <c r="AO36633" s="9"/>
      <c r="AP36633" s="9"/>
      <c r="AQ36633" s="9"/>
    </row>
    <row r="36634" spans="41:43" x14ac:dyDescent="0.3">
      <c r="AO36634" s="9"/>
      <c r="AP36634" s="9"/>
      <c r="AQ36634" s="9"/>
    </row>
    <row r="36635" spans="41:43" x14ac:dyDescent="0.3">
      <c r="AO36635" s="9"/>
      <c r="AP36635" s="9"/>
      <c r="AQ36635" s="9"/>
    </row>
    <row r="36636" spans="41:43" x14ac:dyDescent="0.3">
      <c r="AO36636" s="9"/>
      <c r="AP36636" s="9"/>
      <c r="AQ36636" s="9"/>
    </row>
    <row r="36637" spans="41:43" x14ac:dyDescent="0.3">
      <c r="AO36637" s="9"/>
      <c r="AP36637" s="9"/>
      <c r="AQ36637" s="9"/>
    </row>
    <row r="36638" spans="41:43" x14ac:dyDescent="0.3">
      <c r="AO36638" s="9"/>
      <c r="AP36638" s="9"/>
      <c r="AQ36638" s="9"/>
    </row>
    <row r="36639" spans="41:43" x14ac:dyDescent="0.3">
      <c r="AO36639" s="9"/>
      <c r="AP36639" s="9"/>
      <c r="AQ36639" s="9"/>
    </row>
    <row r="36640" spans="41:43" x14ac:dyDescent="0.3">
      <c r="AO36640" s="9"/>
      <c r="AP36640" s="9"/>
      <c r="AQ36640" s="9"/>
    </row>
    <row r="36641" spans="41:43" x14ac:dyDescent="0.3">
      <c r="AO36641" s="9"/>
      <c r="AP36641" s="9"/>
      <c r="AQ36641" s="9"/>
    </row>
    <row r="36642" spans="41:43" x14ac:dyDescent="0.3">
      <c r="AO36642" s="9"/>
      <c r="AP36642" s="9"/>
      <c r="AQ36642" s="9"/>
    </row>
    <row r="36643" spans="41:43" x14ac:dyDescent="0.3">
      <c r="AO36643" s="9"/>
      <c r="AP36643" s="9"/>
      <c r="AQ36643" s="9"/>
    </row>
    <row r="36644" spans="41:43" x14ac:dyDescent="0.3">
      <c r="AO36644" s="9"/>
      <c r="AP36644" s="9"/>
      <c r="AQ36644" s="9"/>
    </row>
    <row r="36645" spans="41:43" x14ac:dyDescent="0.3">
      <c r="AO36645" s="9"/>
      <c r="AP36645" s="9"/>
      <c r="AQ36645" s="9"/>
    </row>
    <row r="36646" spans="41:43" x14ac:dyDescent="0.3">
      <c r="AO36646" s="9"/>
      <c r="AP36646" s="9"/>
      <c r="AQ36646" s="9"/>
    </row>
    <row r="36647" spans="41:43" x14ac:dyDescent="0.3">
      <c r="AO36647" s="9"/>
      <c r="AP36647" s="9"/>
      <c r="AQ36647" s="9"/>
    </row>
    <row r="36648" spans="41:43" x14ac:dyDescent="0.3">
      <c r="AO36648" s="9"/>
      <c r="AP36648" s="9"/>
      <c r="AQ36648" s="9"/>
    </row>
    <row r="36649" spans="41:43" x14ac:dyDescent="0.3">
      <c r="AO36649" s="9"/>
      <c r="AP36649" s="9"/>
      <c r="AQ36649" s="9"/>
    </row>
    <row r="36650" spans="41:43" x14ac:dyDescent="0.3">
      <c r="AO36650" s="9"/>
      <c r="AP36650" s="9"/>
      <c r="AQ36650" s="9"/>
    </row>
    <row r="36651" spans="41:43" x14ac:dyDescent="0.3">
      <c r="AO36651" s="9"/>
      <c r="AP36651" s="9"/>
      <c r="AQ36651" s="9"/>
    </row>
    <row r="36652" spans="41:43" x14ac:dyDescent="0.3">
      <c r="AO36652" s="9"/>
      <c r="AP36652" s="9"/>
      <c r="AQ36652" s="9"/>
    </row>
    <row r="36653" spans="41:43" x14ac:dyDescent="0.3">
      <c r="AO36653" s="9"/>
      <c r="AP36653" s="9"/>
      <c r="AQ36653" s="9"/>
    </row>
    <row r="36654" spans="41:43" x14ac:dyDescent="0.3">
      <c r="AO36654" s="9"/>
      <c r="AP36654" s="9"/>
      <c r="AQ36654" s="9"/>
    </row>
    <row r="36655" spans="41:43" x14ac:dyDescent="0.3">
      <c r="AO36655" s="9"/>
      <c r="AP36655" s="9"/>
      <c r="AQ36655" s="9"/>
    </row>
    <row r="36656" spans="41:43" x14ac:dyDescent="0.3">
      <c r="AO36656" s="9"/>
      <c r="AP36656" s="9"/>
      <c r="AQ36656" s="9"/>
    </row>
    <row r="36657" spans="41:43" x14ac:dyDescent="0.3">
      <c r="AO36657" s="9"/>
      <c r="AP36657" s="9"/>
      <c r="AQ36657" s="9"/>
    </row>
    <row r="36658" spans="41:43" x14ac:dyDescent="0.3">
      <c r="AO36658" s="9"/>
      <c r="AP36658" s="9"/>
      <c r="AQ36658" s="9"/>
    </row>
    <row r="36659" spans="41:43" x14ac:dyDescent="0.3">
      <c r="AO36659" s="9"/>
      <c r="AP36659" s="9"/>
      <c r="AQ36659" s="9"/>
    </row>
    <row r="36660" spans="41:43" x14ac:dyDescent="0.3">
      <c r="AO36660" s="9"/>
      <c r="AP36660" s="9"/>
      <c r="AQ36660" s="9"/>
    </row>
    <row r="36661" spans="41:43" x14ac:dyDescent="0.3">
      <c r="AO36661" s="9"/>
      <c r="AP36661" s="9"/>
      <c r="AQ36661" s="9"/>
    </row>
    <row r="36662" spans="41:43" x14ac:dyDescent="0.3">
      <c r="AO36662" s="9"/>
      <c r="AP36662" s="9"/>
      <c r="AQ36662" s="9"/>
    </row>
    <row r="36663" spans="41:43" x14ac:dyDescent="0.3">
      <c r="AO36663" s="9"/>
      <c r="AP36663" s="9"/>
      <c r="AQ36663" s="9"/>
    </row>
    <row r="36664" spans="41:43" x14ac:dyDescent="0.3">
      <c r="AO36664" s="9"/>
      <c r="AP36664" s="9"/>
      <c r="AQ36664" s="9"/>
    </row>
    <row r="36665" spans="41:43" x14ac:dyDescent="0.3">
      <c r="AO36665" s="9"/>
      <c r="AP36665" s="9"/>
      <c r="AQ36665" s="9"/>
    </row>
    <row r="36666" spans="41:43" x14ac:dyDescent="0.3">
      <c r="AO36666" s="9"/>
      <c r="AP36666" s="9"/>
      <c r="AQ36666" s="9"/>
    </row>
    <row r="36667" spans="41:43" x14ac:dyDescent="0.3">
      <c r="AO36667" s="9"/>
      <c r="AP36667" s="9"/>
      <c r="AQ36667" s="9"/>
    </row>
    <row r="36668" spans="41:43" x14ac:dyDescent="0.3">
      <c r="AO36668" s="9"/>
      <c r="AP36668" s="9"/>
      <c r="AQ36668" s="9"/>
    </row>
    <row r="36669" spans="41:43" x14ac:dyDescent="0.3">
      <c r="AO36669" s="9"/>
      <c r="AP36669" s="9"/>
      <c r="AQ36669" s="9"/>
    </row>
    <row r="36670" spans="41:43" x14ac:dyDescent="0.3">
      <c r="AO36670" s="9"/>
      <c r="AP36670" s="9"/>
      <c r="AQ36670" s="9"/>
    </row>
    <row r="36671" spans="41:43" x14ac:dyDescent="0.3">
      <c r="AO36671" s="9"/>
      <c r="AP36671" s="9"/>
      <c r="AQ36671" s="9"/>
    </row>
    <row r="36672" spans="41:43" x14ac:dyDescent="0.3">
      <c r="AO36672" s="9"/>
      <c r="AP36672" s="9"/>
      <c r="AQ36672" s="9"/>
    </row>
    <row r="36673" spans="41:43" x14ac:dyDescent="0.3">
      <c r="AO36673" s="9"/>
      <c r="AP36673" s="9"/>
      <c r="AQ36673" s="9"/>
    </row>
    <row r="36674" spans="41:43" x14ac:dyDescent="0.3">
      <c r="AO36674" s="9"/>
      <c r="AP36674" s="9"/>
      <c r="AQ36674" s="9"/>
    </row>
    <row r="36675" spans="41:43" x14ac:dyDescent="0.3">
      <c r="AO36675" s="9"/>
      <c r="AP36675" s="9"/>
      <c r="AQ36675" s="9"/>
    </row>
    <row r="36676" spans="41:43" x14ac:dyDescent="0.3">
      <c r="AO36676" s="9"/>
      <c r="AP36676" s="9"/>
      <c r="AQ36676" s="9"/>
    </row>
    <row r="36677" spans="41:43" x14ac:dyDescent="0.3">
      <c r="AO36677" s="9"/>
      <c r="AP36677" s="9"/>
      <c r="AQ36677" s="9"/>
    </row>
    <row r="36678" spans="41:43" x14ac:dyDescent="0.3">
      <c r="AO36678" s="9"/>
      <c r="AP36678" s="9"/>
      <c r="AQ36678" s="9"/>
    </row>
    <row r="36679" spans="41:43" x14ac:dyDescent="0.3">
      <c r="AO36679" s="9"/>
      <c r="AP36679" s="9"/>
      <c r="AQ36679" s="9"/>
    </row>
    <row r="36680" spans="41:43" x14ac:dyDescent="0.3">
      <c r="AO36680" s="9"/>
      <c r="AP36680" s="9"/>
      <c r="AQ36680" s="9"/>
    </row>
    <row r="36681" spans="41:43" x14ac:dyDescent="0.3">
      <c r="AO36681" s="9"/>
      <c r="AP36681" s="9"/>
      <c r="AQ36681" s="9"/>
    </row>
    <row r="36682" spans="41:43" x14ac:dyDescent="0.3">
      <c r="AO36682" s="9"/>
      <c r="AP36682" s="9"/>
      <c r="AQ36682" s="9"/>
    </row>
    <row r="36683" spans="41:43" x14ac:dyDescent="0.3">
      <c r="AO36683" s="9"/>
      <c r="AP36683" s="9"/>
      <c r="AQ36683" s="9"/>
    </row>
    <row r="36684" spans="41:43" x14ac:dyDescent="0.3">
      <c r="AO36684" s="9"/>
      <c r="AP36684" s="9"/>
      <c r="AQ36684" s="9"/>
    </row>
    <row r="36685" spans="41:43" x14ac:dyDescent="0.3">
      <c r="AO36685" s="9"/>
      <c r="AP36685" s="9"/>
      <c r="AQ36685" s="9"/>
    </row>
    <row r="36686" spans="41:43" x14ac:dyDescent="0.3">
      <c r="AO36686" s="9"/>
      <c r="AP36686" s="9"/>
      <c r="AQ36686" s="9"/>
    </row>
    <row r="36687" spans="41:43" x14ac:dyDescent="0.3">
      <c r="AO36687" s="9"/>
      <c r="AP36687" s="9"/>
      <c r="AQ36687" s="9"/>
    </row>
    <row r="36688" spans="41:43" x14ac:dyDescent="0.3">
      <c r="AO36688" s="9"/>
      <c r="AP36688" s="9"/>
      <c r="AQ36688" s="9"/>
    </row>
    <row r="36689" spans="41:43" x14ac:dyDescent="0.3">
      <c r="AO36689" s="9"/>
      <c r="AP36689" s="9"/>
      <c r="AQ36689" s="9"/>
    </row>
    <row r="36690" spans="41:43" x14ac:dyDescent="0.3">
      <c r="AO36690" s="9"/>
      <c r="AP36690" s="9"/>
      <c r="AQ36690" s="9"/>
    </row>
    <row r="36691" spans="41:43" x14ac:dyDescent="0.3">
      <c r="AO36691" s="9"/>
      <c r="AP36691" s="9"/>
      <c r="AQ36691" s="9"/>
    </row>
    <row r="36692" spans="41:43" x14ac:dyDescent="0.3">
      <c r="AO36692" s="9"/>
      <c r="AP36692" s="9"/>
      <c r="AQ36692" s="9"/>
    </row>
    <row r="36693" spans="41:43" x14ac:dyDescent="0.3">
      <c r="AO36693" s="9"/>
      <c r="AP36693" s="9"/>
      <c r="AQ36693" s="9"/>
    </row>
    <row r="36694" spans="41:43" x14ac:dyDescent="0.3">
      <c r="AO36694" s="9"/>
      <c r="AP36694" s="9"/>
      <c r="AQ36694" s="9"/>
    </row>
    <row r="36695" spans="41:43" x14ac:dyDescent="0.3">
      <c r="AO36695" s="9"/>
      <c r="AP36695" s="9"/>
      <c r="AQ36695" s="9"/>
    </row>
    <row r="36696" spans="41:43" x14ac:dyDescent="0.3">
      <c r="AO36696" s="9"/>
      <c r="AP36696" s="9"/>
      <c r="AQ36696" s="9"/>
    </row>
    <row r="36697" spans="41:43" x14ac:dyDescent="0.3">
      <c r="AO36697" s="9"/>
      <c r="AP36697" s="9"/>
      <c r="AQ36697" s="9"/>
    </row>
    <row r="36698" spans="41:43" x14ac:dyDescent="0.3">
      <c r="AO36698" s="9"/>
      <c r="AP36698" s="9"/>
      <c r="AQ36698" s="9"/>
    </row>
    <row r="36699" spans="41:43" x14ac:dyDescent="0.3">
      <c r="AO36699" s="9"/>
      <c r="AP36699" s="9"/>
      <c r="AQ36699" s="9"/>
    </row>
    <row r="36700" spans="41:43" x14ac:dyDescent="0.3">
      <c r="AO36700" s="9"/>
      <c r="AP36700" s="9"/>
      <c r="AQ36700" s="9"/>
    </row>
    <row r="36701" spans="41:43" x14ac:dyDescent="0.3">
      <c r="AO36701" s="9"/>
      <c r="AP36701" s="9"/>
      <c r="AQ36701" s="9"/>
    </row>
    <row r="36702" spans="41:43" x14ac:dyDescent="0.3">
      <c r="AO36702" s="9"/>
      <c r="AP36702" s="9"/>
      <c r="AQ36702" s="9"/>
    </row>
    <row r="36703" spans="41:43" x14ac:dyDescent="0.3">
      <c r="AO36703" s="9"/>
      <c r="AP36703" s="9"/>
      <c r="AQ36703" s="9"/>
    </row>
    <row r="36704" spans="41:43" x14ac:dyDescent="0.3">
      <c r="AO36704" s="9"/>
      <c r="AP36704" s="9"/>
      <c r="AQ36704" s="9"/>
    </row>
    <row r="36705" spans="41:43" x14ac:dyDescent="0.3">
      <c r="AO36705" s="9"/>
      <c r="AP36705" s="9"/>
      <c r="AQ36705" s="9"/>
    </row>
    <row r="36706" spans="41:43" x14ac:dyDescent="0.3">
      <c r="AO36706" s="9"/>
      <c r="AP36706" s="9"/>
      <c r="AQ36706" s="9"/>
    </row>
    <row r="36707" spans="41:43" x14ac:dyDescent="0.3">
      <c r="AO36707" s="9"/>
      <c r="AP36707" s="9"/>
      <c r="AQ36707" s="9"/>
    </row>
    <row r="36708" spans="41:43" x14ac:dyDescent="0.3">
      <c r="AO36708" s="9"/>
      <c r="AP36708" s="9"/>
      <c r="AQ36708" s="9"/>
    </row>
    <row r="36709" spans="41:43" x14ac:dyDescent="0.3">
      <c r="AO36709" s="9"/>
      <c r="AP36709" s="9"/>
      <c r="AQ36709" s="9"/>
    </row>
    <row r="36710" spans="41:43" x14ac:dyDescent="0.3">
      <c r="AO36710" s="9"/>
      <c r="AP36710" s="9"/>
      <c r="AQ36710" s="9"/>
    </row>
    <row r="36711" spans="41:43" x14ac:dyDescent="0.3">
      <c r="AO36711" s="9"/>
      <c r="AP36711" s="9"/>
      <c r="AQ36711" s="9"/>
    </row>
    <row r="36712" spans="41:43" x14ac:dyDescent="0.3">
      <c r="AO36712" s="9"/>
      <c r="AP36712" s="9"/>
      <c r="AQ36712" s="9"/>
    </row>
    <row r="36713" spans="41:43" x14ac:dyDescent="0.3">
      <c r="AO36713" s="9"/>
      <c r="AP36713" s="9"/>
      <c r="AQ36713" s="9"/>
    </row>
    <row r="36714" spans="41:43" x14ac:dyDescent="0.3">
      <c r="AO36714" s="9"/>
      <c r="AP36714" s="9"/>
      <c r="AQ36714" s="9"/>
    </row>
    <row r="36715" spans="41:43" x14ac:dyDescent="0.3">
      <c r="AO36715" s="9"/>
      <c r="AP36715" s="9"/>
      <c r="AQ36715" s="9"/>
    </row>
    <row r="36716" spans="41:43" x14ac:dyDescent="0.3">
      <c r="AO36716" s="9"/>
      <c r="AP36716" s="9"/>
      <c r="AQ36716" s="9"/>
    </row>
    <row r="36717" spans="41:43" x14ac:dyDescent="0.3">
      <c r="AO36717" s="9"/>
      <c r="AP36717" s="9"/>
      <c r="AQ36717" s="9"/>
    </row>
    <row r="36718" spans="41:43" x14ac:dyDescent="0.3">
      <c r="AO36718" s="9"/>
      <c r="AP36718" s="9"/>
      <c r="AQ36718" s="9"/>
    </row>
    <row r="36719" spans="41:43" x14ac:dyDescent="0.3">
      <c r="AO36719" s="9"/>
      <c r="AP36719" s="9"/>
      <c r="AQ36719" s="9"/>
    </row>
    <row r="36720" spans="41:43" x14ac:dyDescent="0.3">
      <c r="AO36720" s="9"/>
      <c r="AP36720" s="9"/>
      <c r="AQ36720" s="9"/>
    </row>
    <row r="36721" spans="41:43" x14ac:dyDescent="0.3">
      <c r="AO36721" s="9"/>
      <c r="AP36721" s="9"/>
      <c r="AQ36721" s="9"/>
    </row>
    <row r="36722" spans="41:43" x14ac:dyDescent="0.3">
      <c r="AO36722" s="9"/>
      <c r="AP36722" s="9"/>
      <c r="AQ36722" s="9"/>
    </row>
    <row r="36723" spans="41:43" x14ac:dyDescent="0.3">
      <c r="AO36723" s="9"/>
      <c r="AP36723" s="9"/>
      <c r="AQ36723" s="9"/>
    </row>
    <row r="36724" spans="41:43" x14ac:dyDescent="0.3">
      <c r="AO36724" s="9"/>
      <c r="AP36724" s="9"/>
      <c r="AQ36724" s="9"/>
    </row>
    <row r="36725" spans="41:43" x14ac:dyDescent="0.3">
      <c r="AO36725" s="9"/>
      <c r="AP36725" s="9"/>
      <c r="AQ36725" s="9"/>
    </row>
    <row r="36726" spans="41:43" x14ac:dyDescent="0.3">
      <c r="AO36726" s="9"/>
      <c r="AP36726" s="9"/>
      <c r="AQ36726" s="9"/>
    </row>
    <row r="36727" spans="41:43" x14ac:dyDescent="0.3">
      <c r="AO36727" s="9"/>
      <c r="AP36727" s="9"/>
      <c r="AQ36727" s="9"/>
    </row>
    <row r="36728" spans="41:43" x14ac:dyDescent="0.3">
      <c r="AO36728" s="9"/>
      <c r="AP36728" s="9"/>
      <c r="AQ36728" s="9"/>
    </row>
    <row r="36729" spans="41:43" x14ac:dyDescent="0.3">
      <c r="AO36729" s="9"/>
      <c r="AP36729" s="9"/>
      <c r="AQ36729" s="9"/>
    </row>
    <row r="36730" spans="41:43" x14ac:dyDescent="0.3">
      <c r="AO36730" s="9"/>
      <c r="AP36730" s="9"/>
      <c r="AQ36730" s="9"/>
    </row>
    <row r="36731" spans="41:43" x14ac:dyDescent="0.3">
      <c r="AO36731" s="9"/>
      <c r="AP36731" s="9"/>
      <c r="AQ36731" s="9"/>
    </row>
    <row r="36732" spans="41:43" x14ac:dyDescent="0.3">
      <c r="AO36732" s="9"/>
      <c r="AP36732" s="9"/>
      <c r="AQ36732" s="9"/>
    </row>
    <row r="36733" spans="41:43" x14ac:dyDescent="0.3">
      <c r="AO36733" s="9"/>
      <c r="AP36733" s="9"/>
      <c r="AQ36733" s="9"/>
    </row>
    <row r="36734" spans="41:43" x14ac:dyDescent="0.3">
      <c r="AO36734" s="9"/>
      <c r="AP36734" s="9"/>
      <c r="AQ36734" s="9"/>
    </row>
    <row r="36735" spans="41:43" x14ac:dyDescent="0.3">
      <c r="AO36735" s="9"/>
      <c r="AP36735" s="9"/>
      <c r="AQ36735" s="9"/>
    </row>
    <row r="36736" spans="41:43" x14ac:dyDescent="0.3">
      <c r="AO36736" s="9"/>
      <c r="AP36736" s="9"/>
      <c r="AQ36736" s="9"/>
    </row>
    <row r="36737" spans="41:43" x14ac:dyDescent="0.3">
      <c r="AO36737" s="9"/>
      <c r="AP36737" s="9"/>
      <c r="AQ36737" s="9"/>
    </row>
    <row r="36738" spans="41:43" x14ac:dyDescent="0.3">
      <c r="AO36738" s="9"/>
      <c r="AP36738" s="9"/>
      <c r="AQ36738" s="9"/>
    </row>
    <row r="36739" spans="41:43" x14ac:dyDescent="0.3">
      <c r="AO36739" s="9"/>
      <c r="AP36739" s="9"/>
      <c r="AQ36739" s="9"/>
    </row>
    <row r="36740" spans="41:43" x14ac:dyDescent="0.3">
      <c r="AO36740" s="9"/>
      <c r="AP36740" s="9"/>
      <c r="AQ36740" s="9"/>
    </row>
    <row r="36741" spans="41:43" x14ac:dyDescent="0.3">
      <c r="AO36741" s="9"/>
      <c r="AP36741" s="9"/>
      <c r="AQ36741" s="9"/>
    </row>
    <row r="36742" spans="41:43" x14ac:dyDescent="0.3">
      <c r="AO36742" s="9"/>
      <c r="AP36742" s="9"/>
      <c r="AQ36742" s="9"/>
    </row>
    <row r="36743" spans="41:43" x14ac:dyDescent="0.3">
      <c r="AO36743" s="9"/>
      <c r="AP36743" s="9"/>
      <c r="AQ36743" s="9"/>
    </row>
    <row r="36744" spans="41:43" x14ac:dyDescent="0.3">
      <c r="AO36744" s="9"/>
      <c r="AP36744" s="9"/>
      <c r="AQ36744" s="9"/>
    </row>
    <row r="36745" spans="41:43" x14ac:dyDescent="0.3">
      <c r="AO36745" s="9"/>
      <c r="AP36745" s="9"/>
      <c r="AQ36745" s="9"/>
    </row>
    <row r="36746" spans="41:43" x14ac:dyDescent="0.3">
      <c r="AO36746" s="9"/>
      <c r="AP36746" s="9"/>
      <c r="AQ36746" s="9"/>
    </row>
    <row r="36747" spans="41:43" x14ac:dyDescent="0.3">
      <c r="AO36747" s="9"/>
      <c r="AP36747" s="9"/>
      <c r="AQ36747" s="9"/>
    </row>
    <row r="36748" spans="41:43" x14ac:dyDescent="0.3">
      <c r="AO36748" s="9"/>
      <c r="AP36748" s="9"/>
      <c r="AQ36748" s="9"/>
    </row>
    <row r="36749" spans="41:43" x14ac:dyDescent="0.3">
      <c r="AO36749" s="9"/>
      <c r="AP36749" s="9"/>
      <c r="AQ36749" s="9"/>
    </row>
    <row r="36750" spans="41:43" x14ac:dyDescent="0.3">
      <c r="AO36750" s="9"/>
      <c r="AP36750" s="9"/>
      <c r="AQ36750" s="9"/>
    </row>
    <row r="36751" spans="41:43" x14ac:dyDescent="0.3">
      <c r="AO36751" s="9"/>
      <c r="AP36751" s="9"/>
      <c r="AQ36751" s="9"/>
    </row>
    <row r="36752" spans="41:43" x14ac:dyDescent="0.3">
      <c r="AO36752" s="9"/>
      <c r="AP36752" s="9"/>
      <c r="AQ36752" s="9"/>
    </row>
    <row r="36753" spans="41:43" x14ac:dyDescent="0.3">
      <c r="AO36753" s="9"/>
      <c r="AP36753" s="9"/>
      <c r="AQ36753" s="9"/>
    </row>
    <row r="36754" spans="41:43" x14ac:dyDescent="0.3">
      <c r="AO36754" s="9"/>
      <c r="AP36754" s="9"/>
      <c r="AQ36754" s="9"/>
    </row>
    <row r="36755" spans="41:43" x14ac:dyDescent="0.3">
      <c r="AO36755" s="9"/>
      <c r="AP36755" s="9"/>
      <c r="AQ36755" s="9"/>
    </row>
    <row r="36756" spans="41:43" x14ac:dyDescent="0.3">
      <c r="AO36756" s="9"/>
      <c r="AP36756" s="9"/>
      <c r="AQ36756" s="9"/>
    </row>
    <row r="36757" spans="41:43" x14ac:dyDescent="0.3">
      <c r="AO36757" s="9"/>
      <c r="AP36757" s="9"/>
      <c r="AQ36757" s="9"/>
    </row>
    <row r="36758" spans="41:43" x14ac:dyDescent="0.3">
      <c r="AO36758" s="9"/>
      <c r="AP36758" s="9"/>
      <c r="AQ36758" s="9"/>
    </row>
    <row r="36759" spans="41:43" x14ac:dyDescent="0.3">
      <c r="AO36759" s="9"/>
      <c r="AP36759" s="9"/>
      <c r="AQ36759" s="9"/>
    </row>
    <row r="36760" spans="41:43" x14ac:dyDescent="0.3">
      <c r="AO36760" s="9"/>
      <c r="AP36760" s="9"/>
      <c r="AQ36760" s="9"/>
    </row>
    <row r="36761" spans="41:43" x14ac:dyDescent="0.3">
      <c r="AO36761" s="9"/>
      <c r="AP36761" s="9"/>
      <c r="AQ36761" s="9"/>
    </row>
    <row r="36762" spans="41:43" x14ac:dyDescent="0.3">
      <c r="AO36762" s="9"/>
      <c r="AP36762" s="9"/>
      <c r="AQ36762" s="9"/>
    </row>
    <row r="36763" spans="41:43" x14ac:dyDescent="0.3">
      <c r="AO36763" s="9"/>
      <c r="AP36763" s="9"/>
      <c r="AQ36763" s="9"/>
    </row>
    <row r="36764" spans="41:43" x14ac:dyDescent="0.3">
      <c r="AO36764" s="9"/>
      <c r="AP36764" s="9"/>
      <c r="AQ36764" s="9"/>
    </row>
    <row r="36765" spans="41:43" x14ac:dyDescent="0.3">
      <c r="AO36765" s="9"/>
      <c r="AP36765" s="9"/>
      <c r="AQ36765" s="9"/>
    </row>
    <row r="36766" spans="41:43" x14ac:dyDescent="0.3">
      <c r="AO36766" s="9"/>
      <c r="AP36766" s="9"/>
      <c r="AQ36766" s="9"/>
    </row>
    <row r="36767" spans="41:43" x14ac:dyDescent="0.3">
      <c r="AO36767" s="9"/>
      <c r="AP36767" s="9"/>
      <c r="AQ36767" s="9"/>
    </row>
    <row r="36768" spans="41:43" x14ac:dyDescent="0.3">
      <c r="AO36768" s="9"/>
      <c r="AP36768" s="9"/>
      <c r="AQ36768" s="9"/>
    </row>
    <row r="36769" spans="41:43" x14ac:dyDescent="0.3">
      <c r="AO36769" s="9"/>
      <c r="AP36769" s="9"/>
      <c r="AQ36769" s="9"/>
    </row>
    <row r="36770" spans="41:43" x14ac:dyDescent="0.3">
      <c r="AO36770" s="9"/>
      <c r="AP36770" s="9"/>
      <c r="AQ36770" s="9"/>
    </row>
    <row r="36771" spans="41:43" x14ac:dyDescent="0.3">
      <c r="AO36771" s="9"/>
      <c r="AP36771" s="9"/>
      <c r="AQ36771" s="9"/>
    </row>
    <row r="36772" spans="41:43" x14ac:dyDescent="0.3">
      <c r="AO36772" s="9"/>
      <c r="AP36772" s="9"/>
      <c r="AQ36772" s="9"/>
    </row>
    <row r="36773" spans="41:43" x14ac:dyDescent="0.3">
      <c r="AO36773" s="9"/>
      <c r="AP36773" s="9"/>
      <c r="AQ36773" s="9"/>
    </row>
    <row r="36774" spans="41:43" x14ac:dyDescent="0.3">
      <c r="AO36774" s="9"/>
      <c r="AP36774" s="9"/>
      <c r="AQ36774" s="9"/>
    </row>
    <row r="36775" spans="41:43" x14ac:dyDescent="0.3">
      <c r="AO36775" s="9"/>
      <c r="AP36775" s="9"/>
      <c r="AQ36775" s="9"/>
    </row>
    <row r="36776" spans="41:43" x14ac:dyDescent="0.3">
      <c r="AO36776" s="9"/>
      <c r="AP36776" s="9"/>
      <c r="AQ36776" s="9"/>
    </row>
    <row r="36777" spans="41:43" x14ac:dyDescent="0.3">
      <c r="AO36777" s="9"/>
      <c r="AP36777" s="9"/>
      <c r="AQ36777" s="9"/>
    </row>
    <row r="36778" spans="41:43" x14ac:dyDescent="0.3">
      <c r="AO36778" s="9"/>
      <c r="AP36778" s="9"/>
      <c r="AQ36778" s="9"/>
    </row>
    <row r="36779" spans="41:43" x14ac:dyDescent="0.3">
      <c r="AO36779" s="9"/>
      <c r="AP36779" s="9"/>
      <c r="AQ36779" s="9"/>
    </row>
    <row r="36780" spans="41:43" x14ac:dyDescent="0.3">
      <c r="AO36780" s="9"/>
      <c r="AP36780" s="9"/>
      <c r="AQ36780" s="9"/>
    </row>
    <row r="36781" spans="41:43" x14ac:dyDescent="0.3">
      <c r="AO36781" s="9"/>
      <c r="AP36781" s="9"/>
      <c r="AQ36781" s="9"/>
    </row>
    <row r="36782" spans="41:43" x14ac:dyDescent="0.3">
      <c r="AO36782" s="9"/>
      <c r="AP36782" s="9"/>
      <c r="AQ36782" s="9"/>
    </row>
    <row r="36783" spans="41:43" x14ac:dyDescent="0.3">
      <c r="AO36783" s="9"/>
      <c r="AP36783" s="9"/>
      <c r="AQ36783" s="9"/>
    </row>
    <row r="36784" spans="41:43" x14ac:dyDescent="0.3">
      <c r="AO36784" s="9"/>
      <c r="AP36784" s="9"/>
      <c r="AQ36784" s="9"/>
    </row>
    <row r="36785" spans="41:43" x14ac:dyDescent="0.3">
      <c r="AO36785" s="9"/>
      <c r="AP36785" s="9"/>
      <c r="AQ36785" s="9"/>
    </row>
    <row r="36786" spans="41:43" x14ac:dyDescent="0.3">
      <c r="AO36786" s="9"/>
      <c r="AP36786" s="9"/>
      <c r="AQ36786" s="9"/>
    </row>
    <row r="36787" spans="41:43" x14ac:dyDescent="0.3">
      <c r="AO36787" s="9"/>
      <c r="AP36787" s="9"/>
      <c r="AQ36787" s="9"/>
    </row>
    <row r="36788" spans="41:43" x14ac:dyDescent="0.3">
      <c r="AO36788" s="9"/>
      <c r="AP36788" s="9"/>
      <c r="AQ36788" s="9"/>
    </row>
    <row r="36789" spans="41:43" x14ac:dyDescent="0.3">
      <c r="AO36789" s="9"/>
      <c r="AP36789" s="9"/>
      <c r="AQ36789" s="9"/>
    </row>
    <row r="36790" spans="41:43" x14ac:dyDescent="0.3">
      <c r="AO36790" s="9"/>
      <c r="AP36790" s="9"/>
      <c r="AQ36790" s="9"/>
    </row>
    <row r="36791" spans="41:43" x14ac:dyDescent="0.3">
      <c r="AO36791" s="9"/>
      <c r="AP36791" s="9"/>
      <c r="AQ36791" s="9"/>
    </row>
    <row r="36792" spans="41:43" x14ac:dyDescent="0.3">
      <c r="AO36792" s="9"/>
      <c r="AP36792" s="9"/>
      <c r="AQ36792" s="9"/>
    </row>
    <row r="36793" spans="41:43" x14ac:dyDescent="0.3">
      <c r="AO36793" s="9"/>
      <c r="AP36793" s="9"/>
      <c r="AQ36793" s="9"/>
    </row>
    <row r="36794" spans="41:43" x14ac:dyDescent="0.3">
      <c r="AO36794" s="9"/>
      <c r="AP36794" s="9"/>
      <c r="AQ36794" s="9"/>
    </row>
    <row r="36795" spans="41:43" x14ac:dyDescent="0.3">
      <c r="AO36795" s="9"/>
      <c r="AP36795" s="9"/>
      <c r="AQ36795" s="9"/>
    </row>
    <row r="36796" spans="41:43" x14ac:dyDescent="0.3">
      <c r="AO36796" s="9"/>
      <c r="AP36796" s="9"/>
      <c r="AQ36796" s="9"/>
    </row>
    <row r="36797" spans="41:43" x14ac:dyDescent="0.3">
      <c r="AO36797" s="9"/>
      <c r="AP36797" s="9"/>
      <c r="AQ36797" s="9"/>
    </row>
    <row r="36798" spans="41:43" x14ac:dyDescent="0.3">
      <c r="AO36798" s="9"/>
      <c r="AP36798" s="9"/>
      <c r="AQ36798" s="9"/>
    </row>
    <row r="36799" spans="41:43" x14ac:dyDescent="0.3">
      <c r="AO36799" s="9"/>
      <c r="AP36799" s="9"/>
      <c r="AQ36799" s="9"/>
    </row>
    <row r="36800" spans="41:43" x14ac:dyDescent="0.3">
      <c r="AO36800" s="9"/>
      <c r="AP36800" s="9"/>
      <c r="AQ36800" s="9"/>
    </row>
    <row r="36801" spans="41:43" x14ac:dyDescent="0.3">
      <c r="AO36801" s="9"/>
      <c r="AP36801" s="9"/>
      <c r="AQ36801" s="9"/>
    </row>
    <row r="36802" spans="41:43" x14ac:dyDescent="0.3">
      <c r="AO36802" s="9"/>
      <c r="AP36802" s="9"/>
      <c r="AQ36802" s="9"/>
    </row>
    <row r="36803" spans="41:43" x14ac:dyDescent="0.3">
      <c r="AO36803" s="9"/>
      <c r="AP36803" s="9"/>
      <c r="AQ36803" s="9"/>
    </row>
    <row r="36804" spans="41:43" x14ac:dyDescent="0.3">
      <c r="AO36804" s="9"/>
      <c r="AP36804" s="9"/>
      <c r="AQ36804" s="9"/>
    </row>
    <row r="36805" spans="41:43" x14ac:dyDescent="0.3">
      <c r="AO36805" s="9"/>
      <c r="AP36805" s="9"/>
      <c r="AQ36805" s="9"/>
    </row>
    <row r="36806" spans="41:43" x14ac:dyDescent="0.3">
      <c r="AO36806" s="9"/>
      <c r="AP36806" s="9"/>
      <c r="AQ36806" s="9"/>
    </row>
    <row r="36807" spans="41:43" x14ac:dyDescent="0.3">
      <c r="AO36807" s="9"/>
      <c r="AP36807" s="9"/>
      <c r="AQ36807" s="9"/>
    </row>
    <row r="36808" spans="41:43" x14ac:dyDescent="0.3">
      <c r="AO36808" s="9"/>
      <c r="AP36808" s="9"/>
      <c r="AQ36808" s="9"/>
    </row>
    <row r="36809" spans="41:43" x14ac:dyDescent="0.3">
      <c r="AO36809" s="9"/>
      <c r="AP36809" s="9"/>
      <c r="AQ36809" s="9"/>
    </row>
    <row r="36810" spans="41:43" x14ac:dyDescent="0.3">
      <c r="AO36810" s="9"/>
      <c r="AP36810" s="9"/>
      <c r="AQ36810" s="9"/>
    </row>
    <row r="36811" spans="41:43" x14ac:dyDescent="0.3">
      <c r="AO36811" s="9"/>
      <c r="AP36811" s="9"/>
      <c r="AQ36811" s="9"/>
    </row>
    <row r="36812" spans="41:43" x14ac:dyDescent="0.3">
      <c r="AO36812" s="9"/>
      <c r="AP36812" s="9"/>
      <c r="AQ36812" s="9"/>
    </row>
    <row r="36813" spans="41:43" x14ac:dyDescent="0.3">
      <c r="AO36813" s="9"/>
      <c r="AP36813" s="9"/>
      <c r="AQ36813" s="9"/>
    </row>
    <row r="36814" spans="41:43" x14ac:dyDescent="0.3">
      <c r="AO36814" s="9"/>
      <c r="AP36814" s="9"/>
      <c r="AQ36814" s="9"/>
    </row>
    <row r="36815" spans="41:43" x14ac:dyDescent="0.3">
      <c r="AO36815" s="9"/>
      <c r="AP36815" s="9"/>
      <c r="AQ36815" s="9"/>
    </row>
    <row r="36816" spans="41:43" x14ac:dyDescent="0.3">
      <c r="AO36816" s="9"/>
      <c r="AP36816" s="9"/>
      <c r="AQ36816" s="9"/>
    </row>
    <row r="36817" spans="41:43" x14ac:dyDescent="0.3">
      <c r="AO36817" s="9"/>
      <c r="AP36817" s="9"/>
      <c r="AQ36817" s="9"/>
    </row>
    <row r="36818" spans="41:43" x14ac:dyDescent="0.3">
      <c r="AO36818" s="9"/>
      <c r="AP36818" s="9"/>
      <c r="AQ36818" s="9"/>
    </row>
    <row r="36819" spans="41:43" x14ac:dyDescent="0.3">
      <c r="AO36819" s="9"/>
      <c r="AP36819" s="9"/>
      <c r="AQ36819" s="9"/>
    </row>
    <row r="36820" spans="41:43" x14ac:dyDescent="0.3">
      <c r="AO36820" s="9"/>
      <c r="AP36820" s="9"/>
      <c r="AQ36820" s="9"/>
    </row>
    <row r="36821" spans="41:43" x14ac:dyDescent="0.3">
      <c r="AO36821" s="9"/>
      <c r="AP36821" s="9"/>
      <c r="AQ36821" s="9"/>
    </row>
    <row r="36822" spans="41:43" x14ac:dyDescent="0.3">
      <c r="AO36822" s="9"/>
      <c r="AP36822" s="9"/>
      <c r="AQ36822" s="9"/>
    </row>
    <row r="36823" spans="41:43" x14ac:dyDescent="0.3">
      <c r="AO36823" s="9"/>
      <c r="AP36823" s="9"/>
      <c r="AQ36823" s="9"/>
    </row>
    <row r="36824" spans="41:43" x14ac:dyDescent="0.3">
      <c r="AO36824" s="9"/>
      <c r="AP36824" s="9"/>
      <c r="AQ36824" s="9"/>
    </row>
    <row r="36825" spans="41:43" x14ac:dyDescent="0.3">
      <c r="AO36825" s="9"/>
      <c r="AP36825" s="9"/>
      <c r="AQ36825" s="9"/>
    </row>
    <row r="36826" spans="41:43" x14ac:dyDescent="0.3">
      <c r="AO36826" s="9"/>
      <c r="AP36826" s="9"/>
      <c r="AQ36826" s="9"/>
    </row>
    <row r="36827" spans="41:43" x14ac:dyDescent="0.3">
      <c r="AO36827" s="9"/>
      <c r="AP36827" s="9"/>
      <c r="AQ36827" s="9"/>
    </row>
    <row r="36828" spans="41:43" x14ac:dyDescent="0.3">
      <c r="AO36828" s="9"/>
      <c r="AP36828" s="9"/>
      <c r="AQ36828" s="9"/>
    </row>
    <row r="36829" spans="41:43" x14ac:dyDescent="0.3">
      <c r="AO36829" s="9"/>
      <c r="AP36829" s="9"/>
      <c r="AQ36829" s="9"/>
    </row>
    <row r="36830" spans="41:43" x14ac:dyDescent="0.3">
      <c r="AO36830" s="9"/>
      <c r="AP36830" s="9"/>
      <c r="AQ36830" s="9"/>
    </row>
    <row r="36831" spans="41:43" x14ac:dyDescent="0.3">
      <c r="AO36831" s="9"/>
      <c r="AP36831" s="9"/>
      <c r="AQ36831" s="9"/>
    </row>
    <row r="36832" spans="41:43" x14ac:dyDescent="0.3">
      <c r="AO36832" s="9"/>
      <c r="AP36832" s="9"/>
      <c r="AQ36832" s="9"/>
    </row>
    <row r="36833" spans="41:43" x14ac:dyDescent="0.3">
      <c r="AO36833" s="9"/>
      <c r="AP36833" s="9"/>
      <c r="AQ36833" s="9"/>
    </row>
    <row r="36834" spans="41:43" x14ac:dyDescent="0.3">
      <c r="AO36834" s="9"/>
      <c r="AP36834" s="9"/>
      <c r="AQ36834" s="9"/>
    </row>
    <row r="36835" spans="41:43" x14ac:dyDescent="0.3">
      <c r="AO36835" s="9"/>
      <c r="AP36835" s="9"/>
      <c r="AQ36835" s="9"/>
    </row>
    <row r="36836" spans="41:43" x14ac:dyDescent="0.3">
      <c r="AO36836" s="9"/>
      <c r="AP36836" s="9"/>
      <c r="AQ36836" s="9"/>
    </row>
    <row r="36837" spans="41:43" x14ac:dyDescent="0.3">
      <c r="AO36837" s="9"/>
      <c r="AP36837" s="9"/>
      <c r="AQ36837" s="9"/>
    </row>
    <row r="36838" spans="41:43" x14ac:dyDescent="0.3">
      <c r="AO36838" s="9"/>
      <c r="AP36838" s="9"/>
      <c r="AQ36838" s="9"/>
    </row>
    <row r="36839" spans="41:43" x14ac:dyDescent="0.3">
      <c r="AO36839" s="9"/>
      <c r="AP36839" s="9"/>
      <c r="AQ36839" s="9"/>
    </row>
    <row r="36840" spans="41:43" x14ac:dyDescent="0.3">
      <c r="AO36840" s="9"/>
      <c r="AP36840" s="9"/>
      <c r="AQ36840" s="9"/>
    </row>
    <row r="36841" spans="41:43" x14ac:dyDescent="0.3">
      <c r="AO36841" s="9"/>
      <c r="AP36841" s="9"/>
      <c r="AQ36841" s="9"/>
    </row>
    <row r="36842" spans="41:43" x14ac:dyDescent="0.3">
      <c r="AO36842" s="9"/>
      <c r="AP36842" s="9"/>
      <c r="AQ36842" s="9"/>
    </row>
    <row r="36843" spans="41:43" x14ac:dyDescent="0.3">
      <c r="AO36843" s="9"/>
      <c r="AP36843" s="9"/>
      <c r="AQ36843" s="9"/>
    </row>
    <row r="36844" spans="41:43" x14ac:dyDescent="0.3">
      <c r="AO36844" s="9"/>
      <c r="AP36844" s="9"/>
      <c r="AQ36844" s="9"/>
    </row>
    <row r="36845" spans="41:43" x14ac:dyDescent="0.3">
      <c r="AO36845" s="9"/>
      <c r="AP36845" s="9"/>
      <c r="AQ36845" s="9"/>
    </row>
    <row r="36846" spans="41:43" x14ac:dyDescent="0.3">
      <c r="AO36846" s="9"/>
      <c r="AP36846" s="9"/>
      <c r="AQ36846" s="9"/>
    </row>
    <row r="36847" spans="41:43" x14ac:dyDescent="0.3">
      <c r="AO36847" s="9"/>
      <c r="AP36847" s="9"/>
      <c r="AQ36847" s="9"/>
    </row>
    <row r="36848" spans="41:43" x14ac:dyDescent="0.3">
      <c r="AO36848" s="9"/>
      <c r="AP36848" s="9"/>
      <c r="AQ36848" s="9"/>
    </row>
    <row r="36849" spans="41:43" x14ac:dyDescent="0.3">
      <c r="AO36849" s="9"/>
      <c r="AP36849" s="9"/>
      <c r="AQ36849" s="9"/>
    </row>
    <row r="36850" spans="41:43" x14ac:dyDescent="0.3">
      <c r="AO36850" s="9"/>
      <c r="AP36850" s="9"/>
      <c r="AQ36850" s="9"/>
    </row>
    <row r="36851" spans="41:43" x14ac:dyDescent="0.3">
      <c r="AO36851" s="9"/>
      <c r="AP36851" s="9"/>
      <c r="AQ36851" s="9"/>
    </row>
    <row r="36852" spans="41:43" x14ac:dyDescent="0.3">
      <c r="AO36852" s="9"/>
      <c r="AP36852" s="9"/>
      <c r="AQ36852" s="9"/>
    </row>
    <row r="36853" spans="41:43" x14ac:dyDescent="0.3">
      <c r="AO36853" s="9"/>
      <c r="AP36853" s="9"/>
      <c r="AQ36853" s="9"/>
    </row>
    <row r="36854" spans="41:43" x14ac:dyDescent="0.3">
      <c r="AO36854" s="9"/>
      <c r="AP36854" s="9"/>
      <c r="AQ36854" s="9"/>
    </row>
    <row r="36855" spans="41:43" x14ac:dyDescent="0.3">
      <c r="AO36855" s="9"/>
      <c r="AP36855" s="9"/>
      <c r="AQ36855" s="9"/>
    </row>
    <row r="36856" spans="41:43" x14ac:dyDescent="0.3">
      <c r="AO36856" s="9"/>
      <c r="AP36856" s="9"/>
      <c r="AQ36856" s="9"/>
    </row>
    <row r="36857" spans="41:43" x14ac:dyDescent="0.3">
      <c r="AO36857" s="9"/>
      <c r="AP36857" s="9"/>
      <c r="AQ36857" s="9"/>
    </row>
    <row r="36858" spans="41:43" x14ac:dyDescent="0.3">
      <c r="AO36858" s="9"/>
      <c r="AP36858" s="9"/>
      <c r="AQ36858" s="9"/>
    </row>
    <row r="36859" spans="41:43" x14ac:dyDescent="0.3">
      <c r="AO36859" s="9"/>
      <c r="AP36859" s="9"/>
      <c r="AQ36859" s="9"/>
    </row>
    <row r="36860" spans="41:43" x14ac:dyDescent="0.3">
      <c r="AO36860" s="9"/>
      <c r="AP36860" s="9"/>
      <c r="AQ36860" s="9"/>
    </row>
    <row r="36861" spans="41:43" x14ac:dyDescent="0.3">
      <c r="AO36861" s="9"/>
      <c r="AP36861" s="9"/>
      <c r="AQ36861" s="9"/>
    </row>
    <row r="36862" spans="41:43" x14ac:dyDescent="0.3">
      <c r="AO36862" s="9"/>
      <c r="AP36862" s="9"/>
      <c r="AQ36862" s="9"/>
    </row>
    <row r="36863" spans="41:43" x14ac:dyDescent="0.3">
      <c r="AO36863" s="9"/>
      <c r="AP36863" s="9"/>
      <c r="AQ36863" s="9"/>
    </row>
    <row r="36864" spans="41:43" x14ac:dyDescent="0.3">
      <c r="AO36864" s="9"/>
      <c r="AP36864" s="9"/>
      <c r="AQ36864" s="9"/>
    </row>
    <row r="36865" spans="41:43" x14ac:dyDescent="0.3">
      <c r="AO36865" s="9"/>
      <c r="AP36865" s="9"/>
      <c r="AQ36865" s="9"/>
    </row>
    <row r="36866" spans="41:43" x14ac:dyDescent="0.3">
      <c r="AO36866" s="9"/>
      <c r="AP36866" s="9"/>
      <c r="AQ36866" s="9"/>
    </row>
    <row r="36867" spans="41:43" x14ac:dyDescent="0.3">
      <c r="AO36867" s="9"/>
      <c r="AP36867" s="9"/>
      <c r="AQ36867" s="9"/>
    </row>
    <row r="36868" spans="41:43" x14ac:dyDescent="0.3">
      <c r="AO36868" s="9"/>
      <c r="AP36868" s="9"/>
      <c r="AQ36868" s="9"/>
    </row>
    <row r="36869" spans="41:43" x14ac:dyDescent="0.3">
      <c r="AO36869" s="9"/>
      <c r="AP36869" s="9"/>
      <c r="AQ36869" s="9"/>
    </row>
    <row r="36870" spans="41:43" x14ac:dyDescent="0.3">
      <c r="AO36870" s="9"/>
      <c r="AP36870" s="9"/>
      <c r="AQ36870" s="9"/>
    </row>
    <row r="36871" spans="41:43" x14ac:dyDescent="0.3">
      <c r="AO36871" s="9"/>
      <c r="AP36871" s="9"/>
      <c r="AQ36871" s="9"/>
    </row>
    <row r="36872" spans="41:43" x14ac:dyDescent="0.3">
      <c r="AO36872" s="9"/>
      <c r="AP36872" s="9"/>
      <c r="AQ36872" s="9"/>
    </row>
    <row r="36873" spans="41:43" x14ac:dyDescent="0.3">
      <c r="AO36873" s="9"/>
      <c r="AP36873" s="9"/>
      <c r="AQ36873" s="9"/>
    </row>
    <row r="36874" spans="41:43" x14ac:dyDescent="0.3">
      <c r="AO36874" s="9"/>
      <c r="AP36874" s="9"/>
      <c r="AQ36874" s="9"/>
    </row>
    <row r="36875" spans="41:43" x14ac:dyDescent="0.3">
      <c r="AO36875" s="9"/>
      <c r="AP36875" s="9"/>
      <c r="AQ36875" s="9"/>
    </row>
    <row r="36876" spans="41:43" x14ac:dyDescent="0.3">
      <c r="AO36876" s="9"/>
      <c r="AP36876" s="9"/>
      <c r="AQ36876" s="9"/>
    </row>
    <row r="36877" spans="41:43" x14ac:dyDescent="0.3">
      <c r="AO36877" s="9"/>
      <c r="AP36877" s="9"/>
      <c r="AQ36877" s="9"/>
    </row>
    <row r="36878" spans="41:43" x14ac:dyDescent="0.3">
      <c r="AO36878" s="9"/>
      <c r="AP36878" s="9"/>
      <c r="AQ36878" s="9"/>
    </row>
    <row r="36879" spans="41:43" x14ac:dyDescent="0.3">
      <c r="AO36879" s="9"/>
      <c r="AP36879" s="9"/>
      <c r="AQ36879" s="9"/>
    </row>
    <row r="36880" spans="41:43" x14ac:dyDescent="0.3">
      <c r="AO36880" s="9"/>
      <c r="AP36880" s="9"/>
      <c r="AQ36880" s="9"/>
    </row>
    <row r="36881" spans="41:43" x14ac:dyDescent="0.3">
      <c r="AO36881" s="9"/>
      <c r="AP36881" s="9"/>
      <c r="AQ36881" s="9"/>
    </row>
    <row r="36882" spans="41:43" x14ac:dyDescent="0.3">
      <c r="AO36882" s="9"/>
      <c r="AP36882" s="9"/>
      <c r="AQ36882" s="9"/>
    </row>
    <row r="36883" spans="41:43" x14ac:dyDescent="0.3">
      <c r="AO36883" s="9"/>
      <c r="AP36883" s="9"/>
      <c r="AQ36883" s="9"/>
    </row>
    <row r="36884" spans="41:43" x14ac:dyDescent="0.3">
      <c r="AO36884" s="9"/>
      <c r="AP36884" s="9"/>
      <c r="AQ36884" s="9"/>
    </row>
    <row r="36885" spans="41:43" x14ac:dyDescent="0.3">
      <c r="AO36885" s="9"/>
      <c r="AP36885" s="9"/>
      <c r="AQ36885" s="9"/>
    </row>
    <row r="36886" spans="41:43" x14ac:dyDescent="0.3">
      <c r="AO36886" s="9"/>
      <c r="AP36886" s="9"/>
      <c r="AQ36886" s="9"/>
    </row>
    <row r="36887" spans="41:43" x14ac:dyDescent="0.3">
      <c r="AO36887" s="9"/>
      <c r="AP36887" s="9"/>
      <c r="AQ36887" s="9"/>
    </row>
    <row r="36888" spans="41:43" x14ac:dyDescent="0.3">
      <c r="AO36888" s="9"/>
      <c r="AP36888" s="9"/>
      <c r="AQ36888" s="9"/>
    </row>
    <row r="36889" spans="41:43" x14ac:dyDescent="0.3">
      <c r="AO36889" s="9"/>
      <c r="AP36889" s="9"/>
      <c r="AQ36889" s="9"/>
    </row>
    <row r="36890" spans="41:43" x14ac:dyDescent="0.3">
      <c r="AO36890" s="9"/>
      <c r="AP36890" s="9"/>
      <c r="AQ36890" s="9"/>
    </row>
    <row r="36891" spans="41:43" x14ac:dyDescent="0.3">
      <c r="AO36891" s="9"/>
      <c r="AP36891" s="9"/>
      <c r="AQ36891" s="9"/>
    </row>
    <row r="36892" spans="41:43" x14ac:dyDescent="0.3">
      <c r="AO36892" s="9"/>
      <c r="AP36892" s="9"/>
      <c r="AQ36892" s="9"/>
    </row>
    <row r="36893" spans="41:43" x14ac:dyDescent="0.3">
      <c r="AO36893" s="9"/>
      <c r="AP36893" s="9"/>
      <c r="AQ36893" s="9"/>
    </row>
    <row r="36894" spans="41:43" x14ac:dyDescent="0.3">
      <c r="AO36894" s="9"/>
      <c r="AP36894" s="9"/>
      <c r="AQ36894" s="9"/>
    </row>
    <row r="36895" spans="41:43" x14ac:dyDescent="0.3">
      <c r="AO36895" s="9"/>
      <c r="AP36895" s="9"/>
      <c r="AQ36895" s="9"/>
    </row>
    <row r="36896" spans="41:43" x14ac:dyDescent="0.3">
      <c r="AO36896" s="9"/>
      <c r="AP36896" s="9"/>
      <c r="AQ36896" s="9"/>
    </row>
    <row r="36897" spans="41:43" x14ac:dyDescent="0.3">
      <c r="AO36897" s="9"/>
      <c r="AP36897" s="9"/>
      <c r="AQ36897" s="9"/>
    </row>
    <row r="36898" spans="41:43" x14ac:dyDescent="0.3">
      <c r="AO36898" s="9"/>
      <c r="AP36898" s="9"/>
      <c r="AQ36898" s="9"/>
    </row>
    <row r="36899" spans="41:43" x14ac:dyDescent="0.3">
      <c r="AO36899" s="9"/>
      <c r="AP36899" s="9"/>
      <c r="AQ36899" s="9"/>
    </row>
    <row r="36900" spans="41:43" x14ac:dyDescent="0.3">
      <c r="AO36900" s="9"/>
      <c r="AP36900" s="9"/>
      <c r="AQ36900" s="9"/>
    </row>
    <row r="36901" spans="41:43" x14ac:dyDescent="0.3">
      <c r="AO36901" s="9"/>
      <c r="AP36901" s="9"/>
      <c r="AQ36901" s="9"/>
    </row>
    <row r="36902" spans="41:43" x14ac:dyDescent="0.3">
      <c r="AO36902" s="9"/>
      <c r="AP36902" s="9"/>
      <c r="AQ36902" s="9"/>
    </row>
    <row r="36903" spans="41:43" x14ac:dyDescent="0.3">
      <c r="AO36903" s="9"/>
      <c r="AP36903" s="9"/>
      <c r="AQ36903" s="9"/>
    </row>
    <row r="36904" spans="41:43" x14ac:dyDescent="0.3">
      <c r="AO36904" s="9"/>
      <c r="AP36904" s="9"/>
      <c r="AQ36904" s="9"/>
    </row>
    <row r="36905" spans="41:43" x14ac:dyDescent="0.3">
      <c r="AO36905" s="9"/>
      <c r="AP36905" s="9"/>
      <c r="AQ36905" s="9"/>
    </row>
    <row r="36906" spans="41:43" x14ac:dyDescent="0.3">
      <c r="AO36906" s="9"/>
      <c r="AP36906" s="9"/>
      <c r="AQ36906" s="9"/>
    </row>
    <row r="36907" spans="41:43" x14ac:dyDescent="0.3">
      <c r="AO36907" s="9"/>
      <c r="AP36907" s="9"/>
      <c r="AQ36907" s="9"/>
    </row>
    <row r="36908" spans="41:43" x14ac:dyDescent="0.3">
      <c r="AO36908" s="9"/>
      <c r="AP36908" s="9"/>
      <c r="AQ36908" s="9"/>
    </row>
    <row r="36909" spans="41:43" x14ac:dyDescent="0.3">
      <c r="AO36909" s="9"/>
      <c r="AP36909" s="9"/>
      <c r="AQ36909" s="9"/>
    </row>
    <row r="36910" spans="41:43" x14ac:dyDescent="0.3">
      <c r="AO36910" s="9"/>
      <c r="AP36910" s="9"/>
      <c r="AQ36910" s="9"/>
    </row>
    <row r="36911" spans="41:43" x14ac:dyDescent="0.3">
      <c r="AO36911" s="9"/>
      <c r="AP36911" s="9"/>
      <c r="AQ36911" s="9"/>
    </row>
    <row r="36912" spans="41:43" x14ac:dyDescent="0.3">
      <c r="AO36912" s="9"/>
      <c r="AP36912" s="9"/>
      <c r="AQ36912" s="9"/>
    </row>
    <row r="36913" spans="41:43" x14ac:dyDescent="0.3">
      <c r="AO36913" s="9"/>
      <c r="AP36913" s="9"/>
      <c r="AQ36913" s="9"/>
    </row>
    <row r="36914" spans="41:43" x14ac:dyDescent="0.3">
      <c r="AO36914" s="9"/>
      <c r="AP36914" s="9"/>
      <c r="AQ36914" s="9"/>
    </row>
    <row r="36915" spans="41:43" x14ac:dyDescent="0.3">
      <c r="AO36915" s="9"/>
      <c r="AP36915" s="9"/>
      <c r="AQ36915" s="9"/>
    </row>
    <row r="36916" spans="41:43" x14ac:dyDescent="0.3">
      <c r="AO36916" s="9"/>
      <c r="AP36916" s="9"/>
      <c r="AQ36916" s="9"/>
    </row>
    <row r="36917" spans="41:43" x14ac:dyDescent="0.3">
      <c r="AO36917" s="9"/>
      <c r="AP36917" s="9"/>
      <c r="AQ36917" s="9"/>
    </row>
    <row r="36918" spans="41:43" x14ac:dyDescent="0.3">
      <c r="AO36918" s="9"/>
      <c r="AP36918" s="9"/>
      <c r="AQ36918" s="9"/>
    </row>
    <row r="36919" spans="41:43" x14ac:dyDescent="0.3">
      <c r="AO36919" s="9"/>
      <c r="AP36919" s="9"/>
      <c r="AQ36919" s="9"/>
    </row>
    <row r="36920" spans="41:43" x14ac:dyDescent="0.3">
      <c r="AO36920" s="9"/>
      <c r="AP36920" s="9"/>
      <c r="AQ36920" s="9"/>
    </row>
    <row r="36921" spans="41:43" x14ac:dyDescent="0.3">
      <c r="AO36921" s="9"/>
      <c r="AP36921" s="9"/>
      <c r="AQ36921" s="9"/>
    </row>
    <row r="36922" spans="41:43" x14ac:dyDescent="0.3">
      <c r="AO36922" s="9"/>
      <c r="AP36922" s="9"/>
      <c r="AQ36922" s="9"/>
    </row>
    <row r="36923" spans="41:43" x14ac:dyDescent="0.3">
      <c r="AO36923" s="9"/>
      <c r="AP36923" s="9"/>
      <c r="AQ36923" s="9"/>
    </row>
    <row r="36924" spans="41:43" x14ac:dyDescent="0.3">
      <c r="AO36924" s="9"/>
      <c r="AP36924" s="9"/>
      <c r="AQ36924" s="9"/>
    </row>
    <row r="36925" spans="41:43" x14ac:dyDescent="0.3">
      <c r="AO36925" s="9"/>
      <c r="AP36925" s="9"/>
      <c r="AQ36925" s="9"/>
    </row>
    <row r="36926" spans="41:43" x14ac:dyDescent="0.3">
      <c r="AO36926" s="9"/>
      <c r="AP36926" s="9"/>
      <c r="AQ36926" s="9"/>
    </row>
    <row r="36927" spans="41:43" x14ac:dyDescent="0.3">
      <c r="AO36927" s="9"/>
      <c r="AP36927" s="9"/>
      <c r="AQ36927" s="9"/>
    </row>
    <row r="36928" spans="41:43" x14ac:dyDescent="0.3">
      <c r="AO36928" s="9"/>
      <c r="AP36928" s="9"/>
      <c r="AQ36928" s="9"/>
    </row>
    <row r="36929" spans="41:43" x14ac:dyDescent="0.3">
      <c r="AO36929" s="9"/>
      <c r="AP36929" s="9"/>
      <c r="AQ36929" s="9"/>
    </row>
    <row r="36930" spans="41:43" x14ac:dyDescent="0.3">
      <c r="AO36930" s="9"/>
      <c r="AP36930" s="9"/>
      <c r="AQ36930" s="9"/>
    </row>
    <row r="36931" spans="41:43" x14ac:dyDescent="0.3">
      <c r="AO36931" s="9"/>
      <c r="AP36931" s="9"/>
      <c r="AQ36931" s="9"/>
    </row>
    <row r="36932" spans="41:43" x14ac:dyDescent="0.3">
      <c r="AO36932" s="9"/>
      <c r="AP36932" s="9"/>
      <c r="AQ36932" s="9"/>
    </row>
    <row r="36933" spans="41:43" x14ac:dyDescent="0.3">
      <c r="AO36933" s="9"/>
      <c r="AP36933" s="9"/>
      <c r="AQ36933" s="9"/>
    </row>
    <row r="36934" spans="41:43" x14ac:dyDescent="0.3">
      <c r="AO36934" s="9"/>
      <c r="AP36934" s="9"/>
      <c r="AQ36934" s="9"/>
    </row>
    <row r="36935" spans="41:43" x14ac:dyDescent="0.3">
      <c r="AO36935" s="9"/>
      <c r="AP36935" s="9"/>
      <c r="AQ36935" s="9"/>
    </row>
    <row r="36936" spans="41:43" x14ac:dyDescent="0.3">
      <c r="AO36936" s="9"/>
      <c r="AP36936" s="9"/>
      <c r="AQ36936" s="9"/>
    </row>
    <row r="36937" spans="41:43" x14ac:dyDescent="0.3">
      <c r="AO36937" s="9"/>
      <c r="AP36937" s="9"/>
      <c r="AQ36937" s="9"/>
    </row>
    <row r="36938" spans="41:43" x14ac:dyDescent="0.3">
      <c r="AO36938" s="9"/>
      <c r="AP36938" s="9"/>
      <c r="AQ36938" s="9"/>
    </row>
    <row r="36939" spans="41:43" x14ac:dyDescent="0.3">
      <c r="AO36939" s="9"/>
      <c r="AP36939" s="9"/>
      <c r="AQ36939" s="9"/>
    </row>
    <row r="36940" spans="41:43" x14ac:dyDescent="0.3">
      <c r="AO36940" s="9"/>
      <c r="AP36940" s="9"/>
      <c r="AQ36940" s="9"/>
    </row>
    <row r="36941" spans="41:43" x14ac:dyDescent="0.3">
      <c r="AO36941" s="9"/>
      <c r="AP36941" s="9"/>
      <c r="AQ36941" s="9"/>
    </row>
    <row r="36942" spans="41:43" x14ac:dyDescent="0.3">
      <c r="AO36942" s="9"/>
      <c r="AP36942" s="9"/>
      <c r="AQ36942" s="9"/>
    </row>
    <row r="36943" spans="41:43" x14ac:dyDescent="0.3">
      <c r="AO36943" s="9"/>
      <c r="AP36943" s="9"/>
      <c r="AQ36943" s="9"/>
    </row>
    <row r="36944" spans="41:43" x14ac:dyDescent="0.3">
      <c r="AO36944" s="9"/>
      <c r="AP36944" s="9"/>
      <c r="AQ36944" s="9"/>
    </row>
    <row r="36945" spans="41:43" x14ac:dyDescent="0.3">
      <c r="AO36945" s="9"/>
      <c r="AP36945" s="9"/>
      <c r="AQ36945" s="9"/>
    </row>
    <row r="36946" spans="41:43" x14ac:dyDescent="0.3">
      <c r="AO36946" s="9"/>
      <c r="AP36946" s="9"/>
      <c r="AQ36946" s="9"/>
    </row>
    <row r="36947" spans="41:43" x14ac:dyDescent="0.3">
      <c r="AO36947" s="9"/>
      <c r="AP36947" s="9"/>
      <c r="AQ36947" s="9"/>
    </row>
    <row r="36948" spans="41:43" x14ac:dyDescent="0.3">
      <c r="AO36948" s="9"/>
      <c r="AP36948" s="9"/>
      <c r="AQ36948" s="9"/>
    </row>
    <row r="36949" spans="41:43" x14ac:dyDescent="0.3">
      <c r="AO36949" s="9"/>
      <c r="AP36949" s="9"/>
      <c r="AQ36949" s="9"/>
    </row>
    <row r="36950" spans="41:43" x14ac:dyDescent="0.3">
      <c r="AO36950" s="9"/>
      <c r="AP36950" s="9"/>
      <c r="AQ36950" s="9"/>
    </row>
    <row r="36951" spans="41:43" x14ac:dyDescent="0.3">
      <c r="AO36951" s="9"/>
      <c r="AP36951" s="9"/>
      <c r="AQ36951" s="9"/>
    </row>
    <row r="36952" spans="41:43" x14ac:dyDescent="0.3">
      <c r="AO36952" s="9"/>
      <c r="AP36952" s="9"/>
      <c r="AQ36952" s="9"/>
    </row>
    <row r="36953" spans="41:43" x14ac:dyDescent="0.3">
      <c r="AO36953" s="9"/>
      <c r="AP36953" s="9"/>
      <c r="AQ36953" s="9"/>
    </row>
    <row r="36954" spans="41:43" x14ac:dyDescent="0.3">
      <c r="AO36954" s="9"/>
      <c r="AP36954" s="9"/>
      <c r="AQ36954" s="9"/>
    </row>
    <row r="36955" spans="41:43" x14ac:dyDescent="0.3">
      <c r="AO36955" s="9"/>
      <c r="AP36955" s="9"/>
      <c r="AQ36955" s="9"/>
    </row>
    <row r="36956" spans="41:43" x14ac:dyDescent="0.3">
      <c r="AO36956" s="9"/>
      <c r="AP36956" s="9"/>
      <c r="AQ36956" s="9"/>
    </row>
    <row r="36957" spans="41:43" x14ac:dyDescent="0.3">
      <c r="AO36957" s="9"/>
      <c r="AP36957" s="9"/>
      <c r="AQ36957" s="9"/>
    </row>
    <row r="36958" spans="41:43" x14ac:dyDescent="0.3">
      <c r="AO36958" s="9"/>
      <c r="AP36958" s="9"/>
      <c r="AQ36958" s="9"/>
    </row>
    <row r="36959" spans="41:43" x14ac:dyDescent="0.3">
      <c r="AO36959" s="9"/>
      <c r="AP36959" s="9"/>
      <c r="AQ36959" s="9"/>
    </row>
    <row r="36960" spans="41:43" x14ac:dyDescent="0.3">
      <c r="AO36960" s="9"/>
      <c r="AP36960" s="9"/>
      <c r="AQ36960" s="9"/>
    </row>
    <row r="36961" spans="41:43" x14ac:dyDescent="0.3">
      <c r="AO36961" s="9"/>
      <c r="AP36961" s="9"/>
      <c r="AQ36961" s="9"/>
    </row>
    <row r="36962" spans="41:43" x14ac:dyDescent="0.3">
      <c r="AO36962" s="9"/>
      <c r="AP36962" s="9"/>
      <c r="AQ36962" s="9"/>
    </row>
    <row r="36963" spans="41:43" x14ac:dyDescent="0.3">
      <c r="AO36963" s="9"/>
      <c r="AP36963" s="9"/>
      <c r="AQ36963" s="9"/>
    </row>
    <row r="36964" spans="41:43" x14ac:dyDescent="0.3">
      <c r="AO36964" s="9"/>
      <c r="AP36964" s="9"/>
      <c r="AQ36964" s="9"/>
    </row>
    <row r="36965" spans="41:43" x14ac:dyDescent="0.3">
      <c r="AO36965" s="9"/>
      <c r="AP36965" s="9"/>
      <c r="AQ36965" s="9"/>
    </row>
    <row r="36966" spans="41:43" x14ac:dyDescent="0.3">
      <c r="AO36966" s="9"/>
      <c r="AP36966" s="9"/>
      <c r="AQ36966" s="9"/>
    </row>
    <row r="36967" spans="41:43" x14ac:dyDescent="0.3">
      <c r="AO36967" s="9"/>
      <c r="AP36967" s="9"/>
      <c r="AQ36967" s="9"/>
    </row>
    <row r="36968" spans="41:43" x14ac:dyDescent="0.3">
      <c r="AO36968" s="9"/>
      <c r="AP36968" s="9"/>
      <c r="AQ36968" s="9"/>
    </row>
    <row r="36969" spans="41:43" x14ac:dyDescent="0.3">
      <c r="AO36969" s="9"/>
      <c r="AP36969" s="9"/>
      <c r="AQ36969" s="9"/>
    </row>
    <row r="36970" spans="41:43" x14ac:dyDescent="0.3">
      <c r="AO36970" s="9"/>
      <c r="AP36970" s="9"/>
      <c r="AQ36970" s="9"/>
    </row>
    <row r="36971" spans="41:43" x14ac:dyDescent="0.3">
      <c r="AO36971" s="9"/>
      <c r="AP36971" s="9"/>
      <c r="AQ36971" s="9"/>
    </row>
    <row r="36972" spans="41:43" x14ac:dyDescent="0.3">
      <c r="AO36972" s="9"/>
      <c r="AP36972" s="9"/>
      <c r="AQ36972" s="9"/>
    </row>
    <row r="36973" spans="41:43" x14ac:dyDescent="0.3">
      <c r="AO36973" s="9"/>
      <c r="AP36973" s="9"/>
      <c r="AQ36973" s="9"/>
    </row>
    <row r="36974" spans="41:43" x14ac:dyDescent="0.3">
      <c r="AO36974" s="9"/>
      <c r="AP36974" s="9"/>
      <c r="AQ36974" s="9"/>
    </row>
    <row r="36975" spans="41:43" x14ac:dyDescent="0.3">
      <c r="AO36975" s="9"/>
      <c r="AP36975" s="9"/>
      <c r="AQ36975" s="9"/>
    </row>
    <row r="36976" spans="41:43" x14ac:dyDescent="0.3">
      <c r="AO36976" s="9"/>
      <c r="AP36976" s="9"/>
      <c r="AQ36976" s="9"/>
    </row>
    <row r="36977" spans="41:43" x14ac:dyDescent="0.3">
      <c r="AO36977" s="9"/>
      <c r="AP36977" s="9"/>
      <c r="AQ36977" s="9"/>
    </row>
    <row r="36978" spans="41:43" x14ac:dyDescent="0.3">
      <c r="AO36978" s="9"/>
      <c r="AP36978" s="9"/>
      <c r="AQ36978" s="9"/>
    </row>
    <row r="36979" spans="41:43" x14ac:dyDescent="0.3">
      <c r="AO36979" s="9"/>
      <c r="AP36979" s="9"/>
      <c r="AQ36979" s="9"/>
    </row>
    <row r="36980" spans="41:43" x14ac:dyDescent="0.3">
      <c r="AO36980" s="9"/>
      <c r="AP36980" s="9"/>
      <c r="AQ36980" s="9"/>
    </row>
    <row r="36981" spans="41:43" x14ac:dyDescent="0.3">
      <c r="AO36981" s="9"/>
      <c r="AP36981" s="9"/>
      <c r="AQ36981" s="9"/>
    </row>
    <row r="36982" spans="41:43" x14ac:dyDescent="0.3">
      <c r="AO36982" s="9"/>
      <c r="AP36982" s="9"/>
      <c r="AQ36982" s="9"/>
    </row>
    <row r="36983" spans="41:43" x14ac:dyDescent="0.3">
      <c r="AO36983" s="9"/>
      <c r="AP36983" s="9"/>
      <c r="AQ36983" s="9"/>
    </row>
    <row r="36984" spans="41:43" x14ac:dyDescent="0.3">
      <c r="AO36984" s="9"/>
      <c r="AP36984" s="9"/>
      <c r="AQ36984" s="9"/>
    </row>
    <row r="36985" spans="41:43" x14ac:dyDescent="0.3">
      <c r="AO36985" s="9"/>
      <c r="AP36985" s="9"/>
      <c r="AQ36985" s="9"/>
    </row>
    <row r="36986" spans="41:43" x14ac:dyDescent="0.3">
      <c r="AO36986" s="9"/>
      <c r="AP36986" s="9"/>
      <c r="AQ36986" s="9"/>
    </row>
    <row r="36987" spans="41:43" x14ac:dyDescent="0.3">
      <c r="AO36987" s="9"/>
      <c r="AP36987" s="9"/>
      <c r="AQ36987" s="9"/>
    </row>
    <row r="36988" spans="41:43" x14ac:dyDescent="0.3">
      <c r="AO36988" s="9"/>
      <c r="AP36988" s="9"/>
      <c r="AQ36988" s="9"/>
    </row>
    <row r="36989" spans="41:43" x14ac:dyDescent="0.3">
      <c r="AO36989" s="9"/>
      <c r="AP36989" s="9"/>
      <c r="AQ36989" s="9"/>
    </row>
    <row r="36990" spans="41:43" x14ac:dyDescent="0.3">
      <c r="AO36990" s="9"/>
      <c r="AP36990" s="9"/>
      <c r="AQ36990" s="9"/>
    </row>
    <row r="36991" spans="41:43" x14ac:dyDescent="0.3">
      <c r="AO36991" s="9"/>
      <c r="AP36991" s="9"/>
      <c r="AQ36991" s="9"/>
    </row>
    <row r="36992" spans="41:43" x14ac:dyDescent="0.3">
      <c r="AO36992" s="9"/>
      <c r="AP36992" s="9"/>
      <c r="AQ36992" s="9"/>
    </row>
    <row r="36993" spans="41:43" x14ac:dyDescent="0.3">
      <c r="AO36993" s="9"/>
      <c r="AP36993" s="9"/>
      <c r="AQ36993" s="9"/>
    </row>
    <row r="36994" spans="41:43" x14ac:dyDescent="0.3">
      <c r="AO36994" s="9"/>
      <c r="AP36994" s="9"/>
      <c r="AQ36994" s="9"/>
    </row>
    <row r="36995" spans="41:43" x14ac:dyDescent="0.3">
      <c r="AO36995" s="9"/>
      <c r="AP36995" s="9"/>
      <c r="AQ36995" s="9"/>
    </row>
    <row r="36996" spans="41:43" x14ac:dyDescent="0.3">
      <c r="AO36996" s="9"/>
      <c r="AP36996" s="9"/>
      <c r="AQ36996" s="9"/>
    </row>
    <row r="36997" spans="41:43" x14ac:dyDescent="0.3">
      <c r="AO36997" s="9"/>
      <c r="AP36997" s="9"/>
      <c r="AQ36997" s="9"/>
    </row>
    <row r="36998" spans="41:43" x14ac:dyDescent="0.3">
      <c r="AO36998" s="9"/>
      <c r="AP36998" s="9"/>
      <c r="AQ36998" s="9"/>
    </row>
    <row r="36999" spans="41:43" x14ac:dyDescent="0.3">
      <c r="AO36999" s="9"/>
      <c r="AP36999" s="9"/>
      <c r="AQ36999" s="9"/>
    </row>
    <row r="37000" spans="41:43" x14ac:dyDescent="0.3">
      <c r="AO37000" s="9"/>
      <c r="AP37000" s="9"/>
      <c r="AQ37000" s="9"/>
    </row>
    <row r="37001" spans="41:43" x14ac:dyDescent="0.3">
      <c r="AO37001" s="9"/>
      <c r="AP37001" s="9"/>
      <c r="AQ37001" s="9"/>
    </row>
    <row r="37002" spans="41:43" x14ac:dyDescent="0.3">
      <c r="AO37002" s="9"/>
      <c r="AP37002" s="9"/>
      <c r="AQ37002" s="9"/>
    </row>
    <row r="37003" spans="41:43" x14ac:dyDescent="0.3">
      <c r="AO37003" s="9"/>
      <c r="AP37003" s="9"/>
      <c r="AQ37003" s="9"/>
    </row>
    <row r="37004" spans="41:43" x14ac:dyDescent="0.3">
      <c r="AO37004" s="9"/>
      <c r="AP37004" s="9"/>
      <c r="AQ37004" s="9"/>
    </row>
    <row r="37005" spans="41:43" x14ac:dyDescent="0.3">
      <c r="AO37005" s="9"/>
      <c r="AP37005" s="9"/>
      <c r="AQ37005" s="9"/>
    </row>
    <row r="37006" spans="41:43" x14ac:dyDescent="0.3">
      <c r="AO37006" s="9"/>
      <c r="AP37006" s="9"/>
      <c r="AQ37006" s="9"/>
    </row>
    <row r="37007" spans="41:43" x14ac:dyDescent="0.3">
      <c r="AO37007" s="9"/>
      <c r="AP37007" s="9"/>
      <c r="AQ37007" s="9"/>
    </row>
    <row r="37008" spans="41:43" x14ac:dyDescent="0.3">
      <c r="AO37008" s="9"/>
      <c r="AP37008" s="9"/>
      <c r="AQ37008" s="9"/>
    </row>
    <row r="37009" spans="41:43" x14ac:dyDescent="0.3">
      <c r="AO37009" s="9"/>
      <c r="AP37009" s="9"/>
      <c r="AQ37009" s="9"/>
    </row>
    <row r="37010" spans="41:43" x14ac:dyDescent="0.3">
      <c r="AO37010" s="9"/>
      <c r="AP37010" s="9"/>
      <c r="AQ37010" s="9"/>
    </row>
    <row r="37011" spans="41:43" x14ac:dyDescent="0.3">
      <c r="AO37011" s="9"/>
      <c r="AP37011" s="9"/>
      <c r="AQ37011" s="9"/>
    </row>
    <row r="37012" spans="41:43" x14ac:dyDescent="0.3">
      <c r="AO37012" s="9"/>
      <c r="AP37012" s="9"/>
      <c r="AQ37012" s="9"/>
    </row>
    <row r="37013" spans="41:43" x14ac:dyDescent="0.3">
      <c r="AO37013" s="9"/>
      <c r="AP37013" s="9"/>
      <c r="AQ37013" s="9"/>
    </row>
    <row r="37014" spans="41:43" x14ac:dyDescent="0.3">
      <c r="AO37014" s="9"/>
      <c r="AP37014" s="9"/>
      <c r="AQ37014" s="9"/>
    </row>
    <row r="37015" spans="41:43" x14ac:dyDescent="0.3">
      <c r="AO37015" s="9"/>
      <c r="AP37015" s="9"/>
      <c r="AQ37015" s="9"/>
    </row>
    <row r="37016" spans="41:43" x14ac:dyDescent="0.3">
      <c r="AO37016" s="9"/>
      <c r="AP37016" s="9"/>
      <c r="AQ37016" s="9"/>
    </row>
    <row r="37017" spans="41:43" x14ac:dyDescent="0.3">
      <c r="AO37017" s="9"/>
      <c r="AP37017" s="9"/>
      <c r="AQ37017" s="9"/>
    </row>
    <row r="37018" spans="41:43" x14ac:dyDescent="0.3">
      <c r="AO37018" s="9"/>
      <c r="AP37018" s="9"/>
      <c r="AQ37018" s="9"/>
    </row>
    <row r="37019" spans="41:43" x14ac:dyDescent="0.3">
      <c r="AO37019" s="9"/>
      <c r="AP37019" s="9"/>
      <c r="AQ37019" s="9"/>
    </row>
    <row r="37020" spans="41:43" x14ac:dyDescent="0.3">
      <c r="AO37020" s="9"/>
      <c r="AP37020" s="9"/>
      <c r="AQ37020" s="9"/>
    </row>
    <row r="37021" spans="41:43" x14ac:dyDescent="0.3">
      <c r="AO37021" s="9"/>
      <c r="AP37021" s="9"/>
      <c r="AQ37021" s="9"/>
    </row>
    <row r="37022" spans="41:43" x14ac:dyDescent="0.3">
      <c r="AO37022" s="9"/>
      <c r="AP37022" s="9"/>
      <c r="AQ37022" s="9"/>
    </row>
    <row r="37023" spans="41:43" x14ac:dyDescent="0.3">
      <c r="AO37023" s="9"/>
      <c r="AP37023" s="9"/>
      <c r="AQ37023" s="9"/>
    </row>
    <row r="37024" spans="41:43" x14ac:dyDescent="0.3">
      <c r="AO37024" s="9"/>
      <c r="AP37024" s="9"/>
      <c r="AQ37024" s="9"/>
    </row>
    <row r="37025" spans="41:43" x14ac:dyDescent="0.3">
      <c r="AO37025" s="9"/>
      <c r="AP37025" s="9"/>
      <c r="AQ37025" s="9"/>
    </row>
    <row r="37026" spans="41:43" x14ac:dyDescent="0.3">
      <c r="AO37026" s="9"/>
      <c r="AP37026" s="9"/>
      <c r="AQ37026" s="9"/>
    </row>
    <row r="37027" spans="41:43" x14ac:dyDescent="0.3">
      <c r="AO37027" s="9"/>
      <c r="AP37027" s="9"/>
      <c r="AQ37027" s="9"/>
    </row>
    <row r="37028" spans="41:43" x14ac:dyDescent="0.3">
      <c r="AO37028" s="9"/>
      <c r="AP37028" s="9"/>
      <c r="AQ37028" s="9"/>
    </row>
    <row r="37029" spans="41:43" x14ac:dyDescent="0.3">
      <c r="AO37029" s="9"/>
      <c r="AP37029" s="9"/>
      <c r="AQ37029" s="9"/>
    </row>
    <row r="37030" spans="41:43" x14ac:dyDescent="0.3">
      <c r="AO37030" s="9"/>
      <c r="AP37030" s="9"/>
      <c r="AQ37030" s="9"/>
    </row>
    <row r="37031" spans="41:43" x14ac:dyDescent="0.3">
      <c r="AO37031" s="9"/>
      <c r="AP37031" s="9"/>
      <c r="AQ37031" s="9"/>
    </row>
    <row r="37032" spans="41:43" x14ac:dyDescent="0.3">
      <c r="AO37032" s="9"/>
      <c r="AP37032" s="9"/>
      <c r="AQ37032" s="9"/>
    </row>
    <row r="37033" spans="41:43" x14ac:dyDescent="0.3">
      <c r="AO37033" s="9"/>
      <c r="AP37033" s="9"/>
      <c r="AQ37033" s="9"/>
    </row>
    <row r="37034" spans="41:43" x14ac:dyDescent="0.3">
      <c r="AO37034" s="9"/>
      <c r="AP37034" s="9"/>
      <c r="AQ37034" s="9"/>
    </row>
    <row r="37035" spans="41:43" x14ac:dyDescent="0.3">
      <c r="AO37035" s="9"/>
      <c r="AP37035" s="9"/>
      <c r="AQ37035" s="9"/>
    </row>
    <row r="37036" spans="41:43" x14ac:dyDescent="0.3">
      <c r="AO37036" s="9"/>
      <c r="AP37036" s="9"/>
      <c r="AQ37036" s="9"/>
    </row>
    <row r="37037" spans="41:43" x14ac:dyDescent="0.3">
      <c r="AO37037" s="9"/>
      <c r="AP37037" s="9"/>
      <c r="AQ37037" s="9"/>
    </row>
    <row r="37038" spans="41:43" x14ac:dyDescent="0.3">
      <c r="AO37038" s="9"/>
      <c r="AP37038" s="9"/>
      <c r="AQ37038" s="9"/>
    </row>
    <row r="37039" spans="41:43" x14ac:dyDescent="0.3">
      <c r="AO37039" s="9"/>
      <c r="AP37039" s="9"/>
      <c r="AQ37039" s="9"/>
    </row>
    <row r="37040" spans="41:43" x14ac:dyDescent="0.3">
      <c r="AO37040" s="9"/>
      <c r="AP37040" s="9"/>
      <c r="AQ37040" s="9"/>
    </row>
    <row r="37041" spans="41:43" x14ac:dyDescent="0.3">
      <c r="AO37041" s="9"/>
      <c r="AP37041" s="9"/>
      <c r="AQ37041" s="9"/>
    </row>
    <row r="37042" spans="41:43" x14ac:dyDescent="0.3">
      <c r="AO37042" s="9"/>
      <c r="AP37042" s="9"/>
      <c r="AQ37042" s="9"/>
    </row>
    <row r="37043" spans="41:43" x14ac:dyDescent="0.3">
      <c r="AO37043" s="9"/>
      <c r="AP37043" s="9"/>
      <c r="AQ37043" s="9"/>
    </row>
    <row r="37044" spans="41:43" x14ac:dyDescent="0.3">
      <c r="AO37044" s="9"/>
      <c r="AP37044" s="9"/>
      <c r="AQ37044" s="9"/>
    </row>
    <row r="37045" spans="41:43" x14ac:dyDescent="0.3">
      <c r="AO37045" s="9"/>
      <c r="AP37045" s="9"/>
      <c r="AQ37045" s="9"/>
    </row>
    <row r="37046" spans="41:43" x14ac:dyDescent="0.3">
      <c r="AO37046" s="9"/>
      <c r="AP37046" s="9"/>
      <c r="AQ37046" s="9"/>
    </row>
    <row r="37047" spans="41:43" x14ac:dyDescent="0.3">
      <c r="AO37047" s="9"/>
      <c r="AP37047" s="9"/>
      <c r="AQ37047" s="9"/>
    </row>
    <row r="37048" spans="41:43" x14ac:dyDescent="0.3">
      <c r="AO37048" s="9"/>
      <c r="AP37048" s="9"/>
      <c r="AQ37048" s="9"/>
    </row>
    <row r="37049" spans="41:43" x14ac:dyDescent="0.3">
      <c r="AO37049" s="9"/>
      <c r="AP37049" s="9"/>
      <c r="AQ37049" s="9"/>
    </row>
    <row r="37050" spans="41:43" x14ac:dyDescent="0.3">
      <c r="AO37050" s="9"/>
      <c r="AP37050" s="9"/>
      <c r="AQ37050" s="9"/>
    </row>
    <row r="37051" spans="41:43" x14ac:dyDescent="0.3">
      <c r="AO37051" s="9"/>
      <c r="AP37051" s="9"/>
      <c r="AQ37051" s="9"/>
    </row>
    <row r="37052" spans="41:43" x14ac:dyDescent="0.3">
      <c r="AO37052" s="9"/>
      <c r="AP37052" s="9"/>
      <c r="AQ37052" s="9"/>
    </row>
    <row r="37053" spans="41:43" x14ac:dyDescent="0.3">
      <c r="AO37053" s="9"/>
      <c r="AP37053" s="9"/>
      <c r="AQ37053" s="9"/>
    </row>
    <row r="37054" spans="41:43" x14ac:dyDescent="0.3">
      <c r="AO37054" s="9"/>
      <c r="AP37054" s="9"/>
      <c r="AQ37054" s="9"/>
    </row>
    <row r="37055" spans="41:43" x14ac:dyDescent="0.3">
      <c r="AO37055" s="9"/>
      <c r="AP37055" s="9"/>
      <c r="AQ37055" s="9"/>
    </row>
    <row r="37056" spans="41:43" x14ac:dyDescent="0.3">
      <c r="AO37056" s="9"/>
      <c r="AP37056" s="9"/>
      <c r="AQ37056" s="9"/>
    </row>
    <row r="37057" spans="41:43" x14ac:dyDescent="0.3">
      <c r="AO37057" s="9"/>
      <c r="AP37057" s="9"/>
      <c r="AQ37057" s="9"/>
    </row>
    <row r="37058" spans="41:43" x14ac:dyDescent="0.3">
      <c r="AO37058" s="9"/>
      <c r="AP37058" s="9"/>
      <c r="AQ37058" s="9"/>
    </row>
    <row r="37059" spans="41:43" x14ac:dyDescent="0.3">
      <c r="AO37059" s="9"/>
      <c r="AP37059" s="9"/>
      <c r="AQ37059" s="9"/>
    </row>
    <row r="37060" spans="41:43" x14ac:dyDescent="0.3">
      <c r="AO37060" s="9"/>
      <c r="AP37060" s="9"/>
      <c r="AQ37060" s="9"/>
    </row>
    <row r="37061" spans="41:43" x14ac:dyDescent="0.3">
      <c r="AO37061" s="9"/>
      <c r="AP37061" s="9"/>
      <c r="AQ37061" s="9"/>
    </row>
    <row r="37062" spans="41:43" x14ac:dyDescent="0.3">
      <c r="AO37062" s="9"/>
      <c r="AP37062" s="9"/>
      <c r="AQ37062" s="9"/>
    </row>
    <row r="37063" spans="41:43" x14ac:dyDescent="0.3">
      <c r="AO37063" s="9"/>
      <c r="AP37063" s="9"/>
      <c r="AQ37063" s="9"/>
    </row>
    <row r="37064" spans="41:43" x14ac:dyDescent="0.3">
      <c r="AO37064" s="9"/>
      <c r="AP37064" s="9"/>
      <c r="AQ37064" s="9"/>
    </row>
    <row r="37065" spans="41:43" x14ac:dyDescent="0.3">
      <c r="AO37065" s="9"/>
      <c r="AP37065" s="9"/>
      <c r="AQ37065" s="9"/>
    </row>
    <row r="37066" spans="41:43" x14ac:dyDescent="0.3">
      <c r="AO37066" s="9"/>
      <c r="AP37066" s="9"/>
      <c r="AQ37066" s="9"/>
    </row>
    <row r="37067" spans="41:43" x14ac:dyDescent="0.3">
      <c r="AO37067" s="9"/>
      <c r="AP37067" s="9"/>
      <c r="AQ37067" s="9"/>
    </row>
    <row r="37068" spans="41:43" x14ac:dyDescent="0.3">
      <c r="AO37068" s="9"/>
      <c r="AP37068" s="9"/>
      <c r="AQ37068" s="9"/>
    </row>
    <row r="37069" spans="41:43" x14ac:dyDescent="0.3">
      <c r="AO37069" s="9"/>
      <c r="AP37069" s="9"/>
      <c r="AQ37069" s="9"/>
    </row>
    <row r="37070" spans="41:43" x14ac:dyDescent="0.3">
      <c r="AO37070" s="9"/>
      <c r="AP37070" s="9"/>
      <c r="AQ37070" s="9"/>
    </row>
    <row r="37071" spans="41:43" x14ac:dyDescent="0.3">
      <c r="AO37071" s="9"/>
      <c r="AP37071" s="9"/>
      <c r="AQ37071" s="9"/>
    </row>
    <row r="37072" spans="41:43" x14ac:dyDescent="0.3">
      <c r="AO37072" s="9"/>
      <c r="AP37072" s="9"/>
      <c r="AQ37072" s="9"/>
    </row>
    <row r="37073" spans="41:43" x14ac:dyDescent="0.3">
      <c r="AO37073" s="9"/>
      <c r="AP37073" s="9"/>
      <c r="AQ37073" s="9"/>
    </row>
    <row r="37074" spans="41:43" x14ac:dyDescent="0.3">
      <c r="AO37074" s="9"/>
      <c r="AP37074" s="9"/>
      <c r="AQ37074" s="9"/>
    </row>
    <row r="37075" spans="41:43" x14ac:dyDescent="0.3">
      <c r="AO37075" s="9"/>
      <c r="AP37075" s="9"/>
      <c r="AQ37075" s="9"/>
    </row>
    <row r="37076" spans="41:43" x14ac:dyDescent="0.3">
      <c r="AO37076" s="9"/>
      <c r="AP37076" s="9"/>
      <c r="AQ37076" s="9"/>
    </row>
    <row r="37077" spans="41:43" x14ac:dyDescent="0.3">
      <c r="AO37077" s="9"/>
      <c r="AP37077" s="9"/>
      <c r="AQ37077" s="9"/>
    </row>
    <row r="37078" spans="41:43" x14ac:dyDescent="0.3">
      <c r="AO37078" s="9"/>
      <c r="AP37078" s="9"/>
      <c r="AQ37078" s="9"/>
    </row>
    <row r="37079" spans="41:43" x14ac:dyDescent="0.3">
      <c r="AO37079" s="9"/>
      <c r="AP37079" s="9"/>
      <c r="AQ37079" s="9"/>
    </row>
    <row r="37080" spans="41:43" x14ac:dyDescent="0.3">
      <c r="AO37080" s="9"/>
      <c r="AP37080" s="9"/>
      <c r="AQ37080" s="9"/>
    </row>
    <row r="37081" spans="41:43" x14ac:dyDescent="0.3">
      <c r="AO37081" s="9"/>
      <c r="AP37081" s="9"/>
      <c r="AQ37081" s="9"/>
    </row>
    <row r="37082" spans="41:43" x14ac:dyDescent="0.3">
      <c r="AO37082" s="9"/>
      <c r="AP37082" s="9"/>
      <c r="AQ37082" s="9"/>
    </row>
    <row r="37083" spans="41:43" x14ac:dyDescent="0.3">
      <c r="AO37083" s="9"/>
      <c r="AP37083" s="9"/>
      <c r="AQ37083" s="9"/>
    </row>
    <row r="37084" spans="41:43" x14ac:dyDescent="0.3">
      <c r="AO37084" s="9"/>
      <c r="AP37084" s="9"/>
      <c r="AQ37084" s="9"/>
    </row>
    <row r="37085" spans="41:43" x14ac:dyDescent="0.3">
      <c r="AO37085" s="9"/>
      <c r="AP37085" s="9"/>
      <c r="AQ37085" s="9"/>
    </row>
    <row r="37086" spans="41:43" x14ac:dyDescent="0.3">
      <c r="AO37086" s="9"/>
      <c r="AP37086" s="9"/>
      <c r="AQ37086" s="9"/>
    </row>
    <row r="37087" spans="41:43" x14ac:dyDescent="0.3">
      <c r="AO37087" s="9"/>
      <c r="AP37087" s="9"/>
      <c r="AQ37087" s="9"/>
    </row>
    <row r="37088" spans="41:43" x14ac:dyDescent="0.3">
      <c r="AO37088" s="9"/>
      <c r="AP37088" s="9"/>
      <c r="AQ37088" s="9"/>
    </row>
    <row r="37089" spans="41:43" x14ac:dyDescent="0.3">
      <c r="AO37089" s="9"/>
      <c r="AP37089" s="9"/>
      <c r="AQ37089" s="9"/>
    </row>
    <row r="37090" spans="41:43" x14ac:dyDescent="0.3">
      <c r="AO37090" s="9"/>
      <c r="AP37090" s="9"/>
      <c r="AQ37090" s="9"/>
    </row>
    <row r="37091" spans="41:43" x14ac:dyDescent="0.3">
      <c r="AO37091" s="9"/>
      <c r="AP37091" s="9"/>
      <c r="AQ37091" s="9"/>
    </row>
    <row r="37092" spans="41:43" x14ac:dyDescent="0.3">
      <c r="AO37092" s="9"/>
      <c r="AP37092" s="9"/>
      <c r="AQ37092" s="9"/>
    </row>
    <row r="37093" spans="41:43" x14ac:dyDescent="0.3">
      <c r="AO37093" s="9"/>
      <c r="AP37093" s="9"/>
      <c r="AQ37093" s="9"/>
    </row>
    <row r="37094" spans="41:43" x14ac:dyDescent="0.3">
      <c r="AO37094" s="9"/>
      <c r="AP37094" s="9"/>
      <c r="AQ37094" s="9"/>
    </row>
    <row r="37095" spans="41:43" x14ac:dyDescent="0.3">
      <c r="AO37095" s="9"/>
      <c r="AP37095" s="9"/>
      <c r="AQ37095" s="9"/>
    </row>
    <row r="37096" spans="41:43" x14ac:dyDescent="0.3">
      <c r="AO37096" s="9"/>
      <c r="AP37096" s="9"/>
      <c r="AQ37096" s="9"/>
    </row>
    <row r="37097" spans="41:43" x14ac:dyDescent="0.3">
      <c r="AO37097" s="9"/>
      <c r="AP37097" s="9"/>
      <c r="AQ37097" s="9"/>
    </row>
    <row r="37098" spans="41:43" x14ac:dyDescent="0.3">
      <c r="AO37098" s="9"/>
      <c r="AP37098" s="9"/>
      <c r="AQ37098" s="9"/>
    </row>
    <row r="37099" spans="41:43" x14ac:dyDescent="0.3">
      <c r="AO37099" s="9"/>
      <c r="AP37099" s="9"/>
      <c r="AQ37099" s="9"/>
    </row>
    <row r="37100" spans="41:43" x14ac:dyDescent="0.3">
      <c r="AO37100" s="9"/>
      <c r="AP37100" s="9"/>
      <c r="AQ37100" s="9"/>
    </row>
    <row r="37101" spans="41:43" x14ac:dyDescent="0.3">
      <c r="AO37101" s="9"/>
      <c r="AP37101" s="9"/>
      <c r="AQ37101" s="9"/>
    </row>
    <row r="37102" spans="41:43" x14ac:dyDescent="0.3">
      <c r="AO37102" s="9"/>
      <c r="AP37102" s="9"/>
      <c r="AQ37102" s="9"/>
    </row>
    <row r="37103" spans="41:43" x14ac:dyDescent="0.3">
      <c r="AO37103" s="9"/>
      <c r="AP37103" s="9"/>
      <c r="AQ37103" s="9"/>
    </row>
    <row r="37104" spans="41:43" x14ac:dyDescent="0.3">
      <c r="AO37104" s="9"/>
      <c r="AP37104" s="9"/>
      <c r="AQ37104" s="9"/>
    </row>
    <row r="37105" spans="41:43" x14ac:dyDescent="0.3">
      <c r="AO37105" s="9"/>
      <c r="AP37105" s="9"/>
      <c r="AQ37105" s="9"/>
    </row>
    <row r="37106" spans="41:43" x14ac:dyDescent="0.3">
      <c r="AO37106" s="9"/>
      <c r="AP37106" s="9"/>
      <c r="AQ37106" s="9"/>
    </row>
    <row r="37107" spans="41:43" x14ac:dyDescent="0.3">
      <c r="AO37107" s="9"/>
      <c r="AP37107" s="9"/>
      <c r="AQ37107" s="9"/>
    </row>
    <row r="37108" spans="41:43" x14ac:dyDescent="0.3">
      <c r="AO37108" s="9"/>
      <c r="AP37108" s="9"/>
      <c r="AQ37108" s="9"/>
    </row>
    <row r="37109" spans="41:43" x14ac:dyDescent="0.3">
      <c r="AO37109" s="9"/>
      <c r="AP37109" s="9"/>
      <c r="AQ37109" s="9"/>
    </row>
    <row r="37110" spans="41:43" x14ac:dyDescent="0.3">
      <c r="AO37110" s="9"/>
      <c r="AP37110" s="9"/>
      <c r="AQ37110" s="9"/>
    </row>
    <row r="37111" spans="41:43" x14ac:dyDescent="0.3">
      <c r="AO37111" s="9"/>
      <c r="AP37111" s="9"/>
      <c r="AQ37111" s="9"/>
    </row>
    <row r="37112" spans="41:43" x14ac:dyDescent="0.3">
      <c r="AO37112" s="9"/>
      <c r="AP37112" s="9"/>
      <c r="AQ37112" s="9"/>
    </row>
    <row r="37113" spans="41:43" x14ac:dyDescent="0.3">
      <c r="AO37113" s="9"/>
      <c r="AP37113" s="9"/>
      <c r="AQ37113" s="9"/>
    </row>
    <row r="37114" spans="41:43" x14ac:dyDescent="0.3">
      <c r="AO37114" s="9"/>
      <c r="AP37114" s="9"/>
      <c r="AQ37114" s="9"/>
    </row>
    <row r="37115" spans="41:43" x14ac:dyDescent="0.3">
      <c r="AO37115" s="9"/>
      <c r="AP37115" s="9"/>
      <c r="AQ37115" s="9"/>
    </row>
    <row r="37116" spans="41:43" x14ac:dyDescent="0.3">
      <c r="AO37116" s="9"/>
      <c r="AP37116" s="9"/>
      <c r="AQ37116" s="9"/>
    </row>
    <row r="37117" spans="41:43" x14ac:dyDescent="0.3">
      <c r="AO37117" s="9"/>
      <c r="AP37117" s="9"/>
      <c r="AQ37117" s="9"/>
    </row>
    <row r="37118" spans="41:43" x14ac:dyDescent="0.3">
      <c r="AO37118" s="9"/>
      <c r="AP37118" s="9"/>
      <c r="AQ37118" s="9"/>
    </row>
    <row r="37119" spans="41:43" x14ac:dyDescent="0.3">
      <c r="AO37119" s="9"/>
      <c r="AP37119" s="9"/>
      <c r="AQ37119" s="9"/>
    </row>
    <row r="37120" spans="41:43" x14ac:dyDescent="0.3">
      <c r="AO37120" s="9"/>
      <c r="AP37120" s="9"/>
      <c r="AQ37120" s="9"/>
    </row>
    <row r="37121" spans="41:43" x14ac:dyDescent="0.3">
      <c r="AO37121" s="9"/>
      <c r="AP37121" s="9"/>
      <c r="AQ37121" s="9"/>
    </row>
    <row r="37122" spans="41:43" x14ac:dyDescent="0.3">
      <c r="AO37122" s="9"/>
      <c r="AP37122" s="9"/>
      <c r="AQ37122" s="9"/>
    </row>
    <row r="37123" spans="41:43" x14ac:dyDescent="0.3">
      <c r="AO37123" s="9"/>
      <c r="AP37123" s="9"/>
      <c r="AQ37123" s="9"/>
    </row>
    <row r="37124" spans="41:43" x14ac:dyDescent="0.3">
      <c r="AO37124" s="9"/>
      <c r="AP37124" s="9"/>
      <c r="AQ37124" s="9"/>
    </row>
    <row r="37125" spans="41:43" x14ac:dyDescent="0.3">
      <c r="AO37125" s="9"/>
      <c r="AP37125" s="9"/>
      <c r="AQ37125" s="9"/>
    </row>
    <row r="37126" spans="41:43" x14ac:dyDescent="0.3">
      <c r="AO37126" s="9"/>
      <c r="AP37126" s="9"/>
      <c r="AQ37126" s="9"/>
    </row>
    <row r="37127" spans="41:43" x14ac:dyDescent="0.3">
      <c r="AO37127" s="9"/>
      <c r="AP37127" s="9"/>
      <c r="AQ37127" s="9"/>
    </row>
    <row r="37128" spans="41:43" x14ac:dyDescent="0.3">
      <c r="AO37128" s="9"/>
      <c r="AP37128" s="9"/>
      <c r="AQ37128" s="9"/>
    </row>
    <row r="37129" spans="41:43" x14ac:dyDescent="0.3">
      <c r="AO37129" s="9"/>
      <c r="AP37129" s="9"/>
      <c r="AQ37129" s="9"/>
    </row>
    <row r="37130" spans="41:43" x14ac:dyDescent="0.3">
      <c r="AO37130" s="9"/>
      <c r="AP37130" s="9"/>
      <c r="AQ37130" s="9"/>
    </row>
    <row r="37131" spans="41:43" x14ac:dyDescent="0.3">
      <c r="AO37131" s="9"/>
      <c r="AP37131" s="9"/>
      <c r="AQ37131" s="9"/>
    </row>
    <row r="37132" spans="41:43" x14ac:dyDescent="0.3">
      <c r="AO37132" s="9"/>
      <c r="AP37132" s="9"/>
      <c r="AQ37132" s="9"/>
    </row>
    <row r="37133" spans="41:43" x14ac:dyDescent="0.3">
      <c r="AO37133" s="9"/>
      <c r="AP37133" s="9"/>
      <c r="AQ37133" s="9"/>
    </row>
    <row r="37134" spans="41:43" x14ac:dyDescent="0.3">
      <c r="AO37134" s="9"/>
      <c r="AP37134" s="9"/>
      <c r="AQ37134" s="9"/>
    </row>
    <row r="37135" spans="41:43" x14ac:dyDescent="0.3">
      <c r="AO37135" s="9"/>
      <c r="AP37135" s="9"/>
      <c r="AQ37135" s="9"/>
    </row>
    <row r="37136" spans="41:43" x14ac:dyDescent="0.3">
      <c r="AO37136" s="9"/>
      <c r="AP37136" s="9"/>
      <c r="AQ37136" s="9"/>
    </row>
    <row r="37137" spans="41:43" x14ac:dyDescent="0.3">
      <c r="AO37137" s="9"/>
      <c r="AP37137" s="9"/>
      <c r="AQ37137" s="9"/>
    </row>
    <row r="37138" spans="41:43" x14ac:dyDescent="0.3">
      <c r="AO37138" s="9"/>
      <c r="AP37138" s="9"/>
      <c r="AQ37138" s="9"/>
    </row>
    <row r="37139" spans="41:43" x14ac:dyDescent="0.3">
      <c r="AO37139" s="9"/>
      <c r="AP37139" s="9"/>
      <c r="AQ37139" s="9"/>
    </row>
    <row r="37140" spans="41:43" x14ac:dyDescent="0.3">
      <c r="AO37140" s="9"/>
      <c r="AP37140" s="9"/>
      <c r="AQ37140" s="9"/>
    </row>
    <row r="37141" spans="41:43" x14ac:dyDescent="0.3">
      <c r="AO37141" s="9"/>
      <c r="AP37141" s="9"/>
      <c r="AQ37141" s="9"/>
    </row>
    <row r="37142" spans="41:43" x14ac:dyDescent="0.3">
      <c r="AO37142" s="9"/>
      <c r="AP37142" s="9"/>
      <c r="AQ37142" s="9"/>
    </row>
    <row r="37143" spans="41:43" x14ac:dyDescent="0.3">
      <c r="AO37143" s="9"/>
      <c r="AP37143" s="9"/>
      <c r="AQ37143" s="9"/>
    </row>
    <row r="37144" spans="41:43" x14ac:dyDescent="0.3">
      <c r="AO37144" s="9"/>
      <c r="AP37144" s="9"/>
      <c r="AQ37144" s="9"/>
    </row>
    <row r="37145" spans="41:43" x14ac:dyDescent="0.3">
      <c r="AO37145" s="9"/>
      <c r="AP37145" s="9"/>
      <c r="AQ37145" s="9"/>
    </row>
    <row r="37146" spans="41:43" x14ac:dyDescent="0.3">
      <c r="AO37146" s="9"/>
      <c r="AP37146" s="9"/>
      <c r="AQ37146" s="9"/>
    </row>
    <row r="37147" spans="41:43" x14ac:dyDescent="0.3">
      <c r="AO37147" s="9"/>
      <c r="AP37147" s="9"/>
      <c r="AQ37147" s="9"/>
    </row>
    <row r="37148" spans="41:43" x14ac:dyDescent="0.3">
      <c r="AO37148" s="9"/>
      <c r="AP37148" s="9"/>
      <c r="AQ37148" s="9"/>
    </row>
    <row r="37149" spans="41:43" x14ac:dyDescent="0.3">
      <c r="AO37149" s="9"/>
      <c r="AP37149" s="9"/>
      <c r="AQ37149" s="9"/>
    </row>
    <row r="37150" spans="41:43" x14ac:dyDescent="0.3">
      <c r="AO37150" s="9"/>
      <c r="AP37150" s="9"/>
      <c r="AQ37150" s="9"/>
    </row>
    <row r="37151" spans="41:43" x14ac:dyDescent="0.3">
      <c r="AO37151" s="9"/>
      <c r="AP37151" s="9"/>
      <c r="AQ37151" s="9"/>
    </row>
    <row r="37152" spans="41:43" x14ac:dyDescent="0.3">
      <c r="AO37152" s="9"/>
      <c r="AP37152" s="9"/>
      <c r="AQ37152" s="9"/>
    </row>
    <row r="37153" spans="41:43" x14ac:dyDescent="0.3">
      <c r="AO37153" s="9"/>
      <c r="AP37153" s="9"/>
      <c r="AQ37153" s="9"/>
    </row>
    <row r="37154" spans="41:43" x14ac:dyDescent="0.3">
      <c r="AO37154" s="9"/>
      <c r="AP37154" s="9"/>
      <c r="AQ37154" s="9"/>
    </row>
    <row r="37155" spans="41:43" x14ac:dyDescent="0.3">
      <c r="AO37155" s="9"/>
      <c r="AP37155" s="9"/>
      <c r="AQ37155" s="9"/>
    </row>
    <row r="37156" spans="41:43" x14ac:dyDescent="0.3">
      <c r="AO37156" s="9"/>
      <c r="AP37156" s="9"/>
      <c r="AQ37156" s="9"/>
    </row>
    <row r="37157" spans="41:43" x14ac:dyDescent="0.3">
      <c r="AO37157" s="9"/>
      <c r="AP37157" s="9"/>
      <c r="AQ37157" s="9"/>
    </row>
    <row r="37158" spans="41:43" x14ac:dyDescent="0.3">
      <c r="AO37158" s="9"/>
      <c r="AP37158" s="9"/>
      <c r="AQ37158" s="9"/>
    </row>
    <row r="37159" spans="41:43" x14ac:dyDescent="0.3">
      <c r="AO37159" s="9"/>
      <c r="AP37159" s="9"/>
      <c r="AQ37159" s="9"/>
    </row>
    <row r="37160" spans="41:43" x14ac:dyDescent="0.3">
      <c r="AO37160" s="9"/>
      <c r="AP37160" s="9"/>
      <c r="AQ37160" s="9"/>
    </row>
    <row r="37161" spans="41:43" x14ac:dyDescent="0.3">
      <c r="AO37161" s="9"/>
      <c r="AP37161" s="9"/>
      <c r="AQ37161" s="9"/>
    </row>
    <row r="37162" spans="41:43" x14ac:dyDescent="0.3">
      <c r="AO37162" s="9"/>
      <c r="AP37162" s="9"/>
      <c r="AQ37162" s="9"/>
    </row>
    <row r="37163" spans="41:43" x14ac:dyDescent="0.3">
      <c r="AO37163" s="9"/>
      <c r="AP37163" s="9"/>
      <c r="AQ37163" s="9"/>
    </row>
    <row r="37164" spans="41:43" x14ac:dyDescent="0.3">
      <c r="AO37164" s="9"/>
      <c r="AP37164" s="9"/>
      <c r="AQ37164" s="9"/>
    </row>
    <row r="37165" spans="41:43" x14ac:dyDescent="0.3">
      <c r="AO37165" s="9"/>
      <c r="AP37165" s="9"/>
      <c r="AQ37165" s="9"/>
    </row>
    <row r="37166" spans="41:43" x14ac:dyDescent="0.3">
      <c r="AO37166" s="9"/>
      <c r="AP37166" s="9"/>
      <c r="AQ37166" s="9"/>
    </row>
    <row r="37167" spans="41:43" x14ac:dyDescent="0.3">
      <c r="AO37167" s="9"/>
      <c r="AP37167" s="9"/>
      <c r="AQ37167" s="9"/>
    </row>
    <row r="37168" spans="41:43" x14ac:dyDescent="0.3">
      <c r="AO37168" s="9"/>
      <c r="AP37168" s="9"/>
      <c r="AQ37168" s="9"/>
    </row>
    <row r="37169" spans="41:43" x14ac:dyDescent="0.3">
      <c r="AO37169" s="9"/>
      <c r="AP37169" s="9"/>
      <c r="AQ37169" s="9"/>
    </row>
    <row r="37170" spans="41:43" x14ac:dyDescent="0.3">
      <c r="AO37170" s="9"/>
      <c r="AP37170" s="9"/>
      <c r="AQ37170" s="9"/>
    </row>
    <row r="37171" spans="41:43" x14ac:dyDescent="0.3">
      <c r="AO37171" s="9"/>
      <c r="AP37171" s="9"/>
      <c r="AQ37171" s="9"/>
    </row>
    <row r="37172" spans="41:43" x14ac:dyDescent="0.3">
      <c r="AO37172" s="9"/>
      <c r="AP37172" s="9"/>
      <c r="AQ37172" s="9"/>
    </row>
    <row r="37173" spans="41:43" x14ac:dyDescent="0.3">
      <c r="AO37173" s="9"/>
      <c r="AP37173" s="9"/>
      <c r="AQ37173" s="9"/>
    </row>
    <row r="37174" spans="41:43" x14ac:dyDescent="0.3">
      <c r="AO37174" s="9"/>
      <c r="AP37174" s="9"/>
      <c r="AQ37174" s="9"/>
    </row>
    <row r="37175" spans="41:43" x14ac:dyDescent="0.3">
      <c r="AO37175" s="9"/>
      <c r="AP37175" s="9"/>
      <c r="AQ37175" s="9"/>
    </row>
    <row r="37176" spans="41:43" x14ac:dyDescent="0.3">
      <c r="AO37176" s="9"/>
      <c r="AP37176" s="9"/>
      <c r="AQ37176" s="9"/>
    </row>
    <row r="37177" spans="41:43" x14ac:dyDescent="0.3">
      <c r="AO37177" s="9"/>
      <c r="AP37177" s="9"/>
      <c r="AQ37177" s="9"/>
    </row>
    <row r="37178" spans="41:43" x14ac:dyDescent="0.3">
      <c r="AO37178" s="9"/>
      <c r="AP37178" s="9"/>
      <c r="AQ37178" s="9"/>
    </row>
    <row r="37179" spans="41:43" x14ac:dyDescent="0.3">
      <c r="AO37179" s="9"/>
      <c r="AP37179" s="9"/>
      <c r="AQ37179" s="9"/>
    </row>
    <row r="37180" spans="41:43" x14ac:dyDescent="0.3">
      <c r="AO37180" s="9"/>
      <c r="AP37180" s="9"/>
      <c r="AQ37180" s="9"/>
    </row>
    <row r="37181" spans="41:43" x14ac:dyDescent="0.3">
      <c r="AO37181" s="9"/>
      <c r="AP37181" s="9"/>
      <c r="AQ37181" s="9"/>
    </row>
    <row r="37182" spans="41:43" x14ac:dyDescent="0.3">
      <c r="AO37182" s="9"/>
      <c r="AP37182" s="9"/>
      <c r="AQ37182" s="9"/>
    </row>
    <row r="37183" spans="41:43" x14ac:dyDescent="0.3">
      <c r="AO37183" s="9"/>
      <c r="AP37183" s="9"/>
      <c r="AQ37183" s="9"/>
    </row>
    <row r="37184" spans="41:43" x14ac:dyDescent="0.3">
      <c r="AO37184" s="9"/>
      <c r="AP37184" s="9"/>
      <c r="AQ37184" s="9"/>
    </row>
    <row r="37185" spans="41:43" x14ac:dyDescent="0.3">
      <c r="AO37185" s="9"/>
      <c r="AP37185" s="9"/>
      <c r="AQ37185" s="9"/>
    </row>
    <row r="37186" spans="41:43" x14ac:dyDescent="0.3">
      <c r="AO37186" s="9"/>
      <c r="AP37186" s="9"/>
      <c r="AQ37186" s="9"/>
    </row>
    <row r="37187" spans="41:43" x14ac:dyDescent="0.3">
      <c r="AO37187" s="9"/>
      <c r="AP37187" s="9"/>
      <c r="AQ37187" s="9"/>
    </row>
    <row r="37188" spans="41:43" x14ac:dyDescent="0.3">
      <c r="AO37188" s="9"/>
      <c r="AP37188" s="9"/>
      <c r="AQ37188" s="9"/>
    </row>
    <row r="37189" spans="41:43" x14ac:dyDescent="0.3">
      <c r="AO37189" s="9"/>
      <c r="AP37189" s="9"/>
      <c r="AQ37189" s="9"/>
    </row>
    <row r="37190" spans="41:43" x14ac:dyDescent="0.3">
      <c r="AO37190" s="9"/>
      <c r="AP37190" s="9"/>
      <c r="AQ37190" s="9"/>
    </row>
    <row r="37191" spans="41:43" x14ac:dyDescent="0.3">
      <c r="AO37191" s="9"/>
      <c r="AP37191" s="9"/>
      <c r="AQ37191" s="9"/>
    </row>
    <row r="37192" spans="41:43" x14ac:dyDescent="0.3">
      <c r="AO37192" s="9"/>
      <c r="AP37192" s="9"/>
      <c r="AQ37192" s="9"/>
    </row>
    <row r="37193" spans="41:43" x14ac:dyDescent="0.3">
      <c r="AO37193" s="9"/>
      <c r="AP37193" s="9"/>
      <c r="AQ37193" s="9"/>
    </row>
    <row r="37194" spans="41:43" x14ac:dyDescent="0.3">
      <c r="AO37194" s="9"/>
      <c r="AP37194" s="9"/>
      <c r="AQ37194" s="9"/>
    </row>
    <row r="37195" spans="41:43" x14ac:dyDescent="0.3">
      <c r="AO37195" s="9"/>
      <c r="AP37195" s="9"/>
      <c r="AQ37195" s="9"/>
    </row>
    <row r="37196" spans="41:43" x14ac:dyDescent="0.3">
      <c r="AO37196" s="9"/>
      <c r="AP37196" s="9"/>
      <c r="AQ37196" s="9"/>
    </row>
    <row r="37197" spans="41:43" x14ac:dyDescent="0.3">
      <c r="AO37197" s="9"/>
      <c r="AP37197" s="9"/>
      <c r="AQ37197" s="9"/>
    </row>
    <row r="37198" spans="41:43" x14ac:dyDescent="0.3">
      <c r="AO37198" s="9"/>
      <c r="AP37198" s="9"/>
      <c r="AQ37198" s="9"/>
    </row>
    <row r="37199" spans="41:43" x14ac:dyDescent="0.3">
      <c r="AO37199" s="9"/>
      <c r="AP37199" s="9"/>
      <c r="AQ37199" s="9"/>
    </row>
    <row r="37200" spans="41:43" x14ac:dyDescent="0.3">
      <c r="AO37200" s="9"/>
      <c r="AP37200" s="9"/>
      <c r="AQ37200" s="9"/>
    </row>
    <row r="37201" spans="41:43" x14ac:dyDescent="0.3">
      <c r="AO37201" s="9"/>
      <c r="AP37201" s="9"/>
      <c r="AQ37201" s="9"/>
    </row>
    <row r="37202" spans="41:43" x14ac:dyDescent="0.3">
      <c r="AO37202" s="9"/>
      <c r="AP37202" s="9"/>
      <c r="AQ37202" s="9"/>
    </row>
    <row r="37203" spans="41:43" x14ac:dyDescent="0.3">
      <c r="AO37203" s="9"/>
      <c r="AP37203" s="9"/>
      <c r="AQ37203" s="9"/>
    </row>
    <row r="37204" spans="41:43" x14ac:dyDescent="0.3">
      <c r="AO37204" s="9"/>
      <c r="AP37204" s="9"/>
      <c r="AQ37204" s="9"/>
    </row>
    <row r="37205" spans="41:43" x14ac:dyDescent="0.3">
      <c r="AO37205" s="9"/>
      <c r="AP37205" s="9"/>
      <c r="AQ37205" s="9"/>
    </row>
    <row r="37206" spans="41:43" x14ac:dyDescent="0.3">
      <c r="AO37206" s="9"/>
      <c r="AP37206" s="9"/>
      <c r="AQ37206" s="9"/>
    </row>
    <row r="37207" spans="41:43" x14ac:dyDescent="0.3">
      <c r="AO37207" s="9"/>
      <c r="AP37207" s="9"/>
      <c r="AQ37207" s="9"/>
    </row>
    <row r="37208" spans="41:43" x14ac:dyDescent="0.3">
      <c r="AO37208" s="9"/>
      <c r="AP37208" s="9"/>
      <c r="AQ37208" s="9"/>
    </row>
    <row r="37209" spans="41:43" x14ac:dyDescent="0.3">
      <c r="AO37209" s="9"/>
      <c r="AP37209" s="9"/>
      <c r="AQ37209" s="9"/>
    </row>
    <row r="37210" spans="41:43" x14ac:dyDescent="0.3">
      <c r="AO37210" s="9"/>
      <c r="AP37210" s="9"/>
      <c r="AQ37210" s="9"/>
    </row>
    <row r="37211" spans="41:43" x14ac:dyDescent="0.3">
      <c r="AO37211" s="9"/>
      <c r="AP37211" s="9"/>
      <c r="AQ37211" s="9"/>
    </row>
    <row r="37212" spans="41:43" x14ac:dyDescent="0.3">
      <c r="AO37212" s="9"/>
      <c r="AP37212" s="9"/>
      <c r="AQ37212" s="9"/>
    </row>
    <row r="37213" spans="41:43" x14ac:dyDescent="0.3">
      <c r="AO37213" s="9"/>
      <c r="AP37213" s="9"/>
      <c r="AQ37213" s="9"/>
    </row>
    <row r="37214" spans="41:43" x14ac:dyDescent="0.3">
      <c r="AO37214" s="9"/>
      <c r="AP37214" s="9"/>
      <c r="AQ37214" s="9"/>
    </row>
    <row r="37215" spans="41:43" x14ac:dyDescent="0.3">
      <c r="AO37215" s="9"/>
      <c r="AP37215" s="9"/>
      <c r="AQ37215" s="9"/>
    </row>
    <row r="37216" spans="41:43" x14ac:dyDescent="0.3">
      <c r="AO37216" s="9"/>
      <c r="AP37216" s="9"/>
      <c r="AQ37216" s="9"/>
    </row>
    <row r="37217" spans="41:43" x14ac:dyDescent="0.3">
      <c r="AO37217" s="9"/>
      <c r="AP37217" s="9"/>
      <c r="AQ37217" s="9"/>
    </row>
    <row r="37218" spans="41:43" x14ac:dyDescent="0.3">
      <c r="AO37218" s="9"/>
      <c r="AP37218" s="9"/>
      <c r="AQ37218" s="9"/>
    </row>
    <row r="37219" spans="41:43" x14ac:dyDescent="0.3">
      <c r="AO37219" s="9"/>
      <c r="AP37219" s="9"/>
      <c r="AQ37219" s="9"/>
    </row>
    <row r="37220" spans="41:43" x14ac:dyDescent="0.3">
      <c r="AO37220" s="9"/>
      <c r="AP37220" s="9"/>
      <c r="AQ37220" s="9"/>
    </row>
    <row r="37221" spans="41:43" x14ac:dyDescent="0.3">
      <c r="AO37221" s="9"/>
      <c r="AP37221" s="9"/>
      <c r="AQ37221" s="9"/>
    </row>
    <row r="37222" spans="41:43" x14ac:dyDescent="0.3">
      <c r="AO37222" s="9"/>
      <c r="AP37222" s="9"/>
      <c r="AQ37222" s="9"/>
    </row>
    <row r="37223" spans="41:43" x14ac:dyDescent="0.3">
      <c r="AO37223" s="9"/>
      <c r="AP37223" s="9"/>
      <c r="AQ37223" s="9"/>
    </row>
    <row r="37224" spans="41:43" x14ac:dyDescent="0.3">
      <c r="AO37224" s="9"/>
      <c r="AP37224" s="9"/>
      <c r="AQ37224" s="9"/>
    </row>
    <row r="37225" spans="41:43" x14ac:dyDescent="0.3">
      <c r="AO37225" s="9"/>
      <c r="AP37225" s="9"/>
      <c r="AQ37225" s="9"/>
    </row>
    <row r="37226" spans="41:43" x14ac:dyDescent="0.3">
      <c r="AO37226" s="9"/>
      <c r="AP37226" s="9"/>
      <c r="AQ37226" s="9"/>
    </row>
    <row r="37227" spans="41:43" x14ac:dyDescent="0.3">
      <c r="AO37227" s="9"/>
      <c r="AP37227" s="9"/>
      <c r="AQ37227" s="9"/>
    </row>
    <row r="37228" spans="41:43" x14ac:dyDescent="0.3">
      <c r="AO37228" s="9"/>
      <c r="AP37228" s="9"/>
      <c r="AQ37228" s="9"/>
    </row>
    <row r="37229" spans="41:43" x14ac:dyDescent="0.3">
      <c r="AO37229" s="9"/>
      <c r="AP37229" s="9"/>
      <c r="AQ37229" s="9"/>
    </row>
    <row r="37230" spans="41:43" x14ac:dyDescent="0.3">
      <c r="AO37230" s="9"/>
      <c r="AP37230" s="9"/>
      <c r="AQ37230" s="9"/>
    </row>
    <row r="37231" spans="41:43" x14ac:dyDescent="0.3">
      <c r="AO37231" s="9"/>
      <c r="AP37231" s="9"/>
      <c r="AQ37231" s="9"/>
    </row>
    <row r="37232" spans="41:43" x14ac:dyDescent="0.3">
      <c r="AO37232" s="9"/>
      <c r="AP37232" s="9"/>
      <c r="AQ37232" s="9"/>
    </row>
    <row r="37233" spans="41:43" x14ac:dyDescent="0.3">
      <c r="AO37233" s="9"/>
      <c r="AP37233" s="9"/>
      <c r="AQ37233" s="9"/>
    </row>
    <row r="37234" spans="41:43" x14ac:dyDescent="0.3">
      <c r="AO37234" s="9"/>
      <c r="AP37234" s="9"/>
      <c r="AQ37234" s="9"/>
    </row>
    <row r="37235" spans="41:43" x14ac:dyDescent="0.3">
      <c r="AO37235" s="9"/>
      <c r="AP37235" s="9"/>
      <c r="AQ37235" s="9"/>
    </row>
    <row r="37236" spans="41:43" x14ac:dyDescent="0.3">
      <c r="AO37236" s="9"/>
      <c r="AP37236" s="9"/>
      <c r="AQ37236" s="9"/>
    </row>
    <row r="37237" spans="41:43" x14ac:dyDescent="0.3">
      <c r="AO37237" s="9"/>
      <c r="AP37237" s="9"/>
      <c r="AQ37237" s="9"/>
    </row>
    <row r="37238" spans="41:43" x14ac:dyDescent="0.3">
      <c r="AO37238" s="9"/>
      <c r="AP37238" s="9"/>
      <c r="AQ37238" s="9"/>
    </row>
    <row r="37239" spans="41:43" x14ac:dyDescent="0.3">
      <c r="AO37239" s="9"/>
      <c r="AP37239" s="9"/>
      <c r="AQ37239" s="9"/>
    </row>
    <row r="37240" spans="41:43" x14ac:dyDescent="0.3">
      <c r="AO37240" s="9"/>
      <c r="AP37240" s="9"/>
      <c r="AQ37240" s="9"/>
    </row>
    <row r="37241" spans="41:43" x14ac:dyDescent="0.3">
      <c r="AO37241" s="9"/>
      <c r="AP37241" s="9"/>
      <c r="AQ37241" s="9"/>
    </row>
    <row r="37242" spans="41:43" x14ac:dyDescent="0.3">
      <c r="AO37242" s="9"/>
      <c r="AP37242" s="9"/>
      <c r="AQ37242" s="9"/>
    </row>
    <row r="37243" spans="41:43" x14ac:dyDescent="0.3">
      <c r="AO37243" s="9"/>
      <c r="AP37243" s="9"/>
      <c r="AQ37243" s="9"/>
    </row>
    <row r="37244" spans="41:43" x14ac:dyDescent="0.3">
      <c r="AO37244" s="9"/>
      <c r="AP37244" s="9"/>
      <c r="AQ37244" s="9"/>
    </row>
    <row r="37245" spans="41:43" x14ac:dyDescent="0.3">
      <c r="AO37245" s="9"/>
      <c r="AP37245" s="9"/>
      <c r="AQ37245" s="9"/>
    </row>
    <row r="37246" spans="41:43" x14ac:dyDescent="0.3">
      <c r="AO37246" s="9"/>
      <c r="AP37246" s="9"/>
      <c r="AQ37246" s="9"/>
    </row>
    <row r="37247" spans="41:43" x14ac:dyDescent="0.3">
      <c r="AO37247" s="9"/>
      <c r="AP37247" s="9"/>
      <c r="AQ37247" s="9"/>
    </row>
    <row r="37248" spans="41:43" x14ac:dyDescent="0.3">
      <c r="AO37248" s="9"/>
      <c r="AP37248" s="9"/>
      <c r="AQ37248" s="9"/>
    </row>
    <row r="37249" spans="41:43" x14ac:dyDescent="0.3">
      <c r="AO37249" s="9"/>
      <c r="AP37249" s="9"/>
      <c r="AQ37249" s="9"/>
    </row>
    <row r="37250" spans="41:43" x14ac:dyDescent="0.3">
      <c r="AO37250" s="9"/>
      <c r="AP37250" s="9"/>
      <c r="AQ37250" s="9"/>
    </row>
    <row r="37251" spans="41:43" x14ac:dyDescent="0.3">
      <c r="AO37251" s="9"/>
      <c r="AP37251" s="9"/>
      <c r="AQ37251" s="9"/>
    </row>
    <row r="37252" spans="41:43" x14ac:dyDescent="0.3">
      <c r="AO37252" s="9"/>
      <c r="AP37252" s="9"/>
      <c r="AQ37252" s="9"/>
    </row>
    <row r="37253" spans="41:43" x14ac:dyDescent="0.3">
      <c r="AO37253" s="9"/>
      <c r="AP37253" s="9"/>
      <c r="AQ37253" s="9"/>
    </row>
    <row r="37254" spans="41:43" x14ac:dyDescent="0.3">
      <c r="AO37254" s="9"/>
      <c r="AP37254" s="9"/>
      <c r="AQ37254" s="9"/>
    </row>
    <row r="37255" spans="41:43" x14ac:dyDescent="0.3">
      <c r="AO37255" s="9"/>
      <c r="AP37255" s="9"/>
      <c r="AQ37255" s="9"/>
    </row>
    <row r="37256" spans="41:43" x14ac:dyDescent="0.3">
      <c r="AO37256" s="9"/>
      <c r="AP37256" s="9"/>
      <c r="AQ37256" s="9"/>
    </row>
    <row r="37257" spans="41:43" x14ac:dyDescent="0.3">
      <c r="AO37257" s="9"/>
      <c r="AP37257" s="9"/>
      <c r="AQ37257" s="9"/>
    </row>
    <row r="37258" spans="41:43" x14ac:dyDescent="0.3">
      <c r="AO37258" s="9"/>
      <c r="AP37258" s="9"/>
      <c r="AQ37258" s="9"/>
    </row>
    <row r="37259" spans="41:43" x14ac:dyDescent="0.3">
      <c r="AO37259" s="9"/>
      <c r="AP37259" s="9"/>
      <c r="AQ37259" s="9"/>
    </row>
    <row r="37260" spans="41:43" x14ac:dyDescent="0.3">
      <c r="AO37260" s="9"/>
      <c r="AP37260" s="9"/>
      <c r="AQ37260" s="9"/>
    </row>
    <row r="37261" spans="41:43" x14ac:dyDescent="0.3">
      <c r="AO37261" s="9"/>
      <c r="AP37261" s="9"/>
      <c r="AQ37261" s="9"/>
    </row>
    <row r="37262" spans="41:43" x14ac:dyDescent="0.3">
      <c r="AO37262" s="9"/>
      <c r="AP37262" s="9"/>
      <c r="AQ37262" s="9"/>
    </row>
    <row r="37263" spans="41:43" x14ac:dyDescent="0.3">
      <c r="AO37263" s="9"/>
      <c r="AP37263" s="9"/>
      <c r="AQ37263" s="9"/>
    </row>
    <row r="37264" spans="41:43" x14ac:dyDescent="0.3">
      <c r="AO37264" s="9"/>
      <c r="AP37264" s="9"/>
      <c r="AQ37264" s="9"/>
    </row>
    <row r="37265" spans="41:43" x14ac:dyDescent="0.3">
      <c r="AO37265" s="9"/>
      <c r="AP37265" s="9"/>
      <c r="AQ37265" s="9"/>
    </row>
    <row r="37266" spans="41:43" x14ac:dyDescent="0.3">
      <c r="AO37266" s="9"/>
      <c r="AP37266" s="9"/>
      <c r="AQ37266" s="9"/>
    </row>
    <row r="37267" spans="41:43" x14ac:dyDescent="0.3">
      <c r="AO37267" s="9"/>
      <c r="AP37267" s="9"/>
      <c r="AQ37267" s="9"/>
    </row>
    <row r="37268" spans="41:43" x14ac:dyDescent="0.3">
      <c r="AO37268" s="9"/>
      <c r="AP37268" s="9"/>
      <c r="AQ37268" s="9"/>
    </row>
    <row r="37269" spans="41:43" x14ac:dyDescent="0.3">
      <c r="AO37269" s="9"/>
      <c r="AP37269" s="9"/>
      <c r="AQ37269" s="9"/>
    </row>
    <row r="37270" spans="41:43" x14ac:dyDescent="0.3">
      <c r="AO37270" s="9"/>
      <c r="AP37270" s="9"/>
      <c r="AQ37270" s="9"/>
    </row>
    <row r="37271" spans="41:43" x14ac:dyDescent="0.3">
      <c r="AO37271" s="9"/>
      <c r="AP37271" s="9"/>
      <c r="AQ37271" s="9"/>
    </row>
    <row r="37272" spans="41:43" x14ac:dyDescent="0.3">
      <c r="AO37272" s="9"/>
      <c r="AP37272" s="9"/>
      <c r="AQ37272" s="9"/>
    </row>
    <row r="37273" spans="41:43" x14ac:dyDescent="0.3">
      <c r="AO37273" s="9"/>
      <c r="AP37273" s="9"/>
      <c r="AQ37273" s="9"/>
    </row>
    <row r="37274" spans="41:43" x14ac:dyDescent="0.3">
      <c r="AO37274" s="9"/>
      <c r="AP37274" s="9"/>
      <c r="AQ37274" s="9"/>
    </row>
    <row r="37275" spans="41:43" x14ac:dyDescent="0.3">
      <c r="AO37275" s="9"/>
      <c r="AP37275" s="9"/>
      <c r="AQ37275" s="9"/>
    </row>
    <row r="37276" spans="41:43" x14ac:dyDescent="0.3">
      <c r="AO37276" s="9"/>
      <c r="AP37276" s="9"/>
      <c r="AQ37276" s="9"/>
    </row>
    <row r="37277" spans="41:43" x14ac:dyDescent="0.3">
      <c r="AO37277" s="9"/>
      <c r="AP37277" s="9"/>
      <c r="AQ37277" s="9"/>
    </row>
    <row r="37278" spans="41:43" x14ac:dyDescent="0.3">
      <c r="AO37278" s="9"/>
      <c r="AP37278" s="9"/>
      <c r="AQ37278" s="9"/>
    </row>
    <row r="37279" spans="41:43" x14ac:dyDescent="0.3">
      <c r="AO37279" s="9"/>
      <c r="AP37279" s="9"/>
      <c r="AQ37279" s="9"/>
    </row>
    <row r="37280" spans="41:43" x14ac:dyDescent="0.3">
      <c r="AO37280" s="9"/>
      <c r="AP37280" s="9"/>
      <c r="AQ37280" s="9"/>
    </row>
    <row r="37281" spans="41:43" x14ac:dyDescent="0.3">
      <c r="AO37281" s="9"/>
      <c r="AP37281" s="9"/>
      <c r="AQ37281" s="9"/>
    </row>
    <row r="37282" spans="41:43" x14ac:dyDescent="0.3">
      <c r="AO37282" s="9"/>
      <c r="AP37282" s="9"/>
      <c r="AQ37282" s="9"/>
    </row>
    <row r="37283" spans="41:43" x14ac:dyDescent="0.3">
      <c r="AO37283" s="9"/>
      <c r="AP37283" s="9"/>
      <c r="AQ37283" s="9"/>
    </row>
    <row r="37284" spans="41:43" x14ac:dyDescent="0.3">
      <c r="AO37284" s="9"/>
      <c r="AP37284" s="9"/>
      <c r="AQ37284" s="9"/>
    </row>
    <row r="37285" spans="41:43" x14ac:dyDescent="0.3">
      <c r="AO37285" s="9"/>
      <c r="AP37285" s="9"/>
      <c r="AQ37285" s="9"/>
    </row>
    <row r="37286" spans="41:43" x14ac:dyDescent="0.3">
      <c r="AO37286" s="9"/>
      <c r="AP37286" s="9"/>
      <c r="AQ37286" s="9"/>
    </row>
    <row r="37287" spans="41:43" x14ac:dyDescent="0.3">
      <c r="AO37287" s="9"/>
      <c r="AP37287" s="9"/>
      <c r="AQ37287" s="9"/>
    </row>
    <row r="37288" spans="41:43" x14ac:dyDescent="0.3">
      <c r="AO37288" s="9"/>
      <c r="AP37288" s="9"/>
      <c r="AQ37288" s="9"/>
    </row>
    <row r="37289" spans="41:43" x14ac:dyDescent="0.3">
      <c r="AO37289" s="9"/>
      <c r="AP37289" s="9"/>
      <c r="AQ37289" s="9"/>
    </row>
    <row r="37290" spans="41:43" x14ac:dyDescent="0.3">
      <c r="AO37290" s="9"/>
      <c r="AP37290" s="9"/>
      <c r="AQ37290" s="9"/>
    </row>
    <row r="37291" spans="41:43" x14ac:dyDescent="0.3">
      <c r="AO37291" s="9"/>
      <c r="AP37291" s="9"/>
      <c r="AQ37291" s="9"/>
    </row>
    <row r="37292" spans="41:43" x14ac:dyDescent="0.3">
      <c r="AO37292" s="9"/>
      <c r="AP37292" s="9"/>
      <c r="AQ37292" s="9"/>
    </row>
    <row r="37293" spans="41:43" x14ac:dyDescent="0.3">
      <c r="AO37293" s="9"/>
      <c r="AP37293" s="9"/>
      <c r="AQ37293" s="9"/>
    </row>
    <row r="37294" spans="41:43" x14ac:dyDescent="0.3">
      <c r="AO37294" s="9"/>
      <c r="AP37294" s="9"/>
      <c r="AQ37294" s="9"/>
    </row>
    <row r="37295" spans="41:43" x14ac:dyDescent="0.3">
      <c r="AO37295" s="9"/>
      <c r="AP37295" s="9"/>
      <c r="AQ37295" s="9"/>
    </row>
    <row r="37296" spans="41:43" x14ac:dyDescent="0.3">
      <c r="AO37296" s="9"/>
      <c r="AP37296" s="9"/>
      <c r="AQ37296" s="9"/>
    </row>
    <row r="37297" spans="41:43" x14ac:dyDescent="0.3">
      <c r="AO37297" s="9"/>
      <c r="AP37297" s="9"/>
      <c r="AQ37297" s="9"/>
    </row>
    <row r="37298" spans="41:43" x14ac:dyDescent="0.3">
      <c r="AO37298" s="9"/>
      <c r="AP37298" s="9"/>
      <c r="AQ37298" s="9"/>
    </row>
    <row r="37299" spans="41:43" x14ac:dyDescent="0.3">
      <c r="AO37299" s="9"/>
      <c r="AP37299" s="9"/>
      <c r="AQ37299" s="9"/>
    </row>
    <row r="37300" spans="41:43" x14ac:dyDescent="0.3">
      <c r="AO37300" s="9"/>
      <c r="AP37300" s="9"/>
      <c r="AQ37300" s="9"/>
    </row>
    <row r="37301" spans="41:43" x14ac:dyDescent="0.3">
      <c r="AO37301" s="9"/>
      <c r="AP37301" s="9"/>
      <c r="AQ37301" s="9"/>
    </row>
    <row r="37302" spans="41:43" x14ac:dyDescent="0.3">
      <c r="AO37302" s="9"/>
      <c r="AP37302" s="9"/>
      <c r="AQ37302" s="9"/>
    </row>
    <row r="37303" spans="41:43" x14ac:dyDescent="0.3">
      <c r="AO37303" s="9"/>
      <c r="AP37303" s="9"/>
      <c r="AQ37303" s="9"/>
    </row>
    <row r="37304" spans="41:43" x14ac:dyDescent="0.3">
      <c r="AO37304" s="9"/>
      <c r="AP37304" s="9"/>
      <c r="AQ37304" s="9"/>
    </row>
    <row r="37305" spans="41:43" x14ac:dyDescent="0.3">
      <c r="AO37305" s="9"/>
      <c r="AP37305" s="9"/>
      <c r="AQ37305" s="9"/>
    </row>
    <row r="37306" spans="41:43" x14ac:dyDescent="0.3">
      <c r="AO37306" s="9"/>
      <c r="AP37306" s="9"/>
      <c r="AQ37306" s="9"/>
    </row>
    <row r="37307" spans="41:43" x14ac:dyDescent="0.3">
      <c r="AO37307" s="9"/>
      <c r="AP37307" s="9"/>
      <c r="AQ37307" s="9"/>
    </row>
    <row r="37308" spans="41:43" x14ac:dyDescent="0.3">
      <c r="AO37308" s="9"/>
      <c r="AP37308" s="9"/>
      <c r="AQ37308" s="9"/>
    </row>
    <row r="37309" spans="41:43" x14ac:dyDescent="0.3">
      <c r="AO37309" s="9"/>
      <c r="AP37309" s="9"/>
      <c r="AQ37309" s="9"/>
    </row>
    <row r="37310" spans="41:43" x14ac:dyDescent="0.3">
      <c r="AO37310" s="9"/>
      <c r="AP37310" s="9"/>
      <c r="AQ37310" s="9"/>
    </row>
    <row r="37311" spans="41:43" x14ac:dyDescent="0.3">
      <c r="AO37311" s="9"/>
      <c r="AP37311" s="9"/>
      <c r="AQ37311" s="9"/>
    </row>
    <row r="37312" spans="41:43" x14ac:dyDescent="0.3">
      <c r="AO37312" s="9"/>
      <c r="AP37312" s="9"/>
      <c r="AQ37312" s="9"/>
    </row>
    <row r="37313" spans="41:43" x14ac:dyDescent="0.3">
      <c r="AO37313" s="9"/>
      <c r="AP37313" s="9"/>
      <c r="AQ37313" s="9"/>
    </row>
    <row r="37314" spans="41:43" x14ac:dyDescent="0.3">
      <c r="AO37314" s="9"/>
      <c r="AP37314" s="9"/>
      <c r="AQ37314" s="9"/>
    </row>
    <row r="37315" spans="41:43" x14ac:dyDescent="0.3">
      <c r="AO37315" s="9"/>
      <c r="AP37315" s="9"/>
      <c r="AQ37315" s="9"/>
    </row>
    <row r="37316" spans="41:43" x14ac:dyDescent="0.3">
      <c r="AO37316" s="9"/>
      <c r="AP37316" s="9"/>
      <c r="AQ37316" s="9"/>
    </row>
    <row r="37317" spans="41:43" x14ac:dyDescent="0.3">
      <c r="AO37317" s="9"/>
      <c r="AP37317" s="9"/>
      <c r="AQ37317" s="9"/>
    </row>
    <row r="37318" spans="41:43" x14ac:dyDescent="0.3">
      <c r="AO37318" s="9"/>
      <c r="AP37318" s="9"/>
      <c r="AQ37318" s="9"/>
    </row>
    <row r="37319" spans="41:43" x14ac:dyDescent="0.3">
      <c r="AO37319" s="9"/>
      <c r="AP37319" s="9"/>
      <c r="AQ37319" s="9"/>
    </row>
    <row r="37320" spans="41:43" x14ac:dyDescent="0.3">
      <c r="AO37320" s="9"/>
      <c r="AP37320" s="9"/>
      <c r="AQ37320" s="9"/>
    </row>
    <row r="37321" spans="41:43" x14ac:dyDescent="0.3">
      <c r="AO37321" s="9"/>
      <c r="AP37321" s="9"/>
      <c r="AQ37321" s="9"/>
    </row>
    <row r="37322" spans="41:43" x14ac:dyDescent="0.3">
      <c r="AO37322" s="9"/>
      <c r="AP37322" s="9"/>
      <c r="AQ37322" s="9"/>
    </row>
    <row r="37323" spans="41:43" x14ac:dyDescent="0.3">
      <c r="AO37323" s="9"/>
      <c r="AP37323" s="9"/>
      <c r="AQ37323" s="9"/>
    </row>
    <row r="37324" spans="41:43" x14ac:dyDescent="0.3">
      <c r="AO37324" s="9"/>
      <c r="AP37324" s="9"/>
      <c r="AQ37324" s="9"/>
    </row>
    <row r="37325" spans="41:43" x14ac:dyDescent="0.3">
      <c r="AO37325" s="9"/>
      <c r="AP37325" s="9"/>
      <c r="AQ37325" s="9"/>
    </row>
    <row r="37326" spans="41:43" x14ac:dyDescent="0.3">
      <c r="AO37326" s="9"/>
      <c r="AP37326" s="9"/>
      <c r="AQ37326" s="9"/>
    </row>
    <row r="37327" spans="41:43" x14ac:dyDescent="0.3">
      <c r="AO37327" s="9"/>
      <c r="AP37327" s="9"/>
      <c r="AQ37327" s="9"/>
    </row>
    <row r="37328" spans="41:43" x14ac:dyDescent="0.3">
      <c r="AO37328" s="9"/>
      <c r="AP37328" s="9"/>
      <c r="AQ37328" s="9"/>
    </row>
    <row r="37329" spans="41:43" x14ac:dyDescent="0.3">
      <c r="AO37329" s="9"/>
      <c r="AP37329" s="9"/>
      <c r="AQ37329" s="9"/>
    </row>
    <row r="37330" spans="41:43" x14ac:dyDescent="0.3">
      <c r="AO37330" s="9"/>
      <c r="AP37330" s="9"/>
      <c r="AQ37330" s="9"/>
    </row>
    <row r="37331" spans="41:43" x14ac:dyDescent="0.3">
      <c r="AO37331" s="9"/>
      <c r="AP37331" s="9"/>
      <c r="AQ37331" s="9"/>
    </row>
    <row r="37332" spans="41:43" x14ac:dyDescent="0.3">
      <c r="AO37332" s="9"/>
      <c r="AP37332" s="9"/>
      <c r="AQ37332" s="9"/>
    </row>
    <row r="37333" spans="41:43" x14ac:dyDescent="0.3">
      <c r="AO37333" s="9"/>
      <c r="AP37333" s="9"/>
      <c r="AQ37333" s="9"/>
    </row>
    <row r="37334" spans="41:43" x14ac:dyDescent="0.3">
      <c r="AO37334" s="9"/>
      <c r="AP37334" s="9"/>
      <c r="AQ37334" s="9"/>
    </row>
    <row r="37335" spans="41:43" x14ac:dyDescent="0.3">
      <c r="AO37335" s="9"/>
      <c r="AP37335" s="9"/>
      <c r="AQ37335" s="9"/>
    </row>
    <row r="37336" spans="41:43" x14ac:dyDescent="0.3">
      <c r="AO37336" s="9"/>
      <c r="AP37336" s="9"/>
      <c r="AQ37336" s="9"/>
    </row>
    <row r="37337" spans="41:43" x14ac:dyDescent="0.3">
      <c r="AO37337" s="9"/>
      <c r="AP37337" s="9"/>
      <c r="AQ37337" s="9"/>
    </row>
    <row r="37338" spans="41:43" x14ac:dyDescent="0.3">
      <c r="AO37338" s="9"/>
      <c r="AP37338" s="9"/>
      <c r="AQ37338" s="9"/>
    </row>
    <row r="37339" spans="41:43" x14ac:dyDescent="0.3">
      <c r="AO37339" s="9"/>
      <c r="AP37339" s="9"/>
      <c r="AQ37339" s="9"/>
    </row>
    <row r="37340" spans="41:43" x14ac:dyDescent="0.3">
      <c r="AO37340" s="9"/>
      <c r="AP37340" s="9"/>
      <c r="AQ37340" s="9"/>
    </row>
    <row r="37341" spans="41:43" x14ac:dyDescent="0.3">
      <c r="AO37341" s="9"/>
      <c r="AP37341" s="9"/>
      <c r="AQ37341" s="9"/>
    </row>
    <row r="37342" spans="41:43" x14ac:dyDescent="0.3">
      <c r="AO37342" s="9"/>
      <c r="AP37342" s="9"/>
      <c r="AQ37342" s="9"/>
    </row>
    <row r="37343" spans="41:43" x14ac:dyDescent="0.3">
      <c r="AO37343" s="9"/>
      <c r="AP37343" s="9"/>
      <c r="AQ37343" s="9"/>
    </row>
    <row r="37344" spans="41:43" x14ac:dyDescent="0.3">
      <c r="AO37344" s="9"/>
      <c r="AP37344" s="9"/>
      <c r="AQ37344" s="9"/>
    </row>
    <row r="37345" spans="41:43" x14ac:dyDescent="0.3">
      <c r="AO37345" s="9"/>
      <c r="AP37345" s="9"/>
      <c r="AQ37345" s="9"/>
    </row>
    <row r="37346" spans="41:43" x14ac:dyDescent="0.3">
      <c r="AO37346" s="9"/>
      <c r="AP37346" s="9"/>
      <c r="AQ37346" s="9"/>
    </row>
    <row r="37347" spans="41:43" x14ac:dyDescent="0.3">
      <c r="AO37347" s="9"/>
      <c r="AP37347" s="9"/>
      <c r="AQ37347" s="9"/>
    </row>
    <row r="37348" spans="41:43" x14ac:dyDescent="0.3">
      <c r="AO37348" s="9"/>
      <c r="AP37348" s="9"/>
      <c r="AQ37348" s="9"/>
    </row>
    <row r="37349" spans="41:43" x14ac:dyDescent="0.3">
      <c r="AO37349" s="9"/>
      <c r="AP37349" s="9"/>
      <c r="AQ37349" s="9"/>
    </row>
    <row r="37350" spans="41:43" x14ac:dyDescent="0.3">
      <c r="AO37350" s="9"/>
      <c r="AP37350" s="9"/>
      <c r="AQ37350" s="9"/>
    </row>
    <row r="37351" spans="41:43" x14ac:dyDescent="0.3">
      <c r="AO37351" s="9"/>
      <c r="AP37351" s="9"/>
      <c r="AQ37351" s="9"/>
    </row>
    <row r="37352" spans="41:43" x14ac:dyDescent="0.3">
      <c r="AO37352" s="9"/>
      <c r="AP37352" s="9"/>
      <c r="AQ37352" s="9"/>
    </row>
    <row r="37353" spans="41:43" x14ac:dyDescent="0.3">
      <c r="AO37353" s="9"/>
      <c r="AP37353" s="9"/>
      <c r="AQ37353" s="9"/>
    </row>
    <row r="37354" spans="41:43" x14ac:dyDescent="0.3">
      <c r="AO37354" s="9"/>
      <c r="AP37354" s="9"/>
      <c r="AQ37354" s="9"/>
    </row>
    <row r="37355" spans="41:43" x14ac:dyDescent="0.3">
      <c r="AO37355" s="9"/>
      <c r="AP37355" s="9"/>
      <c r="AQ37355" s="9"/>
    </row>
    <row r="37356" spans="41:43" x14ac:dyDescent="0.3">
      <c r="AO37356" s="9"/>
      <c r="AP37356" s="9"/>
      <c r="AQ37356" s="9"/>
    </row>
    <row r="37357" spans="41:43" x14ac:dyDescent="0.3">
      <c r="AO37357" s="9"/>
      <c r="AP37357" s="9"/>
      <c r="AQ37357" s="9"/>
    </row>
    <row r="37358" spans="41:43" x14ac:dyDescent="0.3">
      <c r="AO37358" s="9"/>
      <c r="AP37358" s="9"/>
      <c r="AQ37358" s="9"/>
    </row>
    <row r="37359" spans="41:43" x14ac:dyDescent="0.3">
      <c r="AO37359" s="9"/>
      <c r="AP37359" s="9"/>
      <c r="AQ37359" s="9"/>
    </row>
    <row r="37360" spans="41:43" x14ac:dyDescent="0.3">
      <c r="AO37360" s="9"/>
      <c r="AP37360" s="9"/>
      <c r="AQ37360" s="9"/>
    </row>
    <row r="37361" spans="41:43" x14ac:dyDescent="0.3">
      <c r="AO37361" s="9"/>
      <c r="AP37361" s="9"/>
      <c r="AQ37361" s="9"/>
    </row>
    <row r="37362" spans="41:43" x14ac:dyDescent="0.3">
      <c r="AO37362" s="9"/>
      <c r="AP37362" s="9"/>
      <c r="AQ37362" s="9"/>
    </row>
    <row r="37363" spans="41:43" x14ac:dyDescent="0.3">
      <c r="AO37363" s="9"/>
      <c r="AP37363" s="9"/>
      <c r="AQ37363" s="9"/>
    </row>
    <row r="37364" spans="41:43" x14ac:dyDescent="0.3">
      <c r="AO37364" s="9"/>
      <c r="AP37364" s="9"/>
      <c r="AQ37364" s="9"/>
    </row>
    <row r="37365" spans="41:43" x14ac:dyDescent="0.3">
      <c r="AO37365" s="9"/>
      <c r="AP37365" s="9"/>
      <c r="AQ37365" s="9"/>
    </row>
    <row r="37366" spans="41:43" x14ac:dyDescent="0.3">
      <c r="AO37366" s="9"/>
      <c r="AP37366" s="9"/>
      <c r="AQ37366" s="9"/>
    </row>
    <row r="37367" spans="41:43" x14ac:dyDescent="0.3">
      <c r="AO37367" s="9"/>
      <c r="AP37367" s="9"/>
      <c r="AQ37367" s="9"/>
    </row>
    <row r="37368" spans="41:43" x14ac:dyDescent="0.3">
      <c r="AO37368" s="9"/>
      <c r="AP37368" s="9"/>
      <c r="AQ37368" s="9"/>
    </row>
    <row r="37369" spans="41:43" x14ac:dyDescent="0.3">
      <c r="AO37369" s="9"/>
      <c r="AP37369" s="9"/>
      <c r="AQ37369" s="9"/>
    </row>
    <row r="37370" spans="41:43" x14ac:dyDescent="0.3">
      <c r="AO37370" s="9"/>
      <c r="AP37370" s="9"/>
      <c r="AQ37370" s="9"/>
    </row>
    <row r="37371" spans="41:43" x14ac:dyDescent="0.3">
      <c r="AO37371" s="9"/>
      <c r="AP37371" s="9"/>
      <c r="AQ37371" s="9"/>
    </row>
    <row r="37372" spans="41:43" x14ac:dyDescent="0.3">
      <c r="AO37372" s="9"/>
      <c r="AP37372" s="9"/>
      <c r="AQ37372" s="9"/>
    </row>
    <row r="37373" spans="41:43" x14ac:dyDescent="0.3">
      <c r="AO37373" s="9"/>
      <c r="AP37373" s="9"/>
      <c r="AQ37373" s="9"/>
    </row>
    <row r="37374" spans="41:43" x14ac:dyDescent="0.3">
      <c r="AO37374" s="9"/>
      <c r="AP37374" s="9"/>
      <c r="AQ37374" s="9"/>
    </row>
    <row r="37375" spans="41:43" x14ac:dyDescent="0.3">
      <c r="AO37375" s="9"/>
      <c r="AP37375" s="9"/>
      <c r="AQ37375" s="9"/>
    </row>
    <row r="37376" spans="41:43" x14ac:dyDescent="0.3">
      <c r="AO37376" s="9"/>
      <c r="AP37376" s="9"/>
      <c r="AQ37376" s="9"/>
    </row>
    <row r="37377" spans="41:43" x14ac:dyDescent="0.3">
      <c r="AO37377" s="9"/>
      <c r="AP37377" s="9"/>
      <c r="AQ37377" s="9"/>
    </row>
    <row r="37378" spans="41:43" x14ac:dyDescent="0.3">
      <c r="AO37378" s="9"/>
      <c r="AP37378" s="9"/>
      <c r="AQ37378" s="9"/>
    </row>
    <row r="37379" spans="41:43" x14ac:dyDescent="0.3">
      <c r="AO37379" s="9"/>
      <c r="AP37379" s="9"/>
      <c r="AQ37379" s="9"/>
    </row>
    <row r="37380" spans="41:43" x14ac:dyDescent="0.3">
      <c r="AO37380" s="9"/>
      <c r="AP37380" s="9"/>
      <c r="AQ37380" s="9"/>
    </row>
    <row r="37381" spans="41:43" x14ac:dyDescent="0.3">
      <c r="AO37381" s="9"/>
      <c r="AP37381" s="9"/>
      <c r="AQ37381" s="9"/>
    </row>
    <row r="37382" spans="41:43" x14ac:dyDescent="0.3">
      <c r="AO37382" s="9"/>
      <c r="AP37382" s="9"/>
      <c r="AQ37382" s="9"/>
    </row>
    <row r="37383" spans="41:43" x14ac:dyDescent="0.3">
      <c r="AO37383" s="9"/>
      <c r="AP37383" s="9"/>
      <c r="AQ37383" s="9"/>
    </row>
    <row r="37384" spans="41:43" x14ac:dyDescent="0.3">
      <c r="AO37384" s="9"/>
      <c r="AP37384" s="9"/>
      <c r="AQ37384" s="9"/>
    </row>
    <row r="37385" spans="41:43" x14ac:dyDescent="0.3">
      <c r="AO37385" s="9"/>
      <c r="AP37385" s="9"/>
      <c r="AQ37385" s="9"/>
    </row>
    <row r="37386" spans="41:43" x14ac:dyDescent="0.3">
      <c r="AO37386" s="9"/>
      <c r="AP37386" s="9"/>
      <c r="AQ37386" s="9"/>
    </row>
    <row r="37387" spans="41:43" x14ac:dyDescent="0.3">
      <c r="AO37387" s="9"/>
      <c r="AP37387" s="9"/>
      <c r="AQ37387" s="9"/>
    </row>
    <row r="37388" spans="41:43" x14ac:dyDescent="0.3">
      <c r="AO37388" s="9"/>
      <c r="AP37388" s="9"/>
      <c r="AQ37388" s="9"/>
    </row>
    <row r="37389" spans="41:43" x14ac:dyDescent="0.3">
      <c r="AO37389" s="9"/>
      <c r="AP37389" s="9"/>
      <c r="AQ37389" s="9"/>
    </row>
    <row r="37390" spans="41:43" x14ac:dyDescent="0.3">
      <c r="AO37390" s="9"/>
      <c r="AP37390" s="9"/>
      <c r="AQ37390" s="9"/>
    </row>
    <row r="37391" spans="41:43" x14ac:dyDescent="0.3">
      <c r="AO37391" s="9"/>
      <c r="AP37391" s="9"/>
      <c r="AQ37391" s="9"/>
    </row>
    <row r="37392" spans="41:43" x14ac:dyDescent="0.3">
      <c r="AO37392" s="9"/>
      <c r="AP37392" s="9"/>
      <c r="AQ37392" s="9"/>
    </row>
    <row r="37393" spans="41:43" x14ac:dyDescent="0.3">
      <c r="AO37393" s="9"/>
      <c r="AP37393" s="9"/>
      <c r="AQ37393" s="9"/>
    </row>
    <row r="37394" spans="41:43" x14ac:dyDescent="0.3">
      <c r="AO37394" s="9"/>
      <c r="AP37394" s="9"/>
      <c r="AQ37394" s="9"/>
    </row>
    <row r="37395" spans="41:43" x14ac:dyDescent="0.3">
      <c r="AO37395" s="9"/>
      <c r="AP37395" s="9"/>
      <c r="AQ37395" s="9"/>
    </row>
    <row r="37396" spans="41:43" x14ac:dyDescent="0.3">
      <c r="AO37396" s="9"/>
      <c r="AP37396" s="9"/>
      <c r="AQ37396" s="9"/>
    </row>
    <row r="37397" spans="41:43" x14ac:dyDescent="0.3">
      <c r="AO37397" s="9"/>
      <c r="AP37397" s="9"/>
      <c r="AQ37397" s="9"/>
    </row>
    <row r="37398" spans="41:43" x14ac:dyDescent="0.3">
      <c r="AO37398" s="9"/>
      <c r="AP37398" s="9"/>
      <c r="AQ37398" s="9"/>
    </row>
    <row r="37399" spans="41:43" x14ac:dyDescent="0.3">
      <c r="AO37399" s="9"/>
      <c r="AP37399" s="9"/>
      <c r="AQ37399" s="9"/>
    </row>
    <row r="37400" spans="41:43" x14ac:dyDescent="0.3">
      <c r="AO37400" s="9"/>
      <c r="AP37400" s="9"/>
      <c r="AQ37400" s="9"/>
    </row>
    <row r="37401" spans="41:43" x14ac:dyDescent="0.3">
      <c r="AO37401" s="9"/>
      <c r="AP37401" s="9"/>
      <c r="AQ37401" s="9"/>
    </row>
    <row r="37402" spans="41:43" x14ac:dyDescent="0.3">
      <c r="AO37402" s="9"/>
      <c r="AP37402" s="9"/>
      <c r="AQ37402" s="9"/>
    </row>
    <row r="37403" spans="41:43" x14ac:dyDescent="0.3">
      <c r="AO37403" s="9"/>
      <c r="AP37403" s="9"/>
      <c r="AQ37403" s="9"/>
    </row>
    <row r="37404" spans="41:43" x14ac:dyDescent="0.3">
      <c r="AO37404" s="9"/>
      <c r="AP37404" s="9"/>
      <c r="AQ37404" s="9"/>
    </row>
    <row r="37405" spans="41:43" x14ac:dyDescent="0.3">
      <c r="AO37405" s="9"/>
      <c r="AP37405" s="9"/>
      <c r="AQ37405" s="9"/>
    </row>
    <row r="37406" spans="41:43" x14ac:dyDescent="0.3">
      <c r="AO37406" s="9"/>
      <c r="AP37406" s="9"/>
      <c r="AQ37406" s="9"/>
    </row>
    <row r="37407" spans="41:43" x14ac:dyDescent="0.3">
      <c r="AO37407" s="9"/>
      <c r="AP37407" s="9"/>
      <c r="AQ37407" s="9"/>
    </row>
    <row r="37408" spans="41:43" x14ac:dyDescent="0.3">
      <c r="AO37408" s="9"/>
      <c r="AP37408" s="9"/>
      <c r="AQ37408" s="9"/>
    </row>
    <row r="37409" spans="41:43" x14ac:dyDescent="0.3">
      <c r="AO37409" s="9"/>
      <c r="AP37409" s="9"/>
      <c r="AQ37409" s="9"/>
    </row>
    <row r="37410" spans="41:43" x14ac:dyDescent="0.3">
      <c r="AO37410" s="9"/>
      <c r="AP37410" s="9"/>
      <c r="AQ37410" s="9"/>
    </row>
    <row r="37411" spans="41:43" x14ac:dyDescent="0.3">
      <c r="AO37411" s="9"/>
      <c r="AP37411" s="9"/>
      <c r="AQ37411" s="9"/>
    </row>
    <row r="37412" spans="41:43" x14ac:dyDescent="0.3">
      <c r="AO37412" s="9"/>
      <c r="AP37412" s="9"/>
      <c r="AQ37412" s="9"/>
    </row>
    <row r="37413" spans="41:43" x14ac:dyDescent="0.3">
      <c r="AO37413" s="9"/>
      <c r="AP37413" s="9"/>
      <c r="AQ37413" s="9"/>
    </row>
    <row r="37414" spans="41:43" x14ac:dyDescent="0.3">
      <c r="AO37414" s="9"/>
      <c r="AP37414" s="9"/>
      <c r="AQ37414" s="9"/>
    </row>
    <row r="37415" spans="41:43" x14ac:dyDescent="0.3">
      <c r="AO37415" s="9"/>
      <c r="AP37415" s="9"/>
      <c r="AQ37415" s="9"/>
    </row>
    <row r="37416" spans="41:43" x14ac:dyDescent="0.3">
      <c r="AO37416" s="9"/>
      <c r="AP37416" s="9"/>
      <c r="AQ37416" s="9"/>
    </row>
    <row r="37417" spans="41:43" x14ac:dyDescent="0.3">
      <c r="AO37417" s="9"/>
      <c r="AP37417" s="9"/>
      <c r="AQ37417" s="9"/>
    </row>
    <row r="37418" spans="41:43" x14ac:dyDescent="0.3">
      <c r="AO37418" s="9"/>
      <c r="AP37418" s="9"/>
      <c r="AQ37418" s="9"/>
    </row>
    <row r="37419" spans="41:43" x14ac:dyDescent="0.3">
      <c r="AO37419" s="9"/>
      <c r="AP37419" s="9"/>
      <c r="AQ37419" s="9"/>
    </row>
    <row r="37420" spans="41:43" x14ac:dyDescent="0.3">
      <c r="AO37420" s="9"/>
      <c r="AP37420" s="9"/>
      <c r="AQ37420" s="9"/>
    </row>
    <row r="37421" spans="41:43" x14ac:dyDescent="0.3">
      <c r="AO37421" s="9"/>
      <c r="AP37421" s="9"/>
      <c r="AQ37421" s="9"/>
    </row>
    <row r="37422" spans="41:43" x14ac:dyDescent="0.3">
      <c r="AO37422" s="9"/>
      <c r="AP37422" s="9"/>
      <c r="AQ37422" s="9"/>
    </row>
    <row r="37423" spans="41:43" x14ac:dyDescent="0.3">
      <c r="AO37423" s="9"/>
      <c r="AP37423" s="9"/>
      <c r="AQ37423" s="9"/>
    </row>
    <row r="37424" spans="41:43" x14ac:dyDescent="0.3">
      <c r="AO37424" s="9"/>
      <c r="AP37424" s="9"/>
      <c r="AQ37424" s="9"/>
    </row>
    <row r="37425" spans="41:43" x14ac:dyDescent="0.3">
      <c r="AO37425" s="9"/>
      <c r="AP37425" s="9"/>
      <c r="AQ37425" s="9"/>
    </row>
    <row r="37426" spans="41:43" x14ac:dyDescent="0.3">
      <c r="AO37426" s="9"/>
      <c r="AP37426" s="9"/>
      <c r="AQ37426" s="9"/>
    </row>
    <row r="37427" spans="41:43" x14ac:dyDescent="0.3">
      <c r="AO37427" s="9"/>
      <c r="AP37427" s="9"/>
      <c r="AQ37427" s="9"/>
    </row>
    <row r="37428" spans="41:43" x14ac:dyDescent="0.3">
      <c r="AO37428" s="9"/>
      <c r="AP37428" s="9"/>
      <c r="AQ37428" s="9"/>
    </row>
    <row r="37429" spans="41:43" x14ac:dyDescent="0.3">
      <c r="AO37429" s="9"/>
      <c r="AP37429" s="9"/>
      <c r="AQ37429" s="9"/>
    </row>
    <row r="37430" spans="41:43" x14ac:dyDescent="0.3">
      <c r="AO37430" s="9"/>
      <c r="AP37430" s="9"/>
      <c r="AQ37430" s="9"/>
    </row>
    <row r="37431" spans="41:43" x14ac:dyDescent="0.3">
      <c r="AO37431" s="9"/>
      <c r="AP37431" s="9"/>
      <c r="AQ37431" s="9"/>
    </row>
    <row r="37432" spans="41:43" x14ac:dyDescent="0.3">
      <c r="AO37432" s="9"/>
      <c r="AP37432" s="9"/>
      <c r="AQ37432" s="9"/>
    </row>
    <row r="37433" spans="41:43" x14ac:dyDescent="0.3">
      <c r="AO37433" s="9"/>
      <c r="AP37433" s="9"/>
      <c r="AQ37433" s="9"/>
    </row>
    <row r="37434" spans="41:43" x14ac:dyDescent="0.3">
      <c r="AO37434" s="9"/>
      <c r="AP37434" s="9"/>
      <c r="AQ37434" s="9"/>
    </row>
    <row r="37435" spans="41:43" x14ac:dyDescent="0.3">
      <c r="AO37435" s="9"/>
      <c r="AP37435" s="9"/>
      <c r="AQ37435" s="9"/>
    </row>
    <row r="37436" spans="41:43" x14ac:dyDescent="0.3">
      <c r="AO37436" s="9"/>
      <c r="AP37436" s="9"/>
      <c r="AQ37436" s="9"/>
    </row>
    <row r="37437" spans="41:43" x14ac:dyDescent="0.3">
      <c r="AO37437" s="9"/>
      <c r="AP37437" s="9"/>
      <c r="AQ37437" s="9"/>
    </row>
    <row r="37438" spans="41:43" x14ac:dyDescent="0.3">
      <c r="AO37438" s="9"/>
      <c r="AP37438" s="9"/>
      <c r="AQ37438" s="9"/>
    </row>
    <row r="37439" spans="41:43" x14ac:dyDescent="0.3">
      <c r="AO37439" s="9"/>
      <c r="AP37439" s="9"/>
      <c r="AQ37439" s="9"/>
    </row>
    <row r="37440" spans="41:43" x14ac:dyDescent="0.3">
      <c r="AO37440" s="9"/>
      <c r="AP37440" s="9"/>
      <c r="AQ37440" s="9"/>
    </row>
    <row r="37441" spans="41:43" x14ac:dyDescent="0.3">
      <c r="AO37441" s="9"/>
      <c r="AP37441" s="9"/>
      <c r="AQ37441" s="9"/>
    </row>
    <row r="37442" spans="41:43" x14ac:dyDescent="0.3">
      <c r="AO37442" s="9"/>
      <c r="AP37442" s="9"/>
      <c r="AQ37442" s="9"/>
    </row>
    <row r="37443" spans="41:43" x14ac:dyDescent="0.3">
      <c r="AO37443" s="9"/>
      <c r="AP37443" s="9"/>
      <c r="AQ37443" s="9"/>
    </row>
    <row r="37444" spans="41:43" x14ac:dyDescent="0.3">
      <c r="AO37444" s="9"/>
      <c r="AP37444" s="9"/>
      <c r="AQ37444" s="9"/>
    </row>
    <row r="37445" spans="41:43" x14ac:dyDescent="0.3">
      <c r="AO37445" s="9"/>
      <c r="AP37445" s="9"/>
      <c r="AQ37445" s="9"/>
    </row>
    <row r="37446" spans="41:43" x14ac:dyDescent="0.3">
      <c r="AO37446" s="9"/>
      <c r="AP37446" s="9"/>
      <c r="AQ37446" s="9"/>
    </row>
    <row r="37447" spans="41:43" x14ac:dyDescent="0.3">
      <c r="AO37447" s="9"/>
      <c r="AP37447" s="9"/>
      <c r="AQ37447" s="9"/>
    </row>
    <row r="37448" spans="41:43" x14ac:dyDescent="0.3">
      <c r="AO37448" s="9"/>
      <c r="AP37448" s="9"/>
      <c r="AQ37448" s="9"/>
    </row>
    <row r="37449" spans="41:43" x14ac:dyDescent="0.3">
      <c r="AO37449" s="9"/>
      <c r="AP37449" s="9"/>
      <c r="AQ37449" s="9"/>
    </row>
    <row r="37450" spans="41:43" x14ac:dyDescent="0.3">
      <c r="AO37450" s="9"/>
      <c r="AP37450" s="9"/>
      <c r="AQ37450" s="9"/>
    </row>
    <row r="37451" spans="41:43" x14ac:dyDescent="0.3">
      <c r="AO37451" s="9"/>
      <c r="AP37451" s="9"/>
      <c r="AQ37451" s="9"/>
    </row>
    <row r="37452" spans="41:43" x14ac:dyDescent="0.3">
      <c r="AO37452" s="9"/>
      <c r="AP37452" s="9"/>
      <c r="AQ37452" s="9"/>
    </row>
    <row r="37453" spans="41:43" x14ac:dyDescent="0.3">
      <c r="AO37453" s="9"/>
      <c r="AP37453" s="9"/>
      <c r="AQ37453" s="9"/>
    </row>
    <row r="37454" spans="41:43" x14ac:dyDescent="0.3">
      <c r="AO37454" s="9"/>
      <c r="AP37454" s="9"/>
      <c r="AQ37454" s="9"/>
    </row>
    <row r="37455" spans="41:43" x14ac:dyDescent="0.3">
      <c r="AO37455" s="9"/>
      <c r="AP37455" s="9"/>
      <c r="AQ37455" s="9"/>
    </row>
    <row r="37456" spans="41:43" x14ac:dyDescent="0.3">
      <c r="AO37456" s="9"/>
      <c r="AP37456" s="9"/>
      <c r="AQ37456" s="9"/>
    </row>
    <row r="37457" spans="41:43" x14ac:dyDescent="0.3">
      <c r="AO37457" s="9"/>
      <c r="AP37457" s="9"/>
      <c r="AQ37457" s="9"/>
    </row>
    <row r="37458" spans="41:43" x14ac:dyDescent="0.3">
      <c r="AO37458" s="9"/>
      <c r="AP37458" s="9"/>
      <c r="AQ37458" s="9"/>
    </row>
    <row r="37459" spans="41:43" x14ac:dyDescent="0.3">
      <c r="AO37459" s="9"/>
      <c r="AP37459" s="9"/>
      <c r="AQ37459" s="9"/>
    </row>
    <row r="37460" spans="41:43" x14ac:dyDescent="0.3">
      <c r="AO37460" s="9"/>
      <c r="AP37460" s="9"/>
      <c r="AQ37460" s="9"/>
    </row>
    <row r="37461" spans="41:43" x14ac:dyDescent="0.3">
      <c r="AO37461" s="9"/>
      <c r="AP37461" s="9"/>
      <c r="AQ37461" s="9"/>
    </row>
    <row r="37462" spans="41:43" x14ac:dyDescent="0.3">
      <c r="AO37462" s="9"/>
      <c r="AP37462" s="9"/>
      <c r="AQ37462" s="9"/>
    </row>
    <row r="37463" spans="41:43" x14ac:dyDescent="0.3">
      <c r="AO37463" s="9"/>
      <c r="AP37463" s="9"/>
      <c r="AQ37463" s="9"/>
    </row>
    <row r="37464" spans="41:43" x14ac:dyDescent="0.3">
      <c r="AO37464" s="9"/>
      <c r="AP37464" s="9"/>
      <c r="AQ37464" s="9"/>
    </row>
    <row r="37465" spans="41:43" x14ac:dyDescent="0.3">
      <c r="AO37465" s="9"/>
      <c r="AP37465" s="9"/>
      <c r="AQ37465" s="9"/>
    </row>
    <row r="37466" spans="41:43" x14ac:dyDescent="0.3">
      <c r="AO37466" s="9"/>
      <c r="AP37466" s="9"/>
      <c r="AQ37466" s="9"/>
    </row>
    <row r="37467" spans="41:43" x14ac:dyDescent="0.3">
      <c r="AO37467" s="9"/>
      <c r="AP37467" s="9"/>
      <c r="AQ37467" s="9"/>
    </row>
    <row r="37468" spans="41:43" x14ac:dyDescent="0.3">
      <c r="AO37468" s="9"/>
      <c r="AP37468" s="9"/>
      <c r="AQ37468" s="9"/>
    </row>
    <row r="37469" spans="41:43" x14ac:dyDescent="0.3">
      <c r="AO37469" s="9"/>
      <c r="AP37469" s="9"/>
      <c r="AQ37469" s="9"/>
    </row>
    <row r="37470" spans="41:43" x14ac:dyDescent="0.3">
      <c r="AO37470" s="9"/>
      <c r="AP37470" s="9"/>
      <c r="AQ37470" s="9"/>
    </row>
    <row r="37471" spans="41:43" x14ac:dyDescent="0.3">
      <c r="AO37471" s="9"/>
      <c r="AP37471" s="9"/>
      <c r="AQ37471" s="9"/>
    </row>
    <row r="37472" spans="41:43" x14ac:dyDescent="0.3">
      <c r="AO37472" s="9"/>
      <c r="AP37472" s="9"/>
      <c r="AQ37472" s="9"/>
    </row>
    <row r="37473" spans="41:43" x14ac:dyDescent="0.3">
      <c r="AO37473" s="9"/>
      <c r="AP37473" s="9"/>
      <c r="AQ37473" s="9"/>
    </row>
    <row r="37474" spans="41:43" x14ac:dyDescent="0.3">
      <c r="AO37474" s="9"/>
      <c r="AP37474" s="9"/>
      <c r="AQ37474" s="9"/>
    </row>
    <row r="37475" spans="41:43" x14ac:dyDescent="0.3">
      <c r="AO37475" s="9"/>
      <c r="AP37475" s="9"/>
      <c r="AQ37475" s="9"/>
    </row>
    <row r="37476" spans="41:43" x14ac:dyDescent="0.3">
      <c r="AO37476" s="9"/>
      <c r="AP37476" s="9"/>
      <c r="AQ37476" s="9"/>
    </row>
    <row r="37477" spans="41:43" x14ac:dyDescent="0.3">
      <c r="AO37477" s="9"/>
      <c r="AP37477" s="9"/>
      <c r="AQ37477" s="9"/>
    </row>
    <row r="37478" spans="41:43" x14ac:dyDescent="0.3">
      <c r="AO37478" s="9"/>
      <c r="AP37478" s="9"/>
      <c r="AQ37478" s="9"/>
    </row>
    <row r="37479" spans="41:43" x14ac:dyDescent="0.3">
      <c r="AO37479" s="9"/>
      <c r="AP37479" s="9"/>
      <c r="AQ37479" s="9"/>
    </row>
    <row r="37480" spans="41:43" x14ac:dyDescent="0.3">
      <c r="AO37480" s="9"/>
      <c r="AP37480" s="9"/>
      <c r="AQ37480" s="9"/>
    </row>
    <row r="37481" spans="41:43" x14ac:dyDescent="0.3">
      <c r="AO37481" s="9"/>
      <c r="AP37481" s="9"/>
      <c r="AQ37481" s="9"/>
    </row>
    <row r="37482" spans="41:43" x14ac:dyDescent="0.3">
      <c r="AO37482" s="9"/>
      <c r="AP37482" s="9"/>
      <c r="AQ37482" s="9"/>
    </row>
    <row r="37483" spans="41:43" x14ac:dyDescent="0.3">
      <c r="AO37483" s="9"/>
      <c r="AP37483" s="9"/>
      <c r="AQ37483" s="9"/>
    </row>
    <row r="37484" spans="41:43" x14ac:dyDescent="0.3">
      <c r="AO37484" s="9"/>
      <c r="AP37484" s="9"/>
      <c r="AQ37484" s="9"/>
    </row>
    <row r="37485" spans="41:43" x14ac:dyDescent="0.3">
      <c r="AO37485" s="9"/>
      <c r="AP37485" s="9"/>
      <c r="AQ37485" s="9"/>
    </row>
    <row r="37486" spans="41:43" x14ac:dyDescent="0.3">
      <c r="AO37486" s="9"/>
      <c r="AP37486" s="9"/>
      <c r="AQ37486" s="9"/>
    </row>
    <row r="37487" spans="41:43" x14ac:dyDescent="0.3">
      <c r="AO37487" s="9"/>
      <c r="AP37487" s="9"/>
      <c r="AQ37487" s="9"/>
    </row>
    <row r="37488" spans="41:43" x14ac:dyDescent="0.3">
      <c r="AO37488" s="9"/>
      <c r="AP37488" s="9"/>
      <c r="AQ37488" s="9"/>
    </row>
    <row r="37489" spans="41:43" x14ac:dyDescent="0.3">
      <c r="AO37489" s="9"/>
      <c r="AP37489" s="9"/>
      <c r="AQ37489" s="9"/>
    </row>
    <row r="37490" spans="41:43" x14ac:dyDescent="0.3">
      <c r="AO37490" s="9"/>
      <c r="AP37490" s="9"/>
      <c r="AQ37490" s="9"/>
    </row>
    <row r="37491" spans="41:43" x14ac:dyDescent="0.3">
      <c r="AO37491" s="9"/>
      <c r="AP37491" s="9"/>
      <c r="AQ37491" s="9"/>
    </row>
    <row r="37492" spans="41:43" x14ac:dyDescent="0.3">
      <c r="AO37492" s="9"/>
      <c r="AP37492" s="9"/>
      <c r="AQ37492" s="9"/>
    </row>
    <row r="37493" spans="41:43" x14ac:dyDescent="0.3">
      <c r="AO37493" s="9"/>
      <c r="AP37493" s="9"/>
      <c r="AQ37493" s="9"/>
    </row>
    <row r="37494" spans="41:43" x14ac:dyDescent="0.3">
      <c r="AO37494" s="9"/>
      <c r="AP37494" s="9"/>
      <c r="AQ37494" s="9"/>
    </row>
    <row r="37495" spans="41:43" x14ac:dyDescent="0.3">
      <c r="AO37495" s="9"/>
      <c r="AP37495" s="9"/>
      <c r="AQ37495" s="9"/>
    </row>
    <row r="37496" spans="41:43" x14ac:dyDescent="0.3">
      <c r="AO37496" s="9"/>
      <c r="AP37496" s="9"/>
      <c r="AQ37496" s="9"/>
    </row>
    <row r="37497" spans="41:43" x14ac:dyDescent="0.3">
      <c r="AO37497" s="9"/>
      <c r="AP37497" s="9"/>
      <c r="AQ37497" s="9"/>
    </row>
    <row r="37498" spans="41:43" x14ac:dyDescent="0.3">
      <c r="AO37498" s="9"/>
      <c r="AP37498" s="9"/>
      <c r="AQ37498" s="9"/>
    </row>
    <row r="37499" spans="41:43" x14ac:dyDescent="0.3">
      <c r="AO37499" s="9"/>
      <c r="AP37499" s="9"/>
      <c r="AQ37499" s="9"/>
    </row>
    <row r="37500" spans="41:43" x14ac:dyDescent="0.3">
      <c r="AO37500" s="9"/>
      <c r="AP37500" s="9"/>
      <c r="AQ37500" s="9"/>
    </row>
    <row r="37501" spans="41:43" x14ac:dyDescent="0.3">
      <c r="AO37501" s="9"/>
      <c r="AP37501" s="9"/>
      <c r="AQ37501" s="9"/>
    </row>
    <row r="37502" spans="41:43" x14ac:dyDescent="0.3">
      <c r="AO37502" s="9"/>
      <c r="AP37502" s="9"/>
      <c r="AQ37502" s="9"/>
    </row>
    <row r="37503" spans="41:43" x14ac:dyDescent="0.3">
      <c r="AO37503" s="9"/>
      <c r="AP37503" s="9"/>
      <c r="AQ37503" s="9"/>
    </row>
    <row r="37504" spans="41:43" x14ac:dyDescent="0.3">
      <c r="AO37504" s="9"/>
      <c r="AP37504" s="9"/>
      <c r="AQ37504" s="9"/>
    </row>
    <row r="37505" spans="41:43" x14ac:dyDescent="0.3">
      <c r="AO37505" s="9"/>
      <c r="AP37505" s="9"/>
      <c r="AQ37505" s="9"/>
    </row>
    <row r="37506" spans="41:43" x14ac:dyDescent="0.3">
      <c r="AO37506" s="9"/>
      <c r="AP37506" s="9"/>
      <c r="AQ37506" s="9"/>
    </row>
    <row r="37507" spans="41:43" x14ac:dyDescent="0.3">
      <c r="AO37507" s="9"/>
      <c r="AP37507" s="9"/>
      <c r="AQ37507" s="9"/>
    </row>
    <row r="37508" spans="41:43" x14ac:dyDescent="0.3">
      <c r="AO37508" s="9"/>
      <c r="AP37508" s="9"/>
      <c r="AQ37508" s="9"/>
    </row>
    <row r="37509" spans="41:43" x14ac:dyDescent="0.3">
      <c r="AO37509" s="9"/>
      <c r="AP37509" s="9"/>
      <c r="AQ37509" s="9"/>
    </row>
    <row r="37510" spans="41:43" x14ac:dyDescent="0.3">
      <c r="AO37510" s="9"/>
      <c r="AP37510" s="9"/>
      <c r="AQ37510" s="9"/>
    </row>
    <row r="37511" spans="41:43" x14ac:dyDescent="0.3">
      <c r="AO37511" s="9"/>
      <c r="AP37511" s="9"/>
      <c r="AQ37511" s="9"/>
    </row>
    <row r="37512" spans="41:43" x14ac:dyDescent="0.3">
      <c r="AO37512" s="9"/>
      <c r="AP37512" s="9"/>
      <c r="AQ37512" s="9"/>
    </row>
    <row r="37513" spans="41:43" x14ac:dyDescent="0.3">
      <c r="AO37513" s="9"/>
      <c r="AP37513" s="9"/>
      <c r="AQ37513" s="9"/>
    </row>
    <row r="37514" spans="41:43" x14ac:dyDescent="0.3">
      <c r="AO37514" s="9"/>
      <c r="AP37514" s="9"/>
      <c r="AQ37514" s="9"/>
    </row>
    <row r="37515" spans="41:43" x14ac:dyDescent="0.3">
      <c r="AO37515" s="9"/>
      <c r="AP37515" s="9"/>
      <c r="AQ37515" s="9"/>
    </row>
    <row r="37516" spans="41:43" x14ac:dyDescent="0.3">
      <c r="AO37516" s="9"/>
      <c r="AP37516" s="9"/>
      <c r="AQ37516" s="9"/>
    </row>
    <row r="37517" spans="41:43" x14ac:dyDescent="0.3">
      <c r="AO37517" s="9"/>
      <c r="AP37517" s="9"/>
      <c r="AQ37517" s="9"/>
    </row>
    <row r="37518" spans="41:43" x14ac:dyDescent="0.3">
      <c r="AO37518" s="9"/>
      <c r="AP37518" s="9"/>
      <c r="AQ37518" s="9"/>
    </row>
    <row r="37519" spans="41:43" x14ac:dyDescent="0.3">
      <c r="AO37519" s="9"/>
      <c r="AP37519" s="9"/>
      <c r="AQ37519" s="9"/>
    </row>
    <row r="37520" spans="41:43" x14ac:dyDescent="0.3">
      <c r="AO37520" s="9"/>
      <c r="AP37520" s="9"/>
      <c r="AQ37520" s="9"/>
    </row>
    <row r="37521" spans="41:43" x14ac:dyDescent="0.3">
      <c r="AO37521" s="9"/>
      <c r="AP37521" s="9"/>
      <c r="AQ37521" s="9"/>
    </row>
    <row r="37522" spans="41:43" x14ac:dyDescent="0.3">
      <c r="AO37522" s="9"/>
      <c r="AP37522" s="9"/>
      <c r="AQ37522" s="9"/>
    </row>
    <row r="37523" spans="41:43" x14ac:dyDescent="0.3">
      <c r="AO37523" s="9"/>
      <c r="AP37523" s="9"/>
      <c r="AQ37523" s="9"/>
    </row>
    <row r="37524" spans="41:43" x14ac:dyDescent="0.3">
      <c r="AO37524" s="9"/>
      <c r="AP37524" s="9"/>
      <c r="AQ37524" s="9"/>
    </row>
    <row r="37525" spans="41:43" x14ac:dyDescent="0.3">
      <c r="AO37525" s="9"/>
      <c r="AP37525" s="9"/>
      <c r="AQ37525" s="9"/>
    </row>
    <row r="37526" spans="41:43" x14ac:dyDescent="0.3">
      <c r="AO37526" s="9"/>
      <c r="AP37526" s="9"/>
      <c r="AQ37526" s="9"/>
    </row>
    <row r="37527" spans="41:43" x14ac:dyDescent="0.3">
      <c r="AO37527" s="9"/>
      <c r="AP37527" s="9"/>
      <c r="AQ37527" s="9"/>
    </row>
    <row r="37528" spans="41:43" x14ac:dyDescent="0.3">
      <c r="AO37528" s="9"/>
      <c r="AP37528" s="9"/>
      <c r="AQ37528" s="9"/>
    </row>
    <row r="37529" spans="41:43" x14ac:dyDescent="0.3">
      <c r="AO37529" s="9"/>
      <c r="AP37529" s="9"/>
      <c r="AQ37529" s="9"/>
    </row>
    <row r="37530" spans="41:43" x14ac:dyDescent="0.3">
      <c r="AO37530" s="9"/>
      <c r="AP37530" s="9"/>
      <c r="AQ37530" s="9"/>
    </row>
    <row r="37531" spans="41:43" x14ac:dyDescent="0.3">
      <c r="AO37531" s="9"/>
      <c r="AP37531" s="9"/>
      <c r="AQ37531" s="9"/>
    </row>
    <row r="37532" spans="41:43" x14ac:dyDescent="0.3">
      <c r="AO37532" s="9"/>
      <c r="AP37532" s="9"/>
      <c r="AQ37532" s="9"/>
    </row>
    <row r="37533" spans="41:43" x14ac:dyDescent="0.3">
      <c r="AO37533" s="9"/>
      <c r="AP37533" s="9"/>
      <c r="AQ37533" s="9"/>
    </row>
    <row r="37534" spans="41:43" x14ac:dyDescent="0.3">
      <c r="AO37534" s="9"/>
      <c r="AP37534" s="9"/>
      <c r="AQ37534" s="9"/>
    </row>
    <row r="37535" spans="41:43" x14ac:dyDescent="0.3">
      <c r="AO37535" s="9"/>
      <c r="AP37535" s="9"/>
      <c r="AQ37535" s="9"/>
    </row>
    <row r="37536" spans="41:43" x14ac:dyDescent="0.3">
      <c r="AO37536" s="9"/>
      <c r="AP37536" s="9"/>
      <c r="AQ37536" s="9"/>
    </row>
    <row r="37537" spans="41:43" x14ac:dyDescent="0.3">
      <c r="AO37537" s="9"/>
      <c r="AP37537" s="9"/>
      <c r="AQ37537" s="9"/>
    </row>
    <row r="37538" spans="41:43" x14ac:dyDescent="0.3">
      <c r="AO37538" s="9"/>
      <c r="AP37538" s="9"/>
      <c r="AQ37538" s="9"/>
    </row>
    <row r="37539" spans="41:43" x14ac:dyDescent="0.3">
      <c r="AO37539" s="9"/>
      <c r="AP37539" s="9"/>
      <c r="AQ37539" s="9"/>
    </row>
    <row r="37540" spans="41:43" x14ac:dyDescent="0.3">
      <c r="AO37540" s="9"/>
      <c r="AP37540" s="9"/>
      <c r="AQ37540" s="9"/>
    </row>
    <row r="37541" spans="41:43" x14ac:dyDescent="0.3">
      <c r="AO37541" s="9"/>
      <c r="AP37541" s="9"/>
      <c r="AQ37541" s="9"/>
    </row>
    <row r="37542" spans="41:43" x14ac:dyDescent="0.3">
      <c r="AO37542" s="9"/>
      <c r="AP37542" s="9"/>
      <c r="AQ37542" s="9"/>
    </row>
    <row r="37543" spans="41:43" x14ac:dyDescent="0.3">
      <c r="AO37543" s="9"/>
      <c r="AP37543" s="9"/>
      <c r="AQ37543" s="9"/>
    </row>
    <row r="37544" spans="41:43" x14ac:dyDescent="0.3">
      <c r="AO37544" s="9"/>
      <c r="AP37544" s="9"/>
      <c r="AQ37544" s="9"/>
    </row>
    <row r="37545" spans="41:43" x14ac:dyDescent="0.3">
      <c r="AO37545" s="9"/>
      <c r="AP37545" s="9"/>
      <c r="AQ37545" s="9"/>
    </row>
    <row r="37546" spans="41:43" x14ac:dyDescent="0.3">
      <c r="AO37546" s="9"/>
      <c r="AP37546" s="9"/>
      <c r="AQ37546" s="9"/>
    </row>
    <row r="37547" spans="41:43" x14ac:dyDescent="0.3">
      <c r="AO37547" s="9"/>
      <c r="AP37547" s="9"/>
      <c r="AQ37547" s="9"/>
    </row>
    <row r="37548" spans="41:43" x14ac:dyDescent="0.3">
      <c r="AO37548" s="9"/>
      <c r="AP37548" s="9"/>
      <c r="AQ37548" s="9"/>
    </row>
    <row r="37549" spans="41:43" x14ac:dyDescent="0.3">
      <c r="AO37549" s="9"/>
      <c r="AP37549" s="9"/>
      <c r="AQ37549" s="9"/>
    </row>
    <row r="37550" spans="41:43" x14ac:dyDescent="0.3">
      <c r="AO37550" s="9"/>
      <c r="AP37550" s="9"/>
      <c r="AQ37550" s="9"/>
    </row>
    <row r="37551" spans="41:43" x14ac:dyDescent="0.3">
      <c r="AO37551" s="9"/>
      <c r="AP37551" s="9"/>
      <c r="AQ37551" s="9"/>
    </row>
    <row r="37552" spans="41:43" x14ac:dyDescent="0.3">
      <c r="AO37552" s="9"/>
      <c r="AP37552" s="9"/>
      <c r="AQ37552" s="9"/>
    </row>
    <row r="37553" spans="41:43" x14ac:dyDescent="0.3">
      <c r="AO37553" s="9"/>
      <c r="AP37553" s="9"/>
      <c r="AQ37553" s="9"/>
    </row>
    <row r="37554" spans="41:43" x14ac:dyDescent="0.3">
      <c r="AO37554" s="9"/>
      <c r="AP37554" s="9"/>
      <c r="AQ37554" s="9"/>
    </row>
    <row r="37555" spans="41:43" x14ac:dyDescent="0.3">
      <c r="AO37555" s="9"/>
      <c r="AP37555" s="9"/>
      <c r="AQ37555" s="9"/>
    </row>
    <row r="37556" spans="41:43" x14ac:dyDescent="0.3">
      <c r="AO37556" s="9"/>
      <c r="AP37556" s="9"/>
      <c r="AQ37556" s="9"/>
    </row>
    <row r="37557" spans="41:43" x14ac:dyDescent="0.3">
      <c r="AO37557" s="9"/>
      <c r="AP37557" s="9"/>
      <c r="AQ37557" s="9"/>
    </row>
    <row r="37558" spans="41:43" x14ac:dyDescent="0.3">
      <c r="AO37558" s="9"/>
      <c r="AP37558" s="9"/>
      <c r="AQ37558" s="9"/>
    </row>
    <row r="37559" spans="41:43" x14ac:dyDescent="0.3">
      <c r="AO37559" s="9"/>
      <c r="AP37559" s="9"/>
      <c r="AQ37559" s="9"/>
    </row>
    <row r="37560" spans="41:43" x14ac:dyDescent="0.3">
      <c r="AO37560" s="9"/>
      <c r="AP37560" s="9"/>
      <c r="AQ37560" s="9"/>
    </row>
    <row r="37561" spans="41:43" x14ac:dyDescent="0.3">
      <c r="AO37561" s="9"/>
      <c r="AP37561" s="9"/>
      <c r="AQ37561" s="9"/>
    </row>
    <row r="37562" spans="41:43" x14ac:dyDescent="0.3">
      <c r="AO37562" s="9"/>
      <c r="AP37562" s="9"/>
      <c r="AQ37562" s="9"/>
    </row>
    <row r="37563" spans="41:43" x14ac:dyDescent="0.3">
      <c r="AO37563" s="9"/>
      <c r="AP37563" s="9"/>
      <c r="AQ37563" s="9"/>
    </row>
    <row r="37564" spans="41:43" x14ac:dyDescent="0.3">
      <c r="AO37564" s="9"/>
      <c r="AP37564" s="9"/>
      <c r="AQ37564" s="9"/>
    </row>
    <row r="37565" spans="41:43" x14ac:dyDescent="0.3">
      <c r="AO37565" s="9"/>
      <c r="AP37565" s="9"/>
      <c r="AQ37565" s="9"/>
    </row>
    <row r="37566" spans="41:43" x14ac:dyDescent="0.3">
      <c r="AO37566" s="9"/>
      <c r="AP37566" s="9"/>
      <c r="AQ37566" s="9"/>
    </row>
    <row r="37567" spans="41:43" x14ac:dyDescent="0.3">
      <c r="AO37567" s="9"/>
      <c r="AP37567" s="9"/>
      <c r="AQ37567" s="9"/>
    </row>
    <row r="37568" spans="41:43" x14ac:dyDescent="0.3">
      <c r="AO37568" s="9"/>
      <c r="AP37568" s="9"/>
      <c r="AQ37568" s="9"/>
    </row>
    <row r="37569" spans="41:43" x14ac:dyDescent="0.3">
      <c r="AO37569" s="9"/>
      <c r="AP37569" s="9"/>
      <c r="AQ37569" s="9"/>
    </row>
    <row r="37570" spans="41:43" x14ac:dyDescent="0.3">
      <c r="AO37570" s="9"/>
      <c r="AP37570" s="9"/>
      <c r="AQ37570" s="9"/>
    </row>
    <row r="37571" spans="41:43" x14ac:dyDescent="0.3">
      <c r="AO37571" s="9"/>
      <c r="AP37571" s="9"/>
      <c r="AQ37571" s="9"/>
    </row>
    <row r="37572" spans="41:43" x14ac:dyDescent="0.3">
      <c r="AO37572" s="9"/>
      <c r="AP37572" s="9"/>
      <c r="AQ37572" s="9"/>
    </row>
    <row r="37573" spans="41:43" x14ac:dyDescent="0.3">
      <c r="AO37573" s="9"/>
      <c r="AP37573" s="9"/>
      <c r="AQ37573" s="9"/>
    </row>
    <row r="37574" spans="41:43" x14ac:dyDescent="0.3">
      <c r="AO37574" s="9"/>
      <c r="AP37574" s="9"/>
      <c r="AQ37574" s="9"/>
    </row>
    <row r="37575" spans="41:43" x14ac:dyDescent="0.3">
      <c r="AO37575" s="9"/>
      <c r="AP37575" s="9"/>
      <c r="AQ37575" s="9"/>
    </row>
    <row r="37576" spans="41:43" x14ac:dyDescent="0.3">
      <c r="AO37576" s="9"/>
      <c r="AP37576" s="9"/>
      <c r="AQ37576" s="9"/>
    </row>
    <row r="37577" spans="41:43" x14ac:dyDescent="0.3">
      <c r="AO37577" s="9"/>
      <c r="AP37577" s="9"/>
      <c r="AQ37577" s="9"/>
    </row>
    <row r="37578" spans="41:43" x14ac:dyDescent="0.3">
      <c r="AO37578" s="9"/>
      <c r="AP37578" s="9"/>
      <c r="AQ37578" s="9"/>
    </row>
    <row r="37579" spans="41:43" x14ac:dyDescent="0.3">
      <c r="AO37579" s="9"/>
      <c r="AP37579" s="9"/>
      <c r="AQ37579" s="9"/>
    </row>
    <row r="37580" spans="41:43" x14ac:dyDescent="0.3">
      <c r="AO37580" s="9"/>
      <c r="AP37580" s="9"/>
      <c r="AQ37580" s="9"/>
    </row>
    <row r="37581" spans="41:43" x14ac:dyDescent="0.3">
      <c r="AO37581" s="9"/>
      <c r="AP37581" s="9"/>
      <c r="AQ37581" s="9"/>
    </row>
    <row r="37582" spans="41:43" x14ac:dyDescent="0.3">
      <c r="AO37582" s="9"/>
      <c r="AP37582" s="9"/>
      <c r="AQ37582" s="9"/>
    </row>
    <row r="37583" spans="41:43" x14ac:dyDescent="0.3">
      <c r="AO37583" s="9"/>
      <c r="AP37583" s="9"/>
      <c r="AQ37583" s="9"/>
    </row>
    <row r="37584" spans="41:43" x14ac:dyDescent="0.3">
      <c r="AO37584" s="9"/>
      <c r="AP37584" s="9"/>
      <c r="AQ37584" s="9"/>
    </row>
    <row r="37585" spans="41:43" x14ac:dyDescent="0.3">
      <c r="AO37585" s="9"/>
      <c r="AP37585" s="9"/>
      <c r="AQ37585" s="9"/>
    </row>
    <row r="37586" spans="41:43" x14ac:dyDescent="0.3">
      <c r="AO37586" s="9"/>
      <c r="AP37586" s="9"/>
      <c r="AQ37586" s="9"/>
    </row>
    <row r="37587" spans="41:43" x14ac:dyDescent="0.3">
      <c r="AO37587" s="9"/>
      <c r="AP37587" s="9"/>
      <c r="AQ37587" s="9"/>
    </row>
    <row r="37588" spans="41:43" x14ac:dyDescent="0.3">
      <c r="AO37588" s="9"/>
      <c r="AP37588" s="9"/>
      <c r="AQ37588" s="9"/>
    </row>
    <row r="37589" spans="41:43" x14ac:dyDescent="0.3">
      <c r="AO37589" s="9"/>
      <c r="AP37589" s="9"/>
      <c r="AQ37589" s="9"/>
    </row>
    <row r="37590" spans="41:43" x14ac:dyDescent="0.3">
      <c r="AO37590" s="9"/>
      <c r="AP37590" s="9"/>
      <c r="AQ37590" s="9"/>
    </row>
    <row r="37591" spans="41:43" x14ac:dyDescent="0.3">
      <c r="AO37591" s="9"/>
      <c r="AP37591" s="9"/>
      <c r="AQ37591" s="9"/>
    </row>
    <row r="37592" spans="41:43" x14ac:dyDescent="0.3">
      <c r="AO37592" s="9"/>
      <c r="AP37592" s="9"/>
      <c r="AQ37592" s="9"/>
    </row>
    <row r="37593" spans="41:43" x14ac:dyDescent="0.3">
      <c r="AO37593" s="9"/>
      <c r="AP37593" s="9"/>
      <c r="AQ37593" s="9"/>
    </row>
    <row r="37594" spans="41:43" x14ac:dyDescent="0.3">
      <c r="AO37594" s="9"/>
      <c r="AP37594" s="9"/>
      <c r="AQ37594" s="9"/>
    </row>
    <row r="37595" spans="41:43" x14ac:dyDescent="0.3">
      <c r="AO37595" s="9"/>
      <c r="AP37595" s="9"/>
      <c r="AQ37595" s="9"/>
    </row>
    <row r="37596" spans="41:43" x14ac:dyDescent="0.3">
      <c r="AO37596" s="9"/>
      <c r="AP37596" s="9"/>
      <c r="AQ37596" s="9"/>
    </row>
    <row r="37597" spans="41:43" x14ac:dyDescent="0.3">
      <c r="AO37597" s="9"/>
      <c r="AP37597" s="9"/>
      <c r="AQ37597" s="9"/>
    </row>
    <row r="37598" spans="41:43" x14ac:dyDescent="0.3">
      <c r="AO37598" s="9"/>
      <c r="AP37598" s="9"/>
      <c r="AQ37598" s="9"/>
    </row>
    <row r="37599" spans="41:43" x14ac:dyDescent="0.3">
      <c r="AO37599" s="9"/>
      <c r="AP37599" s="9"/>
      <c r="AQ37599" s="9"/>
    </row>
    <row r="37600" spans="41:43" x14ac:dyDescent="0.3">
      <c r="AO37600" s="9"/>
      <c r="AP37600" s="9"/>
      <c r="AQ37600" s="9"/>
    </row>
    <row r="37601" spans="41:43" x14ac:dyDescent="0.3">
      <c r="AO37601" s="9"/>
      <c r="AP37601" s="9"/>
      <c r="AQ37601" s="9"/>
    </row>
    <row r="37602" spans="41:43" x14ac:dyDescent="0.3">
      <c r="AO37602" s="9"/>
      <c r="AP37602" s="9"/>
      <c r="AQ37602" s="9"/>
    </row>
    <row r="37603" spans="41:43" x14ac:dyDescent="0.3">
      <c r="AO37603" s="9"/>
      <c r="AP37603" s="9"/>
      <c r="AQ37603" s="9"/>
    </row>
    <row r="37604" spans="41:43" x14ac:dyDescent="0.3">
      <c r="AO37604" s="9"/>
      <c r="AP37604" s="9"/>
      <c r="AQ37604" s="9"/>
    </row>
    <row r="37605" spans="41:43" x14ac:dyDescent="0.3">
      <c r="AO37605" s="9"/>
      <c r="AP37605" s="9"/>
      <c r="AQ37605" s="9"/>
    </row>
    <row r="37606" spans="41:43" x14ac:dyDescent="0.3">
      <c r="AO37606" s="9"/>
      <c r="AP37606" s="9"/>
      <c r="AQ37606" s="9"/>
    </row>
    <row r="37607" spans="41:43" x14ac:dyDescent="0.3">
      <c r="AO37607" s="9"/>
      <c r="AP37607" s="9"/>
      <c r="AQ37607" s="9"/>
    </row>
    <row r="37608" spans="41:43" x14ac:dyDescent="0.3">
      <c r="AO37608" s="9"/>
      <c r="AP37608" s="9"/>
      <c r="AQ37608" s="9"/>
    </row>
    <row r="37609" spans="41:43" x14ac:dyDescent="0.3">
      <c r="AO37609" s="9"/>
      <c r="AP37609" s="9"/>
      <c r="AQ37609" s="9"/>
    </row>
    <row r="37610" spans="41:43" x14ac:dyDescent="0.3">
      <c r="AO37610" s="9"/>
      <c r="AP37610" s="9"/>
      <c r="AQ37610" s="9"/>
    </row>
    <row r="37611" spans="41:43" x14ac:dyDescent="0.3">
      <c r="AO37611" s="9"/>
      <c r="AP37611" s="9"/>
      <c r="AQ37611" s="9"/>
    </row>
    <row r="37612" spans="41:43" x14ac:dyDescent="0.3">
      <c r="AO37612" s="9"/>
      <c r="AP37612" s="9"/>
      <c r="AQ37612" s="9"/>
    </row>
    <row r="37613" spans="41:43" x14ac:dyDescent="0.3">
      <c r="AO37613" s="9"/>
      <c r="AP37613" s="9"/>
      <c r="AQ37613" s="9"/>
    </row>
    <row r="37614" spans="41:43" x14ac:dyDescent="0.3">
      <c r="AO37614" s="9"/>
      <c r="AP37614" s="9"/>
      <c r="AQ37614" s="9"/>
    </row>
    <row r="37615" spans="41:43" x14ac:dyDescent="0.3">
      <c r="AO37615" s="9"/>
      <c r="AP37615" s="9"/>
      <c r="AQ37615" s="9"/>
    </row>
    <row r="37616" spans="41:43" x14ac:dyDescent="0.3">
      <c r="AO37616" s="9"/>
      <c r="AP37616" s="9"/>
      <c r="AQ37616" s="9"/>
    </row>
    <row r="37617" spans="41:43" x14ac:dyDescent="0.3">
      <c r="AO37617" s="9"/>
      <c r="AP37617" s="9"/>
      <c r="AQ37617" s="9"/>
    </row>
    <row r="37618" spans="41:43" x14ac:dyDescent="0.3">
      <c r="AO37618" s="9"/>
      <c r="AP37618" s="9"/>
      <c r="AQ37618" s="9"/>
    </row>
    <row r="37619" spans="41:43" x14ac:dyDescent="0.3">
      <c r="AO37619" s="9"/>
      <c r="AP37619" s="9"/>
      <c r="AQ37619" s="9"/>
    </row>
    <row r="37620" spans="41:43" x14ac:dyDescent="0.3">
      <c r="AO37620" s="9"/>
      <c r="AP37620" s="9"/>
      <c r="AQ37620" s="9"/>
    </row>
    <row r="37621" spans="41:43" x14ac:dyDescent="0.3">
      <c r="AO37621" s="9"/>
      <c r="AP37621" s="9"/>
      <c r="AQ37621" s="9"/>
    </row>
    <row r="37622" spans="41:43" x14ac:dyDescent="0.3">
      <c r="AO37622" s="9"/>
      <c r="AP37622" s="9"/>
      <c r="AQ37622" s="9"/>
    </row>
    <row r="37623" spans="41:43" x14ac:dyDescent="0.3">
      <c r="AO37623" s="9"/>
      <c r="AP37623" s="9"/>
      <c r="AQ37623" s="9"/>
    </row>
    <row r="37624" spans="41:43" x14ac:dyDescent="0.3">
      <c r="AO37624" s="9"/>
      <c r="AP37624" s="9"/>
      <c r="AQ37624" s="9"/>
    </row>
    <row r="37625" spans="41:43" x14ac:dyDescent="0.3">
      <c r="AO37625" s="9"/>
      <c r="AP37625" s="9"/>
      <c r="AQ37625" s="9"/>
    </row>
    <row r="37626" spans="41:43" x14ac:dyDescent="0.3">
      <c r="AO37626" s="9"/>
      <c r="AP37626" s="9"/>
      <c r="AQ37626" s="9"/>
    </row>
    <row r="37627" spans="41:43" x14ac:dyDescent="0.3">
      <c r="AO37627" s="9"/>
      <c r="AP37627" s="9"/>
      <c r="AQ37627" s="9"/>
    </row>
    <row r="37628" spans="41:43" x14ac:dyDescent="0.3">
      <c r="AO37628" s="9"/>
      <c r="AP37628" s="9"/>
      <c r="AQ37628" s="9"/>
    </row>
    <row r="37629" spans="41:43" x14ac:dyDescent="0.3">
      <c r="AO37629" s="9"/>
      <c r="AP37629" s="9"/>
      <c r="AQ37629" s="9"/>
    </row>
    <row r="37630" spans="41:43" x14ac:dyDescent="0.3">
      <c r="AO37630" s="9"/>
      <c r="AP37630" s="9"/>
      <c r="AQ37630" s="9"/>
    </row>
    <row r="37631" spans="41:43" x14ac:dyDescent="0.3">
      <c r="AO37631" s="9"/>
      <c r="AP37631" s="9"/>
      <c r="AQ37631" s="9"/>
    </row>
    <row r="37632" spans="41:43" x14ac:dyDescent="0.3">
      <c r="AO37632" s="9"/>
      <c r="AP37632" s="9"/>
      <c r="AQ37632" s="9"/>
    </row>
    <row r="37633" spans="41:43" x14ac:dyDescent="0.3">
      <c r="AO37633" s="9"/>
      <c r="AP37633" s="9"/>
      <c r="AQ37633" s="9"/>
    </row>
    <row r="37634" spans="41:43" x14ac:dyDescent="0.3">
      <c r="AO37634" s="9"/>
      <c r="AP37634" s="9"/>
      <c r="AQ37634" s="9"/>
    </row>
    <row r="37635" spans="41:43" x14ac:dyDescent="0.3">
      <c r="AO37635" s="9"/>
      <c r="AP37635" s="9"/>
      <c r="AQ37635" s="9"/>
    </row>
    <row r="37636" spans="41:43" x14ac:dyDescent="0.3">
      <c r="AO37636" s="9"/>
      <c r="AP37636" s="9"/>
      <c r="AQ37636" s="9"/>
    </row>
    <row r="37637" spans="41:43" x14ac:dyDescent="0.3">
      <c r="AO37637" s="9"/>
      <c r="AP37637" s="9"/>
      <c r="AQ37637" s="9"/>
    </row>
    <row r="37638" spans="41:43" x14ac:dyDescent="0.3">
      <c r="AO37638" s="9"/>
      <c r="AP37638" s="9"/>
      <c r="AQ37638" s="9"/>
    </row>
    <row r="37639" spans="41:43" x14ac:dyDescent="0.3">
      <c r="AO37639" s="9"/>
      <c r="AP37639" s="9"/>
      <c r="AQ37639" s="9"/>
    </row>
    <row r="37640" spans="41:43" x14ac:dyDescent="0.3">
      <c r="AO37640" s="9"/>
      <c r="AP37640" s="9"/>
      <c r="AQ37640" s="9"/>
    </row>
    <row r="37641" spans="41:43" x14ac:dyDescent="0.3">
      <c r="AO37641" s="9"/>
      <c r="AP37641" s="9"/>
      <c r="AQ37641" s="9"/>
    </row>
    <row r="37642" spans="41:43" x14ac:dyDescent="0.3">
      <c r="AO37642" s="9"/>
      <c r="AP37642" s="9"/>
      <c r="AQ37642" s="9"/>
    </row>
    <row r="37643" spans="41:43" x14ac:dyDescent="0.3">
      <c r="AO37643" s="9"/>
      <c r="AP37643" s="9"/>
      <c r="AQ37643" s="9"/>
    </row>
    <row r="37644" spans="41:43" x14ac:dyDescent="0.3">
      <c r="AO37644" s="9"/>
      <c r="AP37644" s="9"/>
      <c r="AQ37644" s="9"/>
    </row>
    <row r="37645" spans="41:43" x14ac:dyDescent="0.3">
      <c r="AO37645" s="9"/>
      <c r="AP37645" s="9"/>
      <c r="AQ37645" s="9"/>
    </row>
    <row r="37646" spans="41:43" x14ac:dyDescent="0.3">
      <c r="AO37646" s="9"/>
      <c r="AP37646" s="9"/>
      <c r="AQ37646" s="9"/>
    </row>
    <row r="37647" spans="41:43" x14ac:dyDescent="0.3">
      <c r="AO37647" s="9"/>
      <c r="AP37647" s="9"/>
      <c r="AQ37647" s="9"/>
    </row>
    <row r="37648" spans="41:43" x14ac:dyDescent="0.3">
      <c r="AO37648" s="9"/>
      <c r="AP37648" s="9"/>
      <c r="AQ37648" s="9"/>
    </row>
    <row r="37649" spans="41:43" x14ac:dyDescent="0.3">
      <c r="AO37649" s="9"/>
      <c r="AP37649" s="9"/>
      <c r="AQ37649" s="9"/>
    </row>
    <row r="37650" spans="41:43" x14ac:dyDescent="0.3">
      <c r="AO37650" s="9"/>
      <c r="AP37650" s="9"/>
      <c r="AQ37650" s="9"/>
    </row>
    <row r="37651" spans="41:43" x14ac:dyDescent="0.3">
      <c r="AO37651" s="9"/>
      <c r="AP37651" s="9"/>
      <c r="AQ37651" s="9"/>
    </row>
    <row r="37652" spans="41:43" x14ac:dyDescent="0.3">
      <c r="AO37652" s="9"/>
      <c r="AP37652" s="9"/>
      <c r="AQ37652" s="9"/>
    </row>
    <row r="37653" spans="41:43" x14ac:dyDescent="0.3">
      <c r="AO37653" s="9"/>
      <c r="AP37653" s="9"/>
      <c r="AQ37653" s="9"/>
    </row>
    <row r="37654" spans="41:43" x14ac:dyDescent="0.3">
      <c r="AO37654" s="9"/>
      <c r="AP37654" s="9"/>
      <c r="AQ37654" s="9"/>
    </row>
    <row r="37655" spans="41:43" x14ac:dyDescent="0.3">
      <c r="AO37655" s="9"/>
      <c r="AP37655" s="9"/>
      <c r="AQ37655" s="9"/>
    </row>
    <row r="37656" spans="41:43" x14ac:dyDescent="0.3">
      <c r="AO37656" s="9"/>
      <c r="AP37656" s="9"/>
      <c r="AQ37656" s="9"/>
    </row>
    <row r="37657" spans="41:43" x14ac:dyDescent="0.3">
      <c r="AO37657" s="9"/>
      <c r="AP37657" s="9"/>
      <c r="AQ37657" s="9"/>
    </row>
    <row r="37658" spans="41:43" x14ac:dyDescent="0.3">
      <c r="AO37658" s="9"/>
      <c r="AP37658" s="9"/>
      <c r="AQ37658" s="9"/>
    </row>
    <row r="37659" spans="41:43" x14ac:dyDescent="0.3">
      <c r="AO37659" s="9"/>
      <c r="AP37659" s="9"/>
      <c r="AQ37659" s="9"/>
    </row>
    <row r="37660" spans="41:43" x14ac:dyDescent="0.3">
      <c r="AO37660" s="9"/>
      <c r="AP37660" s="9"/>
      <c r="AQ37660" s="9"/>
    </row>
    <row r="37661" spans="41:43" x14ac:dyDescent="0.3">
      <c r="AO37661" s="9"/>
      <c r="AP37661" s="9"/>
      <c r="AQ37661" s="9"/>
    </row>
    <row r="37662" spans="41:43" x14ac:dyDescent="0.3">
      <c r="AO37662" s="9"/>
      <c r="AP37662" s="9"/>
      <c r="AQ37662" s="9"/>
    </row>
    <row r="37663" spans="41:43" x14ac:dyDescent="0.3">
      <c r="AO37663" s="9"/>
      <c r="AP37663" s="9"/>
      <c r="AQ37663" s="9"/>
    </row>
    <row r="37664" spans="41:43" x14ac:dyDescent="0.3">
      <c r="AO37664" s="9"/>
      <c r="AP37664" s="9"/>
      <c r="AQ37664" s="9"/>
    </row>
    <row r="37665" spans="41:43" x14ac:dyDescent="0.3">
      <c r="AO37665" s="9"/>
      <c r="AP37665" s="9"/>
      <c r="AQ37665" s="9"/>
    </row>
    <row r="37666" spans="41:43" x14ac:dyDescent="0.3">
      <c r="AO37666" s="9"/>
      <c r="AP37666" s="9"/>
      <c r="AQ37666" s="9"/>
    </row>
    <row r="37667" spans="41:43" x14ac:dyDescent="0.3">
      <c r="AO37667" s="9"/>
      <c r="AP37667" s="9"/>
      <c r="AQ37667" s="9"/>
    </row>
    <row r="37668" spans="41:43" x14ac:dyDescent="0.3">
      <c r="AO37668" s="9"/>
      <c r="AP37668" s="9"/>
      <c r="AQ37668" s="9"/>
    </row>
    <row r="37669" spans="41:43" x14ac:dyDescent="0.3">
      <c r="AO37669" s="9"/>
      <c r="AP37669" s="9"/>
      <c r="AQ37669" s="9"/>
    </row>
    <row r="37670" spans="41:43" x14ac:dyDescent="0.3">
      <c r="AO37670" s="9"/>
      <c r="AP37670" s="9"/>
      <c r="AQ37670" s="9"/>
    </row>
    <row r="37671" spans="41:43" x14ac:dyDescent="0.3">
      <c r="AO37671" s="9"/>
      <c r="AP37671" s="9"/>
      <c r="AQ37671" s="9"/>
    </row>
    <row r="37672" spans="41:43" x14ac:dyDescent="0.3">
      <c r="AO37672" s="9"/>
      <c r="AP37672" s="9"/>
      <c r="AQ37672" s="9"/>
    </row>
    <row r="37673" spans="41:43" x14ac:dyDescent="0.3">
      <c r="AO37673" s="9"/>
      <c r="AP37673" s="9"/>
      <c r="AQ37673" s="9"/>
    </row>
    <row r="37674" spans="41:43" x14ac:dyDescent="0.3">
      <c r="AO37674" s="9"/>
      <c r="AP37674" s="9"/>
      <c r="AQ37674" s="9"/>
    </row>
    <row r="37675" spans="41:43" x14ac:dyDescent="0.3">
      <c r="AO37675" s="9"/>
      <c r="AP37675" s="9"/>
      <c r="AQ37675" s="9"/>
    </row>
    <row r="37676" spans="41:43" x14ac:dyDescent="0.3">
      <c r="AO37676" s="9"/>
      <c r="AP37676" s="9"/>
      <c r="AQ37676" s="9"/>
    </row>
    <row r="37677" spans="41:43" x14ac:dyDescent="0.3">
      <c r="AO37677" s="9"/>
      <c r="AP37677" s="9"/>
      <c r="AQ37677" s="9"/>
    </row>
    <row r="37678" spans="41:43" x14ac:dyDescent="0.3">
      <c r="AO37678" s="9"/>
      <c r="AP37678" s="9"/>
      <c r="AQ37678" s="9"/>
    </row>
    <row r="37679" spans="41:43" x14ac:dyDescent="0.3">
      <c r="AO37679" s="9"/>
      <c r="AP37679" s="9"/>
      <c r="AQ37679" s="9"/>
    </row>
    <row r="37680" spans="41:43" x14ac:dyDescent="0.3">
      <c r="AO37680" s="9"/>
      <c r="AP37680" s="9"/>
      <c r="AQ37680" s="9"/>
    </row>
    <row r="37681" spans="41:43" x14ac:dyDescent="0.3">
      <c r="AO37681" s="9"/>
      <c r="AP37681" s="9"/>
      <c r="AQ37681" s="9"/>
    </row>
    <row r="37682" spans="41:43" x14ac:dyDescent="0.3">
      <c r="AO37682" s="9"/>
      <c r="AP37682" s="9"/>
      <c r="AQ37682" s="9"/>
    </row>
    <row r="37683" spans="41:43" x14ac:dyDescent="0.3">
      <c r="AO37683" s="9"/>
      <c r="AP37683" s="9"/>
      <c r="AQ37683" s="9"/>
    </row>
    <row r="37684" spans="41:43" x14ac:dyDescent="0.3">
      <c r="AO37684" s="9"/>
      <c r="AP37684" s="9"/>
      <c r="AQ37684" s="9"/>
    </row>
    <row r="37685" spans="41:43" x14ac:dyDescent="0.3">
      <c r="AO37685" s="9"/>
      <c r="AP37685" s="9"/>
      <c r="AQ37685" s="9"/>
    </row>
    <row r="37686" spans="41:43" x14ac:dyDescent="0.3">
      <c r="AO37686" s="9"/>
      <c r="AP37686" s="9"/>
      <c r="AQ37686" s="9"/>
    </row>
    <row r="37687" spans="41:43" x14ac:dyDescent="0.3">
      <c r="AO37687" s="9"/>
      <c r="AP37687" s="9"/>
      <c r="AQ37687" s="9"/>
    </row>
    <row r="37688" spans="41:43" x14ac:dyDescent="0.3">
      <c r="AO37688" s="9"/>
      <c r="AP37688" s="9"/>
      <c r="AQ37688" s="9"/>
    </row>
    <row r="37689" spans="41:43" x14ac:dyDescent="0.3">
      <c r="AO37689" s="9"/>
      <c r="AP37689" s="9"/>
      <c r="AQ37689" s="9"/>
    </row>
    <row r="37690" spans="41:43" x14ac:dyDescent="0.3">
      <c r="AO37690" s="9"/>
      <c r="AP37690" s="9"/>
      <c r="AQ37690" s="9"/>
    </row>
    <row r="37691" spans="41:43" x14ac:dyDescent="0.3">
      <c r="AO37691" s="9"/>
      <c r="AP37691" s="9"/>
      <c r="AQ37691" s="9"/>
    </row>
    <row r="37692" spans="41:43" x14ac:dyDescent="0.3">
      <c r="AO37692" s="9"/>
      <c r="AP37692" s="9"/>
      <c r="AQ37692" s="9"/>
    </row>
    <row r="37693" spans="41:43" x14ac:dyDescent="0.3">
      <c r="AO37693" s="9"/>
      <c r="AP37693" s="9"/>
      <c r="AQ37693" s="9"/>
    </row>
    <row r="37694" spans="41:43" x14ac:dyDescent="0.3">
      <c r="AO37694" s="9"/>
      <c r="AP37694" s="9"/>
      <c r="AQ37694" s="9"/>
    </row>
    <row r="37695" spans="41:43" x14ac:dyDescent="0.3">
      <c r="AO37695" s="9"/>
      <c r="AP37695" s="9"/>
      <c r="AQ37695" s="9"/>
    </row>
    <row r="37696" spans="41:43" x14ac:dyDescent="0.3">
      <c r="AO37696" s="9"/>
      <c r="AP37696" s="9"/>
      <c r="AQ37696" s="9"/>
    </row>
    <row r="37697" spans="41:43" x14ac:dyDescent="0.3">
      <c r="AO37697" s="9"/>
      <c r="AP37697" s="9"/>
      <c r="AQ37697" s="9"/>
    </row>
    <row r="37698" spans="41:43" x14ac:dyDescent="0.3">
      <c r="AO37698" s="9"/>
      <c r="AP37698" s="9"/>
      <c r="AQ37698" s="9"/>
    </row>
    <row r="37699" spans="41:43" x14ac:dyDescent="0.3">
      <c r="AO37699" s="9"/>
      <c r="AP37699" s="9"/>
      <c r="AQ37699" s="9"/>
    </row>
    <row r="37700" spans="41:43" x14ac:dyDescent="0.3">
      <c r="AO37700" s="9"/>
      <c r="AP37700" s="9"/>
      <c r="AQ37700" s="9"/>
    </row>
    <row r="37701" spans="41:43" x14ac:dyDescent="0.3">
      <c r="AO37701" s="9"/>
      <c r="AP37701" s="9"/>
      <c r="AQ37701" s="9"/>
    </row>
    <row r="37702" spans="41:43" x14ac:dyDescent="0.3">
      <c r="AO37702" s="9"/>
      <c r="AP37702" s="9"/>
      <c r="AQ37702" s="9"/>
    </row>
    <row r="37703" spans="41:43" x14ac:dyDescent="0.3">
      <c r="AO37703" s="9"/>
      <c r="AP37703" s="9"/>
      <c r="AQ37703" s="9"/>
    </row>
    <row r="37704" spans="41:43" x14ac:dyDescent="0.3">
      <c r="AO37704" s="9"/>
      <c r="AP37704" s="9"/>
      <c r="AQ37704" s="9"/>
    </row>
    <row r="37705" spans="41:43" x14ac:dyDescent="0.3">
      <c r="AO37705" s="9"/>
      <c r="AP37705" s="9"/>
      <c r="AQ37705" s="9"/>
    </row>
    <row r="37706" spans="41:43" x14ac:dyDescent="0.3">
      <c r="AO37706" s="9"/>
      <c r="AP37706" s="9"/>
      <c r="AQ37706" s="9"/>
    </row>
    <row r="37707" spans="41:43" x14ac:dyDescent="0.3">
      <c r="AO37707" s="9"/>
      <c r="AP37707" s="9"/>
      <c r="AQ37707" s="9"/>
    </row>
    <row r="37708" spans="41:43" x14ac:dyDescent="0.3">
      <c r="AO37708" s="9"/>
      <c r="AP37708" s="9"/>
      <c r="AQ37708" s="9"/>
    </row>
    <row r="37709" spans="41:43" x14ac:dyDescent="0.3">
      <c r="AO37709" s="9"/>
      <c r="AP37709" s="9"/>
      <c r="AQ37709" s="9"/>
    </row>
    <row r="37710" spans="41:43" x14ac:dyDescent="0.3">
      <c r="AO37710" s="9"/>
      <c r="AP37710" s="9"/>
      <c r="AQ37710" s="9"/>
    </row>
    <row r="37711" spans="41:43" x14ac:dyDescent="0.3">
      <c r="AO37711" s="9"/>
      <c r="AP37711" s="9"/>
      <c r="AQ37711" s="9"/>
    </row>
    <row r="37712" spans="41:43" x14ac:dyDescent="0.3">
      <c r="AO37712" s="9"/>
      <c r="AP37712" s="9"/>
      <c r="AQ37712" s="9"/>
    </row>
    <row r="37713" spans="41:43" x14ac:dyDescent="0.3">
      <c r="AO37713" s="9"/>
      <c r="AP37713" s="9"/>
      <c r="AQ37713" s="9"/>
    </row>
    <row r="37714" spans="41:43" x14ac:dyDescent="0.3">
      <c r="AO37714" s="9"/>
      <c r="AP37714" s="9"/>
      <c r="AQ37714" s="9"/>
    </row>
    <row r="37715" spans="41:43" x14ac:dyDescent="0.3">
      <c r="AO37715" s="9"/>
      <c r="AP37715" s="9"/>
      <c r="AQ37715" s="9"/>
    </row>
    <row r="37716" spans="41:43" x14ac:dyDescent="0.3">
      <c r="AO37716" s="9"/>
      <c r="AP37716" s="9"/>
      <c r="AQ37716" s="9"/>
    </row>
    <row r="37717" spans="41:43" x14ac:dyDescent="0.3">
      <c r="AO37717" s="9"/>
      <c r="AP37717" s="9"/>
      <c r="AQ37717" s="9"/>
    </row>
    <row r="37718" spans="41:43" x14ac:dyDescent="0.3">
      <c r="AO37718" s="9"/>
      <c r="AP37718" s="9"/>
      <c r="AQ37718" s="9"/>
    </row>
    <row r="37719" spans="41:43" x14ac:dyDescent="0.3">
      <c r="AO37719" s="9"/>
      <c r="AP37719" s="9"/>
      <c r="AQ37719" s="9"/>
    </row>
    <row r="37720" spans="41:43" x14ac:dyDescent="0.3">
      <c r="AO37720" s="9"/>
      <c r="AP37720" s="9"/>
      <c r="AQ37720" s="9"/>
    </row>
    <row r="37721" spans="41:43" x14ac:dyDescent="0.3">
      <c r="AO37721" s="9"/>
      <c r="AP37721" s="9"/>
      <c r="AQ37721" s="9"/>
    </row>
    <row r="37722" spans="41:43" x14ac:dyDescent="0.3">
      <c r="AO37722" s="9"/>
      <c r="AP37722" s="9"/>
      <c r="AQ37722" s="9"/>
    </row>
    <row r="37723" spans="41:43" x14ac:dyDescent="0.3">
      <c r="AO37723" s="9"/>
      <c r="AP37723" s="9"/>
      <c r="AQ37723" s="9"/>
    </row>
    <row r="37724" spans="41:43" x14ac:dyDescent="0.3">
      <c r="AO37724" s="9"/>
      <c r="AP37724" s="9"/>
      <c r="AQ37724" s="9"/>
    </row>
    <row r="37725" spans="41:43" x14ac:dyDescent="0.3">
      <c r="AO37725" s="9"/>
      <c r="AP37725" s="9"/>
      <c r="AQ37725" s="9"/>
    </row>
    <row r="37726" spans="41:43" x14ac:dyDescent="0.3">
      <c r="AO37726" s="9"/>
      <c r="AP37726" s="9"/>
      <c r="AQ37726" s="9"/>
    </row>
    <row r="37727" spans="41:43" x14ac:dyDescent="0.3">
      <c r="AO37727" s="9"/>
      <c r="AP37727" s="9"/>
      <c r="AQ37727" s="9"/>
    </row>
    <row r="37728" spans="41:43" x14ac:dyDescent="0.3">
      <c r="AO37728" s="9"/>
      <c r="AP37728" s="9"/>
      <c r="AQ37728" s="9"/>
    </row>
    <row r="37729" spans="41:43" x14ac:dyDescent="0.3">
      <c r="AO37729" s="9"/>
      <c r="AP37729" s="9"/>
      <c r="AQ37729" s="9"/>
    </row>
    <row r="37730" spans="41:43" x14ac:dyDescent="0.3">
      <c r="AO37730" s="9"/>
      <c r="AP37730" s="9"/>
      <c r="AQ37730" s="9"/>
    </row>
    <row r="37731" spans="41:43" x14ac:dyDescent="0.3">
      <c r="AO37731" s="9"/>
      <c r="AP37731" s="9"/>
      <c r="AQ37731" s="9"/>
    </row>
    <row r="37732" spans="41:43" x14ac:dyDescent="0.3">
      <c r="AO37732" s="9"/>
      <c r="AP37732" s="9"/>
      <c r="AQ37732" s="9"/>
    </row>
    <row r="37733" spans="41:43" x14ac:dyDescent="0.3">
      <c r="AO37733" s="9"/>
      <c r="AP37733" s="9"/>
      <c r="AQ37733" s="9"/>
    </row>
    <row r="37734" spans="41:43" x14ac:dyDescent="0.3">
      <c r="AO37734" s="9"/>
      <c r="AP37734" s="9"/>
      <c r="AQ37734" s="9"/>
    </row>
    <row r="37735" spans="41:43" x14ac:dyDescent="0.3">
      <c r="AO37735" s="9"/>
      <c r="AP37735" s="9"/>
      <c r="AQ37735" s="9"/>
    </row>
    <row r="37736" spans="41:43" x14ac:dyDescent="0.3">
      <c r="AO37736" s="9"/>
      <c r="AP37736" s="9"/>
      <c r="AQ37736" s="9"/>
    </row>
    <row r="37737" spans="41:43" x14ac:dyDescent="0.3">
      <c r="AO37737" s="9"/>
      <c r="AP37737" s="9"/>
      <c r="AQ37737" s="9"/>
    </row>
    <row r="37738" spans="41:43" x14ac:dyDescent="0.3">
      <c r="AO37738" s="9"/>
      <c r="AP37738" s="9"/>
      <c r="AQ37738" s="9"/>
    </row>
    <row r="37739" spans="41:43" x14ac:dyDescent="0.3">
      <c r="AO37739" s="9"/>
      <c r="AP37739" s="9"/>
      <c r="AQ37739" s="9"/>
    </row>
    <row r="37740" spans="41:43" x14ac:dyDescent="0.3">
      <c r="AO37740" s="9"/>
      <c r="AP37740" s="9"/>
      <c r="AQ37740" s="9"/>
    </row>
    <row r="37741" spans="41:43" x14ac:dyDescent="0.3">
      <c r="AO37741" s="9"/>
      <c r="AP37741" s="9"/>
      <c r="AQ37741" s="9"/>
    </row>
    <row r="37742" spans="41:43" x14ac:dyDescent="0.3">
      <c r="AO37742" s="9"/>
      <c r="AP37742" s="9"/>
      <c r="AQ37742" s="9"/>
    </row>
    <row r="37743" spans="41:43" x14ac:dyDescent="0.3">
      <c r="AO37743" s="9"/>
      <c r="AP37743" s="9"/>
      <c r="AQ37743" s="9"/>
    </row>
    <row r="37744" spans="41:43" x14ac:dyDescent="0.3">
      <c r="AO37744" s="9"/>
      <c r="AP37744" s="9"/>
      <c r="AQ37744" s="9"/>
    </row>
    <row r="37745" spans="41:43" x14ac:dyDescent="0.3">
      <c r="AO37745" s="9"/>
      <c r="AP37745" s="9"/>
      <c r="AQ37745" s="9"/>
    </row>
    <row r="37746" spans="41:43" x14ac:dyDescent="0.3">
      <c r="AO37746" s="9"/>
      <c r="AP37746" s="9"/>
      <c r="AQ37746" s="9"/>
    </row>
    <row r="37747" spans="41:43" x14ac:dyDescent="0.3">
      <c r="AO37747" s="9"/>
      <c r="AP37747" s="9"/>
      <c r="AQ37747" s="9"/>
    </row>
    <row r="37748" spans="41:43" x14ac:dyDescent="0.3">
      <c r="AO37748" s="9"/>
      <c r="AP37748" s="9"/>
      <c r="AQ37748" s="9"/>
    </row>
    <row r="37749" spans="41:43" x14ac:dyDescent="0.3">
      <c r="AO37749" s="9"/>
      <c r="AP37749" s="9"/>
      <c r="AQ37749" s="9"/>
    </row>
    <row r="37750" spans="41:43" x14ac:dyDescent="0.3">
      <c r="AO37750" s="9"/>
      <c r="AP37750" s="9"/>
      <c r="AQ37750" s="9"/>
    </row>
    <row r="37751" spans="41:43" x14ac:dyDescent="0.3">
      <c r="AO37751" s="9"/>
      <c r="AP37751" s="9"/>
      <c r="AQ37751" s="9"/>
    </row>
    <row r="37752" spans="41:43" x14ac:dyDescent="0.3">
      <c r="AO37752" s="9"/>
      <c r="AP37752" s="9"/>
      <c r="AQ37752" s="9"/>
    </row>
    <row r="37753" spans="41:43" x14ac:dyDescent="0.3">
      <c r="AO37753" s="9"/>
      <c r="AP37753" s="9"/>
      <c r="AQ37753" s="9"/>
    </row>
    <row r="37754" spans="41:43" x14ac:dyDescent="0.3">
      <c r="AO37754" s="9"/>
      <c r="AP37754" s="9"/>
      <c r="AQ37754" s="9"/>
    </row>
    <row r="37755" spans="41:43" x14ac:dyDescent="0.3">
      <c r="AO37755" s="9"/>
      <c r="AP37755" s="9"/>
      <c r="AQ37755" s="9"/>
    </row>
    <row r="37756" spans="41:43" x14ac:dyDescent="0.3">
      <c r="AO37756" s="9"/>
      <c r="AP37756" s="9"/>
      <c r="AQ37756" s="9"/>
    </row>
    <row r="37757" spans="41:43" x14ac:dyDescent="0.3">
      <c r="AO37757" s="9"/>
      <c r="AP37757" s="9"/>
      <c r="AQ37757" s="9"/>
    </row>
    <row r="37758" spans="41:43" x14ac:dyDescent="0.3">
      <c r="AO37758" s="9"/>
      <c r="AP37758" s="9"/>
      <c r="AQ37758" s="9"/>
    </row>
    <row r="37759" spans="41:43" x14ac:dyDescent="0.3">
      <c r="AO37759" s="9"/>
      <c r="AP37759" s="9"/>
      <c r="AQ37759" s="9"/>
    </row>
    <row r="37760" spans="41:43" x14ac:dyDescent="0.3">
      <c r="AO37760" s="9"/>
      <c r="AP37760" s="9"/>
      <c r="AQ37760" s="9"/>
    </row>
    <row r="37761" spans="41:43" x14ac:dyDescent="0.3">
      <c r="AO37761" s="9"/>
      <c r="AP37761" s="9"/>
      <c r="AQ37761" s="9"/>
    </row>
    <row r="37762" spans="41:43" x14ac:dyDescent="0.3">
      <c r="AO37762" s="9"/>
      <c r="AP37762" s="9"/>
      <c r="AQ37762" s="9"/>
    </row>
    <row r="37763" spans="41:43" x14ac:dyDescent="0.3">
      <c r="AO37763" s="9"/>
      <c r="AP37763" s="9"/>
      <c r="AQ37763" s="9"/>
    </row>
    <row r="37764" spans="41:43" x14ac:dyDescent="0.3">
      <c r="AO37764" s="9"/>
      <c r="AP37764" s="9"/>
      <c r="AQ37764" s="9"/>
    </row>
    <row r="37765" spans="41:43" x14ac:dyDescent="0.3">
      <c r="AO37765" s="9"/>
      <c r="AP37765" s="9"/>
      <c r="AQ37765" s="9"/>
    </row>
    <row r="37766" spans="41:43" x14ac:dyDescent="0.3">
      <c r="AO37766" s="9"/>
      <c r="AP37766" s="9"/>
      <c r="AQ37766" s="9"/>
    </row>
    <row r="37767" spans="41:43" x14ac:dyDescent="0.3">
      <c r="AO37767" s="9"/>
      <c r="AP37767" s="9"/>
      <c r="AQ37767" s="9"/>
    </row>
    <row r="37768" spans="41:43" x14ac:dyDescent="0.3">
      <c r="AO37768" s="9"/>
      <c r="AP37768" s="9"/>
      <c r="AQ37768" s="9"/>
    </row>
    <row r="37769" spans="41:43" x14ac:dyDescent="0.3">
      <c r="AO37769" s="9"/>
      <c r="AP37769" s="9"/>
      <c r="AQ37769" s="9"/>
    </row>
    <row r="37770" spans="41:43" x14ac:dyDescent="0.3">
      <c r="AO37770" s="9"/>
      <c r="AP37770" s="9"/>
      <c r="AQ37770" s="9"/>
    </row>
    <row r="37771" spans="41:43" x14ac:dyDescent="0.3">
      <c r="AO37771" s="9"/>
      <c r="AP37771" s="9"/>
      <c r="AQ37771" s="9"/>
    </row>
    <row r="37772" spans="41:43" x14ac:dyDescent="0.3">
      <c r="AO37772" s="9"/>
      <c r="AP37772" s="9"/>
      <c r="AQ37772" s="9"/>
    </row>
    <row r="37773" spans="41:43" x14ac:dyDescent="0.3">
      <c r="AO37773" s="9"/>
      <c r="AP37773" s="9"/>
      <c r="AQ37773" s="9"/>
    </row>
    <row r="37774" spans="41:43" x14ac:dyDescent="0.3">
      <c r="AO37774" s="9"/>
      <c r="AP37774" s="9"/>
      <c r="AQ37774" s="9"/>
    </row>
    <row r="37775" spans="41:43" x14ac:dyDescent="0.3">
      <c r="AO37775" s="9"/>
      <c r="AP37775" s="9"/>
      <c r="AQ37775" s="9"/>
    </row>
    <row r="37776" spans="41:43" x14ac:dyDescent="0.3">
      <c r="AO37776" s="9"/>
      <c r="AP37776" s="9"/>
      <c r="AQ37776" s="9"/>
    </row>
    <row r="37777" spans="41:43" x14ac:dyDescent="0.3">
      <c r="AO37777" s="9"/>
      <c r="AP37777" s="9"/>
      <c r="AQ37777" s="9"/>
    </row>
    <row r="37778" spans="41:43" x14ac:dyDescent="0.3">
      <c r="AO37778" s="9"/>
      <c r="AP37778" s="9"/>
      <c r="AQ37778" s="9"/>
    </row>
    <row r="37779" spans="41:43" x14ac:dyDescent="0.3">
      <c r="AO37779" s="9"/>
      <c r="AP37779" s="9"/>
      <c r="AQ37779" s="9"/>
    </row>
    <row r="37780" spans="41:43" x14ac:dyDescent="0.3">
      <c r="AO37780" s="9"/>
      <c r="AP37780" s="9"/>
      <c r="AQ37780" s="9"/>
    </row>
    <row r="37781" spans="41:43" x14ac:dyDescent="0.3">
      <c r="AO37781" s="9"/>
      <c r="AP37781" s="9"/>
      <c r="AQ37781" s="9"/>
    </row>
    <row r="37782" spans="41:43" x14ac:dyDescent="0.3">
      <c r="AO37782" s="9"/>
      <c r="AP37782" s="9"/>
      <c r="AQ37782" s="9"/>
    </row>
    <row r="37783" spans="41:43" x14ac:dyDescent="0.3">
      <c r="AO37783" s="9"/>
      <c r="AP37783" s="9"/>
      <c r="AQ37783" s="9"/>
    </row>
    <row r="37784" spans="41:43" x14ac:dyDescent="0.3">
      <c r="AO37784" s="9"/>
      <c r="AP37784" s="9"/>
      <c r="AQ37784" s="9"/>
    </row>
    <row r="37785" spans="41:43" x14ac:dyDescent="0.3">
      <c r="AO37785" s="9"/>
      <c r="AP37785" s="9"/>
      <c r="AQ37785" s="9"/>
    </row>
    <row r="37786" spans="41:43" x14ac:dyDescent="0.3">
      <c r="AO37786" s="9"/>
      <c r="AP37786" s="9"/>
      <c r="AQ37786" s="9"/>
    </row>
    <row r="37787" spans="41:43" x14ac:dyDescent="0.3">
      <c r="AO37787" s="9"/>
      <c r="AP37787" s="9"/>
      <c r="AQ37787" s="9"/>
    </row>
    <row r="37788" spans="41:43" x14ac:dyDescent="0.3">
      <c r="AO37788" s="9"/>
      <c r="AP37788" s="9"/>
      <c r="AQ37788" s="9"/>
    </row>
    <row r="37789" spans="41:43" x14ac:dyDescent="0.3">
      <c r="AO37789" s="9"/>
      <c r="AP37789" s="9"/>
      <c r="AQ37789" s="9"/>
    </row>
    <row r="37790" spans="41:43" x14ac:dyDescent="0.3">
      <c r="AO37790" s="9"/>
      <c r="AP37790" s="9"/>
      <c r="AQ37790" s="9"/>
    </row>
    <row r="37791" spans="41:43" x14ac:dyDescent="0.3">
      <c r="AO37791" s="9"/>
      <c r="AP37791" s="9"/>
      <c r="AQ37791" s="9"/>
    </row>
    <row r="37792" spans="41:43" x14ac:dyDescent="0.3">
      <c r="AO37792" s="9"/>
      <c r="AP37792" s="9"/>
      <c r="AQ37792" s="9"/>
    </row>
    <row r="37793" spans="41:43" x14ac:dyDescent="0.3">
      <c r="AO37793" s="9"/>
      <c r="AP37793" s="9"/>
      <c r="AQ37793" s="9"/>
    </row>
    <row r="37794" spans="41:43" x14ac:dyDescent="0.3">
      <c r="AO37794" s="9"/>
      <c r="AP37794" s="9"/>
      <c r="AQ37794" s="9"/>
    </row>
    <row r="37795" spans="41:43" x14ac:dyDescent="0.3">
      <c r="AO37795" s="9"/>
      <c r="AP37795" s="9"/>
      <c r="AQ37795" s="9"/>
    </row>
    <row r="37796" spans="41:43" x14ac:dyDescent="0.3">
      <c r="AO37796" s="9"/>
      <c r="AP37796" s="9"/>
      <c r="AQ37796" s="9"/>
    </row>
    <row r="37797" spans="41:43" x14ac:dyDescent="0.3">
      <c r="AO37797" s="9"/>
      <c r="AP37797" s="9"/>
      <c r="AQ37797" s="9"/>
    </row>
    <row r="37798" spans="41:43" x14ac:dyDescent="0.3">
      <c r="AO37798" s="9"/>
      <c r="AP37798" s="9"/>
      <c r="AQ37798" s="9"/>
    </row>
    <row r="37799" spans="41:43" x14ac:dyDescent="0.3">
      <c r="AO37799" s="9"/>
      <c r="AP37799" s="9"/>
      <c r="AQ37799" s="9"/>
    </row>
    <row r="37800" spans="41:43" x14ac:dyDescent="0.3">
      <c r="AO37800" s="9"/>
      <c r="AP37800" s="9"/>
      <c r="AQ37800" s="9"/>
    </row>
    <row r="37801" spans="41:43" x14ac:dyDescent="0.3">
      <c r="AO37801" s="9"/>
      <c r="AP37801" s="9"/>
      <c r="AQ37801" s="9"/>
    </row>
    <row r="37802" spans="41:43" x14ac:dyDescent="0.3">
      <c r="AO37802" s="9"/>
      <c r="AP37802" s="9"/>
      <c r="AQ37802" s="9"/>
    </row>
    <row r="37803" spans="41:43" x14ac:dyDescent="0.3">
      <c r="AO37803" s="9"/>
      <c r="AP37803" s="9"/>
      <c r="AQ37803" s="9"/>
    </row>
    <row r="37804" spans="41:43" x14ac:dyDescent="0.3">
      <c r="AO37804" s="9"/>
      <c r="AP37804" s="9"/>
      <c r="AQ37804" s="9"/>
    </row>
    <row r="37805" spans="41:43" x14ac:dyDescent="0.3">
      <c r="AO37805" s="9"/>
      <c r="AP37805" s="9"/>
      <c r="AQ37805" s="9"/>
    </row>
    <row r="37806" spans="41:43" x14ac:dyDescent="0.3">
      <c r="AO37806" s="9"/>
      <c r="AP37806" s="9"/>
      <c r="AQ37806" s="9"/>
    </row>
    <row r="37807" spans="41:43" x14ac:dyDescent="0.3">
      <c r="AO37807" s="9"/>
      <c r="AP37807" s="9"/>
      <c r="AQ37807" s="9"/>
    </row>
    <row r="37808" spans="41:43" x14ac:dyDescent="0.3">
      <c r="AO37808" s="9"/>
      <c r="AP37808" s="9"/>
      <c r="AQ37808" s="9"/>
    </row>
    <row r="37809" spans="41:43" x14ac:dyDescent="0.3">
      <c r="AO37809" s="9"/>
      <c r="AP37809" s="9"/>
      <c r="AQ37809" s="9"/>
    </row>
    <row r="37810" spans="41:43" x14ac:dyDescent="0.3">
      <c r="AO37810" s="9"/>
      <c r="AP37810" s="9"/>
      <c r="AQ37810" s="9"/>
    </row>
    <row r="37811" spans="41:43" x14ac:dyDescent="0.3">
      <c r="AO37811" s="9"/>
      <c r="AP37811" s="9"/>
      <c r="AQ37811" s="9"/>
    </row>
    <row r="37812" spans="41:43" x14ac:dyDescent="0.3">
      <c r="AO37812" s="9"/>
      <c r="AP37812" s="9"/>
      <c r="AQ37812" s="9"/>
    </row>
    <row r="37813" spans="41:43" x14ac:dyDescent="0.3">
      <c r="AO37813" s="9"/>
      <c r="AP37813" s="9"/>
      <c r="AQ37813" s="9"/>
    </row>
    <row r="37814" spans="41:43" x14ac:dyDescent="0.3">
      <c r="AO37814" s="9"/>
      <c r="AP37814" s="9"/>
      <c r="AQ37814" s="9"/>
    </row>
    <row r="37815" spans="41:43" x14ac:dyDescent="0.3">
      <c r="AO37815" s="9"/>
      <c r="AP37815" s="9"/>
      <c r="AQ37815" s="9"/>
    </row>
    <row r="37816" spans="41:43" x14ac:dyDescent="0.3">
      <c r="AO37816" s="9"/>
      <c r="AP37816" s="9"/>
      <c r="AQ37816" s="9"/>
    </row>
    <row r="37817" spans="41:43" x14ac:dyDescent="0.3">
      <c r="AO37817" s="9"/>
      <c r="AP37817" s="9"/>
      <c r="AQ37817" s="9"/>
    </row>
    <row r="37818" spans="41:43" x14ac:dyDescent="0.3">
      <c r="AO37818" s="9"/>
      <c r="AP37818" s="9"/>
      <c r="AQ37818" s="9"/>
    </row>
    <row r="37819" spans="41:43" x14ac:dyDescent="0.3">
      <c r="AO37819" s="9"/>
      <c r="AP37819" s="9"/>
      <c r="AQ37819" s="9"/>
    </row>
    <row r="37820" spans="41:43" x14ac:dyDescent="0.3">
      <c r="AO37820" s="9"/>
      <c r="AP37820" s="9"/>
      <c r="AQ37820" s="9"/>
    </row>
    <row r="37821" spans="41:43" x14ac:dyDescent="0.3">
      <c r="AO37821" s="9"/>
      <c r="AP37821" s="9"/>
      <c r="AQ37821" s="9"/>
    </row>
    <row r="37822" spans="41:43" x14ac:dyDescent="0.3">
      <c r="AO37822" s="9"/>
      <c r="AP37822" s="9"/>
      <c r="AQ37822" s="9"/>
    </row>
    <row r="37823" spans="41:43" x14ac:dyDescent="0.3">
      <c r="AO37823" s="9"/>
      <c r="AP37823" s="9"/>
      <c r="AQ37823" s="9"/>
    </row>
    <row r="37824" spans="41:43" x14ac:dyDescent="0.3">
      <c r="AO37824" s="9"/>
      <c r="AP37824" s="9"/>
      <c r="AQ37824" s="9"/>
    </row>
    <row r="37825" spans="41:43" x14ac:dyDescent="0.3">
      <c r="AO37825" s="9"/>
      <c r="AP37825" s="9"/>
      <c r="AQ37825" s="9"/>
    </row>
    <row r="37826" spans="41:43" x14ac:dyDescent="0.3">
      <c r="AO37826" s="9"/>
      <c r="AP37826" s="9"/>
      <c r="AQ37826" s="9"/>
    </row>
    <row r="37827" spans="41:43" x14ac:dyDescent="0.3">
      <c r="AO37827" s="9"/>
      <c r="AP37827" s="9"/>
      <c r="AQ37827" s="9"/>
    </row>
    <row r="37828" spans="41:43" x14ac:dyDescent="0.3">
      <c r="AO37828" s="9"/>
      <c r="AP37828" s="9"/>
      <c r="AQ37828" s="9"/>
    </row>
    <row r="37829" spans="41:43" x14ac:dyDescent="0.3">
      <c r="AO37829" s="9"/>
      <c r="AP37829" s="9"/>
      <c r="AQ37829" s="9"/>
    </row>
    <row r="37830" spans="41:43" x14ac:dyDescent="0.3">
      <c r="AO37830" s="9"/>
      <c r="AP37830" s="9"/>
      <c r="AQ37830" s="9"/>
    </row>
    <row r="37831" spans="41:43" x14ac:dyDescent="0.3">
      <c r="AO37831" s="9"/>
      <c r="AP37831" s="9"/>
      <c r="AQ37831" s="9"/>
    </row>
    <row r="37832" spans="41:43" x14ac:dyDescent="0.3">
      <c r="AO37832" s="9"/>
      <c r="AP37832" s="9"/>
      <c r="AQ37832" s="9"/>
    </row>
    <row r="37833" spans="41:43" x14ac:dyDescent="0.3">
      <c r="AO37833" s="9"/>
      <c r="AP37833" s="9"/>
      <c r="AQ37833" s="9"/>
    </row>
    <row r="37834" spans="41:43" x14ac:dyDescent="0.3">
      <c r="AO37834" s="9"/>
      <c r="AP37834" s="9"/>
      <c r="AQ37834" s="9"/>
    </row>
    <row r="37835" spans="41:43" x14ac:dyDescent="0.3">
      <c r="AO37835" s="9"/>
      <c r="AP37835" s="9"/>
      <c r="AQ37835" s="9"/>
    </row>
    <row r="37836" spans="41:43" x14ac:dyDescent="0.3">
      <c r="AO37836" s="9"/>
      <c r="AP37836" s="9"/>
      <c r="AQ37836" s="9"/>
    </row>
    <row r="37837" spans="41:43" x14ac:dyDescent="0.3">
      <c r="AO37837" s="9"/>
      <c r="AP37837" s="9"/>
      <c r="AQ37837" s="9"/>
    </row>
    <row r="37838" spans="41:43" x14ac:dyDescent="0.3">
      <c r="AO37838" s="9"/>
      <c r="AP37838" s="9"/>
      <c r="AQ37838" s="9"/>
    </row>
    <row r="37839" spans="41:43" x14ac:dyDescent="0.3">
      <c r="AO37839" s="9"/>
      <c r="AP37839" s="9"/>
      <c r="AQ37839" s="9"/>
    </row>
    <row r="37840" spans="41:43" x14ac:dyDescent="0.3">
      <c r="AO37840" s="9"/>
      <c r="AP37840" s="9"/>
      <c r="AQ37840" s="9"/>
    </row>
    <row r="37841" spans="41:43" x14ac:dyDescent="0.3">
      <c r="AO37841" s="9"/>
      <c r="AP37841" s="9"/>
      <c r="AQ37841" s="9"/>
    </row>
    <row r="37842" spans="41:43" x14ac:dyDescent="0.3">
      <c r="AO37842" s="9"/>
      <c r="AP37842" s="9"/>
      <c r="AQ37842" s="9"/>
    </row>
    <row r="37843" spans="41:43" x14ac:dyDescent="0.3">
      <c r="AO37843" s="9"/>
      <c r="AP37843" s="9"/>
      <c r="AQ37843" s="9"/>
    </row>
    <row r="37844" spans="41:43" x14ac:dyDescent="0.3">
      <c r="AO37844" s="9"/>
      <c r="AP37844" s="9"/>
      <c r="AQ37844" s="9"/>
    </row>
    <row r="37845" spans="41:43" x14ac:dyDescent="0.3">
      <c r="AO37845" s="9"/>
      <c r="AP37845" s="9"/>
      <c r="AQ37845" s="9"/>
    </row>
    <row r="37846" spans="41:43" x14ac:dyDescent="0.3">
      <c r="AO37846" s="9"/>
      <c r="AP37846" s="9"/>
      <c r="AQ37846" s="9"/>
    </row>
    <row r="37847" spans="41:43" x14ac:dyDescent="0.3">
      <c r="AO37847" s="9"/>
      <c r="AP37847" s="9"/>
      <c r="AQ37847" s="9"/>
    </row>
    <row r="37848" spans="41:43" x14ac:dyDescent="0.3">
      <c r="AO37848" s="9"/>
      <c r="AP37848" s="9"/>
      <c r="AQ37848" s="9"/>
    </row>
    <row r="37849" spans="41:43" x14ac:dyDescent="0.3">
      <c r="AO37849" s="9"/>
      <c r="AP37849" s="9"/>
      <c r="AQ37849" s="9"/>
    </row>
    <row r="37850" spans="41:43" x14ac:dyDescent="0.3">
      <c r="AO37850" s="9"/>
      <c r="AP37850" s="9"/>
      <c r="AQ37850" s="9"/>
    </row>
    <row r="37851" spans="41:43" x14ac:dyDescent="0.3">
      <c r="AO37851" s="9"/>
      <c r="AP37851" s="9"/>
      <c r="AQ37851" s="9"/>
    </row>
    <row r="37852" spans="41:43" x14ac:dyDescent="0.3">
      <c r="AO37852" s="9"/>
      <c r="AP37852" s="9"/>
      <c r="AQ37852" s="9"/>
    </row>
    <row r="37853" spans="41:43" x14ac:dyDescent="0.3">
      <c r="AO37853" s="9"/>
      <c r="AP37853" s="9"/>
      <c r="AQ37853" s="9"/>
    </row>
    <row r="37854" spans="41:43" x14ac:dyDescent="0.3">
      <c r="AO37854" s="9"/>
      <c r="AP37854" s="9"/>
      <c r="AQ37854" s="9"/>
    </row>
    <row r="37855" spans="41:43" x14ac:dyDescent="0.3">
      <c r="AO37855" s="9"/>
      <c r="AP37855" s="9"/>
      <c r="AQ37855" s="9"/>
    </row>
    <row r="37856" spans="41:43" x14ac:dyDescent="0.3">
      <c r="AO37856" s="9"/>
      <c r="AP37856" s="9"/>
      <c r="AQ37856" s="9"/>
    </row>
    <row r="37857" spans="41:43" x14ac:dyDescent="0.3">
      <c r="AO37857" s="9"/>
      <c r="AP37857" s="9"/>
      <c r="AQ37857" s="9"/>
    </row>
    <row r="37858" spans="41:43" x14ac:dyDescent="0.3">
      <c r="AO37858" s="9"/>
      <c r="AP37858" s="9"/>
      <c r="AQ37858" s="9"/>
    </row>
    <row r="37859" spans="41:43" x14ac:dyDescent="0.3">
      <c r="AO37859" s="9"/>
      <c r="AP37859" s="9"/>
      <c r="AQ37859" s="9"/>
    </row>
    <row r="37860" spans="41:43" x14ac:dyDescent="0.3">
      <c r="AO37860" s="9"/>
      <c r="AP37860" s="9"/>
      <c r="AQ37860" s="9"/>
    </row>
    <row r="37861" spans="41:43" x14ac:dyDescent="0.3">
      <c r="AO37861" s="9"/>
      <c r="AP37861" s="9"/>
      <c r="AQ37861" s="9"/>
    </row>
    <row r="37862" spans="41:43" x14ac:dyDescent="0.3">
      <c r="AO37862" s="9"/>
      <c r="AP37862" s="9"/>
      <c r="AQ37862" s="9"/>
    </row>
    <row r="37863" spans="41:43" x14ac:dyDescent="0.3">
      <c r="AO37863" s="9"/>
      <c r="AP37863" s="9"/>
      <c r="AQ37863" s="9"/>
    </row>
    <row r="37864" spans="41:43" x14ac:dyDescent="0.3">
      <c r="AO37864" s="9"/>
      <c r="AP37864" s="9"/>
      <c r="AQ37864" s="9"/>
    </row>
    <row r="37865" spans="41:43" x14ac:dyDescent="0.3">
      <c r="AO37865" s="9"/>
      <c r="AP37865" s="9"/>
      <c r="AQ37865" s="9"/>
    </row>
    <row r="37866" spans="41:43" x14ac:dyDescent="0.3">
      <c r="AO37866" s="9"/>
      <c r="AP37866" s="9"/>
      <c r="AQ37866" s="9"/>
    </row>
    <row r="37867" spans="41:43" x14ac:dyDescent="0.3">
      <c r="AO37867" s="9"/>
      <c r="AP37867" s="9"/>
      <c r="AQ37867" s="9"/>
    </row>
    <row r="37868" spans="41:43" x14ac:dyDescent="0.3">
      <c r="AO37868" s="9"/>
      <c r="AP37868" s="9"/>
      <c r="AQ37868" s="9"/>
    </row>
    <row r="37869" spans="41:43" x14ac:dyDescent="0.3">
      <c r="AO37869" s="9"/>
      <c r="AP37869" s="9"/>
      <c r="AQ37869" s="9"/>
    </row>
    <row r="37870" spans="41:43" x14ac:dyDescent="0.3">
      <c r="AO37870" s="9"/>
      <c r="AP37870" s="9"/>
      <c r="AQ37870" s="9"/>
    </row>
    <row r="37871" spans="41:43" x14ac:dyDescent="0.3">
      <c r="AO37871" s="9"/>
      <c r="AP37871" s="9"/>
      <c r="AQ37871" s="9"/>
    </row>
    <row r="37872" spans="41:43" x14ac:dyDescent="0.3">
      <c r="AO37872" s="9"/>
      <c r="AP37872" s="9"/>
      <c r="AQ37872" s="9"/>
    </row>
    <row r="37873" spans="41:43" x14ac:dyDescent="0.3">
      <c r="AO37873" s="9"/>
      <c r="AP37873" s="9"/>
      <c r="AQ37873" s="9"/>
    </row>
    <row r="37874" spans="41:43" x14ac:dyDescent="0.3">
      <c r="AO37874" s="9"/>
      <c r="AP37874" s="9"/>
      <c r="AQ37874" s="9"/>
    </row>
    <row r="37875" spans="41:43" x14ac:dyDescent="0.3">
      <c r="AO37875" s="9"/>
      <c r="AP37875" s="9"/>
      <c r="AQ37875" s="9"/>
    </row>
    <row r="37876" spans="41:43" x14ac:dyDescent="0.3">
      <c r="AO37876" s="9"/>
      <c r="AP37876" s="9"/>
      <c r="AQ37876" s="9"/>
    </row>
    <row r="37877" spans="41:43" x14ac:dyDescent="0.3">
      <c r="AO37877" s="9"/>
      <c r="AP37877" s="9"/>
      <c r="AQ37877" s="9"/>
    </row>
    <row r="37878" spans="41:43" x14ac:dyDescent="0.3">
      <c r="AO37878" s="9"/>
      <c r="AP37878" s="9"/>
      <c r="AQ37878" s="9"/>
    </row>
    <row r="37879" spans="41:43" x14ac:dyDescent="0.3">
      <c r="AO37879" s="9"/>
      <c r="AP37879" s="9"/>
      <c r="AQ37879" s="9"/>
    </row>
    <row r="37880" spans="41:43" x14ac:dyDescent="0.3">
      <c r="AO37880" s="9"/>
      <c r="AP37880" s="9"/>
      <c r="AQ37880" s="9"/>
    </row>
    <row r="37881" spans="41:43" x14ac:dyDescent="0.3">
      <c r="AO37881" s="9"/>
      <c r="AP37881" s="9"/>
      <c r="AQ37881" s="9"/>
    </row>
    <row r="37882" spans="41:43" x14ac:dyDescent="0.3">
      <c r="AO37882" s="9"/>
      <c r="AP37882" s="9"/>
      <c r="AQ37882" s="9"/>
    </row>
    <row r="37883" spans="41:43" x14ac:dyDescent="0.3">
      <c r="AO37883" s="9"/>
      <c r="AP37883" s="9"/>
      <c r="AQ37883" s="9"/>
    </row>
    <row r="37884" spans="41:43" x14ac:dyDescent="0.3">
      <c r="AO37884" s="9"/>
      <c r="AP37884" s="9"/>
      <c r="AQ37884" s="9"/>
    </row>
    <row r="37885" spans="41:43" x14ac:dyDescent="0.3">
      <c r="AO37885" s="9"/>
      <c r="AP37885" s="9"/>
      <c r="AQ37885" s="9"/>
    </row>
    <row r="37886" spans="41:43" x14ac:dyDescent="0.3">
      <c r="AO37886" s="9"/>
      <c r="AP37886" s="9"/>
      <c r="AQ37886" s="9"/>
    </row>
    <row r="37887" spans="41:43" x14ac:dyDescent="0.3">
      <c r="AO37887" s="9"/>
      <c r="AP37887" s="9"/>
      <c r="AQ37887" s="9"/>
    </row>
    <row r="37888" spans="41:43" x14ac:dyDescent="0.3">
      <c r="AO37888" s="9"/>
      <c r="AP37888" s="9"/>
      <c r="AQ37888" s="9"/>
    </row>
    <row r="37889" spans="41:43" x14ac:dyDescent="0.3">
      <c r="AO37889" s="9"/>
      <c r="AP37889" s="9"/>
      <c r="AQ37889" s="9"/>
    </row>
    <row r="37890" spans="41:43" x14ac:dyDescent="0.3">
      <c r="AO37890" s="9"/>
      <c r="AP37890" s="9"/>
      <c r="AQ37890" s="9"/>
    </row>
    <row r="37891" spans="41:43" x14ac:dyDescent="0.3">
      <c r="AO37891" s="9"/>
      <c r="AP37891" s="9"/>
      <c r="AQ37891" s="9"/>
    </row>
    <row r="37892" spans="41:43" x14ac:dyDescent="0.3">
      <c r="AO37892" s="9"/>
      <c r="AP37892" s="9"/>
      <c r="AQ37892" s="9"/>
    </row>
    <row r="37893" spans="41:43" x14ac:dyDescent="0.3">
      <c r="AO37893" s="9"/>
      <c r="AP37893" s="9"/>
      <c r="AQ37893" s="9"/>
    </row>
    <row r="37894" spans="41:43" x14ac:dyDescent="0.3">
      <c r="AO37894" s="9"/>
      <c r="AP37894" s="9"/>
      <c r="AQ37894" s="9"/>
    </row>
    <row r="37895" spans="41:43" x14ac:dyDescent="0.3">
      <c r="AO37895" s="9"/>
      <c r="AP37895" s="9"/>
      <c r="AQ37895" s="9"/>
    </row>
    <row r="37896" spans="41:43" x14ac:dyDescent="0.3">
      <c r="AO37896" s="9"/>
      <c r="AP37896" s="9"/>
      <c r="AQ37896" s="9"/>
    </row>
    <row r="37897" spans="41:43" x14ac:dyDescent="0.3">
      <c r="AO37897" s="9"/>
      <c r="AP37897" s="9"/>
      <c r="AQ37897" s="9"/>
    </row>
    <row r="37898" spans="41:43" x14ac:dyDescent="0.3">
      <c r="AO37898" s="9"/>
      <c r="AP37898" s="9"/>
      <c r="AQ37898" s="9"/>
    </row>
    <row r="37899" spans="41:43" x14ac:dyDescent="0.3">
      <c r="AO37899" s="9"/>
      <c r="AP37899" s="9"/>
      <c r="AQ37899" s="9"/>
    </row>
    <row r="37900" spans="41:43" x14ac:dyDescent="0.3">
      <c r="AO37900" s="9"/>
      <c r="AP37900" s="9"/>
      <c r="AQ37900" s="9"/>
    </row>
    <row r="37901" spans="41:43" x14ac:dyDescent="0.3">
      <c r="AO37901" s="9"/>
      <c r="AP37901" s="9"/>
      <c r="AQ37901" s="9"/>
    </row>
    <row r="37902" spans="41:43" x14ac:dyDescent="0.3">
      <c r="AO37902" s="9"/>
      <c r="AP37902" s="9"/>
      <c r="AQ37902" s="9"/>
    </row>
    <row r="37903" spans="41:43" x14ac:dyDescent="0.3">
      <c r="AO37903" s="9"/>
      <c r="AP37903" s="9"/>
      <c r="AQ37903" s="9"/>
    </row>
    <row r="37904" spans="41:43" x14ac:dyDescent="0.3">
      <c r="AO37904" s="9"/>
      <c r="AP37904" s="9"/>
      <c r="AQ37904" s="9"/>
    </row>
    <row r="37905" spans="41:43" x14ac:dyDescent="0.3">
      <c r="AO37905" s="9"/>
      <c r="AP37905" s="9"/>
      <c r="AQ37905" s="9"/>
    </row>
    <row r="37906" spans="41:43" x14ac:dyDescent="0.3">
      <c r="AO37906" s="9"/>
      <c r="AP37906" s="9"/>
      <c r="AQ37906" s="9"/>
    </row>
    <row r="37907" spans="41:43" x14ac:dyDescent="0.3">
      <c r="AO37907" s="9"/>
      <c r="AP37907" s="9"/>
      <c r="AQ37907" s="9"/>
    </row>
    <row r="37908" spans="41:43" x14ac:dyDescent="0.3">
      <c r="AO37908" s="9"/>
      <c r="AP37908" s="9"/>
      <c r="AQ37908" s="9"/>
    </row>
    <row r="37909" spans="41:43" x14ac:dyDescent="0.3">
      <c r="AO37909" s="9"/>
      <c r="AP37909" s="9"/>
      <c r="AQ37909" s="9"/>
    </row>
    <row r="37910" spans="41:43" x14ac:dyDescent="0.3">
      <c r="AO37910" s="9"/>
      <c r="AP37910" s="9"/>
      <c r="AQ37910" s="9"/>
    </row>
    <row r="37911" spans="41:43" x14ac:dyDescent="0.3">
      <c r="AO37911" s="9"/>
      <c r="AP37911" s="9"/>
      <c r="AQ37911" s="9"/>
    </row>
    <row r="37912" spans="41:43" x14ac:dyDescent="0.3">
      <c r="AO37912" s="9"/>
      <c r="AP37912" s="9"/>
      <c r="AQ37912" s="9"/>
    </row>
    <row r="37913" spans="41:43" x14ac:dyDescent="0.3">
      <c r="AO37913" s="9"/>
      <c r="AP37913" s="9"/>
      <c r="AQ37913" s="9"/>
    </row>
    <row r="37914" spans="41:43" x14ac:dyDescent="0.3">
      <c r="AO37914" s="9"/>
      <c r="AP37914" s="9"/>
      <c r="AQ37914" s="9"/>
    </row>
    <row r="37915" spans="41:43" x14ac:dyDescent="0.3">
      <c r="AO37915" s="9"/>
      <c r="AP37915" s="9"/>
      <c r="AQ37915" s="9"/>
    </row>
    <row r="37916" spans="41:43" x14ac:dyDescent="0.3">
      <c r="AO37916" s="9"/>
      <c r="AP37916" s="9"/>
      <c r="AQ37916" s="9"/>
    </row>
    <row r="37917" spans="41:43" x14ac:dyDescent="0.3">
      <c r="AO37917" s="9"/>
      <c r="AP37917" s="9"/>
      <c r="AQ37917" s="9"/>
    </row>
    <row r="37918" spans="41:43" x14ac:dyDescent="0.3">
      <c r="AO37918" s="9"/>
      <c r="AP37918" s="9"/>
      <c r="AQ37918" s="9"/>
    </row>
    <row r="37919" spans="41:43" x14ac:dyDescent="0.3">
      <c r="AO37919" s="9"/>
      <c r="AP37919" s="9"/>
      <c r="AQ37919" s="9"/>
    </row>
    <row r="37920" spans="41:43" x14ac:dyDescent="0.3">
      <c r="AO37920" s="9"/>
      <c r="AP37920" s="9"/>
      <c r="AQ37920" s="9"/>
    </row>
    <row r="37921" spans="41:43" x14ac:dyDescent="0.3">
      <c r="AO37921" s="9"/>
      <c r="AP37921" s="9"/>
      <c r="AQ37921" s="9"/>
    </row>
    <row r="37922" spans="41:43" x14ac:dyDescent="0.3">
      <c r="AO37922" s="9"/>
      <c r="AP37922" s="9"/>
      <c r="AQ37922" s="9"/>
    </row>
    <row r="37923" spans="41:43" x14ac:dyDescent="0.3">
      <c r="AO37923" s="9"/>
      <c r="AP37923" s="9"/>
      <c r="AQ37923" s="9"/>
    </row>
    <row r="37924" spans="41:43" x14ac:dyDescent="0.3">
      <c r="AO37924" s="9"/>
      <c r="AP37924" s="9"/>
      <c r="AQ37924" s="9"/>
    </row>
    <row r="37925" spans="41:43" x14ac:dyDescent="0.3">
      <c r="AO37925" s="9"/>
      <c r="AP37925" s="9"/>
      <c r="AQ37925" s="9"/>
    </row>
    <row r="37926" spans="41:43" x14ac:dyDescent="0.3">
      <c r="AO37926" s="9"/>
      <c r="AP37926" s="9"/>
      <c r="AQ37926" s="9"/>
    </row>
    <row r="37927" spans="41:43" x14ac:dyDescent="0.3">
      <c r="AO37927" s="9"/>
      <c r="AP37927" s="9"/>
      <c r="AQ37927" s="9"/>
    </row>
    <row r="37928" spans="41:43" x14ac:dyDescent="0.3">
      <c r="AO37928" s="9"/>
      <c r="AP37928" s="9"/>
      <c r="AQ37928" s="9"/>
    </row>
    <row r="37929" spans="41:43" x14ac:dyDescent="0.3">
      <c r="AO37929" s="9"/>
      <c r="AP37929" s="9"/>
      <c r="AQ37929" s="9"/>
    </row>
    <row r="37930" spans="41:43" x14ac:dyDescent="0.3">
      <c r="AO37930" s="9"/>
      <c r="AP37930" s="9"/>
      <c r="AQ37930" s="9"/>
    </row>
    <row r="37931" spans="41:43" x14ac:dyDescent="0.3">
      <c r="AO37931" s="9"/>
      <c r="AP37931" s="9"/>
      <c r="AQ37931" s="9"/>
    </row>
    <row r="37932" spans="41:43" x14ac:dyDescent="0.3">
      <c r="AO37932" s="9"/>
      <c r="AP37932" s="9"/>
      <c r="AQ37932" s="9"/>
    </row>
    <row r="37933" spans="41:43" x14ac:dyDescent="0.3">
      <c r="AO37933" s="9"/>
      <c r="AP37933" s="9"/>
      <c r="AQ37933" s="9"/>
    </row>
    <row r="37934" spans="41:43" x14ac:dyDescent="0.3">
      <c r="AO37934" s="9"/>
      <c r="AP37934" s="9"/>
      <c r="AQ37934" s="9"/>
    </row>
    <row r="37935" spans="41:43" x14ac:dyDescent="0.3">
      <c r="AO37935" s="9"/>
      <c r="AP37935" s="9"/>
      <c r="AQ37935" s="9"/>
    </row>
    <row r="37936" spans="41:43" x14ac:dyDescent="0.3">
      <c r="AO37936" s="9"/>
      <c r="AP37936" s="9"/>
      <c r="AQ37936" s="9"/>
    </row>
    <row r="37937" spans="41:43" x14ac:dyDescent="0.3">
      <c r="AO37937" s="9"/>
      <c r="AP37937" s="9"/>
      <c r="AQ37937" s="9"/>
    </row>
    <row r="37938" spans="41:43" x14ac:dyDescent="0.3">
      <c r="AO37938" s="9"/>
      <c r="AP37938" s="9"/>
      <c r="AQ37938" s="9"/>
    </row>
    <row r="37939" spans="41:43" x14ac:dyDescent="0.3">
      <c r="AO37939" s="9"/>
      <c r="AP37939" s="9"/>
      <c r="AQ37939" s="9"/>
    </row>
    <row r="37940" spans="41:43" x14ac:dyDescent="0.3">
      <c r="AO37940" s="9"/>
      <c r="AP37940" s="9"/>
      <c r="AQ37940" s="9"/>
    </row>
    <row r="37941" spans="41:43" x14ac:dyDescent="0.3">
      <c r="AO37941" s="9"/>
      <c r="AP37941" s="9"/>
      <c r="AQ37941" s="9"/>
    </row>
    <row r="37942" spans="41:43" x14ac:dyDescent="0.3">
      <c r="AO37942" s="9"/>
      <c r="AP37942" s="9"/>
      <c r="AQ37942" s="9"/>
    </row>
    <row r="37943" spans="41:43" x14ac:dyDescent="0.3">
      <c r="AO37943" s="9"/>
      <c r="AP37943" s="9"/>
      <c r="AQ37943" s="9"/>
    </row>
    <row r="37944" spans="41:43" x14ac:dyDescent="0.3">
      <c r="AO37944" s="9"/>
      <c r="AP37944" s="9"/>
      <c r="AQ37944" s="9"/>
    </row>
    <row r="37945" spans="41:43" x14ac:dyDescent="0.3">
      <c r="AO37945" s="9"/>
      <c r="AP37945" s="9"/>
      <c r="AQ37945" s="9"/>
    </row>
    <row r="37946" spans="41:43" x14ac:dyDescent="0.3">
      <c r="AO37946" s="9"/>
      <c r="AP37946" s="9"/>
      <c r="AQ37946" s="9"/>
    </row>
    <row r="37947" spans="41:43" x14ac:dyDescent="0.3">
      <c r="AO37947" s="9"/>
      <c r="AP37947" s="9"/>
      <c r="AQ37947" s="9"/>
    </row>
    <row r="37948" spans="41:43" x14ac:dyDescent="0.3">
      <c r="AO37948" s="9"/>
      <c r="AP37948" s="9"/>
      <c r="AQ37948" s="9"/>
    </row>
    <row r="37949" spans="41:43" x14ac:dyDescent="0.3">
      <c r="AO37949" s="9"/>
      <c r="AP37949" s="9"/>
      <c r="AQ37949" s="9"/>
    </row>
    <row r="37950" spans="41:43" x14ac:dyDescent="0.3">
      <c r="AO37950" s="9"/>
      <c r="AP37950" s="9"/>
      <c r="AQ37950" s="9"/>
    </row>
    <row r="37951" spans="41:43" x14ac:dyDescent="0.3">
      <c r="AO37951" s="9"/>
      <c r="AP37951" s="9"/>
      <c r="AQ37951" s="9"/>
    </row>
    <row r="37952" spans="41:43" x14ac:dyDescent="0.3">
      <c r="AO37952" s="9"/>
      <c r="AP37952" s="9"/>
      <c r="AQ37952" s="9"/>
    </row>
    <row r="37953" spans="41:43" x14ac:dyDescent="0.3">
      <c r="AO37953" s="9"/>
      <c r="AP37953" s="9"/>
      <c r="AQ37953" s="9"/>
    </row>
    <row r="37954" spans="41:43" x14ac:dyDescent="0.3">
      <c r="AO37954" s="9"/>
      <c r="AP37954" s="9"/>
      <c r="AQ37954" s="9"/>
    </row>
    <row r="37955" spans="41:43" x14ac:dyDescent="0.3">
      <c r="AO37955" s="9"/>
      <c r="AP37955" s="9"/>
      <c r="AQ37955" s="9"/>
    </row>
    <row r="37956" spans="41:43" x14ac:dyDescent="0.3">
      <c r="AO37956" s="9"/>
      <c r="AP37956" s="9"/>
      <c r="AQ37956" s="9"/>
    </row>
    <row r="37957" spans="41:43" x14ac:dyDescent="0.3">
      <c r="AO37957" s="9"/>
      <c r="AP37957" s="9"/>
      <c r="AQ37957" s="9"/>
    </row>
    <row r="37958" spans="41:43" x14ac:dyDescent="0.3">
      <c r="AO37958" s="9"/>
      <c r="AP37958" s="9"/>
      <c r="AQ37958" s="9"/>
    </row>
    <row r="37959" spans="41:43" x14ac:dyDescent="0.3">
      <c r="AO37959" s="9"/>
      <c r="AP37959" s="9"/>
      <c r="AQ37959" s="9"/>
    </row>
    <row r="37960" spans="41:43" x14ac:dyDescent="0.3">
      <c r="AO37960" s="9"/>
      <c r="AP37960" s="9"/>
      <c r="AQ37960" s="9"/>
    </row>
    <row r="37961" spans="41:43" x14ac:dyDescent="0.3">
      <c r="AO37961" s="9"/>
      <c r="AP37961" s="9"/>
      <c r="AQ37961" s="9"/>
    </row>
    <row r="37962" spans="41:43" x14ac:dyDescent="0.3">
      <c r="AO37962" s="9"/>
      <c r="AP37962" s="9"/>
      <c r="AQ37962" s="9"/>
    </row>
    <row r="37963" spans="41:43" x14ac:dyDescent="0.3">
      <c r="AO37963" s="9"/>
      <c r="AP37963" s="9"/>
      <c r="AQ37963" s="9"/>
    </row>
    <row r="37964" spans="41:43" x14ac:dyDescent="0.3">
      <c r="AO37964" s="9"/>
      <c r="AP37964" s="9"/>
      <c r="AQ37964" s="9"/>
    </row>
    <row r="37965" spans="41:43" x14ac:dyDescent="0.3">
      <c r="AO37965" s="9"/>
      <c r="AP37965" s="9"/>
      <c r="AQ37965" s="9"/>
    </row>
    <row r="37966" spans="41:43" x14ac:dyDescent="0.3">
      <c r="AO37966" s="9"/>
      <c r="AP37966" s="9"/>
      <c r="AQ37966" s="9"/>
    </row>
    <row r="37967" spans="41:43" x14ac:dyDescent="0.3">
      <c r="AO37967" s="9"/>
      <c r="AP37967" s="9"/>
      <c r="AQ37967" s="9"/>
    </row>
    <row r="37968" spans="41:43" x14ac:dyDescent="0.3">
      <c r="AO37968" s="9"/>
      <c r="AP37968" s="9"/>
      <c r="AQ37968" s="9"/>
    </row>
    <row r="37969" spans="41:43" x14ac:dyDescent="0.3">
      <c r="AO37969" s="9"/>
      <c r="AP37969" s="9"/>
      <c r="AQ37969" s="9"/>
    </row>
    <row r="37970" spans="41:43" x14ac:dyDescent="0.3">
      <c r="AO37970" s="9"/>
      <c r="AP37970" s="9"/>
      <c r="AQ37970" s="9"/>
    </row>
    <row r="37971" spans="41:43" x14ac:dyDescent="0.3">
      <c r="AO37971" s="9"/>
      <c r="AP37971" s="9"/>
      <c r="AQ37971" s="9"/>
    </row>
    <row r="37972" spans="41:43" x14ac:dyDescent="0.3">
      <c r="AO37972" s="9"/>
      <c r="AP37972" s="9"/>
      <c r="AQ37972" s="9"/>
    </row>
    <row r="37973" spans="41:43" x14ac:dyDescent="0.3">
      <c r="AO37973" s="9"/>
      <c r="AP37973" s="9"/>
      <c r="AQ37973" s="9"/>
    </row>
    <row r="37974" spans="41:43" x14ac:dyDescent="0.3">
      <c r="AO37974" s="9"/>
      <c r="AP37974" s="9"/>
      <c r="AQ37974" s="9"/>
    </row>
    <row r="37975" spans="41:43" x14ac:dyDescent="0.3">
      <c r="AO37975" s="9"/>
      <c r="AP37975" s="9"/>
      <c r="AQ37975" s="9"/>
    </row>
    <row r="37976" spans="41:43" x14ac:dyDescent="0.3">
      <c r="AO37976" s="9"/>
      <c r="AP37976" s="9"/>
      <c r="AQ37976" s="9"/>
    </row>
    <row r="37977" spans="41:43" x14ac:dyDescent="0.3">
      <c r="AO37977" s="9"/>
      <c r="AP37977" s="9"/>
      <c r="AQ37977" s="9"/>
    </row>
    <row r="37978" spans="41:43" x14ac:dyDescent="0.3">
      <c r="AO37978" s="9"/>
      <c r="AP37978" s="9"/>
      <c r="AQ37978" s="9"/>
    </row>
    <row r="37979" spans="41:43" x14ac:dyDescent="0.3">
      <c r="AO37979" s="9"/>
      <c r="AP37979" s="9"/>
      <c r="AQ37979" s="9"/>
    </row>
    <row r="37980" spans="41:43" x14ac:dyDescent="0.3">
      <c r="AO37980" s="9"/>
      <c r="AP37980" s="9"/>
      <c r="AQ37980" s="9"/>
    </row>
    <row r="37981" spans="41:43" x14ac:dyDescent="0.3">
      <c r="AO37981" s="9"/>
      <c r="AP37981" s="9"/>
      <c r="AQ37981" s="9"/>
    </row>
    <row r="37982" spans="41:43" x14ac:dyDescent="0.3">
      <c r="AO37982" s="9"/>
      <c r="AP37982" s="9"/>
      <c r="AQ37982" s="9"/>
    </row>
    <row r="37983" spans="41:43" x14ac:dyDescent="0.3">
      <c r="AO37983" s="9"/>
      <c r="AP37983" s="9"/>
      <c r="AQ37983" s="9"/>
    </row>
    <row r="37984" spans="41:43" x14ac:dyDescent="0.3">
      <c r="AO37984" s="9"/>
      <c r="AP37984" s="9"/>
      <c r="AQ37984" s="9"/>
    </row>
    <row r="37985" spans="41:43" x14ac:dyDescent="0.3">
      <c r="AO37985" s="9"/>
      <c r="AP37985" s="9"/>
      <c r="AQ37985" s="9"/>
    </row>
    <row r="37986" spans="41:43" x14ac:dyDescent="0.3">
      <c r="AO37986" s="9"/>
      <c r="AP37986" s="9"/>
      <c r="AQ37986" s="9"/>
    </row>
    <row r="37987" spans="41:43" x14ac:dyDescent="0.3">
      <c r="AO37987" s="9"/>
      <c r="AP37987" s="9"/>
      <c r="AQ37987" s="9"/>
    </row>
    <row r="37988" spans="41:43" x14ac:dyDescent="0.3">
      <c r="AO37988" s="9"/>
      <c r="AP37988" s="9"/>
      <c r="AQ37988" s="9"/>
    </row>
    <row r="37989" spans="41:43" x14ac:dyDescent="0.3">
      <c r="AO37989" s="9"/>
      <c r="AP37989" s="9"/>
      <c r="AQ37989" s="9"/>
    </row>
    <row r="37990" spans="41:43" x14ac:dyDescent="0.3">
      <c r="AO37990" s="9"/>
      <c r="AP37990" s="9"/>
      <c r="AQ37990" s="9"/>
    </row>
    <row r="37991" spans="41:43" x14ac:dyDescent="0.3">
      <c r="AO37991" s="9"/>
      <c r="AP37991" s="9"/>
      <c r="AQ37991" s="9"/>
    </row>
    <row r="37992" spans="41:43" x14ac:dyDescent="0.3">
      <c r="AO37992" s="9"/>
      <c r="AP37992" s="9"/>
      <c r="AQ37992" s="9"/>
    </row>
    <row r="37993" spans="41:43" x14ac:dyDescent="0.3">
      <c r="AO37993" s="9"/>
      <c r="AP37993" s="9"/>
      <c r="AQ37993" s="9"/>
    </row>
    <row r="37994" spans="41:43" x14ac:dyDescent="0.3">
      <c r="AO37994" s="9"/>
      <c r="AP37994" s="9"/>
      <c r="AQ37994" s="9"/>
    </row>
    <row r="37995" spans="41:43" x14ac:dyDescent="0.3">
      <c r="AO37995" s="9"/>
      <c r="AP37995" s="9"/>
      <c r="AQ37995" s="9"/>
    </row>
    <row r="37996" spans="41:43" x14ac:dyDescent="0.3">
      <c r="AO37996" s="9"/>
      <c r="AP37996" s="9"/>
      <c r="AQ37996" s="9"/>
    </row>
    <row r="37997" spans="41:43" x14ac:dyDescent="0.3">
      <c r="AO37997" s="9"/>
      <c r="AP37997" s="9"/>
      <c r="AQ37997" s="9"/>
    </row>
    <row r="37998" spans="41:43" x14ac:dyDescent="0.3">
      <c r="AO37998" s="9"/>
      <c r="AP37998" s="9"/>
      <c r="AQ37998" s="9"/>
    </row>
    <row r="37999" spans="41:43" x14ac:dyDescent="0.3">
      <c r="AO37999" s="9"/>
      <c r="AP37999" s="9"/>
      <c r="AQ37999" s="9"/>
    </row>
    <row r="38000" spans="41:43" x14ac:dyDescent="0.3">
      <c r="AO38000" s="9"/>
      <c r="AP38000" s="9"/>
      <c r="AQ38000" s="9"/>
    </row>
    <row r="38001" spans="41:43" x14ac:dyDescent="0.3">
      <c r="AO38001" s="9"/>
      <c r="AP38001" s="9"/>
      <c r="AQ38001" s="9"/>
    </row>
    <row r="38002" spans="41:43" x14ac:dyDescent="0.3">
      <c r="AO38002" s="9"/>
      <c r="AP38002" s="9"/>
      <c r="AQ38002" s="9"/>
    </row>
    <row r="38003" spans="41:43" x14ac:dyDescent="0.3">
      <c r="AO38003" s="9"/>
      <c r="AP38003" s="9"/>
      <c r="AQ38003" s="9"/>
    </row>
    <row r="38004" spans="41:43" x14ac:dyDescent="0.3">
      <c r="AO38004" s="9"/>
      <c r="AP38004" s="9"/>
      <c r="AQ38004" s="9"/>
    </row>
    <row r="38005" spans="41:43" x14ac:dyDescent="0.3">
      <c r="AO38005" s="9"/>
      <c r="AP38005" s="9"/>
      <c r="AQ38005" s="9"/>
    </row>
    <row r="38006" spans="41:43" x14ac:dyDescent="0.3">
      <c r="AO38006" s="9"/>
      <c r="AP38006" s="9"/>
      <c r="AQ38006" s="9"/>
    </row>
    <row r="38007" spans="41:43" x14ac:dyDescent="0.3">
      <c r="AO38007" s="9"/>
      <c r="AP38007" s="9"/>
      <c r="AQ38007" s="9"/>
    </row>
    <row r="38008" spans="41:43" x14ac:dyDescent="0.3">
      <c r="AO38008" s="9"/>
      <c r="AP38008" s="9"/>
      <c r="AQ38008" s="9"/>
    </row>
    <row r="38009" spans="41:43" x14ac:dyDescent="0.3">
      <c r="AO38009" s="9"/>
      <c r="AP38009" s="9"/>
      <c r="AQ38009" s="9"/>
    </row>
    <row r="38010" spans="41:43" x14ac:dyDescent="0.3">
      <c r="AO38010" s="9"/>
      <c r="AP38010" s="9"/>
      <c r="AQ38010" s="9"/>
    </row>
    <row r="38011" spans="41:43" x14ac:dyDescent="0.3">
      <c r="AO38011" s="9"/>
      <c r="AP38011" s="9"/>
      <c r="AQ38011" s="9"/>
    </row>
    <row r="38012" spans="41:43" x14ac:dyDescent="0.3">
      <c r="AO38012" s="9"/>
      <c r="AP38012" s="9"/>
      <c r="AQ38012" s="9"/>
    </row>
    <row r="38013" spans="41:43" x14ac:dyDescent="0.3">
      <c r="AO38013" s="9"/>
      <c r="AP38013" s="9"/>
      <c r="AQ38013" s="9"/>
    </row>
    <row r="38014" spans="41:43" x14ac:dyDescent="0.3">
      <c r="AO38014" s="9"/>
      <c r="AP38014" s="9"/>
      <c r="AQ38014" s="9"/>
    </row>
    <row r="38015" spans="41:43" x14ac:dyDescent="0.3">
      <c r="AO38015" s="9"/>
      <c r="AP38015" s="9"/>
      <c r="AQ38015" s="9"/>
    </row>
    <row r="38016" spans="41:43" x14ac:dyDescent="0.3">
      <c r="AO38016" s="9"/>
      <c r="AP38016" s="9"/>
      <c r="AQ38016" s="9"/>
    </row>
    <row r="38017" spans="41:43" x14ac:dyDescent="0.3">
      <c r="AO38017" s="9"/>
      <c r="AP38017" s="9"/>
      <c r="AQ38017" s="9"/>
    </row>
    <row r="38018" spans="41:43" x14ac:dyDescent="0.3">
      <c r="AO38018" s="9"/>
      <c r="AP38018" s="9"/>
      <c r="AQ38018" s="9"/>
    </row>
    <row r="38019" spans="41:43" x14ac:dyDescent="0.3">
      <c r="AO38019" s="9"/>
      <c r="AP38019" s="9"/>
      <c r="AQ38019" s="9"/>
    </row>
    <row r="38020" spans="41:43" x14ac:dyDescent="0.3">
      <c r="AO38020" s="9"/>
      <c r="AP38020" s="9"/>
      <c r="AQ38020" s="9"/>
    </row>
    <row r="38021" spans="41:43" x14ac:dyDescent="0.3">
      <c r="AO38021" s="9"/>
      <c r="AP38021" s="9"/>
      <c r="AQ38021" s="9"/>
    </row>
    <row r="38022" spans="41:43" x14ac:dyDescent="0.3">
      <c r="AO38022" s="9"/>
      <c r="AP38022" s="9"/>
      <c r="AQ38022" s="9"/>
    </row>
    <row r="38023" spans="41:43" x14ac:dyDescent="0.3">
      <c r="AO38023" s="9"/>
      <c r="AP38023" s="9"/>
      <c r="AQ38023" s="9"/>
    </row>
    <row r="38024" spans="41:43" x14ac:dyDescent="0.3">
      <c r="AO38024" s="9"/>
      <c r="AP38024" s="9"/>
      <c r="AQ38024" s="9"/>
    </row>
    <row r="38025" spans="41:43" x14ac:dyDescent="0.3">
      <c r="AO38025" s="9"/>
      <c r="AP38025" s="9"/>
      <c r="AQ38025" s="9"/>
    </row>
    <row r="38026" spans="41:43" x14ac:dyDescent="0.3">
      <c r="AO38026" s="9"/>
      <c r="AP38026" s="9"/>
      <c r="AQ38026" s="9"/>
    </row>
    <row r="38027" spans="41:43" x14ac:dyDescent="0.3">
      <c r="AO38027" s="9"/>
      <c r="AP38027" s="9"/>
      <c r="AQ38027" s="9"/>
    </row>
    <row r="38028" spans="41:43" x14ac:dyDescent="0.3">
      <c r="AO38028" s="9"/>
      <c r="AP38028" s="9"/>
      <c r="AQ38028" s="9"/>
    </row>
    <row r="38029" spans="41:43" x14ac:dyDescent="0.3">
      <c r="AO38029" s="9"/>
      <c r="AP38029" s="9"/>
      <c r="AQ38029" s="9"/>
    </row>
    <row r="38030" spans="41:43" x14ac:dyDescent="0.3">
      <c r="AO38030" s="9"/>
      <c r="AP38030" s="9"/>
      <c r="AQ38030" s="9"/>
    </row>
    <row r="38031" spans="41:43" x14ac:dyDescent="0.3">
      <c r="AO38031" s="9"/>
      <c r="AP38031" s="9"/>
      <c r="AQ38031" s="9"/>
    </row>
    <row r="38032" spans="41:43" x14ac:dyDescent="0.3">
      <c r="AO38032" s="9"/>
      <c r="AP38032" s="9"/>
      <c r="AQ38032" s="9"/>
    </row>
    <row r="38033" spans="41:43" x14ac:dyDescent="0.3">
      <c r="AO38033" s="9"/>
      <c r="AP38033" s="9"/>
      <c r="AQ38033" s="9"/>
    </row>
    <row r="38034" spans="41:43" x14ac:dyDescent="0.3">
      <c r="AO38034" s="9"/>
      <c r="AP38034" s="9"/>
      <c r="AQ38034" s="9"/>
    </row>
    <row r="38035" spans="41:43" x14ac:dyDescent="0.3">
      <c r="AO38035" s="9"/>
      <c r="AP38035" s="9"/>
      <c r="AQ38035" s="9"/>
    </row>
    <row r="38036" spans="41:43" x14ac:dyDescent="0.3">
      <c r="AO38036" s="9"/>
      <c r="AP38036" s="9"/>
      <c r="AQ38036" s="9"/>
    </row>
    <row r="38037" spans="41:43" x14ac:dyDescent="0.3">
      <c r="AO38037" s="9"/>
      <c r="AP38037" s="9"/>
      <c r="AQ38037" s="9"/>
    </row>
    <row r="38038" spans="41:43" x14ac:dyDescent="0.3">
      <c r="AO38038" s="9"/>
      <c r="AP38038" s="9"/>
      <c r="AQ38038" s="9"/>
    </row>
    <row r="38039" spans="41:43" x14ac:dyDescent="0.3">
      <c r="AO38039" s="9"/>
      <c r="AP38039" s="9"/>
      <c r="AQ38039" s="9"/>
    </row>
    <row r="38040" spans="41:43" x14ac:dyDescent="0.3">
      <c r="AO38040" s="9"/>
      <c r="AP38040" s="9"/>
      <c r="AQ38040" s="9"/>
    </row>
    <row r="38041" spans="41:43" x14ac:dyDescent="0.3">
      <c r="AO38041" s="9"/>
      <c r="AP38041" s="9"/>
      <c r="AQ38041" s="9"/>
    </row>
    <row r="38042" spans="41:43" x14ac:dyDescent="0.3">
      <c r="AO38042" s="9"/>
      <c r="AP38042" s="9"/>
      <c r="AQ38042" s="9"/>
    </row>
    <row r="38043" spans="41:43" x14ac:dyDescent="0.3">
      <c r="AO38043" s="9"/>
      <c r="AP38043" s="9"/>
      <c r="AQ38043" s="9"/>
    </row>
    <row r="38044" spans="41:43" x14ac:dyDescent="0.3">
      <c r="AO38044" s="9"/>
      <c r="AP38044" s="9"/>
      <c r="AQ38044" s="9"/>
    </row>
    <row r="38045" spans="41:43" x14ac:dyDescent="0.3">
      <c r="AO38045" s="9"/>
      <c r="AP38045" s="9"/>
      <c r="AQ38045" s="9"/>
    </row>
    <row r="38046" spans="41:43" x14ac:dyDescent="0.3">
      <c r="AO38046" s="9"/>
      <c r="AP38046" s="9"/>
      <c r="AQ38046" s="9"/>
    </row>
    <row r="38047" spans="41:43" x14ac:dyDescent="0.3">
      <c r="AO38047" s="9"/>
      <c r="AP38047" s="9"/>
      <c r="AQ38047" s="9"/>
    </row>
    <row r="38048" spans="41:43" x14ac:dyDescent="0.3">
      <c r="AO38048" s="9"/>
      <c r="AP38048" s="9"/>
      <c r="AQ38048" s="9"/>
    </row>
    <row r="38049" spans="41:43" x14ac:dyDescent="0.3">
      <c r="AO38049" s="9"/>
      <c r="AP38049" s="9"/>
      <c r="AQ38049" s="9"/>
    </row>
    <row r="38050" spans="41:43" x14ac:dyDescent="0.3">
      <c r="AO38050" s="9"/>
      <c r="AP38050" s="9"/>
      <c r="AQ38050" s="9"/>
    </row>
    <row r="38051" spans="41:43" x14ac:dyDescent="0.3">
      <c r="AO38051" s="9"/>
      <c r="AP38051" s="9"/>
      <c r="AQ38051" s="9"/>
    </row>
    <row r="38052" spans="41:43" x14ac:dyDescent="0.3">
      <c r="AO38052" s="9"/>
      <c r="AP38052" s="9"/>
      <c r="AQ38052" s="9"/>
    </row>
    <row r="38053" spans="41:43" x14ac:dyDescent="0.3">
      <c r="AO38053" s="9"/>
      <c r="AP38053" s="9"/>
      <c r="AQ38053" s="9"/>
    </row>
    <row r="38054" spans="41:43" x14ac:dyDescent="0.3">
      <c r="AO38054" s="9"/>
      <c r="AP38054" s="9"/>
      <c r="AQ38054" s="9"/>
    </row>
    <row r="38055" spans="41:43" x14ac:dyDescent="0.3">
      <c r="AO38055" s="9"/>
      <c r="AP38055" s="9"/>
      <c r="AQ38055" s="9"/>
    </row>
    <row r="38056" spans="41:43" x14ac:dyDescent="0.3">
      <c r="AO38056" s="9"/>
      <c r="AP38056" s="9"/>
      <c r="AQ38056" s="9"/>
    </row>
    <row r="38057" spans="41:43" x14ac:dyDescent="0.3">
      <c r="AO38057" s="9"/>
      <c r="AP38057" s="9"/>
      <c r="AQ38057" s="9"/>
    </row>
    <row r="38058" spans="41:43" x14ac:dyDescent="0.3">
      <c r="AO38058" s="9"/>
      <c r="AP38058" s="9"/>
      <c r="AQ38058" s="9"/>
    </row>
    <row r="38059" spans="41:43" x14ac:dyDescent="0.3">
      <c r="AO38059" s="9"/>
      <c r="AP38059" s="9"/>
      <c r="AQ38059" s="9"/>
    </row>
    <row r="38060" spans="41:43" x14ac:dyDescent="0.3">
      <c r="AO38060" s="9"/>
      <c r="AP38060" s="9"/>
      <c r="AQ38060" s="9"/>
    </row>
    <row r="38061" spans="41:43" x14ac:dyDescent="0.3">
      <c r="AO38061" s="9"/>
      <c r="AP38061" s="9"/>
      <c r="AQ38061" s="9"/>
    </row>
    <row r="38062" spans="41:43" x14ac:dyDescent="0.3">
      <c r="AO38062" s="9"/>
      <c r="AP38062" s="9"/>
      <c r="AQ38062" s="9"/>
    </row>
    <row r="38063" spans="41:43" x14ac:dyDescent="0.3">
      <c r="AO38063" s="9"/>
      <c r="AP38063" s="9"/>
      <c r="AQ38063" s="9"/>
    </row>
    <row r="38064" spans="41:43" x14ac:dyDescent="0.3">
      <c r="AO38064" s="9"/>
      <c r="AP38064" s="9"/>
      <c r="AQ38064" s="9"/>
    </row>
    <row r="38065" spans="41:43" x14ac:dyDescent="0.3">
      <c r="AO38065" s="9"/>
      <c r="AP38065" s="9"/>
      <c r="AQ38065" s="9"/>
    </row>
    <row r="38066" spans="41:43" x14ac:dyDescent="0.3">
      <c r="AO38066" s="9"/>
      <c r="AP38066" s="9"/>
      <c r="AQ38066" s="9"/>
    </row>
    <row r="38067" spans="41:43" x14ac:dyDescent="0.3">
      <c r="AO38067" s="9"/>
      <c r="AP38067" s="9"/>
      <c r="AQ38067" s="9"/>
    </row>
    <row r="38068" spans="41:43" x14ac:dyDescent="0.3">
      <c r="AO38068" s="9"/>
      <c r="AP38068" s="9"/>
      <c r="AQ38068" s="9"/>
    </row>
    <row r="38069" spans="41:43" x14ac:dyDescent="0.3">
      <c r="AO38069" s="9"/>
      <c r="AP38069" s="9"/>
      <c r="AQ38069" s="9"/>
    </row>
    <row r="38070" spans="41:43" x14ac:dyDescent="0.3">
      <c r="AO38070" s="9"/>
      <c r="AP38070" s="9"/>
      <c r="AQ38070" s="9"/>
    </row>
    <row r="38071" spans="41:43" x14ac:dyDescent="0.3">
      <c r="AO38071" s="9"/>
      <c r="AP38071" s="9"/>
      <c r="AQ38071" s="9"/>
    </row>
    <row r="38072" spans="41:43" x14ac:dyDescent="0.3">
      <c r="AO38072" s="9"/>
      <c r="AP38072" s="9"/>
      <c r="AQ38072" s="9"/>
    </row>
    <row r="38073" spans="41:43" x14ac:dyDescent="0.3">
      <c r="AO38073" s="9"/>
      <c r="AP38073" s="9"/>
      <c r="AQ38073" s="9"/>
    </row>
    <row r="38074" spans="41:43" x14ac:dyDescent="0.3">
      <c r="AO38074" s="9"/>
      <c r="AP38074" s="9"/>
      <c r="AQ38074" s="9"/>
    </row>
    <row r="38075" spans="41:43" x14ac:dyDescent="0.3">
      <c r="AO38075" s="9"/>
      <c r="AP38075" s="9"/>
      <c r="AQ38075" s="9"/>
    </row>
    <row r="38076" spans="41:43" x14ac:dyDescent="0.3">
      <c r="AO38076" s="9"/>
      <c r="AP38076" s="9"/>
      <c r="AQ38076" s="9"/>
    </row>
    <row r="38077" spans="41:43" x14ac:dyDescent="0.3">
      <c r="AO38077" s="9"/>
      <c r="AP38077" s="9"/>
      <c r="AQ38077" s="9"/>
    </row>
    <row r="38078" spans="41:43" x14ac:dyDescent="0.3">
      <c r="AO38078" s="9"/>
      <c r="AP38078" s="9"/>
      <c r="AQ38078" s="9"/>
    </row>
    <row r="38079" spans="41:43" x14ac:dyDescent="0.3">
      <c r="AO38079" s="9"/>
      <c r="AP38079" s="9"/>
      <c r="AQ38079" s="9"/>
    </row>
    <row r="38080" spans="41:43" x14ac:dyDescent="0.3">
      <c r="AO38080" s="9"/>
      <c r="AP38080" s="9"/>
      <c r="AQ38080" s="9"/>
    </row>
    <row r="38081" spans="41:43" x14ac:dyDescent="0.3">
      <c r="AO38081" s="9"/>
      <c r="AP38081" s="9"/>
      <c r="AQ38081" s="9"/>
    </row>
    <row r="38082" spans="41:43" x14ac:dyDescent="0.3">
      <c r="AO38082" s="9"/>
      <c r="AP38082" s="9"/>
      <c r="AQ38082" s="9"/>
    </row>
    <row r="38083" spans="41:43" x14ac:dyDescent="0.3">
      <c r="AO38083" s="9"/>
      <c r="AP38083" s="9"/>
      <c r="AQ38083" s="9"/>
    </row>
    <row r="38084" spans="41:43" x14ac:dyDescent="0.3">
      <c r="AO38084" s="9"/>
      <c r="AP38084" s="9"/>
      <c r="AQ38084" s="9"/>
    </row>
    <row r="38085" spans="41:43" x14ac:dyDescent="0.3">
      <c r="AO38085" s="9"/>
      <c r="AP38085" s="9"/>
      <c r="AQ38085" s="9"/>
    </row>
    <row r="38086" spans="41:43" x14ac:dyDescent="0.3">
      <c r="AO38086" s="9"/>
      <c r="AP38086" s="9"/>
      <c r="AQ38086" s="9"/>
    </row>
    <row r="38087" spans="41:43" x14ac:dyDescent="0.3">
      <c r="AO38087" s="9"/>
      <c r="AP38087" s="9"/>
      <c r="AQ38087" s="9"/>
    </row>
    <row r="38088" spans="41:43" x14ac:dyDescent="0.3">
      <c r="AO38088" s="9"/>
      <c r="AP38088" s="9"/>
      <c r="AQ38088" s="9"/>
    </row>
    <row r="38089" spans="41:43" x14ac:dyDescent="0.3">
      <c r="AO38089" s="9"/>
      <c r="AP38089" s="9"/>
      <c r="AQ38089" s="9"/>
    </row>
    <row r="38090" spans="41:43" x14ac:dyDescent="0.3">
      <c r="AO38090" s="9"/>
      <c r="AP38090" s="9"/>
      <c r="AQ38090" s="9"/>
    </row>
    <row r="38091" spans="41:43" x14ac:dyDescent="0.3">
      <c r="AO38091" s="9"/>
      <c r="AP38091" s="9"/>
      <c r="AQ38091" s="9"/>
    </row>
    <row r="38092" spans="41:43" x14ac:dyDescent="0.3">
      <c r="AO38092" s="9"/>
      <c r="AP38092" s="9"/>
      <c r="AQ38092" s="9"/>
    </row>
    <row r="38093" spans="41:43" x14ac:dyDescent="0.3">
      <c r="AO38093" s="9"/>
      <c r="AP38093" s="9"/>
      <c r="AQ38093" s="9"/>
    </row>
    <row r="38094" spans="41:43" x14ac:dyDescent="0.3">
      <c r="AO38094" s="9"/>
      <c r="AP38094" s="9"/>
      <c r="AQ38094" s="9"/>
    </row>
    <row r="38095" spans="41:43" x14ac:dyDescent="0.3">
      <c r="AO38095" s="9"/>
      <c r="AP38095" s="9"/>
      <c r="AQ38095" s="9"/>
    </row>
    <row r="38096" spans="41:43" x14ac:dyDescent="0.3">
      <c r="AO38096" s="9"/>
      <c r="AP38096" s="9"/>
      <c r="AQ38096" s="9"/>
    </row>
    <row r="38097" spans="41:43" x14ac:dyDescent="0.3">
      <c r="AO38097" s="9"/>
      <c r="AP38097" s="9"/>
      <c r="AQ38097" s="9"/>
    </row>
    <row r="38098" spans="41:43" x14ac:dyDescent="0.3">
      <c r="AO38098" s="9"/>
      <c r="AP38098" s="9"/>
      <c r="AQ38098" s="9"/>
    </row>
    <row r="38099" spans="41:43" x14ac:dyDescent="0.3">
      <c r="AO38099" s="9"/>
      <c r="AP38099" s="9"/>
      <c r="AQ38099" s="9"/>
    </row>
    <row r="38100" spans="41:43" x14ac:dyDescent="0.3">
      <c r="AO38100" s="9"/>
      <c r="AP38100" s="9"/>
      <c r="AQ38100" s="9"/>
    </row>
    <row r="38101" spans="41:43" x14ac:dyDescent="0.3">
      <c r="AO38101" s="9"/>
      <c r="AP38101" s="9"/>
      <c r="AQ38101" s="9"/>
    </row>
    <row r="38102" spans="41:43" x14ac:dyDescent="0.3">
      <c r="AO38102" s="9"/>
      <c r="AP38102" s="9"/>
      <c r="AQ38102" s="9"/>
    </row>
    <row r="38103" spans="41:43" x14ac:dyDescent="0.3">
      <c r="AO38103" s="9"/>
      <c r="AP38103" s="9"/>
      <c r="AQ38103" s="9"/>
    </row>
    <row r="38104" spans="41:43" x14ac:dyDescent="0.3">
      <c r="AO38104" s="9"/>
      <c r="AP38104" s="9"/>
      <c r="AQ38104" s="9"/>
    </row>
    <row r="38105" spans="41:43" x14ac:dyDescent="0.3">
      <c r="AO38105" s="9"/>
      <c r="AP38105" s="9"/>
      <c r="AQ38105" s="9"/>
    </row>
    <row r="38106" spans="41:43" x14ac:dyDescent="0.3">
      <c r="AO38106" s="9"/>
      <c r="AP38106" s="9"/>
      <c r="AQ38106" s="9"/>
    </row>
    <row r="38107" spans="41:43" x14ac:dyDescent="0.3">
      <c r="AO38107" s="9"/>
      <c r="AP38107" s="9"/>
      <c r="AQ38107" s="9"/>
    </row>
    <row r="38108" spans="41:43" x14ac:dyDescent="0.3">
      <c r="AO38108" s="9"/>
      <c r="AP38108" s="9"/>
      <c r="AQ38108" s="9"/>
    </row>
    <row r="38109" spans="41:43" x14ac:dyDescent="0.3">
      <c r="AO38109" s="9"/>
      <c r="AP38109" s="9"/>
      <c r="AQ38109" s="9"/>
    </row>
    <row r="38110" spans="41:43" x14ac:dyDescent="0.3">
      <c r="AO38110" s="9"/>
      <c r="AP38110" s="9"/>
      <c r="AQ38110" s="9"/>
    </row>
    <row r="38111" spans="41:43" x14ac:dyDescent="0.3">
      <c r="AO38111" s="9"/>
      <c r="AP38111" s="9"/>
      <c r="AQ38111" s="9"/>
    </row>
    <row r="38112" spans="41:43" x14ac:dyDescent="0.3">
      <c r="AO38112" s="9"/>
      <c r="AP38112" s="9"/>
      <c r="AQ38112" s="9"/>
    </row>
    <row r="38113" spans="41:43" x14ac:dyDescent="0.3">
      <c r="AO38113" s="9"/>
      <c r="AP38113" s="9"/>
      <c r="AQ38113" s="9"/>
    </row>
    <row r="38114" spans="41:43" x14ac:dyDescent="0.3">
      <c r="AO38114" s="9"/>
      <c r="AP38114" s="9"/>
      <c r="AQ38114" s="9"/>
    </row>
    <row r="38115" spans="41:43" x14ac:dyDescent="0.3">
      <c r="AO38115" s="9"/>
      <c r="AP38115" s="9"/>
      <c r="AQ38115" s="9"/>
    </row>
    <row r="38116" spans="41:43" x14ac:dyDescent="0.3">
      <c r="AO38116" s="9"/>
      <c r="AP38116" s="9"/>
      <c r="AQ38116" s="9"/>
    </row>
    <row r="38117" spans="41:43" x14ac:dyDescent="0.3">
      <c r="AO38117" s="9"/>
      <c r="AP38117" s="9"/>
      <c r="AQ38117" s="9"/>
    </row>
    <row r="38118" spans="41:43" x14ac:dyDescent="0.3">
      <c r="AO38118" s="9"/>
      <c r="AP38118" s="9"/>
      <c r="AQ38118" s="9"/>
    </row>
    <row r="38119" spans="41:43" x14ac:dyDescent="0.3">
      <c r="AO38119" s="9"/>
      <c r="AP38119" s="9"/>
      <c r="AQ38119" s="9"/>
    </row>
    <row r="38120" spans="41:43" x14ac:dyDescent="0.3">
      <c r="AO38120" s="9"/>
      <c r="AP38120" s="9"/>
      <c r="AQ38120" s="9"/>
    </row>
    <row r="38121" spans="41:43" x14ac:dyDescent="0.3">
      <c r="AO38121" s="9"/>
      <c r="AP38121" s="9"/>
      <c r="AQ38121" s="9"/>
    </row>
    <row r="38122" spans="41:43" x14ac:dyDescent="0.3">
      <c r="AO38122" s="9"/>
      <c r="AP38122" s="9"/>
      <c r="AQ38122" s="9"/>
    </row>
    <row r="38123" spans="41:43" x14ac:dyDescent="0.3">
      <c r="AO38123" s="9"/>
      <c r="AP38123" s="9"/>
      <c r="AQ38123" s="9"/>
    </row>
    <row r="38124" spans="41:43" x14ac:dyDescent="0.3">
      <c r="AO38124" s="9"/>
      <c r="AP38124" s="9"/>
      <c r="AQ38124" s="9"/>
    </row>
    <row r="38125" spans="41:43" x14ac:dyDescent="0.3">
      <c r="AO38125" s="9"/>
      <c r="AP38125" s="9"/>
      <c r="AQ38125" s="9"/>
    </row>
    <row r="38126" spans="41:43" x14ac:dyDescent="0.3">
      <c r="AO38126" s="9"/>
      <c r="AP38126" s="9"/>
      <c r="AQ38126" s="9"/>
    </row>
    <row r="38127" spans="41:43" x14ac:dyDescent="0.3">
      <c r="AO38127" s="9"/>
      <c r="AP38127" s="9"/>
      <c r="AQ38127" s="9"/>
    </row>
    <row r="38128" spans="41:43" x14ac:dyDescent="0.3">
      <c r="AO38128" s="9"/>
      <c r="AP38128" s="9"/>
      <c r="AQ38128" s="9"/>
    </row>
    <row r="38129" spans="41:43" x14ac:dyDescent="0.3">
      <c r="AO38129" s="9"/>
      <c r="AP38129" s="9"/>
      <c r="AQ38129" s="9"/>
    </row>
    <row r="38130" spans="41:43" x14ac:dyDescent="0.3">
      <c r="AO38130" s="9"/>
      <c r="AP38130" s="9"/>
      <c r="AQ38130" s="9"/>
    </row>
    <row r="38131" spans="41:43" x14ac:dyDescent="0.3">
      <c r="AO38131" s="9"/>
      <c r="AP38131" s="9"/>
      <c r="AQ38131" s="9"/>
    </row>
    <row r="38132" spans="41:43" x14ac:dyDescent="0.3">
      <c r="AO38132" s="9"/>
      <c r="AP38132" s="9"/>
      <c r="AQ38132" s="9"/>
    </row>
    <row r="38133" spans="41:43" x14ac:dyDescent="0.3">
      <c r="AO38133" s="9"/>
      <c r="AP38133" s="9"/>
      <c r="AQ38133" s="9"/>
    </row>
    <row r="38134" spans="41:43" x14ac:dyDescent="0.3">
      <c r="AO38134" s="9"/>
      <c r="AP38134" s="9"/>
      <c r="AQ38134" s="9"/>
    </row>
    <row r="38135" spans="41:43" x14ac:dyDescent="0.3">
      <c r="AO38135" s="9"/>
      <c r="AP38135" s="9"/>
      <c r="AQ38135" s="9"/>
    </row>
    <row r="38136" spans="41:43" x14ac:dyDescent="0.3">
      <c r="AO38136" s="9"/>
      <c r="AP38136" s="9"/>
      <c r="AQ38136" s="9"/>
    </row>
    <row r="38137" spans="41:43" x14ac:dyDescent="0.3">
      <c r="AO38137" s="9"/>
      <c r="AP38137" s="9"/>
      <c r="AQ38137" s="9"/>
    </row>
    <row r="38138" spans="41:43" x14ac:dyDescent="0.3">
      <c r="AO38138" s="9"/>
      <c r="AP38138" s="9"/>
      <c r="AQ38138" s="9"/>
    </row>
    <row r="38139" spans="41:43" x14ac:dyDescent="0.3">
      <c r="AO38139" s="9"/>
      <c r="AP38139" s="9"/>
      <c r="AQ38139" s="9"/>
    </row>
    <row r="38140" spans="41:43" x14ac:dyDescent="0.3">
      <c r="AO38140" s="9"/>
      <c r="AP38140" s="9"/>
      <c r="AQ38140" s="9"/>
    </row>
    <row r="38141" spans="41:43" x14ac:dyDescent="0.3">
      <c r="AO38141" s="9"/>
      <c r="AP38141" s="9"/>
      <c r="AQ38141" s="9"/>
    </row>
    <row r="38142" spans="41:43" x14ac:dyDescent="0.3">
      <c r="AO38142" s="9"/>
      <c r="AP38142" s="9"/>
      <c r="AQ38142" s="9"/>
    </row>
    <row r="38143" spans="41:43" x14ac:dyDescent="0.3">
      <c r="AO38143" s="9"/>
      <c r="AP38143" s="9"/>
      <c r="AQ38143" s="9"/>
    </row>
    <row r="38144" spans="41:43" x14ac:dyDescent="0.3">
      <c r="AO38144" s="9"/>
      <c r="AP38144" s="9"/>
      <c r="AQ38144" s="9"/>
    </row>
    <row r="38145" spans="41:43" x14ac:dyDescent="0.3">
      <c r="AO38145" s="9"/>
      <c r="AP38145" s="9"/>
      <c r="AQ38145" s="9"/>
    </row>
    <row r="38146" spans="41:43" x14ac:dyDescent="0.3">
      <c r="AO38146" s="9"/>
      <c r="AP38146" s="9"/>
      <c r="AQ38146" s="9"/>
    </row>
    <row r="38147" spans="41:43" x14ac:dyDescent="0.3">
      <c r="AO38147" s="9"/>
      <c r="AP38147" s="9"/>
      <c r="AQ38147" s="9"/>
    </row>
    <row r="38148" spans="41:43" x14ac:dyDescent="0.3">
      <c r="AO38148" s="9"/>
      <c r="AP38148" s="9"/>
      <c r="AQ38148" s="9"/>
    </row>
    <row r="38149" spans="41:43" x14ac:dyDescent="0.3">
      <c r="AO38149" s="9"/>
      <c r="AP38149" s="9"/>
      <c r="AQ38149" s="9"/>
    </row>
    <row r="38150" spans="41:43" x14ac:dyDescent="0.3">
      <c r="AO38150" s="9"/>
      <c r="AP38150" s="9"/>
      <c r="AQ38150" s="9"/>
    </row>
    <row r="38151" spans="41:43" x14ac:dyDescent="0.3">
      <c r="AO38151" s="9"/>
      <c r="AP38151" s="9"/>
      <c r="AQ38151" s="9"/>
    </row>
    <row r="38152" spans="41:43" x14ac:dyDescent="0.3">
      <c r="AO38152" s="9"/>
      <c r="AP38152" s="9"/>
      <c r="AQ38152" s="9"/>
    </row>
    <row r="38153" spans="41:43" x14ac:dyDescent="0.3">
      <c r="AO38153" s="9"/>
      <c r="AP38153" s="9"/>
      <c r="AQ38153" s="9"/>
    </row>
    <row r="38154" spans="41:43" x14ac:dyDescent="0.3">
      <c r="AO38154" s="9"/>
      <c r="AP38154" s="9"/>
      <c r="AQ38154" s="9"/>
    </row>
    <row r="38155" spans="41:43" x14ac:dyDescent="0.3">
      <c r="AO38155" s="9"/>
      <c r="AP38155" s="9"/>
      <c r="AQ38155" s="9"/>
    </row>
    <row r="38156" spans="41:43" x14ac:dyDescent="0.3">
      <c r="AO38156" s="9"/>
      <c r="AP38156" s="9"/>
      <c r="AQ38156" s="9"/>
    </row>
    <row r="38157" spans="41:43" x14ac:dyDescent="0.3">
      <c r="AO38157" s="9"/>
      <c r="AP38157" s="9"/>
      <c r="AQ38157" s="9"/>
    </row>
    <row r="38158" spans="41:43" x14ac:dyDescent="0.3">
      <c r="AO38158" s="9"/>
      <c r="AP38158" s="9"/>
      <c r="AQ38158" s="9"/>
    </row>
    <row r="38159" spans="41:43" x14ac:dyDescent="0.3">
      <c r="AO38159" s="9"/>
      <c r="AP38159" s="9"/>
      <c r="AQ38159" s="9"/>
    </row>
    <row r="38160" spans="41:43" x14ac:dyDescent="0.3">
      <c r="AO38160" s="9"/>
      <c r="AP38160" s="9"/>
      <c r="AQ38160" s="9"/>
    </row>
    <row r="38161" spans="41:43" x14ac:dyDescent="0.3">
      <c r="AO38161" s="9"/>
      <c r="AP38161" s="9"/>
      <c r="AQ38161" s="9"/>
    </row>
    <row r="38162" spans="41:43" x14ac:dyDescent="0.3">
      <c r="AO38162" s="9"/>
      <c r="AP38162" s="9"/>
      <c r="AQ38162" s="9"/>
    </row>
    <row r="38163" spans="41:43" x14ac:dyDescent="0.3">
      <c r="AO38163" s="9"/>
      <c r="AP38163" s="9"/>
      <c r="AQ38163" s="9"/>
    </row>
    <row r="38164" spans="41:43" x14ac:dyDescent="0.3">
      <c r="AO38164" s="9"/>
      <c r="AP38164" s="9"/>
      <c r="AQ38164" s="9"/>
    </row>
    <row r="38165" spans="41:43" x14ac:dyDescent="0.3">
      <c r="AO38165" s="9"/>
      <c r="AP38165" s="9"/>
      <c r="AQ38165" s="9"/>
    </row>
    <row r="38166" spans="41:43" x14ac:dyDescent="0.3">
      <c r="AO38166" s="9"/>
      <c r="AP38166" s="9"/>
      <c r="AQ38166" s="9"/>
    </row>
    <row r="38167" spans="41:43" x14ac:dyDescent="0.3">
      <c r="AO38167" s="9"/>
      <c r="AP38167" s="9"/>
      <c r="AQ38167" s="9"/>
    </row>
    <row r="38168" spans="41:43" x14ac:dyDescent="0.3">
      <c r="AO38168" s="9"/>
      <c r="AP38168" s="9"/>
      <c r="AQ38168" s="9"/>
    </row>
    <row r="38169" spans="41:43" x14ac:dyDescent="0.3">
      <c r="AO38169" s="9"/>
      <c r="AP38169" s="9"/>
      <c r="AQ38169" s="9"/>
    </row>
    <row r="38170" spans="41:43" x14ac:dyDescent="0.3">
      <c r="AO38170" s="9"/>
      <c r="AP38170" s="9"/>
      <c r="AQ38170" s="9"/>
    </row>
    <row r="38171" spans="41:43" x14ac:dyDescent="0.3">
      <c r="AO38171" s="9"/>
      <c r="AP38171" s="9"/>
      <c r="AQ38171" s="9"/>
    </row>
    <row r="38172" spans="41:43" x14ac:dyDescent="0.3">
      <c r="AO38172" s="9"/>
      <c r="AP38172" s="9"/>
      <c r="AQ38172" s="9"/>
    </row>
    <row r="38173" spans="41:43" x14ac:dyDescent="0.3">
      <c r="AO38173" s="9"/>
      <c r="AP38173" s="9"/>
      <c r="AQ38173" s="9"/>
    </row>
    <row r="38174" spans="41:43" x14ac:dyDescent="0.3">
      <c r="AO38174" s="9"/>
      <c r="AP38174" s="9"/>
      <c r="AQ38174" s="9"/>
    </row>
    <row r="38175" spans="41:43" x14ac:dyDescent="0.3">
      <c r="AO38175" s="9"/>
      <c r="AP38175" s="9"/>
      <c r="AQ38175" s="9"/>
    </row>
    <row r="38176" spans="41:43" x14ac:dyDescent="0.3">
      <c r="AO38176" s="9"/>
      <c r="AP38176" s="9"/>
      <c r="AQ38176" s="9"/>
    </row>
    <row r="38177" spans="41:43" x14ac:dyDescent="0.3">
      <c r="AO38177" s="9"/>
      <c r="AP38177" s="9"/>
      <c r="AQ38177" s="9"/>
    </row>
    <row r="38178" spans="41:43" x14ac:dyDescent="0.3">
      <c r="AO38178" s="9"/>
      <c r="AP38178" s="9"/>
      <c r="AQ38178" s="9"/>
    </row>
    <row r="38179" spans="41:43" x14ac:dyDescent="0.3">
      <c r="AO38179" s="9"/>
      <c r="AP38179" s="9"/>
      <c r="AQ38179" s="9"/>
    </row>
    <row r="38180" spans="41:43" x14ac:dyDescent="0.3">
      <c r="AO38180" s="9"/>
      <c r="AP38180" s="9"/>
      <c r="AQ38180" s="9"/>
    </row>
    <row r="38181" spans="41:43" x14ac:dyDescent="0.3">
      <c r="AO38181" s="9"/>
      <c r="AP38181" s="9"/>
      <c r="AQ38181" s="9"/>
    </row>
    <row r="38182" spans="41:43" x14ac:dyDescent="0.3">
      <c r="AO38182" s="9"/>
      <c r="AP38182" s="9"/>
      <c r="AQ38182" s="9"/>
    </row>
    <row r="38183" spans="41:43" x14ac:dyDescent="0.3">
      <c r="AO38183" s="9"/>
      <c r="AP38183" s="9"/>
      <c r="AQ38183" s="9"/>
    </row>
    <row r="38184" spans="41:43" x14ac:dyDescent="0.3">
      <c r="AO38184" s="9"/>
      <c r="AP38184" s="9"/>
      <c r="AQ38184" s="9"/>
    </row>
    <row r="38185" spans="41:43" x14ac:dyDescent="0.3">
      <c r="AO38185" s="9"/>
      <c r="AP38185" s="9"/>
      <c r="AQ38185" s="9"/>
    </row>
    <row r="38186" spans="41:43" x14ac:dyDescent="0.3">
      <c r="AO38186" s="9"/>
      <c r="AP38186" s="9"/>
      <c r="AQ38186" s="9"/>
    </row>
    <row r="38187" spans="41:43" x14ac:dyDescent="0.3">
      <c r="AO38187" s="9"/>
      <c r="AP38187" s="9"/>
      <c r="AQ38187" s="9"/>
    </row>
    <row r="38188" spans="41:43" x14ac:dyDescent="0.3">
      <c r="AO38188" s="9"/>
      <c r="AP38188" s="9"/>
      <c r="AQ38188" s="9"/>
    </row>
    <row r="38189" spans="41:43" x14ac:dyDescent="0.3">
      <c r="AO38189" s="9"/>
      <c r="AP38189" s="9"/>
      <c r="AQ38189" s="9"/>
    </row>
    <row r="38190" spans="41:43" x14ac:dyDescent="0.3">
      <c r="AO38190" s="9"/>
      <c r="AP38190" s="9"/>
      <c r="AQ38190" s="9"/>
    </row>
    <row r="38191" spans="41:43" x14ac:dyDescent="0.3">
      <c r="AO38191" s="9"/>
      <c r="AP38191" s="9"/>
      <c r="AQ38191" s="9"/>
    </row>
    <row r="38192" spans="41:43" x14ac:dyDescent="0.3">
      <c r="AO38192" s="9"/>
      <c r="AP38192" s="9"/>
      <c r="AQ38192" s="9"/>
    </row>
    <row r="38193" spans="41:43" x14ac:dyDescent="0.3">
      <c r="AO38193" s="9"/>
      <c r="AP38193" s="9"/>
      <c r="AQ38193" s="9"/>
    </row>
    <row r="38194" spans="41:43" x14ac:dyDescent="0.3">
      <c r="AO38194" s="9"/>
      <c r="AP38194" s="9"/>
      <c r="AQ38194" s="9"/>
    </row>
    <row r="38195" spans="41:43" x14ac:dyDescent="0.3">
      <c r="AO38195" s="9"/>
      <c r="AP38195" s="9"/>
      <c r="AQ38195" s="9"/>
    </row>
    <row r="38196" spans="41:43" x14ac:dyDescent="0.3">
      <c r="AO38196" s="9"/>
      <c r="AP38196" s="9"/>
      <c r="AQ38196" s="9"/>
    </row>
    <row r="38197" spans="41:43" x14ac:dyDescent="0.3">
      <c r="AO38197" s="9"/>
      <c r="AP38197" s="9"/>
      <c r="AQ38197" s="9"/>
    </row>
    <row r="38198" spans="41:43" x14ac:dyDescent="0.3">
      <c r="AO38198" s="9"/>
      <c r="AP38198" s="9"/>
      <c r="AQ38198" s="9"/>
    </row>
    <row r="38199" spans="41:43" x14ac:dyDescent="0.3">
      <c r="AO38199" s="9"/>
      <c r="AP38199" s="9"/>
      <c r="AQ38199" s="9"/>
    </row>
    <row r="38200" spans="41:43" x14ac:dyDescent="0.3">
      <c r="AO38200" s="9"/>
      <c r="AP38200" s="9"/>
      <c r="AQ38200" s="9"/>
    </row>
    <row r="38201" spans="41:43" x14ac:dyDescent="0.3">
      <c r="AO38201" s="9"/>
      <c r="AP38201" s="9"/>
      <c r="AQ38201" s="9"/>
    </row>
    <row r="38202" spans="41:43" x14ac:dyDescent="0.3">
      <c r="AO38202" s="9"/>
      <c r="AP38202" s="9"/>
      <c r="AQ38202" s="9"/>
    </row>
    <row r="38203" spans="41:43" x14ac:dyDescent="0.3">
      <c r="AO38203" s="9"/>
      <c r="AP38203" s="9"/>
      <c r="AQ38203" s="9"/>
    </row>
    <row r="38204" spans="41:43" x14ac:dyDescent="0.3">
      <c r="AO38204" s="9"/>
      <c r="AP38204" s="9"/>
      <c r="AQ38204" s="9"/>
    </row>
    <row r="38205" spans="41:43" x14ac:dyDescent="0.3">
      <c r="AO38205" s="9"/>
      <c r="AP38205" s="9"/>
      <c r="AQ38205" s="9"/>
    </row>
    <row r="38206" spans="41:43" x14ac:dyDescent="0.3">
      <c r="AO38206" s="9"/>
      <c r="AP38206" s="9"/>
      <c r="AQ38206" s="9"/>
    </row>
    <row r="38207" spans="41:43" x14ac:dyDescent="0.3">
      <c r="AO38207" s="9"/>
      <c r="AP38207" s="9"/>
      <c r="AQ38207" s="9"/>
    </row>
    <row r="38208" spans="41:43" x14ac:dyDescent="0.3">
      <c r="AO38208" s="9"/>
      <c r="AP38208" s="9"/>
      <c r="AQ38208" s="9"/>
    </row>
    <row r="38209" spans="41:43" x14ac:dyDescent="0.3">
      <c r="AO38209" s="9"/>
      <c r="AP38209" s="9"/>
      <c r="AQ38209" s="9"/>
    </row>
    <row r="38210" spans="41:43" x14ac:dyDescent="0.3">
      <c r="AO38210" s="9"/>
      <c r="AP38210" s="9"/>
      <c r="AQ38210" s="9"/>
    </row>
    <row r="38211" spans="41:43" x14ac:dyDescent="0.3">
      <c r="AO38211" s="9"/>
      <c r="AP38211" s="9"/>
      <c r="AQ38211" s="9"/>
    </row>
    <row r="38212" spans="41:43" x14ac:dyDescent="0.3">
      <c r="AO38212" s="9"/>
      <c r="AP38212" s="9"/>
      <c r="AQ38212" s="9"/>
    </row>
    <row r="38213" spans="41:43" x14ac:dyDescent="0.3">
      <c r="AO38213" s="9"/>
      <c r="AP38213" s="9"/>
      <c r="AQ38213" s="9"/>
    </row>
    <row r="38214" spans="41:43" x14ac:dyDescent="0.3">
      <c r="AO38214" s="9"/>
      <c r="AP38214" s="9"/>
      <c r="AQ38214" s="9"/>
    </row>
    <row r="38215" spans="41:43" x14ac:dyDescent="0.3">
      <c r="AO38215" s="9"/>
      <c r="AP38215" s="9"/>
      <c r="AQ38215" s="9"/>
    </row>
    <row r="38216" spans="41:43" x14ac:dyDescent="0.3">
      <c r="AO38216" s="9"/>
      <c r="AP38216" s="9"/>
      <c r="AQ38216" s="9"/>
    </row>
    <row r="38217" spans="41:43" x14ac:dyDescent="0.3">
      <c r="AO38217" s="9"/>
      <c r="AP38217" s="9"/>
      <c r="AQ38217" s="9"/>
    </row>
    <row r="38218" spans="41:43" x14ac:dyDescent="0.3">
      <c r="AO38218" s="9"/>
      <c r="AP38218" s="9"/>
      <c r="AQ38218" s="9"/>
    </row>
    <row r="38219" spans="41:43" x14ac:dyDescent="0.3">
      <c r="AO38219" s="9"/>
      <c r="AP38219" s="9"/>
      <c r="AQ38219" s="9"/>
    </row>
    <row r="38220" spans="41:43" x14ac:dyDescent="0.3">
      <c r="AO38220" s="9"/>
      <c r="AP38220" s="9"/>
      <c r="AQ38220" s="9"/>
    </row>
    <row r="38221" spans="41:43" x14ac:dyDescent="0.3">
      <c r="AO38221" s="9"/>
      <c r="AP38221" s="9"/>
      <c r="AQ38221" s="9"/>
    </row>
    <row r="38222" spans="41:43" x14ac:dyDescent="0.3">
      <c r="AO38222" s="9"/>
      <c r="AP38222" s="9"/>
      <c r="AQ38222" s="9"/>
    </row>
    <row r="38223" spans="41:43" x14ac:dyDescent="0.3">
      <c r="AO38223" s="9"/>
      <c r="AP38223" s="9"/>
      <c r="AQ38223" s="9"/>
    </row>
    <row r="38224" spans="41:43" x14ac:dyDescent="0.3">
      <c r="AO38224" s="9"/>
      <c r="AP38224" s="9"/>
      <c r="AQ38224" s="9"/>
    </row>
    <row r="38225" spans="41:43" x14ac:dyDescent="0.3">
      <c r="AO38225" s="9"/>
      <c r="AP38225" s="9"/>
      <c r="AQ38225" s="9"/>
    </row>
    <row r="38226" spans="41:43" x14ac:dyDescent="0.3">
      <c r="AO38226" s="9"/>
      <c r="AP38226" s="9"/>
      <c r="AQ38226" s="9"/>
    </row>
    <row r="38227" spans="41:43" x14ac:dyDescent="0.3">
      <c r="AO38227" s="9"/>
      <c r="AP38227" s="9"/>
      <c r="AQ38227" s="9"/>
    </row>
    <row r="38228" spans="41:43" x14ac:dyDescent="0.3">
      <c r="AO38228" s="9"/>
      <c r="AP38228" s="9"/>
      <c r="AQ38228" s="9"/>
    </row>
    <row r="38229" spans="41:43" x14ac:dyDescent="0.3">
      <c r="AO38229" s="9"/>
      <c r="AP38229" s="9"/>
      <c r="AQ38229" s="9"/>
    </row>
    <row r="38230" spans="41:43" x14ac:dyDescent="0.3">
      <c r="AO38230" s="9"/>
      <c r="AP38230" s="9"/>
      <c r="AQ38230" s="9"/>
    </row>
    <row r="38231" spans="41:43" x14ac:dyDescent="0.3">
      <c r="AO38231" s="9"/>
      <c r="AP38231" s="9"/>
      <c r="AQ38231" s="9"/>
    </row>
    <row r="38232" spans="41:43" x14ac:dyDescent="0.3">
      <c r="AO38232" s="9"/>
      <c r="AP38232" s="9"/>
      <c r="AQ38232" s="9"/>
    </row>
    <row r="38233" spans="41:43" x14ac:dyDescent="0.3">
      <c r="AO38233" s="9"/>
      <c r="AP38233" s="9"/>
      <c r="AQ38233" s="9"/>
    </row>
    <row r="38234" spans="41:43" x14ac:dyDescent="0.3">
      <c r="AO38234" s="9"/>
      <c r="AP38234" s="9"/>
      <c r="AQ38234" s="9"/>
    </row>
    <row r="38235" spans="41:43" x14ac:dyDescent="0.3">
      <c r="AO38235" s="9"/>
      <c r="AP38235" s="9"/>
      <c r="AQ38235" s="9"/>
    </row>
    <row r="38236" spans="41:43" x14ac:dyDescent="0.3">
      <c r="AO38236" s="9"/>
      <c r="AP38236" s="9"/>
      <c r="AQ38236" s="9"/>
    </row>
    <row r="38237" spans="41:43" x14ac:dyDescent="0.3">
      <c r="AO38237" s="9"/>
      <c r="AP38237" s="9"/>
      <c r="AQ38237" s="9"/>
    </row>
    <row r="38238" spans="41:43" x14ac:dyDescent="0.3">
      <c r="AO38238" s="9"/>
      <c r="AP38238" s="9"/>
      <c r="AQ38238" s="9"/>
    </row>
    <row r="38239" spans="41:43" x14ac:dyDescent="0.3">
      <c r="AO38239" s="9"/>
      <c r="AP38239" s="9"/>
      <c r="AQ38239" s="9"/>
    </row>
    <row r="38240" spans="41:43" x14ac:dyDescent="0.3">
      <c r="AO38240" s="9"/>
      <c r="AP38240" s="9"/>
      <c r="AQ38240" s="9"/>
    </row>
    <row r="38241" spans="41:43" x14ac:dyDescent="0.3">
      <c r="AO38241" s="9"/>
      <c r="AP38241" s="9"/>
      <c r="AQ38241" s="9"/>
    </row>
    <row r="38242" spans="41:43" x14ac:dyDescent="0.3">
      <c r="AO38242" s="9"/>
      <c r="AP38242" s="9"/>
      <c r="AQ38242" s="9"/>
    </row>
    <row r="38243" spans="41:43" x14ac:dyDescent="0.3">
      <c r="AO38243" s="9"/>
      <c r="AP38243" s="9"/>
      <c r="AQ38243" s="9"/>
    </row>
    <row r="38244" spans="41:43" x14ac:dyDescent="0.3">
      <c r="AO38244" s="9"/>
      <c r="AP38244" s="9"/>
      <c r="AQ38244" s="9"/>
    </row>
    <row r="38245" spans="41:43" x14ac:dyDescent="0.3">
      <c r="AO38245" s="9"/>
      <c r="AP38245" s="9"/>
      <c r="AQ38245" s="9"/>
    </row>
    <row r="38246" spans="41:43" x14ac:dyDescent="0.3">
      <c r="AO38246" s="9"/>
      <c r="AP38246" s="9"/>
      <c r="AQ38246" s="9"/>
    </row>
    <row r="38247" spans="41:43" x14ac:dyDescent="0.3">
      <c r="AO38247" s="9"/>
      <c r="AP38247" s="9"/>
      <c r="AQ38247" s="9"/>
    </row>
    <row r="38248" spans="41:43" x14ac:dyDescent="0.3">
      <c r="AO38248" s="9"/>
      <c r="AP38248" s="9"/>
      <c r="AQ38248" s="9"/>
    </row>
    <row r="38249" spans="41:43" x14ac:dyDescent="0.3">
      <c r="AO38249" s="9"/>
      <c r="AP38249" s="9"/>
      <c r="AQ38249" s="9"/>
    </row>
    <row r="38250" spans="41:43" x14ac:dyDescent="0.3">
      <c r="AO38250" s="9"/>
      <c r="AP38250" s="9"/>
      <c r="AQ38250" s="9"/>
    </row>
    <row r="38251" spans="41:43" x14ac:dyDescent="0.3">
      <c r="AO38251" s="9"/>
      <c r="AP38251" s="9"/>
      <c r="AQ38251" s="9"/>
    </row>
    <row r="38252" spans="41:43" x14ac:dyDescent="0.3">
      <c r="AO38252" s="9"/>
      <c r="AP38252" s="9"/>
      <c r="AQ38252" s="9"/>
    </row>
    <row r="38253" spans="41:43" x14ac:dyDescent="0.3">
      <c r="AO38253" s="9"/>
      <c r="AP38253" s="9"/>
      <c r="AQ38253" s="9"/>
    </row>
    <row r="38254" spans="41:43" x14ac:dyDescent="0.3">
      <c r="AO38254" s="9"/>
      <c r="AP38254" s="9"/>
      <c r="AQ38254" s="9"/>
    </row>
    <row r="38255" spans="41:43" x14ac:dyDescent="0.3">
      <c r="AO38255" s="9"/>
      <c r="AP38255" s="9"/>
      <c r="AQ38255" s="9"/>
    </row>
    <row r="38256" spans="41:43" x14ac:dyDescent="0.3">
      <c r="AO38256" s="9"/>
      <c r="AP38256" s="9"/>
      <c r="AQ38256" s="9"/>
    </row>
    <row r="38257" spans="41:43" x14ac:dyDescent="0.3">
      <c r="AO38257" s="9"/>
      <c r="AP38257" s="9"/>
      <c r="AQ38257" s="9"/>
    </row>
    <row r="38258" spans="41:43" x14ac:dyDescent="0.3">
      <c r="AO38258" s="9"/>
      <c r="AP38258" s="9"/>
      <c r="AQ38258" s="9"/>
    </row>
    <row r="38259" spans="41:43" x14ac:dyDescent="0.3">
      <c r="AO38259" s="9"/>
      <c r="AP38259" s="9"/>
      <c r="AQ38259" s="9"/>
    </row>
    <row r="38260" spans="41:43" x14ac:dyDescent="0.3">
      <c r="AO38260" s="9"/>
      <c r="AP38260" s="9"/>
      <c r="AQ38260" s="9"/>
    </row>
    <row r="38261" spans="41:43" x14ac:dyDescent="0.3">
      <c r="AO38261" s="9"/>
      <c r="AP38261" s="9"/>
      <c r="AQ38261" s="9"/>
    </row>
    <row r="38262" spans="41:43" x14ac:dyDescent="0.3">
      <c r="AO38262" s="9"/>
      <c r="AP38262" s="9"/>
      <c r="AQ38262" s="9"/>
    </row>
    <row r="38263" spans="41:43" x14ac:dyDescent="0.3">
      <c r="AO38263" s="9"/>
      <c r="AP38263" s="9"/>
      <c r="AQ38263" s="9"/>
    </row>
    <row r="38264" spans="41:43" x14ac:dyDescent="0.3">
      <c r="AO38264" s="9"/>
      <c r="AP38264" s="9"/>
      <c r="AQ38264" s="9"/>
    </row>
    <row r="38265" spans="41:43" x14ac:dyDescent="0.3">
      <c r="AO38265" s="9"/>
      <c r="AP38265" s="9"/>
      <c r="AQ38265" s="9"/>
    </row>
    <row r="38266" spans="41:43" x14ac:dyDescent="0.3">
      <c r="AO38266" s="9"/>
      <c r="AP38266" s="9"/>
      <c r="AQ38266" s="9"/>
    </row>
    <row r="38267" spans="41:43" x14ac:dyDescent="0.3">
      <c r="AO38267" s="9"/>
      <c r="AP38267" s="9"/>
      <c r="AQ38267" s="9"/>
    </row>
    <row r="38268" spans="41:43" x14ac:dyDescent="0.3">
      <c r="AO38268" s="9"/>
      <c r="AP38268" s="9"/>
      <c r="AQ38268" s="9"/>
    </row>
    <row r="38269" spans="41:43" x14ac:dyDescent="0.3">
      <c r="AO38269" s="9"/>
      <c r="AP38269" s="9"/>
      <c r="AQ38269" s="9"/>
    </row>
    <row r="38270" spans="41:43" x14ac:dyDescent="0.3">
      <c r="AO38270" s="9"/>
      <c r="AP38270" s="9"/>
      <c r="AQ38270" s="9"/>
    </row>
    <row r="38271" spans="41:43" x14ac:dyDescent="0.3">
      <c r="AO38271" s="9"/>
      <c r="AP38271" s="9"/>
      <c r="AQ38271" s="9"/>
    </row>
    <row r="38272" spans="41:43" x14ac:dyDescent="0.3">
      <c r="AO38272" s="9"/>
      <c r="AP38272" s="9"/>
      <c r="AQ38272" s="9"/>
    </row>
    <row r="38273" spans="41:43" x14ac:dyDescent="0.3">
      <c r="AO38273" s="9"/>
      <c r="AP38273" s="9"/>
      <c r="AQ38273" s="9"/>
    </row>
    <row r="38274" spans="41:43" x14ac:dyDescent="0.3">
      <c r="AO38274" s="9"/>
      <c r="AP38274" s="9"/>
      <c r="AQ38274" s="9"/>
    </row>
    <row r="38275" spans="41:43" x14ac:dyDescent="0.3">
      <c r="AO38275" s="9"/>
      <c r="AP38275" s="9"/>
      <c r="AQ38275" s="9"/>
    </row>
    <row r="38276" spans="41:43" x14ac:dyDescent="0.3">
      <c r="AO38276" s="9"/>
      <c r="AP38276" s="9"/>
      <c r="AQ38276" s="9"/>
    </row>
    <row r="38277" spans="41:43" x14ac:dyDescent="0.3">
      <c r="AO38277" s="9"/>
      <c r="AP38277" s="9"/>
      <c r="AQ38277" s="9"/>
    </row>
    <row r="38278" spans="41:43" x14ac:dyDescent="0.3">
      <c r="AO38278" s="9"/>
      <c r="AP38278" s="9"/>
      <c r="AQ38278" s="9"/>
    </row>
    <row r="38279" spans="41:43" x14ac:dyDescent="0.3">
      <c r="AO38279" s="9"/>
      <c r="AP38279" s="9"/>
      <c r="AQ38279" s="9"/>
    </row>
    <row r="38280" spans="41:43" x14ac:dyDescent="0.3">
      <c r="AO38280" s="9"/>
      <c r="AP38280" s="9"/>
      <c r="AQ38280" s="9"/>
    </row>
    <row r="38281" spans="41:43" x14ac:dyDescent="0.3">
      <c r="AO38281" s="9"/>
      <c r="AP38281" s="9"/>
      <c r="AQ38281" s="9"/>
    </row>
    <row r="38282" spans="41:43" x14ac:dyDescent="0.3">
      <c r="AO38282" s="9"/>
      <c r="AP38282" s="9"/>
      <c r="AQ38282" s="9"/>
    </row>
    <row r="38283" spans="41:43" x14ac:dyDescent="0.3">
      <c r="AO38283" s="9"/>
      <c r="AP38283" s="9"/>
      <c r="AQ38283" s="9"/>
    </row>
    <row r="38284" spans="41:43" x14ac:dyDescent="0.3">
      <c r="AO38284" s="9"/>
      <c r="AP38284" s="9"/>
      <c r="AQ38284" s="9"/>
    </row>
    <row r="38285" spans="41:43" x14ac:dyDescent="0.3">
      <c r="AO38285" s="9"/>
      <c r="AP38285" s="9"/>
      <c r="AQ38285" s="9"/>
    </row>
    <row r="38286" spans="41:43" x14ac:dyDescent="0.3">
      <c r="AO38286" s="9"/>
      <c r="AP38286" s="9"/>
      <c r="AQ38286" s="9"/>
    </row>
    <row r="38287" spans="41:43" x14ac:dyDescent="0.3">
      <c r="AO38287" s="9"/>
      <c r="AP38287" s="9"/>
      <c r="AQ38287" s="9"/>
    </row>
    <row r="38288" spans="41:43" x14ac:dyDescent="0.3">
      <c r="AO38288" s="9"/>
      <c r="AP38288" s="9"/>
      <c r="AQ38288" s="9"/>
    </row>
    <row r="38289" spans="41:43" x14ac:dyDescent="0.3">
      <c r="AO38289" s="9"/>
      <c r="AP38289" s="9"/>
      <c r="AQ38289" s="9"/>
    </row>
    <row r="38290" spans="41:43" x14ac:dyDescent="0.3">
      <c r="AO38290" s="9"/>
      <c r="AP38290" s="9"/>
      <c r="AQ38290" s="9"/>
    </row>
    <row r="38291" spans="41:43" x14ac:dyDescent="0.3">
      <c r="AO38291" s="9"/>
      <c r="AP38291" s="9"/>
      <c r="AQ38291" s="9"/>
    </row>
    <row r="38292" spans="41:43" x14ac:dyDescent="0.3">
      <c r="AO38292" s="9"/>
      <c r="AP38292" s="9"/>
      <c r="AQ38292" s="9"/>
    </row>
    <row r="38293" spans="41:43" x14ac:dyDescent="0.3">
      <c r="AO38293" s="9"/>
      <c r="AP38293" s="9"/>
      <c r="AQ38293" s="9"/>
    </row>
    <row r="38294" spans="41:43" x14ac:dyDescent="0.3">
      <c r="AO38294" s="9"/>
      <c r="AP38294" s="9"/>
      <c r="AQ38294" s="9"/>
    </row>
    <row r="38295" spans="41:43" x14ac:dyDescent="0.3">
      <c r="AO38295" s="9"/>
      <c r="AP38295" s="9"/>
      <c r="AQ38295" s="9"/>
    </row>
    <row r="38296" spans="41:43" x14ac:dyDescent="0.3">
      <c r="AO38296" s="9"/>
      <c r="AP38296" s="9"/>
      <c r="AQ38296" s="9"/>
    </row>
    <row r="38297" spans="41:43" x14ac:dyDescent="0.3">
      <c r="AO38297" s="9"/>
      <c r="AP38297" s="9"/>
      <c r="AQ38297" s="9"/>
    </row>
    <row r="38298" spans="41:43" x14ac:dyDescent="0.3">
      <c r="AO38298" s="9"/>
      <c r="AP38298" s="9"/>
      <c r="AQ38298" s="9"/>
    </row>
    <row r="38299" spans="41:43" x14ac:dyDescent="0.3">
      <c r="AO38299" s="9"/>
      <c r="AP38299" s="9"/>
      <c r="AQ38299" s="9"/>
    </row>
    <row r="38300" spans="41:43" x14ac:dyDescent="0.3">
      <c r="AO38300" s="9"/>
      <c r="AP38300" s="9"/>
      <c r="AQ38300" s="9"/>
    </row>
    <row r="38301" spans="41:43" x14ac:dyDescent="0.3">
      <c r="AO38301" s="9"/>
      <c r="AP38301" s="9"/>
      <c r="AQ38301" s="9"/>
    </row>
    <row r="38302" spans="41:43" x14ac:dyDescent="0.3">
      <c r="AO38302" s="9"/>
      <c r="AP38302" s="9"/>
      <c r="AQ38302" s="9"/>
    </row>
    <row r="38303" spans="41:43" x14ac:dyDescent="0.3">
      <c r="AO38303" s="9"/>
      <c r="AP38303" s="9"/>
      <c r="AQ38303" s="9"/>
    </row>
    <row r="38304" spans="41:43" x14ac:dyDescent="0.3">
      <c r="AO38304" s="9"/>
      <c r="AP38304" s="9"/>
      <c r="AQ38304" s="9"/>
    </row>
    <row r="38305" spans="41:43" x14ac:dyDescent="0.3">
      <c r="AO38305" s="9"/>
      <c r="AP38305" s="9"/>
      <c r="AQ38305" s="9"/>
    </row>
    <row r="38306" spans="41:43" x14ac:dyDescent="0.3">
      <c r="AO38306" s="9"/>
      <c r="AP38306" s="9"/>
      <c r="AQ38306" s="9"/>
    </row>
    <row r="38307" spans="41:43" x14ac:dyDescent="0.3">
      <c r="AO38307" s="9"/>
      <c r="AP38307" s="9"/>
      <c r="AQ38307" s="9"/>
    </row>
    <row r="38308" spans="41:43" x14ac:dyDescent="0.3">
      <c r="AO38308" s="9"/>
      <c r="AP38308" s="9"/>
      <c r="AQ38308" s="9"/>
    </row>
    <row r="38309" spans="41:43" x14ac:dyDescent="0.3">
      <c r="AO38309" s="9"/>
      <c r="AP38309" s="9"/>
      <c r="AQ38309" s="9"/>
    </row>
    <row r="38310" spans="41:43" x14ac:dyDescent="0.3">
      <c r="AO38310" s="9"/>
      <c r="AP38310" s="9"/>
      <c r="AQ38310" s="9"/>
    </row>
    <row r="38311" spans="41:43" x14ac:dyDescent="0.3">
      <c r="AO38311" s="9"/>
      <c r="AP38311" s="9"/>
      <c r="AQ38311" s="9"/>
    </row>
    <row r="38312" spans="41:43" x14ac:dyDescent="0.3">
      <c r="AO38312" s="9"/>
      <c r="AP38312" s="9"/>
      <c r="AQ38312" s="9"/>
    </row>
    <row r="38313" spans="41:43" x14ac:dyDescent="0.3">
      <c r="AO38313" s="9"/>
      <c r="AP38313" s="9"/>
      <c r="AQ38313" s="9"/>
    </row>
    <row r="38314" spans="41:43" x14ac:dyDescent="0.3">
      <c r="AO38314" s="9"/>
      <c r="AP38314" s="9"/>
      <c r="AQ38314" s="9"/>
    </row>
    <row r="38315" spans="41:43" x14ac:dyDescent="0.3">
      <c r="AO38315" s="9"/>
      <c r="AP38315" s="9"/>
      <c r="AQ38315" s="9"/>
    </row>
    <row r="38316" spans="41:43" x14ac:dyDescent="0.3">
      <c r="AO38316" s="9"/>
      <c r="AP38316" s="9"/>
      <c r="AQ38316" s="9"/>
    </row>
    <row r="38317" spans="41:43" x14ac:dyDescent="0.3">
      <c r="AO38317" s="9"/>
      <c r="AP38317" s="9"/>
      <c r="AQ38317" s="9"/>
    </row>
    <row r="38318" spans="41:43" x14ac:dyDescent="0.3">
      <c r="AO38318" s="9"/>
      <c r="AP38318" s="9"/>
      <c r="AQ38318" s="9"/>
    </row>
    <row r="38319" spans="41:43" x14ac:dyDescent="0.3">
      <c r="AO38319" s="9"/>
      <c r="AP38319" s="9"/>
      <c r="AQ38319" s="9"/>
    </row>
    <row r="38320" spans="41:43" x14ac:dyDescent="0.3">
      <c r="AO38320" s="9"/>
      <c r="AP38320" s="9"/>
      <c r="AQ38320" s="9"/>
    </row>
    <row r="38321" spans="41:43" x14ac:dyDescent="0.3">
      <c r="AO38321" s="9"/>
      <c r="AP38321" s="9"/>
      <c r="AQ38321" s="9"/>
    </row>
    <row r="38322" spans="41:43" x14ac:dyDescent="0.3">
      <c r="AO38322" s="9"/>
      <c r="AP38322" s="9"/>
      <c r="AQ38322" s="9"/>
    </row>
    <row r="38323" spans="41:43" x14ac:dyDescent="0.3">
      <c r="AO38323" s="9"/>
      <c r="AP38323" s="9"/>
      <c r="AQ38323" s="9"/>
    </row>
    <row r="38324" spans="41:43" x14ac:dyDescent="0.3">
      <c r="AO38324" s="9"/>
      <c r="AP38324" s="9"/>
      <c r="AQ38324" s="9"/>
    </row>
    <row r="38325" spans="41:43" x14ac:dyDescent="0.3">
      <c r="AO38325" s="9"/>
      <c r="AP38325" s="9"/>
      <c r="AQ38325" s="9"/>
    </row>
    <row r="38326" spans="41:43" x14ac:dyDescent="0.3">
      <c r="AO38326" s="9"/>
      <c r="AP38326" s="9"/>
      <c r="AQ38326" s="9"/>
    </row>
    <row r="38327" spans="41:43" x14ac:dyDescent="0.3">
      <c r="AO38327" s="9"/>
      <c r="AP38327" s="9"/>
      <c r="AQ38327" s="9"/>
    </row>
    <row r="38328" spans="41:43" x14ac:dyDescent="0.3">
      <c r="AO38328" s="9"/>
      <c r="AP38328" s="9"/>
      <c r="AQ38328" s="9"/>
    </row>
    <row r="38329" spans="41:43" x14ac:dyDescent="0.3">
      <c r="AO38329" s="9"/>
      <c r="AP38329" s="9"/>
      <c r="AQ38329" s="9"/>
    </row>
    <row r="38330" spans="41:43" x14ac:dyDescent="0.3">
      <c r="AO38330" s="9"/>
      <c r="AP38330" s="9"/>
      <c r="AQ38330" s="9"/>
    </row>
    <row r="38331" spans="41:43" x14ac:dyDescent="0.3">
      <c r="AO38331" s="9"/>
      <c r="AP38331" s="9"/>
      <c r="AQ38331" s="9"/>
    </row>
    <row r="38332" spans="41:43" x14ac:dyDescent="0.3">
      <c r="AO38332" s="9"/>
      <c r="AP38332" s="9"/>
      <c r="AQ38332" s="9"/>
    </row>
    <row r="38333" spans="41:43" x14ac:dyDescent="0.3">
      <c r="AO38333" s="9"/>
      <c r="AP38333" s="9"/>
      <c r="AQ38333" s="9"/>
    </row>
    <row r="38334" spans="41:43" x14ac:dyDescent="0.3">
      <c r="AO38334" s="9"/>
      <c r="AP38334" s="9"/>
      <c r="AQ38334" s="9"/>
    </row>
    <row r="38335" spans="41:43" x14ac:dyDescent="0.3">
      <c r="AO38335" s="9"/>
      <c r="AP38335" s="9"/>
      <c r="AQ38335" s="9"/>
    </row>
    <row r="38336" spans="41:43" x14ac:dyDescent="0.3">
      <c r="AO38336" s="9"/>
      <c r="AP38336" s="9"/>
      <c r="AQ38336" s="9"/>
    </row>
    <row r="38337" spans="41:43" x14ac:dyDescent="0.3">
      <c r="AO38337" s="9"/>
      <c r="AP38337" s="9"/>
      <c r="AQ38337" s="9"/>
    </row>
    <row r="38338" spans="41:43" x14ac:dyDescent="0.3">
      <c r="AO38338" s="9"/>
      <c r="AP38338" s="9"/>
      <c r="AQ38338" s="9"/>
    </row>
    <row r="38339" spans="41:43" x14ac:dyDescent="0.3">
      <c r="AO38339" s="9"/>
      <c r="AP38339" s="9"/>
      <c r="AQ38339" s="9"/>
    </row>
    <row r="38340" spans="41:43" x14ac:dyDescent="0.3">
      <c r="AO38340" s="9"/>
      <c r="AP38340" s="9"/>
      <c r="AQ38340" s="9"/>
    </row>
    <row r="38341" spans="41:43" x14ac:dyDescent="0.3">
      <c r="AO38341" s="9"/>
      <c r="AP38341" s="9"/>
      <c r="AQ38341" s="9"/>
    </row>
    <row r="38342" spans="41:43" x14ac:dyDescent="0.3">
      <c r="AO38342" s="9"/>
      <c r="AP38342" s="9"/>
      <c r="AQ38342" s="9"/>
    </row>
    <row r="38343" spans="41:43" x14ac:dyDescent="0.3">
      <c r="AO38343" s="9"/>
      <c r="AP38343" s="9"/>
      <c r="AQ38343" s="9"/>
    </row>
    <row r="38344" spans="41:43" x14ac:dyDescent="0.3">
      <c r="AO38344" s="9"/>
      <c r="AP38344" s="9"/>
      <c r="AQ38344" s="9"/>
    </row>
    <row r="38345" spans="41:43" x14ac:dyDescent="0.3">
      <c r="AO38345" s="9"/>
      <c r="AP38345" s="9"/>
      <c r="AQ38345" s="9"/>
    </row>
    <row r="38346" spans="41:43" x14ac:dyDescent="0.3">
      <c r="AO38346" s="9"/>
      <c r="AP38346" s="9"/>
      <c r="AQ38346" s="9"/>
    </row>
    <row r="38347" spans="41:43" x14ac:dyDescent="0.3">
      <c r="AO38347" s="9"/>
      <c r="AP38347" s="9"/>
      <c r="AQ38347" s="9"/>
    </row>
    <row r="38348" spans="41:43" x14ac:dyDescent="0.3">
      <c r="AO38348" s="9"/>
      <c r="AP38348" s="9"/>
      <c r="AQ38348" s="9"/>
    </row>
    <row r="38349" spans="41:43" x14ac:dyDescent="0.3">
      <c r="AO38349" s="9"/>
      <c r="AP38349" s="9"/>
      <c r="AQ38349" s="9"/>
    </row>
    <row r="38350" spans="41:43" x14ac:dyDescent="0.3">
      <c r="AO38350" s="9"/>
      <c r="AP38350" s="9"/>
      <c r="AQ38350" s="9"/>
    </row>
    <row r="38351" spans="41:43" x14ac:dyDescent="0.3">
      <c r="AO38351" s="9"/>
      <c r="AP38351" s="9"/>
      <c r="AQ38351" s="9"/>
    </row>
    <row r="38352" spans="41:43" x14ac:dyDescent="0.3">
      <c r="AO38352" s="9"/>
      <c r="AP38352" s="9"/>
      <c r="AQ38352" s="9"/>
    </row>
    <row r="38353" spans="41:43" x14ac:dyDescent="0.3">
      <c r="AO38353" s="9"/>
      <c r="AP38353" s="9"/>
      <c r="AQ38353" s="9"/>
    </row>
    <row r="38354" spans="41:43" x14ac:dyDescent="0.3">
      <c r="AO38354" s="9"/>
      <c r="AP38354" s="9"/>
      <c r="AQ38354" s="9"/>
    </row>
    <row r="38355" spans="41:43" x14ac:dyDescent="0.3">
      <c r="AO38355" s="9"/>
      <c r="AP38355" s="9"/>
      <c r="AQ38355" s="9"/>
    </row>
    <row r="38356" spans="41:43" x14ac:dyDescent="0.3">
      <c r="AO38356" s="9"/>
      <c r="AP38356" s="9"/>
      <c r="AQ38356" s="9"/>
    </row>
    <row r="38357" spans="41:43" x14ac:dyDescent="0.3">
      <c r="AO38357" s="9"/>
      <c r="AP38357" s="9"/>
      <c r="AQ38357" s="9"/>
    </row>
    <row r="38358" spans="41:43" x14ac:dyDescent="0.3">
      <c r="AO38358" s="9"/>
      <c r="AP38358" s="9"/>
      <c r="AQ38358" s="9"/>
    </row>
    <row r="38359" spans="41:43" x14ac:dyDescent="0.3">
      <c r="AO38359" s="9"/>
      <c r="AP38359" s="9"/>
      <c r="AQ38359" s="9"/>
    </row>
    <row r="38360" spans="41:43" x14ac:dyDescent="0.3">
      <c r="AO38360" s="9"/>
      <c r="AP38360" s="9"/>
      <c r="AQ38360" s="9"/>
    </row>
    <row r="38361" spans="41:43" x14ac:dyDescent="0.3">
      <c r="AO38361" s="9"/>
      <c r="AP38361" s="9"/>
      <c r="AQ38361" s="9"/>
    </row>
    <row r="38362" spans="41:43" x14ac:dyDescent="0.3">
      <c r="AO38362" s="9"/>
      <c r="AP38362" s="9"/>
      <c r="AQ38362" s="9"/>
    </row>
    <row r="38363" spans="41:43" x14ac:dyDescent="0.3">
      <c r="AO38363" s="9"/>
      <c r="AP38363" s="9"/>
      <c r="AQ38363" s="9"/>
    </row>
    <row r="38364" spans="41:43" x14ac:dyDescent="0.3">
      <c r="AO38364" s="9"/>
      <c r="AP38364" s="9"/>
      <c r="AQ38364" s="9"/>
    </row>
    <row r="38365" spans="41:43" x14ac:dyDescent="0.3">
      <c r="AO38365" s="9"/>
      <c r="AP38365" s="9"/>
      <c r="AQ38365" s="9"/>
    </row>
    <row r="38366" spans="41:43" x14ac:dyDescent="0.3">
      <c r="AO38366" s="9"/>
      <c r="AP38366" s="9"/>
      <c r="AQ38366" s="9"/>
    </row>
    <row r="38367" spans="41:43" x14ac:dyDescent="0.3">
      <c r="AO38367" s="9"/>
      <c r="AP38367" s="9"/>
      <c r="AQ38367" s="9"/>
    </row>
    <row r="38368" spans="41:43" x14ac:dyDescent="0.3">
      <c r="AO38368" s="9"/>
      <c r="AP38368" s="9"/>
      <c r="AQ38368" s="9"/>
    </row>
    <row r="38369" spans="41:43" x14ac:dyDescent="0.3">
      <c r="AO38369" s="9"/>
      <c r="AP38369" s="9"/>
      <c r="AQ38369" s="9"/>
    </row>
    <row r="38370" spans="41:43" x14ac:dyDescent="0.3">
      <c r="AO38370" s="9"/>
      <c r="AP38370" s="9"/>
      <c r="AQ38370" s="9"/>
    </row>
    <row r="38371" spans="41:43" x14ac:dyDescent="0.3">
      <c r="AO38371" s="9"/>
      <c r="AP38371" s="9"/>
      <c r="AQ38371" s="9"/>
    </row>
    <row r="38372" spans="41:43" x14ac:dyDescent="0.3">
      <c r="AO38372" s="9"/>
      <c r="AP38372" s="9"/>
      <c r="AQ38372" s="9"/>
    </row>
    <row r="38373" spans="41:43" x14ac:dyDescent="0.3">
      <c r="AO38373" s="9"/>
      <c r="AP38373" s="9"/>
      <c r="AQ38373" s="9"/>
    </row>
    <row r="38374" spans="41:43" x14ac:dyDescent="0.3">
      <c r="AO38374" s="9"/>
      <c r="AP38374" s="9"/>
      <c r="AQ38374" s="9"/>
    </row>
    <row r="38375" spans="41:43" x14ac:dyDescent="0.3">
      <c r="AO38375" s="9"/>
      <c r="AP38375" s="9"/>
      <c r="AQ38375" s="9"/>
    </row>
    <row r="38376" spans="41:43" x14ac:dyDescent="0.3">
      <c r="AO38376" s="9"/>
      <c r="AP38376" s="9"/>
      <c r="AQ38376" s="9"/>
    </row>
    <row r="38377" spans="41:43" x14ac:dyDescent="0.3">
      <c r="AO38377" s="9"/>
      <c r="AP38377" s="9"/>
      <c r="AQ38377" s="9"/>
    </row>
    <row r="38378" spans="41:43" x14ac:dyDescent="0.3">
      <c r="AO38378" s="9"/>
      <c r="AP38378" s="9"/>
      <c r="AQ38378" s="9"/>
    </row>
    <row r="38379" spans="41:43" x14ac:dyDescent="0.3">
      <c r="AO38379" s="9"/>
      <c r="AP38379" s="9"/>
      <c r="AQ38379" s="9"/>
    </row>
    <row r="38380" spans="41:43" x14ac:dyDescent="0.3">
      <c r="AO38380" s="9"/>
      <c r="AP38380" s="9"/>
      <c r="AQ38380" s="9"/>
    </row>
    <row r="38381" spans="41:43" x14ac:dyDescent="0.3">
      <c r="AO38381" s="9"/>
      <c r="AP38381" s="9"/>
      <c r="AQ38381" s="9"/>
    </row>
    <row r="38382" spans="41:43" x14ac:dyDescent="0.3">
      <c r="AO38382" s="9"/>
      <c r="AP38382" s="9"/>
      <c r="AQ38382" s="9"/>
    </row>
    <row r="38383" spans="41:43" x14ac:dyDescent="0.3">
      <c r="AO38383" s="9"/>
      <c r="AP38383" s="9"/>
      <c r="AQ38383" s="9"/>
    </row>
    <row r="38384" spans="41:43" x14ac:dyDescent="0.3">
      <c r="AO38384" s="9"/>
      <c r="AP38384" s="9"/>
      <c r="AQ38384" s="9"/>
    </row>
    <row r="38385" spans="41:43" x14ac:dyDescent="0.3">
      <c r="AO38385" s="9"/>
      <c r="AP38385" s="9"/>
      <c r="AQ38385" s="9"/>
    </row>
    <row r="38386" spans="41:43" x14ac:dyDescent="0.3">
      <c r="AO38386" s="9"/>
      <c r="AP38386" s="9"/>
      <c r="AQ38386" s="9"/>
    </row>
    <row r="38387" spans="41:43" x14ac:dyDescent="0.3">
      <c r="AO38387" s="9"/>
      <c r="AP38387" s="9"/>
      <c r="AQ38387" s="9"/>
    </row>
    <row r="38388" spans="41:43" x14ac:dyDescent="0.3">
      <c r="AO38388" s="9"/>
      <c r="AP38388" s="9"/>
      <c r="AQ38388" s="9"/>
    </row>
    <row r="38389" spans="41:43" x14ac:dyDescent="0.3">
      <c r="AO38389" s="9"/>
      <c r="AP38389" s="9"/>
      <c r="AQ38389" s="9"/>
    </row>
    <row r="38390" spans="41:43" x14ac:dyDescent="0.3">
      <c r="AO38390" s="9"/>
      <c r="AP38390" s="9"/>
      <c r="AQ38390" s="9"/>
    </row>
    <row r="38391" spans="41:43" x14ac:dyDescent="0.3">
      <c r="AO38391" s="9"/>
      <c r="AP38391" s="9"/>
      <c r="AQ38391" s="9"/>
    </row>
    <row r="38392" spans="41:43" x14ac:dyDescent="0.3">
      <c r="AO38392" s="9"/>
      <c r="AP38392" s="9"/>
      <c r="AQ38392" s="9"/>
    </row>
    <row r="38393" spans="41:43" x14ac:dyDescent="0.3">
      <c r="AO38393" s="9"/>
      <c r="AP38393" s="9"/>
      <c r="AQ38393" s="9"/>
    </row>
    <row r="38394" spans="41:43" x14ac:dyDescent="0.3">
      <c r="AO38394" s="9"/>
      <c r="AP38394" s="9"/>
      <c r="AQ38394" s="9"/>
    </row>
    <row r="38395" spans="41:43" x14ac:dyDescent="0.3">
      <c r="AO38395" s="9"/>
      <c r="AP38395" s="9"/>
      <c r="AQ38395" s="9"/>
    </row>
    <row r="38396" spans="41:43" x14ac:dyDescent="0.3">
      <c r="AO38396" s="9"/>
      <c r="AP38396" s="9"/>
      <c r="AQ38396" s="9"/>
    </row>
    <row r="38397" spans="41:43" x14ac:dyDescent="0.3">
      <c r="AO38397" s="9"/>
      <c r="AP38397" s="9"/>
      <c r="AQ38397" s="9"/>
    </row>
    <row r="38398" spans="41:43" x14ac:dyDescent="0.3">
      <c r="AO38398" s="9"/>
      <c r="AP38398" s="9"/>
      <c r="AQ38398" s="9"/>
    </row>
    <row r="38399" spans="41:43" x14ac:dyDescent="0.3">
      <c r="AO38399" s="9"/>
      <c r="AP38399" s="9"/>
      <c r="AQ38399" s="9"/>
    </row>
    <row r="38400" spans="41:43" x14ac:dyDescent="0.3">
      <c r="AO38400" s="9"/>
      <c r="AP38400" s="9"/>
      <c r="AQ38400" s="9"/>
    </row>
    <row r="38401" spans="41:43" x14ac:dyDescent="0.3">
      <c r="AO38401" s="9"/>
      <c r="AP38401" s="9"/>
      <c r="AQ38401" s="9"/>
    </row>
    <row r="38402" spans="41:43" x14ac:dyDescent="0.3">
      <c r="AO38402" s="9"/>
      <c r="AP38402" s="9"/>
      <c r="AQ38402" s="9"/>
    </row>
    <row r="38403" spans="41:43" x14ac:dyDescent="0.3">
      <c r="AO38403" s="9"/>
      <c r="AP38403" s="9"/>
      <c r="AQ38403" s="9"/>
    </row>
    <row r="38404" spans="41:43" x14ac:dyDescent="0.3">
      <c r="AO38404" s="9"/>
      <c r="AP38404" s="9"/>
      <c r="AQ38404" s="9"/>
    </row>
    <row r="38405" spans="41:43" x14ac:dyDescent="0.3">
      <c r="AO38405" s="9"/>
      <c r="AP38405" s="9"/>
      <c r="AQ38405" s="9"/>
    </row>
    <row r="38406" spans="41:43" x14ac:dyDescent="0.3">
      <c r="AO38406" s="9"/>
      <c r="AP38406" s="9"/>
      <c r="AQ38406" s="9"/>
    </row>
    <row r="38407" spans="41:43" x14ac:dyDescent="0.3">
      <c r="AO38407" s="9"/>
      <c r="AP38407" s="9"/>
      <c r="AQ38407" s="9"/>
    </row>
    <row r="38408" spans="41:43" x14ac:dyDescent="0.3">
      <c r="AO38408" s="9"/>
      <c r="AP38408" s="9"/>
      <c r="AQ38408" s="9"/>
    </row>
    <row r="38409" spans="41:43" x14ac:dyDescent="0.3">
      <c r="AO38409" s="9"/>
      <c r="AP38409" s="9"/>
      <c r="AQ38409" s="9"/>
    </row>
    <row r="38410" spans="41:43" x14ac:dyDescent="0.3">
      <c r="AO38410" s="9"/>
      <c r="AP38410" s="9"/>
      <c r="AQ38410" s="9"/>
    </row>
    <row r="38411" spans="41:43" x14ac:dyDescent="0.3">
      <c r="AO38411" s="9"/>
      <c r="AP38411" s="9"/>
      <c r="AQ38411" s="9"/>
    </row>
    <row r="38412" spans="41:43" x14ac:dyDescent="0.3">
      <c r="AO38412" s="9"/>
      <c r="AP38412" s="9"/>
      <c r="AQ38412" s="9"/>
    </row>
    <row r="38413" spans="41:43" x14ac:dyDescent="0.3">
      <c r="AO38413" s="9"/>
      <c r="AP38413" s="9"/>
      <c r="AQ38413" s="9"/>
    </row>
    <row r="38414" spans="41:43" x14ac:dyDescent="0.3">
      <c r="AO38414" s="9"/>
      <c r="AP38414" s="9"/>
      <c r="AQ38414" s="9"/>
    </row>
    <row r="38415" spans="41:43" x14ac:dyDescent="0.3">
      <c r="AO38415" s="9"/>
      <c r="AP38415" s="9"/>
      <c r="AQ38415" s="9"/>
    </row>
    <row r="38416" spans="41:43" x14ac:dyDescent="0.3">
      <c r="AO38416" s="9"/>
      <c r="AP38416" s="9"/>
      <c r="AQ38416" s="9"/>
    </row>
    <row r="38417" spans="41:43" x14ac:dyDescent="0.3">
      <c r="AO38417" s="9"/>
      <c r="AP38417" s="9"/>
      <c r="AQ38417" s="9"/>
    </row>
    <row r="38418" spans="41:43" x14ac:dyDescent="0.3">
      <c r="AO38418" s="9"/>
      <c r="AP38418" s="9"/>
      <c r="AQ38418" s="9"/>
    </row>
    <row r="38419" spans="41:43" x14ac:dyDescent="0.3">
      <c r="AO38419" s="9"/>
      <c r="AP38419" s="9"/>
      <c r="AQ38419" s="9"/>
    </row>
    <row r="38420" spans="41:43" x14ac:dyDescent="0.3">
      <c r="AO38420" s="9"/>
      <c r="AP38420" s="9"/>
      <c r="AQ38420" s="9"/>
    </row>
    <row r="38421" spans="41:43" x14ac:dyDescent="0.3">
      <c r="AO38421" s="9"/>
      <c r="AP38421" s="9"/>
      <c r="AQ38421" s="9"/>
    </row>
    <row r="38422" spans="41:43" x14ac:dyDescent="0.3">
      <c r="AO38422" s="9"/>
      <c r="AP38422" s="9"/>
      <c r="AQ38422" s="9"/>
    </row>
    <row r="38423" spans="41:43" x14ac:dyDescent="0.3">
      <c r="AO38423" s="9"/>
      <c r="AP38423" s="9"/>
      <c r="AQ38423" s="9"/>
    </row>
    <row r="38424" spans="41:43" x14ac:dyDescent="0.3">
      <c r="AO38424" s="9"/>
      <c r="AP38424" s="9"/>
      <c r="AQ38424" s="9"/>
    </row>
    <row r="38425" spans="41:43" x14ac:dyDescent="0.3">
      <c r="AO38425" s="9"/>
      <c r="AP38425" s="9"/>
      <c r="AQ38425" s="9"/>
    </row>
    <row r="38426" spans="41:43" x14ac:dyDescent="0.3">
      <c r="AO38426" s="9"/>
      <c r="AP38426" s="9"/>
      <c r="AQ38426" s="9"/>
    </row>
    <row r="38427" spans="41:43" x14ac:dyDescent="0.3">
      <c r="AO38427" s="9"/>
      <c r="AP38427" s="9"/>
      <c r="AQ38427" s="9"/>
    </row>
    <row r="38428" spans="41:43" x14ac:dyDescent="0.3">
      <c r="AO38428" s="9"/>
      <c r="AP38428" s="9"/>
      <c r="AQ38428" s="9"/>
    </row>
    <row r="38429" spans="41:43" x14ac:dyDescent="0.3">
      <c r="AO38429" s="9"/>
      <c r="AP38429" s="9"/>
      <c r="AQ38429" s="9"/>
    </row>
    <row r="38430" spans="41:43" x14ac:dyDescent="0.3">
      <c r="AO38430" s="9"/>
      <c r="AP38430" s="9"/>
      <c r="AQ38430" s="9"/>
    </row>
    <row r="38431" spans="41:43" x14ac:dyDescent="0.3">
      <c r="AO38431" s="9"/>
      <c r="AP38431" s="9"/>
      <c r="AQ38431" s="9"/>
    </row>
    <row r="38432" spans="41:43" x14ac:dyDescent="0.3">
      <c r="AO38432" s="9"/>
      <c r="AP38432" s="9"/>
      <c r="AQ38432" s="9"/>
    </row>
    <row r="38433" spans="41:43" x14ac:dyDescent="0.3">
      <c r="AO38433" s="9"/>
      <c r="AP38433" s="9"/>
      <c r="AQ38433" s="9"/>
    </row>
    <row r="38434" spans="41:43" x14ac:dyDescent="0.3">
      <c r="AO38434" s="9"/>
      <c r="AP38434" s="9"/>
      <c r="AQ38434" s="9"/>
    </row>
    <row r="38435" spans="41:43" x14ac:dyDescent="0.3">
      <c r="AO38435" s="9"/>
      <c r="AP38435" s="9"/>
      <c r="AQ38435" s="9"/>
    </row>
    <row r="38436" spans="41:43" x14ac:dyDescent="0.3">
      <c r="AO38436" s="9"/>
      <c r="AP38436" s="9"/>
      <c r="AQ38436" s="9"/>
    </row>
    <row r="38437" spans="41:43" x14ac:dyDescent="0.3">
      <c r="AO38437" s="9"/>
      <c r="AP38437" s="9"/>
      <c r="AQ38437" s="9"/>
    </row>
    <row r="38438" spans="41:43" x14ac:dyDescent="0.3">
      <c r="AO38438" s="9"/>
      <c r="AP38438" s="9"/>
      <c r="AQ38438" s="9"/>
    </row>
    <row r="38439" spans="41:43" x14ac:dyDescent="0.3">
      <c r="AO38439" s="9"/>
      <c r="AP38439" s="9"/>
      <c r="AQ38439" s="9"/>
    </row>
    <row r="38440" spans="41:43" x14ac:dyDescent="0.3">
      <c r="AO38440" s="9"/>
      <c r="AP38440" s="9"/>
      <c r="AQ38440" s="9"/>
    </row>
    <row r="38441" spans="41:43" x14ac:dyDescent="0.3">
      <c r="AO38441" s="9"/>
      <c r="AP38441" s="9"/>
      <c r="AQ38441" s="9"/>
    </row>
    <row r="38442" spans="41:43" x14ac:dyDescent="0.3">
      <c r="AO38442" s="9"/>
      <c r="AP38442" s="9"/>
      <c r="AQ38442" s="9"/>
    </row>
    <row r="38443" spans="41:43" x14ac:dyDescent="0.3">
      <c r="AO38443" s="9"/>
      <c r="AP38443" s="9"/>
      <c r="AQ38443" s="9"/>
    </row>
    <row r="38444" spans="41:43" x14ac:dyDescent="0.3">
      <c r="AO38444" s="9"/>
      <c r="AP38444" s="9"/>
      <c r="AQ38444" s="9"/>
    </row>
    <row r="38445" spans="41:43" x14ac:dyDescent="0.3">
      <c r="AO38445" s="9"/>
      <c r="AP38445" s="9"/>
      <c r="AQ38445" s="9"/>
    </row>
    <row r="38446" spans="41:43" x14ac:dyDescent="0.3">
      <c r="AO38446" s="9"/>
      <c r="AP38446" s="9"/>
      <c r="AQ38446" s="9"/>
    </row>
    <row r="38447" spans="41:43" x14ac:dyDescent="0.3">
      <c r="AO38447" s="9"/>
      <c r="AP38447" s="9"/>
      <c r="AQ38447" s="9"/>
    </row>
    <row r="38448" spans="41:43" x14ac:dyDescent="0.3">
      <c r="AO38448" s="9"/>
      <c r="AP38448" s="9"/>
      <c r="AQ38448" s="9"/>
    </row>
    <row r="38449" spans="41:43" x14ac:dyDescent="0.3">
      <c r="AO38449" s="9"/>
      <c r="AP38449" s="9"/>
      <c r="AQ38449" s="9"/>
    </row>
    <row r="38450" spans="41:43" x14ac:dyDescent="0.3">
      <c r="AO38450" s="9"/>
      <c r="AP38450" s="9"/>
      <c r="AQ38450" s="9"/>
    </row>
    <row r="38451" spans="41:43" x14ac:dyDescent="0.3">
      <c r="AO38451" s="9"/>
      <c r="AP38451" s="9"/>
      <c r="AQ38451" s="9"/>
    </row>
    <row r="38452" spans="41:43" x14ac:dyDescent="0.3">
      <c r="AO38452" s="9"/>
      <c r="AP38452" s="9"/>
      <c r="AQ38452" s="9"/>
    </row>
    <row r="38453" spans="41:43" x14ac:dyDescent="0.3">
      <c r="AO38453" s="9"/>
      <c r="AP38453" s="9"/>
      <c r="AQ38453" s="9"/>
    </row>
    <row r="38454" spans="41:43" x14ac:dyDescent="0.3">
      <c r="AO38454" s="9"/>
      <c r="AP38454" s="9"/>
      <c r="AQ38454" s="9"/>
    </row>
    <row r="38455" spans="41:43" x14ac:dyDescent="0.3">
      <c r="AO38455" s="9"/>
      <c r="AP38455" s="9"/>
      <c r="AQ38455" s="9"/>
    </row>
    <row r="38456" spans="41:43" x14ac:dyDescent="0.3">
      <c r="AO38456" s="9"/>
      <c r="AP38456" s="9"/>
      <c r="AQ38456" s="9"/>
    </row>
    <row r="38457" spans="41:43" x14ac:dyDescent="0.3">
      <c r="AO38457" s="9"/>
      <c r="AP38457" s="9"/>
      <c r="AQ38457" s="9"/>
    </row>
    <row r="38458" spans="41:43" x14ac:dyDescent="0.3">
      <c r="AO38458" s="9"/>
      <c r="AP38458" s="9"/>
      <c r="AQ38458" s="9"/>
    </row>
    <row r="38459" spans="41:43" x14ac:dyDescent="0.3">
      <c r="AO38459" s="9"/>
      <c r="AP38459" s="9"/>
      <c r="AQ38459" s="9"/>
    </row>
    <row r="38460" spans="41:43" x14ac:dyDescent="0.3">
      <c r="AO38460" s="9"/>
      <c r="AP38460" s="9"/>
      <c r="AQ38460" s="9"/>
    </row>
    <row r="38461" spans="41:43" x14ac:dyDescent="0.3">
      <c r="AO38461" s="9"/>
      <c r="AP38461" s="9"/>
      <c r="AQ38461" s="9"/>
    </row>
    <row r="38462" spans="41:43" x14ac:dyDescent="0.3">
      <c r="AO38462" s="9"/>
      <c r="AP38462" s="9"/>
      <c r="AQ38462" s="9"/>
    </row>
    <row r="38463" spans="41:43" x14ac:dyDescent="0.3">
      <c r="AO38463" s="9"/>
      <c r="AP38463" s="9"/>
      <c r="AQ38463" s="9"/>
    </row>
    <row r="38464" spans="41:43" x14ac:dyDescent="0.3">
      <c r="AO38464" s="9"/>
      <c r="AP38464" s="9"/>
      <c r="AQ38464" s="9"/>
    </row>
    <row r="38465" spans="41:43" x14ac:dyDescent="0.3">
      <c r="AO38465" s="9"/>
      <c r="AP38465" s="9"/>
      <c r="AQ38465" s="9"/>
    </row>
    <row r="38466" spans="41:43" x14ac:dyDescent="0.3">
      <c r="AO38466" s="9"/>
      <c r="AP38466" s="9"/>
      <c r="AQ38466" s="9"/>
    </row>
    <row r="38467" spans="41:43" x14ac:dyDescent="0.3">
      <c r="AO38467" s="9"/>
      <c r="AP38467" s="9"/>
      <c r="AQ38467" s="9"/>
    </row>
    <row r="38468" spans="41:43" x14ac:dyDescent="0.3">
      <c r="AO38468" s="9"/>
      <c r="AP38468" s="9"/>
      <c r="AQ38468" s="9"/>
    </row>
    <row r="38469" spans="41:43" x14ac:dyDescent="0.3">
      <c r="AO38469" s="9"/>
      <c r="AP38469" s="9"/>
      <c r="AQ38469" s="9"/>
    </row>
    <row r="38470" spans="41:43" x14ac:dyDescent="0.3">
      <c r="AO38470" s="9"/>
      <c r="AP38470" s="9"/>
      <c r="AQ38470" s="9"/>
    </row>
    <row r="38471" spans="41:43" x14ac:dyDescent="0.3">
      <c r="AO38471" s="9"/>
      <c r="AP38471" s="9"/>
      <c r="AQ38471" s="9"/>
    </row>
    <row r="38472" spans="41:43" x14ac:dyDescent="0.3">
      <c r="AO38472" s="9"/>
      <c r="AP38472" s="9"/>
      <c r="AQ38472" s="9"/>
    </row>
    <row r="38473" spans="41:43" x14ac:dyDescent="0.3">
      <c r="AO38473" s="9"/>
      <c r="AP38473" s="9"/>
      <c r="AQ38473" s="9"/>
    </row>
    <row r="38474" spans="41:43" x14ac:dyDescent="0.3">
      <c r="AO38474" s="9"/>
      <c r="AP38474" s="9"/>
      <c r="AQ38474" s="9"/>
    </row>
    <row r="38475" spans="41:43" x14ac:dyDescent="0.3">
      <c r="AO38475" s="9"/>
      <c r="AP38475" s="9"/>
      <c r="AQ38475" s="9"/>
    </row>
    <row r="38476" spans="41:43" x14ac:dyDescent="0.3">
      <c r="AO38476" s="9"/>
      <c r="AP38476" s="9"/>
      <c r="AQ38476" s="9"/>
    </row>
    <row r="38477" spans="41:43" x14ac:dyDescent="0.3">
      <c r="AO38477" s="9"/>
      <c r="AP38477" s="9"/>
      <c r="AQ38477" s="9"/>
    </row>
    <row r="38478" spans="41:43" x14ac:dyDescent="0.3">
      <c r="AO38478" s="9"/>
      <c r="AP38478" s="9"/>
      <c r="AQ38478" s="9"/>
    </row>
    <row r="38479" spans="41:43" x14ac:dyDescent="0.3">
      <c r="AO38479" s="9"/>
      <c r="AP38479" s="9"/>
      <c r="AQ38479" s="9"/>
    </row>
    <row r="38480" spans="41:43" x14ac:dyDescent="0.3">
      <c r="AO38480" s="9"/>
      <c r="AP38480" s="9"/>
      <c r="AQ38480" s="9"/>
    </row>
    <row r="38481" spans="41:43" x14ac:dyDescent="0.3">
      <c r="AO38481" s="9"/>
      <c r="AP38481" s="9"/>
      <c r="AQ38481" s="9"/>
    </row>
    <row r="38482" spans="41:43" x14ac:dyDescent="0.3">
      <c r="AO38482" s="9"/>
      <c r="AP38482" s="9"/>
      <c r="AQ38482" s="9"/>
    </row>
    <row r="38483" spans="41:43" x14ac:dyDescent="0.3">
      <c r="AO38483" s="9"/>
      <c r="AP38483" s="9"/>
      <c r="AQ38483" s="9"/>
    </row>
    <row r="38484" spans="41:43" x14ac:dyDescent="0.3">
      <c r="AO38484" s="9"/>
      <c r="AP38484" s="9"/>
      <c r="AQ38484" s="9"/>
    </row>
    <row r="38485" spans="41:43" x14ac:dyDescent="0.3">
      <c r="AO38485" s="9"/>
      <c r="AP38485" s="9"/>
      <c r="AQ38485" s="9"/>
    </row>
    <row r="38486" spans="41:43" x14ac:dyDescent="0.3">
      <c r="AO38486" s="9"/>
      <c r="AP38486" s="9"/>
      <c r="AQ38486" s="9"/>
    </row>
    <row r="38487" spans="41:43" x14ac:dyDescent="0.3">
      <c r="AO38487" s="9"/>
      <c r="AP38487" s="9"/>
      <c r="AQ38487" s="9"/>
    </row>
    <row r="38488" spans="41:43" x14ac:dyDescent="0.3">
      <c r="AO38488" s="9"/>
      <c r="AP38488" s="9"/>
      <c r="AQ38488" s="9"/>
    </row>
    <row r="38489" spans="41:43" x14ac:dyDescent="0.3">
      <c r="AO38489" s="9"/>
      <c r="AP38489" s="9"/>
      <c r="AQ38489" s="9"/>
    </row>
    <row r="38490" spans="41:43" x14ac:dyDescent="0.3">
      <c r="AO38490" s="9"/>
      <c r="AP38490" s="9"/>
      <c r="AQ38490" s="9"/>
    </row>
    <row r="38491" spans="41:43" x14ac:dyDescent="0.3">
      <c r="AO38491" s="9"/>
      <c r="AP38491" s="9"/>
      <c r="AQ38491" s="9"/>
    </row>
    <row r="38492" spans="41:43" x14ac:dyDescent="0.3">
      <c r="AO38492" s="9"/>
      <c r="AP38492" s="9"/>
      <c r="AQ38492" s="9"/>
    </row>
    <row r="38493" spans="41:43" x14ac:dyDescent="0.3">
      <c r="AO38493" s="9"/>
      <c r="AP38493" s="9"/>
      <c r="AQ38493" s="9"/>
    </row>
    <row r="38494" spans="41:43" x14ac:dyDescent="0.3">
      <c r="AO38494" s="9"/>
      <c r="AP38494" s="9"/>
      <c r="AQ38494" s="9"/>
    </row>
    <row r="38495" spans="41:43" x14ac:dyDescent="0.3">
      <c r="AO38495" s="9"/>
      <c r="AP38495" s="9"/>
      <c r="AQ38495" s="9"/>
    </row>
    <row r="38496" spans="41:43" x14ac:dyDescent="0.3">
      <c r="AO38496" s="9"/>
      <c r="AP38496" s="9"/>
      <c r="AQ38496" s="9"/>
    </row>
    <row r="38497" spans="41:43" x14ac:dyDescent="0.3">
      <c r="AO38497" s="9"/>
      <c r="AP38497" s="9"/>
      <c r="AQ38497" s="9"/>
    </row>
    <row r="38498" spans="41:43" x14ac:dyDescent="0.3">
      <c r="AO38498" s="9"/>
      <c r="AP38498" s="9"/>
      <c r="AQ38498" s="9"/>
    </row>
    <row r="38499" spans="41:43" x14ac:dyDescent="0.3">
      <c r="AO38499" s="9"/>
      <c r="AP38499" s="9"/>
      <c r="AQ38499" s="9"/>
    </row>
    <row r="38500" spans="41:43" x14ac:dyDescent="0.3">
      <c r="AO38500" s="9"/>
      <c r="AP38500" s="9"/>
      <c r="AQ38500" s="9"/>
    </row>
    <row r="38501" spans="41:43" x14ac:dyDescent="0.3">
      <c r="AO38501" s="9"/>
      <c r="AP38501" s="9"/>
      <c r="AQ38501" s="9"/>
    </row>
    <row r="38502" spans="41:43" x14ac:dyDescent="0.3">
      <c r="AO38502" s="9"/>
      <c r="AP38502" s="9"/>
      <c r="AQ38502" s="9"/>
    </row>
    <row r="38503" spans="41:43" x14ac:dyDescent="0.3">
      <c r="AO38503" s="9"/>
      <c r="AP38503" s="9"/>
      <c r="AQ38503" s="9"/>
    </row>
    <row r="38504" spans="41:43" x14ac:dyDescent="0.3">
      <c r="AO38504" s="9"/>
      <c r="AP38504" s="9"/>
      <c r="AQ38504" s="9"/>
    </row>
    <row r="38505" spans="41:43" x14ac:dyDescent="0.3">
      <c r="AO38505" s="9"/>
      <c r="AP38505" s="9"/>
      <c r="AQ38505" s="9"/>
    </row>
    <row r="38506" spans="41:43" x14ac:dyDescent="0.3">
      <c r="AO38506" s="9"/>
      <c r="AP38506" s="9"/>
      <c r="AQ38506" s="9"/>
    </row>
    <row r="38507" spans="41:43" x14ac:dyDescent="0.3">
      <c r="AO38507" s="9"/>
      <c r="AP38507" s="9"/>
      <c r="AQ38507" s="9"/>
    </row>
    <row r="38508" spans="41:43" x14ac:dyDescent="0.3">
      <c r="AO38508" s="9"/>
      <c r="AP38508" s="9"/>
      <c r="AQ38508" s="9"/>
    </row>
    <row r="38509" spans="41:43" x14ac:dyDescent="0.3">
      <c r="AO38509" s="9"/>
      <c r="AP38509" s="9"/>
      <c r="AQ38509" s="9"/>
    </row>
    <row r="38510" spans="41:43" x14ac:dyDescent="0.3">
      <c r="AO38510" s="9"/>
      <c r="AP38510" s="9"/>
      <c r="AQ38510" s="9"/>
    </row>
    <row r="38511" spans="41:43" x14ac:dyDescent="0.3">
      <c r="AO38511" s="9"/>
      <c r="AP38511" s="9"/>
      <c r="AQ38511" s="9"/>
    </row>
    <row r="38512" spans="41:43" x14ac:dyDescent="0.3">
      <c r="AO38512" s="9"/>
      <c r="AP38512" s="9"/>
      <c r="AQ38512" s="9"/>
    </row>
    <row r="38513" spans="41:43" x14ac:dyDescent="0.3">
      <c r="AO38513" s="9"/>
      <c r="AP38513" s="9"/>
      <c r="AQ38513" s="9"/>
    </row>
    <row r="38514" spans="41:43" x14ac:dyDescent="0.3">
      <c r="AO38514" s="9"/>
      <c r="AP38514" s="9"/>
      <c r="AQ38514" s="9"/>
    </row>
    <row r="38515" spans="41:43" x14ac:dyDescent="0.3">
      <c r="AO38515" s="9"/>
      <c r="AP38515" s="9"/>
      <c r="AQ38515" s="9"/>
    </row>
    <row r="38516" spans="41:43" x14ac:dyDescent="0.3">
      <c r="AO38516" s="9"/>
      <c r="AP38516" s="9"/>
      <c r="AQ38516" s="9"/>
    </row>
    <row r="38517" spans="41:43" x14ac:dyDescent="0.3">
      <c r="AO38517" s="9"/>
      <c r="AP38517" s="9"/>
      <c r="AQ38517" s="9"/>
    </row>
    <row r="38518" spans="41:43" x14ac:dyDescent="0.3">
      <c r="AO38518" s="9"/>
      <c r="AP38518" s="9"/>
      <c r="AQ38518" s="9"/>
    </row>
    <row r="38519" spans="41:43" x14ac:dyDescent="0.3">
      <c r="AO38519" s="9"/>
      <c r="AP38519" s="9"/>
      <c r="AQ38519" s="9"/>
    </row>
    <row r="38520" spans="41:43" x14ac:dyDescent="0.3">
      <c r="AO38520" s="9"/>
      <c r="AP38520" s="9"/>
      <c r="AQ38520" s="9"/>
    </row>
    <row r="38521" spans="41:43" x14ac:dyDescent="0.3">
      <c r="AO38521" s="9"/>
      <c r="AP38521" s="9"/>
      <c r="AQ38521" s="9"/>
    </row>
    <row r="38522" spans="41:43" x14ac:dyDescent="0.3">
      <c r="AO38522" s="9"/>
      <c r="AP38522" s="9"/>
      <c r="AQ38522" s="9"/>
    </row>
    <row r="38523" spans="41:43" x14ac:dyDescent="0.3">
      <c r="AO38523" s="9"/>
      <c r="AP38523" s="9"/>
      <c r="AQ38523" s="9"/>
    </row>
    <row r="38524" spans="41:43" x14ac:dyDescent="0.3">
      <c r="AO38524" s="9"/>
      <c r="AP38524" s="9"/>
      <c r="AQ38524" s="9"/>
    </row>
    <row r="38525" spans="41:43" x14ac:dyDescent="0.3">
      <c r="AO38525" s="9"/>
      <c r="AP38525" s="9"/>
      <c r="AQ38525" s="9"/>
    </row>
    <row r="38526" spans="41:43" x14ac:dyDescent="0.3">
      <c r="AO38526" s="9"/>
      <c r="AP38526" s="9"/>
      <c r="AQ38526" s="9"/>
    </row>
    <row r="38527" spans="41:43" x14ac:dyDescent="0.3">
      <c r="AO38527" s="9"/>
      <c r="AP38527" s="9"/>
      <c r="AQ38527" s="9"/>
    </row>
    <row r="38528" spans="41:43" x14ac:dyDescent="0.3">
      <c r="AO38528" s="9"/>
      <c r="AP38528" s="9"/>
      <c r="AQ38528" s="9"/>
    </row>
    <row r="38529" spans="41:43" x14ac:dyDescent="0.3">
      <c r="AO38529" s="9"/>
      <c r="AP38529" s="9"/>
      <c r="AQ38529" s="9"/>
    </row>
    <row r="38530" spans="41:43" x14ac:dyDescent="0.3">
      <c r="AO38530" s="9"/>
      <c r="AP38530" s="9"/>
      <c r="AQ38530" s="9"/>
    </row>
    <row r="38531" spans="41:43" x14ac:dyDescent="0.3">
      <c r="AO38531" s="9"/>
      <c r="AP38531" s="9"/>
      <c r="AQ38531" s="9"/>
    </row>
    <row r="38532" spans="41:43" x14ac:dyDescent="0.3">
      <c r="AO38532" s="9"/>
      <c r="AP38532" s="9"/>
      <c r="AQ38532" s="9"/>
    </row>
    <row r="38533" spans="41:43" x14ac:dyDescent="0.3">
      <c r="AO38533" s="9"/>
      <c r="AP38533" s="9"/>
      <c r="AQ38533" s="9"/>
    </row>
    <row r="38534" spans="41:43" x14ac:dyDescent="0.3">
      <c r="AO38534" s="9"/>
      <c r="AP38534" s="9"/>
      <c r="AQ38534" s="9"/>
    </row>
    <row r="38535" spans="41:43" x14ac:dyDescent="0.3">
      <c r="AO38535" s="9"/>
      <c r="AP38535" s="9"/>
      <c r="AQ38535" s="9"/>
    </row>
    <row r="38536" spans="41:43" x14ac:dyDescent="0.3">
      <c r="AO38536" s="9"/>
      <c r="AP38536" s="9"/>
      <c r="AQ38536" s="9"/>
    </row>
    <row r="38537" spans="41:43" x14ac:dyDescent="0.3">
      <c r="AO38537" s="9"/>
      <c r="AP38537" s="9"/>
      <c r="AQ38537" s="9"/>
    </row>
    <row r="38538" spans="41:43" x14ac:dyDescent="0.3">
      <c r="AO38538" s="9"/>
      <c r="AP38538" s="9"/>
      <c r="AQ38538" s="9"/>
    </row>
    <row r="38539" spans="41:43" x14ac:dyDescent="0.3">
      <c r="AO38539" s="9"/>
      <c r="AP38539" s="9"/>
      <c r="AQ38539" s="9"/>
    </row>
    <row r="38540" spans="41:43" x14ac:dyDescent="0.3">
      <c r="AO38540" s="9"/>
      <c r="AP38540" s="9"/>
      <c r="AQ38540" s="9"/>
    </row>
    <row r="38541" spans="41:43" x14ac:dyDescent="0.3">
      <c r="AO38541" s="9"/>
      <c r="AP38541" s="9"/>
      <c r="AQ38541" s="9"/>
    </row>
    <row r="38542" spans="41:43" x14ac:dyDescent="0.3">
      <c r="AO38542" s="9"/>
      <c r="AP38542" s="9"/>
      <c r="AQ38542" s="9"/>
    </row>
    <row r="38543" spans="41:43" x14ac:dyDescent="0.3">
      <c r="AO38543" s="9"/>
      <c r="AP38543" s="9"/>
      <c r="AQ38543" s="9"/>
    </row>
    <row r="38544" spans="41:43" x14ac:dyDescent="0.3">
      <c r="AO38544" s="9"/>
      <c r="AP38544" s="9"/>
      <c r="AQ38544" s="9"/>
    </row>
    <row r="38545" spans="41:43" x14ac:dyDescent="0.3">
      <c r="AO38545" s="9"/>
      <c r="AP38545" s="9"/>
      <c r="AQ38545" s="9"/>
    </row>
    <row r="38546" spans="41:43" x14ac:dyDescent="0.3">
      <c r="AO38546" s="9"/>
      <c r="AP38546" s="9"/>
      <c r="AQ38546" s="9"/>
    </row>
    <row r="38547" spans="41:43" x14ac:dyDescent="0.3">
      <c r="AO38547" s="9"/>
      <c r="AP38547" s="9"/>
      <c r="AQ38547" s="9"/>
    </row>
    <row r="38548" spans="41:43" x14ac:dyDescent="0.3">
      <c r="AO38548" s="9"/>
      <c r="AP38548" s="9"/>
      <c r="AQ38548" s="9"/>
    </row>
    <row r="38549" spans="41:43" x14ac:dyDescent="0.3">
      <c r="AO38549" s="9"/>
      <c r="AP38549" s="9"/>
      <c r="AQ38549" s="9"/>
    </row>
    <row r="38550" spans="41:43" x14ac:dyDescent="0.3">
      <c r="AO38550" s="9"/>
      <c r="AP38550" s="9"/>
      <c r="AQ38550" s="9"/>
    </row>
    <row r="38551" spans="41:43" x14ac:dyDescent="0.3">
      <c r="AO38551" s="9"/>
      <c r="AP38551" s="9"/>
      <c r="AQ38551" s="9"/>
    </row>
    <row r="38552" spans="41:43" x14ac:dyDescent="0.3">
      <c r="AO38552" s="9"/>
      <c r="AP38552" s="9"/>
      <c r="AQ38552" s="9"/>
    </row>
    <row r="38553" spans="41:43" x14ac:dyDescent="0.3">
      <c r="AO38553" s="9"/>
      <c r="AP38553" s="9"/>
      <c r="AQ38553" s="9"/>
    </row>
    <row r="38554" spans="41:43" x14ac:dyDescent="0.3">
      <c r="AO38554" s="9"/>
      <c r="AP38554" s="9"/>
      <c r="AQ38554" s="9"/>
    </row>
    <row r="38555" spans="41:43" x14ac:dyDescent="0.3">
      <c r="AO38555" s="9"/>
      <c r="AP38555" s="9"/>
      <c r="AQ38555" s="9"/>
    </row>
    <row r="38556" spans="41:43" x14ac:dyDescent="0.3">
      <c r="AO38556" s="9"/>
      <c r="AP38556" s="9"/>
      <c r="AQ38556" s="9"/>
    </row>
    <row r="38557" spans="41:43" x14ac:dyDescent="0.3">
      <c r="AO38557" s="9"/>
      <c r="AP38557" s="9"/>
      <c r="AQ38557" s="9"/>
    </row>
    <row r="38558" spans="41:43" x14ac:dyDescent="0.3">
      <c r="AO38558" s="9"/>
      <c r="AP38558" s="9"/>
      <c r="AQ38558" s="9"/>
    </row>
    <row r="38559" spans="41:43" x14ac:dyDescent="0.3">
      <c r="AO38559" s="9"/>
      <c r="AP38559" s="9"/>
      <c r="AQ38559" s="9"/>
    </row>
    <row r="38560" spans="41:43" x14ac:dyDescent="0.3">
      <c r="AO38560" s="9"/>
      <c r="AP38560" s="9"/>
      <c r="AQ38560" s="9"/>
    </row>
    <row r="38561" spans="41:43" x14ac:dyDescent="0.3">
      <c r="AO38561" s="9"/>
      <c r="AP38561" s="9"/>
      <c r="AQ38561" s="9"/>
    </row>
    <row r="38562" spans="41:43" x14ac:dyDescent="0.3">
      <c r="AO38562" s="9"/>
      <c r="AP38562" s="9"/>
      <c r="AQ38562" s="9"/>
    </row>
    <row r="38563" spans="41:43" x14ac:dyDescent="0.3">
      <c r="AO38563" s="9"/>
      <c r="AP38563" s="9"/>
      <c r="AQ38563" s="9"/>
    </row>
    <row r="38564" spans="41:43" x14ac:dyDescent="0.3">
      <c r="AO38564" s="9"/>
      <c r="AP38564" s="9"/>
      <c r="AQ38564" s="9"/>
    </row>
    <row r="38565" spans="41:43" x14ac:dyDescent="0.3">
      <c r="AO38565" s="9"/>
      <c r="AP38565" s="9"/>
      <c r="AQ38565" s="9"/>
    </row>
    <row r="38566" spans="41:43" x14ac:dyDescent="0.3">
      <c r="AO38566" s="9"/>
      <c r="AP38566" s="9"/>
      <c r="AQ38566" s="9"/>
    </row>
    <row r="38567" spans="41:43" x14ac:dyDescent="0.3">
      <c r="AO38567" s="9"/>
      <c r="AP38567" s="9"/>
      <c r="AQ38567" s="9"/>
    </row>
    <row r="38568" spans="41:43" x14ac:dyDescent="0.3">
      <c r="AO38568" s="9"/>
      <c r="AP38568" s="9"/>
      <c r="AQ38568" s="9"/>
    </row>
    <row r="38569" spans="41:43" x14ac:dyDescent="0.3">
      <c r="AO38569" s="9"/>
      <c r="AP38569" s="9"/>
      <c r="AQ38569" s="9"/>
    </row>
    <row r="38570" spans="41:43" x14ac:dyDescent="0.3">
      <c r="AO38570" s="9"/>
      <c r="AP38570" s="9"/>
      <c r="AQ38570" s="9"/>
    </row>
    <row r="38571" spans="41:43" x14ac:dyDescent="0.3">
      <c r="AO38571" s="9"/>
      <c r="AP38571" s="9"/>
      <c r="AQ38571" s="9"/>
    </row>
    <row r="38572" spans="41:43" x14ac:dyDescent="0.3">
      <c r="AO38572" s="9"/>
      <c r="AP38572" s="9"/>
      <c r="AQ38572" s="9"/>
    </row>
    <row r="38573" spans="41:43" x14ac:dyDescent="0.3">
      <c r="AO38573" s="9"/>
      <c r="AP38573" s="9"/>
      <c r="AQ38573" s="9"/>
    </row>
    <row r="38574" spans="41:43" x14ac:dyDescent="0.3">
      <c r="AO38574" s="9"/>
      <c r="AP38574" s="9"/>
      <c r="AQ38574" s="9"/>
    </row>
    <row r="38575" spans="41:43" x14ac:dyDescent="0.3">
      <c r="AO38575" s="9"/>
      <c r="AP38575" s="9"/>
      <c r="AQ38575" s="9"/>
    </row>
    <row r="38576" spans="41:43" x14ac:dyDescent="0.3">
      <c r="AO38576" s="9"/>
      <c r="AP38576" s="9"/>
      <c r="AQ38576" s="9"/>
    </row>
    <row r="38577" spans="41:43" x14ac:dyDescent="0.3">
      <c r="AO38577" s="9"/>
      <c r="AP38577" s="9"/>
      <c r="AQ38577" s="9"/>
    </row>
    <row r="38578" spans="41:43" x14ac:dyDescent="0.3">
      <c r="AO38578" s="9"/>
      <c r="AP38578" s="9"/>
      <c r="AQ38578" s="9"/>
    </row>
    <row r="38579" spans="41:43" x14ac:dyDescent="0.3">
      <c r="AO38579" s="9"/>
      <c r="AP38579" s="9"/>
      <c r="AQ38579" s="9"/>
    </row>
    <row r="38580" spans="41:43" x14ac:dyDescent="0.3">
      <c r="AO38580" s="9"/>
      <c r="AP38580" s="9"/>
      <c r="AQ38580" s="9"/>
    </row>
    <row r="38581" spans="41:43" x14ac:dyDescent="0.3">
      <c r="AO38581" s="9"/>
      <c r="AP38581" s="9"/>
      <c r="AQ38581" s="9"/>
    </row>
    <row r="38582" spans="41:43" x14ac:dyDescent="0.3">
      <c r="AO38582" s="9"/>
      <c r="AP38582" s="9"/>
      <c r="AQ38582" s="9"/>
    </row>
    <row r="38583" spans="41:43" x14ac:dyDescent="0.3">
      <c r="AO38583" s="9"/>
      <c r="AP38583" s="9"/>
      <c r="AQ38583" s="9"/>
    </row>
    <row r="38584" spans="41:43" x14ac:dyDescent="0.3">
      <c r="AO38584" s="9"/>
      <c r="AP38584" s="9"/>
      <c r="AQ38584" s="9"/>
    </row>
    <row r="38585" spans="41:43" x14ac:dyDescent="0.3">
      <c r="AO38585" s="9"/>
      <c r="AP38585" s="9"/>
      <c r="AQ38585" s="9"/>
    </row>
    <row r="38586" spans="41:43" x14ac:dyDescent="0.3">
      <c r="AO38586" s="9"/>
      <c r="AP38586" s="9"/>
      <c r="AQ38586" s="9"/>
    </row>
    <row r="38587" spans="41:43" x14ac:dyDescent="0.3">
      <c r="AO38587" s="9"/>
      <c r="AP38587" s="9"/>
      <c r="AQ38587" s="9"/>
    </row>
    <row r="38588" spans="41:43" x14ac:dyDescent="0.3">
      <c r="AO38588" s="9"/>
      <c r="AP38588" s="9"/>
      <c r="AQ38588" s="9"/>
    </row>
    <row r="38589" spans="41:43" x14ac:dyDescent="0.3">
      <c r="AO38589" s="9"/>
      <c r="AP38589" s="9"/>
      <c r="AQ38589" s="9"/>
    </row>
    <row r="38590" spans="41:43" x14ac:dyDescent="0.3">
      <c r="AO38590" s="9"/>
      <c r="AP38590" s="9"/>
      <c r="AQ38590" s="9"/>
    </row>
    <row r="38591" spans="41:43" x14ac:dyDescent="0.3">
      <c r="AO38591" s="9"/>
      <c r="AP38591" s="9"/>
      <c r="AQ38591" s="9"/>
    </row>
    <row r="38592" spans="41:43" x14ac:dyDescent="0.3">
      <c r="AO38592" s="9"/>
      <c r="AP38592" s="9"/>
      <c r="AQ38592" s="9"/>
    </row>
    <row r="38593" spans="41:43" x14ac:dyDescent="0.3">
      <c r="AO38593" s="9"/>
      <c r="AP38593" s="9"/>
      <c r="AQ38593" s="9"/>
    </row>
    <row r="38594" spans="41:43" x14ac:dyDescent="0.3">
      <c r="AO38594" s="9"/>
      <c r="AP38594" s="9"/>
      <c r="AQ38594" s="9"/>
    </row>
    <row r="38595" spans="41:43" x14ac:dyDescent="0.3">
      <c r="AO38595" s="9"/>
      <c r="AP38595" s="9"/>
      <c r="AQ38595" s="9"/>
    </row>
    <row r="38596" spans="41:43" x14ac:dyDescent="0.3">
      <c r="AO38596" s="9"/>
      <c r="AP38596" s="9"/>
      <c r="AQ38596" s="9"/>
    </row>
    <row r="38597" spans="41:43" x14ac:dyDescent="0.3">
      <c r="AO38597" s="9"/>
      <c r="AP38597" s="9"/>
      <c r="AQ38597" s="9"/>
    </row>
    <row r="38598" spans="41:43" x14ac:dyDescent="0.3">
      <c r="AO38598" s="9"/>
      <c r="AP38598" s="9"/>
      <c r="AQ38598" s="9"/>
    </row>
    <row r="38599" spans="41:43" x14ac:dyDescent="0.3">
      <c r="AO38599" s="9"/>
      <c r="AP38599" s="9"/>
      <c r="AQ38599" s="9"/>
    </row>
    <row r="38600" spans="41:43" x14ac:dyDescent="0.3">
      <c r="AO38600" s="9"/>
      <c r="AP38600" s="9"/>
      <c r="AQ38600" s="9"/>
    </row>
    <row r="38601" spans="41:43" x14ac:dyDescent="0.3">
      <c r="AO38601" s="9"/>
      <c r="AP38601" s="9"/>
      <c r="AQ38601" s="9"/>
    </row>
    <row r="38602" spans="41:43" x14ac:dyDescent="0.3">
      <c r="AO38602" s="9"/>
      <c r="AP38602" s="9"/>
      <c r="AQ38602" s="9"/>
    </row>
    <row r="38603" spans="41:43" x14ac:dyDescent="0.3">
      <c r="AO38603" s="9"/>
      <c r="AP38603" s="9"/>
      <c r="AQ38603" s="9"/>
    </row>
    <row r="38604" spans="41:43" x14ac:dyDescent="0.3">
      <c r="AO38604" s="9"/>
      <c r="AP38604" s="9"/>
      <c r="AQ38604" s="9"/>
    </row>
    <row r="38605" spans="41:43" x14ac:dyDescent="0.3">
      <c r="AO38605" s="9"/>
      <c r="AP38605" s="9"/>
      <c r="AQ38605" s="9"/>
    </row>
    <row r="38606" spans="41:43" x14ac:dyDescent="0.3">
      <c r="AO38606" s="9"/>
      <c r="AP38606" s="9"/>
      <c r="AQ38606" s="9"/>
    </row>
    <row r="38607" spans="41:43" x14ac:dyDescent="0.3">
      <c r="AO38607" s="9"/>
      <c r="AP38607" s="9"/>
      <c r="AQ38607" s="9"/>
    </row>
    <row r="38608" spans="41:43" x14ac:dyDescent="0.3">
      <c r="AO38608" s="9"/>
      <c r="AP38608" s="9"/>
      <c r="AQ38608" s="9"/>
    </row>
    <row r="38609" spans="41:43" x14ac:dyDescent="0.3">
      <c r="AO38609" s="9"/>
      <c r="AP38609" s="9"/>
      <c r="AQ38609" s="9"/>
    </row>
    <row r="38610" spans="41:43" x14ac:dyDescent="0.3">
      <c r="AO38610" s="9"/>
      <c r="AP38610" s="9"/>
      <c r="AQ38610" s="9"/>
    </row>
    <row r="38611" spans="41:43" x14ac:dyDescent="0.3">
      <c r="AO38611" s="9"/>
      <c r="AP38611" s="9"/>
      <c r="AQ38611" s="9"/>
    </row>
    <row r="38612" spans="41:43" x14ac:dyDescent="0.3">
      <c r="AO38612" s="9"/>
      <c r="AP38612" s="9"/>
      <c r="AQ38612" s="9"/>
    </row>
    <row r="38613" spans="41:43" x14ac:dyDescent="0.3">
      <c r="AO38613" s="9"/>
      <c r="AP38613" s="9"/>
      <c r="AQ38613" s="9"/>
    </row>
    <row r="38614" spans="41:43" x14ac:dyDescent="0.3">
      <c r="AO38614" s="9"/>
      <c r="AP38614" s="9"/>
      <c r="AQ38614" s="9"/>
    </row>
    <row r="38615" spans="41:43" x14ac:dyDescent="0.3">
      <c r="AO38615" s="9"/>
      <c r="AP38615" s="9"/>
      <c r="AQ38615" s="9"/>
    </row>
    <row r="38616" spans="41:43" x14ac:dyDescent="0.3">
      <c r="AO38616" s="9"/>
      <c r="AP38616" s="9"/>
      <c r="AQ38616" s="9"/>
    </row>
    <row r="38617" spans="41:43" x14ac:dyDescent="0.3">
      <c r="AO38617" s="9"/>
      <c r="AP38617" s="9"/>
      <c r="AQ38617" s="9"/>
    </row>
    <row r="38618" spans="41:43" x14ac:dyDescent="0.3">
      <c r="AO38618" s="9"/>
      <c r="AP38618" s="9"/>
      <c r="AQ38618" s="9"/>
    </row>
    <row r="38619" spans="41:43" x14ac:dyDescent="0.3">
      <c r="AO38619" s="9"/>
      <c r="AP38619" s="9"/>
      <c r="AQ38619" s="9"/>
    </row>
    <row r="38620" spans="41:43" x14ac:dyDescent="0.3">
      <c r="AO38620" s="9"/>
      <c r="AP38620" s="9"/>
      <c r="AQ38620" s="9"/>
    </row>
    <row r="38621" spans="41:43" x14ac:dyDescent="0.3">
      <c r="AO38621" s="9"/>
      <c r="AP38621" s="9"/>
      <c r="AQ38621" s="9"/>
    </row>
    <row r="38622" spans="41:43" x14ac:dyDescent="0.3">
      <c r="AO38622" s="9"/>
      <c r="AP38622" s="9"/>
      <c r="AQ38622" s="9"/>
    </row>
    <row r="38623" spans="41:43" x14ac:dyDescent="0.3">
      <c r="AO38623" s="9"/>
      <c r="AP38623" s="9"/>
      <c r="AQ38623" s="9"/>
    </row>
    <row r="38624" spans="41:43" x14ac:dyDescent="0.3">
      <c r="AO38624" s="9"/>
      <c r="AP38624" s="9"/>
      <c r="AQ38624" s="9"/>
    </row>
    <row r="38625" spans="41:43" x14ac:dyDescent="0.3">
      <c r="AO38625" s="9"/>
      <c r="AP38625" s="9"/>
      <c r="AQ38625" s="9"/>
    </row>
    <row r="38626" spans="41:43" x14ac:dyDescent="0.3">
      <c r="AO38626" s="9"/>
      <c r="AP38626" s="9"/>
      <c r="AQ38626" s="9"/>
    </row>
    <row r="38627" spans="41:43" x14ac:dyDescent="0.3">
      <c r="AO38627" s="9"/>
      <c r="AP38627" s="9"/>
      <c r="AQ38627" s="9"/>
    </row>
    <row r="38628" spans="41:43" x14ac:dyDescent="0.3">
      <c r="AO38628" s="9"/>
      <c r="AP38628" s="9"/>
      <c r="AQ38628" s="9"/>
    </row>
    <row r="38629" spans="41:43" x14ac:dyDescent="0.3">
      <c r="AO38629" s="9"/>
      <c r="AP38629" s="9"/>
      <c r="AQ38629" s="9"/>
    </row>
    <row r="38630" spans="41:43" x14ac:dyDescent="0.3">
      <c r="AO38630" s="9"/>
      <c r="AP38630" s="9"/>
      <c r="AQ38630" s="9"/>
    </row>
    <row r="38631" spans="41:43" x14ac:dyDescent="0.3">
      <c r="AO38631" s="9"/>
      <c r="AP38631" s="9"/>
      <c r="AQ38631" s="9"/>
    </row>
    <row r="38632" spans="41:43" x14ac:dyDescent="0.3">
      <c r="AO38632" s="9"/>
      <c r="AP38632" s="9"/>
      <c r="AQ38632" s="9"/>
    </row>
    <row r="38633" spans="41:43" x14ac:dyDescent="0.3">
      <c r="AO38633" s="9"/>
      <c r="AP38633" s="9"/>
      <c r="AQ38633" s="9"/>
    </row>
    <row r="38634" spans="41:43" x14ac:dyDescent="0.3">
      <c r="AO38634" s="9"/>
      <c r="AP38634" s="9"/>
      <c r="AQ38634" s="9"/>
    </row>
    <row r="38635" spans="41:43" x14ac:dyDescent="0.3">
      <c r="AO38635" s="9"/>
      <c r="AP38635" s="9"/>
      <c r="AQ38635" s="9"/>
    </row>
    <row r="38636" spans="41:43" x14ac:dyDescent="0.3">
      <c r="AO38636" s="9"/>
      <c r="AP38636" s="9"/>
      <c r="AQ38636" s="9"/>
    </row>
    <row r="38637" spans="41:43" x14ac:dyDescent="0.3">
      <c r="AO38637" s="9"/>
      <c r="AP38637" s="9"/>
      <c r="AQ38637" s="9"/>
    </row>
    <row r="38638" spans="41:43" x14ac:dyDescent="0.3">
      <c r="AO38638" s="9"/>
      <c r="AP38638" s="9"/>
      <c r="AQ38638" s="9"/>
    </row>
    <row r="38639" spans="41:43" x14ac:dyDescent="0.3">
      <c r="AO38639" s="9"/>
      <c r="AP38639" s="9"/>
      <c r="AQ38639" s="9"/>
    </row>
    <row r="38640" spans="41:43" x14ac:dyDescent="0.3">
      <c r="AO38640" s="9"/>
      <c r="AP38640" s="9"/>
      <c r="AQ38640" s="9"/>
    </row>
    <row r="38641" spans="41:43" x14ac:dyDescent="0.3">
      <c r="AO38641" s="9"/>
      <c r="AP38641" s="9"/>
      <c r="AQ38641" s="9"/>
    </row>
    <row r="38642" spans="41:43" x14ac:dyDescent="0.3">
      <c r="AO38642" s="9"/>
      <c r="AP38642" s="9"/>
      <c r="AQ38642" s="9"/>
    </row>
    <row r="38643" spans="41:43" x14ac:dyDescent="0.3">
      <c r="AO38643" s="9"/>
      <c r="AP38643" s="9"/>
      <c r="AQ38643" s="9"/>
    </row>
    <row r="38644" spans="41:43" x14ac:dyDescent="0.3">
      <c r="AO38644" s="9"/>
      <c r="AP38644" s="9"/>
      <c r="AQ38644" s="9"/>
    </row>
    <row r="38645" spans="41:43" x14ac:dyDescent="0.3">
      <c r="AO38645" s="9"/>
      <c r="AP38645" s="9"/>
      <c r="AQ38645" s="9"/>
    </row>
    <row r="38646" spans="41:43" x14ac:dyDescent="0.3">
      <c r="AO38646" s="9"/>
      <c r="AP38646" s="9"/>
      <c r="AQ38646" s="9"/>
    </row>
    <row r="38647" spans="41:43" x14ac:dyDescent="0.3">
      <c r="AO38647" s="9"/>
      <c r="AP38647" s="9"/>
      <c r="AQ38647" s="9"/>
    </row>
    <row r="38648" spans="41:43" x14ac:dyDescent="0.3">
      <c r="AO38648" s="9"/>
      <c r="AP38648" s="9"/>
      <c r="AQ38648" s="9"/>
    </row>
    <row r="38649" spans="41:43" x14ac:dyDescent="0.3">
      <c r="AO38649" s="9"/>
      <c r="AP38649" s="9"/>
      <c r="AQ38649" s="9"/>
    </row>
    <row r="38650" spans="41:43" x14ac:dyDescent="0.3">
      <c r="AO38650" s="9"/>
      <c r="AP38650" s="9"/>
      <c r="AQ38650" s="9"/>
    </row>
    <row r="38651" spans="41:43" x14ac:dyDescent="0.3">
      <c r="AO38651" s="9"/>
      <c r="AP38651" s="9"/>
      <c r="AQ38651" s="9"/>
    </row>
    <row r="38652" spans="41:43" x14ac:dyDescent="0.3">
      <c r="AO38652" s="9"/>
      <c r="AP38652" s="9"/>
      <c r="AQ38652" s="9"/>
    </row>
    <row r="38653" spans="41:43" x14ac:dyDescent="0.3">
      <c r="AO38653" s="9"/>
      <c r="AP38653" s="9"/>
      <c r="AQ38653" s="9"/>
    </row>
    <row r="38654" spans="41:43" x14ac:dyDescent="0.3">
      <c r="AO38654" s="9"/>
      <c r="AP38654" s="9"/>
      <c r="AQ38654" s="9"/>
    </row>
    <row r="38655" spans="41:43" x14ac:dyDescent="0.3">
      <c r="AO38655" s="9"/>
      <c r="AP38655" s="9"/>
      <c r="AQ38655" s="9"/>
    </row>
    <row r="38656" spans="41:43" x14ac:dyDescent="0.3">
      <c r="AO38656" s="9"/>
      <c r="AP38656" s="9"/>
      <c r="AQ38656" s="9"/>
    </row>
    <row r="38657" spans="41:43" x14ac:dyDescent="0.3">
      <c r="AO38657" s="9"/>
      <c r="AP38657" s="9"/>
      <c r="AQ38657" s="9"/>
    </row>
    <row r="38658" spans="41:43" x14ac:dyDescent="0.3">
      <c r="AO38658" s="9"/>
      <c r="AP38658" s="9"/>
      <c r="AQ38658" s="9"/>
    </row>
    <row r="38659" spans="41:43" x14ac:dyDescent="0.3">
      <c r="AO38659" s="9"/>
      <c r="AP38659" s="9"/>
      <c r="AQ38659" s="9"/>
    </row>
    <row r="38660" spans="41:43" x14ac:dyDescent="0.3">
      <c r="AO38660" s="9"/>
      <c r="AP38660" s="9"/>
      <c r="AQ38660" s="9"/>
    </row>
    <row r="38661" spans="41:43" x14ac:dyDescent="0.3">
      <c r="AO38661" s="9"/>
      <c r="AP38661" s="9"/>
      <c r="AQ38661" s="9"/>
    </row>
    <row r="38662" spans="41:43" x14ac:dyDescent="0.3">
      <c r="AO38662" s="9"/>
      <c r="AP38662" s="9"/>
      <c r="AQ38662" s="9"/>
    </row>
    <row r="38663" spans="41:43" x14ac:dyDescent="0.3">
      <c r="AO38663" s="9"/>
      <c r="AP38663" s="9"/>
      <c r="AQ38663" s="9"/>
    </row>
    <row r="38664" spans="41:43" x14ac:dyDescent="0.3">
      <c r="AO38664" s="9"/>
      <c r="AP38664" s="9"/>
      <c r="AQ38664" s="9"/>
    </row>
    <row r="38665" spans="41:43" x14ac:dyDescent="0.3">
      <c r="AO38665" s="9"/>
      <c r="AP38665" s="9"/>
      <c r="AQ38665" s="9"/>
    </row>
    <row r="38666" spans="41:43" x14ac:dyDescent="0.3">
      <c r="AO38666" s="9"/>
      <c r="AP38666" s="9"/>
      <c r="AQ38666" s="9"/>
    </row>
    <row r="38667" spans="41:43" x14ac:dyDescent="0.3">
      <c r="AO38667" s="9"/>
      <c r="AP38667" s="9"/>
      <c r="AQ38667" s="9"/>
    </row>
    <row r="38668" spans="41:43" x14ac:dyDescent="0.3">
      <c r="AO38668" s="9"/>
      <c r="AP38668" s="9"/>
      <c r="AQ38668" s="9"/>
    </row>
    <row r="38669" spans="41:43" x14ac:dyDescent="0.3">
      <c r="AO38669" s="9"/>
      <c r="AP38669" s="9"/>
      <c r="AQ38669" s="9"/>
    </row>
    <row r="38670" spans="41:43" x14ac:dyDescent="0.3">
      <c r="AO38670" s="9"/>
      <c r="AP38670" s="9"/>
      <c r="AQ38670" s="9"/>
    </row>
    <row r="38671" spans="41:43" x14ac:dyDescent="0.3">
      <c r="AO38671" s="9"/>
      <c r="AP38671" s="9"/>
      <c r="AQ38671" s="9"/>
    </row>
    <row r="38672" spans="41:43" x14ac:dyDescent="0.3">
      <c r="AO38672" s="9"/>
      <c r="AP38672" s="9"/>
      <c r="AQ38672" s="9"/>
    </row>
    <row r="38673" spans="41:43" x14ac:dyDescent="0.3">
      <c r="AO38673" s="9"/>
      <c r="AP38673" s="9"/>
      <c r="AQ38673" s="9"/>
    </row>
    <row r="38674" spans="41:43" x14ac:dyDescent="0.3">
      <c r="AO38674" s="9"/>
      <c r="AP38674" s="9"/>
      <c r="AQ38674" s="9"/>
    </row>
    <row r="38675" spans="41:43" x14ac:dyDescent="0.3">
      <c r="AO38675" s="9"/>
      <c r="AP38675" s="9"/>
      <c r="AQ38675" s="9"/>
    </row>
    <row r="38676" spans="41:43" x14ac:dyDescent="0.3">
      <c r="AO38676" s="9"/>
      <c r="AP38676" s="9"/>
      <c r="AQ38676" s="9"/>
    </row>
    <row r="38677" spans="41:43" x14ac:dyDescent="0.3">
      <c r="AO38677" s="9"/>
      <c r="AP38677" s="9"/>
      <c r="AQ38677" s="9"/>
    </row>
    <row r="38678" spans="41:43" x14ac:dyDescent="0.3">
      <c r="AO38678" s="9"/>
      <c r="AP38678" s="9"/>
      <c r="AQ38678" s="9"/>
    </row>
    <row r="38679" spans="41:43" x14ac:dyDescent="0.3">
      <c r="AO38679" s="9"/>
      <c r="AP38679" s="9"/>
      <c r="AQ38679" s="9"/>
    </row>
    <row r="38680" spans="41:43" x14ac:dyDescent="0.3">
      <c r="AO38680" s="9"/>
      <c r="AP38680" s="9"/>
      <c r="AQ38680" s="9"/>
    </row>
    <row r="38681" spans="41:43" x14ac:dyDescent="0.3">
      <c r="AO38681" s="9"/>
      <c r="AP38681" s="9"/>
      <c r="AQ38681" s="9"/>
    </row>
    <row r="38682" spans="41:43" x14ac:dyDescent="0.3">
      <c r="AO38682" s="9"/>
      <c r="AP38682" s="9"/>
      <c r="AQ38682" s="9"/>
    </row>
    <row r="38683" spans="41:43" x14ac:dyDescent="0.3">
      <c r="AO38683" s="9"/>
      <c r="AP38683" s="9"/>
      <c r="AQ38683" s="9"/>
    </row>
    <row r="38684" spans="41:43" x14ac:dyDescent="0.3">
      <c r="AO38684" s="9"/>
      <c r="AP38684" s="9"/>
      <c r="AQ38684" s="9"/>
    </row>
    <row r="38685" spans="41:43" x14ac:dyDescent="0.3">
      <c r="AO38685" s="9"/>
      <c r="AP38685" s="9"/>
      <c r="AQ38685" s="9"/>
    </row>
    <row r="38686" spans="41:43" x14ac:dyDescent="0.3">
      <c r="AO38686" s="9"/>
      <c r="AP38686" s="9"/>
      <c r="AQ38686" s="9"/>
    </row>
    <row r="38687" spans="41:43" x14ac:dyDescent="0.3">
      <c r="AO38687" s="9"/>
      <c r="AP38687" s="9"/>
      <c r="AQ38687" s="9"/>
    </row>
    <row r="38688" spans="41:43" x14ac:dyDescent="0.3">
      <c r="AO38688" s="9"/>
      <c r="AP38688" s="9"/>
      <c r="AQ38688" s="9"/>
    </row>
    <row r="38689" spans="41:43" x14ac:dyDescent="0.3">
      <c r="AO38689" s="9"/>
      <c r="AP38689" s="9"/>
      <c r="AQ38689" s="9"/>
    </row>
    <row r="38690" spans="41:43" x14ac:dyDescent="0.3">
      <c r="AO38690" s="9"/>
      <c r="AP38690" s="9"/>
      <c r="AQ38690" s="9"/>
    </row>
    <row r="38691" spans="41:43" x14ac:dyDescent="0.3">
      <c r="AO38691" s="9"/>
      <c r="AP38691" s="9"/>
      <c r="AQ38691" s="9"/>
    </row>
    <row r="38692" spans="41:43" x14ac:dyDescent="0.3">
      <c r="AO38692" s="9"/>
      <c r="AP38692" s="9"/>
      <c r="AQ38692" s="9"/>
    </row>
    <row r="38693" spans="41:43" x14ac:dyDescent="0.3">
      <c r="AO38693" s="9"/>
      <c r="AP38693" s="9"/>
      <c r="AQ38693" s="9"/>
    </row>
    <row r="38694" spans="41:43" x14ac:dyDescent="0.3">
      <c r="AO38694" s="9"/>
      <c r="AP38694" s="9"/>
      <c r="AQ38694" s="9"/>
    </row>
    <row r="38695" spans="41:43" x14ac:dyDescent="0.3">
      <c r="AO38695" s="9"/>
      <c r="AP38695" s="9"/>
      <c r="AQ38695" s="9"/>
    </row>
    <row r="38696" spans="41:43" x14ac:dyDescent="0.3">
      <c r="AO38696" s="9"/>
      <c r="AP38696" s="9"/>
      <c r="AQ38696" s="9"/>
    </row>
    <row r="38697" spans="41:43" x14ac:dyDescent="0.3">
      <c r="AO38697" s="9"/>
      <c r="AP38697" s="9"/>
      <c r="AQ38697" s="9"/>
    </row>
    <row r="38698" spans="41:43" x14ac:dyDescent="0.3">
      <c r="AO38698" s="9"/>
      <c r="AP38698" s="9"/>
      <c r="AQ38698" s="9"/>
    </row>
    <row r="38699" spans="41:43" x14ac:dyDescent="0.3">
      <c r="AO38699" s="9"/>
      <c r="AP38699" s="9"/>
      <c r="AQ38699" s="9"/>
    </row>
    <row r="38700" spans="41:43" x14ac:dyDescent="0.3">
      <c r="AO38700" s="9"/>
      <c r="AP38700" s="9"/>
      <c r="AQ38700" s="9"/>
    </row>
    <row r="38701" spans="41:43" x14ac:dyDescent="0.3">
      <c r="AO38701" s="9"/>
      <c r="AP38701" s="9"/>
      <c r="AQ38701" s="9"/>
    </row>
    <row r="38702" spans="41:43" x14ac:dyDescent="0.3">
      <c r="AO38702" s="9"/>
      <c r="AP38702" s="9"/>
      <c r="AQ38702" s="9"/>
    </row>
    <row r="38703" spans="41:43" x14ac:dyDescent="0.3">
      <c r="AO38703" s="9"/>
      <c r="AP38703" s="9"/>
      <c r="AQ38703" s="9"/>
    </row>
    <row r="38704" spans="41:43" x14ac:dyDescent="0.3">
      <c r="AO38704" s="9"/>
      <c r="AP38704" s="9"/>
      <c r="AQ38704" s="9"/>
    </row>
    <row r="38705" spans="41:43" x14ac:dyDescent="0.3">
      <c r="AO38705" s="9"/>
      <c r="AP38705" s="9"/>
      <c r="AQ38705" s="9"/>
    </row>
    <row r="38706" spans="41:43" x14ac:dyDescent="0.3">
      <c r="AO38706" s="9"/>
      <c r="AP38706" s="9"/>
      <c r="AQ38706" s="9"/>
    </row>
    <row r="38707" spans="41:43" x14ac:dyDescent="0.3">
      <c r="AO38707" s="9"/>
      <c r="AP38707" s="9"/>
      <c r="AQ38707" s="9"/>
    </row>
    <row r="38708" spans="41:43" x14ac:dyDescent="0.3">
      <c r="AO38708" s="9"/>
      <c r="AP38708" s="9"/>
      <c r="AQ38708" s="9"/>
    </row>
    <row r="38709" spans="41:43" x14ac:dyDescent="0.3">
      <c r="AO38709" s="9"/>
      <c r="AP38709" s="9"/>
      <c r="AQ38709" s="9"/>
    </row>
    <row r="38710" spans="41:43" x14ac:dyDescent="0.3">
      <c r="AO38710" s="9"/>
      <c r="AP38710" s="9"/>
      <c r="AQ38710" s="9"/>
    </row>
    <row r="38711" spans="41:43" x14ac:dyDescent="0.3">
      <c r="AO38711" s="9"/>
      <c r="AP38711" s="9"/>
      <c r="AQ38711" s="9"/>
    </row>
    <row r="38712" spans="41:43" x14ac:dyDescent="0.3">
      <c r="AO38712" s="9"/>
      <c r="AP38712" s="9"/>
      <c r="AQ38712" s="9"/>
    </row>
    <row r="38713" spans="41:43" x14ac:dyDescent="0.3">
      <c r="AO38713" s="9"/>
      <c r="AP38713" s="9"/>
      <c r="AQ38713" s="9"/>
    </row>
    <row r="38714" spans="41:43" x14ac:dyDescent="0.3">
      <c r="AO38714" s="9"/>
      <c r="AP38714" s="9"/>
      <c r="AQ38714" s="9"/>
    </row>
    <row r="38715" spans="41:43" x14ac:dyDescent="0.3">
      <c r="AO38715" s="9"/>
      <c r="AP38715" s="9"/>
      <c r="AQ38715" s="9"/>
    </row>
    <row r="38716" spans="41:43" x14ac:dyDescent="0.3">
      <c r="AO38716" s="9"/>
      <c r="AP38716" s="9"/>
      <c r="AQ38716" s="9"/>
    </row>
    <row r="38717" spans="41:43" x14ac:dyDescent="0.3">
      <c r="AO38717" s="9"/>
      <c r="AP38717" s="9"/>
      <c r="AQ38717" s="9"/>
    </row>
    <row r="38718" spans="41:43" x14ac:dyDescent="0.3">
      <c r="AO38718" s="9"/>
      <c r="AP38718" s="9"/>
      <c r="AQ38718" s="9"/>
    </row>
    <row r="38719" spans="41:43" x14ac:dyDescent="0.3">
      <c r="AO38719" s="9"/>
      <c r="AP38719" s="9"/>
      <c r="AQ38719" s="9"/>
    </row>
    <row r="38720" spans="41:43" x14ac:dyDescent="0.3">
      <c r="AO38720" s="9"/>
      <c r="AP38720" s="9"/>
      <c r="AQ38720" s="9"/>
    </row>
    <row r="38721" spans="41:43" x14ac:dyDescent="0.3">
      <c r="AO38721" s="9"/>
      <c r="AP38721" s="9"/>
      <c r="AQ38721" s="9"/>
    </row>
    <row r="38722" spans="41:43" x14ac:dyDescent="0.3">
      <c r="AO38722" s="9"/>
      <c r="AP38722" s="9"/>
      <c r="AQ38722" s="9"/>
    </row>
    <row r="38723" spans="41:43" x14ac:dyDescent="0.3">
      <c r="AO38723" s="9"/>
      <c r="AP38723" s="9"/>
      <c r="AQ38723" s="9"/>
    </row>
    <row r="38724" spans="41:43" x14ac:dyDescent="0.3">
      <c r="AO38724" s="9"/>
      <c r="AP38724" s="9"/>
      <c r="AQ38724" s="9"/>
    </row>
    <row r="38725" spans="41:43" x14ac:dyDescent="0.3">
      <c r="AO38725" s="9"/>
      <c r="AP38725" s="9"/>
      <c r="AQ38725" s="9"/>
    </row>
    <row r="38726" spans="41:43" x14ac:dyDescent="0.3">
      <c r="AO38726" s="9"/>
      <c r="AP38726" s="9"/>
      <c r="AQ38726" s="9"/>
    </row>
    <row r="38727" spans="41:43" x14ac:dyDescent="0.3">
      <c r="AO38727" s="9"/>
      <c r="AP38727" s="9"/>
      <c r="AQ38727" s="9"/>
    </row>
    <row r="38728" spans="41:43" x14ac:dyDescent="0.3">
      <c r="AO38728" s="9"/>
      <c r="AP38728" s="9"/>
      <c r="AQ38728" s="9"/>
    </row>
    <row r="38729" spans="41:43" x14ac:dyDescent="0.3">
      <c r="AO38729" s="9"/>
      <c r="AP38729" s="9"/>
      <c r="AQ38729" s="9"/>
    </row>
    <row r="38730" spans="41:43" x14ac:dyDescent="0.3">
      <c r="AO38730" s="9"/>
      <c r="AP38730" s="9"/>
      <c r="AQ38730" s="9"/>
    </row>
    <row r="38731" spans="41:43" x14ac:dyDescent="0.3">
      <c r="AO38731" s="9"/>
      <c r="AP38731" s="9"/>
      <c r="AQ38731" s="9"/>
    </row>
    <row r="38732" spans="41:43" x14ac:dyDescent="0.3">
      <c r="AO38732" s="9"/>
      <c r="AP38732" s="9"/>
      <c r="AQ38732" s="9"/>
    </row>
    <row r="38733" spans="41:43" x14ac:dyDescent="0.3">
      <c r="AO38733" s="9"/>
      <c r="AP38733" s="9"/>
      <c r="AQ38733" s="9"/>
    </row>
    <row r="38734" spans="41:43" x14ac:dyDescent="0.3">
      <c r="AO38734" s="9"/>
      <c r="AP38734" s="9"/>
      <c r="AQ38734" s="9"/>
    </row>
    <row r="38735" spans="41:43" x14ac:dyDescent="0.3">
      <c r="AO38735" s="9"/>
      <c r="AP38735" s="9"/>
      <c r="AQ38735" s="9"/>
    </row>
    <row r="38736" spans="41:43" x14ac:dyDescent="0.3">
      <c r="AO38736" s="9"/>
      <c r="AP38736" s="9"/>
      <c r="AQ38736" s="9"/>
    </row>
    <row r="38737" spans="41:43" x14ac:dyDescent="0.3">
      <c r="AO38737" s="9"/>
      <c r="AP38737" s="9"/>
      <c r="AQ38737" s="9"/>
    </row>
    <row r="38738" spans="41:43" x14ac:dyDescent="0.3">
      <c r="AO38738" s="9"/>
      <c r="AP38738" s="9"/>
      <c r="AQ38738" s="9"/>
    </row>
    <row r="38739" spans="41:43" x14ac:dyDescent="0.3">
      <c r="AO38739" s="9"/>
      <c r="AP38739" s="9"/>
      <c r="AQ38739" s="9"/>
    </row>
    <row r="38740" spans="41:43" x14ac:dyDescent="0.3">
      <c r="AO38740" s="9"/>
      <c r="AP38740" s="9"/>
      <c r="AQ38740" s="9"/>
    </row>
    <row r="38741" spans="41:43" x14ac:dyDescent="0.3">
      <c r="AO38741" s="9"/>
      <c r="AP38741" s="9"/>
      <c r="AQ38741" s="9"/>
    </row>
    <row r="38742" spans="41:43" x14ac:dyDescent="0.3">
      <c r="AO38742" s="9"/>
      <c r="AP38742" s="9"/>
      <c r="AQ38742" s="9"/>
    </row>
    <row r="38743" spans="41:43" x14ac:dyDescent="0.3">
      <c r="AO38743" s="9"/>
      <c r="AP38743" s="9"/>
      <c r="AQ38743" s="9"/>
    </row>
    <row r="38744" spans="41:43" x14ac:dyDescent="0.3">
      <c r="AO38744" s="9"/>
      <c r="AP38744" s="9"/>
      <c r="AQ38744" s="9"/>
    </row>
    <row r="38745" spans="41:43" x14ac:dyDescent="0.3">
      <c r="AO38745" s="9"/>
      <c r="AP38745" s="9"/>
      <c r="AQ38745" s="9"/>
    </row>
    <row r="38746" spans="41:43" x14ac:dyDescent="0.3">
      <c r="AO38746" s="9"/>
      <c r="AP38746" s="9"/>
      <c r="AQ38746" s="9"/>
    </row>
    <row r="38747" spans="41:43" x14ac:dyDescent="0.3">
      <c r="AO38747" s="9"/>
      <c r="AP38747" s="9"/>
      <c r="AQ38747" s="9"/>
    </row>
    <row r="38748" spans="41:43" x14ac:dyDescent="0.3">
      <c r="AO38748" s="9"/>
      <c r="AP38748" s="9"/>
      <c r="AQ38748" s="9"/>
    </row>
    <row r="38749" spans="41:43" x14ac:dyDescent="0.3">
      <c r="AO38749" s="9"/>
      <c r="AP38749" s="9"/>
      <c r="AQ38749" s="9"/>
    </row>
    <row r="38750" spans="41:43" x14ac:dyDescent="0.3">
      <c r="AO38750" s="9"/>
      <c r="AP38750" s="9"/>
      <c r="AQ38750" s="9"/>
    </row>
    <row r="38751" spans="41:43" x14ac:dyDescent="0.3">
      <c r="AO38751" s="9"/>
      <c r="AP38751" s="9"/>
      <c r="AQ38751" s="9"/>
    </row>
    <row r="38752" spans="41:43" x14ac:dyDescent="0.3">
      <c r="AO38752" s="9"/>
      <c r="AP38752" s="9"/>
      <c r="AQ38752" s="9"/>
    </row>
    <row r="38753" spans="41:43" x14ac:dyDescent="0.3">
      <c r="AO38753" s="9"/>
      <c r="AP38753" s="9"/>
      <c r="AQ38753" s="9"/>
    </row>
    <row r="38754" spans="41:43" x14ac:dyDescent="0.3">
      <c r="AO38754" s="9"/>
      <c r="AP38754" s="9"/>
      <c r="AQ38754" s="9"/>
    </row>
    <row r="38755" spans="41:43" x14ac:dyDescent="0.3">
      <c r="AO38755" s="9"/>
      <c r="AP38755" s="9"/>
      <c r="AQ38755" s="9"/>
    </row>
    <row r="38756" spans="41:43" x14ac:dyDescent="0.3">
      <c r="AO38756" s="9"/>
      <c r="AP38756" s="9"/>
      <c r="AQ38756" s="9"/>
    </row>
    <row r="38757" spans="41:43" x14ac:dyDescent="0.3">
      <c r="AO38757" s="9"/>
      <c r="AP38757" s="9"/>
      <c r="AQ38757" s="9"/>
    </row>
    <row r="38758" spans="41:43" x14ac:dyDescent="0.3">
      <c r="AO38758" s="9"/>
      <c r="AP38758" s="9"/>
      <c r="AQ38758" s="9"/>
    </row>
    <row r="38759" spans="41:43" x14ac:dyDescent="0.3">
      <c r="AO38759" s="9"/>
      <c r="AP38759" s="9"/>
      <c r="AQ38759" s="9"/>
    </row>
    <row r="38760" spans="41:43" x14ac:dyDescent="0.3">
      <c r="AO38760" s="9"/>
      <c r="AP38760" s="9"/>
      <c r="AQ38760" s="9"/>
    </row>
    <row r="38761" spans="41:43" x14ac:dyDescent="0.3">
      <c r="AO38761" s="9"/>
      <c r="AP38761" s="9"/>
      <c r="AQ38761" s="9"/>
    </row>
    <row r="38762" spans="41:43" x14ac:dyDescent="0.3">
      <c r="AO38762" s="9"/>
      <c r="AP38762" s="9"/>
      <c r="AQ38762" s="9"/>
    </row>
    <row r="38763" spans="41:43" x14ac:dyDescent="0.3">
      <c r="AO38763" s="9"/>
      <c r="AP38763" s="9"/>
      <c r="AQ38763" s="9"/>
    </row>
    <row r="38764" spans="41:43" x14ac:dyDescent="0.3">
      <c r="AO38764" s="9"/>
      <c r="AP38764" s="9"/>
      <c r="AQ38764" s="9"/>
    </row>
    <row r="38765" spans="41:43" x14ac:dyDescent="0.3">
      <c r="AO38765" s="9"/>
      <c r="AP38765" s="9"/>
      <c r="AQ38765" s="9"/>
    </row>
    <row r="38766" spans="41:43" x14ac:dyDescent="0.3">
      <c r="AO38766" s="9"/>
      <c r="AP38766" s="9"/>
      <c r="AQ38766" s="9"/>
    </row>
    <row r="38767" spans="41:43" x14ac:dyDescent="0.3">
      <c r="AO38767" s="9"/>
      <c r="AP38767" s="9"/>
      <c r="AQ38767" s="9"/>
    </row>
    <row r="38768" spans="41:43" x14ac:dyDescent="0.3">
      <c r="AO38768" s="9"/>
      <c r="AP38768" s="9"/>
      <c r="AQ38768" s="9"/>
    </row>
    <row r="38769" spans="41:43" x14ac:dyDescent="0.3">
      <c r="AO38769" s="9"/>
      <c r="AP38769" s="9"/>
      <c r="AQ38769" s="9"/>
    </row>
    <row r="38770" spans="41:43" x14ac:dyDescent="0.3">
      <c r="AO38770" s="9"/>
      <c r="AP38770" s="9"/>
      <c r="AQ38770" s="9"/>
    </row>
    <row r="38771" spans="41:43" x14ac:dyDescent="0.3">
      <c r="AO38771" s="9"/>
      <c r="AP38771" s="9"/>
      <c r="AQ38771" s="9"/>
    </row>
    <row r="38772" spans="41:43" x14ac:dyDescent="0.3">
      <c r="AO38772" s="9"/>
      <c r="AP38772" s="9"/>
      <c r="AQ38772" s="9"/>
    </row>
    <row r="38773" spans="41:43" x14ac:dyDescent="0.3">
      <c r="AO38773" s="9"/>
      <c r="AP38773" s="9"/>
      <c r="AQ38773" s="9"/>
    </row>
    <row r="38774" spans="41:43" x14ac:dyDescent="0.3">
      <c r="AO38774" s="9"/>
      <c r="AP38774" s="9"/>
      <c r="AQ38774" s="9"/>
    </row>
    <row r="38775" spans="41:43" x14ac:dyDescent="0.3">
      <c r="AO38775" s="9"/>
      <c r="AP38775" s="9"/>
      <c r="AQ38775" s="9"/>
    </row>
    <row r="38776" spans="41:43" x14ac:dyDescent="0.3">
      <c r="AO38776" s="9"/>
      <c r="AP38776" s="9"/>
      <c r="AQ38776" s="9"/>
    </row>
    <row r="38777" spans="41:43" x14ac:dyDescent="0.3">
      <c r="AO38777" s="9"/>
      <c r="AP38777" s="9"/>
      <c r="AQ38777" s="9"/>
    </row>
    <row r="38778" spans="41:43" x14ac:dyDescent="0.3">
      <c r="AO38778" s="9"/>
      <c r="AP38778" s="9"/>
      <c r="AQ38778" s="9"/>
    </row>
    <row r="38779" spans="41:43" x14ac:dyDescent="0.3">
      <c r="AO38779" s="9"/>
      <c r="AP38779" s="9"/>
      <c r="AQ38779" s="9"/>
    </row>
    <row r="38780" spans="41:43" x14ac:dyDescent="0.3">
      <c r="AO38780" s="9"/>
      <c r="AP38780" s="9"/>
      <c r="AQ38780" s="9"/>
    </row>
    <row r="38781" spans="41:43" x14ac:dyDescent="0.3">
      <c r="AO38781" s="9"/>
      <c r="AP38781" s="9"/>
      <c r="AQ38781" s="9"/>
    </row>
    <row r="38782" spans="41:43" x14ac:dyDescent="0.3">
      <c r="AO38782" s="9"/>
      <c r="AP38782" s="9"/>
      <c r="AQ38782" s="9"/>
    </row>
    <row r="38783" spans="41:43" x14ac:dyDescent="0.3">
      <c r="AO38783" s="9"/>
      <c r="AP38783" s="9"/>
      <c r="AQ38783" s="9"/>
    </row>
    <row r="38784" spans="41:43" x14ac:dyDescent="0.3">
      <c r="AO38784" s="9"/>
      <c r="AP38784" s="9"/>
      <c r="AQ38784" s="9"/>
    </row>
    <row r="38785" spans="41:43" x14ac:dyDescent="0.3">
      <c r="AO38785" s="9"/>
      <c r="AP38785" s="9"/>
      <c r="AQ38785" s="9"/>
    </row>
    <row r="38786" spans="41:43" x14ac:dyDescent="0.3">
      <c r="AO38786" s="9"/>
      <c r="AP38786" s="9"/>
      <c r="AQ38786" s="9"/>
    </row>
    <row r="38787" spans="41:43" x14ac:dyDescent="0.3">
      <c r="AO38787" s="9"/>
      <c r="AP38787" s="9"/>
      <c r="AQ38787" s="9"/>
    </row>
    <row r="38788" spans="41:43" x14ac:dyDescent="0.3">
      <c r="AO38788" s="9"/>
      <c r="AP38788" s="9"/>
      <c r="AQ38788" s="9"/>
    </row>
    <row r="38789" spans="41:43" x14ac:dyDescent="0.3">
      <c r="AO38789" s="9"/>
      <c r="AP38789" s="9"/>
      <c r="AQ38789" s="9"/>
    </row>
    <row r="38790" spans="41:43" x14ac:dyDescent="0.3">
      <c r="AO38790" s="9"/>
      <c r="AP38790" s="9"/>
      <c r="AQ38790" s="9"/>
    </row>
    <row r="38791" spans="41:43" x14ac:dyDescent="0.3">
      <c r="AO38791" s="9"/>
      <c r="AP38791" s="9"/>
      <c r="AQ38791" s="9"/>
    </row>
    <row r="38792" spans="41:43" x14ac:dyDescent="0.3">
      <c r="AO38792" s="9"/>
      <c r="AP38792" s="9"/>
      <c r="AQ38792" s="9"/>
    </row>
    <row r="38793" spans="41:43" x14ac:dyDescent="0.3">
      <c r="AO38793" s="9"/>
      <c r="AP38793" s="9"/>
      <c r="AQ38793" s="9"/>
    </row>
    <row r="38794" spans="41:43" x14ac:dyDescent="0.3">
      <c r="AO38794" s="9"/>
      <c r="AP38794" s="9"/>
      <c r="AQ38794" s="9"/>
    </row>
    <row r="38795" spans="41:43" x14ac:dyDescent="0.3">
      <c r="AO38795" s="9"/>
      <c r="AP38795" s="9"/>
      <c r="AQ38795" s="9"/>
    </row>
    <row r="38796" spans="41:43" x14ac:dyDescent="0.3">
      <c r="AO38796" s="9"/>
      <c r="AP38796" s="9"/>
      <c r="AQ38796" s="9"/>
    </row>
    <row r="38797" spans="41:43" x14ac:dyDescent="0.3">
      <c r="AO38797" s="9"/>
      <c r="AP38797" s="9"/>
      <c r="AQ38797" s="9"/>
    </row>
    <row r="38798" spans="41:43" x14ac:dyDescent="0.3">
      <c r="AO38798" s="9"/>
      <c r="AP38798" s="9"/>
      <c r="AQ38798" s="9"/>
    </row>
    <row r="38799" spans="41:43" x14ac:dyDescent="0.3">
      <c r="AO38799" s="9"/>
      <c r="AP38799" s="9"/>
      <c r="AQ38799" s="9"/>
    </row>
    <row r="38800" spans="41:43" x14ac:dyDescent="0.3">
      <c r="AO38800" s="9"/>
      <c r="AP38800" s="9"/>
      <c r="AQ38800" s="9"/>
    </row>
    <row r="38801" spans="41:43" x14ac:dyDescent="0.3">
      <c r="AO38801" s="9"/>
      <c r="AP38801" s="9"/>
      <c r="AQ38801" s="9"/>
    </row>
    <row r="38802" spans="41:43" x14ac:dyDescent="0.3">
      <c r="AO38802" s="9"/>
      <c r="AP38802" s="9"/>
      <c r="AQ38802" s="9"/>
    </row>
    <row r="38803" spans="41:43" x14ac:dyDescent="0.3">
      <c r="AO38803" s="9"/>
      <c r="AP38803" s="9"/>
      <c r="AQ38803" s="9"/>
    </row>
    <row r="38804" spans="41:43" x14ac:dyDescent="0.3">
      <c r="AO38804" s="9"/>
      <c r="AP38804" s="9"/>
      <c r="AQ38804" s="9"/>
    </row>
    <row r="38805" spans="41:43" x14ac:dyDescent="0.3">
      <c r="AO38805" s="9"/>
      <c r="AP38805" s="9"/>
      <c r="AQ38805" s="9"/>
    </row>
    <row r="38806" spans="41:43" x14ac:dyDescent="0.3">
      <c r="AO38806" s="9"/>
      <c r="AP38806" s="9"/>
      <c r="AQ38806" s="9"/>
    </row>
    <row r="38807" spans="41:43" x14ac:dyDescent="0.3">
      <c r="AO38807" s="9"/>
      <c r="AP38807" s="9"/>
      <c r="AQ38807" s="9"/>
    </row>
    <row r="38808" spans="41:43" x14ac:dyDescent="0.3">
      <c r="AO38808" s="9"/>
      <c r="AP38808" s="9"/>
      <c r="AQ38808" s="9"/>
    </row>
    <row r="38809" spans="41:43" x14ac:dyDescent="0.3">
      <c r="AO38809" s="9"/>
      <c r="AP38809" s="9"/>
      <c r="AQ38809" s="9"/>
    </row>
    <row r="38810" spans="41:43" x14ac:dyDescent="0.3">
      <c r="AO38810" s="9"/>
      <c r="AP38810" s="9"/>
      <c r="AQ38810" s="9"/>
    </row>
    <row r="38811" spans="41:43" x14ac:dyDescent="0.3">
      <c r="AO38811" s="9"/>
      <c r="AP38811" s="9"/>
      <c r="AQ38811" s="9"/>
    </row>
    <row r="38812" spans="41:43" x14ac:dyDescent="0.3">
      <c r="AO38812" s="9"/>
      <c r="AP38812" s="9"/>
      <c r="AQ38812" s="9"/>
    </row>
    <row r="38813" spans="41:43" x14ac:dyDescent="0.3">
      <c r="AO38813" s="9"/>
      <c r="AP38813" s="9"/>
      <c r="AQ38813" s="9"/>
    </row>
    <row r="38814" spans="41:43" x14ac:dyDescent="0.3">
      <c r="AO38814" s="9"/>
      <c r="AP38814" s="9"/>
      <c r="AQ38814" s="9"/>
    </row>
    <row r="38815" spans="41:43" x14ac:dyDescent="0.3">
      <c r="AO38815" s="9"/>
      <c r="AP38815" s="9"/>
      <c r="AQ38815" s="9"/>
    </row>
    <row r="38816" spans="41:43" x14ac:dyDescent="0.3">
      <c r="AO38816" s="9"/>
      <c r="AP38816" s="9"/>
      <c r="AQ38816" s="9"/>
    </row>
    <row r="38817" spans="41:43" x14ac:dyDescent="0.3">
      <c r="AO38817" s="9"/>
      <c r="AP38817" s="9"/>
      <c r="AQ38817" s="9"/>
    </row>
    <row r="38818" spans="41:43" x14ac:dyDescent="0.3">
      <c r="AO38818" s="9"/>
      <c r="AP38818" s="9"/>
      <c r="AQ38818" s="9"/>
    </row>
    <row r="38819" spans="41:43" x14ac:dyDescent="0.3">
      <c r="AO38819" s="9"/>
      <c r="AP38819" s="9"/>
      <c r="AQ38819" s="9"/>
    </row>
    <row r="38820" spans="41:43" x14ac:dyDescent="0.3">
      <c r="AO38820" s="9"/>
      <c r="AP38820" s="9"/>
      <c r="AQ38820" s="9"/>
    </row>
    <row r="38821" spans="41:43" x14ac:dyDescent="0.3">
      <c r="AO38821" s="9"/>
      <c r="AP38821" s="9"/>
      <c r="AQ38821" s="9"/>
    </row>
    <row r="38822" spans="41:43" x14ac:dyDescent="0.3">
      <c r="AO38822" s="9"/>
      <c r="AP38822" s="9"/>
      <c r="AQ38822" s="9"/>
    </row>
    <row r="38823" spans="41:43" x14ac:dyDescent="0.3">
      <c r="AO38823" s="9"/>
      <c r="AP38823" s="9"/>
      <c r="AQ38823" s="9"/>
    </row>
    <row r="38824" spans="41:43" x14ac:dyDescent="0.3">
      <c r="AO38824" s="9"/>
      <c r="AP38824" s="9"/>
      <c r="AQ38824" s="9"/>
    </row>
    <row r="38825" spans="41:43" x14ac:dyDescent="0.3">
      <c r="AO38825" s="9"/>
      <c r="AP38825" s="9"/>
      <c r="AQ38825" s="9"/>
    </row>
    <row r="38826" spans="41:43" x14ac:dyDescent="0.3">
      <c r="AO38826" s="9"/>
      <c r="AP38826" s="9"/>
      <c r="AQ38826" s="9"/>
    </row>
    <row r="38827" spans="41:43" x14ac:dyDescent="0.3">
      <c r="AO38827" s="9"/>
      <c r="AP38827" s="9"/>
      <c r="AQ38827" s="9"/>
    </row>
    <row r="38828" spans="41:43" x14ac:dyDescent="0.3">
      <c r="AO38828" s="9"/>
      <c r="AP38828" s="9"/>
      <c r="AQ38828" s="9"/>
    </row>
    <row r="38829" spans="41:43" x14ac:dyDescent="0.3">
      <c r="AO38829" s="9"/>
      <c r="AP38829" s="9"/>
      <c r="AQ38829" s="9"/>
    </row>
    <row r="38830" spans="41:43" x14ac:dyDescent="0.3">
      <c r="AO38830" s="9"/>
      <c r="AP38830" s="9"/>
      <c r="AQ38830" s="9"/>
    </row>
    <row r="38831" spans="41:43" x14ac:dyDescent="0.3">
      <c r="AO38831" s="9"/>
      <c r="AP38831" s="9"/>
      <c r="AQ38831" s="9"/>
    </row>
    <row r="38832" spans="41:43" x14ac:dyDescent="0.3">
      <c r="AO38832" s="9"/>
      <c r="AP38832" s="9"/>
      <c r="AQ38832" s="9"/>
    </row>
    <row r="38833" spans="41:43" x14ac:dyDescent="0.3">
      <c r="AO38833" s="9"/>
      <c r="AP38833" s="9"/>
      <c r="AQ38833" s="9"/>
    </row>
    <row r="38834" spans="41:43" x14ac:dyDescent="0.3">
      <c r="AO38834" s="9"/>
      <c r="AP38834" s="9"/>
      <c r="AQ38834" s="9"/>
    </row>
    <row r="38835" spans="41:43" x14ac:dyDescent="0.3">
      <c r="AO38835" s="9"/>
      <c r="AP38835" s="9"/>
      <c r="AQ38835" s="9"/>
    </row>
    <row r="38836" spans="41:43" x14ac:dyDescent="0.3">
      <c r="AO38836" s="9"/>
      <c r="AP38836" s="9"/>
      <c r="AQ38836" s="9"/>
    </row>
    <row r="38837" spans="41:43" x14ac:dyDescent="0.3">
      <c r="AO38837" s="9"/>
      <c r="AP38837" s="9"/>
      <c r="AQ38837" s="9"/>
    </row>
    <row r="38838" spans="41:43" x14ac:dyDescent="0.3">
      <c r="AO38838" s="9"/>
      <c r="AP38838" s="9"/>
      <c r="AQ38838" s="9"/>
    </row>
    <row r="38839" spans="41:43" x14ac:dyDescent="0.3">
      <c r="AO38839" s="9"/>
      <c r="AP38839" s="9"/>
      <c r="AQ38839" s="9"/>
    </row>
    <row r="38840" spans="41:43" x14ac:dyDescent="0.3">
      <c r="AO38840" s="9"/>
      <c r="AP38840" s="9"/>
      <c r="AQ38840" s="9"/>
    </row>
    <row r="38841" spans="41:43" x14ac:dyDescent="0.3">
      <c r="AO38841" s="9"/>
      <c r="AP38841" s="9"/>
      <c r="AQ38841" s="9"/>
    </row>
    <row r="38842" spans="41:43" x14ac:dyDescent="0.3">
      <c r="AO38842" s="9"/>
      <c r="AP38842" s="9"/>
      <c r="AQ38842" s="9"/>
    </row>
    <row r="38843" spans="41:43" x14ac:dyDescent="0.3">
      <c r="AO38843" s="9"/>
      <c r="AP38843" s="9"/>
      <c r="AQ38843" s="9"/>
    </row>
    <row r="38844" spans="41:43" x14ac:dyDescent="0.3">
      <c r="AO38844" s="9"/>
      <c r="AP38844" s="9"/>
      <c r="AQ38844" s="9"/>
    </row>
    <row r="38845" spans="41:43" x14ac:dyDescent="0.3">
      <c r="AO38845" s="9"/>
      <c r="AP38845" s="9"/>
      <c r="AQ38845" s="9"/>
    </row>
    <row r="38846" spans="41:43" x14ac:dyDescent="0.3">
      <c r="AO38846" s="9"/>
      <c r="AP38846" s="9"/>
      <c r="AQ38846" s="9"/>
    </row>
    <row r="38847" spans="41:43" x14ac:dyDescent="0.3">
      <c r="AO38847" s="9"/>
      <c r="AP38847" s="9"/>
      <c r="AQ38847" s="9"/>
    </row>
    <row r="38848" spans="41:43" x14ac:dyDescent="0.3">
      <c r="AO38848" s="9"/>
      <c r="AP38848" s="9"/>
      <c r="AQ38848" s="9"/>
    </row>
    <row r="38849" spans="41:43" x14ac:dyDescent="0.3">
      <c r="AO38849" s="9"/>
      <c r="AP38849" s="9"/>
      <c r="AQ38849" s="9"/>
    </row>
    <row r="38850" spans="41:43" x14ac:dyDescent="0.3">
      <c r="AO38850" s="9"/>
      <c r="AP38850" s="9"/>
      <c r="AQ38850" s="9"/>
    </row>
    <row r="38851" spans="41:43" x14ac:dyDescent="0.3">
      <c r="AO38851" s="9"/>
      <c r="AP38851" s="9"/>
      <c r="AQ38851" s="9"/>
    </row>
    <row r="38852" spans="41:43" x14ac:dyDescent="0.3">
      <c r="AO38852" s="9"/>
      <c r="AP38852" s="9"/>
      <c r="AQ38852" s="9"/>
    </row>
    <row r="38853" spans="41:43" x14ac:dyDescent="0.3">
      <c r="AO38853" s="9"/>
      <c r="AP38853" s="9"/>
      <c r="AQ38853" s="9"/>
    </row>
    <row r="38854" spans="41:43" x14ac:dyDescent="0.3">
      <c r="AO38854" s="9"/>
      <c r="AP38854" s="9"/>
      <c r="AQ38854" s="9"/>
    </row>
    <row r="38855" spans="41:43" x14ac:dyDescent="0.3">
      <c r="AO38855" s="9"/>
      <c r="AP38855" s="9"/>
      <c r="AQ38855" s="9"/>
    </row>
    <row r="38856" spans="41:43" x14ac:dyDescent="0.3">
      <c r="AO38856" s="9"/>
      <c r="AP38856" s="9"/>
      <c r="AQ38856" s="9"/>
    </row>
    <row r="38857" spans="41:43" x14ac:dyDescent="0.3">
      <c r="AO38857" s="9"/>
      <c r="AP38857" s="9"/>
      <c r="AQ38857" s="9"/>
    </row>
    <row r="38858" spans="41:43" x14ac:dyDescent="0.3">
      <c r="AO38858" s="9"/>
      <c r="AP38858" s="9"/>
      <c r="AQ38858" s="9"/>
    </row>
    <row r="38859" spans="41:43" x14ac:dyDescent="0.3">
      <c r="AO38859" s="9"/>
      <c r="AP38859" s="9"/>
      <c r="AQ38859" s="9"/>
    </row>
    <row r="38860" spans="41:43" x14ac:dyDescent="0.3">
      <c r="AO38860" s="9"/>
      <c r="AP38860" s="9"/>
      <c r="AQ38860" s="9"/>
    </row>
    <row r="38861" spans="41:43" x14ac:dyDescent="0.3">
      <c r="AO38861" s="9"/>
      <c r="AP38861" s="9"/>
      <c r="AQ38861" s="9"/>
    </row>
    <row r="38862" spans="41:43" x14ac:dyDescent="0.3">
      <c r="AO38862" s="9"/>
      <c r="AP38862" s="9"/>
      <c r="AQ38862" s="9"/>
    </row>
    <row r="38863" spans="41:43" x14ac:dyDescent="0.3">
      <c r="AO38863" s="9"/>
      <c r="AP38863" s="9"/>
      <c r="AQ38863" s="9"/>
    </row>
    <row r="38864" spans="41:43" x14ac:dyDescent="0.3">
      <c r="AO38864" s="9"/>
      <c r="AP38864" s="9"/>
      <c r="AQ38864" s="9"/>
    </row>
    <row r="38865" spans="41:43" x14ac:dyDescent="0.3">
      <c r="AO38865" s="9"/>
      <c r="AP38865" s="9"/>
      <c r="AQ38865" s="9"/>
    </row>
    <row r="38866" spans="41:43" x14ac:dyDescent="0.3">
      <c r="AO38866" s="9"/>
      <c r="AP38866" s="9"/>
      <c r="AQ38866" s="9"/>
    </row>
    <row r="38867" spans="41:43" x14ac:dyDescent="0.3">
      <c r="AO38867" s="9"/>
      <c r="AP38867" s="9"/>
      <c r="AQ38867" s="9"/>
    </row>
    <row r="38868" spans="41:43" x14ac:dyDescent="0.3">
      <c r="AO38868" s="9"/>
      <c r="AP38868" s="9"/>
      <c r="AQ38868" s="9"/>
    </row>
    <row r="38869" spans="41:43" x14ac:dyDescent="0.3">
      <c r="AO38869" s="9"/>
      <c r="AP38869" s="9"/>
      <c r="AQ38869" s="9"/>
    </row>
    <row r="38870" spans="41:43" x14ac:dyDescent="0.3">
      <c r="AO38870" s="9"/>
      <c r="AP38870" s="9"/>
      <c r="AQ38870" s="9"/>
    </row>
    <row r="38871" spans="41:43" x14ac:dyDescent="0.3">
      <c r="AO38871" s="9"/>
      <c r="AP38871" s="9"/>
      <c r="AQ38871" s="9"/>
    </row>
    <row r="38872" spans="41:43" x14ac:dyDescent="0.3">
      <c r="AO38872" s="9"/>
      <c r="AP38872" s="9"/>
      <c r="AQ38872" s="9"/>
    </row>
    <row r="38873" spans="41:43" x14ac:dyDescent="0.3">
      <c r="AO38873" s="9"/>
      <c r="AP38873" s="9"/>
      <c r="AQ38873" s="9"/>
    </row>
    <row r="38874" spans="41:43" x14ac:dyDescent="0.3">
      <c r="AO38874" s="9"/>
      <c r="AP38874" s="9"/>
      <c r="AQ38874" s="9"/>
    </row>
    <row r="38875" spans="41:43" x14ac:dyDescent="0.3">
      <c r="AO38875" s="9"/>
      <c r="AP38875" s="9"/>
      <c r="AQ38875" s="9"/>
    </row>
    <row r="38876" spans="41:43" x14ac:dyDescent="0.3">
      <c r="AO38876" s="9"/>
      <c r="AP38876" s="9"/>
      <c r="AQ38876" s="9"/>
    </row>
    <row r="38877" spans="41:43" x14ac:dyDescent="0.3">
      <c r="AO38877" s="9"/>
      <c r="AP38877" s="9"/>
      <c r="AQ38877" s="9"/>
    </row>
    <row r="38878" spans="41:43" x14ac:dyDescent="0.3">
      <c r="AO38878" s="9"/>
      <c r="AP38878" s="9"/>
      <c r="AQ38878" s="9"/>
    </row>
    <row r="38879" spans="41:43" x14ac:dyDescent="0.3">
      <c r="AO38879" s="9"/>
      <c r="AP38879" s="9"/>
      <c r="AQ38879" s="9"/>
    </row>
    <row r="38880" spans="41:43" x14ac:dyDescent="0.3">
      <c r="AO38880" s="9"/>
      <c r="AP38880" s="9"/>
      <c r="AQ38880" s="9"/>
    </row>
    <row r="38881" spans="41:43" x14ac:dyDescent="0.3">
      <c r="AO38881" s="9"/>
      <c r="AP38881" s="9"/>
      <c r="AQ38881" s="9"/>
    </row>
    <row r="38882" spans="41:43" x14ac:dyDescent="0.3">
      <c r="AO38882" s="9"/>
      <c r="AP38882" s="9"/>
      <c r="AQ38882" s="9"/>
    </row>
    <row r="38883" spans="41:43" x14ac:dyDescent="0.3">
      <c r="AO38883" s="9"/>
      <c r="AP38883" s="9"/>
      <c r="AQ38883" s="9"/>
    </row>
    <row r="38884" spans="41:43" x14ac:dyDescent="0.3">
      <c r="AO38884" s="9"/>
      <c r="AP38884" s="9"/>
      <c r="AQ38884" s="9"/>
    </row>
    <row r="38885" spans="41:43" x14ac:dyDescent="0.3">
      <c r="AO38885" s="9"/>
      <c r="AP38885" s="9"/>
      <c r="AQ38885" s="9"/>
    </row>
    <row r="38886" spans="41:43" x14ac:dyDescent="0.3">
      <c r="AO38886" s="9"/>
      <c r="AP38886" s="9"/>
      <c r="AQ38886" s="9"/>
    </row>
    <row r="38887" spans="41:43" x14ac:dyDescent="0.3">
      <c r="AO38887" s="9"/>
      <c r="AP38887" s="9"/>
      <c r="AQ38887" s="9"/>
    </row>
    <row r="38888" spans="41:43" x14ac:dyDescent="0.3">
      <c r="AO38888" s="9"/>
      <c r="AP38888" s="9"/>
      <c r="AQ38888" s="9"/>
    </row>
    <row r="38889" spans="41:43" x14ac:dyDescent="0.3">
      <c r="AO38889" s="9"/>
      <c r="AP38889" s="9"/>
      <c r="AQ38889" s="9"/>
    </row>
    <row r="38890" spans="41:43" x14ac:dyDescent="0.3">
      <c r="AO38890" s="9"/>
      <c r="AP38890" s="9"/>
      <c r="AQ38890" s="9"/>
    </row>
    <row r="38891" spans="41:43" x14ac:dyDescent="0.3">
      <c r="AO38891" s="9"/>
      <c r="AP38891" s="9"/>
      <c r="AQ38891" s="9"/>
    </row>
    <row r="38892" spans="41:43" x14ac:dyDescent="0.3">
      <c r="AO38892" s="9"/>
      <c r="AP38892" s="9"/>
      <c r="AQ38892" s="9"/>
    </row>
    <row r="38893" spans="41:43" x14ac:dyDescent="0.3">
      <c r="AO38893" s="9"/>
      <c r="AP38893" s="9"/>
      <c r="AQ38893" s="9"/>
    </row>
    <row r="38894" spans="41:43" x14ac:dyDescent="0.3">
      <c r="AO38894" s="9"/>
      <c r="AP38894" s="9"/>
      <c r="AQ38894" s="9"/>
    </row>
    <row r="38895" spans="41:43" x14ac:dyDescent="0.3">
      <c r="AO38895" s="9"/>
      <c r="AP38895" s="9"/>
      <c r="AQ38895" s="9"/>
    </row>
    <row r="38896" spans="41:43" x14ac:dyDescent="0.3">
      <c r="AO38896" s="9"/>
      <c r="AP38896" s="9"/>
      <c r="AQ38896" s="9"/>
    </row>
    <row r="38897" spans="41:43" x14ac:dyDescent="0.3">
      <c r="AO38897" s="9"/>
      <c r="AP38897" s="9"/>
      <c r="AQ38897" s="9"/>
    </row>
    <row r="38898" spans="41:43" x14ac:dyDescent="0.3">
      <c r="AO38898" s="9"/>
      <c r="AP38898" s="9"/>
      <c r="AQ38898" s="9"/>
    </row>
    <row r="38899" spans="41:43" x14ac:dyDescent="0.3">
      <c r="AO38899" s="9"/>
      <c r="AP38899" s="9"/>
      <c r="AQ38899" s="9"/>
    </row>
    <row r="38900" spans="41:43" x14ac:dyDescent="0.3">
      <c r="AO38900" s="9"/>
      <c r="AP38900" s="9"/>
      <c r="AQ38900" s="9"/>
    </row>
    <row r="38901" spans="41:43" x14ac:dyDescent="0.3">
      <c r="AO38901" s="9"/>
      <c r="AP38901" s="9"/>
      <c r="AQ38901" s="9"/>
    </row>
    <row r="38902" spans="41:43" x14ac:dyDescent="0.3">
      <c r="AO38902" s="9"/>
      <c r="AP38902" s="9"/>
      <c r="AQ38902" s="9"/>
    </row>
    <row r="38903" spans="41:43" x14ac:dyDescent="0.3">
      <c r="AO38903" s="9"/>
      <c r="AP38903" s="9"/>
      <c r="AQ38903" s="9"/>
    </row>
    <row r="38904" spans="41:43" x14ac:dyDescent="0.3">
      <c r="AO38904" s="9"/>
      <c r="AP38904" s="9"/>
      <c r="AQ38904" s="9"/>
    </row>
    <row r="38905" spans="41:43" x14ac:dyDescent="0.3">
      <c r="AO38905" s="9"/>
      <c r="AP38905" s="9"/>
      <c r="AQ38905" s="9"/>
    </row>
    <row r="38906" spans="41:43" x14ac:dyDescent="0.3">
      <c r="AO38906" s="9"/>
      <c r="AP38906" s="9"/>
      <c r="AQ38906" s="9"/>
    </row>
    <row r="38907" spans="41:43" x14ac:dyDescent="0.3">
      <c r="AO38907" s="9"/>
      <c r="AP38907" s="9"/>
      <c r="AQ38907" s="9"/>
    </row>
    <row r="38908" spans="41:43" x14ac:dyDescent="0.3">
      <c r="AO38908" s="9"/>
      <c r="AP38908" s="9"/>
      <c r="AQ38908" s="9"/>
    </row>
    <row r="38909" spans="41:43" x14ac:dyDescent="0.3">
      <c r="AO38909" s="9"/>
      <c r="AP38909" s="9"/>
      <c r="AQ38909" s="9"/>
    </row>
    <row r="38910" spans="41:43" x14ac:dyDescent="0.3">
      <c r="AO38910" s="9"/>
      <c r="AP38910" s="9"/>
      <c r="AQ38910" s="9"/>
    </row>
    <row r="38911" spans="41:43" x14ac:dyDescent="0.3">
      <c r="AO38911" s="9"/>
      <c r="AP38911" s="9"/>
      <c r="AQ38911" s="9"/>
    </row>
    <row r="38912" spans="41:43" x14ac:dyDescent="0.3">
      <c r="AO38912" s="9"/>
      <c r="AP38912" s="9"/>
      <c r="AQ38912" s="9"/>
    </row>
    <row r="38913" spans="41:43" x14ac:dyDescent="0.3">
      <c r="AO38913" s="9"/>
      <c r="AP38913" s="9"/>
      <c r="AQ38913" s="9"/>
    </row>
    <row r="38914" spans="41:43" x14ac:dyDescent="0.3">
      <c r="AO38914" s="9"/>
      <c r="AP38914" s="9"/>
      <c r="AQ38914" s="9"/>
    </row>
    <row r="38915" spans="41:43" x14ac:dyDescent="0.3">
      <c r="AO38915" s="9"/>
      <c r="AP38915" s="9"/>
      <c r="AQ38915" s="9"/>
    </row>
    <row r="38916" spans="41:43" x14ac:dyDescent="0.3">
      <c r="AO38916" s="9"/>
      <c r="AP38916" s="9"/>
      <c r="AQ38916" s="9"/>
    </row>
    <row r="38917" spans="41:43" x14ac:dyDescent="0.3">
      <c r="AO38917" s="9"/>
      <c r="AP38917" s="9"/>
      <c r="AQ38917" s="9"/>
    </row>
    <row r="38918" spans="41:43" x14ac:dyDescent="0.3">
      <c r="AO38918" s="9"/>
      <c r="AP38918" s="9"/>
      <c r="AQ38918" s="9"/>
    </row>
    <row r="38919" spans="41:43" x14ac:dyDescent="0.3">
      <c r="AO38919" s="9"/>
      <c r="AP38919" s="9"/>
      <c r="AQ38919" s="9"/>
    </row>
    <row r="38920" spans="41:43" x14ac:dyDescent="0.3">
      <c r="AO38920" s="9"/>
      <c r="AP38920" s="9"/>
      <c r="AQ38920" s="9"/>
    </row>
    <row r="38921" spans="41:43" x14ac:dyDescent="0.3">
      <c r="AO38921" s="9"/>
      <c r="AP38921" s="9"/>
      <c r="AQ38921" s="9"/>
    </row>
    <row r="38922" spans="41:43" x14ac:dyDescent="0.3">
      <c r="AO38922" s="9"/>
      <c r="AP38922" s="9"/>
      <c r="AQ38922" s="9"/>
    </row>
    <row r="38923" spans="41:43" x14ac:dyDescent="0.3">
      <c r="AO38923" s="9"/>
      <c r="AP38923" s="9"/>
      <c r="AQ38923" s="9"/>
    </row>
    <row r="38924" spans="41:43" x14ac:dyDescent="0.3">
      <c r="AO38924" s="9"/>
      <c r="AP38924" s="9"/>
      <c r="AQ38924" s="9"/>
    </row>
    <row r="38925" spans="41:43" x14ac:dyDescent="0.3">
      <c r="AO38925" s="9"/>
      <c r="AP38925" s="9"/>
      <c r="AQ38925" s="9"/>
    </row>
    <row r="38926" spans="41:43" x14ac:dyDescent="0.3">
      <c r="AO38926" s="9"/>
      <c r="AP38926" s="9"/>
      <c r="AQ38926" s="9"/>
    </row>
    <row r="38927" spans="41:43" x14ac:dyDescent="0.3">
      <c r="AO38927" s="9"/>
      <c r="AP38927" s="9"/>
      <c r="AQ38927" s="9"/>
    </row>
    <row r="38928" spans="41:43" x14ac:dyDescent="0.3">
      <c r="AO38928" s="9"/>
      <c r="AP38928" s="9"/>
      <c r="AQ38928" s="9"/>
    </row>
    <row r="38929" spans="41:43" x14ac:dyDescent="0.3">
      <c r="AO38929" s="9"/>
      <c r="AP38929" s="9"/>
      <c r="AQ38929" s="9"/>
    </row>
    <row r="38930" spans="41:43" x14ac:dyDescent="0.3">
      <c r="AO38930" s="9"/>
      <c r="AP38930" s="9"/>
      <c r="AQ38930" s="9"/>
    </row>
    <row r="38931" spans="41:43" x14ac:dyDescent="0.3">
      <c r="AO38931" s="9"/>
      <c r="AP38931" s="9"/>
      <c r="AQ38931" s="9"/>
    </row>
    <row r="38932" spans="41:43" x14ac:dyDescent="0.3">
      <c r="AO38932" s="9"/>
      <c r="AP38932" s="9"/>
      <c r="AQ38932" s="9"/>
    </row>
    <row r="38933" spans="41:43" x14ac:dyDescent="0.3">
      <c r="AO38933" s="9"/>
      <c r="AP38933" s="9"/>
      <c r="AQ38933" s="9"/>
    </row>
    <row r="38934" spans="41:43" x14ac:dyDescent="0.3">
      <c r="AO38934" s="9"/>
      <c r="AP38934" s="9"/>
      <c r="AQ38934" s="9"/>
    </row>
    <row r="38935" spans="41:43" x14ac:dyDescent="0.3">
      <c r="AO38935" s="9"/>
      <c r="AP38935" s="9"/>
      <c r="AQ38935" s="9"/>
    </row>
    <row r="38936" spans="41:43" x14ac:dyDescent="0.3">
      <c r="AO38936" s="9"/>
      <c r="AP38936" s="9"/>
      <c r="AQ38936" s="9"/>
    </row>
    <row r="38937" spans="41:43" x14ac:dyDescent="0.3">
      <c r="AO38937" s="9"/>
      <c r="AP38937" s="9"/>
      <c r="AQ38937" s="9"/>
    </row>
    <row r="38938" spans="41:43" x14ac:dyDescent="0.3">
      <c r="AO38938" s="9"/>
      <c r="AP38938" s="9"/>
      <c r="AQ38938" s="9"/>
    </row>
    <row r="38939" spans="41:43" x14ac:dyDescent="0.3">
      <c r="AO38939" s="9"/>
      <c r="AP38939" s="9"/>
      <c r="AQ38939" s="9"/>
    </row>
    <row r="38940" spans="41:43" x14ac:dyDescent="0.3">
      <c r="AO38940" s="9"/>
      <c r="AP38940" s="9"/>
      <c r="AQ38940" s="9"/>
    </row>
    <row r="38941" spans="41:43" x14ac:dyDescent="0.3">
      <c r="AO38941" s="9"/>
      <c r="AP38941" s="9"/>
      <c r="AQ38941" s="9"/>
    </row>
    <row r="38942" spans="41:43" x14ac:dyDescent="0.3">
      <c r="AO38942" s="9"/>
      <c r="AP38942" s="9"/>
      <c r="AQ38942" s="9"/>
    </row>
    <row r="38943" spans="41:43" x14ac:dyDescent="0.3">
      <c r="AO38943" s="9"/>
      <c r="AP38943" s="9"/>
      <c r="AQ38943" s="9"/>
    </row>
    <row r="38944" spans="41:43" x14ac:dyDescent="0.3">
      <c r="AO38944" s="9"/>
      <c r="AP38944" s="9"/>
      <c r="AQ38944" s="9"/>
    </row>
    <row r="38945" spans="41:43" x14ac:dyDescent="0.3">
      <c r="AO38945" s="9"/>
      <c r="AP38945" s="9"/>
      <c r="AQ38945" s="9"/>
    </row>
    <row r="38946" spans="41:43" x14ac:dyDescent="0.3">
      <c r="AO38946" s="9"/>
      <c r="AP38946" s="9"/>
      <c r="AQ38946" s="9"/>
    </row>
    <row r="38947" spans="41:43" x14ac:dyDescent="0.3">
      <c r="AO38947" s="9"/>
      <c r="AP38947" s="9"/>
      <c r="AQ38947" s="9"/>
    </row>
    <row r="38948" spans="41:43" x14ac:dyDescent="0.3">
      <c r="AO38948" s="9"/>
      <c r="AP38948" s="9"/>
      <c r="AQ38948" s="9"/>
    </row>
    <row r="38949" spans="41:43" x14ac:dyDescent="0.3">
      <c r="AO38949" s="9"/>
      <c r="AP38949" s="9"/>
      <c r="AQ38949" s="9"/>
    </row>
    <row r="38950" spans="41:43" x14ac:dyDescent="0.3">
      <c r="AO38950" s="9"/>
      <c r="AP38950" s="9"/>
      <c r="AQ38950" s="9"/>
    </row>
    <row r="38951" spans="41:43" x14ac:dyDescent="0.3">
      <c r="AO38951" s="9"/>
      <c r="AP38951" s="9"/>
      <c r="AQ38951" s="9"/>
    </row>
    <row r="38952" spans="41:43" x14ac:dyDescent="0.3">
      <c r="AO38952" s="9"/>
      <c r="AP38952" s="9"/>
      <c r="AQ38952" s="9"/>
    </row>
    <row r="38953" spans="41:43" x14ac:dyDescent="0.3">
      <c r="AO38953" s="9"/>
      <c r="AP38953" s="9"/>
      <c r="AQ38953" s="9"/>
    </row>
    <row r="38954" spans="41:43" x14ac:dyDescent="0.3">
      <c r="AO38954" s="9"/>
      <c r="AP38954" s="9"/>
      <c r="AQ38954" s="9"/>
    </row>
    <row r="38955" spans="41:43" x14ac:dyDescent="0.3">
      <c r="AO38955" s="9"/>
      <c r="AP38955" s="9"/>
      <c r="AQ38955" s="9"/>
    </row>
    <row r="38956" spans="41:43" x14ac:dyDescent="0.3">
      <c r="AO38956" s="9"/>
      <c r="AP38956" s="9"/>
      <c r="AQ38956" s="9"/>
    </row>
    <row r="38957" spans="41:43" x14ac:dyDescent="0.3">
      <c r="AO38957" s="9"/>
      <c r="AP38957" s="9"/>
      <c r="AQ38957" s="9"/>
    </row>
    <row r="38958" spans="41:43" x14ac:dyDescent="0.3">
      <c r="AO38958" s="9"/>
      <c r="AP38958" s="9"/>
      <c r="AQ38958" s="9"/>
    </row>
    <row r="38959" spans="41:43" x14ac:dyDescent="0.3">
      <c r="AO38959" s="9"/>
      <c r="AP38959" s="9"/>
      <c r="AQ38959" s="9"/>
    </row>
    <row r="38960" spans="41:43" x14ac:dyDescent="0.3">
      <c r="AO38960" s="9"/>
      <c r="AP38960" s="9"/>
      <c r="AQ38960" s="9"/>
    </row>
    <row r="38961" spans="41:43" x14ac:dyDescent="0.3">
      <c r="AO38961" s="9"/>
      <c r="AP38961" s="9"/>
      <c r="AQ38961" s="9"/>
    </row>
    <row r="38962" spans="41:43" x14ac:dyDescent="0.3">
      <c r="AO38962" s="9"/>
      <c r="AP38962" s="9"/>
      <c r="AQ38962" s="9"/>
    </row>
    <row r="38963" spans="41:43" x14ac:dyDescent="0.3">
      <c r="AO38963" s="9"/>
      <c r="AP38963" s="9"/>
      <c r="AQ38963" s="9"/>
    </row>
    <row r="38964" spans="41:43" x14ac:dyDescent="0.3">
      <c r="AO38964" s="9"/>
      <c r="AP38964" s="9"/>
      <c r="AQ38964" s="9"/>
    </row>
    <row r="38965" spans="41:43" x14ac:dyDescent="0.3">
      <c r="AO38965" s="9"/>
      <c r="AP38965" s="9"/>
      <c r="AQ38965" s="9"/>
    </row>
    <row r="38966" spans="41:43" x14ac:dyDescent="0.3">
      <c r="AO38966" s="9"/>
      <c r="AP38966" s="9"/>
      <c r="AQ38966" s="9"/>
    </row>
    <row r="38967" spans="41:43" x14ac:dyDescent="0.3">
      <c r="AO38967" s="9"/>
      <c r="AP38967" s="9"/>
      <c r="AQ38967" s="9"/>
    </row>
    <row r="38968" spans="41:43" x14ac:dyDescent="0.3">
      <c r="AO38968" s="9"/>
      <c r="AP38968" s="9"/>
      <c r="AQ38968" s="9"/>
    </row>
    <row r="38969" spans="41:43" x14ac:dyDescent="0.3">
      <c r="AO38969" s="9"/>
      <c r="AP38969" s="9"/>
      <c r="AQ38969" s="9"/>
    </row>
    <row r="38970" spans="41:43" x14ac:dyDescent="0.3">
      <c r="AO38970" s="9"/>
      <c r="AP38970" s="9"/>
      <c r="AQ38970" s="9"/>
    </row>
    <row r="38971" spans="41:43" x14ac:dyDescent="0.3">
      <c r="AO38971" s="9"/>
      <c r="AP38971" s="9"/>
      <c r="AQ38971" s="9"/>
    </row>
    <row r="38972" spans="41:43" x14ac:dyDescent="0.3">
      <c r="AO38972" s="9"/>
      <c r="AP38972" s="9"/>
      <c r="AQ38972" s="9"/>
    </row>
    <row r="38973" spans="41:43" x14ac:dyDescent="0.3">
      <c r="AO38973" s="9"/>
      <c r="AP38973" s="9"/>
      <c r="AQ38973" s="9"/>
    </row>
    <row r="38974" spans="41:43" x14ac:dyDescent="0.3">
      <c r="AO38974" s="9"/>
      <c r="AP38974" s="9"/>
      <c r="AQ38974" s="9"/>
    </row>
    <row r="38975" spans="41:43" x14ac:dyDescent="0.3">
      <c r="AO38975" s="9"/>
      <c r="AP38975" s="9"/>
      <c r="AQ38975" s="9"/>
    </row>
    <row r="38976" spans="41:43" x14ac:dyDescent="0.3">
      <c r="AO38976" s="9"/>
      <c r="AP38976" s="9"/>
      <c r="AQ38976" s="9"/>
    </row>
    <row r="38977" spans="41:43" x14ac:dyDescent="0.3">
      <c r="AO38977" s="9"/>
      <c r="AP38977" s="9"/>
      <c r="AQ38977" s="9"/>
    </row>
    <row r="38978" spans="41:43" x14ac:dyDescent="0.3">
      <c r="AO38978" s="9"/>
      <c r="AP38978" s="9"/>
      <c r="AQ38978" s="9"/>
    </row>
    <row r="38979" spans="41:43" x14ac:dyDescent="0.3">
      <c r="AO38979" s="9"/>
      <c r="AP38979" s="9"/>
      <c r="AQ38979" s="9"/>
    </row>
    <row r="38980" spans="41:43" x14ac:dyDescent="0.3">
      <c r="AO38980" s="9"/>
      <c r="AP38980" s="9"/>
      <c r="AQ38980" s="9"/>
    </row>
    <row r="38981" spans="41:43" x14ac:dyDescent="0.3">
      <c r="AO38981" s="9"/>
      <c r="AP38981" s="9"/>
      <c r="AQ38981" s="9"/>
    </row>
    <row r="38982" spans="41:43" x14ac:dyDescent="0.3">
      <c r="AO38982" s="9"/>
      <c r="AP38982" s="9"/>
      <c r="AQ38982" s="9"/>
    </row>
    <row r="38983" spans="41:43" x14ac:dyDescent="0.3">
      <c r="AO38983" s="9"/>
      <c r="AP38983" s="9"/>
      <c r="AQ38983" s="9"/>
    </row>
    <row r="38984" spans="41:43" x14ac:dyDescent="0.3">
      <c r="AO38984" s="9"/>
      <c r="AP38984" s="9"/>
      <c r="AQ38984" s="9"/>
    </row>
    <row r="38985" spans="41:43" x14ac:dyDescent="0.3">
      <c r="AO38985" s="9"/>
      <c r="AP38985" s="9"/>
      <c r="AQ38985" s="9"/>
    </row>
    <row r="38986" spans="41:43" x14ac:dyDescent="0.3">
      <c r="AO38986" s="9"/>
      <c r="AP38986" s="9"/>
      <c r="AQ38986" s="9"/>
    </row>
    <row r="38987" spans="41:43" x14ac:dyDescent="0.3">
      <c r="AO38987" s="9"/>
      <c r="AP38987" s="9"/>
      <c r="AQ38987" s="9"/>
    </row>
    <row r="38988" spans="41:43" x14ac:dyDescent="0.3">
      <c r="AO38988" s="9"/>
      <c r="AP38988" s="9"/>
      <c r="AQ38988" s="9"/>
    </row>
    <row r="38989" spans="41:43" x14ac:dyDescent="0.3">
      <c r="AO38989" s="9"/>
      <c r="AP38989" s="9"/>
      <c r="AQ38989" s="9"/>
    </row>
    <row r="38990" spans="41:43" x14ac:dyDescent="0.3">
      <c r="AO38990" s="9"/>
      <c r="AP38990" s="9"/>
      <c r="AQ38990" s="9"/>
    </row>
    <row r="38991" spans="41:43" x14ac:dyDescent="0.3">
      <c r="AO38991" s="9"/>
      <c r="AP38991" s="9"/>
      <c r="AQ38991" s="9"/>
    </row>
    <row r="38992" spans="41:43" x14ac:dyDescent="0.3">
      <c r="AO38992" s="9"/>
      <c r="AP38992" s="9"/>
      <c r="AQ38992" s="9"/>
    </row>
    <row r="38993" spans="41:43" x14ac:dyDescent="0.3">
      <c r="AO38993" s="9"/>
      <c r="AP38993" s="9"/>
      <c r="AQ38993" s="9"/>
    </row>
    <row r="38994" spans="41:43" x14ac:dyDescent="0.3">
      <c r="AO38994" s="9"/>
      <c r="AP38994" s="9"/>
      <c r="AQ38994" s="9"/>
    </row>
    <row r="38995" spans="41:43" x14ac:dyDescent="0.3">
      <c r="AO38995" s="9"/>
      <c r="AP38995" s="9"/>
      <c r="AQ38995" s="9"/>
    </row>
    <row r="38996" spans="41:43" x14ac:dyDescent="0.3">
      <c r="AO38996" s="9"/>
      <c r="AP38996" s="9"/>
      <c r="AQ38996" s="9"/>
    </row>
    <row r="38997" spans="41:43" x14ac:dyDescent="0.3">
      <c r="AO38997" s="9"/>
      <c r="AP38997" s="9"/>
      <c r="AQ38997" s="9"/>
    </row>
    <row r="38998" spans="41:43" x14ac:dyDescent="0.3">
      <c r="AO38998" s="9"/>
      <c r="AP38998" s="9"/>
      <c r="AQ38998" s="9"/>
    </row>
    <row r="38999" spans="41:43" x14ac:dyDescent="0.3">
      <c r="AO38999" s="9"/>
      <c r="AP38999" s="9"/>
      <c r="AQ38999" s="9"/>
    </row>
    <row r="39000" spans="41:43" x14ac:dyDescent="0.3">
      <c r="AO39000" s="9"/>
      <c r="AP39000" s="9"/>
      <c r="AQ39000" s="9"/>
    </row>
    <row r="39001" spans="41:43" x14ac:dyDescent="0.3">
      <c r="AO39001" s="9"/>
      <c r="AP39001" s="9"/>
      <c r="AQ39001" s="9"/>
    </row>
    <row r="39002" spans="41:43" x14ac:dyDescent="0.3">
      <c r="AO39002" s="9"/>
      <c r="AP39002" s="9"/>
      <c r="AQ39002" s="9"/>
    </row>
    <row r="39003" spans="41:43" x14ac:dyDescent="0.3">
      <c r="AO39003" s="9"/>
      <c r="AP39003" s="9"/>
      <c r="AQ39003" s="9"/>
    </row>
    <row r="39004" spans="41:43" x14ac:dyDescent="0.3">
      <c r="AO39004" s="9"/>
      <c r="AP39004" s="9"/>
      <c r="AQ39004" s="9"/>
    </row>
    <row r="39005" spans="41:43" x14ac:dyDescent="0.3">
      <c r="AO39005" s="9"/>
      <c r="AP39005" s="9"/>
      <c r="AQ39005" s="9"/>
    </row>
    <row r="39006" spans="41:43" x14ac:dyDescent="0.3">
      <c r="AO39006" s="9"/>
      <c r="AP39006" s="9"/>
      <c r="AQ39006" s="9"/>
    </row>
    <row r="39007" spans="41:43" x14ac:dyDescent="0.3">
      <c r="AO39007" s="9"/>
      <c r="AP39007" s="9"/>
      <c r="AQ39007" s="9"/>
    </row>
    <row r="39008" spans="41:43" x14ac:dyDescent="0.3">
      <c r="AO39008" s="9"/>
      <c r="AP39008" s="9"/>
      <c r="AQ39008" s="9"/>
    </row>
    <row r="39009" spans="41:43" x14ac:dyDescent="0.3">
      <c r="AO39009" s="9"/>
      <c r="AP39009" s="9"/>
      <c r="AQ39009" s="9"/>
    </row>
    <row r="39010" spans="41:43" x14ac:dyDescent="0.3">
      <c r="AO39010" s="9"/>
      <c r="AP39010" s="9"/>
      <c r="AQ39010" s="9"/>
    </row>
    <row r="39011" spans="41:43" x14ac:dyDescent="0.3">
      <c r="AO39011" s="9"/>
      <c r="AP39011" s="9"/>
      <c r="AQ39011" s="9"/>
    </row>
    <row r="39012" spans="41:43" x14ac:dyDescent="0.3">
      <c r="AO39012" s="9"/>
      <c r="AP39012" s="9"/>
      <c r="AQ39012" s="9"/>
    </row>
    <row r="39013" spans="41:43" x14ac:dyDescent="0.3">
      <c r="AO39013" s="9"/>
      <c r="AP39013" s="9"/>
      <c r="AQ39013" s="9"/>
    </row>
    <row r="39014" spans="41:43" x14ac:dyDescent="0.3">
      <c r="AO39014" s="9"/>
      <c r="AP39014" s="9"/>
      <c r="AQ39014" s="9"/>
    </row>
    <row r="39015" spans="41:43" x14ac:dyDescent="0.3">
      <c r="AO39015" s="9"/>
      <c r="AP39015" s="9"/>
      <c r="AQ39015" s="9"/>
    </row>
    <row r="39016" spans="41:43" x14ac:dyDescent="0.3">
      <c r="AO39016" s="9"/>
      <c r="AP39016" s="9"/>
      <c r="AQ39016" s="9"/>
    </row>
    <row r="39017" spans="41:43" x14ac:dyDescent="0.3">
      <c r="AO39017" s="9"/>
      <c r="AP39017" s="9"/>
      <c r="AQ39017" s="9"/>
    </row>
    <row r="39018" spans="41:43" x14ac:dyDescent="0.3">
      <c r="AO39018" s="9"/>
      <c r="AP39018" s="9"/>
      <c r="AQ39018" s="9"/>
    </row>
    <row r="39019" spans="41:43" x14ac:dyDescent="0.3">
      <c r="AO39019" s="9"/>
      <c r="AP39019" s="9"/>
      <c r="AQ39019" s="9"/>
    </row>
    <row r="39020" spans="41:43" x14ac:dyDescent="0.3">
      <c r="AO39020" s="9"/>
      <c r="AP39020" s="9"/>
      <c r="AQ39020" s="9"/>
    </row>
    <row r="39021" spans="41:43" x14ac:dyDescent="0.3">
      <c r="AO39021" s="9"/>
      <c r="AP39021" s="9"/>
      <c r="AQ39021" s="9"/>
    </row>
    <row r="39022" spans="41:43" x14ac:dyDescent="0.3">
      <c r="AO39022" s="9"/>
      <c r="AP39022" s="9"/>
      <c r="AQ39022" s="9"/>
    </row>
    <row r="39023" spans="41:43" x14ac:dyDescent="0.3">
      <c r="AO39023" s="9"/>
      <c r="AP39023" s="9"/>
      <c r="AQ39023" s="9"/>
    </row>
    <row r="39024" spans="41:43" x14ac:dyDescent="0.3">
      <c r="AO39024" s="9"/>
      <c r="AP39024" s="9"/>
      <c r="AQ39024" s="9"/>
    </row>
    <row r="39025" spans="41:43" x14ac:dyDescent="0.3">
      <c r="AO39025" s="9"/>
      <c r="AP39025" s="9"/>
      <c r="AQ39025" s="9"/>
    </row>
    <row r="39026" spans="41:43" x14ac:dyDescent="0.3">
      <c r="AO39026" s="9"/>
      <c r="AP39026" s="9"/>
      <c r="AQ39026" s="9"/>
    </row>
    <row r="39027" spans="41:43" x14ac:dyDescent="0.3">
      <c r="AO39027" s="9"/>
      <c r="AP39027" s="9"/>
      <c r="AQ39027" s="9"/>
    </row>
    <row r="39028" spans="41:43" x14ac:dyDescent="0.3">
      <c r="AO39028" s="9"/>
      <c r="AP39028" s="9"/>
      <c r="AQ39028" s="9"/>
    </row>
    <row r="39029" spans="41:43" x14ac:dyDescent="0.3">
      <c r="AO39029" s="9"/>
      <c r="AP39029" s="9"/>
      <c r="AQ39029" s="9"/>
    </row>
    <row r="39030" spans="41:43" x14ac:dyDescent="0.3">
      <c r="AO39030" s="9"/>
      <c r="AP39030" s="9"/>
      <c r="AQ39030" s="9"/>
    </row>
    <row r="39031" spans="41:43" x14ac:dyDescent="0.3">
      <c r="AO39031" s="9"/>
      <c r="AP39031" s="9"/>
      <c r="AQ39031" s="9"/>
    </row>
    <row r="39032" spans="41:43" x14ac:dyDescent="0.3">
      <c r="AO39032" s="9"/>
      <c r="AP39032" s="9"/>
      <c r="AQ39032" s="9"/>
    </row>
    <row r="39033" spans="41:43" x14ac:dyDescent="0.3">
      <c r="AO39033" s="9"/>
      <c r="AP39033" s="9"/>
      <c r="AQ39033" s="9"/>
    </row>
    <row r="39034" spans="41:43" x14ac:dyDescent="0.3">
      <c r="AO39034" s="9"/>
      <c r="AP39034" s="9"/>
      <c r="AQ39034" s="9"/>
    </row>
    <row r="39035" spans="41:43" x14ac:dyDescent="0.3">
      <c r="AO39035" s="9"/>
      <c r="AP39035" s="9"/>
      <c r="AQ39035" s="9"/>
    </row>
    <row r="39036" spans="41:43" x14ac:dyDescent="0.3">
      <c r="AO39036" s="9"/>
      <c r="AP39036" s="9"/>
      <c r="AQ39036" s="9"/>
    </row>
    <row r="39037" spans="41:43" x14ac:dyDescent="0.3">
      <c r="AO39037" s="9"/>
      <c r="AP39037" s="9"/>
      <c r="AQ39037" s="9"/>
    </row>
    <row r="39038" spans="41:43" x14ac:dyDescent="0.3">
      <c r="AO39038" s="9"/>
      <c r="AP39038" s="9"/>
      <c r="AQ39038" s="9"/>
    </row>
    <row r="39039" spans="41:43" x14ac:dyDescent="0.3">
      <c r="AO39039" s="9"/>
      <c r="AP39039" s="9"/>
      <c r="AQ39039" s="9"/>
    </row>
    <row r="39040" spans="41:43" x14ac:dyDescent="0.3">
      <c r="AO39040" s="9"/>
      <c r="AP39040" s="9"/>
      <c r="AQ39040" s="9"/>
    </row>
    <row r="39041" spans="41:43" x14ac:dyDescent="0.3">
      <c r="AO39041" s="9"/>
      <c r="AP39041" s="9"/>
      <c r="AQ39041" s="9"/>
    </row>
    <row r="39042" spans="41:43" x14ac:dyDescent="0.3">
      <c r="AO39042" s="9"/>
      <c r="AP39042" s="9"/>
      <c r="AQ39042" s="9"/>
    </row>
    <row r="39043" spans="41:43" x14ac:dyDescent="0.3">
      <c r="AO39043" s="9"/>
      <c r="AP39043" s="9"/>
      <c r="AQ39043" s="9"/>
    </row>
    <row r="39044" spans="41:43" x14ac:dyDescent="0.3">
      <c r="AO39044" s="9"/>
      <c r="AP39044" s="9"/>
      <c r="AQ39044" s="9"/>
    </row>
    <row r="39045" spans="41:43" x14ac:dyDescent="0.3">
      <c r="AO39045" s="9"/>
      <c r="AP39045" s="9"/>
      <c r="AQ39045" s="9"/>
    </row>
    <row r="39046" spans="41:43" x14ac:dyDescent="0.3">
      <c r="AO39046" s="9"/>
      <c r="AP39046" s="9"/>
      <c r="AQ39046" s="9"/>
    </row>
    <row r="39047" spans="41:43" x14ac:dyDescent="0.3">
      <c r="AO39047" s="9"/>
      <c r="AP39047" s="9"/>
      <c r="AQ39047" s="9"/>
    </row>
    <row r="39048" spans="41:43" x14ac:dyDescent="0.3">
      <c r="AO39048" s="9"/>
      <c r="AP39048" s="9"/>
      <c r="AQ39048" s="9"/>
    </row>
    <row r="39049" spans="41:43" x14ac:dyDescent="0.3">
      <c r="AO39049" s="9"/>
      <c r="AP39049" s="9"/>
      <c r="AQ39049" s="9"/>
    </row>
    <row r="39050" spans="41:43" x14ac:dyDescent="0.3">
      <c r="AO39050" s="9"/>
      <c r="AP39050" s="9"/>
      <c r="AQ39050" s="9"/>
    </row>
    <row r="39051" spans="41:43" x14ac:dyDescent="0.3">
      <c r="AO39051" s="9"/>
      <c r="AP39051" s="9"/>
      <c r="AQ39051" s="9"/>
    </row>
    <row r="39052" spans="41:43" x14ac:dyDescent="0.3">
      <c r="AO39052" s="9"/>
      <c r="AP39052" s="9"/>
      <c r="AQ39052" s="9"/>
    </row>
    <row r="39053" spans="41:43" x14ac:dyDescent="0.3">
      <c r="AO39053" s="9"/>
      <c r="AP39053" s="9"/>
      <c r="AQ39053" s="9"/>
    </row>
    <row r="39054" spans="41:43" x14ac:dyDescent="0.3">
      <c r="AO39054" s="9"/>
      <c r="AP39054" s="9"/>
      <c r="AQ39054" s="9"/>
    </row>
    <row r="39055" spans="41:43" x14ac:dyDescent="0.3">
      <c r="AO39055" s="9"/>
      <c r="AP39055" s="9"/>
      <c r="AQ39055" s="9"/>
    </row>
    <row r="39056" spans="41:43" x14ac:dyDescent="0.3">
      <c r="AO39056" s="9"/>
      <c r="AP39056" s="9"/>
      <c r="AQ39056" s="9"/>
    </row>
    <row r="39057" spans="41:43" x14ac:dyDescent="0.3">
      <c r="AO39057" s="9"/>
      <c r="AP39057" s="9"/>
      <c r="AQ39057" s="9"/>
    </row>
    <row r="39058" spans="41:43" x14ac:dyDescent="0.3">
      <c r="AO39058" s="9"/>
      <c r="AP39058" s="9"/>
      <c r="AQ39058" s="9"/>
    </row>
    <row r="39059" spans="41:43" x14ac:dyDescent="0.3">
      <c r="AO39059" s="9"/>
      <c r="AP39059" s="9"/>
      <c r="AQ39059" s="9"/>
    </row>
    <row r="39060" spans="41:43" x14ac:dyDescent="0.3">
      <c r="AO39060" s="9"/>
      <c r="AP39060" s="9"/>
      <c r="AQ39060" s="9"/>
    </row>
    <row r="39061" spans="41:43" x14ac:dyDescent="0.3">
      <c r="AO39061" s="9"/>
      <c r="AP39061" s="9"/>
      <c r="AQ39061" s="9"/>
    </row>
    <row r="39062" spans="41:43" x14ac:dyDescent="0.3">
      <c r="AO39062" s="9"/>
      <c r="AP39062" s="9"/>
      <c r="AQ39062" s="9"/>
    </row>
    <row r="39063" spans="41:43" x14ac:dyDescent="0.3">
      <c r="AO39063" s="9"/>
      <c r="AP39063" s="9"/>
      <c r="AQ39063" s="9"/>
    </row>
    <row r="39064" spans="41:43" x14ac:dyDescent="0.3">
      <c r="AO39064" s="9"/>
      <c r="AP39064" s="9"/>
      <c r="AQ39064" s="9"/>
    </row>
    <row r="39065" spans="41:43" x14ac:dyDescent="0.3">
      <c r="AO39065" s="9"/>
      <c r="AP39065" s="9"/>
      <c r="AQ39065" s="9"/>
    </row>
    <row r="39066" spans="41:43" x14ac:dyDescent="0.3">
      <c r="AO39066" s="9"/>
      <c r="AP39066" s="9"/>
      <c r="AQ39066" s="9"/>
    </row>
    <row r="39067" spans="41:43" x14ac:dyDescent="0.3">
      <c r="AO39067" s="9"/>
      <c r="AP39067" s="9"/>
      <c r="AQ39067" s="9"/>
    </row>
    <row r="39068" spans="41:43" x14ac:dyDescent="0.3">
      <c r="AO39068" s="9"/>
      <c r="AP39068" s="9"/>
      <c r="AQ39068" s="9"/>
    </row>
    <row r="39069" spans="41:43" x14ac:dyDescent="0.3">
      <c r="AO39069" s="9"/>
      <c r="AP39069" s="9"/>
      <c r="AQ39069" s="9"/>
    </row>
    <row r="39070" spans="41:43" x14ac:dyDescent="0.3">
      <c r="AO39070" s="9"/>
      <c r="AP39070" s="9"/>
      <c r="AQ39070" s="9"/>
    </row>
    <row r="39071" spans="41:43" x14ac:dyDescent="0.3">
      <c r="AO39071" s="9"/>
      <c r="AP39071" s="9"/>
      <c r="AQ39071" s="9"/>
    </row>
    <row r="39072" spans="41:43" x14ac:dyDescent="0.3">
      <c r="AO39072" s="9"/>
      <c r="AP39072" s="9"/>
      <c r="AQ39072" s="9"/>
    </row>
    <row r="39073" spans="41:43" x14ac:dyDescent="0.3">
      <c r="AO39073" s="9"/>
      <c r="AP39073" s="9"/>
      <c r="AQ39073" s="9"/>
    </row>
    <row r="39074" spans="41:43" x14ac:dyDescent="0.3">
      <c r="AO39074" s="9"/>
      <c r="AP39074" s="9"/>
      <c r="AQ39074" s="9"/>
    </row>
    <row r="39075" spans="41:43" x14ac:dyDescent="0.3">
      <c r="AO39075" s="9"/>
      <c r="AP39075" s="9"/>
      <c r="AQ39075" s="9"/>
    </row>
    <row r="39076" spans="41:43" x14ac:dyDescent="0.3">
      <c r="AO39076" s="9"/>
      <c r="AP39076" s="9"/>
      <c r="AQ39076" s="9"/>
    </row>
    <row r="39077" spans="41:43" x14ac:dyDescent="0.3">
      <c r="AO39077" s="9"/>
      <c r="AP39077" s="9"/>
      <c r="AQ39077" s="9"/>
    </row>
    <row r="39078" spans="41:43" x14ac:dyDescent="0.3">
      <c r="AO39078" s="9"/>
      <c r="AP39078" s="9"/>
      <c r="AQ39078" s="9"/>
    </row>
    <row r="39079" spans="41:43" x14ac:dyDescent="0.3">
      <c r="AO39079" s="9"/>
      <c r="AP39079" s="9"/>
      <c r="AQ39079" s="9"/>
    </row>
    <row r="39080" spans="41:43" x14ac:dyDescent="0.3">
      <c r="AO39080" s="9"/>
      <c r="AP39080" s="9"/>
      <c r="AQ39080" s="9"/>
    </row>
    <row r="39081" spans="41:43" x14ac:dyDescent="0.3">
      <c r="AO39081" s="9"/>
      <c r="AP39081" s="9"/>
      <c r="AQ39081" s="9"/>
    </row>
    <row r="39082" spans="41:43" x14ac:dyDescent="0.3">
      <c r="AO39082" s="9"/>
      <c r="AP39082" s="9"/>
      <c r="AQ39082" s="9"/>
    </row>
    <row r="39083" spans="41:43" x14ac:dyDescent="0.3">
      <c r="AO39083" s="9"/>
      <c r="AP39083" s="9"/>
      <c r="AQ39083" s="9"/>
    </row>
    <row r="39084" spans="41:43" x14ac:dyDescent="0.3">
      <c r="AO39084" s="9"/>
      <c r="AP39084" s="9"/>
      <c r="AQ39084" s="9"/>
    </row>
    <row r="39085" spans="41:43" x14ac:dyDescent="0.3">
      <c r="AO39085" s="9"/>
      <c r="AP39085" s="9"/>
      <c r="AQ39085" s="9"/>
    </row>
    <row r="39086" spans="41:43" x14ac:dyDescent="0.3">
      <c r="AO39086" s="9"/>
      <c r="AP39086" s="9"/>
      <c r="AQ39086" s="9"/>
    </row>
    <row r="39087" spans="41:43" x14ac:dyDescent="0.3">
      <c r="AO39087" s="9"/>
      <c r="AP39087" s="9"/>
      <c r="AQ39087" s="9"/>
    </row>
    <row r="39088" spans="41:43" x14ac:dyDescent="0.3">
      <c r="AO39088" s="9"/>
      <c r="AP39088" s="9"/>
      <c r="AQ39088" s="9"/>
    </row>
    <row r="39089" spans="41:43" x14ac:dyDescent="0.3">
      <c r="AO39089" s="9"/>
      <c r="AP39089" s="9"/>
      <c r="AQ39089" s="9"/>
    </row>
    <row r="39090" spans="41:43" x14ac:dyDescent="0.3">
      <c r="AO39090" s="9"/>
      <c r="AP39090" s="9"/>
      <c r="AQ39090" s="9"/>
    </row>
    <row r="39091" spans="41:43" x14ac:dyDescent="0.3">
      <c r="AO39091" s="9"/>
      <c r="AP39091" s="9"/>
      <c r="AQ39091" s="9"/>
    </row>
    <row r="39092" spans="41:43" x14ac:dyDescent="0.3">
      <c r="AO39092" s="9"/>
      <c r="AP39092" s="9"/>
      <c r="AQ39092" s="9"/>
    </row>
    <row r="39093" spans="41:43" x14ac:dyDescent="0.3">
      <c r="AO39093" s="9"/>
      <c r="AP39093" s="9"/>
      <c r="AQ39093" s="9"/>
    </row>
    <row r="39094" spans="41:43" x14ac:dyDescent="0.3">
      <c r="AO39094" s="9"/>
      <c r="AP39094" s="9"/>
      <c r="AQ39094" s="9"/>
    </row>
    <row r="39095" spans="41:43" x14ac:dyDescent="0.3">
      <c r="AO39095" s="9"/>
      <c r="AP39095" s="9"/>
      <c r="AQ39095" s="9"/>
    </row>
    <row r="39096" spans="41:43" x14ac:dyDescent="0.3">
      <c r="AO39096" s="9"/>
      <c r="AP39096" s="9"/>
      <c r="AQ39096" s="9"/>
    </row>
    <row r="39097" spans="41:43" x14ac:dyDescent="0.3">
      <c r="AO39097" s="9"/>
      <c r="AP39097" s="9"/>
      <c r="AQ39097" s="9"/>
    </row>
    <row r="39098" spans="41:43" x14ac:dyDescent="0.3">
      <c r="AO39098" s="9"/>
      <c r="AP39098" s="9"/>
      <c r="AQ39098" s="9"/>
    </row>
    <row r="39099" spans="41:43" x14ac:dyDescent="0.3">
      <c r="AO39099" s="9"/>
      <c r="AP39099" s="9"/>
      <c r="AQ39099" s="9"/>
    </row>
    <row r="39100" spans="41:43" x14ac:dyDescent="0.3">
      <c r="AO39100" s="9"/>
      <c r="AP39100" s="9"/>
      <c r="AQ39100" s="9"/>
    </row>
    <row r="39101" spans="41:43" x14ac:dyDescent="0.3">
      <c r="AO39101" s="9"/>
      <c r="AP39101" s="9"/>
      <c r="AQ39101" s="9"/>
    </row>
    <row r="39102" spans="41:43" x14ac:dyDescent="0.3">
      <c r="AO39102" s="9"/>
      <c r="AP39102" s="9"/>
      <c r="AQ39102" s="9"/>
    </row>
    <row r="39103" spans="41:43" x14ac:dyDescent="0.3">
      <c r="AO39103" s="9"/>
      <c r="AP39103" s="9"/>
      <c r="AQ39103" s="9"/>
    </row>
    <row r="39104" spans="41:43" x14ac:dyDescent="0.3">
      <c r="AO39104" s="9"/>
      <c r="AP39104" s="9"/>
      <c r="AQ39104" s="9"/>
    </row>
    <row r="39105" spans="41:43" x14ac:dyDescent="0.3">
      <c r="AO39105" s="9"/>
      <c r="AP39105" s="9"/>
      <c r="AQ39105" s="9"/>
    </row>
    <row r="39106" spans="41:43" x14ac:dyDescent="0.3">
      <c r="AO39106" s="9"/>
      <c r="AP39106" s="9"/>
      <c r="AQ39106" s="9"/>
    </row>
    <row r="39107" spans="41:43" x14ac:dyDescent="0.3">
      <c r="AO39107" s="9"/>
      <c r="AP39107" s="9"/>
      <c r="AQ39107" s="9"/>
    </row>
    <row r="39108" spans="41:43" x14ac:dyDescent="0.3">
      <c r="AO39108" s="9"/>
      <c r="AP39108" s="9"/>
      <c r="AQ39108" s="9"/>
    </row>
    <row r="39109" spans="41:43" x14ac:dyDescent="0.3">
      <c r="AO39109" s="9"/>
      <c r="AP39109" s="9"/>
      <c r="AQ39109" s="9"/>
    </row>
    <row r="39110" spans="41:43" x14ac:dyDescent="0.3">
      <c r="AO39110" s="9"/>
      <c r="AP39110" s="9"/>
      <c r="AQ39110" s="9"/>
    </row>
    <row r="39111" spans="41:43" x14ac:dyDescent="0.3">
      <c r="AO39111" s="9"/>
      <c r="AP39111" s="9"/>
      <c r="AQ39111" s="9"/>
    </row>
    <row r="39112" spans="41:43" x14ac:dyDescent="0.3">
      <c r="AO39112" s="9"/>
      <c r="AP39112" s="9"/>
      <c r="AQ39112" s="9"/>
    </row>
    <row r="39113" spans="41:43" x14ac:dyDescent="0.3">
      <c r="AO39113" s="9"/>
      <c r="AP39113" s="9"/>
      <c r="AQ39113" s="9"/>
    </row>
    <row r="39114" spans="41:43" x14ac:dyDescent="0.3">
      <c r="AO39114" s="9"/>
      <c r="AP39114" s="9"/>
      <c r="AQ39114" s="9"/>
    </row>
    <row r="39115" spans="41:43" x14ac:dyDescent="0.3">
      <c r="AO39115" s="9"/>
      <c r="AP39115" s="9"/>
      <c r="AQ39115" s="9"/>
    </row>
    <row r="39116" spans="41:43" x14ac:dyDescent="0.3">
      <c r="AO39116" s="9"/>
      <c r="AP39116" s="9"/>
      <c r="AQ39116" s="9"/>
    </row>
    <row r="39117" spans="41:43" x14ac:dyDescent="0.3">
      <c r="AO39117" s="9"/>
      <c r="AP39117" s="9"/>
      <c r="AQ39117" s="9"/>
    </row>
    <row r="39118" spans="41:43" x14ac:dyDescent="0.3">
      <c r="AO39118" s="9"/>
      <c r="AP39118" s="9"/>
      <c r="AQ39118" s="9"/>
    </row>
    <row r="39119" spans="41:43" x14ac:dyDescent="0.3">
      <c r="AO39119" s="9"/>
      <c r="AP39119" s="9"/>
      <c r="AQ39119" s="9"/>
    </row>
    <row r="39120" spans="41:43" x14ac:dyDescent="0.3">
      <c r="AO39120" s="9"/>
      <c r="AP39120" s="9"/>
      <c r="AQ39120" s="9"/>
    </row>
    <row r="39121" spans="41:43" x14ac:dyDescent="0.3">
      <c r="AO39121" s="9"/>
      <c r="AP39121" s="9"/>
      <c r="AQ39121" s="9"/>
    </row>
    <row r="39122" spans="41:43" x14ac:dyDescent="0.3">
      <c r="AO39122" s="9"/>
      <c r="AP39122" s="9"/>
      <c r="AQ39122" s="9"/>
    </row>
    <row r="39123" spans="41:43" x14ac:dyDescent="0.3">
      <c r="AO39123" s="9"/>
      <c r="AP39123" s="9"/>
      <c r="AQ39123" s="9"/>
    </row>
    <row r="39124" spans="41:43" x14ac:dyDescent="0.3">
      <c r="AO39124" s="9"/>
      <c r="AP39124" s="9"/>
      <c r="AQ39124" s="9"/>
    </row>
    <row r="39125" spans="41:43" x14ac:dyDescent="0.3">
      <c r="AO39125" s="9"/>
      <c r="AP39125" s="9"/>
      <c r="AQ39125" s="9"/>
    </row>
    <row r="39126" spans="41:43" x14ac:dyDescent="0.3">
      <c r="AO39126" s="9"/>
      <c r="AP39126" s="9"/>
      <c r="AQ39126" s="9"/>
    </row>
    <row r="39127" spans="41:43" x14ac:dyDescent="0.3">
      <c r="AO39127" s="9"/>
      <c r="AP39127" s="9"/>
      <c r="AQ39127" s="9"/>
    </row>
    <row r="39128" spans="41:43" x14ac:dyDescent="0.3">
      <c r="AO39128" s="9"/>
      <c r="AP39128" s="9"/>
      <c r="AQ39128" s="9"/>
    </row>
    <row r="39129" spans="41:43" x14ac:dyDescent="0.3">
      <c r="AO39129" s="9"/>
      <c r="AP39129" s="9"/>
      <c r="AQ39129" s="9"/>
    </row>
    <row r="39130" spans="41:43" x14ac:dyDescent="0.3">
      <c r="AO39130" s="9"/>
      <c r="AP39130" s="9"/>
      <c r="AQ39130" s="9"/>
    </row>
    <row r="39131" spans="41:43" x14ac:dyDescent="0.3">
      <c r="AO39131" s="9"/>
      <c r="AP39131" s="9"/>
      <c r="AQ39131" s="9"/>
    </row>
    <row r="39132" spans="41:43" x14ac:dyDescent="0.3">
      <c r="AO39132" s="9"/>
      <c r="AP39132" s="9"/>
      <c r="AQ39132" s="9"/>
    </row>
    <row r="39133" spans="41:43" x14ac:dyDescent="0.3">
      <c r="AO39133" s="9"/>
      <c r="AP39133" s="9"/>
      <c r="AQ39133" s="9"/>
    </row>
    <row r="39134" spans="41:43" x14ac:dyDescent="0.3">
      <c r="AO39134" s="9"/>
      <c r="AP39134" s="9"/>
      <c r="AQ39134" s="9"/>
    </row>
    <row r="39135" spans="41:43" x14ac:dyDescent="0.3">
      <c r="AO39135" s="9"/>
      <c r="AP39135" s="9"/>
      <c r="AQ39135" s="9"/>
    </row>
    <row r="39136" spans="41:43" x14ac:dyDescent="0.3">
      <c r="AO39136" s="9"/>
      <c r="AP39136" s="9"/>
      <c r="AQ39136" s="9"/>
    </row>
    <row r="39137" spans="41:43" x14ac:dyDescent="0.3">
      <c r="AO39137" s="9"/>
      <c r="AP39137" s="9"/>
      <c r="AQ39137" s="9"/>
    </row>
    <row r="39138" spans="41:43" x14ac:dyDescent="0.3">
      <c r="AO39138" s="9"/>
      <c r="AP39138" s="9"/>
      <c r="AQ39138" s="9"/>
    </row>
    <row r="39139" spans="41:43" x14ac:dyDescent="0.3">
      <c r="AO39139" s="9"/>
      <c r="AP39139" s="9"/>
      <c r="AQ39139" s="9"/>
    </row>
    <row r="39140" spans="41:43" x14ac:dyDescent="0.3">
      <c r="AO39140" s="9"/>
      <c r="AP39140" s="9"/>
      <c r="AQ39140" s="9"/>
    </row>
    <row r="39141" spans="41:43" x14ac:dyDescent="0.3">
      <c r="AO39141" s="9"/>
      <c r="AP39141" s="9"/>
      <c r="AQ39141" s="9"/>
    </row>
    <row r="39142" spans="41:43" x14ac:dyDescent="0.3">
      <c r="AO39142" s="9"/>
      <c r="AP39142" s="9"/>
      <c r="AQ39142" s="9"/>
    </row>
    <row r="39143" spans="41:43" x14ac:dyDescent="0.3">
      <c r="AO39143" s="9"/>
      <c r="AP39143" s="9"/>
      <c r="AQ39143" s="9"/>
    </row>
    <row r="39144" spans="41:43" x14ac:dyDescent="0.3">
      <c r="AO39144" s="9"/>
      <c r="AP39144" s="9"/>
      <c r="AQ39144" s="9"/>
    </row>
    <row r="39145" spans="41:43" x14ac:dyDescent="0.3">
      <c r="AO39145" s="9"/>
      <c r="AP39145" s="9"/>
      <c r="AQ39145" s="9"/>
    </row>
    <row r="39146" spans="41:43" x14ac:dyDescent="0.3">
      <c r="AO39146" s="9"/>
      <c r="AP39146" s="9"/>
      <c r="AQ39146" s="9"/>
    </row>
    <row r="39147" spans="41:43" x14ac:dyDescent="0.3">
      <c r="AO39147" s="9"/>
      <c r="AP39147" s="9"/>
      <c r="AQ39147" s="9"/>
    </row>
    <row r="39148" spans="41:43" x14ac:dyDescent="0.3">
      <c r="AO39148" s="9"/>
      <c r="AP39148" s="9"/>
      <c r="AQ39148" s="9"/>
    </row>
    <row r="39149" spans="41:43" x14ac:dyDescent="0.3">
      <c r="AO39149" s="9"/>
      <c r="AP39149" s="9"/>
      <c r="AQ39149" s="9"/>
    </row>
    <row r="39150" spans="41:43" x14ac:dyDescent="0.3">
      <c r="AO39150" s="9"/>
      <c r="AP39150" s="9"/>
      <c r="AQ39150" s="9"/>
    </row>
    <row r="39151" spans="41:43" x14ac:dyDescent="0.3">
      <c r="AO39151" s="9"/>
      <c r="AP39151" s="9"/>
      <c r="AQ39151" s="9"/>
    </row>
    <row r="39152" spans="41:43" x14ac:dyDescent="0.3">
      <c r="AO39152" s="9"/>
      <c r="AP39152" s="9"/>
      <c r="AQ39152" s="9"/>
    </row>
    <row r="39153" spans="41:43" x14ac:dyDescent="0.3">
      <c r="AO39153" s="9"/>
      <c r="AP39153" s="9"/>
      <c r="AQ39153" s="9"/>
    </row>
    <row r="39154" spans="41:43" x14ac:dyDescent="0.3">
      <c r="AO39154" s="9"/>
      <c r="AP39154" s="9"/>
      <c r="AQ39154" s="9"/>
    </row>
    <row r="39155" spans="41:43" x14ac:dyDescent="0.3">
      <c r="AO39155" s="9"/>
      <c r="AP39155" s="9"/>
      <c r="AQ39155" s="9"/>
    </row>
    <row r="39156" spans="41:43" x14ac:dyDescent="0.3">
      <c r="AO39156" s="9"/>
      <c r="AP39156" s="9"/>
      <c r="AQ39156" s="9"/>
    </row>
    <row r="39157" spans="41:43" x14ac:dyDescent="0.3">
      <c r="AO39157" s="9"/>
      <c r="AP39157" s="9"/>
      <c r="AQ39157" s="9"/>
    </row>
    <row r="39158" spans="41:43" x14ac:dyDescent="0.3">
      <c r="AO39158" s="9"/>
      <c r="AP39158" s="9"/>
      <c r="AQ39158" s="9"/>
    </row>
    <row r="39159" spans="41:43" x14ac:dyDescent="0.3">
      <c r="AO39159" s="9"/>
      <c r="AP39159" s="9"/>
      <c r="AQ39159" s="9"/>
    </row>
    <row r="39160" spans="41:43" x14ac:dyDescent="0.3">
      <c r="AO39160" s="9"/>
      <c r="AP39160" s="9"/>
      <c r="AQ39160" s="9"/>
    </row>
    <row r="39161" spans="41:43" x14ac:dyDescent="0.3">
      <c r="AO39161" s="9"/>
      <c r="AP39161" s="9"/>
      <c r="AQ39161" s="9"/>
    </row>
    <row r="39162" spans="41:43" x14ac:dyDescent="0.3">
      <c r="AO39162" s="9"/>
      <c r="AP39162" s="9"/>
      <c r="AQ39162" s="9"/>
    </row>
    <row r="39163" spans="41:43" x14ac:dyDescent="0.3">
      <c r="AO39163" s="9"/>
      <c r="AP39163" s="9"/>
      <c r="AQ39163" s="9"/>
    </row>
    <row r="39164" spans="41:43" x14ac:dyDescent="0.3">
      <c r="AO39164" s="9"/>
      <c r="AP39164" s="9"/>
      <c r="AQ39164" s="9"/>
    </row>
    <row r="39165" spans="41:43" x14ac:dyDescent="0.3">
      <c r="AO39165" s="9"/>
      <c r="AP39165" s="9"/>
      <c r="AQ39165" s="9"/>
    </row>
    <row r="39166" spans="41:43" x14ac:dyDescent="0.3">
      <c r="AO39166" s="9"/>
      <c r="AP39166" s="9"/>
      <c r="AQ39166" s="9"/>
    </row>
    <row r="39167" spans="41:43" x14ac:dyDescent="0.3">
      <c r="AO39167" s="9"/>
      <c r="AP39167" s="9"/>
      <c r="AQ39167" s="9"/>
    </row>
    <row r="39168" spans="41:43" x14ac:dyDescent="0.3">
      <c r="AO39168" s="9"/>
      <c r="AP39168" s="9"/>
      <c r="AQ39168" s="9"/>
    </row>
    <row r="39169" spans="41:43" x14ac:dyDescent="0.3">
      <c r="AO39169" s="9"/>
      <c r="AP39169" s="9"/>
      <c r="AQ39169" s="9"/>
    </row>
    <row r="39170" spans="41:43" x14ac:dyDescent="0.3">
      <c r="AO39170" s="9"/>
      <c r="AP39170" s="9"/>
      <c r="AQ39170" s="9"/>
    </row>
    <row r="39171" spans="41:43" x14ac:dyDescent="0.3">
      <c r="AO39171" s="9"/>
      <c r="AP39171" s="9"/>
      <c r="AQ39171" s="9"/>
    </row>
    <row r="39172" spans="41:43" x14ac:dyDescent="0.3">
      <c r="AO39172" s="9"/>
      <c r="AP39172" s="9"/>
      <c r="AQ39172" s="9"/>
    </row>
    <row r="39173" spans="41:43" x14ac:dyDescent="0.3">
      <c r="AO39173" s="9"/>
      <c r="AP39173" s="9"/>
      <c r="AQ39173" s="9"/>
    </row>
    <row r="39174" spans="41:43" x14ac:dyDescent="0.3">
      <c r="AO39174" s="9"/>
      <c r="AP39174" s="9"/>
      <c r="AQ39174" s="9"/>
    </row>
    <row r="39175" spans="41:43" x14ac:dyDescent="0.3">
      <c r="AO39175" s="9"/>
      <c r="AP39175" s="9"/>
      <c r="AQ39175" s="9"/>
    </row>
    <row r="39176" spans="41:43" x14ac:dyDescent="0.3">
      <c r="AO39176" s="9"/>
      <c r="AP39176" s="9"/>
      <c r="AQ39176" s="9"/>
    </row>
    <row r="39177" spans="41:43" x14ac:dyDescent="0.3">
      <c r="AO39177" s="9"/>
      <c r="AP39177" s="9"/>
      <c r="AQ39177" s="9"/>
    </row>
    <row r="39178" spans="41:43" x14ac:dyDescent="0.3">
      <c r="AO39178" s="9"/>
      <c r="AP39178" s="9"/>
      <c r="AQ39178" s="9"/>
    </row>
    <row r="39179" spans="41:43" x14ac:dyDescent="0.3">
      <c r="AO39179" s="9"/>
      <c r="AP39179" s="9"/>
      <c r="AQ39179" s="9"/>
    </row>
    <row r="39180" spans="41:43" x14ac:dyDescent="0.3">
      <c r="AO39180" s="9"/>
      <c r="AP39180" s="9"/>
      <c r="AQ39180" s="9"/>
    </row>
    <row r="39181" spans="41:43" x14ac:dyDescent="0.3">
      <c r="AO39181" s="9"/>
      <c r="AP39181" s="9"/>
      <c r="AQ39181" s="9"/>
    </row>
    <row r="39182" spans="41:43" x14ac:dyDescent="0.3">
      <c r="AO39182" s="9"/>
      <c r="AP39182" s="9"/>
      <c r="AQ39182" s="9"/>
    </row>
    <row r="39183" spans="41:43" x14ac:dyDescent="0.3">
      <c r="AO39183" s="9"/>
      <c r="AP39183" s="9"/>
      <c r="AQ39183" s="9"/>
    </row>
    <row r="39184" spans="41:43" x14ac:dyDescent="0.3">
      <c r="AO39184" s="9"/>
      <c r="AP39184" s="9"/>
      <c r="AQ39184" s="9"/>
    </row>
    <row r="39185" spans="41:43" x14ac:dyDescent="0.3">
      <c r="AO39185" s="9"/>
      <c r="AP39185" s="9"/>
      <c r="AQ39185" s="9"/>
    </row>
    <row r="39186" spans="41:43" x14ac:dyDescent="0.3">
      <c r="AO39186" s="9"/>
      <c r="AP39186" s="9"/>
      <c r="AQ39186" s="9"/>
    </row>
    <row r="39187" spans="41:43" x14ac:dyDescent="0.3">
      <c r="AO39187" s="9"/>
      <c r="AP39187" s="9"/>
      <c r="AQ39187" s="9"/>
    </row>
    <row r="39188" spans="41:43" x14ac:dyDescent="0.3">
      <c r="AO39188" s="9"/>
      <c r="AP39188" s="9"/>
      <c r="AQ39188" s="9"/>
    </row>
    <row r="39189" spans="41:43" x14ac:dyDescent="0.3">
      <c r="AO39189" s="9"/>
      <c r="AP39189" s="9"/>
      <c r="AQ39189" s="9"/>
    </row>
    <row r="39190" spans="41:43" x14ac:dyDescent="0.3">
      <c r="AO39190" s="9"/>
      <c r="AP39190" s="9"/>
      <c r="AQ39190" s="9"/>
    </row>
    <row r="39191" spans="41:43" x14ac:dyDescent="0.3">
      <c r="AO39191" s="9"/>
      <c r="AP39191" s="9"/>
      <c r="AQ39191" s="9"/>
    </row>
    <row r="39192" spans="41:43" x14ac:dyDescent="0.3">
      <c r="AO39192" s="9"/>
      <c r="AP39192" s="9"/>
      <c r="AQ39192" s="9"/>
    </row>
    <row r="39193" spans="41:43" x14ac:dyDescent="0.3">
      <c r="AO39193" s="9"/>
      <c r="AP39193" s="9"/>
      <c r="AQ39193" s="9"/>
    </row>
    <row r="39194" spans="41:43" x14ac:dyDescent="0.3">
      <c r="AO39194" s="9"/>
      <c r="AP39194" s="9"/>
      <c r="AQ39194" s="9"/>
    </row>
    <row r="39195" spans="41:43" x14ac:dyDescent="0.3">
      <c r="AO39195" s="9"/>
      <c r="AP39195" s="9"/>
      <c r="AQ39195" s="9"/>
    </row>
    <row r="39196" spans="41:43" x14ac:dyDescent="0.3">
      <c r="AO39196" s="9"/>
      <c r="AP39196" s="9"/>
      <c r="AQ39196" s="9"/>
    </row>
    <row r="39197" spans="41:43" x14ac:dyDescent="0.3">
      <c r="AO39197" s="9"/>
      <c r="AP39197" s="9"/>
      <c r="AQ39197" s="9"/>
    </row>
    <row r="39198" spans="41:43" x14ac:dyDescent="0.3">
      <c r="AO39198" s="9"/>
      <c r="AP39198" s="9"/>
      <c r="AQ39198" s="9"/>
    </row>
    <row r="39199" spans="41:43" x14ac:dyDescent="0.3">
      <c r="AO39199" s="9"/>
      <c r="AP39199" s="9"/>
      <c r="AQ39199" s="9"/>
    </row>
    <row r="39200" spans="41:43" x14ac:dyDescent="0.3">
      <c r="AO39200" s="9"/>
      <c r="AP39200" s="9"/>
      <c r="AQ39200" s="9"/>
    </row>
    <row r="39201" spans="41:43" x14ac:dyDescent="0.3">
      <c r="AO39201" s="9"/>
      <c r="AP39201" s="9"/>
      <c r="AQ39201" s="9"/>
    </row>
    <row r="39202" spans="41:43" x14ac:dyDescent="0.3">
      <c r="AO39202" s="9"/>
      <c r="AP39202" s="9"/>
      <c r="AQ39202" s="9"/>
    </row>
    <row r="39203" spans="41:43" x14ac:dyDescent="0.3">
      <c r="AO39203" s="9"/>
      <c r="AP39203" s="9"/>
      <c r="AQ39203" s="9"/>
    </row>
    <row r="39204" spans="41:43" x14ac:dyDescent="0.3">
      <c r="AO39204" s="9"/>
      <c r="AP39204" s="9"/>
      <c r="AQ39204" s="9"/>
    </row>
    <row r="39205" spans="41:43" x14ac:dyDescent="0.3">
      <c r="AO39205" s="9"/>
      <c r="AP39205" s="9"/>
      <c r="AQ39205" s="9"/>
    </row>
    <row r="39206" spans="41:43" x14ac:dyDescent="0.3">
      <c r="AO39206" s="9"/>
      <c r="AP39206" s="9"/>
      <c r="AQ39206" s="9"/>
    </row>
    <row r="39207" spans="41:43" x14ac:dyDescent="0.3">
      <c r="AO39207" s="9"/>
      <c r="AP39207" s="9"/>
      <c r="AQ39207" s="9"/>
    </row>
    <row r="39208" spans="41:43" x14ac:dyDescent="0.3">
      <c r="AO39208" s="9"/>
      <c r="AP39208" s="9"/>
      <c r="AQ39208" s="9"/>
    </row>
    <row r="39209" spans="41:43" x14ac:dyDescent="0.3">
      <c r="AO39209" s="9"/>
      <c r="AP39209" s="9"/>
      <c r="AQ39209" s="9"/>
    </row>
    <row r="39210" spans="41:43" x14ac:dyDescent="0.3">
      <c r="AO39210" s="9"/>
      <c r="AP39210" s="9"/>
      <c r="AQ39210" s="9"/>
    </row>
    <row r="39211" spans="41:43" x14ac:dyDescent="0.3">
      <c r="AO39211" s="9"/>
      <c r="AP39211" s="9"/>
      <c r="AQ39211" s="9"/>
    </row>
    <row r="39212" spans="41:43" x14ac:dyDescent="0.3">
      <c r="AO39212" s="9"/>
      <c r="AP39212" s="9"/>
      <c r="AQ39212" s="9"/>
    </row>
    <row r="39213" spans="41:43" x14ac:dyDescent="0.3">
      <c r="AO39213" s="9"/>
      <c r="AP39213" s="9"/>
      <c r="AQ39213" s="9"/>
    </row>
    <row r="39214" spans="41:43" x14ac:dyDescent="0.3">
      <c r="AO39214" s="9"/>
      <c r="AP39214" s="9"/>
      <c r="AQ39214" s="9"/>
    </row>
    <row r="39215" spans="41:43" x14ac:dyDescent="0.3">
      <c r="AO39215" s="9"/>
      <c r="AP39215" s="9"/>
      <c r="AQ39215" s="9"/>
    </row>
    <row r="39216" spans="41:43" x14ac:dyDescent="0.3">
      <c r="AO39216" s="9"/>
      <c r="AP39216" s="9"/>
      <c r="AQ39216" s="9"/>
    </row>
    <row r="39217" spans="41:43" x14ac:dyDescent="0.3">
      <c r="AO39217" s="9"/>
      <c r="AP39217" s="9"/>
      <c r="AQ39217" s="9"/>
    </row>
    <row r="39218" spans="41:43" x14ac:dyDescent="0.3">
      <c r="AO39218" s="9"/>
      <c r="AP39218" s="9"/>
      <c r="AQ39218" s="9"/>
    </row>
    <row r="39219" spans="41:43" x14ac:dyDescent="0.3">
      <c r="AO39219" s="9"/>
      <c r="AP39219" s="9"/>
      <c r="AQ39219" s="9"/>
    </row>
    <row r="39220" spans="41:43" x14ac:dyDescent="0.3">
      <c r="AO39220" s="9"/>
      <c r="AP39220" s="9"/>
      <c r="AQ39220" s="9"/>
    </row>
    <row r="39221" spans="41:43" x14ac:dyDescent="0.3">
      <c r="AO39221" s="9"/>
      <c r="AP39221" s="9"/>
      <c r="AQ39221" s="9"/>
    </row>
    <row r="39222" spans="41:43" x14ac:dyDescent="0.3">
      <c r="AO39222" s="9"/>
      <c r="AP39222" s="9"/>
      <c r="AQ39222" s="9"/>
    </row>
    <row r="39223" spans="41:43" x14ac:dyDescent="0.3">
      <c r="AO39223" s="9"/>
      <c r="AP39223" s="9"/>
      <c r="AQ39223" s="9"/>
    </row>
    <row r="39224" spans="41:43" x14ac:dyDescent="0.3">
      <c r="AO39224" s="9"/>
      <c r="AP39224" s="9"/>
      <c r="AQ39224" s="9"/>
    </row>
    <row r="39225" spans="41:43" x14ac:dyDescent="0.3">
      <c r="AO39225" s="9"/>
      <c r="AP39225" s="9"/>
      <c r="AQ39225" s="9"/>
    </row>
    <row r="39226" spans="41:43" x14ac:dyDescent="0.3">
      <c r="AO39226" s="9"/>
      <c r="AP39226" s="9"/>
      <c r="AQ39226" s="9"/>
    </row>
    <row r="39227" spans="41:43" x14ac:dyDescent="0.3">
      <c r="AO39227" s="9"/>
      <c r="AP39227" s="9"/>
      <c r="AQ39227" s="9"/>
    </row>
    <row r="39228" spans="41:43" x14ac:dyDescent="0.3">
      <c r="AO39228" s="9"/>
      <c r="AP39228" s="9"/>
      <c r="AQ39228" s="9"/>
    </row>
    <row r="39229" spans="41:43" x14ac:dyDescent="0.3">
      <c r="AO39229" s="9"/>
      <c r="AP39229" s="9"/>
      <c r="AQ39229" s="9"/>
    </row>
    <row r="39230" spans="41:43" x14ac:dyDescent="0.3">
      <c r="AO39230" s="9"/>
      <c r="AP39230" s="9"/>
      <c r="AQ39230" s="9"/>
    </row>
    <row r="39231" spans="41:43" x14ac:dyDescent="0.3">
      <c r="AO39231" s="9"/>
      <c r="AP39231" s="9"/>
      <c r="AQ39231" s="9"/>
    </row>
    <row r="39232" spans="41:43" x14ac:dyDescent="0.3">
      <c r="AO39232" s="9"/>
      <c r="AP39232" s="9"/>
      <c r="AQ39232" s="9"/>
    </row>
    <row r="39233" spans="41:43" x14ac:dyDescent="0.3">
      <c r="AO39233" s="9"/>
      <c r="AP39233" s="9"/>
      <c r="AQ39233" s="9"/>
    </row>
    <row r="39234" spans="41:43" x14ac:dyDescent="0.3">
      <c r="AO39234" s="9"/>
      <c r="AP39234" s="9"/>
      <c r="AQ39234" s="9"/>
    </row>
    <row r="39235" spans="41:43" x14ac:dyDescent="0.3">
      <c r="AO39235" s="9"/>
      <c r="AP39235" s="9"/>
      <c r="AQ39235" s="9"/>
    </row>
    <row r="39236" spans="41:43" x14ac:dyDescent="0.3">
      <c r="AO39236" s="9"/>
      <c r="AP39236" s="9"/>
      <c r="AQ39236" s="9"/>
    </row>
    <row r="39237" spans="41:43" x14ac:dyDescent="0.3">
      <c r="AO39237" s="9"/>
      <c r="AP39237" s="9"/>
      <c r="AQ39237" s="9"/>
    </row>
    <row r="39238" spans="41:43" x14ac:dyDescent="0.3">
      <c r="AO39238" s="9"/>
      <c r="AP39238" s="9"/>
      <c r="AQ39238" s="9"/>
    </row>
    <row r="39239" spans="41:43" x14ac:dyDescent="0.3">
      <c r="AO39239" s="9"/>
      <c r="AP39239" s="9"/>
      <c r="AQ39239" s="9"/>
    </row>
    <row r="39240" spans="41:43" x14ac:dyDescent="0.3">
      <c r="AO39240" s="9"/>
      <c r="AP39240" s="9"/>
      <c r="AQ39240" s="9"/>
    </row>
    <row r="39241" spans="41:43" x14ac:dyDescent="0.3">
      <c r="AO39241" s="9"/>
      <c r="AP39241" s="9"/>
      <c r="AQ39241" s="9"/>
    </row>
    <row r="39242" spans="41:43" x14ac:dyDescent="0.3">
      <c r="AO39242" s="9"/>
      <c r="AP39242" s="9"/>
      <c r="AQ39242" s="9"/>
    </row>
    <row r="39243" spans="41:43" x14ac:dyDescent="0.3">
      <c r="AO39243" s="9"/>
      <c r="AP39243" s="9"/>
      <c r="AQ39243" s="9"/>
    </row>
    <row r="39244" spans="41:43" x14ac:dyDescent="0.3">
      <c r="AO39244" s="9"/>
      <c r="AP39244" s="9"/>
      <c r="AQ39244" s="9"/>
    </row>
    <row r="39245" spans="41:43" x14ac:dyDescent="0.3">
      <c r="AO39245" s="9"/>
      <c r="AP39245" s="9"/>
      <c r="AQ39245" s="9"/>
    </row>
    <row r="39246" spans="41:43" x14ac:dyDescent="0.3">
      <c r="AO39246" s="9"/>
      <c r="AP39246" s="9"/>
      <c r="AQ39246" s="9"/>
    </row>
    <row r="39247" spans="41:43" x14ac:dyDescent="0.3">
      <c r="AO39247" s="9"/>
      <c r="AP39247" s="9"/>
      <c r="AQ39247" s="9"/>
    </row>
    <row r="39248" spans="41:43" x14ac:dyDescent="0.3">
      <c r="AO39248" s="9"/>
      <c r="AP39248" s="9"/>
      <c r="AQ39248" s="9"/>
    </row>
    <row r="39249" spans="41:43" x14ac:dyDescent="0.3">
      <c r="AO39249" s="9"/>
      <c r="AP39249" s="9"/>
      <c r="AQ39249" s="9"/>
    </row>
    <row r="39250" spans="41:43" x14ac:dyDescent="0.3">
      <c r="AO39250" s="9"/>
      <c r="AP39250" s="9"/>
      <c r="AQ39250" s="9"/>
    </row>
    <row r="39251" spans="41:43" x14ac:dyDescent="0.3">
      <c r="AO39251" s="9"/>
      <c r="AP39251" s="9"/>
      <c r="AQ39251" s="9"/>
    </row>
    <row r="39252" spans="41:43" x14ac:dyDescent="0.3">
      <c r="AO39252" s="9"/>
      <c r="AP39252" s="9"/>
      <c r="AQ39252" s="9"/>
    </row>
    <row r="39253" spans="41:43" x14ac:dyDescent="0.3">
      <c r="AO39253" s="9"/>
      <c r="AP39253" s="9"/>
      <c r="AQ39253" s="9"/>
    </row>
    <row r="39254" spans="41:43" x14ac:dyDescent="0.3">
      <c r="AO39254" s="9"/>
      <c r="AP39254" s="9"/>
      <c r="AQ39254" s="9"/>
    </row>
    <row r="39255" spans="41:43" x14ac:dyDescent="0.3">
      <c r="AO39255" s="9"/>
      <c r="AP39255" s="9"/>
      <c r="AQ39255" s="9"/>
    </row>
    <row r="39256" spans="41:43" x14ac:dyDescent="0.3">
      <c r="AO39256" s="9"/>
      <c r="AP39256" s="9"/>
      <c r="AQ39256" s="9"/>
    </row>
    <row r="39257" spans="41:43" x14ac:dyDescent="0.3">
      <c r="AO39257" s="9"/>
      <c r="AP39257" s="9"/>
      <c r="AQ39257" s="9"/>
    </row>
    <row r="39258" spans="41:43" x14ac:dyDescent="0.3">
      <c r="AO39258" s="9"/>
      <c r="AP39258" s="9"/>
      <c r="AQ39258" s="9"/>
    </row>
    <row r="39259" spans="41:43" x14ac:dyDescent="0.3">
      <c r="AO39259" s="9"/>
      <c r="AP39259" s="9"/>
      <c r="AQ39259" s="9"/>
    </row>
    <row r="39260" spans="41:43" x14ac:dyDescent="0.3">
      <c r="AO39260" s="9"/>
      <c r="AP39260" s="9"/>
      <c r="AQ39260" s="9"/>
    </row>
    <row r="39261" spans="41:43" x14ac:dyDescent="0.3">
      <c r="AO39261" s="9"/>
      <c r="AP39261" s="9"/>
      <c r="AQ39261" s="9"/>
    </row>
    <row r="39262" spans="41:43" x14ac:dyDescent="0.3">
      <c r="AO39262" s="9"/>
      <c r="AP39262" s="9"/>
      <c r="AQ39262" s="9"/>
    </row>
    <row r="39263" spans="41:43" x14ac:dyDescent="0.3">
      <c r="AO39263" s="9"/>
      <c r="AP39263" s="9"/>
      <c r="AQ39263" s="9"/>
    </row>
    <row r="39264" spans="41:43" x14ac:dyDescent="0.3">
      <c r="AO39264" s="9"/>
      <c r="AP39264" s="9"/>
      <c r="AQ39264" s="9"/>
    </row>
    <row r="39265" spans="41:43" x14ac:dyDescent="0.3">
      <c r="AO39265" s="9"/>
      <c r="AP39265" s="9"/>
      <c r="AQ39265" s="9"/>
    </row>
    <row r="39266" spans="41:43" x14ac:dyDescent="0.3">
      <c r="AO39266" s="9"/>
      <c r="AP39266" s="9"/>
      <c r="AQ39266" s="9"/>
    </row>
    <row r="39267" spans="41:43" x14ac:dyDescent="0.3">
      <c r="AO39267" s="9"/>
      <c r="AP39267" s="9"/>
      <c r="AQ39267" s="9"/>
    </row>
    <row r="39268" spans="41:43" x14ac:dyDescent="0.3">
      <c r="AO39268" s="9"/>
      <c r="AP39268" s="9"/>
      <c r="AQ39268" s="9"/>
    </row>
    <row r="39269" spans="41:43" x14ac:dyDescent="0.3">
      <c r="AO39269" s="9"/>
      <c r="AP39269" s="9"/>
      <c r="AQ39269" s="9"/>
    </row>
    <row r="39270" spans="41:43" x14ac:dyDescent="0.3">
      <c r="AO39270" s="9"/>
      <c r="AP39270" s="9"/>
      <c r="AQ39270" s="9"/>
    </row>
    <row r="39271" spans="41:43" x14ac:dyDescent="0.3">
      <c r="AO39271" s="9"/>
      <c r="AP39271" s="9"/>
      <c r="AQ39271" s="9"/>
    </row>
    <row r="39272" spans="41:43" x14ac:dyDescent="0.3">
      <c r="AO39272" s="9"/>
      <c r="AP39272" s="9"/>
      <c r="AQ39272" s="9"/>
    </row>
    <row r="39273" spans="41:43" x14ac:dyDescent="0.3">
      <c r="AO39273" s="9"/>
      <c r="AP39273" s="9"/>
      <c r="AQ39273" s="9"/>
    </row>
    <row r="39274" spans="41:43" x14ac:dyDescent="0.3">
      <c r="AO39274" s="9"/>
      <c r="AP39274" s="9"/>
      <c r="AQ39274" s="9"/>
    </row>
    <row r="39275" spans="41:43" x14ac:dyDescent="0.3">
      <c r="AO39275" s="9"/>
      <c r="AP39275" s="9"/>
      <c r="AQ39275" s="9"/>
    </row>
    <row r="39276" spans="41:43" x14ac:dyDescent="0.3">
      <c r="AO39276" s="9"/>
      <c r="AP39276" s="9"/>
      <c r="AQ39276" s="9"/>
    </row>
    <row r="39277" spans="41:43" x14ac:dyDescent="0.3">
      <c r="AO39277" s="9"/>
      <c r="AP39277" s="9"/>
      <c r="AQ39277" s="9"/>
    </row>
    <row r="39278" spans="41:43" x14ac:dyDescent="0.3">
      <c r="AO39278" s="9"/>
      <c r="AP39278" s="9"/>
      <c r="AQ39278" s="9"/>
    </row>
    <row r="39279" spans="41:43" x14ac:dyDescent="0.3">
      <c r="AO39279" s="9"/>
      <c r="AP39279" s="9"/>
      <c r="AQ39279" s="9"/>
    </row>
    <row r="39280" spans="41:43" x14ac:dyDescent="0.3">
      <c r="AO39280" s="9"/>
      <c r="AP39280" s="9"/>
      <c r="AQ39280" s="9"/>
    </row>
    <row r="39281" spans="41:43" x14ac:dyDescent="0.3">
      <c r="AO39281" s="9"/>
      <c r="AP39281" s="9"/>
      <c r="AQ39281" s="9"/>
    </row>
    <row r="39282" spans="41:43" x14ac:dyDescent="0.3">
      <c r="AO39282" s="9"/>
      <c r="AP39282" s="9"/>
      <c r="AQ39282" s="9"/>
    </row>
    <row r="39283" spans="41:43" x14ac:dyDescent="0.3">
      <c r="AO39283" s="9"/>
      <c r="AP39283" s="9"/>
      <c r="AQ39283" s="9"/>
    </row>
    <row r="39284" spans="41:43" x14ac:dyDescent="0.3">
      <c r="AO39284" s="9"/>
      <c r="AP39284" s="9"/>
      <c r="AQ39284" s="9"/>
    </row>
    <row r="39285" spans="41:43" x14ac:dyDescent="0.3">
      <c r="AO39285" s="9"/>
      <c r="AP39285" s="9"/>
      <c r="AQ39285" s="9"/>
    </row>
    <row r="39286" spans="41:43" x14ac:dyDescent="0.3">
      <c r="AO39286" s="9"/>
      <c r="AP39286" s="9"/>
      <c r="AQ39286" s="9"/>
    </row>
    <row r="39287" spans="41:43" x14ac:dyDescent="0.3">
      <c r="AO39287" s="9"/>
      <c r="AP39287" s="9"/>
      <c r="AQ39287" s="9"/>
    </row>
    <row r="39288" spans="41:43" x14ac:dyDescent="0.3">
      <c r="AO39288" s="9"/>
      <c r="AP39288" s="9"/>
      <c r="AQ39288" s="9"/>
    </row>
    <row r="39289" spans="41:43" x14ac:dyDescent="0.3">
      <c r="AO39289" s="9"/>
      <c r="AP39289" s="9"/>
      <c r="AQ39289" s="9"/>
    </row>
    <row r="39290" spans="41:43" x14ac:dyDescent="0.3">
      <c r="AO39290" s="9"/>
      <c r="AP39290" s="9"/>
      <c r="AQ39290" s="9"/>
    </row>
    <row r="39291" spans="41:43" x14ac:dyDescent="0.3">
      <c r="AO39291" s="9"/>
      <c r="AP39291" s="9"/>
      <c r="AQ39291" s="9"/>
    </row>
    <row r="39292" spans="41:43" x14ac:dyDescent="0.3">
      <c r="AO39292" s="9"/>
      <c r="AP39292" s="9"/>
      <c r="AQ39292" s="9"/>
    </row>
    <row r="39293" spans="41:43" x14ac:dyDescent="0.3">
      <c r="AO39293" s="9"/>
      <c r="AP39293" s="9"/>
      <c r="AQ39293" s="9"/>
    </row>
    <row r="39294" spans="41:43" x14ac:dyDescent="0.3">
      <c r="AO39294" s="9"/>
      <c r="AP39294" s="9"/>
      <c r="AQ39294" s="9"/>
    </row>
    <row r="39295" spans="41:43" x14ac:dyDescent="0.3">
      <c r="AO39295" s="9"/>
      <c r="AP39295" s="9"/>
      <c r="AQ39295" s="9"/>
    </row>
    <row r="39296" spans="41:43" x14ac:dyDescent="0.3">
      <c r="AO39296" s="9"/>
      <c r="AP39296" s="9"/>
      <c r="AQ39296" s="9"/>
    </row>
    <row r="39297" spans="41:43" x14ac:dyDescent="0.3">
      <c r="AO39297" s="9"/>
      <c r="AP39297" s="9"/>
      <c r="AQ39297" s="9"/>
    </row>
    <row r="39298" spans="41:43" x14ac:dyDescent="0.3">
      <c r="AO39298" s="9"/>
      <c r="AP39298" s="9"/>
      <c r="AQ39298" s="9"/>
    </row>
    <row r="39299" spans="41:43" x14ac:dyDescent="0.3">
      <c r="AO39299" s="9"/>
      <c r="AP39299" s="9"/>
      <c r="AQ39299" s="9"/>
    </row>
    <row r="39300" spans="41:43" x14ac:dyDescent="0.3">
      <c r="AO39300" s="9"/>
      <c r="AP39300" s="9"/>
      <c r="AQ39300" s="9"/>
    </row>
    <row r="39301" spans="41:43" x14ac:dyDescent="0.3">
      <c r="AO39301" s="9"/>
      <c r="AP39301" s="9"/>
      <c r="AQ39301" s="9"/>
    </row>
    <row r="39302" spans="41:43" x14ac:dyDescent="0.3">
      <c r="AO39302" s="9"/>
      <c r="AP39302" s="9"/>
      <c r="AQ39302" s="9"/>
    </row>
    <row r="39303" spans="41:43" x14ac:dyDescent="0.3">
      <c r="AO39303" s="9"/>
      <c r="AP39303" s="9"/>
      <c r="AQ39303" s="9"/>
    </row>
    <row r="39304" spans="41:43" x14ac:dyDescent="0.3">
      <c r="AO39304" s="9"/>
      <c r="AP39304" s="9"/>
      <c r="AQ39304" s="9"/>
    </row>
    <row r="39305" spans="41:43" x14ac:dyDescent="0.3">
      <c r="AO39305" s="9"/>
      <c r="AP39305" s="9"/>
      <c r="AQ39305" s="9"/>
    </row>
    <row r="39306" spans="41:43" x14ac:dyDescent="0.3">
      <c r="AO39306" s="9"/>
      <c r="AP39306" s="9"/>
      <c r="AQ39306" s="9"/>
    </row>
    <row r="39307" spans="41:43" x14ac:dyDescent="0.3">
      <c r="AO39307" s="9"/>
      <c r="AP39307" s="9"/>
      <c r="AQ39307" s="9"/>
    </row>
    <row r="39308" spans="41:43" x14ac:dyDescent="0.3">
      <c r="AO39308" s="9"/>
      <c r="AP39308" s="9"/>
      <c r="AQ39308" s="9"/>
    </row>
    <row r="39309" spans="41:43" x14ac:dyDescent="0.3">
      <c r="AO39309" s="9"/>
      <c r="AP39309" s="9"/>
      <c r="AQ39309" s="9"/>
    </row>
    <row r="39310" spans="41:43" x14ac:dyDescent="0.3">
      <c r="AO39310" s="9"/>
      <c r="AP39310" s="9"/>
      <c r="AQ39310" s="9"/>
    </row>
    <row r="39311" spans="41:43" x14ac:dyDescent="0.3">
      <c r="AO39311" s="9"/>
      <c r="AP39311" s="9"/>
      <c r="AQ39311" s="9"/>
    </row>
    <row r="39312" spans="41:43" x14ac:dyDescent="0.3">
      <c r="AO39312" s="9"/>
      <c r="AP39312" s="9"/>
      <c r="AQ39312" s="9"/>
    </row>
    <row r="39313" spans="41:43" x14ac:dyDescent="0.3">
      <c r="AO39313" s="9"/>
      <c r="AP39313" s="9"/>
      <c r="AQ39313" s="9"/>
    </row>
    <row r="39314" spans="41:43" x14ac:dyDescent="0.3">
      <c r="AO39314" s="9"/>
      <c r="AP39314" s="9"/>
      <c r="AQ39314" s="9"/>
    </row>
    <row r="39315" spans="41:43" x14ac:dyDescent="0.3">
      <c r="AO39315" s="9"/>
      <c r="AP39315" s="9"/>
      <c r="AQ39315" s="9"/>
    </row>
    <row r="39316" spans="41:43" x14ac:dyDescent="0.3">
      <c r="AO39316" s="9"/>
      <c r="AP39316" s="9"/>
      <c r="AQ39316" s="9"/>
    </row>
    <row r="39317" spans="41:43" x14ac:dyDescent="0.3">
      <c r="AO39317" s="9"/>
      <c r="AP39317" s="9"/>
      <c r="AQ39317" s="9"/>
    </row>
    <row r="39318" spans="41:43" x14ac:dyDescent="0.3">
      <c r="AO39318" s="9"/>
      <c r="AP39318" s="9"/>
      <c r="AQ39318" s="9"/>
    </row>
    <row r="39319" spans="41:43" x14ac:dyDescent="0.3">
      <c r="AO39319" s="9"/>
      <c r="AP39319" s="9"/>
      <c r="AQ39319" s="9"/>
    </row>
    <row r="39320" spans="41:43" x14ac:dyDescent="0.3">
      <c r="AO39320" s="9"/>
      <c r="AP39320" s="9"/>
      <c r="AQ39320" s="9"/>
    </row>
    <row r="39321" spans="41:43" x14ac:dyDescent="0.3">
      <c r="AO39321" s="9"/>
      <c r="AP39321" s="9"/>
      <c r="AQ39321" s="9"/>
    </row>
    <row r="39322" spans="41:43" x14ac:dyDescent="0.3">
      <c r="AO39322" s="9"/>
      <c r="AP39322" s="9"/>
      <c r="AQ39322" s="9"/>
    </row>
    <row r="39323" spans="41:43" x14ac:dyDescent="0.3">
      <c r="AO39323" s="9"/>
      <c r="AP39323" s="9"/>
      <c r="AQ39323" s="9"/>
    </row>
    <row r="39324" spans="41:43" x14ac:dyDescent="0.3">
      <c r="AO39324" s="9"/>
      <c r="AP39324" s="9"/>
      <c r="AQ39324" s="9"/>
    </row>
    <row r="39325" spans="41:43" x14ac:dyDescent="0.3">
      <c r="AO39325" s="9"/>
      <c r="AP39325" s="9"/>
      <c r="AQ39325" s="9"/>
    </row>
    <row r="39326" spans="41:43" x14ac:dyDescent="0.3">
      <c r="AO39326" s="9"/>
      <c r="AP39326" s="9"/>
      <c r="AQ39326" s="9"/>
    </row>
    <row r="39327" spans="41:43" x14ac:dyDescent="0.3">
      <c r="AO39327" s="9"/>
      <c r="AP39327" s="9"/>
      <c r="AQ39327" s="9"/>
    </row>
    <row r="39328" spans="41:43" x14ac:dyDescent="0.3">
      <c r="AO39328" s="9"/>
      <c r="AP39328" s="9"/>
      <c r="AQ39328" s="9"/>
    </row>
    <row r="39329" spans="41:43" x14ac:dyDescent="0.3">
      <c r="AO39329" s="9"/>
      <c r="AP39329" s="9"/>
      <c r="AQ39329" s="9"/>
    </row>
    <row r="39330" spans="41:43" x14ac:dyDescent="0.3">
      <c r="AO39330" s="9"/>
      <c r="AP39330" s="9"/>
      <c r="AQ39330" s="9"/>
    </row>
    <row r="39331" spans="41:43" x14ac:dyDescent="0.3">
      <c r="AO39331" s="9"/>
      <c r="AP39331" s="9"/>
      <c r="AQ39331" s="9"/>
    </row>
    <row r="39332" spans="41:43" x14ac:dyDescent="0.3">
      <c r="AO39332" s="9"/>
      <c r="AP39332" s="9"/>
      <c r="AQ39332" s="9"/>
    </row>
    <row r="39333" spans="41:43" x14ac:dyDescent="0.3">
      <c r="AO39333" s="9"/>
      <c r="AP39333" s="9"/>
      <c r="AQ39333" s="9"/>
    </row>
    <row r="39334" spans="41:43" x14ac:dyDescent="0.3">
      <c r="AO39334" s="9"/>
      <c r="AP39334" s="9"/>
      <c r="AQ39334" s="9"/>
    </row>
    <row r="39335" spans="41:43" x14ac:dyDescent="0.3">
      <c r="AO39335" s="9"/>
      <c r="AP39335" s="9"/>
      <c r="AQ39335" s="9"/>
    </row>
    <row r="39336" spans="41:43" x14ac:dyDescent="0.3">
      <c r="AO39336" s="9"/>
      <c r="AP39336" s="9"/>
      <c r="AQ39336" s="9"/>
    </row>
    <row r="39337" spans="41:43" x14ac:dyDescent="0.3">
      <c r="AO39337" s="9"/>
      <c r="AP39337" s="9"/>
      <c r="AQ39337" s="9"/>
    </row>
    <row r="39338" spans="41:43" x14ac:dyDescent="0.3">
      <c r="AO39338" s="9"/>
      <c r="AP39338" s="9"/>
      <c r="AQ39338" s="9"/>
    </row>
    <row r="39339" spans="41:43" x14ac:dyDescent="0.3">
      <c r="AO39339" s="9"/>
      <c r="AP39339" s="9"/>
      <c r="AQ39339" s="9"/>
    </row>
    <row r="39340" spans="41:43" x14ac:dyDescent="0.3">
      <c r="AO39340" s="9"/>
      <c r="AP39340" s="9"/>
      <c r="AQ39340" s="9"/>
    </row>
    <row r="39341" spans="41:43" x14ac:dyDescent="0.3">
      <c r="AO39341" s="9"/>
      <c r="AP39341" s="9"/>
      <c r="AQ39341" s="9"/>
    </row>
    <row r="39342" spans="41:43" x14ac:dyDescent="0.3">
      <c r="AO39342" s="9"/>
      <c r="AP39342" s="9"/>
      <c r="AQ39342" s="9"/>
    </row>
    <row r="39343" spans="41:43" x14ac:dyDescent="0.3">
      <c r="AO39343" s="9"/>
      <c r="AP39343" s="9"/>
      <c r="AQ39343" s="9"/>
    </row>
    <row r="39344" spans="41:43" x14ac:dyDescent="0.3">
      <c r="AO39344" s="9"/>
      <c r="AP39344" s="9"/>
      <c r="AQ39344" s="9"/>
    </row>
    <row r="39345" spans="41:43" x14ac:dyDescent="0.3">
      <c r="AO39345" s="9"/>
      <c r="AP39345" s="9"/>
      <c r="AQ39345" s="9"/>
    </row>
    <row r="39346" spans="41:43" x14ac:dyDescent="0.3">
      <c r="AO39346" s="9"/>
      <c r="AP39346" s="9"/>
      <c r="AQ39346" s="9"/>
    </row>
    <row r="39347" spans="41:43" x14ac:dyDescent="0.3">
      <c r="AO39347" s="9"/>
      <c r="AP39347" s="9"/>
      <c r="AQ39347" s="9"/>
    </row>
    <row r="39348" spans="41:43" x14ac:dyDescent="0.3">
      <c r="AO39348" s="9"/>
      <c r="AP39348" s="9"/>
      <c r="AQ39348" s="9"/>
    </row>
    <row r="39349" spans="41:43" x14ac:dyDescent="0.3">
      <c r="AO39349" s="9"/>
      <c r="AP39349" s="9"/>
      <c r="AQ39349" s="9"/>
    </row>
    <row r="39350" spans="41:43" x14ac:dyDescent="0.3">
      <c r="AO39350" s="9"/>
      <c r="AP39350" s="9"/>
      <c r="AQ39350" s="9"/>
    </row>
    <row r="39351" spans="41:43" x14ac:dyDescent="0.3">
      <c r="AO39351" s="9"/>
      <c r="AP39351" s="9"/>
      <c r="AQ39351" s="9"/>
    </row>
    <row r="39352" spans="41:43" x14ac:dyDescent="0.3">
      <c r="AO39352" s="9"/>
      <c r="AP39352" s="9"/>
      <c r="AQ39352" s="9"/>
    </row>
    <row r="39353" spans="41:43" x14ac:dyDescent="0.3">
      <c r="AO39353" s="9"/>
      <c r="AP39353" s="9"/>
      <c r="AQ39353" s="9"/>
    </row>
    <row r="39354" spans="41:43" x14ac:dyDescent="0.3">
      <c r="AO39354" s="9"/>
      <c r="AP39354" s="9"/>
      <c r="AQ39354" s="9"/>
    </row>
    <row r="39355" spans="41:43" x14ac:dyDescent="0.3">
      <c r="AO39355" s="9"/>
      <c r="AP39355" s="9"/>
      <c r="AQ39355" s="9"/>
    </row>
    <row r="39356" spans="41:43" x14ac:dyDescent="0.3">
      <c r="AO39356" s="9"/>
      <c r="AP39356" s="9"/>
      <c r="AQ39356" s="9"/>
    </row>
    <row r="39357" spans="41:43" x14ac:dyDescent="0.3">
      <c r="AO39357" s="9"/>
      <c r="AP39357" s="9"/>
      <c r="AQ39357" s="9"/>
    </row>
    <row r="39358" spans="41:43" x14ac:dyDescent="0.3">
      <c r="AO39358" s="9"/>
      <c r="AP39358" s="9"/>
      <c r="AQ39358" s="9"/>
    </row>
    <row r="39359" spans="41:43" x14ac:dyDescent="0.3">
      <c r="AO39359" s="9"/>
      <c r="AP39359" s="9"/>
      <c r="AQ39359" s="9"/>
    </row>
    <row r="39360" spans="41:43" x14ac:dyDescent="0.3">
      <c r="AO39360" s="9"/>
      <c r="AP39360" s="9"/>
      <c r="AQ39360" s="9"/>
    </row>
    <row r="39361" spans="41:43" x14ac:dyDescent="0.3">
      <c r="AO39361" s="9"/>
      <c r="AP39361" s="9"/>
      <c r="AQ39361" s="9"/>
    </row>
    <row r="39362" spans="41:43" x14ac:dyDescent="0.3">
      <c r="AO39362" s="9"/>
      <c r="AP39362" s="9"/>
      <c r="AQ39362" s="9"/>
    </row>
    <row r="39363" spans="41:43" x14ac:dyDescent="0.3">
      <c r="AO39363" s="9"/>
      <c r="AP39363" s="9"/>
      <c r="AQ39363" s="9"/>
    </row>
    <row r="39364" spans="41:43" x14ac:dyDescent="0.3">
      <c r="AO39364" s="9"/>
      <c r="AP39364" s="9"/>
      <c r="AQ39364" s="9"/>
    </row>
    <row r="39365" spans="41:43" x14ac:dyDescent="0.3">
      <c r="AO39365" s="9"/>
      <c r="AP39365" s="9"/>
      <c r="AQ39365" s="9"/>
    </row>
    <row r="39366" spans="41:43" x14ac:dyDescent="0.3">
      <c r="AO39366" s="9"/>
      <c r="AP39366" s="9"/>
      <c r="AQ39366" s="9"/>
    </row>
    <row r="39367" spans="41:43" x14ac:dyDescent="0.3">
      <c r="AO39367" s="9"/>
      <c r="AP39367" s="9"/>
      <c r="AQ39367" s="9"/>
    </row>
    <row r="39368" spans="41:43" x14ac:dyDescent="0.3">
      <c r="AO39368" s="9"/>
      <c r="AP39368" s="9"/>
      <c r="AQ39368" s="9"/>
    </row>
    <row r="39369" spans="41:43" x14ac:dyDescent="0.3">
      <c r="AO39369" s="9"/>
      <c r="AP39369" s="9"/>
      <c r="AQ39369" s="9"/>
    </row>
    <row r="39370" spans="41:43" x14ac:dyDescent="0.3">
      <c r="AO39370" s="9"/>
      <c r="AP39370" s="9"/>
      <c r="AQ39370" s="9"/>
    </row>
    <row r="39371" spans="41:43" x14ac:dyDescent="0.3">
      <c r="AO39371" s="9"/>
      <c r="AP39371" s="9"/>
      <c r="AQ39371" s="9"/>
    </row>
    <row r="39372" spans="41:43" x14ac:dyDescent="0.3">
      <c r="AO39372" s="9"/>
      <c r="AP39372" s="9"/>
      <c r="AQ39372" s="9"/>
    </row>
    <row r="39373" spans="41:43" x14ac:dyDescent="0.3">
      <c r="AO39373" s="9"/>
      <c r="AP39373" s="9"/>
      <c r="AQ39373" s="9"/>
    </row>
    <row r="39374" spans="41:43" x14ac:dyDescent="0.3">
      <c r="AO39374" s="9"/>
      <c r="AP39374" s="9"/>
      <c r="AQ39374" s="9"/>
    </row>
    <row r="39375" spans="41:43" x14ac:dyDescent="0.3">
      <c r="AO39375" s="9"/>
      <c r="AP39375" s="9"/>
      <c r="AQ39375" s="9"/>
    </row>
    <row r="39376" spans="41:43" x14ac:dyDescent="0.3">
      <c r="AO39376" s="9"/>
      <c r="AP39376" s="9"/>
      <c r="AQ39376" s="9"/>
    </row>
    <row r="39377" spans="41:43" x14ac:dyDescent="0.3">
      <c r="AO39377" s="9"/>
      <c r="AP39377" s="9"/>
      <c r="AQ39377" s="9"/>
    </row>
    <row r="39378" spans="41:43" x14ac:dyDescent="0.3">
      <c r="AO39378" s="9"/>
      <c r="AP39378" s="9"/>
      <c r="AQ39378" s="9"/>
    </row>
    <row r="39379" spans="41:43" x14ac:dyDescent="0.3">
      <c r="AO39379" s="9"/>
      <c r="AP39379" s="9"/>
      <c r="AQ39379" s="9"/>
    </row>
    <row r="39380" spans="41:43" x14ac:dyDescent="0.3">
      <c r="AO39380" s="9"/>
      <c r="AP39380" s="9"/>
      <c r="AQ39380" s="9"/>
    </row>
    <row r="39381" spans="41:43" x14ac:dyDescent="0.3">
      <c r="AO39381" s="9"/>
      <c r="AP39381" s="9"/>
      <c r="AQ39381" s="9"/>
    </row>
    <row r="39382" spans="41:43" x14ac:dyDescent="0.3">
      <c r="AO39382" s="9"/>
      <c r="AP39382" s="9"/>
      <c r="AQ39382" s="9"/>
    </row>
    <row r="39383" spans="41:43" x14ac:dyDescent="0.3">
      <c r="AO39383" s="9"/>
      <c r="AP39383" s="9"/>
      <c r="AQ39383" s="9"/>
    </row>
    <row r="39384" spans="41:43" x14ac:dyDescent="0.3">
      <c r="AO39384" s="9"/>
      <c r="AP39384" s="9"/>
      <c r="AQ39384" s="9"/>
    </row>
    <row r="39385" spans="41:43" x14ac:dyDescent="0.3">
      <c r="AO39385" s="9"/>
      <c r="AP39385" s="9"/>
      <c r="AQ39385" s="9"/>
    </row>
    <row r="39386" spans="41:43" x14ac:dyDescent="0.3">
      <c r="AO39386" s="9"/>
      <c r="AP39386" s="9"/>
      <c r="AQ39386" s="9"/>
    </row>
    <row r="39387" spans="41:43" x14ac:dyDescent="0.3">
      <c r="AO39387" s="9"/>
      <c r="AP39387" s="9"/>
      <c r="AQ39387" s="9"/>
    </row>
    <row r="39388" spans="41:43" x14ac:dyDescent="0.3">
      <c r="AO39388" s="9"/>
      <c r="AP39388" s="9"/>
      <c r="AQ39388" s="9"/>
    </row>
    <row r="39389" spans="41:43" x14ac:dyDescent="0.3">
      <c r="AO39389" s="9"/>
      <c r="AP39389" s="9"/>
      <c r="AQ39389" s="9"/>
    </row>
    <row r="39390" spans="41:43" x14ac:dyDescent="0.3">
      <c r="AO39390" s="9"/>
      <c r="AP39390" s="9"/>
      <c r="AQ39390" s="9"/>
    </row>
    <row r="39391" spans="41:43" x14ac:dyDescent="0.3">
      <c r="AO39391" s="9"/>
      <c r="AP39391" s="9"/>
      <c r="AQ39391" s="9"/>
    </row>
    <row r="39392" spans="41:43" x14ac:dyDescent="0.3">
      <c r="AO39392" s="9"/>
      <c r="AP39392" s="9"/>
      <c r="AQ39392" s="9"/>
    </row>
    <row r="39393" spans="41:43" x14ac:dyDescent="0.3">
      <c r="AO39393" s="9"/>
      <c r="AP39393" s="9"/>
      <c r="AQ39393" s="9"/>
    </row>
    <row r="39394" spans="41:43" x14ac:dyDescent="0.3">
      <c r="AO39394" s="9"/>
      <c r="AP39394" s="9"/>
      <c r="AQ39394" s="9"/>
    </row>
    <row r="39395" spans="41:43" x14ac:dyDescent="0.3">
      <c r="AO39395" s="9"/>
      <c r="AP39395" s="9"/>
      <c r="AQ39395" s="9"/>
    </row>
    <row r="39396" spans="41:43" x14ac:dyDescent="0.3">
      <c r="AO39396" s="9"/>
      <c r="AP39396" s="9"/>
      <c r="AQ39396" s="9"/>
    </row>
    <row r="39397" spans="41:43" x14ac:dyDescent="0.3">
      <c r="AO39397" s="9"/>
      <c r="AP39397" s="9"/>
      <c r="AQ39397" s="9"/>
    </row>
    <row r="39398" spans="41:43" x14ac:dyDescent="0.3">
      <c r="AO39398" s="9"/>
      <c r="AP39398" s="9"/>
      <c r="AQ39398" s="9"/>
    </row>
    <row r="39399" spans="41:43" x14ac:dyDescent="0.3">
      <c r="AO39399" s="9"/>
      <c r="AP39399" s="9"/>
      <c r="AQ39399" s="9"/>
    </row>
    <row r="39400" spans="41:43" x14ac:dyDescent="0.3">
      <c r="AO39400" s="9"/>
      <c r="AP39400" s="9"/>
      <c r="AQ39400" s="9"/>
    </row>
    <row r="39401" spans="41:43" x14ac:dyDescent="0.3">
      <c r="AO39401" s="9"/>
      <c r="AP39401" s="9"/>
      <c r="AQ39401" s="9"/>
    </row>
    <row r="39402" spans="41:43" x14ac:dyDescent="0.3">
      <c r="AO39402" s="9"/>
      <c r="AP39402" s="9"/>
      <c r="AQ39402" s="9"/>
    </row>
    <row r="39403" spans="41:43" x14ac:dyDescent="0.3">
      <c r="AO39403" s="9"/>
      <c r="AP39403" s="9"/>
      <c r="AQ39403" s="9"/>
    </row>
    <row r="39404" spans="41:43" x14ac:dyDescent="0.3">
      <c r="AO39404" s="9"/>
      <c r="AP39404" s="9"/>
      <c r="AQ39404" s="9"/>
    </row>
    <row r="39405" spans="41:43" x14ac:dyDescent="0.3">
      <c r="AO39405" s="9"/>
      <c r="AP39405" s="9"/>
      <c r="AQ39405" s="9"/>
    </row>
    <row r="39406" spans="41:43" x14ac:dyDescent="0.3">
      <c r="AO39406" s="9"/>
      <c r="AP39406" s="9"/>
      <c r="AQ39406" s="9"/>
    </row>
    <row r="39407" spans="41:43" x14ac:dyDescent="0.3">
      <c r="AO39407" s="9"/>
      <c r="AP39407" s="9"/>
      <c r="AQ39407" s="9"/>
    </row>
    <row r="39408" spans="41:43" x14ac:dyDescent="0.3">
      <c r="AO39408" s="9"/>
      <c r="AP39408" s="9"/>
      <c r="AQ39408" s="9"/>
    </row>
    <row r="39409" spans="41:43" x14ac:dyDescent="0.3">
      <c r="AO39409" s="9"/>
      <c r="AP39409" s="9"/>
      <c r="AQ39409" s="9"/>
    </row>
    <row r="39410" spans="41:43" x14ac:dyDescent="0.3">
      <c r="AO39410" s="9"/>
      <c r="AP39410" s="9"/>
      <c r="AQ39410" s="9"/>
    </row>
    <row r="39411" spans="41:43" x14ac:dyDescent="0.3">
      <c r="AO39411" s="9"/>
      <c r="AP39411" s="9"/>
      <c r="AQ39411" s="9"/>
    </row>
    <row r="39412" spans="41:43" x14ac:dyDescent="0.3">
      <c r="AO39412" s="9"/>
      <c r="AP39412" s="9"/>
      <c r="AQ39412" s="9"/>
    </row>
    <row r="39413" spans="41:43" x14ac:dyDescent="0.3">
      <c r="AO39413" s="9"/>
      <c r="AP39413" s="9"/>
      <c r="AQ39413" s="9"/>
    </row>
    <row r="39414" spans="41:43" x14ac:dyDescent="0.3">
      <c r="AO39414" s="9"/>
      <c r="AP39414" s="9"/>
      <c r="AQ39414" s="9"/>
    </row>
    <row r="39415" spans="41:43" x14ac:dyDescent="0.3">
      <c r="AO39415" s="9"/>
      <c r="AP39415" s="9"/>
      <c r="AQ39415" s="9"/>
    </row>
    <row r="39416" spans="41:43" x14ac:dyDescent="0.3">
      <c r="AO39416" s="9"/>
      <c r="AP39416" s="9"/>
      <c r="AQ39416" s="9"/>
    </row>
    <row r="39417" spans="41:43" x14ac:dyDescent="0.3">
      <c r="AO39417" s="9"/>
      <c r="AP39417" s="9"/>
      <c r="AQ39417" s="9"/>
    </row>
    <row r="39418" spans="41:43" x14ac:dyDescent="0.3">
      <c r="AO39418" s="9"/>
      <c r="AP39418" s="9"/>
      <c r="AQ39418" s="9"/>
    </row>
    <row r="39419" spans="41:43" x14ac:dyDescent="0.3">
      <c r="AO39419" s="9"/>
      <c r="AP39419" s="9"/>
      <c r="AQ39419" s="9"/>
    </row>
    <row r="39420" spans="41:43" x14ac:dyDescent="0.3">
      <c r="AO39420" s="9"/>
      <c r="AP39420" s="9"/>
      <c r="AQ39420" s="9"/>
    </row>
    <row r="39421" spans="41:43" x14ac:dyDescent="0.3">
      <c r="AO39421" s="9"/>
      <c r="AP39421" s="9"/>
      <c r="AQ39421" s="9"/>
    </row>
    <row r="39422" spans="41:43" x14ac:dyDescent="0.3">
      <c r="AO39422" s="9"/>
      <c r="AP39422" s="9"/>
      <c r="AQ39422" s="9"/>
    </row>
    <row r="39423" spans="41:43" x14ac:dyDescent="0.3">
      <c r="AO39423" s="9"/>
      <c r="AP39423" s="9"/>
      <c r="AQ39423" s="9"/>
    </row>
    <row r="39424" spans="41:43" x14ac:dyDescent="0.3">
      <c r="AO39424" s="9"/>
      <c r="AP39424" s="9"/>
      <c r="AQ39424" s="9"/>
    </row>
    <row r="39425" spans="41:43" x14ac:dyDescent="0.3">
      <c r="AO39425" s="9"/>
      <c r="AP39425" s="9"/>
      <c r="AQ39425" s="9"/>
    </row>
    <row r="39426" spans="41:43" x14ac:dyDescent="0.3">
      <c r="AO39426" s="9"/>
      <c r="AP39426" s="9"/>
      <c r="AQ39426" s="9"/>
    </row>
    <row r="39427" spans="41:43" x14ac:dyDescent="0.3">
      <c r="AO39427" s="9"/>
      <c r="AP39427" s="9"/>
      <c r="AQ39427" s="9"/>
    </row>
    <row r="39428" spans="41:43" x14ac:dyDescent="0.3">
      <c r="AO39428" s="9"/>
      <c r="AP39428" s="9"/>
      <c r="AQ39428" s="9"/>
    </row>
    <row r="39429" spans="41:43" x14ac:dyDescent="0.3">
      <c r="AO39429" s="9"/>
      <c r="AP39429" s="9"/>
      <c r="AQ39429" s="9"/>
    </row>
    <row r="39430" spans="41:43" x14ac:dyDescent="0.3">
      <c r="AO39430" s="9"/>
      <c r="AP39430" s="9"/>
      <c r="AQ39430" s="9"/>
    </row>
    <row r="39431" spans="41:43" x14ac:dyDescent="0.3">
      <c r="AO39431" s="9"/>
      <c r="AP39431" s="9"/>
      <c r="AQ39431" s="9"/>
    </row>
    <row r="39432" spans="41:43" x14ac:dyDescent="0.3">
      <c r="AO39432" s="9"/>
      <c r="AP39432" s="9"/>
      <c r="AQ39432" s="9"/>
    </row>
    <row r="39433" spans="41:43" x14ac:dyDescent="0.3">
      <c r="AO39433" s="9"/>
      <c r="AP39433" s="9"/>
      <c r="AQ39433" s="9"/>
    </row>
    <row r="39434" spans="41:43" x14ac:dyDescent="0.3">
      <c r="AO39434" s="9"/>
      <c r="AP39434" s="9"/>
      <c r="AQ39434" s="9"/>
    </row>
    <row r="39435" spans="41:43" x14ac:dyDescent="0.3">
      <c r="AO39435" s="9"/>
      <c r="AP39435" s="9"/>
      <c r="AQ39435" s="9"/>
    </row>
    <row r="39436" spans="41:43" x14ac:dyDescent="0.3">
      <c r="AO39436" s="9"/>
      <c r="AP39436" s="9"/>
      <c r="AQ39436" s="9"/>
    </row>
    <row r="39437" spans="41:43" x14ac:dyDescent="0.3">
      <c r="AO39437" s="9"/>
      <c r="AP39437" s="9"/>
      <c r="AQ39437" s="9"/>
    </row>
    <row r="39438" spans="41:43" x14ac:dyDescent="0.3">
      <c r="AO39438" s="9"/>
      <c r="AP39438" s="9"/>
      <c r="AQ39438" s="9"/>
    </row>
    <row r="39439" spans="41:43" x14ac:dyDescent="0.3">
      <c r="AO39439" s="9"/>
      <c r="AP39439" s="9"/>
      <c r="AQ39439" s="9"/>
    </row>
    <row r="39440" spans="41:43" x14ac:dyDescent="0.3">
      <c r="AO39440" s="9"/>
      <c r="AP39440" s="9"/>
      <c r="AQ39440" s="9"/>
    </row>
    <row r="39441" spans="41:43" x14ac:dyDescent="0.3">
      <c r="AO39441" s="9"/>
      <c r="AP39441" s="9"/>
      <c r="AQ39441" s="9"/>
    </row>
    <row r="39442" spans="41:43" x14ac:dyDescent="0.3">
      <c r="AO39442" s="9"/>
      <c r="AP39442" s="9"/>
      <c r="AQ39442" s="9"/>
    </row>
    <row r="39443" spans="41:43" x14ac:dyDescent="0.3">
      <c r="AO39443" s="9"/>
      <c r="AP39443" s="9"/>
      <c r="AQ39443" s="9"/>
    </row>
    <row r="39444" spans="41:43" x14ac:dyDescent="0.3">
      <c r="AO39444" s="9"/>
      <c r="AP39444" s="9"/>
      <c r="AQ39444" s="9"/>
    </row>
    <row r="39445" spans="41:43" x14ac:dyDescent="0.3">
      <c r="AO39445" s="9"/>
      <c r="AP39445" s="9"/>
      <c r="AQ39445" s="9"/>
    </row>
    <row r="39446" spans="41:43" x14ac:dyDescent="0.3">
      <c r="AO39446" s="9"/>
      <c r="AP39446" s="9"/>
      <c r="AQ39446" s="9"/>
    </row>
    <row r="39447" spans="41:43" x14ac:dyDescent="0.3">
      <c r="AO39447" s="9"/>
      <c r="AP39447" s="9"/>
      <c r="AQ39447" s="9"/>
    </row>
    <row r="39448" spans="41:43" x14ac:dyDescent="0.3">
      <c r="AO39448" s="9"/>
      <c r="AP39448" s="9"/>
      <c r="AQ39448" s="9"/>
    </row>
    <row r="39449" spans="41:43" x14ac:dyDescent="0.3">
      <c r="AO39449" s="9"/>
      <c r="AP39449" s="9"/>
      <c r="AQ39449" s="9"/>
    </row>
    <row r="39450" spans="41:43" x14ac:dyDescent="0.3">
      <c r="AO39450" s="9"/>
      <c r="AP39450" s="9"/>
      <c r="AQ39450" s="9"/>
    </row>
    <row r="39451" spans="41:43" x14ac:dyDescent="0.3">
      <c r="AO39451" s="9"/>
      <c r="AP39451" s="9"/>
      <c r="AQ39451" s="9"/>
    </row>
    <row r="39452" spans="41:43" x14ac:dyDescent="0.3">
      <c r="AO39452" s="9"/>
      <c r="AP39452" s="9"/>
      <c r="AQ39452" s="9"/>
    </row>
    <row r="39453" spans="41:43" x14ac:dyDescent="0.3">
      <c r="AO39453" s="9"/>
      <c r="AP39453" s="9"/>
      <c r="AQ39453" s="9"/>
    </row>
    <row r="39454" spans="41:43" x14ac:dyDescent="0.3">
      <c r="AO39454" s="9"/>
      <c r="AP39454" s="9"/>
      <c r="AQ39454" s="9"/>
    </row>
    <row r="39455" spans="41:43" x14ac:dyDescent="0.3">
      <c r="AO39455" s="9"/>
      <c r="AP39455" s="9"/>
      <c r="AQ39455" s="9"/>
    </row>
    <row r="39456" spans="41:43" x14ac:dyDescent="0.3">
      <c r="AO39456" s="9"/>
      <c r="AP39456" s="9"/>
      <c r="AQ39456" s="9"/>
    </row>
    <row r="39457" spans="41:43" x14ac:dyDescent="0.3">
      <c r="AO39457" s="9"/>
      <c r="AP39457" s="9"/>
      <c r="AQ39457" s="9"/>
    </row>
    <row r="39458" spans="41:43" x14ac:dyDescent="0.3">
      <c r="AO39458" s="9"/>
      <c r="AP39458" s="9"/>
      <c r="AQ39458" s="9"/>
    </row>
    <row r="39459" spans="41:43" x14ac:dyDescent="0.3">
      <c r="AO39459" s="9"/>
      <c r="AP39459" s="9"/>
      <c r="AQ39459" s="9"/>
    </row>
    <row r="39460" spans="41:43" x14ac:dyDescent="0.3">
      <c r="AO39460" s="9"/>
      <c r="AP39460" s="9"/>
      <c r="AQ39460" s="9"/>
    </row>
    <row r="39461" spans="41:43" x14ac:dyDescent="0.3">
      <c r="AO39461" s="9"/>
      <c r="AP39461" s="9"/>
      <c r="AQ39461" s="9"/>
    </row>
    <row r="39462" spans="41:43" x14ac:dyDescent="0.3">
      <c r="AO39462" s="9"/>
      <c r="AP39462" s="9"/>
      <c r="AQ39462" s="9"/>
    </row>
    <row r="39463" spans="41:43" x14ac:dyDescent="0.3">
      <c r="AO39463" s="9"/>
      <c r="AP39463" s="9"/>
      <c r="AQ39463" s="9"/>
    </row>
    <row r="39464" spans="41:43" x14ac:dyDescent="0.3">
      <c r="AO39464" s="9"/>
      <c r="AP39464" s="9"/>
      <c r="AQ39464" s="9"/>
    </row>
    <row r="39465" spans="41:43" x14ac:dyDescent="0.3">
      <c r="AO39465" s="9"/>
      <c r="AP39465" s="9"/>
      <c r="AQ39465" s="9"/>
    </row>
    <row r="39466" spans="41:43" x14ac:dyDescent="0.3">
      <c r="AO39466" s="9"/>
      <c r="AP39466" s="9"/>
      <c r="AQ39466" s="9"/>
    </row>
    <row r="39467" spans="41:43" x14ac:dyDescent="0.3">
      <c r="AO39467" s="9"/>
      <c r="AP39467" s="9"/>
      <c r="AQ39467" s="9"/>
    </row>
    <row r="39468" spans="41:43" x14ac:dyDescent="0.3">
      <c r="AO39468" s="9"/>
      <c r="AP39468" s="9"/>
      <c r="AQ39468" s="9"/>
    </row>
    <row r="39469" spans="41:43" x14ac:dyDescent="0.3">
      <c r="AO39469" s="9"/>
      <c r="AP39469" s="9"/>
      <c r="AQ39469" s="9"/>
    </row>
    <row r="39470" spans="41:43" x14ac:dyDescent="0.3">
      <c r="AO39470" s="9"/>
      <c r="AP39470" s="9"/>
      <c r="AQ39470" s="9"/>
    </row>
    <row r="39471" spans="41:43" x14ac:dyDescent="0.3">
      <c r="AO39471" s="9"/>
      <c r="AP39471" s="9"/>
      <c r="AQ39471" s="9"/>
    </row>
    <row r="39472" spans="41:43" x14ac:dyDescent="0.3">
      <c r="AO39472" s="9"/>
      <c r="AP39472" s="9"/>
      <c r="AQ39472" s="9"/>
    </row>
    <row r="39473" spans="41:43" x14ac:dyDescent="0.3">
      <c r="AO39473" s="9"/>
      <c r="AP39473" s="9"/>
      <c r="AQ39473" s="9"/>
    </row>
    <row r="39474" spans="41:43" x14ac:dyDescent="0.3">
      <c r="AO39474" s="9"/>
      <c r="AP39474" s="9"/>
      <c r="AQ39474" s="9"/>
    </row>
    <row r="39475" spans="41:43" x14ac:dyDescent="0.3">
      <c r="AO39475" s="9"/>
      <c r="AP39475" s="9"/>
      <c r="AQ39475" s="9"/>
    </row>
    <row r="39476" spans="41:43" x14ac:dyDescent="0.3">
      <c r="AO39476" s="9"/>
      <c r="AP39476" s="9"/>
      <c r="AQ39476" s="9"/>
    </row>
    <row r="39477" spans="41:43" x14ac:dyDescent="0.3">
      <c r="AO39477" s="9"/>
      <c r="AP39477" s="9"/>
      <c r="AQ39477" s="9"/>
    </row>
    <row r="39478" spans="41:43" x14ac:dyDescent="0.3">
      <c r="AO39478" s="9"/>
      <c r="AP39478" s="9"/>
      <c r="AQ39478" s="9"/>
    </row>
    <row r="39479" spans="41:43" x14ac:dyDescent="0.3">
      <c r="AO39479" s="9"/>
      <c r="AP39479" s="9"/>
      <c r="AQ39479" s="9"/>
    </row>
    <row r="39480" spans="41:43" x14ac:dyDescent="0.3">
      <c r="AO39480" s="9"/>
      <c r="AP39480" s="9"/>
      <c r="AQ39480" s="9"/>
    </row>
    <row r="39481" spans="41:43" x14ac:dyDescent="0.3">
      <c r="AO39481" s="9"/>
      <c r="AP39481" s="9"/>
      <c r="AQ39481" s="9"/>
    </row>
    <row r="39482" spans="41:43" x14ac:dyDescent="0.3">
      <c r="AO39482" s="9"/>
      <c r="AP39482" s="9"/>
      <c r="AQ39482" s="9"/>
    </row>
    <row r="39483" spans="41:43" x14ac:dyDescent="0.3">
      <c r="AO39483" s="9"/>
      <c r="AP39483" s="9"/>
      <c r="AQ39483" s="9"/>
    </row>
    <row r="39484" spans="41:43" x14ac:dyDescent="0.3">
      <c r="AO39484" s="9"/>
      <c r="AP39484" s="9"/>
      <c r="AQ39484" s="9"/>
    </row>
    <row r="39485" spans="41:43" x14ac:dyDescent="0.3">
      <c r="AO39485" s="9"/>
      <c r="AP39485" s="9"/>
      <c r="AQ39485" s="9"/>
    </row>
    <row r="39486" spans="41:43" x14ac:dyDescent="0.3">
      <c r="AO39486" s="9"/>
      <c r="AP39486" s="9"/>
      <c r="AQ39486" s="9"/>
    </row>
    <row r="39487" spans="41:43" x14ac:dyDescent="0.3">
      <c r="AO39487" s="9"/>
      <c r="AP39487" s="9"/>
      <c r="AQ39487" s="9"/>
    </row>
    <row r="39488" spans="41:43" x14ac:dyDescent="0.3">
      <c r="AO39488" s="9"/>
      <c r="AP39488" s="9"/>
      <c r="AQ39488" s="9"/>
    </row>
    <row r="39489" spans="41:43" x14ac:dyDescent="0.3">
      <c r="AO39489" s="9"/>
      <c r="AP39489" s="9"/>
      <c r="AQ39489" s="9"/>
    </row>
    <row r="39490" spans="41:43" x14ac:dyDescent="0.3">
      <c r="AO39490" s="9"/>
      <c r="AP39490" s="9"/>
      <c r="AQ39490" s="9"/>
    </row>
    <row r="39491" spans="41:43" x14ac:dyDescent="0.3">
      <c r="AO39491" s="9"/>
      <c r="AP39491" s="9"/>
      <c r="AQ39491" s="9"/>
    </row>
    <row r="39492" spans="41:43" x14ac:dyDescent="0.3">
      <c r="AO39492" s="9"/>
      <c r="AP39492" s="9"/>
      <c r="AQ39492" s="9"/>
    </row>
    <row r="39493" spans="41:43" x14ac:dyDescent="0.3">
      <c r="AO39493" s="9"/>
      <c r="AP39493" s="9"/>
      <c r="AQ39493" s="9"/>
    </row>
    <row r="39494" spans="41:43" x14ac:dyDescent="0.3">
      <c r="AO39494" s="9"/>
      <c r="AP39494" s="9"/>
      <c r="AQ39494" s="9"/>
    </row>
    <row r="39495" spans="41:43" x14ac:dyDescent="0.3">
      <c r="AO39495" s="9"/>
      <c r="AP39495" s="9"/>
      <c r="AQ39495" s="9"/>
    </row>
    <row r="39496" spans="41:43" x14ac:dyDescent="0.3">
      <c r="AO39496" s="9"/>
      <c r="AP39496" s="9"/>
      <c r="AQ39496" s="9"/>
    </row>
    <row r="39497" spans="41:43" x14ac:dyDescent="0.3">
      <c r="AO39497" s="9"/>
      <c r="AP39497" s="9"/>
      <c r="AQ39497" s="9"/>
    </row>
    <row r="39498" spans="41:43" x14ac:dyDescent="0.3">
      <c r="AO39498" s="9"/>
      <c r="AP39498" s="9"/>
      <c r="AQ39498" s="9"/>
    </row>
    <row r="39499" spans="41:43" x14ac:dyDescent="0.3">
      <c r="AO39499" s="9"/>
      <c r="AP39499" s="9"/>
      <c r="AQ39499" s="9"/>
    </row>
    <row r="39500" spans="41:43" x14ac:dyDescent="0.3">
      <c r="AO39500" s="9"/>
      <c r="AP39500" s="9"/>
      <c r="AQ39500" s="9"/>
    </row>
    <row r="39501" spans="41:43" x14ac:dyDescent="0.3">
      <c r="AO39501" s="9"/>
      <c r="AP39501" s="9"/>
      <c r="AQ39501" s="9"/>
    </row>
    <row r="39502" spans="41:43" x14ac:dyDescent="0.3">
      <c r="AO39502" s="9"/>
      <c r="AP39502" s="9"/>
      <c r="AQ39502" s="9"/>
    </row>
    <row r="39503" spans="41:43" x14ac:dyDescent="0.3">
      <c r="AO39503" s="9"/>
      <c r="AP39503" s="9"/>
      <c r="AQ39503" s="9"/>
    </row>
    <row r="39504" spans="41:43" x14ac:dyDescent="0.3">
      <c r="AO39504" s="9"/>
      <c r="AP39504" s="9"/>
      <c r="AQ39504" s="9"/>
    </row>
    <row r="39505" spans="41:43" x14ac:dyDescent="0.3">
      <c r="AO39505" s="9"/>
      <c r="AP39505" s="9"/>
      <c r="AQ39505" s="9"/>
    </row>
    <row r="39506" spans="41:43" x14ac:dyDescent="0.3">
      <c r="AO39506" s="9"/>
      <c r="AP39506" s="9"/>
      <c r="AQ39506" s="9"/>
    </row>
    <row r="39507" spans="41:43" x14ac:dyDescent="0.3">
      <c r="AO39507" s="9"/>
      <c r="AP39507" s="9"/>
      <c r="AQ39507" s="9"/>
    </row>
    <row r="39508" spans="41:43" x14ac:dyDescent="0.3">
      <c r="AO39508" s="9"/>
      <c r="AP39508" s="9"/>
      <c r="AQ39508" s="9"/>
    </row>
    <row r="39509" spans="41:43" x14ac:dyDescent="0.3">
      <c r="AO39509" s="9"/>
      <c r="AP39509" s="9"/>
      <c r="AQ39509" s="9"/>
    </row>
    <row r="39510" spans="41:43" x14ac:dyDescent="0.3">
      <c r="AO39510" s="9"/>
      <c r="AP39510" s="9"/>
      <c r="AQ39510" s="9"/>
    </row>
    <row r="39511" spans="41:43" x14ac:dyDescent="0.3">
      <c r="AO39511" s="9"/>
      <c r="AP39511" s="9"/>
      <c r="AQ39511" s="9"/>
    </row>
    <row r="39512" spans="41:43" x14ac:dyDescent="0.3">
      <c r="AO39512" s="9"/>
      <c r="AP39512" s="9"/>
      <c r="AQ39512" s="9"/>
    </row>
    <row r="39513" spans="41:43" x14ac:dyDescent="0.3">
      <c r="AO39513" s="9"/>
      <c r="AP39513" s="9"/>
      <c r="AQ39513" s="9"/>
    </row>
    <row r="39514" spans="41:43" x14ac:dyDescent="0.3">
      <c r="AO39514" s="9"/>
      <c r="AP39514" s="9"/>
      <c r="AQ39514" s="9"/>
    </row>
    <row r="39515" spans="41:43" x14ac:dyDescent="0.3">
      <c r="AO39515" s="9"/>
      <c r="AP39515" s="9"/>
      <c r="AQ39515" s="9"/>
    </row>
    <row r="39516" spans="41:43" x14ac:dyDescent="0.3">
      <c r="AO39516" s="9"/>
      <c r="AP39516" s="9"/>
      <c r="AQ39516" s="9"/>
    </row>
    <row r="39517" spans="41:43" x14ac:dyDescent="0.3">
      <c r="AO39517" s="9"/>
      <c r="AP39517" s="9"/>
      <c r="AQ39517" s="9"/>
    </row>
    <row r="39518" spans="41:43" x14ac:dyDescent="0.3">
      <c r="AO39518" s="9"/>
      <c r="AP39518" s="9"/>
      <c r="AQ39518" s="9"/>
    </row>
    <row r="39519" spans="41:43" x14ac:dyDescent="0.3">
      <c r="AO39519" s="9"/>
      <c r="AP39519" s="9"/>
      <c r="AQ39519" s="9"/>
    </row>
    <row r="39520" spans="41:43" x14ac:dyDescent="0.3">
      <c r="AO39520" s="9"/>
      <c r="AP39520" s="9"/>
      <c r="AQ39520" s="9"/>
    </row>
    <row r="39521" spans="41:43" x14ac:dyDescent="0.3">
      <c r="AO39521" s="9"/>
      <c r="AP39521" s="9"/>
      <c r="AQ39521" s="9"/>
    </row>
    <row r="39522" spans="41:43" x14ac:dyDescent="0.3">
      <c r="AO39522" s="9"/>
      <c r="AP39522" s="9"/>
      <c r="AQ39522" s="9"/>
    </row>
    <row r="39523" spans="41:43" x14ac:dyDescent="0.3">
      <c r="AO39523" s="9"/>
      <c r="AP39523" s="9"/>
      <c r="AQ39523" s="9"/>
    </row>
    <row r="39524" spans="41:43" x14ac:dyDescent="0.3">
      <c r="AO39524" s="9"/>
      <c r="AP39524" s="9"/>
      <c r="AQ39524" s="9"/>
    </row>
    <row r="39525" spans="41:43" x14ac:dyDescent="0.3">
      <c r="AO39525" s="9"/>
      <c r="AP39525" s="9"/>
      <c r="AQ39525" s="9"/>
    </row>
    <row r="39526" spans="41:43" x14ac:dyDescent="0.3">
      <c r="AO39526" s="9"/>
      <c r="AP39526" s="9"/>
      <c r="AQ39526" s="9"/>
    </row>
    <row r="39527" spans="41:43" x14ac:dyDescent="0.3">
      <c r="AO39527" s="9"/>
      <c r="AP39527" s="9"/>
      <c r="AQ39527" s="9"/>
    </row>
    <row r="39528" spans="41:43" x14ac:dyDescent="0.3">
      <c r="AO39528" s="9"/>
      <c r="AP39528" s="9"/>
      <c r="AQ39528" s="9"/>
    </row>
    <row r="39529" spans="41:43" x14ac:dyDescent="0.3">
      <c r="AO39529" s="9"/>
      <c r="AP39529" s="9"/>
      <c r="AQ39529" s="9"/>
    </row>
    <row r="39530" spans="41:43" x14ac:dyDescent="0.3">
      <c r="AO39530" s="9"/>
      <c r="AP39530" s="9"/>
      <c r="AQ39530" s="9"/>
    </row>
    <row r="39531" spans="41:43" x14ac:dyDescent="0.3">
      <c r="AO39531" s="9"/>
      <c r="AP39531" s="9"/>
      <c r="AQ39531" s="9"/>
    </row>
    <row r="39532" spans="41:43" x14ac:dyDescent="0.3">
      <c r="AO39532" s="9"/>
      <c r="AP39532" s="9"/>
      <c r="AQ39532" s="9"/>
    </row>
    <row r="39533" spans="41:43" x14ac:dyDescent="0.3">
      <c r="AO39533" s="9"/>
      <c r="AP39533" s="9"/>
      <c r="AQ39533" s="9"/>
    </row>
    <row r="39534" spans="41:43" x14ac:dyDescent="0.3">
      <c r="AO39534" s="9"/>
      <c r="AP39534" s="9"/>
      <c r="AQ39534" s="9"/>
    </row>
    <row r="39535" spans="41:43" x14ac:dyDescent="0.3">
      <c r="AO39535" s="9"/>
      <c r="AP39535" s="9"/>
      <c r="AQ39535" s="9"/>
    </row>
    <row r="39536" spans="41:43" x14ac:dyDescent="0.3">
      <c r="AO39536" s="9"/>
      <c r="AP39536" s="9"/>
      <c r="AQ39536" s="9"/>
    </row>
    <row r="39537" spans="41:43" x14ac:dyDescent="0.3">
      <c r="AO39537" s="9"/>
      <c r="AP39537" s="9"/>
      <c r="AQ39537" s="9"/>
    </row>
    <row r="39538" spans="41:43" x14ac:dyDescent="0.3">
      <c r="AO39538" s="9"/>
      <c r="AP39538" s="9"/>
      <c r="AQ39538" s="9"/>
    </row>
    <row r="39539" spans="41:43" x14ac:dyDescent="0.3">
      <c r="AO39539" s="9"/>
      <c r="AP39539" s="9"/>
      <c r="AQ39539" s="9"/>
    </row>
    <row r="39540" spans="41:43" x14ac:dyDescent="0.3">
      <c r="AO39540" s="9"/>
      <c r="AP39540" s="9"/>
      <c r="AQ39540" s="9"/>
    </row>
    <row r="39541" spans="41:43" x14ac:dyDescent="0.3">
      <c r="AO39541" s="9"/>
      <c r="AP39541" s="9"/>
      <c r="AQ39541" s="9"/>
    </row>
    <row r="39542" spans="41:43" x14ac:dyDescent="0.3">
      <c r="AO39542" s="9"/>
      <c r="AP39542" s="9"/>
      <c r="AQ39542" s="9"/>
    </row>
    <row r="39543" spans="41:43" x14ac:dyDescent="0.3">
      <c r="AO39543" s="9"/>
      <c r="AP39543" s="9"/>
      <c r="AQ39543" s="9"/>
    </row>
    <row r="39544" spans="41:43" x14ac:dyDescent="0.3">
      <c r="AO39544" s="9"/>
      <c r="AP39544" s="9"/>
      <c r="AQ39544" s="9"/>
    </row>
    <row r="39545" spans="41:43" x14ac:dyDescent="0.3">
      <c r="AO39545" s="9"/>
      <c r="AP39545" s="9"/>
      <c r="AQ39545" s="9"/>
    </row>
    <row r="39546" spans="41:43" x14ac:dyDescent="0.3">
      <c r="AO39546" s="9"/>
      <c r="AP39546" s="9"/>
      <c r="AQ39546" s="9"/>
    </row>
    <row r="39547" spans="41:43" x14ac:dyDescent="0.3">
      <c r="AO39547" s="9"/>
      <c r="AP39547" s="9"/>
      <c r="AQ39547" s="9"/>
    </row>
    <row r="39548" spans="41:43" x14ac:dyDescent="0.3">
      <c r="AO39548" s="9"/>
      <c r="AP39548" s="9"/>
      <c r="AQ39548" s="9"/>
    </row>
    <row r="39549" spans="41:43" x14ac:dyDescent="0.3">
      <c r="AO39549" s="9"/>
      <c r="AP39549" s="9"/>
      <c r="AQ39549" s="9"/>
    </row>
    <row r="39550" spans="41:43" x14ac:dyDescent="0.3">
      <c r="AO39550" s="9"/>
      <c r="AP39550" s="9"/>
      <c r="AQ39550" s="9"/>
    </row>
    <row r="39551" spans="41:43" x14ac:dyDescent="0.3">
      <c r="AO39551" s="9"/>
      <c r="AP39551" s="9"/>
      <c r="AQ39551" s="9"/>
    </row>
    <row r="39552" spans="41:43" x14ac:dyDescent="0.3">
      <c r="AO39552" s="9"/>
      <c r="AP39552" s="9"/>
      <c r="AQ39552" s="9"/>
    </row>
    <row r="39553" spans="41:43" x14ac:dyDescent="0.3">
      <c r="AO39553" s="9"/>
      <c r="AP39553" s="9"/>
      <c r="AQ39553" s="9"/>
    </row>
    <row r="39554" spans="41:43" x14ac:dyDescent="0.3">
      <c r="AO39554" s="9"/>
      <c r="AP39554" s="9"/>
      <c r="AQ39554" s="9"/>
    </row>
    <row r="39555" spans="41:43" x14ac:dyDescent="0.3">
      <c r="AO39555" s="9"/>
      <c r="AP39555" s="9"/>
      <c r="AQ39555" s="9"/>
    </row>
    <row r="39556" spans="41:43" x14ac:dyDescent="0.3">
      <c r="AO39556" s="9"/>
      <c r="AP39556" s="9"/>
      <c r="AQ39556" s="9"/>
    </row>
    <row r="39557" spans="41:43" x14ac:dyDescent="0.3">
      <c r="AO39557" s="9"/>
      <c r="AP39557" s="9"/>
      <c r="AQ39557" s="9"/>
    </row>
    <row r="39558" spans="41:43" x14ac:dyDescent="0.3">
      <c r="AO39558" s="9"/>
      <c r="AP39558" s="9"/>
      <c r="AQ39558" s="9"/>
    </row>
    <row r="39559" spans="41:43" x14ac:dyDescent="0.3">
      <c r="AO39559" s="9"/>
      <c r="AP39559" s="9"/>
      <c r="AQ39559" s="9"/>
    </row>
    <row r="39560" spans="41:43" x14ac:dyDescent="0.3">
      <c r="AO39560" s="9"/>
      <c r="AP39560" s="9"/>
      <c r="AQ39560" s="9"/>
    </row>
    <row r="39561" spans="41:43" x14ac:dyDescent="0.3">
      <c r="AO39561" s="9"/>
      <c r="AP39561" s="9"/>
      <c r="AQ39561" s="9"/>
    </row>
    <row r="39562" spans="41:43" x14ac:dyDescent="0.3">
      <c r="AO39562" s="9"/>
      <c r="AP39562" s="9"/>
      <c r="AQ39562" s="9"/>
    </row>
    <row r="39563" spans="41:43" x14ac:dyDescent="0.3">
      <c r="AO39563" s="9"/>
      <c r="AP39563" s="9"/>
      <c r="AQ39563" s="9"/>
    </row>
    <row r="39564" spans="41:43" x14ac:dyDescent="0.3">
      <c r="AO39564" s="9"/>
      <c r="AP39564" s="9"/>
      <c r="AQ39564" s="9"/>
    </row>
    <row r="39565" spans="41:43" x14ac:dyDescent="0.3">
      <c r="AO39565" s="9"/>
      <c r="AP39565" s="9"/>
      <c r="AQ39565" s="9"/>
    </row>
    <row r="39566" spans="41:43" x14ac:dyDescent="0.3">
      <c r="AO39566" s="9"/>
      <c r="AP39566" s="9"/>
      <c r="AQ39566" s="9"/>
    </row>
    <row r="39567" spans="41:43" x14ac:dyDescent="0.3">
      <c r="AO39567" s="9"/>
      <c r="AP39567" s="9"/>
      <c r="AQ39567" s="9"/>
    </row>
    <row r="39568" spans="41:43" x14ac:dyDescent="0.3">
      <c r="AO39568" s="9"/>
      <c r="AP39568" s="9"/>
      <c r="AQ39568" s="9"/>
    </row>
    <row r="39569" spans="41:43" x14ac:dyDescent="0.3">
      <c r="AO39569" s="9"/>
      <c r="AP39569" s="9"/>
      <c r="AQ39569" s="9"/>
    </row>
    <row r="39570" spans="41:43" x14ac:dyDescent="0.3">
      <c r="AO39570" s="9"/>
      <c r="AP39570" s="9"/>
      <c r="AQ39570" s="9"/>
    </row>
    <row r="39571" spans="41:43" x14ac:dyDescent="0.3">
      <c r="AO39571" s="9"/>
      <c r="AP39571" s="9"/>
      <c r="AQ39571" s="9"/>
    </row>
    <row r="39572" spans="41:43" x14ac:dyDescent="0.3">
      <c r="AO39572" s="9"/>
      <c r="AP39572" s="9"/>
      <c r="AQ39572" s="9"/>
    </row>
    <row r="39573" spans="41:43" x14ac:dyDescent="0.3">
      <c r="AO39573" s="9"/>
      <c r="AP39573" s="9"/>
      <c r="AQ39573" s="9"/>
    </row>
    <row r="39574" spans="41:43" x14ac:dyDescent="0.3">
      <c r="AO39574" s="9"/>
      <c r="AP39574" s="9"/>
      <c r="AQ39574" s="9"/>
    </row>
    <row r="39575" spans="41:43" x14ac:dyDescent="0.3">
      <c r="AO39575" s="9"/>
      <c r="AP39575" s="9"/>
      <c r="AQ39575" s="9"/>
    </row>
    <row r="39576" spans="41:43" x14ac:dyDescent="0.3">
      <c r="AO39576" s="9"/>
      <c r="AP39576" s="9"/>
      <c r="AQ39576" s="9"/>
    </row>
    <row r="39577" spans="41:43" x14ac:dyDescent="0.3">
      <c r="AO39577" s="9"/>
      <c r="AP39577" s="9"/>
      <c r="AQ39577" s="9"/>
    </row>
    <row r="39578" spans="41:43" x14ac:dyDescent="0.3">
      <c r="AO39578" s="9"/>
      <c r="AP39578" s="9"/>
      <c r="AQ39578" s="9"/>
    </row>
    <row r="39579" spans="41:43" x14ac:dyDescent="0.3">
      <c r="AO39579" s="9"/>
      <c r="AP39579" s="9"/>
      <c r="AQ39579" s="9"/>
    </row>
    <row r="39580" spans="41:43" x14ac:dyDescent="0.3">
      <c r="AO39580" s="9"/>
      <c r="AP39580" s="9"/>
      <c r="AQ39580" s="9"/>
    </row>
    <row r="39581" spans="41:43" x14ac:dyDescent="0.3">
      <c r="AO39581" s="9"/>
      <c r="AP39581" s="9"/>
      <c r="AQ39581" s="9"/>
    </row>
    <row r="39582" spans="41:43" x14ac:dyDescent="0.3">
      <c r="AO39582" s="9"/>
      <c r="AP39582" s="9"/>
      <c r="AQ39582" s="9"/>
    </row>
    <row r="39583" spans="41:43" x14ac:dyDescent="0.3">
      <c r="AO39583" s="9"/>
      <c r="AP39583" s="9"/>
      <c r="AQ39583" s="9"/>
    </row>
    <row r="39584" spans="41:43" x14ac:dyDescent="0.3">
      <c r="AO39584" s="9"/>
      <c r="AP39584" s="9"/>
      <c r="AQ39584" s="9"/>
    </row>
    <row r="39585" spans="41:43" x14ac:dyDescent="0.3">
      <c r="AO39585" s="9"/>
      <c r="AP39585" s="9"/>
      <c r="AQ39585" s="9"/>
    </row>
    <row r="39586" spans="41:43" x14ac:dyDescent="0.3">
      <c r="AO39586" s="9"/>
      <c r="AP39586" s="9"/>
      <c r="AQ39586" s="9"/>
    </row>
    <row r="39587" spans="41:43" x14ac:dyDescent="0.3">
      <c r="AO39587" s="9"/>
      <c r="AP39587" s="9"/>
      <c r="AQ39587" s="9"/>
    </row>
    <row r="39588" spans="41:43" x14ac:dyDescent="0.3">
      <c r="AO39588" s="9"/>
      <c r="AP39588" s="9"/>
      <c r="AQ39588" s="9"/>
    </row>
    <row r="39589" spans="41:43" x14ac:dyDescent="0.3">
      <c r="AO39589" s="9"/>
      <c r="AP39589" s="9"/>
      <c r="AQ39589" s="9"/>
    </row>
    <row r="39590" spans="41:43" x14ac:dyDescent="0.3">
      <c r="AO39590" s="9"/>
      <c r="AP39590" s="9"/>
      <c r="AQ39590" s="9"/>
    </row>
    <row r="39591" spans="41:43" x14ac:dyDescent="0.3">
      <c r="AO39591" s="9"/>
      <c r="AP39591" s="9"/>
      <c r="AQ39591" s="9"/>
    </row>
    <row r="39592" spans="41:43" x14ac:dyDescent="0.3">
      <c r="AO39592" s="9"/>
      <c r="AP39592" s="9"/>
      <c r="AQ39592" s="9"/>
    </row>
    <row r="39593" spans="41:43" x14ac:dyDescent="0.3">
      <c r="AO39593" s="9"/>
      <c r="AP39593" s="9"/>
      <c r="AQ39593" s="9"/>
    </row>
    <row r="39594" spans="41:43" x14ac:dyDescent="0.3">
      <c r="AO39594" s="9"/>
      <c r="AP39594" s="9"/>
      <c r="AQ39594" s="9"/>
    </row>
    <row r="39595" spans="41:43" x14ac:dyDescent="0.3">
      <c r="AO39595" s="9"/>
      <c r="AP39595" s="9"/>
      <c r="AQ39595" s="9"/>
    </row>
    <row r="39596" spans="41:43" x14ac:dyDescent="0.3">
      <c r="AO39596" s="9"/>
      <c r="AP39596" s="9"/>
      <c r="AQ39596" s="9"/>
    </row>
    <row r="39597" spans="41:43" x14ac:dyDescent="0.3">
      <c r="AO39597" s="9"/>
      <c r="AP39597" s="9"/>
      <c r="AQ39597" s="9"/>
    </row>
    <row r="39598" spans="41:43" x14ac:dyDescent="0.3">
      <c r="AO39598" s="9"/>
      <c r="AP39598" s="9"/>
      <c r="AQ39598" s="9"/>
    </row>
    <row r="39599" spans="41:43" x14ac:dyDescent="0.3">
      <c r="AO39599" s="9"/>
      <c r="AP39599" s="9"/>
      <c r="AQ39599" s="9"/>
    </row>
    <row r="39600" spans="41:43" x14ac:dyDescent="0.3">
      <c r="AO39600" s="9"/>
      <c r="AP39600" s="9"/>
      <c r="AQ39600" s="9"/>
    </row>
    <row r="39601" spans="41:43" x14ac:dyDescent="0.3">
      <c r="AO39601" s="9"/>
      <c r="AP39601" s="9"/>
      <c r="AQ39601" s="9"/>
    </row>
    <row r="39602" spans="41:43" x14ac:dyDescent="0.3">
      <c r="AO39602" s="9"/>
      <c r="AP39602" s="9"/>
      <c r="AQ39602" s="9"/>
    </row>
    <row r="39603" spans="41:43" x14ac:dyDescent="0.3">
      <c r="AO39603" s="9"/>
      <c r="AP39603" s="9"/>
      <c r="AQ39603" s="9"/>
    </row>
    <row r="39604" spans="41:43" x14ac:dyDescent="0.3">
      <c r="AO39604" s="9"/>
      <c r="AP39604" s="9"/>
      <c r="AQ39604" s="9"/>
    </row>
    <row r="39605" spans="41:43" x14ac:dyDescent="0.3">
      <c r="AO39605" s="9"/>
      <c r="AP39605" s="9"/>
      <c r="AQ39605" s="9"/>
    </row>
    <row r="39606" spans="41:43" x14ac:dyDescent="0.3">
      <c r="AO39606" s="9"/>
      <c r="AP39606" s="9"/>
      <c r="AQ39606" s="9"/>
    </row>
    <row r="39607" spans="41:43" x14ac:dyDescent="0.3">
      <c r="AO39607" s="9"/>
      <c r="AP39607" s="9"/>
      <c r="AQ39607" s="9"/>
    </row>
    <row r="39608" spans="41:43" x14ac:dyDescent="0.3">
      <c r="AO39608" s="9"/>
      <c r="AP39608" s="9"/>
      <c r="AQ39608" s="9"/>
    </row>
    <row r="39609" spans="41:43" x14ac:dyDescent="0.3">
      <c r="AO39609" s="9"/>
      <c r="AP39609" s="9"/>
      <c r="AQ39609" s="9"/>
    </row>
    <row r="39610" spans="41:43" x14ac:dyDescent="0.3">
      <c r="AO39610" s="9"/>
      <c r="AP39610" s="9"/>
      <c r="AQ39610" s="9"/>
    </row>
    <row r="39611" spans="41:43" x14ac:dyDescent="0.3">
      <c r="AO39611" s="9"/>
      <c r="AP39611" s="9"/>
      <c r="AQ39611" s="9"/>
    </row>
    <row r="39612" spans="41:43" x14ac:dyDescent="0.3">
      <c r="AO39612" s="9"/>
      <c r="AP39612" s="9"/>
      <c r="AQ39612" s="9"/>
    </row>
    <row r="39613" spans="41:43" x14ac:dyDescent="0.3">
      <c r="AO39613" s="9"/>
      <c r="AP39613" s="9"/>
      <c r="AQ39613" s="9"/>
    </row>
    <row r="39614" spans="41:43" x14ac:dyDescent="0.3">
      <c r="AO39614" s="9"/>
      <c r="AP39614" s="9"/>
      <c r="AQ39614" s="9"/>
    </row>
    <row r="39615" spans="41:43" x14ac:dyDescent="0.3">
      <c r="AO39615" s="9"/>
      <c r="AP39615" s="9"/>
      <c r="AQ39615" s="9"/>
    </row>
    <row r="39616" spans="41:43" x14ac:dyDescent="0.3">
      <c r="AO39616" s="9"/>
      <c r="AP39616" s="9"/>
      <c r="AQ39616" s="9"/>
    </row>
    <row r="39617" spans="41:43" x14ac:dyDescent="0.3">
      <c r="AO39617" s="9"/>
      <c r="AP39617" s="9"/>
      <c r="AQ39617" s="9"/>
    </row>
    <row r="39618" spans="41:43" x14ac:dyDescent="0.3">
      <c r="AO39618" s="9"/>
      <c r="AP39618" s="9"/>
      <c r="AQ39618" s="9"/>
    </row>
    <row r="39619" spans="41:43" x14ac:dyDescent="0.3">
      <c r="AO39619" s="9"/>
      <c r="AP39619" s="9"/>
      <c r="AQ39619" s="9"/>
    </row>
    <row r="39620" spans="41:43" x14ac:dyDescent="0.3">
      <c r="AO39620" s="9"/>
      <c r="AP39620" s="9"/>
      <c r="AQ39620" s="9"/>
    </row>
    <row r="39621" spans="41:43" x14ac:dyDescent="0.3">
      <c r="AO39621" s="9"/>
      <c r="AP39621" s="9"/>
      <c r="AQ39621" s="9"/>
    </row>
    <row r="39622" spans="41:43" x14ac:dyDescent="0.3">
      <c r="AO39622" s="9"/>
      <c r="AP39622" s="9"/>
      <c r="AQ39622" s="9"/>
    </row>
    <row r="39623" spans="41:43" x14ac:dyDescent="0.3">
      <c r="AO39623" s="9"/>
      <c r="AP39623" s="9"/>
      <c r="AQ39623" s="9"/>
    </row>
    <row r="39624" spans="41:43" x14ac:dyDescent="0.3">
      <c r="AO39624" s="9"/>
      <c r="AP39624" s="9"/>
      <c r="AQ39624" s="9"/>
    </row>
    <row r="39625" spans="41:43" x14ac:dyDescent="0.3">
      <c r="AO39625" s="9"/>
      <c r="AP39625" s="9"/>
      <c r="AQ39625" s="9"/>
    </row>
    <row r="39626" spans="41:43" x14ac:dyDescent="0.3">
      <c r="AO39626" s="9"/>
      <c r="AP39626" s="9"/>
      <c r="AQ39626" s="9"/>
    </row>
    <row r="39627" spans="41:43" x14ac:dyDescent="0.3">
      <c r="AO39627" s="9"/>
      <c r="AP39627" s="9"/>
      <c r="AQ39627" s="9"/>
    </row>
    <row r="39628" spans="41:43" x14ac:dyDescent="0.3">
      <c r="AO39628" s="9"/>
      <c r="AP39628" s="9"/>
      <c r="AQ39628" s="9"/>
    </row>
    <row r="39629" spans="41:43" x14ac:dyDescent="0.3">
      <c r="AO39629" s="9"/>
      <c r="AP39629" s="9"/>
      <c r="AQ39629" s="9"/>
    </row>
    <row r="39630" spans="41:43" x14ac:dyDescent="0.3">
      <c r="AO39630" s="9"/>
      <c r="AP39630" s="9"/>
      <c r="AQ39630" s="9"/>
    </row>
    <row r="39631" spans="41:43" x14ac:dyDescent="0.3">
      <c r="AO39631" s="9"/>
      <c r="AP39631" s="9"/>
      <c r="AQ39631" s="9"/>
    </row>
    <row r="39632" spans="41:43" x14ac:dyDescent="0.3">
      <c r="AO39632" s="9"/>
      <c r="AP39632" s="9"/>
      <c r="AQ39632" s="9"/>
    </row>
    <row r="39633" spans="41:43" x14ac:dyDescent="0.3">
      <c r="AO39633" s="9"/>
      <c r="AP39633" s="9"/>
      <c r="AQ39633" s="9"/>
    </row>
    <row r="39634" spans="41:43" x14ac:dyDescent="0.3">
      <c r="AO39634" s="9"/>
      <c r="AP39634" s="9"/>
      <c r="AQ39634" s="9"/>
    </row>
    <row r="39635" spans="41:43" x14ac:dyDescent="0.3">
      <c r="AO39635" s="9"/>
      <c r="AP39635" s="9"/>
      <c r="AQ39635" s="9"/>
    </row>
    <row r="39636" spans="41:43" x14ac:dyDescent="0.3">
      <c r="AO39636" s="9"/>
      <c r="AP39636" s="9"/>
      <c r="AQ39636" s="9"/>
    </row>
    <row r="39637" spans="41:43" x14ac:dyDescent="0.3">
      <c r="AO39637" s="9"/>
      <c r="AP39637" s="9"/>
      <c r="AQ39637" s="9"/>
    </row>
    <row r="39638" spans="41:43" x14ac:dyDescent="0.3">
      <c r="AO39638" s="9"/>
      <c r="AP39638" s="9"/>
      <c r="AQ39638" s="9"/>
    </row>
    <row r="39639" spans="41:43" x14ac:dyDescent="0.3">
      <c r="AO39639" s="9"/>
      <c r="AP39639" s="9"/>
      <c r="AQ39639" s="9"/>
    </row>
    <row r="39640" spans="41:43" x14ac:dyDescent="0.3">
      <c r="AO39640" s="9"/>
      <c r="AP39640" s="9"/>
      <c r="AQ39640" s="9"/>
    </row>
    <row r="39641" spans="41:43" x14ac:dyDescent="0.3">
      <c r="AO39641" s="9"/>
      <c r="AP39641" s="9"/>
      <c r="AQ39641" s="9"/>
    </row>
    <row r="39642" spans="41:43" x14ac:dyDescent="0.3">
      <c r="AO39642" s="9"/>
      <c r="AP39642" s="9"/>
      <c r="AQ39642" s="9"/>
    </row>
    <row r="39643" spans="41:43" x14ac:dyDescent="0.3">
      <c r="AO39643" s="9"/>
      <c r="AP39643" s="9"/>
      <c r="AQ39643" s="9"/>
    </row>
    <row r="39644" spans="41:43" x14ac:dyDescent="0.3">
      <c r="AO39644" s="9"/>
      <c r="AP39644" s="9"/>
      <c r="AQ39644" s="9"/>
    </row>
    <row r="39645" spans="41:43" x14ac:dyDescent="0.3">
      <c r="AO39645" s="9"/>
      <c r="AP39645" s="9"/>
      <c r="AQ39645" s="9"/>
    </row>
    <row r="39646" spans="41:43" x14ac:dyDescent="0.3">
      <c r="AO39646" s="9"/>
      <c r="AP39646" s="9"/>
      <c r="AQ39646" s="9"/>
    </row>
    <row r="39647" spans="41:43" x14ac:dyDescent="0.3">
      <c r="AO39647" s="9"/>
      <c r="AP39647" s="9"/>
      <c r="AQ39647" s="9"/>
    </row>
    <row r="39648" spans="41:43" x14ac:dyDescent="0.3">
      <c r="AO39648" s="9"/>
      <c r="AP39648" s="9"/>
      <c r="AQ39648" s="9"/>
    </row>
    <row r="39649" spans="41:43" x14ac:dyDescent="0.3">
      <c r="AO39649" s="9"/>
      <c r="AP39649" s="9"/>
      <c r="AQ39649" s="9"/>
    </row>
    <row r="39650" spans="41:43" x14ac:dyDescent="0.3">
      <c r="AO39650" s="9"/>
      <c r="AP39650" s="9"/>
      <c r="AQ39650" s="9"/>
    </row>
    <row r="39651" spans="41:43" x14ac:dyDescent="0.3">
      <c r="AO39651" s="9"/>
      <c r="AP39651" s="9"/>
      <c r="AQ39651" s="9"/>
    </row>
    <row r="39652" spans="41:43" x14ac:dyDescent="0.3">
      <c r="AO39652" s="9"/>
      <c r="AP39652" s="9"/>
      <c r="AQ39652" s="9"/>
    </row>
    <row r="39653" spans="41:43" x14ac:dyDescent="0.3">
      <c r="AO39653" s="9"/>
      <c r="AP39653" s="9"/>
      <c r="AQ39653" s="9"/>
    </row>
    <row r="39654" spans="41:43" x14ac:dyDescent="0.3">
      <c r="AO39654" s="9"/>
      <c r="AP39654" s="9"/>
      <c r="AQ39654" s="9"/>
    </row>
    <row r="39655" spans="41:43" x14ac:dyDescent="0.3">
      <c r="AO39655" s="9"/>
      <c r="AP39655" s="9"/>
      <c r="AQ39655" s="9"/>
    </row>
    <row r="39656" spans="41:43" x14ac:dyDescent="0.3">
      <c r="AO39656" s="9"/>
      <c r="AP39656" s="9"/>
      <c r="AQ39656" s="9"/>
    </row>
    <row r="39657" spans="41:43" x14ac:dyDescent="0.3">
      <c r="AO39657" s="9"/>
      <c r="AP39657" s="9"/>
      <c r="AQ39657" s="9"/>
    </row>
    <row r="39658" spans="41:43" x14ac:dyDescent="0.3">
      <c r="AO39658" s="9"/>
      <c r="AP39658" s="9"/>
      <c r="AQ39658" s="9"/>
    </row>
    <row r="39659" spans="41:43" x14ac:dyDescent="0.3">
      <c r="AO39659" s="9"/>
      <c r="AP39659" s="9"/>
      <c r="AQ39659" s="9"/>
    </row>
    <row r="39660" spans="41:43" x14ac:dyDescent="0.3">
      <c r="AO39660" s="9"/>
      <c r="AP39660" s="9"/>
      <c r="AQ39660" s="9"/>
    </row>
    <row r="39661" spans="41:43" x14ac:dyDescent="0.3">
      <c r="AO39661" s="9"/>
      <c r="AP39661" s="9"/>
      <c r="AQ39661" s="9"/>
    </row>
    <row r="39662" spans="41:43" x14ac:dyDescent="0.3">
      <c r="AO39662" s="9"/>
      <c r="AP39662" s="9"/>
      <c r="AQ39662" s="9"/>
    </row>
    <row r="39663" spans="41:43" x14ac:dyDescent="0.3">
      <c r="AO39663" s="9"/>
      <c r="AP39663" s="9"/>
      <c r="AQ39663" s="9"/>
    </row>
    <row r="39664" spans="41:43" x14ac:dyDescent="0.3">
      <c r="AO39664" s="9"/>
      <c r="AP39664" s="9"/>
      <c r="AQ39664" s="9"/>
    </row>
    <row r="39665" spans="41:43" x14ac:dyDescent="0.3">
      <c r="AO39665" s="9"/>
      <c r="AP39665" s="9"/>
      <c r="AQ39665" s="9"/>
    </row>
    <row r="39666" spans="41:43" x14ac:dyDescent="0.3">
      <c r="AO39666" s="9"/>
      <c r="AP39666" s="9"/>
      <c r="AQ39666" s="9"/>
    </row>
    <row r="39667" spans="41:43" x14ac:dyDescent="0.3">
      <c r="AO39667" s="9"/>
      <c r="AP39667" s="9"/>
      <c r="AQ39667" s="9"/>
    </row>
    <row r="39668" spans="41:43" x14ac:dyDescent="0.3">
      <c r="AO39668" s="9"/>
      <c r="AP39668" s="9"/>
      <c r="AQ39668" s="9"/>
    </row>
    <row r="39669" spans="41:43" x14ac:dyDescent="0.3">
      <c r="AO39669" s="9"/>
      <c r="AP39669" s="9"/>
      <c r="AQ39669" s="9"/>
    </row>
    <row r="39670" spans="41:43" x14ac:dyDescent="0.3">
      <c r="AO39670" s="9"/>
      <c r="AP39670" s="9"/>
      <c r="AQ39670" s="9"/>
    </row>
    <row r="39671" spans="41:43" x14ac:dyDescent="0.3">
      <c r="AO39671" s="9"/>
      <c r="AP39671" s="9"/>
      <c r="AQ39671" s="9"/>
    </row>
    <row r="39672" spans="41:43" x14ac:dyDescent="0.3">
      <c r="AO39672" s="9"/>
      <c r="AP39672" s="9"/>
      <c r="AQ39672" s="9"/>
    </row>
    <row r="39673" spans="41:43" x14ac:dyDescent="0.3">
      <c r="AO39673" s="9"/>
      <c r="AP39673" s="9"/>
      <c r="AQ39673" s="9"/>
    </row>
    <row r="39674" spans="41:43" x14ac:dyDescent="0.3">
      <c r="AO39674" s="9"/>
      <c r="AP39674" s="9"/>
      <c r="AQ39674" s="9"/>
    </row>
    <row r="39675" spans="41:43" x14ac:dyDescent="0.3">
      <c r="AO39675" s="9"/>
      <c r="AP39675" s="9"/>
      <c r="AQ39675" s="9"/>
    </row>
    <row r="39676" spans="41:43" x14ac:dyDescent="0.3">
      <c r="AO39676" s="9"/>
      <c r="AP39676" s="9"/>
      <c r="AQ39676" s="9"/>
    </row>
    <row r="39677" spans="41:43" x14ac:dyDescent="0.3">
      <c r="AO39677" s="9"/>
      <c r="AP39677" s="9"/>
      <c r="AQ39677" s="9"/>
    </row>
    <row r="39678" spans="41:43" x14ac:dyDescent="0.3">
      <c r="AO39678" s="9"/>
      <c r="AP39678" s="9"/>
      <c r="AQ39678" s="9"/>
    </row>
    <row r="39679" spans="41:43" x14ac:dyDescent="0.3">
      <c r="AO39679" s="9"/>
      <c r="AP39679" s="9"/>
      <c r="AQ39679" s="9"/>
    </row>
    <row r="39680" spans="41:43" x14ac:dyDescent="0.3">
      <c r="AO39680" s="9"/>
      <c r="AP39680" s="9"/>
      <c r="AQ39680" s="9"/>
    </row>
    <row r="39681" spans="41:43" x14ac:dyDescent="0.3">
      <c r="AO39681" s="9"/>
      <c r="AP39681" s="9"/>
      <c r="AQ39681" s="9"/>
    </row>
    <row r="39682" spans="41:43" x14ac:dyDescent="0.3">
      <c r="AO39682" s="9"/>
      <c r="AP39682" s="9"/>
      <c r="AQ39682" s="9"/>
    </row>
    <row r="39683" spans="41:43" x14ac:dyDescent="0.3">
      <c r="AO39683" s="9"/>
      <c r="AP39683" s="9"/>
      <c r="AQ39683" s="9"/>
    </row>
    <row r="39684" spans="41:43" x14ac:dyDescent="0.3">
      <c r="AO39684" s="9"/>
      <c r="AP39684" s="9"/>
      <c r="AQ39684" s="9"/>
    </row>
    <row r="39685" spans="41:43" x14ac:dyDescent="0.3">
      <c r="AO39685" s="9"/>
      <c r="AP39685" s="9"/>
      <c r="AQ39685" s="9"/>
    </row>
    <row r="39686" spans="41:43" x14ac:dyDescent="0.3">
      <c r="AO39686" s="9"/>
      <c r="AP39686" s="9"/>
      <c r="AQ39686" s="9"/>
    </row>
    <row r="39687" spans="41:43" x14ac:dyDescent="0.3">
      <c r="AO39687" s="9"/>
      <c r="AP39687" s="9"/>
      <c r="AQ39687" s="9"/>
    </row>
    <row r="39688" spans="41:43" x14ac:dyDescent="0.3">
      <c r="AO39688" s="9"/>
      <c r="AP39688" s="9"/>
      <c r="AQ39688" s="9"/>
    </row>
    <row r="39689" spans="41:43" x14ac:dyDescent="0.3">
      <c r="AO39689" s="9"/>
      <c r="AP39689" s="9"/>
      <c r="AQ39689" s="9"/>
    </row>
    <row r="39690" spans="41:43" x14ac:dyDescent="0.3">
      <c r="AO39690" s="9"/>
      <c r="AP39690" s="9"/>
      <c r="AQ39690" s="9"/>
    </row>
    <row r="39691" spans="41:43" x14ac:dyDescent="0.3">
      <c r="AO39691" s="9"/>
      <c r="AP39691" s="9"/>
      <c r="AQ39691" s="9"/>
    </row>
    <row r="39692" spans="41:43" x14ac:dyDescent="0.3">
      <c r="AO39692" s="9"/>
      <c r="AP39692" s="9"/>
      <c r="AQ39692" s="9"/>
    </row>
    <row r="39693" spans="41:43" x14ac:dyDescent="0.3">
      <c r="AO39693" s="9"/>
      <c r="AP39693" s="9"/>
      <c r="AQ39693" s="9"/>
    </row>
    <row r="39694" spans="41:43" x14ac:dyDescent="0.3">
      <c r="AO39694" s="9"/>
      <c r="AP39694" s="9"/>
      <c r="AQ39694" s="9"/>
    </row>
    <row r="39695" spans="41:43" x14ac:dyDescent="0.3">
      <c r="AO39695" s="9"/>
      <c r="AP39695" s="9"/>
      <c r="AQ39695" s="9"/>
    </row>
    <row r="39696" spans="41:43" x14ac:dyDescent="0.3">
      <c r="AO39696" s="9"/>
      <c r="AP39696" s="9"/>
      <c r="AQ39696" s="9"/>
    </row>
    <row r="39697" spans="41:43" x14ac:dyDescent="0.3">
      <c r="AO39697" s="9"/>
      <c r="AP39697" s="9"/>
      <c r="AQ39697" s="9"/>
    </row>
    <row r="39698" spans="41:43" x14ac:dyDescent="0.3">
      <c r="AO39698" s="9"/>
      <c r="AP39698" s="9"/>
      <c r="AQ39698" s="9"/>
    </row>
    <row r="39699" spans="41:43" x14ac:dyDescent="0.3">
      <c r="AO39699" s="9"/>
      <c r="AP39699" s="9"/>
      <c r="AQ39699" s="9"/>
    </row>
    <row r="39700" spans="41:43" x14ac:dyDescent="0.3">
      <c r="AO39700" s="9"/>
      <c r="AP39700" s="9"/>
      <c r="AQ39700" s="9"/>
    </row>
    <row r="39701" spans="41:43" x14ac:dyDescent="0.3">
      <c r="AO39701" s="9"/>
      <c r="AP39701" s="9"/>
      <c r="AQ39701" s="9"/>
    </row>
    <row r="39702" spans="41:43" x14ac:dyDescent="0.3">
      <c r="AO39702" s="9"/>
      <c r="AP39702" s="9"/>
      <c r="AQ39702" s="9"/>
    </row>
    <row r="39703" spans="41:43" x14ac:dyDescent="0.3">
      <c r="AO39703" s="9"/>
      <c r="AP39703" s="9"/>
      <c r="AQ39703" s="9"/>
    </row>
    <row r="39704" spans="41:43" x14ac:dyDescent="0.3">
      <c r="AO39704" s="9"/>
      <c r="AP39704" s="9"/>
      <c r="AQ39704" s="9"/>
    </row>
    <row r="39705" spans="41:43" x14ac:dyDescent="0.3">
      <c r="AO39705" s="9"/>
      <c r="AP39705" s="9"/>
      <c r="AQ39705" s="9"/>
    </row>
    <row r="39706" spans="41:43" x14ac:dyDescent="0.3">
      <c r="AO39706" s="9"/>
      <c r="AP39706" s="9"/>
      <c r="AQ39706" s="9"/>
    </row>
    <row r="39707" spans="41:43" x14ac:dyDescent="0.3">
      <c r="AO39707" s="9"/>
      <c r="AP39707" s="9"/>
      <c r="AQ39707" s="9"/>
    </row>
    <row r="39708" spans="41:43" x14ac:dyDescent="0.3">
      <c r="AO39708" s="9"/>
      <c r="AP39708" s="9"/>
      <c r="AQ39708" s="9"/>
    </row>
    <row r="39709" spans="41:43" x14ac:dyDescent="0.3">
      <c r="AO39709" s="9"/>
      <c r="AP39709" s="9"/>
      <c r="AQ39709" s="9"/>
    </row>
    <row r="39710" spans="41:43" x14ac:dyDescent="0.3">
      <c r="AO39710" s="9"/>
      <c r="AP39710" s="9"/>
      <c r="AQ39710" s="9"/>
    </row>
    <row r="39711" spans="41:43" x14ac:dyDescent="0.3">
      <c r="AO39711" s="9"/>
      <c r="AP39711" s="9"/>
      <c r="AQ39711" s="9"/>
    </row>
    <row r="39712" spans="41:43" x14ac:dyDescent="0.3">
      <c r="AO39712" s="9"/>
      <c r="AP39712" s="9"/>
      <c r="AQ39712" s="9"/>
    </row>
    <row r="39713" spans="41:43" x14ac:dyDescent="0.3">
      <c r="AO39713" s="9"/>
      <c r="AP39713" s="9"/>
      <c r="AQ39713" s="9"/>
    </row>
    <row r="39714" spans="41:43" x14ac:dyDescent="0.3">
      <c r="AO39714" s="9"/>
      <c r="AP39714" s="9"/>
      <c r="AQ39714" s="9"/>
    </row>
    <row r="39715" spans="41:43" x14ac:dyDescent="0.3">
      <c r="AO39715" s="9"/>
      <c r="AP39715" s="9"/>
      <c r="AQ39715" s="9"/>
    </row>
    <row r="39716" spans="41:43" x14ac:dyDescent="0.3">
      <c r="AO39716" s="9"/>
      <c r="AP39716" s="9"/>
      <c r="AQ39716" s="9"/>
    </row>
    <row r="39717" spans="41:43" x14ac:dyDescent="0.3">
      <c r="AO39717" s="9"/>
      <c r="AP39717" s="9"/>
      <c r="AQ39717" s="9"/>
    </row>
    <row r="39718" spans="41:43" x14ac:dyDescent="0.3">
      <c r="AO39718" s="9"/>
      <c r="AP39718" s="9"/>
      <c r="AQ39718" s="9"/>
    </row>
    <row r="39719" spans="41:43" x14ac:dyDescent="0.3">
      <c r="AO39719" s="9"/>
      <c r="AP39719" s="9"/>
      <c r="AQ39719" s="9"/>
    </row>
    <row r="39720" spans="41:43" x14ac:dyDescent="0.3">
      <c r="AO39720" s="9"/>
      <c r="AP39720" s="9"/>
      <c r="AQ39720" s="9"/>
    </row>
    <row r="39721" spans="41:43" x14ac:dyDescent="0.3">
      <c r="AO39721" s="9"/>
      <c r="AP39721" s="9"/>
      <c r="AQ39721" s="9"/>
    </row>
    <row r="39722" spans="41:43" x14ac:dyDescent="0.3">
      <c r="AO39722" s="9"/>
      <c r="AP39722" s="9"/>
      <c r="AQ39722" s="9"/>
    </row>
    <row r="39723" spans="41:43" x14ac:dyDescent="0.3">
      <c r="AO39723" s="9"/>
      <c r="AP39723" s="9"/>
      <c r="AQ39723" s="9"/>
    </row>
    <row r="39724" spans="41:43" x14ac:dyDescent="0.3">
      <c r="AO39724" s="9"/>
      <c r="AP39724" s="9"/>
      <c r="AQ39724" s="9"/>
    </row>
    <row r="39725" spans="41:43" x14ac:dyDescent="0.3">
      <c r="AO39725" s="9"/>
      <c r="AP39725" s="9"/>
      <c r="AQ39725" s="9"/>
    </row>
    <row r="39726" spans="41:43" x14ac:dyDescent="0.3">
      <c r="AO39726" s="9"/>
      <c r="AP39726" s="9"/>
      <c r="AQ39726" s="9"/>
    </row>
    <row r="39727" spans="41:43" x14ac:dyDescent="0.3">
      <c r="AO39727" s="9"/>
      <c r="AP39727" s="9"/>
      <c r="AQ39727" s="9"/>
    </row>
    <row r="39728" spans="41:43" x14ac:dyDescent="0.3">
      <c r="AO39728" s="9"/>
      <c r="AP39728" s="9"/>
      <c r="AQ39728" s="9"/>
    </row>
    <row r="39729" spans="41:43" x14ac:dyDescent="0.3">
      <c r="AO39729" s="9"/>
      <c r="AP39729" s="9"/>
      <c r="AQ39729" s="9"/>
    </row>
    <row r="39730" spans="41:43" x14ac:dyDescent="0.3">
      <c r="AO39730" s="9"/>
      <c r="AP39730" s="9"/>
      <c r="AQ39730" s="9"/>
    </row>
    <row r="39731" spans="41:43" x14ac:dyDescent="0.3">
      <c r="AO39731" s="9"/>
      <c r="AP39731" s="9"/>
      <c r="AQ39731" s="9"/>
    </row>
    <row r="39732" spans="41:43" x14ac:dyDescent="0.3">
      <c r="AO39732" s="9"/>
      <c r="AP39732" s="9"/>
      <c r="AQ39732" s="9"/>
    </row>
    <row r="39733" spans="41:43" x14ac:dyDescent="0.3">
      <c r="AO39733" s="9"/>
      <c r="AP39733" s="9"/>
      <c r="AQ39733" s="9"/>
    </row>
    <row r="39734" spans="41:43" x14ac:dyDescent="0.3">
      <c r="AO39734" s="9"/>
      <c r="AP39734" s="9"/>
      <c r="AQ39734" s="9"/>
    </row>
    <row r="39735" spans="41:43" x14ac:dyDescent="0.3">
      <c r="AO39735" s="9"/>
      <c r="AP39735" s="9"/>
      <c r="AQ39735" s="9"/>
    </row>
    <row r="39736" spans="41:43" x14ac:dyDescent="0.3">
      <c r="AO39736" s="9"/>
      <c r="AP39736" s="9"/>
      <c r="AQ39736" s="9"/>
    </row>
    <row r="39737" spans="41:43" x14ac:dyDescent="0.3">
      <c r="AO39737" s="9"/>
      <c r="AP39737" s="9"/>
      <c r="AQ39737" s="9"/>
    </row>
    <row r="39738" spans="41:43" x14ac:dyDescent="0.3">
      <c r="AO39738" s="9"/>
      <c r="AP39738" s="9"/>
      <c r="AQ39738" s="9"/>
    </row>
    <row r="39739" spans="41:43" x14ac:dyDescent="0.3">
      <c r="AO39739" s="9"/>
      <c r="AP39739" s="9"/>
      <c r="AQ39739" s="9"/>
    </row>
    <row r="39740" spans="41:43" x14ac:dyDescent="0.3">
      <c r="AO39740" s="9"/>
      <c r="AP39740" s="9"/>
      <c r="AQ39740" s="9"/>
    </row>
    <row r="39741" spans="41:43" x14ac:dyDescent="0.3">
      <c r="AO39741" s="9"/>
      <c r="AP39741" s="9"/>
      <c r="AQ39741" s="9"/>
    </row>
    <row r="39742" spans="41:43" x14ac:dyDescent="0.3">
      <c r="AO39742" s="9"/>
      <c r="AP39742" s="9"/>
      <c r="AQ39742" s="9"/>
    </row>
    <row r="39743" spans="41:43" x14ac:dyDescent="0.3">
      <c r="AO39743" s="9"/>
      <c r="AP39743" s="9"/>
      <c r="AQ39743" s="9"/>
    </row>
    <row r="39744" spans="41:43" x14ac:dyDescent="0.3">
      <c r="AO39744" s="9"/>
      <c r="AP39744" s="9"/>
      <c r="AQ39744" s="9"/>
    </row>
    <row r="39745" spans="41:43" x14ac:dyDescent="0.3">
      <c r="AO39745" s="9"/>
      <c r="AP39745" s="9"/>
      <c r="AQ39745" s="9"/>
    </row>
    <row r="39746" spans="41:43" x14ac:dyDescent="0.3">
      <c r="AO39746" s="9"/>
      <c r="AP39746" s="9"/>
      <c r="AQ39746" s="9"/>
    </row>
    <row r="39747" spans="41:43" x14ac:dyDescent="0.3">
      <c r="AO39747" s="9"/>
      <c r="AP39747" s="9"/>
      <c r="AQ39747" s="9"/>
    </row>
    <row r="39748" spans="41:43" x14ac:dyDescent="0.3">
      <c r="AO39748" s="9"/>
      <c r="AP39748" s="9"/>
      <c r="AQ39748" s="9"/>
    </row>
    <row r="39749" spans="41:43" x14ac:dyDescent="0.3">
      <c r="AO39749" s="9"/>
      <c r="AP39749" s="9"/>
      <c r="AQ39749" s="9"/>
    </row>
    <row r="39750" spans="41:43" x14ac:dyDescent="0.3">
      <c r="AO39750" s="9"/>
      <c r="AP39750" s="9"/>
      <c r="AQ39750" s="9"/>
    </row>
    <row r="39751" spans="41:43" x14ac:dyDescent="0.3">
      <c r="AO39751" s="9"/>
      <c r="AP39751" s="9"/>
      <c r="AQ39751" s="9"/>
    </row>
    <row r="39752" spans="41:43" x14ac:dyDescent="0.3">
      <c r="AO39752" s="9"/>
      <c r="AP39752" s="9"/>
      <c r="AQ39752" s="9"/>
    </row>
    <row r="39753" spans="41:43" x14ac:dyDescent="0.3">
      <c r="AO39753" s="9"/>
      <c r="AP39753" s="9"/>
      <c r="AQ39753" s="9"/>
    </row>
    <row r="39754" spans="41:43" x14ac:dyDescent="0.3">
      <c r="AO39754" s="9"/>
      <c r="AP39754" s="9"/>
      <c r="AQ39754" s="9"/>
    </row>
    <row r="39755" spans="41:43" x14ac:dyDescent="0.3">
      <c r="AO39755" s="9"/>
      <c r="AP39755" s="9"/>
      <c r="AQ39755" s="9"/>
    </row>
    <row r="39756" spans="41:43" x14ac:dyDescent="0.3">
      <c r="AO39756" s="9"/>
      <c r="AP39756" s="9"/>
      <c r="AQ39756" s="9"/>
    </row>
    <row r="39757" spans="41:43" x14ac:dyDescent="0.3">
      <c r="AO39757" s="9"/>
      <c r="AP39757" s="9"/>
      <c r="AQ39757" s="9"/>
    </row>
    <row r="39758" spans="41:43" x14ac:dyDescent="0.3">
      <c r="AO39758" s="9"/>
      <c r="AP39758" s="9"/>
      <c r="AQ39758" s="9"/>
    </row>
    <row r="39759" spans="41:43" x14ac:dyDescent="0.3">
      <c r="AO39759" s="9"/>
      <c r="AP39759" s="9"/>
      <c r="AQ39759" s="9"/>
    </row>
    <row r="39760" spans="41:43" x14ac:dyDescent="0.3">
      <c r="AO39760" s="9"/>
      <c r="AP39760" s="9"/>
      <c r="AQ39760" s="9"/>
    </row>
    <row r="39761" spans="41:43" x14ac:dyDescent="0.3">
      <c r="AO39761" s="9"/>
      <c r="AP39761" s="9"/>
      <c r="AQ39761" s="9"/>
    </row>
    <row r="39762" spans="41:43" x14ac:dyDescent="0.3">
      <c r="AO39762" s="9"/>
      <c r="AP39762" s="9"/>
      <c r="AQ39762" s="9"/>
    </row>
    <row r="39763" spans="41:43" x14ac:dyDescent="0.3">
      <c r="AO39763" s="9"/>
      <c r="AP39763" s="9"/>
      <c r="AQ39763" s="9"/>
    </row>
    <row r="39764" spans="41:43" x14ac:dyDescent="0.3">
      <c r="AO39764" s="9"/>
      <c r="AP39764" s="9"/>
      <c r="AQ39764" s="9"/>
    </row>
    <row r="39765" spans="41:43" x14ac:dyDescent="0.3">
      <c r="AO39765" s="9"/>
      <c r="AP39765" s="9"/>
      <c r="AQ39765" s="9"/>
    </row>
    <row r="39766" spans="41:43" x14ac:dyDescent="0.3">
      <c r="AO39766" s="9"/>
      <c r="AP39766" s="9"/>
      <c r="AQ39766" s="9"/>
    </row>
    <row r="39767" spans="41:43" x14ac:dyDescent="0.3">
      <c r="AO39767" s="9"/>
      <c r="AP39767" s="9"/>
      <c r="AQ39767" s="9"/>
    </row>
    <row r="39768" spans="41:43" x14ac:dyDescent="0.3">
      <c r="AO39768" s="9"/>
      <c r="AP39768" s="9"/>
      <c r="AQ39768" s="9"/>
    </row>
    <row r="39769" spans="41:43" x14ac:dyDescent="0.3">
      <c r="AO39769" s="9"/>
      <c r="AP39769" s="9"/>
      <c r="AQ39769" s="9"/>
    </row>
    <row r="39770" spans="41:43" x14ac:dyDescent="0.3">
      <c r="AO39770" s="9"/>
      <c r="AP39770" s="9"/>
      <c r="AQ39770" s="9"/>
    </row>
    <row r="39771" spans="41:43" x14ac:dyDescent="0.3">
      <c r="AO39771" s="9"/>
      <c r="AP39771" s="9"/>
      <c r="AQ39771" s="9"/>
    </row>
    <row r="39772" spans="41:43" x14ac:dyDescent="0.3">
      <c r="AO39772" s="9"/>
      <c r="AP39772" s="9"/>
      <c r="AQ39772" s="9"/>
    </row>
    <row r="39773" spans="41:43" x14ac:dyDescent="0.3">
      <c r="AO39773" s="9"/>
      <c r="AP39773" s="9"/>
      <c r="AQ39773" s="9"/>
    </row>
    <row r="39774" spans="41:43" x14ac:dyDescent="0.3">
      <c r="AO39774" s="9"/>
      <c r="AP39774" s="9"/>
      <c r="AQ39774" s="9"/>
    </row>
    <row r="39775" spans="41:43" x14ac:dyDescent="0.3">
      <c r="AO39775" s="9"/>
      <c r="AP39775" s="9"/>
      <c r="AQ39775" s="9"/>
    </row>
    <row r="39776" spans="41:43" x14ac:dyDescent="0.3">
      <c r="AO39776" s="9"/>
      <c r="AP39776" s="9"/>
      <c r="AQ39776" s="9"/>
    </row>
    <row r="39777" spans="41:43" x14ac:dyDescent="0.3">
      <c r="AO39777" s="9"/>
      <c r="AP39777" s="9"/>
      <c r="AQ39777" s="9"/>
    </row>
    <row r="39778" spans="41:43" x14ac:dyDescent="0.3">
      <c r="AO39778" s="9"/>
      <c r="AP39778" s="9"/>
      <c r="AQ39778" s="9"/>
    </row>
    <row r="39779" spans="41:43" x14ac:dyDescent="0.3">
      <c r="AO39779" s="9"/>
      <c r="AP39779" s="9"/>
      <c r="AQ39779" s="9"/>
    </row>
    <row r="39780" spans="41:43" x14ac:dyDescent="0.3">
      <c r="AO39780" s="9"/>
      <c r="AP39780" s="9"/>
      <c r="AQ39780" s="9"/>
    </row>
    <row r="39781" spans="41:43" x14ac:dyDescent="0.3">
      <c r="AO39781" s="9"/>
      <c r="AP39781" s="9"/>
      <c r="AQ39781" s="9"/>
    </row>
    <row r="39782" spans="41:43" x14ac:dyDescent="0.3">
      <c r="AO39782" s="9"/>
      <c r="AP39782" s="9"/>
      <c r="AQ39782" s="9"/>
    </row>
    <row r="39783" spans="41:43" x14ac:dyDescent="0.3">
      <c r="AO39783" s="9"/>
      <c r="AP39783" s="9"/>
      <c r="AQ39783" s="9"/>
    </row>
    <row r="39784" spans="41:43" x14ac:dyDescent="0.3">
      <c r="AO39784" s="9"/>
      <c r="AP39784" s="9"/>
      <c r="AQ39784" s="9"/>
    </row>
    <row r="39785" spans="41:43" x14ac:dyDescent="0.3">
      <c r="AO39785" s="9"/>
      <c r="AP39785" s="9"/>
      <c r="AQ39785" s="9"/>
    </row>
    <row r="39786" spans="41:43" x14ac:dyDescent="0.3">
      <c r="AO39786" s="9"/>
      <c r="AP39786" s="9"/>
      <c r="AQ39786" s="9"/>
    </row>
    <row r="39787" spans="41:43" x14ac:dyDescent="0.3">
      <c r="AO39787" s="9"/>
      <c r="AP39787" s="9"/>
      <c r="AQ39787" s="9"/>
    </row>
    <row r="39788" spans="41:43" x14ac:dyDescent="0.3">
      <c r="AO39788" s="9"/>
      <c r="AP39788" s="9"/>
      <c r="AQ39788" s="9"/>
    </row>
    <row r="39789" spans="41:43" x14ac:dyDescent="0.3">
      <c r="AO39789" s="9"/>
      <c r="AP39789" s="9"/>
      <c r="AQ39789" s="9"/>
    </row>
    <row r="39790" spans="41:43" x14ac:dyDescent="0.3">
      <c r="AO39790" s="9"/>
      <c r="AP39790" s="9"/>
      <c r="AQ39790" s="9"/>
    </row>
    <row r="39791" spans="41:43" x14ac:dyDescent="0.3">
      <c r="AO39791" s="9"/>
      <c r="AP39791" s="9"/>
      <c r="AQ39791" s="9"/>
    </row>
    <row r="39792" spans="41:43" x14ac:dyDescent="0.3">
      <c r="AO39792" s="9"/>
      <c r="AP39792" s="9"/>
      <c r="AQ39792" s="9"/>
    </row>
    <row r="39793" spans="41:43" x14ac:dyDescent="0.3">
      <c r="AO39793" s="9"/>
      <c r="AP39793" s="9"/>
      <c r="AQ39793" s="9"/>
    </row>
    <row r="39794" spans="41:43" x14ac:dyDescent="0.3">
      <c r="AO39794" s="9"/>
      <c r="AP39794" s="9"/>
      <c r="AQ39794" s="9"/>
    </row>
    <row r="39795" spans="41:43" x14ac:dyDescent="0.3">
      <c r="AO39795" s="9"/>
      <c r="AP39795" s="9"/>
      <c r="AQ39795" s="9"/>
    </row>
    <row r="39796" spans="41:43" x14ac:dyDescent="0.3">
      <c r="AO39796" s="9"/>
      <c r="AP39796" s="9"/>
      <c r="AQ39796" s="9"/>
    </row>
    <row r="39797" spans="41:43" x14ac:dyDescent="0.3">
      <c r="AO39797" s="9"/>
      <c r="AP39797" s="9"/>
      <c r="AQ39797" s="9"/>
    </row>
    <row r="39798" spans="41:43" x14ac:dyDescent="0.3">
      <c r="AO39798" s="9"/>
      <c r="AP39798" s="9"/>
      <c r="AQ39798" s="9"/>
    </row>
    <row r="39799" spans="41:43" x14ac:dyDescent="0.3">
      <c r="AO39799" s="9"/>
      <c r="AP39799" s="9"/>
      <c r="AQ39799" s="9"/>
    </row>
    <row r="39800" spans="41:43" x14ac:dyDescent="0.3">
      <c r="AO39800" s="9"/>
      <c r="AP39800" s="9"/>
      <c r="AQ39800" s="9"/>
    </row>
    <row r="39801" spans="41:43" x14ac:dyDescent="0.3">
      <c r="AO39801" s="9"/>
      <c r="AP39801" s="9"/>
      <c r="AQ39801" s="9"/>
    </row>
    <row r="39802" spans="41:43" x14ac:dyDescent="0.3">
      <c r="AO39802" s="9"/>
      <c r="AP39802" s="9"/>
      <c r="AQ39802" s="9"/>
    </row>
    <row r="39803" spans="41:43" x14ac:dyDescent="0.3">
      <c r="AO39803" s="9"/>
      <c r="AP39803" s="9"/>
      <c r="AQ39803" s="9"/>
    </row>
    <row r="39804" spans="41:43" x14ac:dyDescent="0.3">
      <c r="AO39804" s="9"/>
      <c r="AP39804" s="9"/>
      <c r="AQ39804" s="9"/>
    </row>
    <row r="39805" spans="41:43" x14ac:dyDescent="0.3">
      <c r="AO39805" s="9"/>
      <c r="AP39805" s="9"/>
      <c r="AQ39805" s="9"/>
    </row>
    <row r="39806" spans="41:43" x14ac:dyDescent="0.3">
      <c r="AO39806" s="9"/>
      <c r="AP39806" s="9"/>
      <c r="AQ39806" s="9"/>
    </row>
    <row r="39807" spans="41:43" x14ac:dyDescent="0.3">
      <c r="AO39807" s="9"/>
      <c r="AP39807" s="9"/>
      <c r="AQ39807" s="9"/>
    </row>
    <row r="39808" spans="41:43" x14ac:dyDescent="0.3">
      <c r="AO39808" s="9"/>
      <c r="AP39808" s="9"/>
      <c r="AQ39808" s="9"/>
    </row>
    <row r="39809" spans="41:43" x14ac:dyDescent="0.3">
      <c r="AO39809" s="9"/>
      <c r="AP39809" s="9"/>
      <c r="AQ39809" s="9"/>
    </row>
    <row r="39810" spans="41:43" x14ac:dyDescent="0.3">
      <c r="AO39810" s="9"/>
      <c r="AP39810" s="9"/>
      <c r="AQ39810" s="9"/>
    </row>
    <row r="39811" spans="41:43" x14ac:dyDescent="0.3">
      <c r="AO39811" s="9"/>
      <c r="AP39811" s="9"/>
      <c r="AQ39811" s="9"/>
    </row>
    <row r="39812" spans="41:43" x14ac:dyDescent="0.3">
      <c r="AO39812" s="9"/>
      <c r="AP39812" s="9"/>
      <c r="AQ39812" s="9"/>
    </row>
    <row r="39813" spans="41:43" x14ac:dyDescent="0.3">
      <c r="AO39813" s="9"/>
      <c r="AP39813" s="9"/>
      <c r="AQ39813" s="9"/>
    </row>
    <row r="39814" spans="41:43" x14ac:dyDescent="0.3">
      <c r="AO39814" s="9"/>
      <c r="AP39814" s="9"/>
      <c r="AQ39814" s="9"/>
    </row>
    <row r="39815" spans="41:43" x14ac:dyDescent="0.3">
      <c r="AO39815" s="9"/>
      <c r="AP39815" s="9"/>
      <c r="AQ39815" s="9"/>
    </row>
    <row r="39816" spans="41:43" x14ac:dyDescent="0.3">
      <c r="AO39816" s="9"/>
      <c r="AP39816" s="9"/>
      <c r="AQ39816" s="9"/>
    </row>
    <row r="39817" spans="41:43" x14ac:dyDescent="0.3">
      <c r="AO39817" s="9"/>
      <c r="AP39817" s="9"/>
      <c r="AQ39817" s="9"/>
    </row>
    <row r="39818" spans="41:43" x14ac:dyDescent="0.3">
      <c r="AO39818" s="9"/>
      <c r="AP39818" s="9"/>
      <c r="AQ39818" s="9"/>
    </row>
    <row r="39819" spans="41:43" x14ac:dyDescent="0.3">
      <c r="AO39819" s="9"/>
      <c r="AP39819" s="9"/>
      <c r="AQ39819" s="9"/>
    </row>
    <row r="39820" spans="41:43" x14ac:dyDescent="0.3">
      <c r="AO39820" s="9"/>
      <c r="AP39820" s="9"/>
      <c r="AQ39820" s="9"/>
    </row>
    <row r="39821" spans="41:43" x14ac:dyDescent="0.3">
      <c r="AO39821" s="9"/>
      <c r="AP39821" s="9"/>
      <c r="AQ39821" s="9"/>
    </row>
    <row r="39822" spans="41:43" x14ac:dyDescent="0.3">
      <c r="AO39822" s="9"/>
      <c r="AP39822" s="9"/>
      <c r="AQ39822" s="9"/>
    </row>
    <row r="39823" spans="41:43" x14ac:dyDescent="0.3">
      <c r="AO39823" s="9"/>
      <c r="AP39823" s="9"/>
      <c r="AQ39823" s="9"/>
    </row>
    <row r="39824" spans="41:43" x14ac:dyDescent="0.3">
      <c r="AO39824" s="9"/>
      <c r="AP39824" s="9"/>
      <c r="AQ39824" s="9"/>
    </row>
    <row r="39825" spans="41:43" x14ac:dyDescent="0.3">
      <c r="AO39825" s="9"/>
      <c r="AP39825" s="9"/>
      <c r="AQ39825" s="9"/>
    </row>
    <row r="39826" spans="41:43" x14ac:dyDescent="0.3">
      <c r="AO39826" s="9"/>
      <c r="AP39826" s="9"/>
      <c r="AQ39826" s="9"/>
    </row>
    <row r="39827" spans="41:43" x14ac:dyDescent="0.3">
      <c r="AO39827" s="9"/>
      <c r="AP39827" s="9"/>
      <c r="AQ39827" s="9"/>
    </row>
    <row r="39828" spans="41:43" x14ac:dyDescent="0.3">
      <c r="AO39828" s="9"/>
      <c r="AP39828" s="9"/>
      <c r="AQ39828" s="9"/>
    </row>
    <row r="39829" spans="41:43" x14ac:dyDescent="0.3">
      <c r="AO39829" s="9"/>
      <c r="AP39829" s="9"/>
      <c r="AQ39829" s="9"/>
    </row>
    <row r="39830" spans="41:43" x14ac:dyDescent="0.3">
      <c r="AO39830" s="9"/>
      <c r="AP39830" s="9"/>
      <c r="AQ39830" s="9"/>
    </row>
    <row r="39831" spans="41:43" x14ac:dyDescent="0.3">
      <c r="AO39831" s="9"/>
      <c r="AP39831" s="9"/>
      <c r="AQ39831" s="9"/>
    </row>
    <row r="39832" spans="41:43" x14ac:dyDescent="0.3">
      <c r="AO39832" s="9"/>
      <c r="AP39832" s="9"/>
      <c r="AQ39832" s="9"/>
    </row>
    <row r="39833" spans="41:43" x14ac:dyDescent="0.3">
      <c r="AO39833" s="9"/>
      <c r="AP39833" s="9"/>
      <c r="AQ39833" s="9"/>
    </row>
    <row r="39834" spans="41:43" x14ac:dyDescent="0.3">
      <c r="AO39834" s="9"/>
      <c r="AP39834" s="9"/>
      <c r="AQ39834" s="9"/>
    </row>
    <row r="39835" spans="41:43" x14ac:dyDescent="0.3">
      <c r="AO39835" s="9"/>
      <c r="AP39835" s="9"/>
      <c r="AQ39835" s="9"/>
    </row>
    <row r="39836" spans="41:43" x14ac:dyDescent="0.3">
      <c r="AO39836" s="9"/>
      <c r="AP39836" s="9"/>
      <c r="AQ39836" s="9"/>
    </row>
    <row r="39837" spans="41:43" x14ac:dyDescent="0.3">
      <c r="AO39837" s="9"/>
      <c r="AP39837" s="9"/>
      <c r="AQ39837" s="9"/>
    </row>
    <row r="39838" spans="41:43" x14ac:dyDescent="0.3">
      <c r="AO39838" s="9"/>
      <c r="AP39838" s="9"/>
      <c r="AQ39838" s="9"/>
    </row>
    <row r="39839" spans="41:43" x14ac:dyDescent="0.3">
      <c r="AO39839" s="9"/>
      <c r="AP39839" s="9"/>
      <c r="AQ39839" s="9"/>
    </row>
    <row r="39840" spans="41:43" x14ac:dyDescent="0.3">
      <c r="AO39840" s="9"/>
      <c r="AP39840" s="9"/>
      <c r="AQ39840" s="9"/>
    </row>
    <row r="39841" spans="41:43" x14ac:dyDescent="0.3">
      <c r="AO39841" s="9"/>
      <c r="AP39841" s="9"/>
      <c r="AQ39841" s="9"/>
    </row>
    <row r="39842" spans="41:43" x14ac:dyDescent="0.3">
      <c r="AO39842" s="9"/>
      <c r="AP39842" s="9"/>
      <c r="AQ39842" s="9"/>
    </row>
    <row r="39843" spans="41:43" x14ac:dyDescent="0.3">
      <c r="AO39843" s="9"/>
      <c r="AP39843" s="9"/>
      <c r="AQ39843" s="9"/>
    </row>
    <row r="39844" spans="41:43" x14ac:dyDescent="0.3">
      <c r="AO39844" s="9"/>
      <c r="AP39844" s="9"/>
      <c r="AQ39844" s="9"/>
    </row>
    <row r="39845" spans="41:43" x14ac:dyDescent="0.3">
      <c r="AO39845" s="9"/>
      <c r="AP39845" s="9"/>
      <c r="AQ39845" s="9"/>
    </row>
    <row r="39846" spans="41:43" x14ac:dyDescent="0.3">
      <c r="AO39846" s="9"/>
      <c r="AP39846" s="9"/>
      <c r="AQ39846" s="9"/>
    </row>
    <row r="39847" spans="41:43" x14ac:dyDescent="0.3">
      <c r="AO39847" s="9"/>
      <c r="AP39847" s="9"/>
      <c r="AQ39847" s="9"/>
    </row>
    <row r="39848" spans="41:43" x14ac:dyDescent="0.3">
      <c r="AO39848" s="9"/>
      <c r="AP39848" s="9"/>
      <c r="AQ39848" s="9"/>
    </row>
    <row r="39849" spans="41:43" x14ac:dyDescent="0.3">
      <c r="AO39849" s="9"/>
      <c r="AP39849" s="9"/>
      <c r="AQ39849" s="9"/>
    </row>
    <row r="39850" spans="41:43" x14ac:dyDescent="0.3">
      <c r="AO39850" s="9"/>
      <c r="AP39850" s="9"/>
      <c r="AQ39850" s="9"/>
    </row>
    <row r="39851" spans="41:43" x14ac:dyDescent="0.3">
      <c r="AO39851" s="9"/>
      <c r="AP39851" s="9"/>
      <c r="AQ39851" s="9"/>
    </row>
    <row r="39852" spans="41:43" x14ac:dyDescent="0.3">
      <c r="AO39852" s="9"/>
      <c r="AP39852" s="9"/>
      <c r="AQ39852" s="9"/>
    </row>
    <row r="39853" spans="41:43" x14ac:dyDescent="0.3">
      <c r="AO39853" s="9"/>
      <c r="AP39853" s="9"/>
      <c r="AQ39853" s="9"/>
    </row>
    <row r="39854" spans="41:43" x14ac:dyDescent="0.3">
      <c r="AO39854" s="9"/>
      <c r="AP39854" s="9"/>
      <c r="AQ39854" s="9"/>
    </row>
    <row r="39855" spans="41:43" x14ac:dyDescent="0.3">
      <c r="AO39855" s="9"/>
      <c r="AP39855" s="9"/>
      <c r="AQ39855" s="9"/>
    </row>
    <row r="39856" spans="41:43" x14ac:dyDescent="0.3">
      <c r="AO39856" s="9"/>
      <c r="AP39856" s="9"/>
      <c r="AQ39856" s="9"/>
    </row>
    <row r="39857" spans="41:43" x14ac:dyDescent="0.3">
      <c r="AO39857" s="9"/>
      <c r="AP39857" s="9"/>
      <c r="AQ39857" s="9"/>
    </row>
    <row r="39858" spans="41:43" x14ac:dyDescent="0.3">
      <c r="AO39858" s="9"/>
      <c r="AP39858" s="9"/>
      <c r="AQ39858" s="9"/>
    </row>
    <row r="39859" spans="41:43" x14ac:dyDescent="0.3">
      <c r="AO39859" s="9"/>
      <c r="AP39859" s="9"/>
      <c r="AQ39859" s="9"/>
    </row>
    <row r="39860" spans="41:43" x14ac:dyDescent="0.3">
      <c r="AO39860" s="9"/>
      <c r="AP39860" s="9"/>
      <c r="AQ39860" s="9"/>
    </row>
    <row r="39861" spans="41:43" x14ac:dyDescent="0.3">
      <c r="AO39861" s="9"/>
      <c r="AP39861" s="9"/>
      <c r="AQ39861" s="9"/>
    </row>
    <row r="39862" spans="41:43" x14ac:dyDescent="0.3">
      <c r="AO39862" s="9"/>
      <c r="AP39862" s="9"/>
      <c r="AQ39862" s="9"/>
    </row>
    <row r="39863" spans="41:43" x14ac:dyDescent="0.3">
      <c r="AO39863" s="9"/>
      <c r="AP39863" s="9"/>
      <c r="AQ39863" s="9"/>
    </row>
    <row r="39864" spans="41:43" x14ac:dyDescent="0.3">
      <c r="AO39864" s="9"/>
      <c r="AP39864" s="9"/>
      <c r="AQ39864" s="9"/>
    </row>
    <row r="39865" spans="41:43" x14ac:dyDescent="0.3">
      <c r="AO39865" s="9"/>
      <c r="AP39865" s="9"/>
      <c r="AQ39865" s="9"/>
    </row>
    <row r="39866" spans="41:43" x14ac:dyDescent="0.3">
      <c r="AO39866" s="9"/>
      <c r="AP39866" s="9"/>
      <c r="AQ39866" s="9"/>
    </row>
    <row r="39867" spans="41:43" x14ac:dyDescent="0.3">
      <c r="AO39867" s="9"/>
      <c r="AP39867" s="9"/>
      <c r="AQ39867" s="9"/>
    </row>
    <row r="39868" spans="41:43" x14ac:dyDescent="0.3">
      <c r="AO39868" s="9"/>
      <c r="AP39868" s="9"/>
      <c r="AQ39868" s="9"/>
    </row>
    <row r="39869" spans="41:43" x14ac:dyDescent="0.3">
      <c r="AO39869" s="9"/>
      <c r="AP39869" s="9"/>
      <c r="AQ39869" s="9"/>
    </row>
    <row r="39870" spans="41:43" x14ac:dyDescent="0.3">
      <c r="AO39870" s="9"/>
      <c r="AP39870" s="9"/>
      <c r="AQ39870" s="9"/>
    </row>
    <row r="39871" spans="41:43" x14ac:dyDescent="0.3">
      <c r="AO39871" s="9"/>
      <c r="AP39871" s="9"/>
      <c r="AQ39871" s="9"/>
    </row>
    <row r="39872" spans="41:43" x14ac:dyDescent="0.3">
      <c r="AO39872" s="9"/>
      <c r="AP39872" s="9"/>
      <c r="AQ39872" s="9"/>
    </row>
    <row r="39873" spans="41:43" x14ac:dyDescent="0.3">
      <c r="AO39873" s="9"/>
      <c r="AP39873" s="9"/>
      <c r="AQ39873" s="9"/>
    </row>
    <row r="39874" spans="41:43" x14ac:dyDescent="0.3">
      <c r="AO39874" s="9"/>
      <c r="AP39874" s="9"/>
      <c r="AQ39874" s="9"/>
    </row>
    <row r="39875" spans="41:43" x14ac:dyDescent="0.3">
      <c r="AO39875" s="9"/>
      <c r="AP39875" s="9"/>
      <c r="AQ39875" s="9"/>
    </row>
    <row r="39876" spans="41:43" x14ac:dyDescent="0.3">
      <c r="AO39876" s="9"/>
      <c r="AP39876" s="9"/>
      <c r="AQ39876" s="9"/>
    </row>
    <row r="39877" spans="41:43" x14ac:dyDescent="0.3">
      <c r="AO39877" s="9"/>
      <c r="AP39877" s="9"/>
      <c r="AQ39877" s="9"/>
    </row>
    <row r="39878" spans="41:43" x14ac:dyDescent="0.3">
      <c r="AO39878" s="9"/>
      <c r="AP39878" s="9"/>
      <c r="AQ39878" s="9"/>
    </row>
    <row r="39879" spans="41:43" x14ac:dyDescent="0.3">
      <c r="AO39879" s="9"/>
      <c r="AP39879" s="9"/>
      <c r="AQ39879" s="9"/>
    </row>
    <row r="39880" spans="41:43" x14ac:dyDescent="0.3">
      <c r="AO39880" s="9"/>
      <c r="AP39880" s="9"/>
      <c r="AQ39880" s="9"/>
    </row>
    <row r="39881" spans="41:43" x14ac:dyDescent="0.3">
      <c r="AO39881" s="9"/>
      <c r="AP39881" s="9"/>
      <c r="AQ39881" s="9"/>
    </row>
    <row r="39882" spans="41:43" x14ac:dyDescent="0.3">
      <c r="AO39882" s="9"/>
      <c r="AP39882" s="9"/>
      <c r="AQ39882" s="9"/>
    </row>
    <row r="39883" spans="41:43" x14ac:dyDescent="0.3">
      <c r="AO39883" s="9"/>
      <c r="AP39883" s="9"/>
      <c r="AQ39883" s="9"/>
    </row>
    <row r="39884" spans="41:43" x14ac:dyDescent="0.3">
      <c r="AO39884" s="9"/>
      <c r="AP39884" s="9"/>
      <c r="AQ39884" s="9"/>
    </row>
    <row r="39885" spans="41:43" x14ac:dyDescent="0.3">
      <c r="AO39885" s="9"/>
      <c r="AP39885" s="9"/>
      <c r="AQ39885" s="9"/>
    </row>
    <row r="39886" spans="41:43" x14ac:dyDescent="0.3">
      <c r="AO39886" s="9"/>
      <c r="AP39886" s="9"/>
      <c r="AQ39886" s="9"/>
    </row>
    <row r="39887" spans="41:43" x14ac:dyDescent="0.3">
      <c r="AO39887" s="9"/>
      <c r="AP39887" s="9"/>
      <c r="AQ39887" s="9"/>
    </row>
    <row r="39888" spans="41:43" x14ac:dyDescent="0.3">
      <c r="AO39888" s="9"/>
      <c r="AP39888" s="9"/>
      <c r="AQ39888" s="9"/>
    </row>
    <row r="39889" spans="41:43" x14ac:dyDescent="0.3">
      <c r="AO39889" s="9"/>
      <c r="AP39889" s="9"/>
      <c r="AQ39889" s="9"/>
    </row>
    <row r="39890" spans="41:43" x14ac:dyDescent="0.3">
      <c r="AO39890" s="9"/>
      <c r="AP39890" s="9"/>
      <c r="AQ39890" s="9"/>
    </row>
    <row r="39891" spans="41:43" x14ac:dyDescent="0.3">
      <c r="AO39891" s="9"/>
      <c r="AP39891" s="9"/>
      <c r="AQ39891" s="9"/>
    </row>
    <row r="39892" spans="41:43" x14ac:dyDescent="0.3">
      <c r="AO39892" s="9"/>
      <c r="AP39892" s="9"/>
      <c r="AQ39892" s="9"/>
    </row>
    <row r="39893" spans="41:43" x14ac:dyDescent="0.3">
      <c r="AO39893" s="9"/>
      <c r="AP39893" s="9"/>
      <c r="AQ39893" s="9"/>
    </row>
    <row r="39894" spans="41:43" x14ac:dyDescent="0.3">
      <c r="AO39894" s="9"/>
      <c r="AP39894" s="9"/>
      <c r="AQ39894" s="9"/>
    </row>
    <row r="39895" spans="41:43" x14ac:dyDescent="0.3">
      <c r="AO39895" s="9"/>
      <c r="AP39895" s="9"/>
      <c r="AQ39895" s="9"/>
    </row>
    <row r="39896" spans="41:43" x14ac:dyDescent="0.3">
      <c r="AO39896" s="9"/>
      <c r="AP39896" s="9"/>
      <c r="AQ39896" s="9"/>
    </row>
    <row r="39897" spans="41:43" x14ac:dyDescent="0.3">
      <c r="AO39897" s="9"/>
      <c r="AP39897" s="9"/>
      <c r="AQ39897" s="9"/>
    </row>
    <row r="39898" spans="41:43" x14ac:dyDescent="0.3">
      <c r="AO39898" s="9"/>
      <c r="AP39898" s="9"/>
      <c r="AQ39898" s="9"/>
    </row>
    <row r="39899" spans="41:43" x14ac:dyDescent="0.3">
      <c r="AO39899" s="9"/>
      <c r="AP39899" s="9"/>
      <c r="AQ39899" s="9"/>
    </row>
    <row r="39900" spans="41:43" x14ac:dyDescent="0.3">
      <c r="AO39900" s="9"/>
      <c r="AP39900" s="9"/>
      <c r="AQ39900" s="9"/>
    </row>
    <row r="39901" spans="41:43" x14ac:dyDescent="0.3">
      <c r="AO39901" s="9"/>
      <c r="AP39901" s="9"/>
      <c r="AQ39901" s="9"/>
    </row>
    <row r="39902" spans="41:43" x14ac:dyDescent="0.3">
      <c r="AO39902" s="9"/>
      <c r="AP39902" s="9"/>
      <c r="AQ39902" s="9"/>
    </row>
    <row r="39903" spans="41:43" x14ac:dyDescent="0.3">
      <c r="AO39903" s="9"/>
      <c r="AP39903" s="9"/>
      <c r="AQ39903" s="9"/>
    </row>
    <row r="39904" spans="41:43" x14ac:dyDescent="0.3">
      <c r="AO39904" s="9"/>
      <c r="AP39904" s="9"/>
      <c r="AQ39904" s="9"/>
    </row>
    <row r="39905" spans="41:43" x14ac:dyDescent="0.3">
      <c r="AO39905" s="9"/>
      <c r="AP39905" s="9"/>
      <c r="AQ39905" s="9"/>
    </row>
    <row r="39906" spans="41:43" x14ac:dyDescent="0.3">
      <c r="AO39906" s="9"/>
      <c r="AP39906" s="9"/>
      <c r="AQ39906" s="9"/>
    </row>
    <row r="39907" spans="41:43" x14ac:dyDescent="0.3">
      <c r="AO39907" s="9"/>
      <c r="AP39907" s="9"/>
      <c r="AQ39907" s="9"/>
    </row>
    <row r="39908" spans="41:43" x14ac:dyDescent="0.3">
      <c r="AO39908" s="9"/>
      <c r="AP39908" s="9"/>
      <c r="AQ39908" s="9"/>
    </row>
    <row r="39909" spans="41:43" x14ac:dyDescent="0.3">
      <c r="AO39909" s="9"/>
      <c r="AP39909" s="9"/>
      <c r="AQ39909" s="9"/>
    </row>
    <row r="39910" spans="41:43" x14ac:dyDescent="0.3">
      <c r="AO39910" s="9"/>
      <c r="AP39910" s="9"/>
      <c r="AQ39910" s="9"/>
    </row>
    <row r="39911" spans="41:43" x14ac:dyDescent="0.3">
      <c r="AO39911" s="9"/>
      <c r="AP39911" s="9"/>
      <c r="AQ39911" s="9"/>
    </row>
    <row r="39912" spans="41:43" x14ac:dyDescent="0.3">
      <c r="AO39912" s="9"/>
      <c r="AP39912" s="9"/>
      <c r="AQ39912" s="9"/>
    </row>
    <row r="39913" spans="41:43" x14ac:dyDescent="0.3">
      <c r="AO39913" s="9"/>
      <c r="AP39913" s="9"/>
      <c r="AQ39913" s="9"/>
    </row>
    <row r="39914" spans="41:43" x14ac:dyDescent="0.3">
      <c r="AO39914" s="9"/>
      <c r="AP39914" s="9"/>
      <c r="AQ39914" s="9"/>
    </row>
    <row r="39915" spans="41:43" x14ac:dyDescent="0.3">
      <c r="AO39915" s="9"/>
      <c r="AP39915" s="9"/>
      <c r="AQ39915" s="9"/>
    </row>
    <row r="39916" spans="41:43" x14ac:dyDescent="0.3">
      <c r="AO39916" s="9"/>
      <c r="AP39916" s="9"/>
      <c r="AQ39916" s="9"/>
    </row>
    <row r="39917" spans="41:43" x14ac:dyDescent="0.3">
      <c r="AO39917" s="9"/>
      <c r="AP39917" s="9"/>
      <c r="AQ39917" s="9"/>
    </row>
    <row r="39918" spans="41:43" x14ac:dyDescent="0.3">
      <c r="AO39918" s="9"/>
      <c r="AP39918" s="9"/>
      <c r="AQ39918" s="9"/>
    </row>
    <row r="39919" spans="41:43" x14ac:dyDescent="0.3">
      <c r="AO39919" s="9"/>
      <c r="AP39919" s="9"/>
      <c r="AQ39919" s="9"/>
    </row>
    <row r="39920" spans="41:43" x14ac:dyDescent="0.3">
      <c r="AO39920" s="9"/>
      <c r="AP39920" s="9"/>
      <c r="AQ39920" s="9"/>
    </row>
    <row r="39921" spans="41:43" x14ac:dyDescent="0.3">
      <c r="AO39921" s="9"/>
      <c r="AP39921" s="9"/>
      <c r="AQ39921" s="9"/>
    </row>
    <row r="39922" spans="41:43" x14ac:dyDescent="0.3">
      <c r="AO39922" s="9"/>
      <c r="AP39922" s="9"/>
      <c r="AQ39922" s="9"/>
    </row>
    <row r="39923" spans="41:43" x14ac:dyDescent="0.3">
      <c r="AO39923" s="9"/>
      <c r="AP39923" s="9"/>
      <c r="AQ39923" s="9"/>
    </row>
    <row r="39924" spans="41:43" x14ac:dyDescent="0.3">
      <c r="AO39924" s="9"/>
      <c r="AP39924" s="9"/>
      <c r="AQ39924" s="9"/>
    </row>
    <row r="39925" spans="41:43" x14ac:dyDescent="0.3">
      <c r="AO39925" s="9"/>
      <c r="AP39925" s="9"/>
      <c r="AQ39925" s="9"/>
    </row>
    <row r="39926" spans="41:43" x14ac:dyDescent="0.3">
      <c r="AO39926" s="9"/>
      <c r="AP39926" s="9"/>
      <c r="AQ39926" s="9"/>
    </row>
    <row r="39927" spans="41:43" x14ac:dyDescent="0.3">
      <c r="AO39927" s="9"/>
      <c r="AP39927" s="9"/>
      <c r="AQ39927" s="9"/>
    </row>
    <row r="39928" spans="41:43" x14ac:dyDescent="0.3">
      <c r="AO39928" s="9"/>
      <c r="AP39928" s="9"/>
      <c r="AQ39928" s="9"/>
    </row>
    <row r="39929" spans="41:43" x14ac:dyDescent="0.3">
      <c r="AO39929" s="9"/>
      <c r="AP39929" s="9"/>
      <c r="AQ39929" s="9"/>
    </row>
    <row r="39930" spans="41:43" x14ac:dyDescent="0.3">
      <c r="AO39930" s="9"/>
      <c r="AP39930" s="9"/>
      <c r="AQ39930" s="9"/>
    </row>
    <row r="39931" spans="41:43" x14ac:dyDescent="0.3">
      <c r="AO39931" s="9"/>
      <c r="AP39931" s="9"/>
      <c r="AQ39931" s="9"/>
    </row>
    <row r="39932" spans="41:43" x14ac:dyDescent="0.3">
      <c r="AO39932" s="9"/>
      <c r="AP39932" s="9"/>
      <c r="AQ39932" s="9"/>
    </row>
    <row r="39933" spans="41:43" x14ac:dyDescent="0.3">
      <c r="AO39933" s="9"/>
      <c r="AP39933" s="9"/>
      <c r="AQ39933" s="9"/>
    </row>
    <row r="39934" spans="41:43" x14ac:dyDescent="0.3">
      <c r="AO39934" s="9"/>
      <c r="AP39934" s="9"/>
      <c r="AQ39934" s="9"/>
    </row>
    <row r="39935" spans="41:43" x14ac:dyDescent="0.3">
      <c r="AO39935" s="9"/>
      <c r="AP39935" s="9"/>
      <c r="AQ39935" s="9"/>
    </row>
    <row r="39936" spans="41:43" x14ac:dyDescent="0.3">
      <c r="AO39936" s="9"/>
      <c r="AP39936" s="9"/>
      <c r="AQ39936" s="9"/>
    </row>
    <row r="39937" spans="41:43" x14ac:dyDescent="0.3">
      <c r="AO39937" s="9"/>
      <c r="AP39937" s="9"/>
      <c r="AQ39937" s="9"/>
    </row>
    <row r="39938" spans="41:43" x14ac:dyDescent="0.3">
      <c r="AO39938" s="9"/>
      <c r="AP39938" s="9"/>
      <c r="AQ39938" s="9"/>
    </row>
    <row r="39939" spans="41:43" x14ac:dyDescent="0.3">
      <c r="AO39939" s="9"/>
      <c r="AP39939" s="9"/>
      <c r="AQ39939" s="9"/>
    </row>
    <row r="39940" spans="41:43" x14ac:dyDescent="0.3">
      <c r="AO39940" s="9"/>
      <c r="AP39940" s="9"/>
      <c r="AQ39940" s="9"/>
    </row>
    <row r="39941" spans="41:43" x14ac:dyDescent="0.3">
      <c r="AO39941" s="9"/>
      <c r="AP39941" s="9"/>
      <c r="AQ39941" s="9"/>
    </row>
    <row r="39942" spans="41:43" x14ac:dyDescent="0.3">
      <c r="AO39942" s="9"/>
      <c r="AP39942" s="9"/>
      <c r="AQ39942" s="9"/>
    </row>
    <row r="39943" spans="41:43" x14ac:dyDescent="0.3">
      <c r="AO39943" s="9"/>
      <c r="AP39943" s="9"/>
      <c r="AQ39943" s="9"/>
    </row>
    <row r="39944" spans="41:43" x14ac:dyDescent="0.3">
      <c r="AO39944" s="9"/>
      <c r="AP39944" s="9"/>
      <c r="AQ39944" s="9"/>
    </row>
    <row r="39945" spans="41:43" x14ac:dyDescent="0.3">
      <c r="AO39945" s="9"/>
      <c r="AP39945" s="9"/>
      <c r="AQ39945" s="9"/>
    </row>
    <row r="39946" spans="41:43" x14ac:dyDescent="0.3">
      <c r="AO39946" s="9"/>
      <c r="AP39946" s="9"/>
      <c r="AQ39946" s="9"/>
    </row>
    <row r="39947" spans="41:43" x14ac:dyDescent="0.3">
      <c r="AO39947" s="9"/>
      <c r="AP39947" s="9"/>
      <c r="AQ39947" s="9"/>
    </row>
    <row r="39948" spans="41:43" x14ac:dyDescent="0.3">
      <c r="AO39948" s="9"/>
      <c r="AP39948" s="9"/>
      <c r="AQ39948" s="9"/>
    </row>
    <row r="39949" spans="41:43" x14ac:dyDescent="0.3">
      <c r="AO39949" s="9"/>
      <c r="AP39949" s="9"/>
      <c r="AQ39949" s="9"/>
    </row>
    <row r="39950" spans="41:43" x14ac:dyDescent="0.3">
      <c r="AO39950" s="9"/>
      <c r="AP39950" s="9"/>
      <c r="AQ39950" s="9"/>
    </row>
    <row r="39951" spans="41:43" x14ac:dyDescent="0.3">
      <c r="AO39951" s="9"/>
      <c r="AP39951" s="9"/>
      <c r="AQ39951" s="9"/>
    </row>
    <row r="39952" spans="41:43" x14ac:dyDescent="0.3">
      <c r="AO39952" s="9"/>
      <c r="AP39952" s="9"/>
      <c r="AQ39952" s="9"/>
    </row>
    <row r="39953" spans="41:43" x14ac:dyDescent="0.3">
      <c r="AO39953" s="9"/>
      <c r="AP39953" s="9"/>
      <c r="AQ39953" s="9"/>
    </row>
    <row r="39954" spans="41:43" x14ac:dyDescent="0.3">
      <c r="AO39954" s="9"/>
      <c r="AP39954" s="9"/>
      <c r="AQ39954" s="9"/>
    </row>
    <row r="39955" spans="41:43" x14ac:dyDescent="0.3">
      <c r="AO39955" s="9"/>
      <c r="AP39955" s="9"/>
      <c r="AQ39955" s="9"/>
    </row>
    <row r="39956" spans="41:43" x14ac:dyDescent="0.3">
      <c r="AO39956" s="9"/>
      <c r="AP39956" s="9"/>
      <c r="AQ39956" s="9"/>
    </row>
    <row r="39957" spans="41:43" x14ac:dyDescent="0.3">
      <c r="AO39957" s="9"/>
      <c r="AP39957" s="9"/>
      <c r="AQ39957" s="9"/>
    </row>
    <row r="39958" spans="41:43" x14ac:dyDescent="0.3">
      <c r="AO39958" s="9"/>
      <c r="AP39958" s="9"/>
      <c r="AQ39958" s="9"/>
    </row>
    <row r="39959" spans="41:43" x14ac:dyDescent="0.3">
      <c r="AO39959" s="9"/>
      <c r="AP39959" s="9"/>
      <c r="AQ39959" s="9"/>
    </row>
    <row r="39960" spans="41:43" x14ac:dyDescent="0.3">
      <c r="AO39960" s="9"/>
      <c r="AP39960" s="9"/>
      <c r="AQ39960" s="9"/>
    </row>
    <row r="39961" spans="41:43" x14ac:dyDescent="0.3">
      <c r="AO39961" s="9"/>
      <c r="AP39961" s="9"/>
      <c r="AQ39961" s="9"/>
    </row>
    <row r="39962" spans="41:43" x14ac:dyDescent="0.3">
      <c r="AO39962" s="9"/>
      <c r="AP39962" s="9"/>
      <c r="AQ39962" s="9"/>
    </row>
    <row r="39963" spans="41:43" x14ac:dyDescent="0.3">
      <c r="AO39963" s="9"/>
      <c r="AP39963" s="9"/>
      <c r="AQ39963" s="9"/>
    </row>
    <row r="39964" spans="41:43" x14ac:dyDescent="0.3">
      <c r="AO39964" s="9"/>
      <c r="AP39964" s="9"/>
      <c r="AQ39964" s="9"/>
    </row>
    <row r="39965" spans="41:43" x14ac:dyDescent="0.3">
      <c r="AO39965" s="9"/>
      <c r="AP39965" s="9"/>
      <c r="AQ39965" s="9"/>
    </row>
    <row r="39966" spans="41:43" x14ac:dyDescent="0.3">
      <c r="AO39966" s="9"/>
      <c r="AP39966" s="9"/>
      <c r="AQ39966" s="9"/>
    </row>
    <row r="39967" spans="41:43" x14ac:dyDescent="0.3">
      <c r="AO39967" s="9"/>
      <c r="AP39967" s="9"/>
      <c r="AQ39967" s="9"/>
    </row>
    <row r="39968" spans="41:43" x14ac:dyDescent="0.3">
      <c r="AO39968" s="9"/>
      <c r="AP39968" s="9"/>
      <c r="AQ39968" s="9"/>
    </row>
    <row r="39969" spans="41:43" x14ac:dyDescent="0.3">
      <c r="AO39969" s="9"/>
      <c r="AP39969" s="9"/>
      <c r="AQ39969" s="9"/>
    </row>
    <row r="39970" spans="41:43" x14ac:dyDescent="0.3">
      <c r="AO39970" s="9"/>
      <c r="AP39970" s="9"/>
      <c r="AQ39970" s="9"/>
    </row>
    <row r="39971" spans="41:43" x14ac:dyDescent="0.3">
      <c r="AO39971" s="9"/>
      <c r="AP39971" s="9"/>
      <c r="AQ39971" s="9"/>
    </row>
    <row r="39972" spans="41:43" x14ac:dyDescent="0.3">
      <c r="AO39972" s="9"/>
      <c r="AP39972" s="9"/>
      <c r="AQ39972" s="9"/>
    </row>
    <row r="39973" spans="41:43" x14ac:dyDescent="0.3">
      <c r="AO39973" s="9"/>
      <c r="AP39973" s="9"/>
      <c r="AQ39973" s="9"/>
    </row>
    <row r="39974" spans="41:43" x14ac:dyDescent="0.3">
      <c r="AO39974" s="9"/>
      <c r="AP39974" s="9"/>
      <c r="AQ39974" s="9"/>
    </row>
    <row r="39975" spans="41:43" x14ac:dyDescent="0.3">
      <c r="AO39975" s="9"/>
      <c r="AP39975" s="9"/>
      <c r="AQ39975" s="9"/>
    </row>
    <row r="39976" spans="41:43" x14ac:dyDescent="0.3">
      <c r="AO39976" s="9"/>
      <c r="AP39976" s="9"/>
      <c r="AQ39976" s="9"/>
    </row>
    <row r="39977" spans="41:43" x14ac:dyDescent="0.3">
      <c r="AO39977" s="9"/>
      <c r="AP39977" s="9"/>
      <c r="AQ39977" s="9"/>
    </row>
    <row r="39978" spans="41:43" x14ac:dyDescent="0.3">
      <c r="AO39978" s="9"/>
      <c r="AP39978" s="9"/>
      <c r="AQ39978" s="9"/>
    </row>
    <row r="39979" spans="41:43" x14ac:dyDescent="0.3">
      <c r="AO39979" s="9"/>
      <c r="AP39979" s="9"/>
      <c r="AQ39979" s="9"/>
    </row>
    <row r="39980" spans="41:43" x14ac:dyDescent="0.3">
      <c r="AO39980" s="9"/>
      <c r="AP39980" s="9"/>
      <c r="AQ39980" s="9"/>
    </row>
    <row r="39981" spans="41:43" x14ac:dyDescent="0.3">
      <c r="AO39981" s="9"/>
      <c r="AP39981" s="9"/>
      <c r="AQ39981" s="9"/>
    </row>
    <row r="39982" spans="41:43" x14ac:dyDescent="0.3">
      <c r="AO39982" s="9"/>
      <c r="AP39982" s="9"/>
      <c r="AQ39982" s="9"/>
    </row>
    <row r="39983" spans="41:43" x14ac:dyDescent="0.3">
      <c r="AO39983" s="9"/>
      <c r="AP39983" s="9"/>
      <c r="AQ39983" s="9"/>
    </row>
    <row r="39984" spans="41:43" x14ac:dyDescent="0.3">
      <c r="AO39984" s="9"/>
      <c r="AP39984" s="9"/>
      <c r="AQ39984" s="9"/>
    </row>
    <row r="39985" spans="41:43" x14ac:dyDescent="0.3">
      <c r="AO39985" s="9"/>
      <c r="AP39985" s="9"/>
      <c r="AQ39985" s="9"/>
    </row>
    <row r="39986" spans="41:43" x14ac:dyDescent="0.3">
      <c r="AO39986" s="9"/>
      <c r="AP39986" s="9"/>
      <c r="AQ39986" s="9"/>
    </row>
    <row r="39987" spans="41:43" x14ac:dyDescent="0.3">
      <c r="AO39987" s="9"/>
      <c r="AP39987" s="9"/>
      <c r="AQ39987" s="9"/>
    </row>
    <row r="39988" spans="41:43" x14ac:dyDescent="0.3">
      <c r="AO39988" s="9"/>
      <c r="AP39988" s="9"/>
      <c r="AQ39988" s="9"/>
    </row>
    <row r="39989" spans="41:43" x14ac:dyDescent="0.3">
      <c r="AO39989" s="9"/>
      <c r="AP39989" s="9"/>
      <c r="AQ39989" s="9"/>
    </row>
    <row r="39990" spans="41:43" x14ac:dyDescent="0.3">
      <c r="AO39990" s="9"/>
      <c r="AP39990" s="9"/>
      <c r="AQ39990" s="9"/>
    </row>
    <row r="39991" spans="41:43" x14ac:dyDescent="0.3">
      <c r="AO39991" s="9"/>
      <c r="AP39991" s="9"/>
      <c r="AQ39991" s="9"/>
    </row>
    <row r="39992" spans="41:43" x14ac:dyDescent="0.3">
      <c r="AO39992" s="9"/>
      <c r="AP39992" s="9"/>
      <c r="AQ39992" s="9"/>
    </row>
    <row r="39993" spans="41:43" x14ac:dyDescent="0.3">
      <c r="AO39993" s="9"/>
      <c r="AP39993" s="9"/>
      <c r="AQ39993" s="9"/>
    </row>
    <row r="39994" spans="41:43" x14ac:dyDescent="0.3">
      <c r="AO39994" s="9"/>
      <c r="AP39994" s="9"/>
      <c r="AQ39994" s="9"/>
    </row>
    <row r="39995" spans="41:43" x14ac:dyDescent="0.3">
      <c r="AO39995" s="9"/>
      <c r="AP39995" s="9"/>
      <c r="AQ39995" s="9"/>
    </row>
    <row r="39996" spans="41:43" x14ac:dyDescent="0.3">
      <c r="AO39996" s="9"/>
      <c r="AP39996" s="9"/>
      <c r="AQ39996" s="9"/>
    </row>
    <row r="39997" spans="41:43" x14ac:dyDescent="0.3">
      <c r="AO39997" s="9"/>
      <c r="AP39997" s="9"/>
      <c r="AQ39997" s="9"/>
    </row>
    <row r="39998" spans="41:43" x14ac:dyDescent="0.3">
      <c r="AO39998" s="9"/>
      <c r="AP39998" s="9"/>
      <c r="AQ39998" s="9"/>
    </row>
    <row r="39999" spans="41:43" x14ac:dyDescent="0.3">
      <c r="AO39999" s="9"/>
      <c r="AP39999" s="9"/>
      <c r="AQ39999" s="9"/>
    </row>
    <row r="40000" spans="41:43" x14ac:dyDescent="0.3">
      <c r="AO40000" s="9"/>
      <c r="AP40000" s="9"/>
      <c r="AQ40000" s="9"/>
    </row>
    <row r="40001" spans="41:43" x14ac:dyDescent="0.3">
      <c r="AO40001" s="9"/>
      <c r="AP40001" s="9"/>
      <c r="AQ40001" s="9"/>
    </row>
    <row r="40002" spans="41:43" x14ac:dyDescent="0.3">
      <c r="AO40002" s="9"/>
      <c r="AP40002" s="9"/>
      <c r="AQ40002" s="9"/>
    </row>
    <row r="40003" spans="41:43" x14ac:dyDescent="0.3">
      <c r="AO40003" s="9"/>
      <c r="AP40003" s="9"/>
      <c r="AQ40003" s="9"/>
    </row>
    <row r="40004" spans="41:43" x14ac:dyDescent="0.3">
      <c r="AO40004" s="9"/>
      <c r="AP40004" s="9"/>
      <c r="AQ40004" s="9"/>
    </row>
    <row r="40005" spans="41:43" x14ac:dyDescent="0.3">
      <c r="AO40005" s="9"/>
      <c r="AP40005" s="9"/>
      <c r="AQ40005" s="9"/>
    </row>
    <row r="40006" spans="41:43" x14ac:dyDescent="0.3">
      <c r="AO40006" s="9"/>
      <c r="AP40006" s="9"/>
      <c r="AQ40006" s="9"/>
    </row>
    <row r="40007" spans="41:43" x14ac:dyDescent="0.3">
      <c r="AO40007" s="9"/>
      <c r="AP40007" s="9"/>
      <c r="AQ40007" s="9"/>
    </row>
    <row r="40008" spans="41:43" x14ac:dyDescent="0.3">
      <c r="AO40008" s="9"/>
      <c r="AP40008" s="9"/>
      <c r="AQ40008" s="9"/>
    </row>
    <row r="40009" spans="41:43" x14ac:dyDescent="0.3">
      <c r="AO40009" s="9"/>
      <c r="AP40009" s="9"/>
      <c r="AQ40009" s="9"/>
    </row>
    <row r="40010" spans="41:43" x14ac:dyDescent="0.3">
      <c r="AO40010" s="9"/>
      <c r="AP40010" s="9"/>
      <c r="AQ40010" s="9"/>
    </row>
    <row r="40011" spans="41:43" x14ac:dyDescent="0.3">
      <c r="AO40011" s="9"/>
      <c r="AP40011" s="9"/>
      <c r="AQ40011" s="9"/>
    </row>
    <row r="40012" spans="41:43" x14ac:dyDescent="0.3">
      <c r="AO40012" s="9"/>
      <c r="AP40012" s="9"/>
      <c r="AQ40012" s="9"/>
    </row>
    <row r="40013" spans="41:43" x14ac:dyDescent="0.3">
      <c r="AO40013" s="9"/>
      <c r="AP40013" s="9"/>
      <c r="AQ40013" s="9"/>
    </row>
    <row r="40014" spans="41:43" x14ac:dyDescent="0.3">
      <c r="AO40014" s="9"/>
      <c r="AP40014" s="9"/>
      <c r="AQ40014" s="9"/>
    </row>
    <row r="40015" spans="41:43" x14ac:dyDescent="0.3">
      <c r="AO40015" s="9"/>
      <c r="AP40015" s="9"/>
      <c r="AQ40015" s="9"/>
    </row>
    <row r="40016" spans="41:43" x14ac:dyDescent="0.3">
      <c r="AO40016" s="9"/>
      <c r="AP40016" s="9"/>
      <c r="AQ40016" s="9"/>
    </row>
    <row r="40017" spans="41:43" x14ac:dyDescent="0.3">
      <c r="AO40017" s="9"/>
      <c r="AP40017" s="9"/>
      <c r="AQ40017" s="9"/>
    </row>
    <row r="40018" spans="41:43" x14ac:dyDescent="0.3">
      <c r="AO40018" s="9"/>
      <c r="AP40018" s="9"/>
      <c r="AQ40018" s="9"/>
    </row>
    <row r="40019" spans="41:43" x14ac:dyDescent="0.3">
      <c r="AO40019" s="9"/>
      <c r="AP40019" s="9"/>
      <c r="AQ40019" s="9"/>
    </row>
    <row r="40020" spans="41:43" x14ac:dyDescent="0.3">
      <c r="AO40020" s="9"/>
      <c r="AP40020" s="9"/>
      <c r="AQ40020" s="9"/>
    </row>
    <row r="40021" spans="41:43" x14ac:dyDescent="0.3">
      <c r="AO40021" s="9"/>
      <c r="AP40021" s="9"/>
      <c r="AQ40021" s="9"/>
    </row>
    <row r="40022" spans="41:43" x14ac:dyDescent="0.3">
      <c r="AO40022" s="9"/>
      <c r="AP40022" s="9"/>
      <c r="AQ40022" s="9"/>
    </row>
    <row r="40023" spans="41:43" x14ac:dyDescent="0.3">
      <c r="AO40023" s="9"/>
      <c r="AP40023" s="9"/>
      <c r="AQ40023" s="9"/>
    </row>
    <row r="40024" spans="41:43" x14ac:dyDescent="0.3">
      <c r="AO40024" s="9"/>
      <c r="AP40024" s="9"/>
      <c r="AQ40024" s="9"/>
    </row>
    <row r="40025" spans="41:43" x14ac:dyDescent="0.3">
      <c r="AO40025" s="9"/>
      <c r="AP40025" s="9"/>
      <c r="AQ40025" s="9"/>
    </row>
    <row r="40026" spans="41:43" x14ac:dyDescent="0.3">
      <c r="AO40026" s="9"/>
      <c r="AP40026" s="9"/>
      <c r="AQ40026" s="9"/>
    </row>
    <row r="40027" spans="41:43" x14ac:dyDescent="0.3">
      <c r="AO40027" s="9"/>
      <c r="AP40027" s="9"/>
      <c r="AQ40027" s="9"/>
    </row>
    <row r="40028" spans="41:43" x14ac:dyDescent="0.3">
      <c r="AO40028" s="9"/>
      <c r="AP40028" s="9"/>
      <c r="AQ40028" s="9"/>
    </row>
    <row r="40029" spans="41:43" x14ac:dyDescent="0.3">
      <c r="AO40029" s="9"/>
      <c r="AP40029" s="9"/>
      <c r="AQ40029" s="9"/>
    </row>
    <row r="40030" spans="41:43" x14ac:dyDescent="0.3">
      <c r="AO40030" s="9"/>
      <c r="AP40030" s="9"/>
      <c r="AQ40030" s="9"/>
    </row>
    <row r="40031" spans="41:43" x14ac:dyDescent="0.3">
      <c r="AO40031" s="9"/>
      <c r="AP40031" s="9"/>
      <c r="AQ40031" s="9"/>
    </row>
    <row r="40032" spans="41:43" x14ac:dyDescent="0.3">
      <c r="AO40032" s="9"/>
      <c r="AP40032" s="9"/>
      <c r="AQ40032" s="9"/>
    </row>
    <row r="40033" spans="41:43" x14ac:dyDescent="0.3">
      <c r="AO40033" s="9"/>
      <c r="AP40033" s="9"/>
      <c r="AQ40033" s="9"/>
    </row>
    <row r="40034" spans="41:43" x14ac:dyDescent="0.3">
      <c r="AO40034" s="9"/>
      <c r="AP40034" s="9"/>
      <c r="AQ40034" s="9"/>
    </row>
    <row r="40035" spans="41:43" x14ac:dyDescent="0.3">
      <c r="AO40035" s="9"/>
      <c r="AP40035" s="9"/>
      <c r="AQ40035" s="9"/>
    </row>
    <row r="40036" spans="41:43" x14ac:dyDescent="0.3">
      <c r="AO40036" s="9"/>
      <c r="AP40036" s="9"/>
      <c r="AQ40036" s="9"/>
    </row>
    <row r="40037" spans="41:43" x14ac:dyDescent="0.3">
      <c r="AO40037" s="9"/>
      <c r="AP40037" s="9"/>
      <c r="AQ40037" s="9"/>
    </row>
    <row r="40038" spans="41:43" x14ac:dyDescent="0.3">
      <c r="AO40038" s="9"/>
      <c r="AP40038" s="9"/>
      <c r="AQ40038" s="9"/>
    </row>
    <row r="40039" spans="41:43" x14ac:dyDescent="0.3">
      <c r="AO40039" s="9"/>
      <c r="AP40039" s="9"/>
      <c r="AQ40039" s="9"/>
    </row>
    <row r="40040" spans="41:43" x14ac:dyDescent="0.3">
      <c r="AO40040" s="9"/>
      <c r="AP40040" s="9"/>
      <c r="AQ40040" s="9"/>
    </row>
    <row r="40041" spans="41:43" x14ac:dyDescent="0.3">
      <c r="AO40041" s="9"/>
      <c r="AP40041" s="9"/>
      <c r="AQ40041" s="9"/>
    </row>
    <row r="40042" spans="41:43" x14ac:dyDescent="0.3">
      <c r="AO40042" s="9"/>
      <c r="AP40042" s="9"/>
      <c r="AQ40042" s="9"/>
    </row>
    <row r="40043" spans="41:43" x14ac:dyDescent="0.3">
      <c r="AO40043" s="9"/>
      <c r="AP40043" s="9"/>
      <c r="AQ40043" s="9"/>
    </row>
    <row r="40044" spans="41:43" x14ac:dyDescent="0.3">
      <c r="AO40044" s="9"/>
      <c r="AP40044" s="9"/>
      <c r="AQ40044" s="9"/>
    </row>
    <row r="40045" spans="41:43" x14ac:dyDescent="0.3">
      <c r="AO40045" s="9"/>
      <c r="AP40045" s="9"/>
      <c r="AQ40045" s="9"/>
    </row>
    <row r="40046" spans="41:43" x14ac:dyDescent="0.3">
      <c r="AO40046" s="9"/>
      <c r="AP40046" s="9"/>
      <c r="AQ40046" s="9"/>
    </row>
    <row r="40047" spans="41:43" x14ac:dyDescent="0.3">
      <c r="AO40047" s="9"/>
      <c r="AP40047" s="9"/>
      <c r="AQ40047" s="9"/>
    </row>
    <row r="40048" spans="41:43" x14ac:dyDescent="0.3">
      <c r="AO40048" s="9"/>
      <c r="AP40048" s="9"/>
      <c r="AQ40048" s="9"/>
    </row>
    <row r="40049" spans="41:43" x14ac:dyDescent="0.3">
      <c r="AO40049" s="9"/>
      <c r="AP40049" s="9"/>
      <c r="AQ40049" s="9"/>
    </row>
    <row r="40050" spans="41:43" x14ac:dyDescent="0.3">
      <c r="AO40050" s="9"/>
      <c r="AP40050" s="9"/>
      <c r="AQ40050" s="9"/>
    </row>
    <row r="40051" spans="41:43" x14ac:dyDescent="0.3">
      <c r="AO40051" s="9"/>
      <c r="AP40051" s="9"/>
      <c r="AQ40051" s="9"/>
    </row>
    <row r="40052" spans="41:43" x14ac:dyDescent="0.3">
      <c r="AO40052" s="9"/>
      <c r="AP40052" s="9"/>
      <c r="AQ40052" s="9"/>
    </row>
    <row r="40053" spans="41:43" x14ac:dyDescent="0.3">
      <c r="AO40053" s="9"/>
      <c r="AP40053" s="9"/>
      <c r="AQ40053" s="9"/>
    </row>
    <row r="40054" spans="41:43" x14ac:dyDescent="0.3">
      <c r="AO40054" s="9"/>
      <c r="AP40054" s="9"/>
      <c r="AQ40054" s="9"/>
    </row>
    <row r="40055" spans="41:43" x14ac:dyDescent="0.3">
      <c r="AO40055" s="9"/>
      <c r="AP40055" s="9"/>
      <c r="AQ40055" s="9"/>
    </row>
    <row r="40056" spans="41:43" x14ac:dyDescent="0.3">
      <c r="AO40056" s="9"/>
      <c r="AP40056" s="9"/>
      <c r="AQ40056" s="9"/>
    </row>
    <row r="40057" spans="41:43" x14ac:dyDescent="0.3">
      <c r="AO40057" s="9"/>
      <c r="AP40057" s="9"/>
      <c r="AQ40057" s="9"/>
    </row>
    <row r="40058" spans="41:43" x14ac:dyDescent="0.3">
      <c r="AO40058" s="9"/>
      <c r="AP40058" s="9"/>
      <c r="AQ40058" s="9"/>
    </row>
    <row r="40059" spans="41:43" x14ac:dyDescent="0.3">
      <c r="AO40059" s="9"/>
      <c r="AP40059" s="9"/>
      <c r="AQ40059" s="9"/>
    </row>
    <row r="40060" spans="41:43" x14ac:dyDescent="0.3">
      <c r="AO40060" s="9"/>
      <c r="AP40060" s="9"/>
      <c r="AQ40060" s="9"/>
    </row>
    <row r="40061" spans="41:43" x14ac:dyDescent="0.3">
      <c r="AO40061" s="9"/>
      <c r="AP40061" s="9"/>
      <c r="AQ40061" s="9"/>
    </row>
    <row r="40062" spans="41:43" x14ac:dyDescent="0.3">
      <c r="AO40062" s="9"/>
      <c r="AP40062" s="9"/>
      <c r="AQ40062" s="9"/>
    </row>
    <row r="40063" spans="41:43" x14ac:dyDescent="0.3">
      <c r="AO40063" s="9"/>
      <c r="AP40063" s="9"/>
      <c r="AQ40063" s="9"/>
    </row>
    <row r="40064" spans="41:43" x14ac:dyDescent="0.3">
      <c r="AO40064" s="9"/>
      <c r="AP40064" s="9"/>
      <c r="AQ40064" s="9"/>
    </row>
    <row r="40065" spans="41:43" x14ac:dyDescent="0.3">
      <c r="AO40065" s="9"/>
      <c r="AP40065" s="9"/>
      <c r="AQ40065" s="9"/>
    </row>
    <row r="40066" spans="41:43" x14ac:dyDescent="0.3">
      <c r="AO40066" s="9"/>
      <c r="AP40066" s="9"/>
      <c r="AQ40066" s="9"/>
    </row>
    <row r="40067" spans="41:43" x14ac:dyDescent="0.3">
      <c r="AO40067" s="9"/>
      <c r="AP40067" s="9"/>
      <c r="AQ40067" s="9"/>
    </row>
    <row r="40068" spans="41:43" x14ac:dyDescent="0.3">
      <c r="AO40068" s="9"/>
      <c r="AP40068" s="9"/>
      <c r="AQ40068" s="9"/>
    </row>
    <row r="40069" spans="41:43" x14ac:dyDescent="0.3">
      <c r="AO40069" s="9"/>
      <c r="AP40069" s="9"/>
      <c r="AQ40069" s="9"/>
    </row>
    <row r="40070" spans="41:43" x14ac:dyDescent="0.3">
      <c r="AO40070" s="9"/>
      <c r="AP40070" s="9"/>
      <c r="AQ40070" s="9"/>
    </row>
    <row r="40071" spans="41:43" x14ac:dyDescent="0.3">
      <c r="AO40071" s="9"/>
      <c r="AP40071" s="9"/>
      <c r="AQ40071" s="9"/>
    </row>
    <row r="40072" spans="41:43" x14ac:dyDescent="0.3">
      <c r="AO40072" s="9"/>
      <c r="AP40072" s="9"/>
      <c r="AQ40072" s="9"/>
    </row>
    <row r="40073" spans="41:43" x14ac:dyDescent="0.3">
      <c r="AO40073" s="9"/>
      <c r="AP40073" s="9"/>
      <c r="AQ40073" s="9"/>
    </row>
    <row r="40074" spans="41:43" x14ac:dyDescent="0.3">
      <c r="AO40074" s="9"/>
      <c r="AP40074" s="9"/>
      <c r="AQ40074" s="9"/>
    </row>
    <row r="40075" spans="41:43" x14ac:dyDescent="0.3">
      <c r="AO40075" s="9"/>
      <c r="AP40075" s="9"/>
      <c r="AQ40075" s="9"/>
    </row>
    <row r="40076" spans="41:43" x14ac:dyDescent="0.3">
      <c r="AO40076" s="9"/>
      <c r="AP40076" s="9"/>
      <c r="AQ40076" s="9"/>
    </row>
    <row r="40077" spans="41:43" x14ac:dyDescent="0.3">
      <c r="AO40077" s="9"/>
      <c r="AP40077" s="9"/>
      <c r="AQ40077" s="9"/>
    </row>
    <row r="40078" spans="41:43" x14ac:dyDescent="0.3">
      <c r="AO40078" s="9"/>
      <c r="AP40078" s="9"/>
      <c r="AQ40078" s="9"/>
    </row>
    <row r="40079" spans="41:43" x14ac:dyDescent="0.3">
      <c r="AO40079" s="9"/>
      <c r="AP40079" s="9"/>
      <c r="AQ40079" s="9"/>
    </row>
    <row r="40080" spans="41:43" x14ac:dyDescent="0.3">
      <c r="AO40080" s="9"/>
      <c r="AP40080" s="9"/>
      <c r="AQ40080" s="9"/>
    </row>
    <row r="40081" spans="41:43" x14ac:dyDescent="0.3">
      <c r="AO40081" s="9"/>
      <c r="AP40081" s="9"/>
      <c r="AQ40081" s="9"/>
    </row>
    <row r="40082" spans="41:43" x14ac:dyDescent="0.3">
      <c r="AO40082" s="9"/>
      <c r="AP40082" s="9"/>
      <c r="AQ40082" s="9"/>
    </row>
    <row r="40083" spans="41:43" x14ac:dyDescent="0.3">
      <c r="AO40083" s="9"/>
      <c r="AP40083" s="9"/>
      <c r="AQ40083" s="9"/>
    </row>
    <row r="40084" spans="41:43" x14ac:dyDescent="0.3">
      <c r="AO40084" s="9"/>
      <c r="AP40084" s="9"/>
      <c r="AQ40084" s="9"/>
    </row>
    <row r="40085" spans="41:43" x14ac:dyDescent="0.3">
      <c r="AO40085" s="9"/>
      <c r="AP40085" s="9"/>
      <c r="AQ40085" s="9"/>
    </row>
    <row r="40086" spans="41:43" x14ac:dyDescent="0.3">
      <c r="AO40086" s="9"/>
      <c r="AP40086" s="9"/>
      <c r="AQ40086" s="9"/>
    </row>
    <row r="40087" spans="41:43" x14ac:dyDescent="0.3">
      <c r="AO40087" s="9"/>
      <c r="AP40087" s="9"/>
      <c r="AQ40087" s="9"/>
    </row>
    <row r="40088" spans="41:43" x14ac:dyDescent="0.3">
      <c r="AO40088" s="9"/>
      <c r="AP40088" s="9"/>
      <c r="AQ40088" s="9"/>
    </row>
    <row r="40089" spans="41:43" x14ac:dyDescent="0.3">
      <c r="AO40089" s="9"/>
      <c r="AP40089" s="9"/>
      <c r="AQ40089" s="9"/>
    </row>
    <row r="40090" spans="41:43" x14ac:dyDescent="0.3">
      <c r="AO40090" s="9"/>
      <c r="AP40090" s="9"/>
      <c r="AQ40090" s="9"/>
    </row>
    <row r="40091" spans="41:43" x14ac:dyDescent="0.3">
      <c r="AO40091" s="9"/>
      <c r="AP40091" s="9"/>
      <c r="AQ40091" s="9"/>
    </row>
    <row r="40092" spans="41:43" x14ac:dyDescent="0.3">
      <c r="AO40092" s="9"/>
      <c r="AP40092" s="9"/>
      <c r="AQ40092" s="9"/>
    </row>
    <row r="40093" spans="41:43" x14ac:dyDescent="0.3">
      <c r="AO40093" s="9"/>
      <c r="AP40093" s="9"/>
      <c r="AQ40093" s="9"/>
    </row>
    <row r="40094" spans="41:43" x14ac:dyDescent="0.3">
      <c r="AO40094" s="9"/>
      <c r="AP40094" s="9"/>
      <c r="AQ40094" s="9"/>
    </row>
    <row r="40095" spans="41:43" x14ac:dyDescent="0.3">
      <c r="AO40095" s="9"/>
      <c r="AP40095" s="9"/>
      <c r="AQ40095" s="9"/>
    </row>
    <row r="40096" spans="41:43" x14ac:dyDescent="0.3">
      <c r="AO40096" s="9"/>
      <c r="AP40096" s="9"/>
      <c r="AQ40096" s="9"/>
    </row>
    <row r="40097" spans="41:43" x14ac:dyDescent="0.3">
      <c r="AO40097" s="9"/>
      <c r="AP40097" s="9"/>
      <c r="AQ40097" s="9"/>
    </row>
    <row r="40098" spans="41:43" x14ac:dyDescent="0.3">
      <c r="AO40098" s="9"/>
      <c r="AP40098" s="9"/>
      <c r="AQ40098" s="9"/>
    </row>
    <row r="40099" spans="41:43" x14ac:dyDescent="0.3">
      <c r="AO40099" s="9"/>
      <c r="AP40099" s="9"/>
      <c r="AQ40099" s="9"/>
    </row>
    <row r="40100" spans="41:43" x14ac:dyDescent="0.3">
      <c r="AO40100" s="9"/>
      <c r="AP40100" s="9"/>
      <c r="AQ40100" s="9"/>
    </row>
    <row r="40101" spans="41:43" x14ac:dyDescent="0.3">
      <c r="AO40101" s="9"/>
      <c r="AP40101" s="9"/>
      <c r="AQ40101" s="9"/>
    </row>
    <row r="40102" spans="41:43" x14ac:dyDescent="0.3">
      <c r="AO40102" s="9"/>
      <c r="AP40102" s="9"/>
      <c r="AQ40102" s="9"/>
    </row>
    <row r="40103" spans="41:43" x14ac:dyDescent="0.3">
      <c r="AO40103" s="9"/>
      <c r="AP40103" s="9"/>
      <c r="AQ40103" s="9"/>
    </row>
    <row r="40104" spans="41:43" x14ac:dyDescent="0.3">
      <c r="AO40104" s="9"/>
      <c r="AP40104" s="9"/>
      <c r="AQ40104" s="9"/>
    </row>
    <row r="40105" spans="41:43" x14ac:dyDescent="0.3">
      <c r="AO40105" s="9"/>
      <c r="AP40105" s="9"/>
      <c r="AQ40105" s="9"/>
    </row>
    <row r="40106" spans="41:43" x14ac:dyDescent="0.3">
      <c r="AO40106" s="9"/>
      <c r="AP40106" s="9"/>
      <c r="AQ40106" s="9"/>
    </row>
    <row r="40107" spans="41:43" x14ac:dyDescent="0.3">
      <c r="AO40107" s="9"/>
      <c r="AP40107" s="9"/>
      <c r="AQ40107" s="9"/>
    </row>
    <row r="40108" spans="41:43" x14ac:dyDescent="0.3">
      <c r="AO40108" s="9"/>
      <c r="AP40108" s="9"/>
      <c r="AQ40108" s="9"/>
    </row>
    <row r="40109" spans="41:43" x14ac:dyDescent="0.3">
      <c r="AO40109" s="9"/>
      <c r="AP40109" s="9"/>
      <c r="AQ40109" s="9"/>
    </row>
    <row r="40110" spans="41:43" x14ac:dyDescent="0.3">
      <c r="AO40110" s="9"/>
      <c r="AP40110" s="9"/>
      <c r="AQ40110" s="9"/>
    </row>
    <row r="40111" spans="41:43" x14ac:dyDescent="0.3">
      <c r="AO40111" s="9"/>
      <c r="AP40111" s="9"/>
      <c r="AQ40111" s="9"/>
    </row>
    <row r="40112" spans="41:43" x14ac:dyDescent="0.3">
      <c r="AO40112" s="9"/>
      <c r="AP40112" s="9"/>
      <c r="AQ40112" s="9"/>
    </row>
    <row r="40113" spans="41:43" x14ac:dyDescent="0.3">
      <c r="AO40113" s="9"/>
      <c r="AP40113" s="9"/>
      <c r="AQ40113" s="9"/>
    </row>
    <row r="40114" spans="41:43" x14ac:dyDescent="0.3">
      <c r="AO40114" s="9"/>
      <c r="AP40114" s="9"/>
      <c r="AQ40114" s="9"/>
    </row>
    <row r="40115" spans="41:43" x14ac:dyDescent="0.3">
      <c r="AO40115" s="9"/>
      <c r="AP40115" s="9"/>
      <c r="AQ40115" s="9"/>
    </row>
    <row r="40116" spans="41:43" x14ac:dyDescent="0.3">
      <c r="AO40116" s="9"/>
      <c r="AP40116" s="9"/>
      <c r="AQ40116" s="9"/>
    </row>
    <row r="40117" spans="41:43" x14ac:dyDescent="0.3">
      <c r="AO40117" s="9"/>
      <c r="AP40117" s="9"/>
      <c r="AQ40117" s="9"/>
    </row>
    <row r="40118" spans="41:43" x14ac:dyDescent="0.3">
      <c r="AO40118" s="9"/>
      <c r="AP40118" s="9"/>
      <c r="AQ40118" s="9"/>
    </row>
    <row r="40119" spans="41:43" x14ac:dyDescent="0.3">
      <c r="AO40119" s="9"/>
      <c r="AP40119" s="9"/>
      <c r="AQ40119" s="9"/>
    </row>
    <row r="40120" spans="41:43" x14ac:dyDescent="0.3">
      <c r="AO40120" s="9"/>
      <c r="AP40120" s="9"/>
      <c r="AQ40120" s="9"/>
    </row>
    <row r="40121" spans="41:43" x14ac:dyDescent="0.3">
      <c r="AO40121" s="9"/>
      <c r="AP40121" s="9"/>
      <c r="AQ40121" s="9"/>
    </row>
    <row r="40122" spans="41:43" x14ac:dyDescent="0.3">
      <c r="AO40122" s="9"/>
      <c r="AP40122" s="9"/>
      <c r="AQ40122" s="9"/>
    </row>
    <row r="40123" spans="41:43" x14ac:dyDescent="0.3">
      <c r="AO40123" s="9"/>
      <c r="AP40123" s="9"/>
      <c r="AQ40123" s="9"/>
    </row>
    <row r="40124" spans="41:43" x14ac:dyDescent="0.3">
      <c r="AO40124" s="9"/>
      <c r="AP40124" s="9"/>
      <c r="AQ40124" s="9"/>
    </row>
    <row r="40125" spans="41:43" x14ac:dyDescent="0.3">
      <c r="AO40125" s="9"/>
      <c r="AP40125" s="9"/>
      <c r="AQ40125" s="9"/>
    </row>
    <row r="40126" spans="41:43" x14ac:dyDescent="0.3">
      <c r="AO40126" s="9"/>
      <c r="AP40126" s="9"/>
      <c r="AQ40126" s="9"/>
    </row>
    <row r="40127" spans="41:43" x14ac:dyDescent="0.3">
      <c r="AO40127" s="9"/>
      <c r="AP40127" s="9"/>
      <c r="AQ40127" s="9"/>
    </row>
    <row r="40128" spans="41:43" x14ac:dyDescent="0.3">
      <c r="AO40128" s="9"/>
      <c r="AP40128" s="9"/>
      <c r="AQ40128" s="9"/>
    </row>
    <row r="40129" spans="41:43" x14ac:dyDescent="0.3">
      <c r="AO40129" s="9"/>
      <c r="AP40129" s="9"/>
      <c r="AQ40129" s="9"/>
    </row>
    <row r="40130" spans="41:43" x14ac:dyDescent="0.3">
      <c r="AO40130" s="9"/>
      <c r="AP40130" s="9"/>
      <c r="AQ40130" s="9"/>
    </row>
    <row r="40131" spans="41:43" x14ac:dyDescent="0.3">
      <c r="AO40131" s="9"/>
      <c r="AP40131" s="9"/>
      <c r="AQ40131" s="9"/>
    </row>
    <row r="40132" spans="41:43" x14ac:dyDescent="0.3">
      <c r="AO40132" s="9"/>
      <c r="AP40132" s="9"/>
      <c r="AQ40132" s="9"/>
    </row>
    <row r="40133" spans="41:43" x14ac:dyDescent="0.3">
      <c r="AO40133" s="9"/>
      <c r="AP40133" s="9"/>
      <c r="AQ40133" s="9"/>
    </row>
    <row r="40134" spans="41:43" x14ac:dyDescent="0.3">
      <c r="AO40134" s="9"/>
      <c r="AP40134" s="9"/>
      <c r="AQ40134" s="9"/>
    </row>
    <row r="40135" spans="41:43" x14ac:dyDescent="0.3">
      <c r="AO40135" s="9"/>
      <c r="AP40135" s="9"/>
      <c r="AQ40135" s="9"/>
    </row>
    <row r="40136" spans="41:43" x14ac:dyDescent="0.3">
      <c r="AO40136" s="9"/>
      <c r="AP40136" s="9"/>
      <c r="AQ40136" s="9"/>
    </row>
    <row r="40137" spans="41:43" x14ac:dyDescent="0.3">
      <c r="AO40137" s="9"/>
      <c r="AP40137" s="9"/>
      <c r="AQ40137" s="9"/>
    </row>
    <row r="40138" spans="41:43" x14ac:dyDescent="0.3">
      <c r="AO40138" s="9"/>
      <c r="AP40138" s="9"/>
      <c r="AQ40138" s="9"/>
    </row>
    <row r="40139" spans="41:43" x14ac:dyDescent="0.3">
      <c r="AO40139" s="9"/>
      <c r="AP40139" s="9"/>
      <c r="AQ40139" s="9"/>
    </row>
    <row r="40140" spans="41:43" x14ac:dyDescent="0.3">
      <c r="AO40140" s="9"/>
      <c r="AP40140" s="9"/>
      <c r="AQ40140" s="9"/>
    </row>
    <row r="40141" spans="41:43" x14ac:dyDescent="0.3">
      <c r="AO40141" s="9"/>
      <c r="AP40141" s="9"/>
      <c r="AQ40141" s="9"/>
    </row>
    <row r="40142" spans="41:43" x14ac:dyDescent="0.3">
      <c r="AO40142" s="9"/>
      <c r="AP40142" s="9"/>
      <c r="AQ40142" s="9"/>
    </row>
    <row r="40143" spans="41:43" x14ac:dyDescent="0.3">
      <c r="AO40143" s="9"/>
      <c r="AP40143" s="9"/>
      <c r="AQ40143" s="9"/>
    </row>
    <row r="40144" spans="41:43" x14ac:dyDescent="0.3">
      <c r="AO40144" s="9"/>
      <c r="AP40144" s="9"/>
      <c r="AQ40144" s="9"/>
    </row>
    <row r="40145" spans="41:43" x14ac:dyDescent="0.3">
      <c r="AO40145" s="9"/>
      <c r="AP40145" s="9"/>
      <c r="AQ40145" s="9"/>
    </row>
    <row r="40146" spans="41:43" x14ac:dyDescent="0.3">
      <c r="AO40146" s="9"/>
      <c r="AP40146" s="9"/>
      <c r="AQ40146" s="9"/>
    </row>
    <row r="40147" spans="41:43" x14ac:dyDescent="0.3">
      <c r="AO40147" s="9"/>
      <c r="AP40147" s="9"/>
      <c r="AQ40147" s="9"/>
    </row>
    <row r="40148" spans="41:43" x14ac:dyDescent="0.3">
      <c r="AO40148" s="9"/>
      <c r="AP40148" s="9"/>
      <c r="AQ40148" s="9"/>
    </row>
    <row r="40149" spans="41:43" x14ac:dyDescent="0.3">
      <c r="AO40149" s="9"/>
      <c r="AP40149" s="9"/>
      <c r="AQ40149" s="9"/>
    </row>
    <row r="40150" spans="41:43" x14ac:dyDescent="0.3">
      <c r="AO40150" s="9"/>
      <c r="AP40150" s="9"/>
      <c r="AQ40150" s="9"/>
    </row>
    <row r="40151" spans="41:43" x14ac:dyDescent="0.3">
      <c r="AO40151" s="9"/>
      <c r="AP40151" s="9"/>
      <c r="AQ40151" s="9"/>
    </row>
    <row r="40152" spans="41:43" x14ac:dyDescent="0.3">
      <c r="AO40152" s="9"/>
      <c r="AP40152" s="9"/>
      <c r="AQ40152" s="9"/>
    </row>
    <row r="40153" spans="41:43" x14ac:dyDescent="0.3">
      <c r="AO40153" s="9"/>
      <c r="AP40153" s="9"/>
      <c r="AQ40153" s="9"/>
    </row>
    <row r="40154" spans="41:43" x14ac:dyDescent="0.3">
      <c r="AO40154" s="9"/>
      <c r="AP40154" s="9"/>
      <c r="AQ40154" s="9"/>
    </row>
    <row r="40155" spans="41:43" x14ac:dyDescent="0.3">
      <c r="AO40155" s="9"/>
      <c r="AP40155" s="9"/>
      <c r="AQ40155" s="9"/>
    </row>
    <row r="40156" spans="41:43" x14ac:dyDescent="0.3">
      <c r="AO40156" s="9"/>
      <c r="AP40156" s="9"/>
      <c r="AQ40156" s="9"/>
    </row>
    <row r="40157" spans="41:43" x14ac:dyDescent="0.3">
      <c r="AO40157" s="9"/>
      <c r="AP40157" s="9"/>
      <c r="AQ40157" s="9"/>
    </row>
    <row r="40158" spans="41:43" x14ac:dyDescent="0.3">
      <c r="AO40158" s="9"/>
      <c r="AP40158" s="9"/>
      <c r="AQ40158" s="9"/>
    </row>
    <row r="40159" spans="41:43" x14ac:dyDescent="0.3">
      <c r="AO40159" s="9"/>
      <c r="AP40159" s="9"/>
      <c r="AQ40159" s="9"/>
    </row>
    <row r="40160" spans="41:43" x14ac:dyDescent="0.3">
      <c r="AO40160" s="9"/>
      <c r="AP40160" s="9"/>
      <c r="AQ40160" s="9"/>
    </row>
    <row r="40161" spans="41:43" x14ac:dyDescent="0.3">
      <c r="AO40161" s="9"/>
      <c r="AP40161" s="9"/>
      <c r="AQ40161" s="9"/>
    </row>
    <row r="40162" spans="41:43" x14ac:dyDescent="0.3">
      <c r="AO40162" s="9"/>
      <c r="AP40162" s="9"/>
      <c r="AQ40162" s="9"/>
    </row>
    <row r="40163" spans="41:43" x14ac:dyDescent="0.3">
      <c r="AO40163" s="9"/>
      <c r="AP40163" s="9"/>
      <c r="AQ40163" s="9"/>
    </row>
    <row r="40164" spans="41:43" x14ac:dyDescent="0.3">
      <c r="AO40164" s="9"/>
      <c r="AP40164" s="9"/>
      <c r="AQ40164" s="9"/>
    </row>
    <row r="40165" spans="41:43" x14ac:dyDescent="0.3">
      <c r="AO40165" s="9"/>
      <c r="AP40165" s="9"/>
      <c r="AQ40165" s="9"/>
    </row>
    <row r="40166" spans="41:43" x14ac:dyDescent="0.3">
      <c r="AO40166" s="9"/>
      <c r="AP40166" s="9"/>
      <c r="AQ40166" s="9"/>
    </row>
    <row r="40167" spans="41:43" x14ac:dyDescent="0.3">
      <c r="AO40167" s="9"/>
      <c r="AP40167" s="9"/>
      <c r="AQ40167" s="9"/>
    </row>
    <row r="40168" spans="41:43" x14ac:dyDescent="0.3">
      <c r="AO40168" s="9"/>
      <c r="AP40168" s="9"/>
      <c r="AQ40168" s="9"/>
    </row>
    <row r="40169" spans="41:43" x14ac:dyDescent="0.3">
      <c r="AO40169" s="9"/>
      <c r="AP40169" s="9"/>
      <c r="AQ40169" s="9"/>
    </row>
    <row r="40170" spans="41:43" x14ac:dyDescent="0.3">
      <c r="AO40170" s="9"/>
      <c r="AP40170" s="9"/>
      <c r="AQ40170" s="9"/>
    </row>
    <row r="40171" spans="41:43" x14ac:dyDescent="0.3">
      <c r="AO40171" s="9"/>
      <c r="AP40171" s="9"/>
      <c r="AQ40171" s="9"/>
    </row>
    <row r="40172" spans="41:43" x14ac:dyDescent="0.3">
      <c r="AO40172" s="9"/>
      <c r="AP40172" s="9"/>
      <c r="AQ40172" s="9"/>
    </row>
    <row r="40173" spans="41:43" x14ac:dyDescent="0.3">
      <c r="AO40173" s="9"/>
      <c r="AP40173" s="9"/>
      <c r="AQ40173" s="9"/>
    </row>
    <row r="40174" spans="41:43" x14ac:dyDescent="0.3">
      <c r="AO40174" s="9"/>
      <c r="AP40174" s="9"/>
      <c r="AQ40174" s="9"/>
    </row>
    <row r="40175" spans="41:43" x14ac:dyDescent="0.3">
      <c r="AO40175" s="9"/>
      <c r="AP40175" s="9"/>
      <c r="AQ40175" s="9"/>
    </row>
    <row r="40176" spans="41:43" x14ac:dyDescent="0.3">
      <c r="AO40176" s="9"/>
      <c r="AP40176" s="9"/>
      <c r="AQ40176" s="9"/>
    </row>
    <row r="40177" spans="41:43" x14ac:dyDescent="0.3">
      <c r="AO40177" s="9"/>
      <c r="AP40177" s="9"/>
      <c r="AQ40177" s="9"/>
    </row>
    <row r="40178" spans="41:43" x14ac:dyDescent="0.3">
      <c r="AO40178" s="9"/>
      <c r="AP40178" s="9"/>
      <c r="AQ40178" s="9"/>
    </row>
    <row r="40179" spans="41:43" x14ac:dyDescent="0.3">
      <c r="AO40179" s="9"/>
      <c r="AP40179" s="9"/>
      <c r="AQ40179" s="9"/>
    </row>
    <row r="40180" spans="41:43" x14ac:dyDescent="0.3">
      <c r="AO40180" s="9"/>
      <c r="AP40180" s="9"/>
      <c r="AQ40180" s="9"/>
    </row>
    <row r="40181" spans="41:43" x14ac:dyDescent="0.3">
      <c r="AO40181" s="9"/>
      <c r="AP40181" s="9"/>
      <c r="AQ40181" s="9"/>
    </row>
    <row r="40182" spans="41:43" x14ac:dyDescent="0.3">
      <c r="AO40182" s="9"/>
      <c r="AP40182" s="9"/>
      <c r="AQ40182" s="9"/>
    </row>
    <row r="40183" spans="41:43" x14ac:dyDescent="0.3">
      <c r="AO40183" s="9"/>
      <c r="AP40183" s="9"/>
      <c r="AQ40183" s="9"/>
    </row>
    <row r="40184" spans="41:43" x14ac:dyDescent="0.3">
      <c r="AO40184" s="9"/>
      <c r="AP40184" s="9"/>
      <c r="AQ40184" s="9"/>
    </row>
    <row r="40185" spans="41:43" x14ac:dyDescent="0.3">
      <c r="AO40185" s="9"/>
      <c r="AP40185" s="9"/>
      <c r="AQ40185" s="9"/>
    </row>
    <row r="40186" spans="41:43" x14ac:dyDescent="0.3">
      <c r="AO40186" s="9"/>
      <c r="AP40186" s="9"/>
      <c r="AQ40186" s="9"/>
    </row>
    <row r="40187" spans="41:43" x14ac:dyDescent="0.3">
      <c r="AO40187" s="9"/>
      <c r="AP40187" s="9"/>
      <c r="AQ40187" s="9"/>
    </row>
    <row r="40188" spans="41:43" x14ac:dyDescent="0.3">
      <c r="AO40188" s="9"/>
      <c r="AP40188" s="9"/>
      <c r="AQ40188" s="9"/>
    </row>
    <row r="40189" spans="41:43" x14ac:dyDescent="0.3">
      <c r="AO40189" s="9"/>
      <c r="AP40189" s="9"/>
      <c r="AQ40189" s="9"/>
    </row>
    <row r="40190" spans="41:43" x14ac:dyDescent="0.3">
      <c r="AO40190" s="9"/>
      <c r="AP40190" s="9"/>
      <c r="AQ40190" s="9"/>
    </row>
    <row r="40191" spans="41:43" x14ac:dyDescent="0.3">
      <c r="AO40191" s="9"/>
      <c r="AP40191" s="9"/>
      <c r="AQ40191" s="9"/>
    </row>
    <row r="40192" spans="41:43" x14ac:dyDescent="0.3">
      <c r="AO40192" s="9"/>
      <c r="AP40192" s="9"/>
      <c r="AQ40192" s="9"/>
    </row>
    <row r="40193" spans="41:43" x14ac:dyDescent="0.3">
      <c r="AO40193" s="9"/>
      <c r="AP40193" s="9"/>
      <c r="AQ40193" s="9"/>
    </row>
    <row r="40194" spans="41:43" x14ac:dyDescent="0.3">
      <c r="AO40194" s="9"/>
      <c r="AP40194" s="9"/>
      <c r="AQ40194" s="9"/>
    </row>
    <row r="40195" spans="41:43" x14ac:dyDescent="0.3">
      <c r="AO40195" s="9"/>
      <c r="AP40195" s="9"/>
      <c r="AQ40195" s="9"/>
    </row>
    <row r="40196" spans="41:43" x14ac:dyDescent="0.3">
      <c r="AO40196" s="9"/>
      <c r="AP40196" s="9"/>
      <c r="AQ40196" s="9"/>
    </row>
    <row r="40197" spans="41:43" x14ac:dyDescent="0.3">
      <c r="AO40197" s="9"/>
      <c r="AP40197" s="9"/>
      <c r="AQ40197" s="9"/>
    </row>
    <row r="40198" spans="41:43" x14ac:dyDescent="0.3">
      <c r="AO40198" s="9"/>
      <c r="AP40198" s="9"/>
      <c r="AQ40198" s="9"/>
    </row>
    <row r="40199" spans="41:43" x14ac:dyDescent="0.3">
      <c r="AO40199" s="9"/>
      <c r="AP40199" s="9"/>
      <c r="AQ40199" s="9"/>
    </row>
    <row r="40200" spans="41:43" x14ac:dyDescent="0.3">
      <c r="AO40200" s="9"/>
      <c r="AP40200" s="9"/>
      <c r="AQ40200" s="9"/>
    </row>
    <row r="40201" spans="41:43" x14ac:dyDescent="0.3">
      <c r="AO40201" s="9"/>
      <c r="AP40201" s="9"/>
      <c r="AQ40201" s="9"/>
    </row>
    <row r="40202" spans="41:43" x14ac:dyDescent="0.3">
      <c r="AO40202" s="9"/>
      <c r="AP40202" s="9"/>
      <c r="AQ40202" s="9"/>
    </row>
    <row r="40203" spans="41:43" x14ac:dyDescent="0.3">
      <c r="AO40203" s="9"/>
      <c r="AP40203" s="9"/>
      <c r="AQ40203" s="9"/>
    </row>
    <row r="40204" spans="41:43" x14ac:dyDescent="0.3">
      <c r="AO40204" s="9"/>
      <c r="AP40204" s="9"/>
      <c r="AQ40204" s="9"/>
    </row>
    <row r="40205" spans="41:43" x14ac:dyDescent="0.3">
      <c r="AO40205" s="9"/>
      <c r="AP40205" s="9"/>
      <c r="AQ40205" s="9"/>
    </row>
    <row r="40206" spans="41:43" x14ac:dyDescent="0.3">
      <c r="AO40206" s="9"/>
      <c r="AP40206" s="9"/>
      <c r="AQ40206" s="9"/>
    </row>
    <row r="40207" spans="41:43" x14ac:dyDescent="0.3">
      <c r="AO40207" s="9"/>
      <c r="AP40207" s="9"/>
      <c r="AQ40207" s="9"/>
    </row>
    <row r="40208" spans="41:43" x14ac:dyDescent="0.3">
      <c r="AO40208" s="9"/>
      <c r="AP40208" s="9"/>
      <c r="AQ40208" s="9"/>
    </row>
    <row r="40209" spans="41:43" x14ac:dyDescent="0.3">
      <c r="AO40209" s="9"/>
      <c r="AP40209" s="9"/>
      <c r="AQ40209" s="9"/>
    </row>
    <row r="40210" spans="41:43" x14ac:dyDescent="0.3">
      <c r="AO40210" s="9"/>
      <c r="AP40210" s="9"/>
      <c r="AQ40210" s="9"/>
    </row>
    <row r="40211" spans="41:43" x14ac:dyDescent="0.3">
      <c r="AO40211" s="9"/>
      <c r="AP40211" s="9"/>
      <c r="AQ40211" s="9"/>
    </row>
    <row r="40212" spans="41:43" x14ac:dyDescent="0.3">
      <c r="AO40212" s="9"/>
      <c r="AP40212" s="9"/>
      <c r="AQ40212" s="9"/>
    </row>
    <row r="40213" spans="41:43" x14ac:dyDescent="0.3">
      <c r="AO40213" s="9"/>
      <c r="AP40213" s="9"/>
      <c r="AQ40213" s="9"/>
    </row>
    <row r="40214" spans="41:43" x14ac:dyDescent="0.3">
      <c r="AO40214" s="9"/>
      <c r="AP40214" s="9"/>
      <c r="AQ40214" s="9"/>
    </row>
    <row r="40215" spans="41:43" x14ac:dyDescent="0.3">
      <c r="AO40215" s="9"/>
      <c r="AP40215" s="9"/>
      <c r="AQ40215" s="9"/>
    </row>
    <row r="40216" spans="41:43" x14ac:dyDescent="0.3">
      <c r="AO40216" s="9"/>
      <c r="AP40216" s="9"/>
      <c r="AQ40216" s="9"/>
    </row>
    <row r="40217" spans="41:43" x14ac:dyDescent="0.3">
      <c r="AO40217" s="9"/>
      <c r="AP40217" s="9"/>
      <c r="AQ40217" s="9"/>
    </row>
    <row r="40218" spans="41:43" x14ac:dyDescent="0.3">
      <c r="AO40218" s="9"/>
      <c r="AP40218" s="9"/>
      <c r="AQ40218" s="9"/>
    </row>
    <row r="40219" spans="41:43" x14ac:dyDescent="0.3">
      <c r="AO40219" s="9"/>
      <c r="AP40219" s="9"/>
      <c r="AQ40219" s="9"/>
    </row>
    <row r="40220" spans="41:43" x14ac:dyDescent="0.3">
      <c r="AO40220" s="9"/>
      <c r="AP40220" s="9"/>
      <c r="AQ40220" s="9"/>
    </row>
    <row r="40221" spans="41:43" x14ac:dyDescent="0.3">
      <c r="AO40221" s="9"/>
      <c r="AP40221" s="9"/>
      <c r="AQ40221" s="9"/>
    </row>
    <row r="40222" spans="41:43" x14ac:dyDescent="0.3">
      <c r="AO40222" s="9"/>
      <c r="AP40222" s="9"/>
      <c r="AQ40222" s="9"/>
    </row>
    <row r="40223" spans="41:43" x14ac:dyDescent="0.3">
      <c r="AO40223" s="9"/>
      <c r="AP40223" s="9"/>
      <c r="AQ40223" s="9"/>
    </row>
    <row r="40224" spans="41:43" x14ac:dyDescent="0.3">
      <c r="AO40224" s="9"/>
      <c r="AP40224" s="9"/>
      <c r="AQ40224" s="9"/>
    </row>
    <row r="40225" spans="41:43" x14ac:dyDescent="0.3">
      <c r="AO40225" s="9"/>
      <c r="AP40225" s="9"/>
      <c r="AQ40225" s="9"/>
    </row>
    <row r="40226" spans="41:43" x14ac:dyDescent="0.3">
      <c r="AO40226" s="9"/>
      <c r="AP40226" s="9"/>
      <c r="AQ40226" s="9"/>
    </row>
    <row r="40227" spans="41:43" x14ac:dyDescent="0.3">
      <c r="AO40227" s="9"/>
      <c r="AP40227" s="9"/>
      <c r="AQ40227" s="9"/>
    </row>
    <row r="40228" spans="41:43" x14ac:dyDescent="0.3">
      <c r="AO40228" s="9"/>
      <c r="AP40228" s="9"/>
      <c r="AQ40228" s="9"/>
    </row>
    <row r="40229" spans="41:43" x14ac:dyDescent="0.3">
      <c r="AO40229" s="9"/>
      <c r="AP40229" s="9"/>
      <c r="AQ40229" s="9"/>
    </row>
    <row r="40230" spans="41:43" x14ac:dyDescent="0.3">
      <c r="AO40230" s="9"/>
      <c r="AP40230" s="9"/>
      <c r="AQ40230" s="9"/>
    </row>
    <row r="40231" spans="41:43" x14ac:dyDescent="0.3">
      <c r="AO40231" s="9"/>
      <c r="AP40231" s="9"/>
      <c r="AQ40231" s="9"/>
    </row>
    <row r="40232" spans="41:43" x14ac:dyDescent="0.3">
      <c r="AO40232" s="9"/>
      <c r="AP40232" s="9"/>
      <c r="AQ40232" s="9"/>
    </row>
    <row r="40233" spans="41:43" x14ac:dyDescent="0.3">
      <c r="AO40233" s="9"/>
      <c r="AP40233" s="9"/>
      <c r="AQ40233" s="9"/>
    </row>
    <row r="40234" spans="41:43" x14ac:dyDescent="0.3">
      <c r="AO40234" s="9"/>
      <c r="AP40234" s="9"/>
      <c r="AQ40234" s="9"/>
    </row>
    <row r="40235" spans="41:43" x14ac:dyDescent="0.3">
      <c r="AO40235" s="9"/>
      <c r="AP40235" s="9"/>
      <c r="AQ40235" s="9"/>
    </row>
    <row r="40236" spans="41:43" x14ac:dyDescent="0.3">
      <c r="AO40236" s="9"/>
      <c r="AP40236" s="9"/>
      <c r="AQ40236" s="9"/>
    </row>
    <row r="40237" spans="41:43" x14ac:dyDescent="0.3">
      <c r="AO40237" s="9"/>
      <c r="AP40237" s="9"/>
      <c r="AQ40237" s="9"/>
    </row>
    <row r="40238" spans="41:43" x14ac:dyDescent="0.3">
      <c r="AO40238" s="9"/>
      <c r="AP40238" s="9"/>
      <c r="AQ40238" s="9"/>
    </row>
    <row r="40239" spans="41:43" x14ac:dyDescent="0.3">
      <c r="AO40239" s="9"/>
      <c r="AP40239" s="9"/>
      <c r="AQ40239" s="9"/>
    </row>
    <row r="40240" spans="41:43" x14ac:dyDescent="0.3">
      <c r="AO40240" s="9"/>
      <c r="AP40240" s="9"/>
      <c r="AQ40240" s="9"/>
    </row>
    <row r="40241" spans="41:43" x14ac:dyDescent="0.3">
      <c r="AO40241" s="9"/>
      <c r="AP40241" s="9"/>
      <c r="AQ40241" s="9"/>
    </row>
    <row r="40242" spans="41:43" x14ac:dyDescent="0.3">
      <c r="AO40242" s="9"/>
      <c r="AP40242" s="9"/>
      <c r="AQ40242" s="9"/>
    </row>
    <row r="40243" spans="41:43" x14ac:dyDescent="0.3">
      <c r="AO40243" s="9"/>
      <c r="AP40243" s="9"/>
      <c r="AQ40243" s="9"/>
    </row>
    <row r="40244" spans="41:43" x14ac:dyDescent="0.3">
      <c r="AO40244" s="9"/>
      <c r="AP40244" s="9"/>
      <c r="AQ40244" s="9"/>
    </row>
    <row r="40245" spans="41:43" x14ac:dyDescent="0.3">
      <c r="AO40245" s="9"/>
      <c r="AP40245" s="9"/>
      <c r="AQ40245" s="9"/>
    </row>
    <row r="40246" spans="41:43" x14ac:dyDescent="0.3">
      <c r="AO40246" s="9"/>
      <c r="AP40246" s="9"/>
      <c r="AQ40246" s="9"/>
    </row>
    <row r="40247" spans="41:43" x14ac:dyDescent="0.3">
      <c r="AO40247" s="9"/>
      <c r="AP40247" s="9"/>
      <c r="AQ40247" s="9"/>
    </row>
    <row r="40248" spans="41:43" x14ac:dyDescent="0.3">
      <c r="AO40248" s="9"/>
      <c r="AP40248" s="9"/>
      <c r="AQ40248" s="9"/>
    </row>
    <row r="40249" spans="41:43" x14ac:dyDescent="0.3">
      <c r="AO40249" s="9"/>
      <c r="AP40249" s="9"/>
      <c r="AQ40249" s="9"/>
    </row>
    <row r="40250" spans="41:43" x14ac:dyDescent="0.3">
      <c r="AO40250" s="9"/>
      <c r="AP40250" s="9"/>
      <c r="AQ40250" s="9"/>
    </row>
    <row r="40251" spans="41:43" x14ac:dyDescent="0.3">
      <c r="AO40251" s="9"/>
      <c r="AP40251" s="9"/>
      <c r="AQ40251" s="9"/>
    </row>
    <row r="40252" spans="41:43" x14ac:dyDescent="0.3">
      <c r="AO40252" s="9"/>
      <c r="AP40252" s="9"/>
      <c r="AQ40252" s="9"/>
    </row>
    <row r="40253" spans="41:43" x14ac:dyDescent="0.3">
      <c r="AO40253" s="9"/>
      <c r="AP40253" s="9"/>
      <c r="AQ40253" s="9"/>
    </row>
    <row r="40254" spans="41:43" x14ac:dyDescent="0.3">
      <c r="AO40254" s="9"/>
      <c r="AP40254" s="9"/>
      <c r="AQ40254" s="9"/>
    </row>
    <row r="40255" spans="41:43" x14ac:dyDescent="0.3">
      <c r="AO40255" s="9"/>
      <c r="AP40255" s="9"/>
      <c r="AQ40255" s="9"/>
    </row>
    <row r="40256" spans="41:43" x14ac:dyDescent="0.3">
      <c r="AO40256" s="9"/>
      <c r="AP40256" s="9"/>
      <c r="AQ40256" s="9"/>
    </row>
    <row r="40257" spans="41:43" x14ac:dyDescent="0.3">
      <c r="AO40257" s="9"/>
      <c r="AP40257" s="9"/>
      <c r="AQ40257" s="9"/>
    </row>
    <row r="40258" spans="41:43" x14ac:dyDescent="0.3">
      <c r="AO40258" s="9"/>
      <c r="AP40258" s="9"/>
      <c r="AQ40258" s="9"/>
    </row>
    <row r="40259" spans="41:43" x14ac:dyDescent="0.3">
      <c r="AO40259" s="9"/>
      <c r="AP40259" s="9"/>
      <c r="AQ40259" s="9"/>
    </row>
    <row r="40260" spans="41:43" x14ac:dyDescent="0.3">
      <c r="AO40260" s="9"/>
      <c r="AP40260" s="9"/>
      <c r="AQ40260" s="9"/>
    </row>
    <row r="40261" spans="41:43" x14ac:dyDescent="0.3">
      <c r="AO40261" s="9"/>
      <c r="AP40261" s="9"/>
      <c r="AQ40261" s="9"/>
    </row>
    <row r="40262" spans="41:43" x14ac:dyDescent="0.3">
      <c r="AO40262" s="9"/>
      <c r="AP40262" s="9"/>
      <c r="AQ40262" s="9"/>
    </row>
    <row r="40263" spans="41:43" x14ac:dyDescent="0.3">
      <c r="AO40263" s="9"/>
      <c r="AP40263" s="9"/>
      <c r="AQ40263" s="9"/>
    </row>
    <row r="40264" spans="41:43" x14ac:dyDescent="0.3">
      <c r="AO40264" s="9"/>
      <c r="AP40264" s="9"/>
      <c r="AQ40264" s="9"/>
    </row>
    <row r="40265" spans="41:43" x14ac:dyDescent="0.3">
      <c r="AO40265" s="9"/>
      <c r="AP40265" s="9"/>
      <c r="AQ40265" s="9"/>
    </row>
    <row r="40266" spans="41:43" x14ac:dyDescent="0.3">
      <c r="AO40266" s="9"/>
      <c r="AP40266" s="9"/>
      <c r="AQ40266" s="9"/>
    </row>
    <row r="40267" spans="41:43" x14ac:dyDescent="0.3">
      <c r="AO40267" s="9"/>
      <c r="AP40267" s="9"/>
      <c r="AQ40267" s="9"/>
    </row>
    <row r="40268" spans="41:43" x14ac:dyDescent="0.3">
      <c r="AO40268" s="9"/>
      <c r="AP40268" s="9"/>
      <c r="AQ40268" s="9"/>
    </row>
    <row r="40269" spans="41:43" x14ac:dyDescent="0.3">
      <c r="AO40269" s="9"/>
      <c r="AP40269" s="9"/>
      <c r="AQ40269" s="9"/>
    </row>
    <row r="40270" spans="41:43" x14ac:dyDescent="0.3">
      <c r="AO40270" s="9"/>
      <c r="AP40270" s="9"/>
      <c r="AQ40270" s="9"/>
    </row>
    <row r="40271" spans="41:43" x14ac:dyDescent="0.3">
      <c r="AO40271" s="9"/>
      <c r="AP40271" s="9"/>
      <c r="AQ40271" s="9"/>
    </row>
    <row r="40272" spans="41:43" x14ac:dyDescent="0.3">
      <c r="AO40272" s="9"/>
      <c r="AP40272" s="9"/>
      <c r="AQ40272" s="9"/>
    </row>
    <row r="40273" spans="41:43" x14ac:dyDescent="0.3">
      <c r="AO40273" s="9"/>
      <c r="AP40273" s="9"/>
      <c r="AQ40273" s="9"/>
    </row>
    <row r="40274" spans="41:43" x14ac:dyDescent="0.3">
      <c r="AO40274" s="9"/>
      <c r="AP40274" s="9"/>
      <c r="AQ40274" s="9"/>
    </row>
    <row r="40275" spans="41:43" x14ac:dyDescent="0.3">
      <c r="AO40275" s="9"/>
      <c r="AP40275" s="9"/>
      <c r="AQ40275" s="9"/>
    </row>
    <row r="40276" spans="41:43" x14ac:dyDescent="0.3">
      <c r="AO40276" s="9"/>
      <c r="AP40276" s="9"/>
      <c r="AQ40276" s="9"/>
    </row>
    <row r="40277" spans="41:43" x14ac:dyDescent="0.3">
      <c r="AO40277" s="9"/>
      <c r="AP40277" s="9"/>
      <c r="AQ40277" s="9"/>
    </row>
    <row r="40278" spans="41:43" x14ac:dyDescent="0.3">
      <c r="AO40278" s="9"/>
      <c r="AP40278" s="9"/>
      <c r="AQ40278" s="9"/>
    </row>
    <row r="40279" spans="41:43" x14ac:dyDescent="0.3">
      <c r="AO40279" s="9"/>
      <c r="AP40279" s="9"/>
      <c r="AQ40279" s="9"/>
    </row>
    <row r="40280" spans="41:43" x14ac:dyDescent="0.3">
      <c r="AO40280" s="9"/>
      <c r="AP40280" s="9"/>
      <c r="AQ40280" s="9"/>
    </row>
    <row r="40281" spans="41:43" x14ac:dyDescent="0.3">
      <c r="AO40281" s="9"/>
      <c r="AP40281" s="9"/>
      <c r="AQ40281" s="9"/>
    </row>
    <row r="40282" spans="41:43" x14ac:dyDescent="0.3">
      <c r="AO40282" s="9"/>
      <c r="AP40282" s="9"/>
      <c r="AQ40282" s="9"/>
    </row>
    <row r="40283" spans="41:43" x14ac:dyDescent="0.3">
      <c r="AO40283" s="9"/>
      <c r="AP40283" s="9"/>
      <c r="AQ40283" s="9"/>
    </row>
    <row r="40284" spans="41:43" x14ac:dyDescent="0.3">
      <c r="AO40284" s="9"/>
      <c r="AP40284" s="9"/>
      <c r="AQ40284" s="9"/>
    </row>
    <row r="40285" spans="41:43" x14ac:dyDescent="0.3">
      <c r="AO40285" s="9"/>
      <c r="AP40285" s="9"/>
      <c r="AQ40285" s="9"/>
    </row>
    <row r="40286" spans="41:43" x14ac:dyDescent="0.3">
      <c r="AO40286" s="9"/>
      <c r="AP40286" s="9"/>
      <c r="AQ40286" s="9"/>
    </row>
    <row r="40287" spans="41:43" x14ac:dyDescent="0.3">
      <c r="AO40287" s="9"/>
      <c r="AP40287" s="9"/>
      <c r="AQ40287" s="9"/>
    </row>
    <row r="40288" spans="41:43" x14ac:dyDescent="0.3">
      <c r="AO40288" s="9"/>
      <c r="AP40288" s="9"/>
      <c r="AQ40288" s="9"/>
    </row>
    <row r="40289" spans="41:43" x14ac:dyDescent="0.3">
      <c r="AO40289" s="9"/>
      <c r="AP40289" s="9"/>
      <c r="AQ40289" s="9"/>
    </row>
    <row r="40290" spans="41:43" x14ac:dyDescent="0.3">
      <c r="AO40290" s="9"/>
      <c r="AP40290" s="9"/>
      <c r="AQ40290" s="9"/>
    </row>
    <row r="40291" spans="41:43" x14ac:dyDescent="0.3">
      <c r="AO40291" s="9"/>
      <c r="AP40291" s="9"/>
      <c r="AQ40291" s="9"/>
    </row>
    <row r="40292" spans="41:43" x14ac:dyDescent="0.3">
      <c r="AO40292" s="9"/>
      <c r="AP40292" s="9"/>
      <c r="AQ40292" s="9"/>
    </row>
    <row r="40293" spans="41:43" x14ac:dyDescent="0.3">
      <c r="AO40293" s="9"/>
      <c r="AP40293" s="9"/>
      <c r="AQ40293" s="9"/>
    </row>
    <row r="40294" spans="41:43" x14ac:dyDescent="0.3">
      <c r="AO40294" s="9"/>
      <c r="AP40294" s="9"/>
      <c r="AQ40294" s="9"/>
    </row>
    <row r="40295" spans="41:43" x14ac:dyDescent="0.3">
      <c r="AO40295" s="9"/>
      <c r="AP40295" s="9"/>
      <c r="AQ40295" s="9"/>
    </row>
    <row r="40296" spans="41:43" x14ac:dyDescent="0.3">
      <c r="AO40296" s="9"/>
      <c r="AP40296" s="9"/>
      <c r="AQ40296" s="9"/>
    </row>
    <row r="40297" spans="41:43" x14ac:dyDescent="0.3">
      <c r="AO40297" s="9"/>
      <c r="AP40297" s="9"/>
      <c r="AQ40297" s="9"/>
    </row>
    <row r="40298" spans="41:43" x14ac:dyDescent="0.3">
      <c r="AO40298" s="9"/>
      <c r="AP40298" s="9"/>
      <c r="AQ40298" s="9"/>
    </row>
    <row r="40299" spans="41:43" x14ac:dyDescent="0.3">
      <c r="AO40299" s="9"/>
      <c r="AP40299" s="9"/>
      <c r="AQ40299" s="9"/>
    </row>
    <row r="40300" spans="41:43" x14ac:dyDescent="0.3">
      <c r="AO40300" s="9"/>
      <c r="AP40300" s="9"/>
      <c r="AQ40300" s="9"/>
    </row>
    <row r="40301" spans="41:43" x14ac:dyDescent="0.3">
      <c r="AO40301" s="9"/>
      <c r="AP40301" s="9"/>
      <c r="AQ40301" s="9"/>
    </row>
    <row r="40302" spans="41:43" x14ac:dyDescent="0.3">
      <c r="AO40302" s="9"/>
      <c r="AP40302" s="9"/>
      <c r="AQ40302" s="9"/>
    </row>
    <row r="40303" spans="41:43" x14ac:dyDescent="0.3">
      <c r="AO40303" s="9"/>
      <c r="AP40303" s="9"/>
      <c r="AQ40303" s="9"/>
    </row>
    <row r="40304" spans="41:43" x14ac:dyDescent="0.3">
      <c r="AO40304" s="9"/>
      <c r="AP40304" s="9"/>
      <c r="AQ40304" s="9"/>
    </row>
    <row r="40305" spans="41:43" x14ac:dyDescent="0.3">
      <c r="AO40305" s="9"/>
      <c r="AP40305" s="9"/>
      <c r="AQ40305" s="9"/>
    </row>
    <row r="40306" spans="41:43" x14ac:dyDescent="0.3">
      <c r="AO40306" s="9"/>
      <c r="AP40306" s="9"/>
      <c r="AQ40306" s="9"/>
    </row>
    <row r="40307" spans="41:43" x14ac:dyDescent="0.3">
      <c r="AO40307" s="9"/>
      <c r="AP40307" s="9"/>
      <c r="AQ40307" s="9"/>
    </row>
    <row r="40308" spans="41:43" x14ac:dyDescent="0.3">
      <c r="AO40308" s="9"/>
      <c r="AP40308" s="9"/>
      <c r="AQ40308" s="9"/>
    </row>
    <row r="40309" spans="41:43" x14ac:dyDescent="0.3">
      <c r="AO40309" s="9"/>
      <c r="AP40309" s="9"/>
      <c r="AQ40309" s="9"/>
    </row>
    <row r="40310" spans="41:43" x14ac:dyDescent="0.3">
      <c r="AO40310" s="9"/>
      <c r="AP40310" s="9"/>
      <c r="AQ40310" s="9"/>
    </row>
    <row r="40311" spans="41:43" x14ac:dyDescent="0.3">
      <c r="AO40311" s="9"/>
      <c r="AP40311" s="9"/>
      <c r="AQ40311" s="9"/>
    </row>
    <row r="40312" spans="41:43" x14ac:dyDescent="0.3">
      <c r="AO40312" s="9"/>
      <c r="AP40312" s="9"/>
      <c r="AQ40312" s="9"/>
    </row>
    <row r="40313" spans="41:43" x14ac:dyDescent="0.3">
      <c r="AO40313" s="9"/>
      <c r="AP40313" s="9"/>
      <c r="AQ40313" s="9"/>
    </row>
    <row r="40314" spans="41:43" x14ac:dyDescent="0.3">
      <c r="AO40314" s="9"/>
      <c r="AP40314" s="9"/>
      <c r="AQ40314" s="9"/>
    </row>
    <row r="40315" spans="41:43" x14ac:dyDescent="0.3">
      <c r="AO40315" s="9"/>
      <c r="AP40315" s="9"/>
      <c r="AQ40315" s="9"/>
    </row>
    <row r="40316" spans="41:43" x14ac:dyDescent="0.3">
      <c r="AO40316" s="9"/>
      <c r="AP40316" s="9"/>
      <c r="AQ40316" s="9"/>
    </row>
    <row r="40317" spans="41:43" x14ac:dyDescent="0.3">
      <c r="AO40317" s="9"/>
      <c r="AP40317" s="9"/>
      <c r="AQ40317" s="9"/>
    </row>
    <row r="40318" spans="41:43" x14ac:dyDescent="0.3">
      <c r="AO40318" s="9"/>
      <c r="AP40318" s="9"/>
      <c r="AQ40318" s="9"/>
    </row>
    <row r="40319" spans="41:43" x14ac:dyDescent="0.3">
      <c r="AO40319" s="9"/>
      <c r="AP40319" s="9"/>
      <c r="AQ40319" s="9"/>
    </row>
    <row r="40320" spans="41:43" x14ac:dyDescent="0.3">
      <c r="AO40320" s="9"/>
      <c r="AP40320" s="9"/>
      <c r="AQ40320" s="9"/>
    </row>
    <row r="40321" spans="41:43" x14ac:dyDescent="0.3">
      <c r="AO40321" s="9"/>
      <c r="AP40321" s="9"/>
      <c r="AQ40321" s="9"/>
    </row>
    <row r="40322" spans="41:43" x14ac:dyDescent="0.3">
      <c r="AO40322" s="9"/>
      <c r="AP40322" s="9"/>
      <c r="AQ40322" s="9"/>
    </row>
    <row r="40323" spans="41:43" x14ac:dyDescent="0.3">
      <c r="AO40323" s="9"/>
      <c r="AP40323" s="9"/>
      <c r="AQ40323" s="9"/>
    </row>
    <row r="40324" spans="41:43" x14ac:dyDescent="0.3">
      <c r="AO40324" s="9"/>
      <c r="AP40324" s="9"/>
      <c r="AQ40324" s="9"/>
    </row>
    <row r="40325" spans="41:43" x14ac:dyDescent="0.3">
      <c r="AO40325" s="9"/>
      <c r="AP40325" s="9"/>
      <c r="AQ40325" s="9"/>
    </row>
    <row r="40326" spans="41:43" x14ac:dyDescent="0.3">
      <c r="AO40326" s="9"/>
      <c r="AP40326" s="9"/>
      <c r="AQ40326" s="9"/>
    </row>
    <row r="40327" spans="41:43" x14ac:dyDescent="0.3">
      <c r="AO40327" s="9"/>
      <c r="AP40327" s="9"/>
      <c r="AQ40327" s="9"/>
    </row>
    <row r="40328" spans="41:43" x14ac:dyDescent="0.3">
      <c r="AO40328" s="9"/>
      <c r="AP40328" s="9"/>
      <c r="AQ40328" s="9"/>
    </row>
    <row r="40329" spans="41:43" x14ac:dyDescent="0.3">
      <c r="AO40329" s="9"/>
      <c r="AP40329" s="9"/>
      <c r="AQ40329" s="9"/>
    </row>
    <row r="40330" spans="41:43" x14ac:dyDescent="0.3">
      <c r="AO40330" s="9"/>
      <c r="AP40330" s="9"/>
      <c r="AQ40330" s="9"/>
    </row>
    <row r="40331" spans="41:43" x14ac:dyDescent="0.3">
      <c r="AO40331" s="9"/>
      <c r="AP40331" s="9"/>
      <c r="AQ40331" s="9"/>
    </row>
    <row r="40332" spans="41:43" x14ac:dyDescent="0.3">
      <c r="AO40332" s="9"/>
      <c r="AP40332" s="9"/>
      <c r="AQ40332" s="9"/>
    </row>
    <row r="40333" spans="41:43" x14ac:dyDescent="0.3">
      <c r="AO40333" s="9"/>
      <c r="AP40333" s="9"/>
      <c r="AQ40333" s="9"/>
    </row>
    <row r="40334" spans="41:43" x14ac:dyDescent="0.3">
      <c r="AO40334" s="9"/>
      <c r="AP40334" s="9"/>
      <c r="AQ40334" s="9"/>
    </row>
    <row r="40335" spans="41:43" x14ac:dyDescent="0.3">
      <c r="AO40335" s="9"/>
      <c r="AP40335" s="9"/>
      <c r="AQ40335" s="9"/>
    </row>
    <row r="40336" spans="41:43" x14ac:dyDescent="0.3">
      <c r="AO40336" s="9"/>
      <c r="AP40336" s="9"/>
      <c r="AQ40336" s="9"/>
    </row>
    <row r="40337" spans="41:43" x14ac:dyDescent="0.3">
      <c r="AO40337" s="9"/>
      <c r="AP40337" s="9"/>
      <c r="AQ40337" s="9"/>
    </row>
    <row r="40338" spans="41:43" x14ac:dyDescent="0.3">
      <c r="AO40338" s="9"/>
      <c r="AP40338" s="9"/>
      <c r="AQ40338" s="9"/>
    </row>
    <row r="40339" spans="41:43" x14ac:dyDescent="0.3">
      <c r="AO40339" s="9"/>
      <c r="AP40339" s="9"/>
      <c r="AQ40339" s="9"/>
    </row>
    <row r="40340" spans="41:43" x14ac:dyDescent="0.3">
      <c r="AO40340" s="9"/>
      <c r="AP40340" s="9"/>
      <c r="AQ40340" s="9"/>
    </row>
    <row r="40341" spans="41:43" x14ac:dyDescent="0.3">
      <c r="AO40341" s="9"/>
      <c r="AP40341" s="9"/>
      <c r="AQ40341" s="9"/>
    </row>
    <row r="40342" spans="41:43" x14ac:dyDescent="0.3">
      <c r="AO40342" s="9"/>
      <c r="AP40342" s="9"/>
      <c r="AQ40342" s="9"/>
    </row>
    <row r="40343" spans="41:43" x14ac:dyDescent="0.3">
      <c r="AO40343" s="9"/>
      <c r="AP40343" s="9"/>
      <c r="AQ40343" s="9"/>
    </row>
    <row r="40344" spans="41:43" x14ac:dyDescent="0.3">
      <c r="AO40344" s="9"/>
      <c r="AP40344" s="9"/>
      <c r="AQ40344" s="9"/>
    </row>
    <row r="40345" spans="41:43" x14ac:dyDescent="0.3">
      <c r="AO40345" s="9"/>
      <c r="AP40345" s="9"/>
      <c r="AQ40345" s="9"/>
    </row>
    <row r="40346" spans="41:43" x14ac:dyDescent="0.3">
      <c r="AO40346" s="9"/>
      <c r="AP40346" s="9"/>
      <c r="AQ40346" s="9"/>
    </row>
    <row r="40347" spans="41:43" x14ac:dyDescent="0.3">
      <c r="AO40347" s="9"/>
      <c r="AP40347" s="9"/>
      <c r="AQ40347" s="9"/>
    </row>
    <row r="40348" spans="41:43" x14ac:dyDescent="0.3">
      <c r="AO40348" s="9"/>
      <c r="AP40348" s="9"/>
      <c r="AQ40348" s="9"/>
    </row>
    <row r="40349" spans="41:43" x14ac:dyDescent="0.3">
      <c r="AO40349" s="9"/>
      <c r="AP40349" s="9"/>
      <c r="AQ40349" s="9"/>
    </row>
    <row r="40350" spans="41:43" x14ac:dyDescent="0.3">
      <c r="AO40350" s="9"/>
      <c r="AP40350" s="9"/>
      <c r="AQ40350" s="9"/>
    </row>
    <row r="40351" spans="41:43" x14ac:dyDescent="0.3">
      <c r="AO40351" s="9"/>
      <c r="AP40351" s="9"/>
      <c r="AQ40351" s="9"/>
    </row>
    <row r="40352" spans="41:43" x14ac:dyDescent="0.3">
      <c r="AO40352" s="9"/>
      <c r="AP40352" s="9"/>
      <c r="AQ40352" s="9"/>
    </row>
    <row r="40353" spans="41:43" x14ac:dyDescent="0.3">
      <c r="AO40353" s="9"/>
      <c r="AP40353" s="9"/>
      <c r="AQ40353" s="9"/>
    </row>
    <row r="40354" spans="41:43" x14ac:dyDescent="0.3">
      <c r="AO40354" s="9"/>
      <c r="AP40354" s="9"/>
      <c r="AQ40354" s="9"/>
    </row>
    <row r="40355" spans="41:43" x14ac:dyDescent="0.3">
      <c r="AO40355" s="9"/>
      <c r="AP40355" s="9"/>
      <c r="AQ40355" s="9"/>
    </row>
    <row r="40356" spans="41:43" x14ac:dyDescent="0.3">
      <c r="AO40356" s="9"/>
      <c r="AP40356" s="9"/>
      <c r="AQ40356" s="9"/>
    </row>
    <row r="40357" spans="41:43" x14ac:dyDescent="0.3">
      <c r="AO40357" s="9"/>
      <c r="AP40357" s="9"/>
      <c r="AQ40357" s="9"/>
    </row>
    <row r="40358" spans="41:43" x14ac:dyDescent="0.3">
      <c r="AO40358" s="9"/>
      <c r="AP40358" s="9"/>
      <c r="AQ40358" s="9"/>
    </row>
    <row r="40359" spans="41:43" x14ac:dyDescent="0.3">
      <c r="AO40359" s="9"/>
      <c r="AP40359" s="9"/>
      <c r="AQ40359" s="9"/>
    </row>
    <row r="40360" spans="41:43" x14ac:dyDescent="0.3">
      <c r="AO40360" s="9"/>
      <c r="AP40360" s="9"/>
      <c r="AQ40360" s="9"/>
    </row>
    <row r="40361" spans="41:43" x14ac:dyDescent="0.3">
      <c r="AO40361" s="9"/>
      <c r="AP40361" s="9"/>
      <c r="AQ40361" s="9"/>
    </row>
    <row r="40362" spans="41:43" x14ac:dyDescent="0.3">
      <c r="AO40362" s="9"/>
      <c r="AP40362" s="9"/>
      <c r="AQ40362" s="9"/>
    </row>
    <row r="40363" spans="41:43" x14ac:dyDescent="0.3">
      <c r="AO40363" s="9"/>
      <c r="AP40363" s="9"/>
      <c r="AQ40363" s="9"/>
    </row>
    <row r="40364" spans="41:43" x14ac:dyDescent="0.3">
      <c r="AO40364" s="9"/>
      <c r="AP40364" s="9"/>
      <c r="AQ40364" s="9"/>
    </row>
    <row r="40365" spans="41:43" x14ac:dyDescent="0.3">
      <c r="AO40365" s="9"/>
      <c r="AP40365" s="9"/>
      <c r="AQ40365" s="9"/>
    </row>
    <row r="40366" spans="41:43" x14ac:dyDescent="0.3">
      <c r="AO40366" s="9"/>
      <c r="AP40366" s="9"/>
      <c r="AQ40366" s="9"/>
    </row>
    <row r="40367" spans="41:43" x14ac:dyDescent="0.3">
      <c r="AO40367" s="9"/>
      <c r="AP40367" s="9"/>
      <c r="AQ40367" s="9"/>
    </row>
    <row r="40368" spans="41:43" x14ac:dyDescent="0.3">
      <c r="AO40368" s="9"/>
      <c r="AP40368" s="9"/>
      <c r="AQ40368" s="9"/>
    </row>
    <row r="40369" spans="41:43" x14ac:dyDescent="0.3">
      <c r="AO40369" s="9"/>
      <c r="AP40369" s="9"/>
      <c r="AQ40369" s="9"/>
    </row>
    <row r="40370" spans="41:43" x14ac:dyDescent="0.3">
      <c r="AO40370" s="9"/>
      <c r="AP40370" s="9"/>
      <c r="AQ40370" s="9"/>
    </row>
    <row r="40371" spans="41:43" x14ac:dyDescent="0.3">
      <c r="AO40371" s="9"/>
      <c r="AP40371" s="9"/>
      <c r="AQ40371" s="9"/>
    </row>
    <row r="40372" spans="41:43" x14ac:dyDescent="0.3">
      <c r="AO40372" s="9"/>
      <c r="AP40372" s="9"/>
      <c r="AQ40372" s="9"/>
    </row>
    <row r="40373" spans="41:43" x14ac:dyDescent="0.3">
      <c r="AO40373" s="9"/>
      <c r="AP40373" s="9"/>
      <c r="AQ40373" s="9"/>
    </row>
    <row r="40374" spans="41:43" x14ac:dyDescent="0.3">
      <c r="AO40374" s="9"/>
      <c r="AP40374" s="9"/>
      <c r="AQ40374" s="9"/>
    </row>
    <row r="40375" spans="41:43" x14ac:dyDescent="0.3">
      <c r="AO40375" s="9"/>
      <c r="AP40375" s="9"/>
      <c r="AQ40375" s="9"/>
    </row>
    <row r="40376" spans="41:43" x14ac:dyDescent="0.3">
      <c r="AO40376" s="9"/>
      <c r="AP40376" s="9"/>
      <c r="AQ40376" s="9"/>
    </row>
    <row r="40377" spans="41:43" x14ac:dyDescent="0.3">
      <c r="AO40377" s="9"/>
      <c r="AP40377" s="9"/>
      <c r="AQ40377" s="9"/>
    </row>
    <row r="40378" spans="41:43" x14ac:dyDescent="0.3">
      <c r="AO40378" s="9"/>
      <c r="AP40378" s="9"/>
      <c r="AQ40378" s="9"/>
    </row>
    <row r="40379" spans="41:43" x14ac:dyDescent="0.3">
      <c r="AO40379" s="9"/>
      <c r="AP40379" s="9"/>
      <c r="AQ40379" s="9"/>
    </row>
    <row r="40380" spans="41:43" x14ac:dyDescent="0.3">
      <c r="AO40380" s="9"/>
      <c r="AP40380" s="9"/>
      <c r="AQ40380" s="9"/>
    </row>
    <row r="40381" spans="41:43" x14ac:dyDescent="0.3">
      <c r="AO40381" s="9"/>
      <c r="AP40381" s="9"/>
      <c r="AQ40381" s="9"/>
    </row>
    <row r="40382" spans="41:43" x14ac:dyDescent="0.3">
      <c r="AO40382" s="9"/>
      <c r="AP40382" s="9"/>
      <c r="AQ40382" s="9"/>
    </row>
    <row r="40383" spans="41:43" x14ac:dyDescent="0.3">
      <c r="AO40383" s="9"/>
      <c r="AP40383" s="9"/>
      <c r="AQ40383" s="9"/>
    </row>
    <row r="40384" spans="41:43" x14ac:dyDescent="0.3">
      <c r="AO40384" s="9"/>
      <c r="AP40384" s="9"/>
      <c r="AQ40384" s="9"/>
    </row>
    <row r="40385" spans="41:43" x14ac:dyDescent="0.3">
      <c r="AO40385" s="9"/>
      <c r="AP40385" s="9"/>
      <c r="AQ40385" s="9"/>
    </row>
    <row r="40386" spans="41:43" x14ac:dyDescent="0.3">
      <c r="AO40386" s="9"/>
      <c r="AP40386" s="9"/>
      <c r="AQ40386" s="9"/>
    </row>
    <row r="40387" spans="41:43" x14ac:dyDescent="0.3">
      <c r="AO40387" s="9"/>
      <c r="AP40387" s="9"/>
      <c r="AQ40387" s="9"/>
    </row>
    <row r="40388" spans="41:43" x14ac:dyDescent="0.3">
      <c r="AO40388" s="9"/>
      <c r="AP40388" s="9"/>
      <c r="AQ40388" s="9"/>
    </row>
    <row r="40389" spans="41:43" x14ac:dyDescent="0.3">
      <c r="AO40389" s="9"/>
      <c r="AP40389" s="9"/>
      <c r="AQ40389" s="9"/>
    </row>
    <row r="40390" spans="41:43" x14ac:dyDescent="0.3">
      <c r="AO40390" s="9"/>
      <c r="AP40390" s="9"/>
      <c r="AQ40390" s="9"/>
    </row>
    <row r="40391" spans="41:43" x14ac:dyDescent="0.3">
      <c r="AO40391" s="9"/>
      <c r="AP40391" s="9"/>
      <c r="AQ40391" s="9"/>
    </row>
    <row r="40392" spans="41:43" x14ac:dyDescent="0.3">
      <c r="AO40392" s="9"/>
      <c r="AP40392" s="9"/>
      <c r="AQ40392" s="9"/>
    </row>
    <row r="40393" spans="41:43" x14ac:dyDescent="0.3">
      <c r="AO40393" s="9"/>
      <c r="AP40393" s="9"/>
      <c r="AQ40393" s="9"/>
    </row>
    <row r="40394" spans="41:43" x14ac:dyDescent="0.3">
      <c r="AO40394" s="9"/>
      <c r="AP40394" s="9"/>
      <c r="AQ40394" s="9"/>
    </row>
    <row r="40395" spans="41:43" x14ac:dyDescent="0.3">
      <c r="AO40395" s="9"/>
      <c r="AP40395" s="9"/>
      <c r="AQ40395" s="9"/>
    </row>
    <row r="40396" spans="41:43" x14ac:dyDescent="0.3">
      <c r="AO40396" s="9"/>
      <c r="AP40396" s="9"/>
      <c r="AQ40396" s="9"/>
    </row>
    <row r="40397" spans="41:43" x14ac:dyDescent="0.3">
      <c r="AO40397" s="9"/>
      <c r="AP40397" s="9"/>
      <c r="AQ40397" s="9"/>
    </row>
    <row r="40398" spans="41:43" x14ac:dyDescent="0.3">
      <c r="AO40398" s="9"/>
      <c r="AP40398" s="9"/>
      <c r="AQ40398" s="9"/>
    </row>
    <row r="40399" spans="41:43" x14ac:dyDescent="0.3">
      <c r="AO40399" s="9"/>
      <c r="AP40399" s="9"/>
      <c r="AQ40399" s="9"/>
    </row>
    <row r="40400" spans="41:43" x14ac:dyDescent="0.3">
      <c r="AO40400" s="9"/>
      <c r="AP40400" s="9"/>
      <c r="AQ40400" s="9"/>
    </row>
    <row r="40401" spans="41:43" x14ac:dyDescent="0.3">
      <c r="AO40401" s="9"/>
      <c r="AP40401" s="9"/>
      <c r="AQ40401" s="9"/>
    </row>
    <row r="40402" spans="41:43" x14ac:dyDescent="0.3">
      <c r="AO40402" s="9"/>
      <c r="AP40402" s="9"/>
      <c r="AQ40402" s="9"/>
    </row>
    <row r="40403" spans="41:43" x14ac:dyDescent="0.3">
      <c r="AO40403" s="9"/>
      <c r="AP40403" s="9"/>
      <c r="AQ40403" s="9"/>
    </row>
    <row r="40404" spans="41:43" x14ac:dyDescent="0.3">
      <c r="AO40404" s="9"/>
      <c r="AP40404" s="9"/>
      <c r="AQ40404" s="9"/>
    </row>
    <row r="40405" spans="41:43" x14ac:dyDescent="0.3">
      <c r="AO40405" s="9"/>
      <c r="AP40405" s="9"/>
      <c r="AQ40405" s="9"/>
    </row>
    <row r="40406" spans="41:43" x14ac:dyDescent="0.3">
      <c r="AO40406" s="9"/>
      <c r="AP40406" s="9"/>
      <c r="AQ40406" s="9"/>
    </row>
    <row r="40407" spans="41:43" x14ac:dyDescent="0.3">
      <c r="AO40407" s="9"/>
      <c r="AP40407" s="9"/>
      <c r="AQ40407" s="9"/>
    </row>
    <row r="40408" spans="41:43" x14ac:dyDescent="0.3">
      <c r="AO40408" s="9"/>
      <c r="AP40408" s="9"/>
      <c r="AQ40408" s="9"/>
    </row>
    <row r="40409" spans="41:43" x14ac:dyDescent="0.3">
      <c r="AO40409" s="9"/>
      <c r="AP40409" s="9"/>
      <c r="AQ40409" s="9"/>
    </row>
    <row r="40410" spans="41:43" x14ac:dyDescent="0.3">
      <c r="AO40410" s="9"/>
      <c r="AP40410" s="9"/>
      <c r="AQ40410" s="9"/>
    </row>
    <row r="40411" spans="41:43" x14ac:dyDescent="0.3">
      <c r="AO40411" s="9"/>
      <c r="AP40411" s="9"/>
      <c r="AQ40411" s="9"/>
    </row>
    <row r="40412" spans="41:43" x14ac:dyDescent="0.3">
      <c r="AO40412" s="9"/>
      <c r="AP40412" s="9"/>
      <c r="AQ40412" s="9"/>
    </row>
    <row r="40413" spans="41:43" x14ac:dyDescent="0.3">
      <c r="AO40413" s="9"/>
      <c r="AP40413" s="9"/>
      <c r="AQ40413" s="9"/>
    </row>
    <row r="40414" spans="41:43" x14ac:dyDescent="0.3">
      <c r="AO40414" s="9"/>
      <c r="AP40414" s="9"/>
      <c r="AQ40414" s="9"/>
    </row>
    <row r="40415" spans="41:43" x14ac:dyDescent="0.3">
      <c r="AO40415" s="9"/>
      <c r="AP40415" s="9"/>
      <c r="AQ40415" s="9"/>
    </row>
    <row r="40416" spans="41:43" x14ac:dyDescent="0.3">
      <c r="AO40416" s="9"/>
      <c r="AP40416" s="9"/>
      <c r="AQ40416" s="9"/>
    </row>
    <row r="40417" spans="41:43" x14ac:dyDescent="0.3">
      <c r="AO40417" s="9"/>
      <c r="AP40417" s="9"/>
      <c r="AQ40417" s="9"/>
    </row>
    <row r="40418" spans="41:43" x14ac:dyDescent="0.3">
      <c r="AO40418" s="9"/>
      <c r="AP40418" s="9"/>
      <c r="AQ40418" s="9"/>
    </row>
    <row r="40419" spans="41:43" x14ac:dyDescent="0.3">
      <c r="AO40419" s="9"/>
      <c r="AP40419" s="9"/>
      <c r="AQ40419" s="9"/>
    </row>
    <row r="40420" spans="41:43" x14ac:dyDescent="0.3">
      <c r="AO40420" s="9"/>
      <c r="AP40420" s="9"/>
      <c r="AQ40420" s="9"/>
    </row>
    <row r="40421" spans="41:43" x14ac:dyDescent="0.3">
      <c r="AO40421" s="9"/>
      <c r="AP40421" s="9"/>
      <c r="AQ40421" s="9"/>
    </row>
    <row r="40422" spans="41:43" x14ac:dyDescent="0.3">
      <c r="AO40422" s="9"/>
      <c r="AP40422" s="9"/>
      <c r="AQ40422" s="9"/>
    </row>
    <row r="40423" spans="41:43" x14ac:dyDescent="0.3">
      <c r="AO40423" s="9"/>
      <c r="AP40423" s="9"/>
      <c r="AQ40423" s="9"/>
    </row>
    <row r="40424" spans="41:43" x14ac:dyDescent="0.3">
      <c r="AO40424" s="9"/>
      <c r="AP40424" s="9"/>
      <c r="AQ40424" s="9"/>
    </row>
    <row r="40425" spans="41:43" x14ac:dyDescent="0.3">
      <c r="AO40425" s="9"/>
      <c r="AP40425" s="9"/>
      <c r="AQ40425" s="9"/>
    </row>
    <row r="40426" spans="41:43" x14ac:dyDescent="0.3">
      <c r="AO40426" s="9"/>
      <c r="AP40426" s="9"/>
      <c r="AQ40426" s="9"/>
    </row>
    <row r="40427" spans="41:43" x14ac:dyDescent="0.3">
      <c r="AO40427" s="9"/>
      <c r="AP40427" s="9"/>
      <c r="AQ40427" s="9"/>
    </row>
    <row r="40428" spans="41:43" x14ac:dyDescent="0.3">
      <c r="AO40428" s="9"/>
      <c r="AP40428" s="9"/>
      <c r="AQ40428" s="9"/>
    </row>
    <row r="40429" spans="41:43" x14ac:dyDescent="0.3">
      <c r="AO40429" s="9"/>
      <c r="AP40429" s="9"/>
      <c r="AQ40429" s="9"/>
    </row>
    <row r="40430" spans="41:43" x14ac:dyDescent="0.3">
      <c r="AO40430" s="9"/>
      <c r="AP40430" s="9"/>
      <c r="AQ40430" s="9"/>
    </row>
    <row r="40431" spans="41:43" x14ac:dyDescent="0.3">
      <c r="AO40431" s="9"/>
      <c r="AP40431" s="9"/>
      <c r="AQ40431" s="9"/>
    </row>
    <row r="40432" spans="41:43" x14ac:dyDescent="0.3">
      <c r="AO40432" s="9"/>
      <c r="AP40432" s="9"/>
      <c r="AQ40432" s="9"/>
    </row>
    <row r="40433" spans="41:43" x14ac:dyDescent="0.3">
      <c r="AO40433" s="9"/>
      <c r="AP40433" s="9"/>
      <c r="AQ40433" s="9"/>
    </row>
    <row r="40434" spans="41:43" x14ac:dyDescent="0.3">
      <c r="AO40434" s="9"/>
      <c r="AP40434" s="9"/>
      <c r="AQ40434" s="9"/>
    </row>
    <row r="40435" spans="41:43" x14ac:dyDescent="0.3">
      <c r="AO40435" s="9"/>
      <c r="AP40435" s="9"/>
      <c r="AQ40435" s="9"/>
    </row>
    <row r="40436" spans="41:43" x14ac:dyDescent="0.3">
      <c r="AO40436" s="9"/>
      <c r="AP40436" s="9"/>
      <c r="AQ40436" s="9"/>
    </row>
    <row r="40437" spans="41:43" x14ac:dyDescent="0.3">
      <c r="AO40437" s="9"/>
      <c r="AP40437" s="9"/>
      <c r="AQ40437" s="9"/>
    </row>
    <row r="40438" spans="41:43" x14ac:dyDescent="0.3">
      <c r="AO40438" s="9"/>
      <c r="AP40438" s="9"/>
      <c r="AQ40438" s="9"/>
    </row>
    <row r="40439" spans="41:43" x14ac:dyDescent="0.3">
      <c r="AO40439" s="9"/>
      <c r="AP40439" s="9"/>
      <c r="AQ40439" s="9"/>
    </row>
    <row r="40440" spans="41:43" x14ac:dyDescent="0.3">
      <c r="AO40440" s="9"/>
      <c r="AP40440" s="9"/>
      <c r="AQ40440" s="9"/>
    </row>
    <row r="40441" spans="41:43" x14ac:dyDescent="0.3">
      <c r="AO40441" s="9"/>
      <c r="AP40441" s="9"/>
      <c r="AQ40441" s="9"/>
    </row>
    <row r="40442" spans="41:43" x14ac:dyDescent="0.3">
      <c r="AO40442" s="9"/>
      <c r="AP40442" s="9"/>
      <c r="AQ40442" s="9"/>
    </row>
    <row r="40443" spans="41:43" x14ac:dyDescent="0.3">
      <c r="AO40443" s="9"/>
      <c r="AP40443" s="9"/>
      <c r="AQ40443" s="9"/>
    </row>
    <row r="40444" spans="41:43" x14ac:dyDescent="0.3">
      <c r="AO40444" s="9"/>
      <c r="AP40444" s="9"/>
      <c r="AQ40444" s="9"/>
    </row>
    <row r="40445" spans="41:43" x14ac:dyDescent="0.3">
      <c r="AO40445" s="9"/>
      <c r="AP40445" s="9"/>
      <c r="AQ40445" s="9"/>
    </row>
    <row r="40446" spans="41:43" x14ac:dyDescent="0.3">
      <c r="AO40446" s="9"/>
      <c r="AP40446" s="9"/>
      <c r="AQ40446" s="9"/>
    </row>
    <row r="40447" spans="41:43" x14ac:dyDescent="0.3">
      <c r="AO40447" s="9"/>
      <c r="AP40447" s="9"/>
      <c r="AQ40447" s="9"/>
    </row>
    <row r="40448" spans="41:43" x14ac:dyDescent="0.3">
      <c r="AO40448" s="9"/>
      <c r="AP40448" s="9"/>
      <c r="AQ40448" s="9"/>
    </row>
    <row r="40449" spans="41:43" x14ac:dyDescent="0.3">
      <c r="AO40449" s="9"/>
      <c r="AP40449" s="9"/>
      <c r="AQ40449" s="9"/>
    </row>
    <row r="40450" spans="41:43" x14ac:dyDescent="0.3">
      <c r="AO40450" s="9"/>
      <c r="AP40450" s="9"/>
      <c r="AQ40450" s="9"/>
    </row>
    <row r="40451" spans="41:43" x14ac:dyDescent="0.3">
      <c r="AO40451" s="9"/>
      <c r="AP40451" s="9"/>
      <c r="AQ40451" s="9"/>
    </row>
    <row r="40452" spans="41:43" x14ac:dyDescent="0.3">
      <c r="AO40452" s="9"/>
      <c r="AP40452" s="9"/>
      <c r="AQ40452" s="9"/>
    </row>
    <row r="40453" spans="41:43" x14ac:dyDescent="0.3">
      <c r="AO40453" s="9"/>
      <c r="AP40453" s="9"/>
      <c r="AQ40453" s="9"/>
    </row>
    <row r="40454" spans="41:43" x14ac:dyDescent="0.3">
      <c r="AO40454" s="9"/>
      <c r="AP40454" s="9"/>
      <c r="AQ40454" s="9"/>
    </row>
    <row r="40455" spans="41:43" x14ac:dyDescent="0.3">
      <c r="AO40455" s="9"/>
      <c r="AP40455" s="9"/>
      <c r="AQ40455" s="9"/>
    </row>
    <row r="40456" spans="41:43" x14ac:dyDescent="0.3">
      <c r="AO40456" s="9"/>
      <c r="AP40456" s="9"/>
      <c r="AQ40456" s="9"/>
    </row>
    <row r="40457" spans="41:43" x14ac:dyDescent="0.3">
      <c r="AO40457" s="9"/>
      <c r="AP40457" s="9"/>
      <c r="AQ40457" s="9"/>
    </row>
    <row r="40458" spans="41:43" x14ac:dyDescent="0.3">
      <c r="AO40458" s="9"/>
      <c r="AP40458" s="9"/>
      <c r="AQ40458" s="9"/>
    </row>
    <row r="40459" spans="41:43" x14ac:dyDescent="0.3">
      <c r="AO40459" s="9"/>
      <c r="AP40459" s="9"/>
      <c r="AQ40459" s="9"/>
    </row>
    <row r="40460" spans="41:43" x14ac:dyDescent="0.3">
      <c r="AO40460" s="9"/>
      <c r="AP40460" s="9"/>
      <c r="AQ40460" s="9"/>
    </row>
    <row r="40461" spans="41:43" x14ac:dyDescent="0.3">
      <c r="AO40461" s="9"/>
      <c r="AP40461" s="9"/>
      <c r="AQ40461" s="9"/>
    </row>
    <row r="40462" spans="41:43" x14ac:dyDescent="0.3">
      <c r="AO40462" s="9"/>
      <c r="AP40462" s="9"/>
      <c r="AQ40462" s="9"/>
    </row>
    <row r="40463" spans="41:43" x14ac:dyDescent="0.3">
      <c r="AO40463" s="9"/>
      <c r="AP40463" s="9"/>
      <c r="AQ40463" s="9"/>
    </row>
    <row r="40464" spans="41:43" x14ac:dyDescent="0.3">
      <c r="AO40464" s="9"/>
      <c r="AP40464" s="9"/>
      <c r="AQ40464" s="9"/>
    </row>
    <row r="40465" spans="41:43" x14ac:dyDescent="0.3">
      <c r="AO40465" s="9"/>
      <c r="AP40465" s="9"/>
      <c r="AQ40465" s="9"/>
    </row>
    <row r="40466" spans="41:43" x14ac:dyDescent="0.3">
      <c r="AO40466" s="9"/>
      <c r="AP40466" s="9"/>
      <c r="AQ40466" s="9"/>
    </row>
    <row r="40467" spans="41:43" x14ac:dyDescent="0.3">
      <c r="AO40467" s="9"/>
      <c r="AP40467" s="9"/>
      <c r="AQ40467" s="9"/>
    </row>
    <row r="40468" spans="41:43" x14ac:dyDescent="0.3">
      <c r="AO40468" s="9"/>
      <c r="AP40468" s="9"/>
      <c r="AQ40468" s="9"/>
    </row>
    <row r="40469" spans="41:43" x14ac:dyDescent="0.3">
      <c r="AO40469" s="9"/>
      <c r="AP40469" s="9"/>
      <c r="AQ40469" s="9"/>
    </row>
    <row r="40470" spans="41:43" x14ac:dyDescent="0.3">
      <c r="AO40470" s="9"/>
      <c r="AP40470" s="9"/>
      <c r="AQ40470" s="9"/>
    </row>
    <row r="40471" spans="41:43" x14ac:dyDescent="0.3">
      <c r="AO40471" s="9"/>
      <c r="AP40471" s="9"/>
      <c r="AQ40471" s="9"/>
    </row>
    <row r="40472" spans="41:43" x14ac:dyDescent="0.3">
      <c r="AO40472" s="9"/>
      <c r="AP40472" s="9"/>
      <c r="AQ40472" s="9"/>
    </row>
    <row r="40473" spans="41:43" x14ac:dyDescent="0.3">
      <c r="AO40473" s="9"/>
      <c r="AP40473" s="9"/>
      <c r="AQ40473" s="9"/>
    </row>
    <row r="40474" spans="41:43" x14ac:dyDescent="0.3">
      <c r="AO40474" s="9"/>
      <c r="AP40474" s="9"/>
      <c r="AQ40474" s="9"/>
    </row>
    <row r="40475" spans="41:43" x14ac:dyDescent="0.3">
      <c r="AO40475" s="9"/>
      <c r="AP40475" s="9"/>
      <c r="AQ40475" s="9"/>
    </row>
    <row r="40476" spans="41:43" x14ac:dyDescent="0.3">
      <c r="AO40476" s="9"/>
      <c r="AP40476" s="9"/>
      <c r="AQ40476" s="9"/>
    </row>
    <row r="40477" spans="41:43" x14ac:dyDescent="0.3">
      <c r="AO40477" s="9"/>
      <c r="AP40477" s="9"/>
      <c r="AQ40477" s="9"/>
    </row>
    <row r="40478" spans="41:43" x14ac:dyDescent="0.3">
      <c r="AO40478" s="9"/>
      <c r="AP40478" s="9"/>
      <c r="AQ40478" s="9"/>
    </row>
    <row r="40479" spans="41:43" x14ac:dyDescent="0.3">
      <c r="AO40479" s="9"/>
      <c r="AP40479" s="9"/>
      <c r="AQ40479" s="9"/>
    </row>
    <row r="40480" spans="41:43" x14ac:dyDescent="0.3">
      <c r="AO40480" s="9"/>
      <c r="AP40480" s="9"/>
      <c r="AQ40480" s="9"/>
    </row>
    <row r="40481" spans="41:43" x14ac:dyDescent="0.3">
      <c r="AO40481" s="9"/>
      <c r="AP40481" s="9"/>
      <c r="AQ40481" s="9"/>
    </row>
    <row r="40482" spans="41:43" x14ac:dyDescent="0.3">
      <c r="AO40482" s="9"/>
      <c r="AP40482" s="9"/>
      <c r="AQ40482" s="9"/>
    </row>
    <row r="40483" spans="41:43" x14ac:dyDescent="0.3">
      <c r="AO40483" s="9"/>
      <c r="AP40483" s="9"/>
      <c r="AQ40483" s="9"/>
    </row>
    <row r="40484" spans="41:43" x14ac:dyDescent="0.3">
      <c r="AO40484" s="9"/>
      <c r="AP40484" s="9"/>
      <c r="AQ40484" s="9"/>
    </row>
    <row r="40485" spans="41:43" x14ac:dyDescent="0.3">
      <c r="AO40485" s="9"/>
      <c r="AP40485" s="9"/>
      <c r="AQ40485" s="9"/>
    </row>
    <row r="40486" spans="41:43" x14ac:dyDescent="0.3">
      <c r="AO40486" s="9"/>
      <c r="AP40486" s="9"/>
      <c r="AQ40486" s="9"/>
    </row>
    <row r="40487" spans="41:43" x14ac:dyDescent="0.3">
      <c r="AO40487" s="9"/>
      <c r="AP40487" s="9"/>
      <c r="AQ40487" s="9"/>
    </row>
    <row r="40488" spans="41:43" x14ac:dyDescent="0.3">
      <c r="AO40488" s="9"/>
      <c r="AP40488" s="9"/>
      <c r="AQ40488" s="9"/>
    </row>
    <row r="40489" spans="41:43" x14ac:dyDescent="0.3">
      <c r="AO40489" s="9"/>
      <c r="AP40489" s="9"/>
      <c r="AQ40489" s="9"/>
    </row>
    <row r="40490" spans="41:43" x14ac:dyDescent="0.3">
      <c r="AO40490" s="9"/>
      <c r="AP40490" s="9"/>
      <c r="AQ40490" s="9"/>
    </row>
    <row r="40491" spans="41:43" x14ac:dyDescent="0.3">
      <c r="AO40491" s="9"/>
      <c r="AP40491" s="9"/>
      <c r="AQ40491" s="9"/>
    </row>
    <row r="40492" spans="41:43" x14ac:dyDescent="0.3">
      <c r="AO40492" s="9"/>
      <c r="AP40492" s="9"/>
      <c r="AQ40492" s="9"/>
    </row>
    <row r="40493" spans="41:43" x14ac:dyDescent="0.3">
      <c r="AO40493" s="9"/>
      <c r="AP40493" s="9"/>
      <c r="AQ40493" s="9"/>
    </row>
    <row r="40494" spans="41:43" x14ac:dyDescent="0.3">
      <c r="AO40494" s="9"/>
      <c r="AP40494" s="9"/>
      <c r="AQ40494" s="9"/>
    </row>
    <row r="40495" spans="41:43" x14ac:dyDescent="0.3">
      <c r="AO40495" s="9"/>
      <c r="AP40495" s="9"/>
      <c r="AQ40495" s="9"/>
    </row>
    <row r="40496" spans="41:43" x14ac:dyDescent="0.3">
      <c r="AO40496" s="9"/>
      <c r="AP40496" s="9"/>
      <c r="AQ40496" s="9"/>
    </row>
    <row r="40497" spans="41:43" x14ac:dyDescent="0.3">
      <c r="AO40497" s="9"/>
      <c r="AP40497" s="9"/>
      <c r="AQ40497" s="9"/>
    </row>
    <row r="40498" spans="41:43" x14ac:dyDescent="0.3">
      <c r="AO40498" s="9"/>
      <c r="AP40498" s="9"/>
      <c r="AQ40498" s="9"/>
    </row>
    <row r="40499" spans="41:43" x14ac:dyDescent="0.3">
      <c r="AO40499" s="9"/>
      <c r="AP40499" s="9"/>
      <c r="AQ40499" s="9"/>
    </row>
    <row r="40500" spans="41:43" x14ac:dyDescent="0.3">
      <c r="AO40500" s="9"/>
      <c r="AP40500" s="9"/>
      <c r="AQ40500" s="9"/>
    </row>
    <row r="40501" spans="41:43" x14ac:dyDescent="0.3">
      <c r="AO40501" s="9"/>
      <c r="AP40501" s="9"/>
      <c r="AQ40501" s="9"/>
    </row>
    <row r="40502" spans="41:43" x14ac:dyDescent="0.3">
      <c r="AO40502" s="9"/>
      <c r="AP40502" s="9"/>
      <c r="AQ40502" s="9"/>
    </row>
    <row r="40503" spans="41:43" x14ac:dyDescent="0.3">
      <c r="AO40503" s="9"/>
      <c r="AP40503" s="9"/>
      <c r="AQ40503" s="9"/>
    </row>
    <row r="40504" spans="41:43" x14ac:dyDescent="0.3">
      <c r="AO40504" s="9"/>
      <c r="AP40504" s="9"/>
      <c r="AQ40504" s="9"/>
    </row>
    <row r="40505" spans="41:43" x14ac:dyDescent="0.3">
      <c r="AO40505" s="9"/>
      <c r="AP40505" s="9"/>
      <c r="AQ40505" s="9"/>
    </row>
    <row r="40506" spans="41:43" x14ac:dyDescent="0.3">
      <c r="AO40506" s="9"/>
      <c r="AP40506" s="9"/>
      <c r="AQ40506" s="9"/>
    </row>
    <row r="40507" spans="41:43" x14ac:dyDescent="0.3">
      <c r="AO40507" s="9"/>
      <c r="AP40507" s="9"/>
      <c r="AQ40507" s="9"/>
    </row>
    <row r="40508" spans="41:43" x14ac:dyDescent="0.3">
      <c r="AO40508" s="9"/>
      <c r="AP40508" s="9"/>
      <c r="AQ40508" s="9"/>
    </row>
    <row r="40509" spans="41:43" x14ac:dyDescent="0.3">
      <c r="AO40509" s="9"/>
      <c r="AP40509" s="9"/>
      <c r="AQ40509" s="9"/>
    </row>
    <row r="40510" spans="41:43" x14ac:dyDescent="0.3">
      <c r="AO40510" s="9"/>
      <c r="AP40510" s="9"/>
      <c r="AQ40510" s="9"/>
    </row>
    <row r="40511" spans="41:43" x14ac:dyDescent="0.3">
      <c r="AO40511" s="9"/>
      <c r="AP40511" s="9"/>
      <c r="AQ40511" s="9"/>
    </row>
    <row r="40512" spans="41:43" x14ac:dyDescent="0.3">
      <c r="AO40512" s="9"/>
      <c r="AP40512" s="9"/>
      <c r="AQ40512" s="9"/>
    </row>
    <row r="40513" spans="41:43" x14ac:dyDescent="0.3">
      <c r="AO40513" s="9"/>
      <c r="AP40513" s="9"/>
      <c r="AQ40513" s="9"/>
    </row>
    <row r="40514" spans="41:43" x14ac:dyDescent="0.3">
      <c r="AO40514" s="9"/>
      <c r="AP40514" s="9"/>
      <c r="AQ40514" s="9"/>
    </row>
    <row r="40515" spans="41:43" x14ac:dyDescent="0.3">
      <c r="AO40515" s="9"/>
      <c r="AP40515" s="9"/>
      <c r="AQ40515" s="9"/>
    </row>
    <row r="40516" spans="41:43" x14ac:dyDescent="0.3">
      <c r="AO40516" s="9"/>
      <c r="AP40516" s="9"/>
      <c r="AQ40516" s="9"/>
    </row>
    <row r="40517" spans="41:43" x14ac:dyDescent="0.3">
      <c r="AO40517" s="9"/>
      <c r="AP40517" s="9"/>
      <c r="AQ40517" s="9"/>
    </row>
    <row r="40518" spans="41:43" x14ac:dyDescent="0.3">
      <c r="AO40518" s="9"/>
      <c r="AP40518" s="9"/>
      <c r="AQ40518" s="9"/>
    </row>
    <row r="40519" spans="41:43" x14ac:dyDescent="0.3">
      <c r="AO40519" s="9"/>
      <c r="AP40519" s="9"/>
      <c r="AQ40519" s="9"/>
    </row>
    <row r="40520" spans="41:43" x14ac:dyDescent="0.3">
      <c r="AO40520" s="9"/>
      <c r="AP40520" s="9"/>
      <c r="AQ40520" s="9"/>
    </row>
    <row r="40521" spans="41:43" x14ac:dyDescent="0.3">
      <c r="AO40521" s="9"/>
      <c r="AP40521" s="9"/>
      <c r="AQ40521" s="9"/>
    </row>
    <row r="40522" spans="41:43" x14ac:dyDescent="0.3">
      <c r="AO40522" s="9"/>
      <c r="AP40522" s="9"/>
      <c r="AQ40522" s="9"/>
    </row>
    <row r="40523" spans="41:43" x14ac:dyDescent="0.3">
      <c r="AO40523" s="9"/>
      <c r="AP40523" s="9"/>
      <c r="AQ40523" s="9"/>
    </row>
    <row r="40524" spans="41:43" x14ac:dyDescent="0.3">
      <c r="AO40524" s="9"/>
      <c r="AP40524" s="9"/>
      <c r="AQ40524" s="9"/>
    </row>
    <row r="40525" spans="41:43" x14ac:dyDescent="0.3">
      <c r="AO40525" s="9"/>
      <c r="AP40525" s="9"/>
      <c r="AQ40525" s="9"/>
    </row>
    <row r="40526" spans="41:43" x14ac:dyDescent="0.3">
      <c r="AO40526" s="9"/>
      <c r="AP40526" s="9"/>
      <c r="AQ40526" s="9"/>
    </row>
    <row r="40527" spans="41:43" x14ac:dyDescent="0.3">
      <c r="AO40527" s="9"/>
      <c r="AP40527" s="9"/>
      <c r="AQ40527" s="9"/>
    </row>
    <row r="40528" spans="41:43" x14ac:dyDescent="0.3">
      <c r="AO40528" s="9"/>
      <c r="AP40528" s="9"/>
      <c r="AQ40528" s="9"/>
    </row>
    <row r="40529" spans="41:43" x14ac:dyDescent="0.3">
      <c r="AO40529" s="9"/>
      <c r="AP40529" s="9"/>
      <c r="AQ40529" s="9"/>
    </row>
    <row r="40530" spans="41:43" x14ac:dyDescent="0.3">
      <c r="AO40530" s="9"/>
      <c r="AP40530" s="9"/>
      <c r="AQ40530" s="9"/>
    </row>
    <row r="40531" spans="41:43" x14ac:dyDescent="0.3">
      <c r="AO40531" s="9"/>
      <c r="AP40531" s="9"/>
      <c r="AQ40531" s="9"/>
    </row>
    <row r="40532" spans="41:43" x14ac:dyDescent="0.3">
      <c r="AO40532" s="9"/>
      <c r="AP40532" s="9"/>
      <c r="AQ40532" s="9"/>
    </row>
    <row r="40533" spans="41:43" x14ac:dyDescent="0.3">
      <c r="AO40533" s="9"/>
      <c r="AP40533" s="9"/>
      <c r="AQ40533" s="9"/>
    </row>
    <row r="40534" spans="41:43" x14ac:dyDescent="0.3">
      <c r="AO40534" s="9"/>
      <c r="AP40534" s="9"/>
      <c r="AQ40534" s="9"/>
    </row>
    <row r="40535" spans="41:43" x14ac:dyDescent="0.3">
      <c r="AO40535" s="9"/>
      <c r="AP40535" s="9"/>
      <c r="AQ40535" s="9"/>
    </row>
    <row r="40536" spans="41:43" x14ac:dyDescent="0.3">
      <c r="AO40536" s="9"/>
      <c r="AP40536" s="9"/>
      <c r="AQ40536" s="9"/>
    </row>
    <row r="40537" spans="41:43" x14ac:dyDescent="0.3">
      <c r="AO40537" s="9"/>
      <c r="AP40537" s="9"/>
      <c r="AQ40537" s="9"/>
    </row>
    <row r="40538" spans="41:43" x14ac:dyDescent="0.3">
      <c r="AO40538" s="9"/>
      <c r="AP40538" s="9"/>
      <c r="AQ40538" s="9"/>
    </row>
    <row r="40539" spans="41:43" x14ac:dyDescent="0.3">
      <c r="AO40539" s="9"/>
      <c r="AP40539" s="9"/>
      <c r="AQ40539" s="9"/>
    </row>
    <row r="40540" spans="41:43" x14ac:dyDescent="0.3">
      <c r="AO40540" s="9"/>
      <c r="AP40540" s="9"/>
      <c r="AQ40540" s="9"/>
    </row>
    <row r="40541" spans="41:43" x14ac:dyDescent="0.3">
      <c r="AO40541" s="9"/>
      <c r="AP40541" s="9"/>
      <c r="AQ40541" s="9"/>
    </row>
    <row r="40542" spans="41:43" x14ac:dyDescent="0.3">
      <c r="AO40542" s="9"/>
      <c r="AP40542" s="9"/>
      <c r="AQ40542" s="9"/>
    </row>
    <row r="40543" spans="41:43" x14ac:dyDescent="0.3">
      <c r="AO40543" s="9"/>
      <c r="AP40543" s="9"/>
      <c r="AQ40543" s="9"/>
    </row>
    <row r="40544" spans="41:43" x14ac:dyDescent="0.3">
      <c r="AO40544" s="9"/>
      <c r="AP40544" s="9"/>
      <c r="AQ40544" s="9"/>
    </row>
    <row r="40545" spans="41:43" x14ac:dyDescent="0.3">
      <c r="AO40545" s="9"/>
      <c r="AP40545" s="9"/>
      <c r="AQ40545" s="9"/>
    </row>
    <row r="40546" spans="41:43" x14ac:dyDescent="0.3">
      <c r="AO40546" s="9"/>
      <c r="AP40546" s="9"/>
      <c r="AQ40546" s="9"/>
    </row>
    <row r="40547" spans="41:43" x14ac:dyDescent="0.3">
      <c r="AO40547" s="9"/>
      <c r="AP40547" s="9"/>
      <c r="AQ40547" s="9"/>
    </row>
    <row r="40548" spans="41:43" x14ac:dyDescent="0.3">
      <c r="AO40548" s="9"/>
      <c r="AP40548" s="9"/>
      <c r="AQ40548" s="9"/>
    </row>
    <row r="40549" spans="41:43" x14ac:dyDescent="0.3">
      <c r="AO40549" s="9"/>
      <c r="AP40549" s="9"/>
      <c r="AQ40549" s="9"/>
    </row>
    <row r="40550" spans="41:43" x14ac:dyDescent="0.3">
      <c r="AO40550" s="9"/>
      <c r="AP40550" s="9"/>
      <c r="AQ40550" s="9"/>
    </row>
    <row r="40551" spans="41:43" x14ac:dyDescent="0.3">
      <c r="AO40551" s="9"/>
      <c r="AP40551" s="9"/>
      <c r="AQ40551" s="9"/>
    </row>
    <row r="40552" spans="41:43" x14ac:dyDescent="0.3">
      <c r="AO40552" s="9"/>
      <c r="AP40552" s="9"/>
      <c r="AQ40552" s="9"/>
    </row>
    <row r="40553" spans="41:43" x14ac:dyDescent="0.3">
      <c r="AO40553" s="9"/>
      <c r="AP40553" s="9"/>
      <c r="AQ40553" s="9"/>
    </row>
    <row r="40554" spans="41:43" x14ac:dyDescent="0.3">
      <c r="AO40554" s="9"/>
      <c r="AP40554" s="9"/>
      <c r="AQ40554" s="9"/>
    </row>
    <row r="40555" spans="41:43" x14ac:dyDescent="0.3">
      <c r="AO40555" s="9"/>
      <c r="AP40555" s="9"/>
      <c r="AQ40555" s="9"/>
    </row>
    <row r="40556" spans="41:43" x14ac:dyDescent="0.3">
      <c r="AO40556" s="9"/>
      <c r="AP40556" s="9"/>
      <c r="AQ40556" s="9"/>
    </row>
    <row r="40557" spans="41:43" x14ac:dyDescent="0.3">
      <c r="AO40557" s="9"/>
      <c r="AP40557" s="9"/>
      <c r="AQ40557" s="9"/>
    </row>
    <row r="40558" spans="41:43" x14ac:dyDescent="0.3">
      <c r="AO40558" s="9"/>
      <c r="AP40558" s="9"/>
      <c r="AQ40558" s="9"/>
    </row>
    <row r="40559" spans="41:43" x14ac:dyDescent="0.3">
      <c r="AO40559" s="9"/>
      <c r="AP40559" s="9"/>
      <c r="AQ40559" s="9"/>
    </row>
    <row r="40560" spans="41:43" x14ac:dyDescent="0.3">
      <c r="AO40560" s="9"/>
      <c r="AP40560" s="9"/>
      <c r="AQ40560" s="9"/>
    </row>
    <row r="40561" spans="41:43" x14ac:dyDescent="0.3">
      <c r="AO40561" s="9"/>
      <c r="AP40561" s="9"/>
      <c r="AQ40561" s="9"/>
    </row>
    <row r="40562" spans="41:43" x14ac:dyDescent="0.3">
      <c r="AO40562" s="9"/>
      <c r="AP40562" s="9"/>
      <c r="AQ40562" s="9"/>
    </row>
    <row r="40563" spans="41:43" x14ac:dyDescent="0.3">
      <c r="AO40563" s="9"/>
      <c r="AP40563" s="9"/>
      <c r="AQ40563" s="9"/>
    </row>
    <row r="40564" spans="41:43" x14ac:dyDescent="0.3">
      <c r="AO40564" s="9"/>
      <c r="AP40564" s="9"/>
      <c r="AQ40564" s="9"/>
    </row>
    <row r="40565" spans="41:43" x14ac:dyDescent="0.3">
      <c r="AO40565" s="9"/>
      <c r="AP40565" s="9"/>
      <c r="AQ40565" s="9"/>
    </row>
    <row r="40566" spans="41:43" x14ac:dyDescent="0.3">
      <c r="AO40566" s="9"/>
      <c r="AP40566" s="9"/>
      <c r="AQ40566" s="9"/>
    </row>
    <row r="40567" spans="41:43" x14ac:dyDescent="0.3">
      <c r="AO40567" s="9"/>
      <c r="AP40567" s="9"/>
      <c r="AQ40567" s="9"/>
    </row>
    <row r="40568" spans="41:43" x14ac:dyDescent="0.3">
      <c r="AO40568" s="9"/>
      <c r="AP40568" s="9"/>
      <c r="AQ40568" s="9"/>
    </row>
    <row r="40569" spans="41:43" x14ac:dyDescent="0.3">
      <c r="AO40569" s="9"/>
      <c r="AP40569" s="9"/>
      <c r="AQ40569" s="9"/>
    </row>
    <row r="40570" spans="41:43" x14ac:dyDescent="0.3">
      <c r="AO40570" s="9"/>
      <c r="AP40570" s="9"/>
      <c r="AQ40570" s="9"/>
    </row>
    <row r="40571" spans="41:43" x14ac:dyDescent="0.3">
      <c r="AO40571" s="9"/>
      <c r="AP40571" s="9"/>
      <c r="AQ40571" s="9"/>
    </row>
    <row r="40572" spans="41:43" x14ac:dyDescent="0.3">
      <c r="AO40572" s="9"/>
      <c r="AP40572" s="9"/>
      <c r="AQ40572" s="9"/>
    </row>
    <row r="40573" spans="41:43" x14ac:dyDescent="0.3">
      <c r="AO40573" s="9"/>
      <c r="AP40573" s="9"/>
      <c r="AQ40573" s="9"/>
    </row>
    <row r="40574" spans="41:43" x14ac:dyDescent="0.3">
      <c r="AO40574" s="9"/>
      <c r="AP40574" s="9"/>
      <c r="AQ40574" s="9"/>
    </row>
    <row r="40575" spans="41:43" x14ac:dyDescent="0.3">
      <c r="AO40575" s="9"/>
      <c r="AP40575" s="9"/>
      <c r="AQ40575" s="9"/>
    </row>
    <row r="40576" spans="41:43" x14ac:dyDescent="0.3">
      <c r="AO40576" s="9"/>
      <c r="AP40576" s="9"/>
      <c r="AQ40576" s="9"/>
    </row>
    <row r="40577" spans="41:43" x14ac:dyDescent="0.3">
      <c r="AO40577" s="9"/>
      <c r="AP40577" s="9"/>
      <c r="AQ40577" s="9"/>
    </row>
    <row r="40578" spans="41:43" x14ac:dyDescent="0.3">
      <c r="AO40578" s="9"/>
      <c r="AP40578" s="9"/>
      <c r="AQ40578" s="9"/>
    </row>
    <row r="40579" spans="41:43" x14ac:dyDescent="0.3">
      <c r="AO40579" s="9"/>
      <c r="AP40579" s="9"/>
      <c r="AQ40579" s="9"/>
    </row>
    <row r="40580" spans="41:43" x14ac:dyDescent="0.3">
      <c r="AO40580" s="9"/>
      <c r="AP40580" s="9"/>
      <c r="AQ40580" s="9"/>
    </row>
    <row r="40581" spans="41:43" x14ac:dyDescent="0.3">
      <c r="AO40581" s="9"/>
      <c r="AP40581" s="9"/>
      <c r="AQ40581" s="9"/>
    </row>
    <row r="40582" spans="41:43" x14ac:dyDescent="0.3">
      <c r="AO40582" s="9"/>
      <c r="AP40582" s="9"/>
      <c r="AQ40582" s="9"/>
    </row>
    <row r="40583" spans="41:43" x14ac:dyDescent="0.3">
      <c r="AO40583" s="9"/>
      <c r="AP40583" s="9"/>
      <c r="AQ40583" s="9"/>
    </row>
    <row r="40584" spans="41:43" x14ac:dyDescent="0.3">
      <c r="AO40584" s="9"/>
      <c r="AP40584" s="9"/>
      <c r="AQ40584" s="9"/>
    </row>
    <row r="40585" spans="41:43" x14ac:dyDescent="0.3">
      <c r="AO40585" s="9"/>
      <c r="AP40585" s="9"/>
      <c r="AQ40585" s="9"/>
    </row>
    <row r="40586" spans="41:43" x14ac:dyDescent="0.3">
      <c r="AO40586" s="9"/>
      <c r="AP40586" s="9"/>
      <c r="AQ40586" s="9"/>
    </row>
    <row r="40587" spans="41:43" x14ac:dyDescent="0.3">
      <c r="AO40587" s="9"/>
      <c r="AP40587" s="9"/>
      <c r="AQ40587" s="9"/>
    </row>
    <row r="40588" spans="41:43" x14ac:dyDescent="0.3">
      <c r="AO40588" s="9"/>
      <c r="AP40588" s="9"/>
      <c r="AQ40588" s="9"/>
    </row>
    <row r="40589" spans="41:43" x14ac:dyDescent="0.3">
      <c r="AO40589" s="9"/>
      <c r="AP40589" s="9"/>
      <c r="AQ40589" s="9"/>
    </row>
    <row r="40590" spans="41:43" x14ac:dyDescent="0.3">
      <c r="AO40590" s="9"/>
      <c r="AP40590" s="9"/>
      <c r="AQ40590" s="9"/>
    </row>
    <row r="40591" spans="41:43" x14ac:dyDescent="0.3">
      <c r="AO40591" s="9"/>
      <c r="AP40591" s="9"/>
      <c r="AQ40591" s="9"/>
    </row>
    <row r="40592" spans="41:43" x14ac:dyDescent="0.3">
      <c r="AO40592" s="9"/>
      <c r="AP40592" s="9"/>
      <c r="AQ40592" s="9"/>
    </row>
    <row r="40593" spans="41:43" x14ac:dyDescent="0.3">
      <c r="AO40593" s="9"/>
      <c r="AP40593" s="9"/>
      <c r="AQ40593" s="9"/>
    </row>
    <row r="40594" spans="41:43" x14ac:dyDescent="0.3">
      <c r="AO40594" s="9"/>
      <c r="AP40594" s="9"/>
      <c r="AQ40594" s="9"/>
    </row>
    <row r="40595" spans="41:43" x14ac:dyDescent="0.3">
      <c r="AO40595" s="9"/>
      <c r="AP40595" s="9"/>
      <c r="AQ40595" s="9"/>
    </row>
    <row r="40596" spans="41:43" x14ac:dyDescent="0.3">
      <c r="AO40596" s="9"/>
      <c r="AP40596" s="9"/>
      <c r="AQ40596" s="9"/>
    </row>
    <row r="40597" spans="41:43" x14ac:dyDescent="0.3">
      <c r="AO40597" s="9"/>
      <c r="AP40597" s="9"/>
      <c r="AQ40597" s="9"/>
    </row>
    <row r="40598" spans="41:43" x14ac:dyDescent="0.3">
      <c r="AO40598" s="9"/>
      <c r="AP40598" s="9"/>
      <c r="AQ40598" s="9"/>
    </row>
    <row r="40599" spans="41:43" x14ac:dyDescent="0.3">
      <c r="AO40599" s="9"/>
      <c r="AP40599" s="9"/>
      <c r="AQ40599" s="9"/>
    </row>
    <row r="40600" spans="41:43" x14ac:dyDescent="0.3">
      <c r="AO40600" s="9"/>
      <c r="AP40600" s="9"/>
      <c r="AQ40600" s="9"/>
    </row>
    <row r="40601" spans="41:43" x14ac:dyDescent="0.3">
      <c r="AO40601" s="9"/>
      <c r="AP40601" s="9"/>
      <c r="AQ40601" s="9"/>
    </row>
    <row r="40602" spans="41:43" x14ac:dyDescent="0.3">
      <c r="AO40602" s="9"/>
      <c r="AP40602" s="9"/>
      <c r="AQ40602" s="9"/>
    </row>
    <row r="40603" spans="41:43" x14ac:dyDescent="0.3">
      <c r="AO40603" s="9"/>
      <c r="AP40603" s="9"/>
      <c r="AQ40603" s="9"/>
    </row>
    <row r="40604" spans="41:43" x14ac:dyDescent="0.3">
      <c r="AO40604" s="9"/>
      <c r="AP40604" s="9"/>
      <c r="AQ40604" s="9"/>
    </row>
    <row r="40605" spans="41:43" x14ac:dyDescent="0.3">
      <c r="AO40605" s="9"/>
      <c r="AP40605" s="9"/>
      <c r="AQ40605" s="9"/>
    </row>
    <row r="40606" spans="41:43" x14ac:dyDescent="0.3">
      <c r="AO40606" s="9"/>
      <c r="AP40606" s="9"/>
      <c r="AQ40606" s="9"/>
    </row>
    <row r="40607" spans="41:43" x14ac:dyDescent="0.3">
      <c r="AO40607" s="9"/>
      <c r="AP40607" s="9"/>
      <c r="AQ40607" s="9"/>
    </row>
    <row r="40608" spans="41:43" x14ac:dyDescent="0.3">
      <c r="AO40608" s="9"/>
      <c r="AP40608" s="9"/>
      <c r="AQ40608" s="9"/>
    </row>
    <row r="40609" spans="41:43" x14ac:dyDescent="0.3">
      <c r="AO40609" s="9"/>
      <c r="AP40609" s="9"/>
      <c r="AQ40609" s="9"/>
    </row>
    <row r="40610" spans="41:43" x14ac:dyDescent="0.3">
      <c r="AO40610" s="9"/>
      <c r="AP40610" s="9"/>
      <c r="AQ40610" s="9"/>
    </row>
    <row r="40611" spans="41:43" x14ac:dyDescent="0.3">
      <c r="AO40611" s="9"/>
      <c r="AP40611" s="9"/>
      <c r="AQ40611" s="9"/>
    </row>
    <row r="40612" spans="41:43" x14ac:dyDescent="0.3">
      <c r="AO40612" s="9"/>
      <c r="AP40612" s="9"/>
      <c r="AQ40612" s="9"/>
    </row>
    <row r="40613" spans="41:43" x14ac:dyDescent="0.3">
      <c r="AO40613" s="9"/>
      <c r="AP40613" s="9"/>
      <c r="AQ40613" s="9"/>
    </row>
    <row r="40614" spans="41:43" x14ac:dyDescent="0.3">
      <c r="AO40614" s="9"/>
      <c r="AP40614" s="9"/>
      <c r="AQ40614" s="9"/>
    </row>
    <row r="40615" spans="41:43" x14ac:dyDescent="0.3">
      <c r="AO40615" s="9"/>
      <c r="AP40615" s="9"/>
      <c r="AQ40615" s="9"/>
    </row>
    <row r="40616" spans="41:43" x14ac:dyDescent="0.3">
      <c r="AO40616" s="9"/>
      <c r="AP40616" s="9"/>
      <c r="AQ40616" s="9"/>
    </row>
    <row r="40617" spans="41:43" x14ac:dyDescent="0.3">
      <c r="AO40617" s="9"/>
      <c r="AP40617" s="9"/>
      <c r="AQ40617" s="9"/>
    </row>
    <row r="40618" spans="41:43" x14ac:dyDescent="0.3">
      <c r="AO40618" s="9"/>
      <c r="AP40618" s="9"/>
      <c r="AQ40618" s="9"/>
    </row>
    <row r="40619" spans="41:43" x14ac:dyDescent="0.3">
      <c r="AO40619" s="9"/>
      <c r="AP40619" s="9"/>
      <c r="AQ40619" s="9"/>
    </row>
    <row r="40620" spans="41:43" x14ac:dyDescent="0.3">
      <c r="AO40620" s="9"/>
      <c r="AP40620" s="9"/>
      <c r="AQ40620" s="9"/>
    </row>
    <row r="40621" spans="41:43" x14ac:dyDescent="0.3">
      <c r="AO40621" s="9"/>
      <c r="AP40621" s="9"/>
      <c r="AQ40621" s="9"/>
    </row>
    <row r="40622" spans="41:43" x14ac:dyDescent="0.3">
      <c r="AO40622" s="9"/>
      <c r="AP40622" s="9"/>
      <c r="AQ40622" s="9"/>
    </row>
    <row r="40623" spans="41:43" x14ac:dyDescent="0.3">
      <c r="AO40623" s="9"/>
      <c r="AP40623" s="9"/>
      <c r="AQ40623" s="9"/>
    </row>
    <row r="40624" spans="41:43" x14ac:dyDescent="0.3">
      <c r="AO40624" s="9"/>
      <c r="AP40624" s="9"/>
      <c r="AQ40624" s="9"/>
    </row>
    <row r="40625" spans="41:43" x14ac:dyDescent="0.3">
      <c r="AO40625" s="9"/>
      <c r="AP40625" s="9"/>
      <c r="AQ40625" s="9"/>
    </row>
    <row r="40626" spans="41:43" x14ac:dyDescent="0.3">
      <c r="AO40626" s="9"/>
      <c r="AP40626" s="9"/>
      <c r="AQ40626" s="9"/>
    </row>
    <row r="40627" spans="41:43" x14ac:dyDescent="0.3">
      <c r="AO40627" s="9"/>
      <c r="AP40627" s="9"/>
      <c r="AQ40627" s="9"/>
    </row>
    <row r="40628" spans="41:43" x14ac:dyDescent="0.3">
      <c r="AO40628" s="9"/>
      <c r="AP40628" s="9"/>
      <c r="AQ40628" s="9"/>
    </row>
    <row r="40629" spans="41:43" x14ac:dyDescent="0.3">
      <c r="AO40629" s="9"/>
      <c r="AP40629" s="9"/>
      <c r="AQ40629" s="9"/>
    </row>
    <row r="40630" spans="41:43" x14ac:dyDescent="0.3">
      <c r="AO40630" s="9"/>
      <c r="AP40630" s="9"/>
      <c r="AQ40630" s="9"/>
    </row>
    <row r="40631" spans="41:43" x14ac:dyDescent="0.3">
      <c r="AO40631" s="9"/>
      <c r="AP40631" s="9"/>
      <c r="AQ40631" s="9"/>
    </row>
    <row r="40632" spans="41:43" x14ac:dyDescent="0.3">
      <c r="AO40632" s="9"/>
      <c r="AP40632" s="9"/>
      <c r="AQ40632" s="9"/>
    </row>
    <row r="40633" spans="41:43" x14ac:dyDescent="0.3">
      <c r="AO40633" s="9"/>
      <c r="AP40633" s="9"/>
      <c r="AQ40633" s="9"/>
    </row>
    <row r="40634" spans="41:43" x14ac:dyDescent="0.3">
      <c r="AO40634" s="9"/>
      <c r="AP40634" s="9"/>
      <c r="AQ40634" s="9"/>
    </row>
    <row r="40635" spans="41:43" x14ac:dyDescent="0.3">
      <c r="AO40635" s="9"/>
      <c r="AP40635" s="9"/>
      <c r="AQ40635" s="9"/>
    </row>
    <row r="40636" spans="41:43" x14ac:dyDescent="0.3">
      <c r="AO40636" s="9"/>
      <c r="AP40636" s="9"/>
      <c r="AQ40636" s="9"/>
    </row>
    <row r="40637" spans="41:43" x14ac:dyDescent="0.3">
      <c r="AO40637" s="9"/>
      <c r="AP40637" s="9"/>
      <c r="AQ40637" s="9"/>
    </row>
    <row r="40638" spans="41:43" x14ac:dyDescent="0.3">
      <c r="AO40638" s="9"/>
      <c r="AP40638" s="9"/>
      <c r="AQ40638" s="9"/>
    </row>
    <row r="40639" spans="41:43" x14ac:dyDescent="0.3">
      <c r="AO40639" s="9"/>
      <c r="AP40639" s="9"/>
      <c r="AQ40639" s="9"/>
    </row>
    <row r="40640" spans="41:43" x14ac:dyDescent="0.3">
      <c r="AO40640" s="9"/>
      <c r="AP40640" s="9"/>
      <c r="AQ40640" s="9"/>
    </row>
    <row r="40641" spans="41:43" x14ac:dyDescent="0.3">
      <c r="AO40641" s="9"/>
      <c r="AP40641" s="9"/>
      <c r="AQ40641" s="9"/>
    </row>
    <row r="40642" spans="41:43" x14ac:dyDescent="0.3">
      <c r="AO40642" s="9"/>
      <c r="AP40642" s="9"/>
      <c r="AQ40642" s="9"/>
    </row>
    <row r="40643" spans="41:43" x14ac:dyDescent="0.3">
      <c r="AO40643" s="9"/>
      <c r="AP40643" s="9"/>
      <c r="AQ40643" s="9"/>
    </row>
    <row r="40644" spans="41:43" x14ac:dyDescent="0.3">
      <c r="AO40644" s="9"/>
      <c r="AP40644" s="9"/>
      <c r="AQ40644" s="9"/>
    </row>
    <row r="40645" spans="41:43" x14ac:dyDescent="0.3">
      <c r="AO40645" s="9"/>
      <c r="AP40645" s="9"/>
      <c r="AQ40645" s="9"/>
    </row>
    <row r="40646" spans="41:43" x14ac:dyDescent="0.3">
      <c r="AO40646" s="9"/>
      <c r="AP40646" s="9"/>
      <c r="AQ40646" s="9"/>
    </row>
    <row r="40647" spans="41:43" x14ac:dyDescent="0.3">
      <c r="AO40647" s="9"/>
      <c r="AP40647" s="9"/>
      <c r="AQ40647" s="9"/>
    </row>
    <row r="40648" spans="41:43" x14ac:dyDescent="0.3">
      <c r="AO40648" s="9"/>
      <c r="AP40648" s="9"/>
      <c r="AQ40648" s="9"/>
    </row>
    <row r="40649" spans="41:43" x14ac:dyDescent="0.3">
      <c r="AO40649" s="9"/>
      <c r="AP40649" s="9"/>
      <c r="AQ40649" s="9"/>
    </row>
    <row r="40650" spans="41:43" x14ac:dyDescent="0.3">
      <c r="AO40650" s="9"/>
      <c r="AP40650" s="9"/>
      <c r="AQ40650" s="9"/>
    </row>
    <row r="40651" spans="41:43" x14ac:dyDescent="0.3">
      <c r="AO40651" s="9"/>
      <c r="AP40651" s="9"/>
      <c r="AQ40651" s="9"/>
    </row>
    <row r="40652" spans="41:43" x14ac:dyDescent="0.3">
      <c r="AO40652" s="9"/>
      <c r="AP40652" s="9"/>
      <c r="AQ40652" s="9"/>
    </row>
    <row r="40653" spans="41:43" x14ac:dyDescent="0.3">
      <c r="AO40653" s="9"/>
      <c r="AP40653" s="9"/>
      <c r="AQ40653" s="9"/>
    </row>
    <row r="40654" spans="41:43" x14ac:dyDescent="0.3">
      <c r="AO40654" s="9"/>
      <c r="AP40654" s="9"/>
      <c r="AQ40654" s="9"/>
    </row>
    <row r="40655" spans="41:43" x14ac:dyDescent="0.3">
      <c r="AO40655" s="9"/>
      <c r="AP40655" s="9"/>
      <c r="AQ40655" s="9"/>
    </row>
    <row r="40656" spans="41:43" x14ac:dyDescent="0.3">
      <c r="AO40656" s="9"/>
      <c r="AP40656" s="9"/>
      <c r="AQ40656" s="9"/>
    </row>
    <row r="40657" spans="41:43" x14ac:dyDescent="0.3">
      <c r="AO40657" s="9"/>
      <c r="AP40657" s="9"/>
      <c r="AQ40657" s="9"/>
    </row>
    <row r="40658" spans="41:43" x14ac:dyDescent="0.3">
      <c r="AO40658" s="9"/>
      <c r="AP40658" s="9"/>
      <c r="AQ40658" s="9"/>
    </row>
    <row r="40659" spans="41:43" x14ac:dyDescent="0.3">
      <c r="AO40659" s="9"/>
      <c r="AP40659" s="9"/>
      <c r="AQ40659" s="9"/>
    </row>
    <row r="40660" spans="41:43" x14ac:dyDescent="0.3">
      <c r="AO40660" s="9"/>
      <c r="AP40660" s="9"/>
      <c r="AQ40660" s="9"/>
    </row>
    <row r="40661" spans="41:43" x14ac:dyDescent="0.3">
      <c r="AO40661" s="9"/>
      <c r="AP40661" s="9"/>
      <c r="AQ40661" s="9"/>
    </row>
    <row r="40662" spans="41:43" x14ac:dyDescent="0.3">
      <c r="AO40662" s="9"/>
      <c r="AP40662" s="9"/>
      <c r="AQ40662" s="9"/>
    </row>
    <row r="40663" spans="41:43" x14ac:dyDescent="0.3">
      <c r="AO40663" s="9"/>
      <c r="AP40663" s="9"/>
      <c r="AQ40663" s="9"/>
    </row>
    <row r="40664" spans="41:43" x14ac:dyDescent="0.3">
      <c r="AO40664" s="9"/>
      <c r="AP40664" s="9"/>
      <c r="AQ40664" s="9"/>
    </row>
    <row r="40665" spans="41:43" x14ac:dyDescent="0.3">
      <c r="AO40665" s="9"/>
      <c r="AP40665" s="9"/>
      <c r="AQ40665" s="9"/>
    </row>
    <row r="40666" spans="41:43" x14ac:dyDescent="0.3">
      <c r="AO40666" s="9"/>
      <c r="AP40666" s="9"/>
      <c r="AQ40666" s="9"/>
    </row>
    <row r="40667" spans="41:43" x14ac:dyDescent="0.3">
      <c r="AO40667" s="9"/>
      <c r="AP40667" s="9"/>
      <c r="AQ40667" s="9"/>
    </row>
    <row r="40668" spans="41:43" x14ac:dyDescent="0.3">
      <c r="AO40668" s="9"/>
      <c r="AP40668" s="9"/>
      <c r="AQ40668" s="9"/>
    </row>
    <row r="40669" spans="41:43" x14ac:dyDescent="0.3">
      <c r="AO40669" s="9"/>
      <c r="AP40669" s="9"/>
      <c r="AQ40669" s="9"/>
    </row>
    <row r="40670" spans="41:43" x14ac:dyDescent="0.3">
      <c r="AO40670" s="9"/>
      <c r="AP40670" s="9"/>
      <c r="AQ40670" s="9"/>
    </row>
    <row r="40671" spans="41:43" x14ac:dyDescent="0.3">
      <c r="AO40671" s="9"/>
      <c r="AP40671" s="9"/>
      <c r="AQ40671" s="9"/>
    </row>
    <row r="40672" spans="41:43" x14ac:dyDescent="0.3">
      <c r="AO40672" s="9"/>
      <c r="AP40672" s="9"/>
      <c r="AQ40672" s="9"/>
    </row>
    <row r="40673" spans="41:43" x14ac:dyDescent="0.3">
      <c r="AO40673" s="9"/>
      <c r="AP40673" s="9"/>
      <c r="AQ40673" s="9"/>
    </row>
    <row r="40674" spans="41:43" x14ac:dyDescent="0.3">
      <c r="AO40674" s="9"/>
      <c r="AP40674" s="9"/>
      <c r="AQ40674" s="9"/>
    </row>
    <row r="40675" spans="41:43" x14ac:dyDescent="0.3">
      <c r="AO40675" s="9"/>
      <c r="AP40675" s="9"/>
      <c r="AQ40675" s="9"/>
    </row>
    <row r="40676" spans="41:43" x14ac:dyDescent="0.3">
      <c r="AO40676" s="9"/>
      <c r="AP40676" s="9"/>
      <c r="AQ40676" s="9"/>
    </row>
    <row r="40677" spans="41:43" x14ac:dyDescent="0.3">
      <c r="AO40677" s="9"/>
      <c r="AP40677" s="9"/>
      <c r="AQ40677" s="9"/>
    </row>
    <row r="40678" spans="41:43" x14ac:dyDescent="0.3">
      <c r="AO40678" s="9"/>
      <c r="AP40678" s="9"/>
      <c r="AQ40678" s="9"/>
    </row>
    <row r="40679" spans="41:43" x14ac:dyDescent="0.3">
      <c r="AO40679" s="9"/>
      <c r="AP40679" s="9"/>
      <c r="AQ40679" s="9"/>
    </row>
    <row r="40680" spans="41:43" x14ac:dyDescent="0.3">
      <c r="AO40680" s="9"/>
      <c r="AP40680" s="9"/>
      <c r="AQ40680" s="9"/>
    </row>
    <row r="40681" spans="41:43" x14ac:dyDescent="0.3">
      <c r="AO40681" s="9"/>
      <c r="AP40681" s="9"/>
      <c r="AQ40681" s="9"/>
    </row>
    <row r="40682" spans="41:43" x14ac:dyDescent="0.3">
      <c r="AO40682" s="9"/>
      <c r="AP40682" s="9"/>
      <c r="AQ40682" s="9"/>
    </row>
    <row r="40683" spans="41:43" x14ac:dyDescent="0.3">
      <c r="AO40683" s="9"/>
      <c r="AP40683" s="9"/>
      <c r="AQ40683" s="9"/>
    </row>
    <row r="40684" spans="41:43" x14ac:dyDescent="0.3">
      <c r="AO40684" s="9"/>
      <c r="AP40684" s="9"/>
      <c r="AQ40684" s="9"/>
    </row>
    <row r="40685" spans="41:43" x14ac:dyDescent="0.3">
      <c r="AO40685" s="9"/>
      <c r="AP40685" s="9"/>
      <c r="AQ40685" s="9"/>
    </row>
    <row r="40686" spans="41:43" x14ac:dyDescent="0.3">
      <c r="AO40686" s="9"/>
      <c r="AP40686" s="9"/>
      <c r="AQ40686" s="9"/>
    </row>
    <row r="40687" spans="41:43" x14ac:dyDescent="0.3">
      <c r="AO40687" s="9"/>
      <c r="AP40687" s="9"/>
      <c r="AQ40687" s="9"/>
    </row>
    <row r="40688" spans="41:43" x14ac:dyDescent="0.3">
      <c r="AO40688" s="9"/>
      <c r="AP40688" s="9"/>
      <c r="AQ40688" s="9"/>
    </row>
    <row r="40689" spans="41:43" x14ac:dyDescent="0.3">
      <c r="AO40689" s="9"/>
      <c r="AP40689" s="9"/>
      <c r="AQ40689" s="9"/>
    </row>
    <row r="40690" spans="41:43" x14ac:dyDescent="0.3">
      <c r="AO40690" s="9"/>
      <c r="AP40690" s="9"/>
      <c r="AQ40690" s="9"/>
    </row>
    <row r="40691" spans="41:43" x14ac:dyDescent="0.3">
      <c r="AO40691" s="9"/>
      <c r="AP40691" s="9"/>
      <c r="AQ40691" s="9"/>
    </row>
    <row r="40692" spans="41:43" x14ac:dyDescent="0.3">
      <c r="AO40692" s="9"/>
      <c r="AP40692" s="9"/>
      <c r="AQ40692" s="9"/>
    </row>
    <row r="40693" spans="41:43" x14ac:dyDescent="0.3">
      <c r="AO40693" s="9"/>
      <c r="AP40693" s="9"/>
      <c r="AQ40693" s="9"/>
    </row>
    <row r="40694" spans="41:43" x14ac:dyDescent="0.3">
      <c r="AO40694" s="9"/>
      <c r="AP40694" s="9"/>
      <c r="AQ40694" s="9"/>
    </row>
    <row r="40695" spans="41:43" x14ac:dyDescent="0.3">
      <c r="AO40695" s="9"/>
      <c r="AP40695" s="9"/>
      <c r="AQ40695" s="9"/>
    </row>
    <row r="40696" spans="41:43" x14ac:dyDescent="0.3">
      <c r="AO40696" s="9"/>
      <c r="AP40696" s="9"/>
      <c r="AQ40696" s="9"/>
    </row>
    <row r="40697" spans="41:43" x14ac:dyDescent="0.3">
      <c r="AO40697" s="9"/>
      <c r="AP40697" s="9"/>
      <c r="AQ40697" s="9"/>
    </row>
    <row r="40698" spans="41:43" x14ac:dyDescent="0.3">
      <c r="AO40698" s="9"/>
      <c r="AP40698" s="9"/>
      <c r="AQ40698" s="9"/>
    </row>
    <row r="40699" spans="41:43" x14ac:dyDescent="0.3">
      <c r="AO40699" s="9"/>
      <c r="AP40699" s="9"/>
      <c r="AQ40699" s="9"/>
    </row>
    <row r="40700" spans="41:43" x14ac:dyDescent="0.3">
      <c r="AO40700" s="9"/>
      <c r="AP40700" s="9"/>
      <c r="AQ40700" s="9"/>
    </row>
    <row r="40701" spans="41:43" x14ac:dyDescent="0.3">
      <c r="AO40701" s="9"/>
      <c r="AP40701" s="9"/>
      <c r="AQ40701" s="9"/>
    </row>
    <row r="40702" spans="41:43" x14ac:dyDescent="0.3">
      <c r="AO40702" s="9"/>
      <c r="AP40702" s="9"/>
      <c r="AQ40702" s="9"/>
    </row>
    <row r="40703" spans="41:43" x14ac:dyDescent="0.3">
      <c r="AO40703" s="9"/>
      <c r="AP40703" s="9"/>
      <c r="AQ40703" s="9"/>
    </row>
    <row r="40704" spans="41:43" x14ac:dyDescent="0.3">
      <c r="AO40704" s="9"/>
      <c r="AP40704" s="9"/>
      <c r="AQ40704" s="9"/>
    </row>
    <row r="40705" spans="41:43" x14ac:dyDescent="0.3">
      <c r="AO40705" s="9"/>
      <c r="AP40705" s="9"/>
      <c r="AQ40705" s="9"/>
    </row>
    <row r="40706" spans="41:43" x14ac:dyDescent="0.3">
      <c r="AO40706" s="9"/>
      <c r="AP40706" s="9"/>
      <c r="AQ40706" s="9"/>
    </row>
    <row r="40707" spans="41:43" x14ac:dyDescent="0.3">
      <c r="AO40707" s="9"/>
      <c r="AP40707" s="9"/>
      <c r="AQ40707" s="9"/>
    </row>
    <row r="40708" spans="41:43" x14ac:dyDescent="0.3">
      <c r="AO40708" s="9"/>
      <c r="AP40708" s="9"/>
      <c r="AQ40708" s="9"/>
    </row>
    <row r="40709" spans="41:43" x14ac:dyDescent="0.3">
      <c r="AO40709" s="9"/>
      <c r="AP40709" s="9"/>
      <c r="AQ40709" s="9"/>
    </row>
    <row r="40710" spans="41:43" x14ac:dyDescent="0.3">
      <c r="AO40710" s="9"/>
      <c r="AP40710" s="9"/>
      <c r="AQ40710" s="9"/>
    </row>
    <row r="40711" spans="41:43" x14ac:dyDescent="0.3">
      <c r="AO40711" s="9"/>
      <c r="AP40711" s="9"/>
      <c r="AQ40711" s="9"/>
    </row>
    <row r="40712" spans="41:43" x14ac:dyDescent="0.3">
      <c r="AO40712" s="9"/>
      <c r="AP40712" s="9"/>
      <c r="AQ40712" s="9"/>
    </row>
    <row r="40713" spans="41:43" x14ac:dyDescent="0.3">
      <c r="AO40713" s="9"/>
      <c r="AP40713" s="9"/>
      <c r="AQ40713" s="9"/>
    </row>
    <row r="40714" spans="41:43" x14ac:dyDescent="0.3">
      <c r="AO40714" s="9"/>
      <c r="AP40714" s="9"/>
      <c r="AQ40714" s="9"/>
    </row>
    <row r="40715" spans="41:43" x14ac:dyDescent="0.3">
      <c r="AO40715" s="9"/>
      <c r="AP40715" s="9"/>
      <c r="AQ40715" s="9"/>
    </row>
    <row r="40716" spans="41:43" x14ac:dyDescent="0.3">
      <c r="AO40716" s="9"/>
      <c r="AP40716" s="9"/>
      <c r="AQ40716" s="9"/>
    </row>
    <row r="40717" spans="41:43" x14ac:dyDescent="0.3">
      <c r="AO40717" s="9"/>
      <c r="AP40717" s="9"/>
      <c r="AQ40717" s="9"/>
    </row>
    <row r="40718" spans="41:43" x14ac:dyDescent="0.3">
      <c r="AO40718" s="9"/>
      <c r="AP40718" s="9"/>
      <c r="AQ40718" s="9"/>
    </row>
    <row r="40719" spans="41:43" x14ac:dyDescent="0.3">
      <c r="AO40719" s="9"/>
      <c r="AP40719" s="9"/>
      <c r="AQ40719" s="9"/>
    </row>
    <row r="40720" spans="41:43" x14ac:dyDescent="0.3">
      <c r="AO40720" s="9"/>
      <c r="AP40720" s="9"/>
      <c r="AQ40720" s="9"/>
    </row>
    <row r="40721" spans="41:43" x14ac:dyDescent="0.3">
      <c r="AO40721" s="9"/>
      <c r="AP40721" s="9"/>
      <c r="AQ40721" s="9"/>
    </row>
    <row r="40722" spans="41:43" x14ac:dyDescent="0.3">
      <c r="AO40722" s="9"/>
      <c r="AP40722" s="9"/>
      <c r="AQ40722" s="9"/>
    </row>
    <row r="40723" spans="41:43" x14ac:dyDescent="0.3">
      <c r="AO40723" s="9"/>
      <c r="AP40723" s="9"/>
      <c r="AQ40723" s="9"/>
    </row>
    <row r="40724" spans="41:43" x14ac:dyDescent="0.3">
      <c r="AO40724" s="9"/>
      <c r="AP40724" s="9"/>
      <c r="AQ40724" s="9"/>
    </row>
    <row r="40725" spans="41:43" x14ac:dyDescent="0.3">
      <c r="AO40725" s="9"/>
      <c r="AP40725" s="9"/>
      <c r="AQ40725" s="9"/>
    </row>
    <row r="40726" spans="41:43" x14ac:dyDescent="0.3">
      <c r="AO40726" s="9"/>
      <c r="AP40726" s="9"/>
      <c r="AQ40726" s="9"/>
    </row>
    <row r="40727" spans="41:43" x14ac:dyDescent="0.3">
      <c r="AO40727" s="9"/>
      <c r="AP40727" s="9"/>
      <c r="AQ40727" s="9"/>
    </row>
    <row r="40728" spans="41:43" x14ac:dyDescent="0.3">
      <c r="AO40728" s="9"/>
      <c r="AP40728" s="9"/>
      <c r="AQ40728" s="9"/>
    </row>
    <row r="40729" spans="41:43" x14ac:dyDescent="0.3">
      <c r="AO40729" s="9"/>
      <c r="AP40729" s="9"/>
      <c r="AQ40729" s="9"/>
    </row>
    <row r="40730" spans="41:43" x14ac:dyDescent="0.3">
      <c r="AO40730" s="9"/>
      <c r="AP40730" s="9"/>
      <c r="AQ40730" s="9"/>
    </row>
    <row r="40731" spans="41:43" x14ac:dyDescent="0.3">
      <c r="AO40731" s="9"/>
      <c r="AP40731" s="9"/>
      <c r="AQ40731" s="9"/>
    </row>
    <row r="40732" spans="41:43" x14ac:dyDescent="0.3">
      <c r="AO40732" s="9"/>
      <c r="AP40732" s="9"/>
      <c r="AQ40732" s="9"/>
    </row>
    <row r="40733" spans="41:43" x14ac:dyDescent="0.3">
      <c r="AO40733" s="9"/>
      <c r="AP40733" s="9"/>
      <c r="AQ40733" s="9"/>
    </row>
    <row r="40734" spans="41:43" x14ac:dyDescent="0.3">
      <c r="AO40734" s="9"/>
      <c r="AP40734" s="9"/>
      <c r="AQ40734" s="9"/>
    </row>
    <row r="40735" spans="41:43" x14ac:dyDescent="0.3">
      <c r="AO40735" s="9"/>
      <c r="AP40735" s="9"/>
      <c r="AQ40735" s="9"/>
    </row>
    <row r="40736" spans="41:43" x14ac:dyDescent="0.3">
      <c r="AO40736" s="9"/>
      <c r="AP40736" s="9"/>
      <c r="AQ40736" s="9"/>
    </row>
    <row r="40737" spans="41:43" x14ac:dyDescent="0.3">
      <c r="AO40737" s="9"/>
      <c r="AP40737" s="9"/>
      <c r="AQ40737" s="9"/>
    </row>
    <row r="40738" spans="41:43" x14ac:dyDescent="0.3">
      <c r="AO40738" s="9"/>
      <c r="AP40738" s="9"/>
      <c r="AQ40738" s="9"/>
    </row>
    <row r="40739" spans="41:43" x14ac:dyDescent="0.3">
      <c r="AO40739" s="9"/>
      <c r="AP40739" s="9"/>
      <c r="AQ40739" s="9"/>
    </row>
    <row r="40740" spans="41:43" x14ac:dyDescent="0.3">
      <c r="AO40740" s="9"/>
      <c r="AP40740" s="9"/>
      <c r="AQ40740" s="9"/>
    </row>
    <row r="40741" spans="41:43" x14ac:dyDescent="0.3">
      <c r="AO40741" s="9"/>
      <c r="AP40741" s="9"/>
      <c r="AQ40741" s="9"/>
    </row>
    <row r="40742" spans="41:43" x14ac:dyDescent="0.3">
      <c r="AO40742" s="9"/>
      <c r="AP40742" s="9"/>
      <c r="AQ40742" s="9"/>
    </row>
    <row r="40743" spans="41:43" x14ac:dyDescent="0.3">
      <c r="AO40743" s="9"/>
      <c r="AP40743" s="9"/>
      <c r="AQ40743" s="9"/>
    </row>
    <row r="40744" spans="41:43" x14ac:dyDescent="0.3">
      <c r="AO40744" s="9"/>
      <c r="AP40744" s="9"/>
      <c r="AQ40744" s="9"/>
    </row>
    <row r="40745" spans="41:43" x14ac:dyDescent="0.3">
      <c r="AO40745" s="9"/>
      <c r="AP40745" s="9"/>
      <c r="AQ40745" s="9"/>
    </row>
    <row r="40746" spans="41:43" x14ac:dyDescent="0.3">
      <c r="AO40746" s="9"/>
      <c r="AP40746" s="9"/>
      <c r="AQ40746" s="9"/>
    </row>
    <row r="40747" spans="41:43" x14ac:dyDescent="0.3">
      <c r="AO40747" s="9"/>
      <c r="AP40747" s="9"/>
      <c r="AQ40747" s="9"/>
    </row>
    <row r="40748" spans="41:43" x14ac:dyDescent="0.3">
      <c r="AO40748" s="9"/>
      <c r="AP40748" s="9"/>
      <c r="AQ40748" s="9"/>
    </row>
    <row r="40749" spans="41:43" x14ac:dyDescent="0.3">
      <c r="AO40749" s="9"/>
      <c r="AP40749" s="9"/>
      <c r="AQ40749" s="9"/>
    </row>
    <row r="40750" spans="41:43" x14ac:dyDescent="0.3">
      <c r="AO40750" s="9"/>
      <c r="AP40750" s="9"/>
      <c r="AQ40750" s="9"/>
    </row>
    <row r="40751" spans="41:43" x14ac:dyDescent="0.3">
      <c r="AO40751" s="9"/>
      <c r="AP40751" s="9"/>
      <c r="AQ40751" s="9"/>
    </row>
    <row r="40752" spans="41:43" x14ac:dyDescent="0.3">
      <c r="AO40752" s="9"/>
      <c r="AP40752" s="9"/>
      <c r="AQ40752" s="9"/>
    </row>
    <row r="40753" spans="41:43" x14ac:dyDescent="0.3">
      <c r="AO40753" s="9"/>
      <c r="AP40753" s="9"/>
      <c r="AQ40753" s="9"/>
    </row>
    <row r="40754" spans="41:43" x14ac:dyDescent="0.3">
      <c r="AO40754" s="9"/>
      <c r="AP40754" s="9"/>
      <c r="AQ40754" s="9"/>
    </row>
    <row r="40755" spans="41:43" x14ac:dyDescent="0.3">
      <c r="AO40755" s="9"/>
      <c r="AP40755" s="9"/>
      <c r="AQ40755" s="9"/>
    </row>
    <row r="40756" spans="41:43" x14ac:dyDescent="0.3">
      <c r="AO40756" s="9"/>
      <c r="AP40756" s="9"/>
      <c r="AQ40756" s="9"/>
    </row>
    <row r="40757" spans="41:43" x14ac:dyDescent="0.3">
      <c r="AO40757" s="9"/>
      <c r="AP40757" s="9"/>
      <c r="AQ40757" s="9"/>
    </row>
    <row r="40758" spans="41:43" x14ac:dyDescent="0.3">
      <c r="AO40758" s="9"/>
      <c r="AP40758" s="9"/>
      <c r="AQ40758" s="9"/>
    </row>
    <row r="40759" spans="41:43" x14ac:dyDescent="0.3">
      <c r="AO40759" s="9"/>
      <c r="AP40759" s="9"/>
      <c r="AQ40759" s="9"/>
    </row>
    <row r="40760" spans="41:43" x14ac:dyDescent="0.3">
      <c r="AO40760" s="9"/>
      <c r="AP40760" s="9"/>
      <c r="AQ40760" s="9"/>
    </row>
    <row r="40761" spans="41:43" x14ac:dyDescent="0.3">
      <c r="AO40761" s="9"/>
      <c r="AP40761" s="9"/>
      <c r="AQ40761" s="9"/>
    </row>
    <row r="40762" spans="41:43" x14ac:dyDescent="0.3">
      <c r="AO40762" s="9"/>
      <c r="AP40762" s="9"/>
      <c r="AQ40762" s="9"/>
    </row>
    <row r="40763" spans="41:43" x14ac:dyDescent="0.3">
      <c r="AO40763" s="9"/>
      <c r="AP40763" s="9"/>
      <c r="AQ40763" s="9"/>
    </row>
    <row r="40764" spans="41:43" x14ac:dyDescent="0.3">
      <c r="AO40764" s="9"/>
      <c r="AP40764" s="9"/>
      <c r="AQ40764" s="9"/>
    </row>
    <row r="40765" spans="41:43" x14ac:dyDescent="0.3">
      <c r="AO40765" s="9"/>
      <c r="AP40765" s="9"/>
      <c r="AQ40765" s="9"/>
    </row>
    <row r="40766" spans="41:43" x14ac:dyDescent="0.3">
      <c r="AO40766" s="9"/>
      <c r="AP40766" s="9"/>
      <c r="AQ40766" s="9"/>
    </row>
    <row r="40767" spans="41:43" x14ac:dyDescent="0.3">
      <c r="AO40767" s="9"/>
      <c r="AP40767" s="9"/>
      <c r="AQ40767" s="9"/>
    </row>
    <row r="40768" spans="41:43" x14ac:dyDescent="0.3">
      <c r="AO40768" s="9"/>
      <c r="AP40768" s="9"/>
      <c r="AQ40768" s="9"/>
    </row>
    <row r="40769" spans="41:43" x14ac:dyDescent="0.3">
      <c r="AO40769" s="9"/>
      <c r="AP40769" s="9"/>
      <c r="AQ40769" s="9"/>
    </row>
    <row r="40770" spans="41:43" x14ac:dyDescent="0.3">
      <c r="AO40770" s="9"/>
      <c r="AP40770" s="9"/>
      <c r="AQ40770" s="9"/>
    </row>
    <row r="40771" spans="41:43" x14ac:dyDescent="0.3">
      <c r="AO40771" s="9"/>
      <c r="AP40771" s="9"/>
      <c r="AQ40771" s="9"/>
    </row>
    <row r="40772" spans="41:43" x14ac:dyDescent="0.3">
      <c r="AO40772" s="9"/>
      <c r="AP40772" s="9"/>
      <c r="AQ40772" s="9"/>
    </row>
    <row r="40773" spans="41:43" x14ac:dyDescent="0.3">
      <c r="AO40773" s="9"/>
      <c r="AP40773" s="9"/>
      <c r="AQ40773" s="9"/>
    </row>
    <row r="40774" spans="41:43" x14ac:dyDescent="0.3">
      <c r="AO40774" s="9"/>
      <c r="AP40774" s="9"/>
      <c r="AQ40774" s="9"/>
    </row>
    <row r="40775" spans="41:43" x14ac:dyDescent="0.3">
      <c r="AO40775" s="9"/>
      <c r="AP40775" s="9"/>
      <c r="AQ40775" s="9"/>
    </row>
    <row r="40776" spans="41:43" x14ac:dyDescent="0.3">
      <c r="AO40776" s="9"/>
      <c r="AP40776" s="9"/>
      <c r="AQ40776" s="9"/>
    </row>
    <row r="40777" spans="41:43" x14ac:dyDescent="0.3">
      <c r="AO40777" s="9"/>
      <c r="AP40777" s="9"/>
      <c r="AQ40777" s="9"/>
    </row>
    <row r="40778" spans="41:43" x14ac:dyDescent="0.3">
      <c r="AO40778" s="9"/>
      <c r="AP40778" s="9"/>
      <c r="AQ40778" s="9"/>
    </row>
    <row r="40779" spans="41:43" x14ac:dyDescent="0.3">
      <c r="AO40779" s="9"/>
      <c r="AP40779" s="9"/>
      <c r="AQ40779" s="9"/>
    </row>
    <row r="40780" spans="41:43" x14ac:dyDescent="0.3">
      <c r="AO40780" s="9"/>
      <c r="AP40780" s="9"/>
      <c r="AQ40780" s="9"/>
    </row>
    <row r="40781" spans="41:43" x14ac:dyDescent="0.3">
      <c r="AO40781" s="9"/>
      <c r="AP40781" s="9"/>
      <c r="AQ40781" s="9"/>
    </row>
    <row r="40782" spans="41:43" x14ac:dyDescent="0.3">
      <c r="AO40782" s="9"/>
      <c r="AP40782" s="9"/>
      <c r="AQ40782" s="9"/>
    </row>
    <row r="40783" spans="41:43" x14ac:dyDescent="0.3">
      <c r="AO40783" s="9"/>
      <c r="AP40783" s="9"/>
      <c r="AQ40783" s="9"/>
    </row>
    <row r="40784" spans="41:43" x14ac:dyDescent="0.3">
      <c r="AO40784" s="9"/>
      <c r="AP40784" s="9"/>
      <c r="AQ40784" s="9"/>
    </row>
    <row r="40785" spans="41:43" x14ac:dyDescent="0.3">
      <c r="AO40785" s="9"/>
      <c r="AP40785" s="9"/>
      <c r="AQ40785" s="9"/>
    </row>
    <row r="40786" spans="41:43" x14ac:dyDescent="0.3">
      <c r="AO40786" s="9"/>
      <c r="AP40786" s="9"/>
      <c r="AQ40786" s="9"/>
    </row>
    <row r="40787" spans="41:43" x14ac:dyDescent="0.3">
      <c r="AO40787" s="9"/>
      <c r="AP40787" s="9"/>
      <c r="AQ40787" s="9"/>
    </row>
    <row r="40788" spans="41:43" x14ac:dyDescent="0.3">
      <c r="AO40788" s="9"/>
      <c r="AP40788" s="9"/>
      <c r="AQ40788" s="9"/>
    </row>
    <row r="40789" spans="41:43" x14ac:dyDescent="0.3">
      <c r="AO40789" s="9"/>
      <c r="AP40789" s="9"/>
      <c r="AQ40789" s="9"/>
    </row>
    <row r="40790" spans="41:43" x14ac:dyDescent="0.3">
      <c r="AO40790" s="9"/>
      <c r="AP40790" s="9"/>
      <c r="AQ40790" s="9"/>
    </row>
    <row r="40791" spans="41:43" x14ac:dyDescent="0.3">
      <c r="AO40791" s="9"/>
      <c r="AP40791" s="9"/>
      <c r="AQ40791" s="9"/>
    </row>
    <row r="40792" spans="41:43" x14ac:dyDescent="0.3">
      <c r="AO40792" s="9"/>
      <c r="AP40792" s="9"/>
      <c r="AQ40792" s="9"/>
    </row>
    <row r="40793" spans="41:43" x14ac:dyDescent="0.3">
      <c r="AO40793" s="9"/>
      <c r="AP40793" s="9"/>
      <c r="AQ40793" s="9"/>
    </row>
    <row r="40794" spans="41:43" x14ac:dyDescent="0.3">
      <c r="AO40794" s="9"/>
      <c r="AP40794" s="9"/>
      <c r="AQ40794" s="9"/>
    </row>
    <row r="40795" spans="41:43" x14ac:dyDescent="0.3">
      <c r="AO40795" s="9"/>
      <c r="AP40795" s="9"/>
      <c r="AQ40795" s="9"/>
    </row>
    <row r="40796" spans="41:43" x14ac:dyDescent="0.3">
      <c r="AO40796" s="9"/>
      <c r="AP40796" s="9"/>
      <c r="AQ40796" s="9"/>
    </row>
    <row r="40797" spans="41:43" x14ac:dyDescent="0.3">
      <c r="AO40797" s="9"/>
      <c r="AP40797" s="9"/>
      <c r="AQ40797" s="9"/>
    </row>
    <row r="40798" spans="41:43" x14ac:dyDescent="0.3">
      <c r="AO40798" s="9"/>
      <c r="AP40798" s="9"/>
      <c r="AQ40798" s="9"/>
    </row>
    <row r="40799" spans="41:43" x14ac:dyDescent="0.3">
      <c r="AO40799" s="9"/>
      <c r="AP40799" s="9"/>
      <c r="AQ40799" s="9"/>
    </row>
    <row r="40800" spans="41:43" x14ac:dyDescent="0.3">
      <c r="AO40800" s="9"/>
      <c r="AP40800" s="9"/>
      <c r="AQ40800" s="9"/>
    </row>
    <row r="40801" spans="41:43" x14ac:dyDescent="0.3">
      <c r="AO40801" s="9"/>
      <c r="AP40801" s="9"/>
      <c r="AQ40801" s="9"/>
    </row>
    <row r="40802" spans="41:43" x14ac:dyDescent="0.3">
      <c r="AO40802" s="9"/>
      <c r="AP40802" s="9"/>
      <c r="AQ40802" s="9"/>
    </row>
    <row r="40803" spans="41:43" x14ac:dyDescent="0.3">
      <c r="AO40803" s="9"/>
      <c r="AP40803" s="9"/>
      <c r="AQ40803" s="9"/>
    </row>
    <row r="40804" spans="41:43" x14ac:dyDescent="0.3">
      <c r="AO40804" s="9"/>
      <c r="AP40804" s="9"/>
      <c r="AQ40804" s="9"/>
    </row>
    <row r="40805" spans="41:43" x14ac:dyDescent="0.3">
      <c r="AO40805" s="9"/>
      <c r="AP40805" s="9"/>
      <c r="AQ40805" s="9"/>
    </row>
    <row r="40806" spans="41:43" x14ac:dyDescent="0.3">
      <c r="AO40806" s="9"/>
      <c r="AP40806" s="9"/>
      <c r="AQ40806" s="9"/>
    </row>
    <row r="40807" spans="41:43" x14ac:dyDescent="0.3">
      <c r="AO40807" s="9"/>
      <c r="AP40807" s="9"/>
      <c r="AQ40807" s="9"/>
    </row>
    <row r="40808" spans="41:43" x14ac:dyDescent="0.3">
      <c r="AO40808" s="9"/>
      <c r="AP40808" s="9"/>
      <c r="AQ40808" s="9"/>
    </row>
    <row r="40809" spans="41:43" x14ac:dyDescent="0.3">
      <c r="AO40809" s="9"/>
      <c r="AP40809" s="9"/>
      <c r="AQ40809" s="9"/>
    </row>
    <row r="40810" spans="41:43" x14ac:dyDescent="0.3">
      <c r="AO40810" s="9"/>
      <c r="AP40810" s="9"/>
      <c r="AQ40810" s="9"/>
    </row>
    <row r="40811" spans="41:43" x14ac:dyDescent="0.3">
      <c r="AO40811" s="9"/>
      <c r="AP40811" s="9"/>
      <c r="AQ40811" s="9"/>
    </row>
    <row r="40812" spans="41:43" x14ac:dyDescent="0.3">
      <c r="AO40812" s="9"/>
      <c r="AP40812" s="9"/>
      <c r="AQ40812" s="9"/>
    </row>
    <row r="40813" spans="41:43" x14ac:dyDescent="0.3">
      <c r="AO40813" s="9"/>
      <c r="AP40813" s="9"/>
      <c r="AQ40813" s="9"/>
    </row>
    <row r="40814" spans="41:43" x14ac:dyDescent="0.3">
      <c r="AO40814" s="9"/>
      <c r="AP40814" s="9"/>
      <c r="AQ40814" s="9"/>
    </row>
    <row r="40815" spans="41:43" x14ac:dyDescent="0.3">
      <c r="AO40815" s="9"/>
      <c r="AP40815" s="9"/>
      <c r="AQ40815" s="9"/>
    </row>
    <row r="40816" spans="41:43" x14ac:dyDescent="0.3">
      <c r="AO40816" s="9"/>
      <c r="AP40816" s="9"/>
      <c r="AQ40816" s="9"/>
    </row>
    <row r="40817" spans="41:43" x14ac:dyDescent="0.3">
      <c r="AO40817" s="9"/>
      <c r="AP40817" s="9"/>
      <c r="AQ40817" s="9"/>
    </row>
    <row r="40818" spans="41:43" x14ac:dyDescent="0.3">
      <c r="AO40818" s="9"/>
      <c r="AP40818" s="9"/>
      <c r="AQ40818" s="9"/>
    </row>
    <row r="40819" spans="41:43" x14ac:dyDescent="0.3">
      <c r="AO40819" s="9"/>
      <c r="AP40819" s="9"/>
      <c r="AQ40819" s="9"/>
    </row>
    <row r="40820" spans="41:43" x14ac:dyDescent="0.3">
      <c r="AO40820" s="9"/>
      <c r="AP40820" s="9"/>
      <c r="AQ40820" s="9"/>
    </row>
    <row r="40821" spans="41:43" x14ac:dyDescent="0.3">
      <c r="AO40821" s="9"/>
      <c r="AP40821" s="9"/>
      <c r="AQ40821" s="9"/>
    </row>
    <row r="40822" spans="41:43" x14ac:dyDescent="0.3">
      <c r="AO40822" s="9"/>
      <c r="AP40822" s="9"/>
      <c r="AQ40822" s="9"/>
    </row>
    <row r="40823" spans="41:43" x14ac:dyDescent="0.3">
      <c r="AO40823" s="9"/>
      <c r="AP40823" s="9"/>
      <c r="AQ40823" s="9"/>
    </row>
    <row r="40824" spans="41:43" x14ac:dyDescent="0.3">
      <c r="AO40824" s="9"/>
      <c r="AP40824" s="9"/>
      <c r="AQ40824" s="9"/>
    </row>
    <row r="40825" spans="41:43" x14ac:dyDescent="0.3">
      <c r="AO40825" s="9"/>
      <c r="AP40825" s="9"/>
      <c r="AQ40825" s="9"/>
    </row>
    <row r="40826" spans="41:43" x14ac:dyDescent="0.3">
      <c r="AO40826" s="9"/>
      <c r="AP40826" s="9"/>
      <c r="AQ40826" s="9"/>
    </row>
    <row r="40827" spans="41:43" x14ac:dyDescent="0.3">
      <c r="AO40827" s="9"/>
      <c r="AP40827" s="9"/>
      <c r="AQ40827" s="9"/>
    </row>
    <row r="40828" spans="41:43" x14ac:dyDescent="0.3">
      <c r="AO40828" s="9"/>
      <c r="AP40828" s="9"/>
      <c r="AQ40828" s="9"/>
    </row>
    <row r="40829" spans="41:43" x14ac:dyDescent="0.3">
      <c r="AO40829" s="9"/>
      <c r="AP40829" s="9"/>
      <c r="AQ40829" s="9"/>
    </row>
    <row r="40830" spans="41:43" x14ac:dyDescent="0.3">
      <c r="AO40830" s="9"/>
      <c r="AP40830" s="9"/>
      <c r="AQ40830" s="9"/>
    </row>
    <row r="40831" spans="41:43" x14ac:dyDescent="0.3">
      <c r="AO40831" s="9"/>
      <c r="AP40831" s="9"/>
      <c r="AQ40831" s="9"/>
    </row>
    <row r="40832" spans="41:43" x14ac:dyDescent="0.3">
      <c r="AO40832" s="9"/>
      <c r="AP40832" s="9"/>
      <c r="AQ40832" s="9"/>
    </row>
    <row r="40833" spans="41:43" x14ac:dyDescent="0.3">
      <c r="AO40833" s="9"/>
      <c r="AP40833" s="9"/>
      <c r="AQ40833" s="9"/>
    </row>
    <row r="40834" spans="41:43" x14ac:dyDescent="0.3">
      <c r="AO40834" s="9"/>
      <c r="AP40834" s="9"/>
      <c r="AQ40834" s="9"/>
    </row>
    <row r="40835" spans="41:43" x14ac:dyDescent="0.3">
      <c r="AO40835" s="9"/>
      <c r="AP40835" s="9"/>
      <c r="AQ40835" s="9"/>
    </row>
    <row r="40836" spans="41:43" x14ac:dyDescent="0.3">
      <c r="AO40836" s="9"/>
      <c r="AP40836" s="9"/>
      <c r="AQ40836" s="9"/>
    </row>
    <row r="40837" spans="41:43" x14ac:dyDescent="0.3">
      <c r="AO40837" s="9"/>
      <c r="AP40837" s="9"/>
      <c r="AQ40837" s="9"/>
    </row>
    <row r="40838" spans="41:43" x14ac:dyDescent="0.3">
      <c r="AO40838" s="9"/>
      <c r="AP40838" s="9"/>
      <c r="AQ40838" s="9"/>
    </row>
    <row r="40839" spans="41:43" x14ac:dyDescent="0.3">
      <c r="AO40839" s="9"/>
      <c r="AP40839" s="9"/>
      <c r="AQ40839" s="9"/>
    </row>
    <row r="40840" spans="41:43" x14ac:dyDescent="0.3">
      <c r="AO40840" s="9"/>
      <c r="AP40840" s="9"/>
      <c r="AQ40840" s="9"/>
    </row>
    <row r="40841" spans="41:43" x14ac:dyDescent="0.3">
      <c r="AO40841" s="9"/>
      <c r="AP40841" s="9"/>
      <c r="AQ40841" s="9"/>
    </row>
    <row r="40842" spans="41:43" x14ac:dyDescent="0.3">
      <c r="AO40842" s="9"/>
      <c r="AP40842" s="9"/>
      <c r="AQ40842" s="9"/>
    </row>
    <row r="40843" spans="41:43" x14ac:dyDescent="0.3">
      <c r="AO40843" s="9"/>
      <c r="AP40843" s="9"/>
      <c r="AQ40843" s="9"/>
    </row>
    <row r="40844" spans="41:43" x14ac:dyDescent="0.3">
      <c r="AO40844" s="9"/>
      <c r="AP40844" s="9"/>
      <c r="AQ40844" s="9"/>
    </row>
    <row r="40845" spans="41:43" x14ac:dyDescent="0.3">
      <c r="AO40845" s="9"/>
      <c r="AP40845" s="9"/>
      <c r="AQ40845" s="9"/>
    </row>
    <row r="40846" spans="41:43" x14ac:dyDescent="0.3">
      <c r="AO40846" s="9"/>
      <c r="AP40846" s="9"/>
      <c r="AQ40846" s="9"/>
    </row>
    <row r="40847" spans="41:43" x14ac:dyDescent="0.3">
      <c r="AO40847" s="9"/>
      <c r="AP40847" s="9"/>
      <c r="AQ40847" s="9"/>
    </row>
    <row r="40848" spans="41:43" x14ac:dyDescent="0.3">
      <c r="AO40848" s="9"/>
      <c r="AP40848" s="9"/>
      <c r="AQ40848" s="9"/>
    </row>
    <row r="40849" spans="41:43" x14ac:dyDescent="0.3">
      <c r="AO40849" s="9"/>
      <c r="AP40849" s="9"/>
      <c r="AQ40849" s="9"/>
    </row>
    <row r="40850" spans="41:43" x14ac:dyDescent="0.3">
      <c r="AO40850" s="9"/>
      <c r="AP40850" s="9"/>
      <c r="AQ40850" s="9"/>
    </row>
    <row r="40851" spans="41:43" x14ac:dyDescent="0.3">
      <c r="AO40851" s="9"/>
      <c r="AP40851" s="9"/>
      <c r="AQ40851" s="9"/>
    </row>
    <row r="40852" spans="41:43" x14ac:dyDescent="0.3">
      <c r="AO40852" s="9"/>
      <c r="AP40852" s="9"/>
      <c r="AQ40852" s="9"/>
    </row>
    <row r="40853" spans="41:43" x14ac:dyDescent="0.3">
      <c r="AO40853" s="9"/>
      <c r="AP40853" s="9"/>
      <c r="AQ40853" s="9"/>
    </row>
    <row r="40854" spans="41:43" x14ac:dyDescent="0.3">
      <c r="AO40854" s="9"/>
      <c r="AP40854" s="9"/>
      <c r="AQ40854" s="9"/>
    </row>
    <row r="40855" spans="41:43" x14ac:dyDescent="0.3">
      <c r="AO40855" s="9"/>
      <c r="AP40855" s="9"/>
      <c r="AQ40855" s="9"/>
    </row>
    <row r="40856" spans="41:43" x14ac:dyDescent="0.3">
      <c r="AO40856" s="9"/>
      <c r="AP40856" s="9"/>
      <c r="AQ40856" s="9"/>
    </row>
    <row r="40857" spans="41:43" x14ac:dyDescent="0.3">
      <c r="AO40857" s="9"/>
      <c r="AP40857" s="9"/>
      <c r="AQ40857" s="9"/>
    </row>
    <row r="40858" spans="41:43" x14ac:dyDescent="0.3">
      <c r="AO40858" s="9"/>
      <c r="AP40858" s="9"/>
      <c r="AQ40858" s="9"/>
    </row>
    <row r="40859" spans="41:43" x14ac:dyDescent="0.3">
      <c r="AO40859" s="9"/>
      <c r="AP40859" s="9"/>
      <c r="AQ40859" s="9"/>
    </row>
    <row r="40860" spans="41:43" x14ac:dyDescent="0.3">
      <c r="AO40860" s="9"/>
      <c r="AP40860" s="9"/>
      <c r="AQ40860" s="9"/>
    </row>
    <row r="40861" spans="41:43" x14ac:dyDescent="0.3">
      <c r="AO40861" s="9"/>
      <c r="AP40861" s="9"/>
      <c r="AQ40861" s="9"/>
    </row>
    <row r="40862" spans="41:43" x14ac:dyDescent="0.3">
      <c r="AO40862" s="9"/>
      <c r="AP40862" s="9"/>
      <c r="AQ40862" s="9"/>
    </row>
    <row r="40863" spans="41:43" x14ac:dyDescent="0.3">
      <c r="AO40863" s="9"/>
      <c r="AP40863" s="9"/>
      <c r="AQ40863" s="9"/>
    </row>
    <row r="40864" spans="41:43" x14ac:dyDescent="0.3">
      <c r="AO40864" s="9"/>
      <c r="AP40864" s="9"/>
      <c r="AQ40864" s="9"/>
    </row>
    <row r="40865" spans="41:43" x14ac:dyDescent="0.3">
      <c r="AO40865" s="9"/>
      <c r="AP40865" s="9"/>
      <c r="AQ40865" s="9"/>
    </row>
    <row r="40866" spans="41:43" x14ac:dyDescent="0.3">
      <c r="AO40866" s="9"/>
      <c r="AP40866" s="9"/>
      <c r="AQ40866" s="9"/>
    </row>
    <row r="40867" spans="41:43" x14ac:dyDescent="0.3">
      <c r="AO40867" s="9"/>
      <c r="AP40867" s="9"/>
      <c r="AQ40867" s="9"/>
    </row>
    <row r="40868" spans="41:43" x14ac:dyDescent="0.3">
      <c r="AO40868" s="9"/>
      <c r="AP40868" s="9"/>
      <c r="AQ40868" s="9"/>
    </row>
    <row r="40869" spans="41:43" x14ac:dyDescent="0.3">
      <c r="AO40869" s="9"/>
      <c r="AP40869" s="9"/>
      <c r="AQ40869" s="9"/>
    </row>
    <row r="40870" spans="41:43" x14ac:dyDescent="0.3">
      <c r="AO40870" s="9"/>
      <c r="AP40870" s="9"/>
      <c r="AQ40870" s="9"/>
    </row>
    <row r="40871" spans="41:43" x14ac:dyDescent="0.3">
      <c r="AO40871" s="9"/>
      <c r="AP40871" s="9"/>
      <c r="AQ40871" s="9"/>
    </row>
    <row r="40872" spans="41:43" x14ac:dyDescent="0.3">
      <c r="AO40872" s="9"/>
      <c r="AP40872" s="9"/>
      <c r="AQ40872" s="9"/>
    </row>
    <row r="40873" spans="41:43" x14ac:dyDescent="0.3">
      <c r="AO40873" s="9"/>
      <c r="AP40873" s="9"/>
      <c r="AQ40873" s="9"/>
    </row>
    <row r="40874" spans="41:43" x14ac:dyDescent="0.3">
      <c r="AO40874" s="9"/>
      <c r="AP40874" s="9"/>
      <c r="AQ40874" s="9"/>
    </row>
    <row r="40875" spans="41:43" x14ac:dyDescent="0.3">
      <c r="AO40875" s="9"/>
      <c r="AP40875" s="9"/>
      <c r="AQ40875" s="9"/>
    </row>
    <row r="40876" spans="41:43" x14ac:dyDescent="0.3">
      <c r="AO40876" s="9"/>
      <c r="AP40876" s="9"/>
      <c r="AQ40876" s="9"/>
    </row>
    <row r="40877" spans="41:43" x14ac:dyDescent="0.3">
      <c r="AO40877" s="9"/>
      <c r="AP40877" s="9"/>
      <c r="AQ40877" s="9"/>
    </row>
    <row r="40878" spans="41:43" x14ac:dyDescent="0.3">
      <c r="AO40878" s="9"/>
      <c r="AP40878" s="9"/>
      <c r="AQ40878" s="9"/>
    </row>
    <row r="40879" spans="41:43" x14ac:dyDescent="0.3">
      <c r="AO40879" s="9"/>
      <c r="AP40879" s="9"/>
      <c r="AQ40879" s="9"/>
    </row>
    <row r="40880" spans="41:43" x14ac:dyDescent="0.3">
      <c r="AO40880" s="9"/>
      <c r="AP40880" s="9"/>
      <c r="AQ40880" s="9"/>
    </row>
    <row r="40881" spans="41:43" x14ac:dyDescent="0.3">
      <c r="AO40881" s="9"/>
      <c r="AP40881" s="9"/>
      <c r="AQ40881" s="9"/>
    </row>
    <row r="40882" spans="41:43" x14ac:dyDescent="0.3">
      <c r="AO40882" s="9"/>
      <c r="AP40882" s="9"/>
      <c r="AQ40882" s="9"/>
    </row>
    <row r="40883" spans="41:43" x14ac:dyDescent="0.3">
      <c r="AO40883" s="9"/>
      <c r="AP40883" s="9"/>
      <c r="AQ40883" s="9"/>
    </row>
    <row r="40884" spans="41:43" x14ac:dyDescent="0.3">
      <c r="AO40884" s="9"/>
      <c r="AP40884" s="9"/>
      <c r="AQ40884" s="9"/>
    </row>
    <row r="40885" spans="41:43" x14ac:dyDescent="0.3">
      <c r="AO40885" s="9"/>
      <c r="AP40885" s="9"/>
      <c r="AQ40885" s="9"/>
    </row>
    <row r="40886" spans="41:43" x14ac:dyDescent="0.3">
      <c r="AO40886" s="9"/>
      <c r="AP40886" s="9"/>
      <c r="AQ40886" s="9"/>
    </row>
    <row r="40887" spans="41:43" x14ac:dyDescent="0.3">
      <c r="AO40887" s="9"/>
      <c r="AP40887" s="9"/>
      <c r="AQ40887" s="9"/>
    </row>
    <row r="40888" spans="41:43" x14ac:dyDescent="0.3">
      <c r="AO40888" s="9"/>
      <c r="AP40888" s="9"/>
      <c r="AQ40888" s="9"/>
    </row>
    <row r="40889" spans="41:43" x14ac:dyDescent="0.3">
      <c r="AO40889" s="9"/>
      <c r="AP40889" s="9"/>
      <c r="AQ40889" s="9"/>
    </row>
    <row r="40890" spans="41:43" x14ac:dyDescent="0.3">
      <c r="AO40890" s="9"/>
      <c r="AP40890" s="9"/>
      <c r="AQ40890" s="9"/>
    </row>
    <row r="40891" spans="41:43" x14ac:dyDescent="0.3">
      <c r="AO40891" s="9"/>
      <c r="AP40891" s="9"/>
      <c r="AQ40891" s="9"/>
    </row>
    <row r="40892" spans="41:43" x14ac:dyDescent="0.3">
      <c r="AO40892" s="9"/>
      <c r="AP40892" s="9"/>
      <c r="AQ40892" s="9"/>
    </row>
    <row r="40893" spans="41:43" x14ac:dyDescent="0.3">
      <c r="AO40893" s="9"/>
      <c r="AP40893" s="9"/>
      <c r="AQ40893" s="9"/>
    </row>
    <row r="40894" spans="41:43" x14ac:dyDescent="0.3">
      <c r="AO40894" s="9"/>
      <c r="AP40894" s="9"/>
      <c r="AQ40894" s="9"/>
    </row>
    <row r="40895" spans="41:43" x14ac:dyDescent="0.3">
      <c r="AO40895" s="9"/>
      <c r="AP40895" s="9"/>
      <c r="AQ40895" s="9"/>
    </row>
    <row r="40896" spans="41:43" x14ac:dyDescent="0.3">
      <c r="AO40896" s="9"/>
      <c r="AP40896" s="9"/>
      <c r="AQ40896" s="9"/>
    </row>
    <row r="40897" spans="41:43" x14ac:dyDescent="0.3">
      <c r="AO40897" s="9"/>
      <c r="AP40897" s="9"/>
      <c r="AQ40897" s="9"/>
    </row>
    <row r="40898" spans="41:43" x14ac:dyDescent="0.3">
      <c r="AO40898" s="9"/>
      <c r="AP40898" s="9"/>
      <c r="AQ40898" s="9"/>
    </row>
    <row r="40899" spans="41:43" x14ac:dyDescent="0.3">
      <c r="AO40899" s="9"/>
      <c r="AP40899" s="9"/>
      <c r="AQ40899" s="9"/>
    </row>
    <row r="40900" spans="41:43" x14ac:dyDescent="0.3">
      <c r="AO40900" s="9"/>
      <c r="AP40900" s="9"/>
      <c r="AQ40900" s="9"/>
    </row>
    <row r="40901" spans="41:43" x14ac:dyDescent="0.3">
      <c r="AO40901" s="9"/>
      <c r="AP40901" s="9"/>
      <c r="AQ40901" s="9"/>
    </row>
    <row r="40902" spans="41:43" x14ac:dyDescent="0.3">
      <c r="AO40902" s="9"/>
      <c r="AP40902" s="9"/>
      <c r="AQ40902" s="9"/>
    </row>
    <row r="40903" spans="41:43" x14ac:dyDescent="0.3">
      <c r="AO40903" s="9"/>
      <c r="AP40903" s="9"/>
      <c r="AQ40903" s="9"/>
    </row>
    <row r="40904" spans="41:43" x14ac:dyDescent="0.3">
      <c r="AO40904" s="9"/>
      <c r="AP40904" s="9"/>
      <c r="AQ40904" s="9"/>
    </row>
    <row r="40905" spans="41:43" x14ac:dyDescent="0.3">
      <c r="AO40905" s="9"/>
      <c r="AP40905" s="9"/>
      <c r="AQ40905" s="9"/>
    </row>
    <row r="40906" spans="41:43" x14ac:dyDescent="0.3">
      <c r="AO40906" s="9"/>
      <c r="AP40906" s="9"/>
      <c r="AQ40906" s="9"/>
    </row>
    <row r="40907" spans="41:43" x14ac:dyDescent="0.3">
      <c r="AO40907" s="9"/>
      <c r="AP40907" s="9"/>
      <c r="AQ40907" s="9"/>
    </row>
    <row r="40908" spans="41:43" x14ac:dyDescent="0.3">
      <c r="AO40908" s="9"/>
      <c r="AP40908" s="9"/>
      <c r="AQ40908" s="9"/>
    </row>
    <row r="40909" spans="41:43" x14ac:dyDescent="0.3">
      <c r="AO40909" s="9"/>
      <c r="AP40909" s="9"/>
      <c r="AQ40909" s="9"/>
    </row>
    <row r="40910" spans="41:43" x14ac:dyDescent="0.3">
      <c r="AO40910" s="9"/>
      <c r="AP40910" s="9"/>
      <c r="AQ40910" s="9"/>
    </row>
    <row r="40911" spans="41:43" x14ac:dyDescent="0.3">
      <c r="AO40911" s="9"/>
      <c r="AP40911" s="9"/>
      <c r="AQ40911" s="9"/>
    </row>
    <row r="40912" spans="41:43" x14ac:dyDescent="0.3">
      <c r="AO40912" s="9"/>
      <c r="AP40912" s="9"/>
      <c r="AQ40912" s="9"/>
    </row>
    <row r="40913" spans="41:43" x14ac:dyDescent="0.3">
      <c r="AO40913" s="9"/>
      <c r="AP40913" s="9"/>
      <c r="AQ40913" s="9"/>
    </row>
    <row r="40914" spans="41:43" x14ac:dyDescent="0.3">
      <c r="AO40914" s="9"/>
      <c r="AP40914" s="9"/>
      <c r="AQ40914" s="9"/>
    </row>
    <row r="40915" spans="41:43" x14ac:dyDescent="0.3">
      <c r="AO40915" s="9"/>
      <c r="AP40915" s="9"/>
      <c r="AQ40915" s="9"/>
    </row>
    <row r="40916" spans="41:43" x14ac:dyDescent="0.3">
      <c r="AO40916" s="9"/>
      <c r="AP40916" s="9"/>
      <c r="AQ40916" s="9"/>
    </row>
    <row r="40917" spans="41:43" x14ac:dyDescent="0.3">
      <c r="AO40917" s="9"/>
      <c r="AP40917" s="9"/>
      <c r="AQ40917" s="9"/>
    </row>
    <row r="40918" spans="41:43" x14ac:dyDescent="0.3">
      <c r="AO40918" s="9"/>
      <c r="AP40918" s="9"/>
      <c r="AQ40918" s="9"/>
    </row>
    <row r="40919" spans="41:43" x14ac:dyDescent="0.3">
      <c r="AO40919" s="9"/>
      <c r="AP40919" s="9"/>
      <c r="AQ40919" s="9"/>
    </row>
    <row r="40920" spans="41:43" x14ac:dyDescent="0.3">
      <c r="AO40920" s="9"/>
      <c r="AP40920" s="9"/>
      <c r="AQ40920" s="9"/>
    </row>
    <row r="40921" spans="41:43" x14ac:dyDescent="0.3">
      <c r="AO40921" s="9"/>
      <c r="AP40921" s="9"/>
      <c r="AQ40921" s="9"/>
    </row>
    <row r="40922" spans="41:43" x14ac:dyDescent="0.3">
      <c r="AO40922" s="9"/>
      <c r="AP40922" s="9"/>
      <c r="AQ40922" s="9"/>
    </row>
    <row r="40923" spans="41:43" x14ac:dyDescent="0.3">
      <c r="AO40923" s="9"/>
      <c r="AP40923" s="9"/>
      <c r="AQ40923" s="9"/>
    </row>
    <row r="40924" spans="41:43" x14ac:dyDescent="0.3">
      <c r="AO40924" s="9"/>
      <c r="AP40924" s="9"/>
      <c r="AQ40924" s="9"/>
    </row>
    <row r="40925" spans="41:43" x14ac:dyDescent="0.3">
      <c r="AO40925" s="9"/>
      <c r="AP40925" s="9"/>
      <c r="AQ40925" s="9"/>
    </row>
    <row r="40926" spans="41:43" x14ac:dyDescent="0.3">
      <c r="AO40926" s="9"/>
      <c r="AP40926" s="9"/>
      <c r="AQ40926" s="9"/>
    </row>
    <row r="40927" spans="41:43" x14ac:dyDescent="0.3">
      <c r="AO40927" s="9"/>
      <c r="AP40927" s="9"/>
      <c r="AQ40927" s="9"/>
    </row>
    <row r="40928" spans="41:43" x14ac:dyDescent="0.3">
      <c r="AO40928" s="9"/>
      <c r="AP40928" s="9"/>
      <c r="AQ40928" s="9"/>
    </row>
    <row r="40929" spans="41:43" x14ac:dyDescent="0.3">
      <c r="AO40929" s="9"/>
      <c r="AP40929" s="9"/>
      <c r="AQ40929" s="9"/>
    </row>
    <row r="40930" spans="41:43" x14ac:dyDescent="0.3">
      <c r="AO40930" s="9"/>
      <c r="AP40930" s="9"/>
      <c r="AQ40930" s="9"/>
    </row>
    <row r="40931" spans="41:43" x14ac:dyDescent="0.3">
      <c r="AO40931" s="9"/>
      <c r="AP40931" s="9"/>
      <c r="AQ40931" s="9"/>
    </row>
    <row r="40932" spans="41:43" x14ac:dyDescent="0.3">
      <c r="AO40932" s="9"/>
      <c r="AP40932" s="9"/>
      <c r="AQ40932" s="9"/>
    </row>
    <row r="40933" spans="41:43" x14ac:dyDescent="0.3">
      <c r="AO40933" s="9"/>
      <c r="AP40933" s="9"/>
      <c r="AQ40933" s="9"/>
    </row>
    <row r="40934" spans="41:43" x14ac:dyDescent="0.3">
      <c r="AO40934" s="9"/>
      <c r="AP40934" s="9"/>
      <c r="AQ40934" s="9"/>
    </row>
    <row r="40935" spans="41:43" x14ac:dyDescent="0.3">
      <c r="AO40935" s="9"/>
      <c r="AP40935" s="9"/>
      <c r="AQ40935" s="9"/>
    </row>
    <row r="40936" spans="41:43" x14ac:dyDescent="0.3">
      <c r="AO40936" s="9"/>
      <c r="AP40936" s="9"/>
      <c r="AQ40936" s="9"/>
    </row>
    <row r="40937" spans="41:43" x14ac:dyDescent="0.3">
      <c r="AO40937" s="9"/>
      <c r="AP40937" s="9"/>
      <c r="AQ40937" s="9"/>
    </row>
    <row r="40938" spans="41:43" x14ac:dyDescent="0.3">
      <c r="AO40938" s="9"/>
      <c r="AP40938" s="9"/>
      <c r="AQ40938" s="9"/>
    </row>
    <row r="40939" spans="41:43" x14ac:dyDescent="0.3">
      <c r="AO40939" s="9"/>
      <c r="AP40939" s="9"/>
      <c r="AQ40939" s="9"/>
    </row>
    <row r="40940" spans="41:43" x14ac:dyDescent="0.3">
      <c r="AO40940" s="9"/>
      <c r="AP40940" s="9"/>
      <c r="AQ40940" s="9"/>
    </row>
    <row r="40941" spans="41:43" x14ac:dyDescent="0.3">
      <c r="AO40941" s="9"/>
      <c r="AP40941" s="9"/>
      <c r="AQ40941" s="9"/>
    </row>
    <row r="40942" spans="41:43" x14ac:dyDescent="0.3">
      <c r="AO40942" s="9"/>
      <c r="AP40942" s="9"/>
      <c r="AQ40942" s="9"/>
    </row>
    <row r="40943" spans="41:43" x14ac:dyDescent="0.3">
      <c r="AO40943" s="9"/>
      <c r="AP40943" s="9"/>
      <c r="AQ40943" s="9"/>
    </row>
    <row r="40944" spans="41:43" x14ac:dyDescent="0.3">
      <c r="AO40944" s="9"/>
      <c r="AP40944" s="9"/>
      <c r="AQ40944" s="9"/>
    </row>
    <row r="40945" spans="41:43" x14ac:dyDescent="0.3">
      <c r="AO40945" s="9"/>
      <c r="AP40945" s="9"/>
      <c r="AQ40945" s="9"/>
    </row>
    <row r="40946" spans="41:43" x14ac:dyDescent="0.3">
      <c r="AO40946" s="9"/>
      <c r="AP40946" s="9"/>
      <c r="AQ40946" s="9"/>
    </row>
    <row r="40947" spans="41:43" x14ac:dyDescent="0.3">
      <c r="AO40947" s="9"/>
      <c r="AP40947" s="9"/>
      <c r="AQ40947" s="9"/>
    </row>
    <row r="40948" spans="41:43" x14ac:dyDescent="0.3">
      <c r="AO40948" s="9"/>
      <c r="AP40948" s="9"/>
      <c r="AQ40948" s="9"/>
    </row>
    <row r="40949" spans="41:43" x14ac:dyDescent="0.3">
      <c r="AO40949" s="9"/>
      <c r="AP40949" s="9"/>
      <c r="AQ40949" s="9"/>
    </row>
    <row r="40950" spans="41:43" x14ac:dyDescent="0.3">
      <c r="AO40950" s="9"/>
      <c r="AP40950" s="9"/>
      <c r="AQ40950" s="9"/>
    </row>
    <row r="40951" spans="41:43" x14ac:dyDescent="0.3">
      <c r="AO40951" s="9"/>
      <c r="AP40951" s="9"/>
      <c r="AQ40951" s="9"/>
    </row>
    <row r="40952" spans="41:43" x14ac:dyDescent="0.3">
      <c r="AO40952" s="9"/>
      <c r="AP40952" s="9"/>
      <c r="AQ40952" s="9"/>
    </row>
    <row r="40953" spans="41:43" x14ac:dyDescent="0.3">
      <c r="AO40953" s="9"/>
      <c r="AP40953" s="9"/>
      <c r="AQ40953" s="9"/>
    </row>
    <row r="40954" spans="41:43" x14ac:dyDescent="0.3">
      <c r="AO40954" s="9"/>
      <c r="AP40954" s="9"/>
      <c r="AQ40954" s="9"/>
    </row>
    <row r="40955" spans="41:43" x14ac:dyDescent="0.3">
      <c r="AO40955" s="9"/>
      <c r="AP40955" s="9"/>
      <c r="AQ40955" s="9"/>
    </row>
    <row r="40956" spans="41:43" x14ac:dyDescent="0.3">
      <c r="AO40956" s="9"/>
      <c r="AP40956" s="9"/>
      <c r="AQ40956" s="9"/>
    </row>
    <row r="40957" spans="41:43" x14ac:dyDescent="0.3">
      <c r="AO40957" s="9"/>
      <c r="AP40957" s="9"/>
      <c r="AQ40957" s="9"/>
    </row>
    <row r="40958" spans="41:43" x14ac:dyDescent="0.3">
      <c r="AO40958" s="9"/>
      <c r="AP40958" s="9"/>
      <c r="AQ40958" s="9"/>
    </row>
    <row r="40959" spans="41:43" x14ac:dyDescent="0.3">
      <c r="AO40959" s="9"/>
      <c r="AP40959" s="9"/>
      <c r="AQ40959" s="9"/>
    </row>
    <row r="40960" spans="41:43" x14ac:dyDescent="0.3">
      <c r="AO40960" s="9"/>
      <c r="AP40960" s="9"/>
      <c r="AQ40960" s="9"/>
    </row>
    <row r="40961" spans="41:43" x14ac:dyDescent="0.3">
      <c r="AO40961" s="9"/>
      <c r="AP40961" s="9"/>
      <c r="AQ40961" s="9"/>
    </row>
    <row r="40962" spans="41:43" x14ac:dyDescent="0.3">
      <c r="AO40962" s="9"/>
      <c r="AP40962" s="9"/>
      <c r="AQ40962" s="9"/>
    </row>
    <row r="40963" spans="41:43" x14ac:dyDescent="0.3">
      <c r="AO40963" s="9"/>
      <c r="AP40963" s="9"/>
      <c r="AQ40963" s="9"/>
    </row>
    <row r="40964" spans="41:43" x14ac:dyDescent="0.3">
      <c r="AO40964" s="9"/>
      <c r="AP40964" s="9"/>
      <c r="AQ40964" s="9"/>
    </row>
    <row r="40965" spans="41:43" x14ac:dyDescent="0.3">
      <c r="AO40965" s="9"/>
      <c r="AP40965" s="9"/>
      <c r="AQ40965" s="9"/>
    </row>
    <row r="40966" spans="41:43" x14ac:dyDescent="0.3">
      <c r="AO40966" s="9"/>
      <c r="AP40966" s="9"/>
      <c r="AQ40966" s="9"/>
    </row>
    <row r="40967" spans="41:43" x14ac:dyDescent="0.3">
      <c r="AO40967" s="9"/>
      <c r="AP40967" s="9"/>
      <c r="AQ40967" s="9"/>
    </row>
    <row r="40968" spans="41:43" x14ac:dyDescent="0.3">
      <c r="AO40968" s="9"/>
      <c r="AP40968" s="9"/>
      <c r="AQ40968" s="9"/>
    </row>
    <row r="40969" spans="41:43" x14ac:dyDescent="0.3">
      <c r="AO40969" s="9"/>
      <c r="AP40969" s="9"/>
      <c r="AQ40969" s="9"/>
    </row>
    <row r="40970" spans="41:43" x14ac:dyDescent="0.3">
      <c r="AO40970" s="9"/>
      <c r="AP40970" s="9"/>
      <c r="AQ40970" s="9"/>
    </row>
    <row r="40971" spans="41:43" x14ac:dyDescent="0.3">
      <c r="AO40971" s="9"/>
      <c r="AP40971" s="9"/>
      <c r="AQ40971" s="9"/>
    </row>
    <row r="40972" spans="41:43" x14ac:dyDescent="0.3">
      <c r="AO40972" s="9"/>
      <c r="AP40972" s="9"/>
      <c r="AQ40972" s="9"/>
    </row>
    <row r="40973" spans="41:43" x14ac:dyDescent="0.3">
      <c r="AO40973" s="9"/>
      <c r="AP40973" s="9"/>
      <c r="AQ40973" s="9"/>
    </row>
    <row r="40974" spans="41:43" x14ac:dyDescent="0.3">
      <c r="AO40974" s="9"/>
      <c r="AP40974" s="9"/>
      <c r="AQ40974" s="9"/>
    </row>
    <row r="40975" spans="41:43" x14ac:dyDescent="0.3">
      <c r="AO40975" s="9"/>
      <c r="AP40975" s="9"/>
      <c r="AQ40975" s="9"/>
    </row>
    <row r="40976" spans="41:43" x14ac:dyDescent="0.3">
      <c r="AO40976" s="9"/>
      <c r="AP40976" s="9"/>
      <c r="AQ40976" s="9"/>
    </row>
    <row r="40977" spans="41:43" x14ac:dyDescent="0.3">
      <c r="AO40977" s="9"/>
      <c r="AP40977" s="9"/>
      <c r="AQ40977" s="9"/>
    </row>
    <row r="40978" spans="41:43" x14ac:dyDescent="0.3">
      <c r="AO40978" s="9"/>
      <c r="AP40978" s="9"/>
      <c r="AQ40978" s="9"/>
    </row>
    <row r="40979" spans="41:43" x14ac:dyDescent="0.3">
      <c r="AO40979" s="9"/>
      <c r="AP40979" s="9"/>
      <c r="AQ40979" s="9"/>
    </row>
    <row r="40980" spans="41:43" x14ac:dyDescent="0.3">
      <c r="AO40980" s="9"/>
      <c r="AP40980" s="9"/>
      <c r="AQ40980" s="9"/>
    </row>
    <row r="40981" spans="41:43" x14ac:dyDescent="0.3">
      <c r="AO40981" s="9"/>
      <c r="AP40981" s="9"/>
      <c r="AQ40981" s="9"/>
    </row>
    <row r="40982" spans="41:43" x14ac:dyDescent="0.3">
      <c r="AO40982" s="9"/>
      <c r="AP40982" s="9"/>
      <c r="AQ40982" s="9"/>
    </row>
    <row r="40983" spans="41:43" x14ac:dyDescent="0.3">
      <c r="AO40983" s="9"/>
      <c r="AP40983" s="9"/>
      <c r="AQ40983" s="9"/>
    </row>
    <row r="40984" spans="41:43" x14ac:dyDescent="0.3">
      <c r="AO40984" s="9"/>
      <c r="AP40984" s="9"/>
      <c r="AQ40984" s="9"/>
    </row>
    <row r="40985" spans="41:43" x14ac:dyDescent="0.3">
      <c r="AO40985" s="9"/>
      <c r="AP40985" s="9"/>
      <c r="AQ40985" s="9"/>
    </row>
    <row r="40986" spans="41:43" x14ac:dyDescent="0.3">
      <c r="AO40986" s="9"/>
      <c r="AP40986" s="9"/>
      <c r="AQ40986" s="9"/>
    </row>
    <row r="40987" spans="41:43" x14ac:dyDescent="0.3">
      <c r="AO40987" s="9"/>
      <c r="AP40987" s="9"/>
      <c r="AQ40987" s="9"/>
    </row>
    <row r="40988" spans="41:43" x14ac:dyDescent="0.3">
      <c r="AO40988" s="9"/>
      <c r="AP40988" s="9"/>
      <c r="AQ40988" s="9"/>
    </row>
    <row r="40989" spans="41:43" x14ac:dyDescent="0.3">
      <c r="AO40989" s="9"/>
      <c r="AP40989" s="9"/>
      <c r="AQ40989" s="9"/>
    </row>
    <row r="40990" spans="41:43" x14ac:dyDescent="0.3">
      <c r="AO40990" s="9"/>
      <c r="AP40990" s="9"/>
      <c r="AQ40990" s="9"/>
    </row>
    <row r="40991" spans="41:43" x14ac:dyDescent="0.3">
      <c r="AO40991" s="9"/>
      <c r="AP40991" s="9"/>
      <c r="AQ40991" s="9"/>
    </row>
    <row r="40992" spans="41:43" x14ac:dyDescent="0.3">
      <c r="AO40992" s="9"/>
      <c r="AP40992" s="9"/>
      <c r="AQ40992" s="9"/>
    </row>
    <row r="40993" spans="41:43" x14ac:dyDescent="0.3">
      <c r="AO40993" s="9"/>
      <c r="AP40993" s="9"/>
      <c r="AQ40993" s="9"/>
    </row>
    <row r="40994" spans="41:43" x14ac:dyDescent="0.3">
      <c r="AO40994" s="9"/>
      <c r="AP40994" s="9"/>
      <c r="AQ40994" s="9"/>
    </row>
    <row r="40995" spans="41:43" x14ac:dyDescent="0.3">
      <c r="AO40995" s="9"/>
      <c r="AP40995" s="9"/>
      <c r="AQ40995" s="9"/>
    </row>
    <row r="40996" spans="41:43" x14ac:dyDescent="0.3">
      <c r="AO40996" s="9"/>
      <c r="AP40996" s="9"/>
      <c r="AQ40996" s="9"/>
    </row>
    <row r="40997" spans="41:43" x14ac:dyDescent="0.3">
      <c r="AO40997" s="9"/>
      <c r="AP40997" s="9"/>
      <c r="AQ40997" s="9"/>
    </row>
    <row r="40998" spans="41:43" x14ac:dyDescent="0.3">
      <c r="AO40998" s="9"/>
      <c r="AP40998" s="9"/>
      <c r="AQ40998" s="9"/>
    </row>
    <row r="40999" spans="41:43" x14ac:dyDescent="0.3">
      <c r="AO40999" s="9"/>
      <c r="AP40999" s="9"/>
      <c r="AQ40999" s="9"/>
    </row>
    <row r="41000" spans="41:43" x14ac:dyDescent="0.3">
      <c r="AO41000" s="9"/>
      <c r="AP41000" s="9"/>
      <c r="AQ41000" s="9"/>
    </row>
    <row r="41001" spans="41:43" x14ac:dyDescent="0.3">
      <c r="AO41001" s="9"/>
      <c r="AP41001" s="9"/>
      <c r="AQ41001" s="9"/>
    </row>
    <row r="41002" spans="41:43" x14ac:dyDescent="0.3">
      <c r="AO41002" s="9"/>
      <c r="AP41002" s="9"/>
      <c r="AQ41002" s="9"/>
    </row>
    <row r="41003" spans="41:43" x14ac:dyDescent="0.3">
      <c r="AO41003" s="9"/>
      <c r="AP41003" s="9"/>
      <c r="AQ41003" s="9"/>
    </row>
    <row r="41004" spans="41:43" x14ac:dyDescent="0.3">
      <c r="AO41004" s="9"/>
      <c r="AP41004" s="9"/>
      <c r="AQ41004" s="9"/>
    </row>
    <row r="41005" spans="41:43" x14ac:dyDescent="0.3">
      <c r="AO41005" s="9"/>
      <c r="AP41005" s="9"/>
      <c r="AQ41005" s="9"/>
    </row>
    <row r="41006" spans="41:43" x14ac:dyDescent="0.3">
      <c r="AO41006" s="9"/>
      <c r="AP41006" s="9"/>
      <c r="AQ41006" s="9"/>
    </row>
    <row r="41007" spans="41:43" x14ac:dyDescent="0.3">
      <c r="AO41007" s="9"/>
      <c r="AP41007" s="9"/>
      <c r="AQ41007" s="9"/>
    </row>
    <row r="41008" spans="41:43" x14ac:dyDescent="0.3">
      <c r="AO41008" s="9"/>
      <c r="AP41008" s="9"/>
      <c r="AQ41008" s="9"/>
    </row>
    <row r="41009" spans="41:43" x14ac:dyDescent="0.3">
      <c r="AO41009" s="9"/>
      <c r="AP41009" s="9"/>
      <c r="AQ41009" s="9"/>
    </row>
    <row r="41010" spans="41:43" x14ac:dyDescent="0.3">
      <c r="AO41010" s="9"/>
      <c r="AP41010" s="9"/>
      <c r="AQ41010" s="9"/>
    </row>
    <row r="41011" spans="41:43" x14ac:dyDescent="0.3">
      <c r="AO41011" s="9"/>
      <c r="AP41011" s="9"/>
      <c r="AQ41011" s="9"/>
    </row>
    <row r="41012" spans="41:43" x14ac:dyDescent="0.3">
      <c r="AO41012" s="9"/>
      <c r="AP41012" s="9"/>
      <c r="AQ41012" s="9"/>
    </row>
    <row r="41013" spans="41:43" x14ac:dyDescent="0.3">
      <c r="AO41013" s="9"/>
      <c r="AP41013" s="9"/>
      <c r="AQ41013" s="9"/>
    </row>
    <row r="41014" spans="41:43" x14ac:dyDescent="0.3">
      <c r="AO41014" s="9"/>
      <c r="AP41014" s="9"/>
      <c r="AQ41014" s="9"/>
    </row>
    <row r="41015" spans="41:43" x14ac:dyDescent="0.3">
      <c r="AO41015" s="9"/>
      <c r="AP41015" s="9"/>
      <c r="AQ41015" s="9"/>
    </row>
    <row r="41016" spans="41:43" x14ac:dyDescent="0.3">
      <c r="AO41016" s="9"/>
      <c r="AP41016" s="9"/>
      <c r="AQ41016" s="9"/>
    </row>
    <row r="41017" spans="41:43" x14ac:dyDescent="0.3">
      <c r="AO41017" s="9"/>
      <c r="AP41017" s="9"/>
      <c r="AQ41017" s="9"/>
    </row>
    <row r="41018" spans="41:43" x14ac:dyDescent="0.3">
      <c r="AO41018" s="9"/>
      <c r="AP41018" s="9"/>
      <c r="AQ41018" s="9"/>
    </row>
    <row r="41019" spans="41:43" x14ac:dyDescent="0.3">
      <c r="AO41019" s="9"/>
      <c r="AP41019" s="9"/>
      <c r="AQ41019" s="9"/>
    </row>
    <row r="41020" spans="41:43" x14ac:dyDescent="0.3">
      <c r="AO41020" s="9"/>
      <c r="AP41020" s="9"/>
      <c r="AQ41020" s="9"/>
    </row>
    <row r="41021" spans="41:43" x14ac:dyDescent="0.3">
      <c r="AO41021" s="9"/>
      <c r="AP41021" s="9"/>
      <c r="AQ41021" s="9"/>
    </row>
    <row r="41022" spans="41:43" x14ac:dyDescent="0.3">
      <c r="AO41022" s="9"/>
      <c r="AP41022" s="9"/>
      <c r="AQ41022" s="9"/>
    </row>
    <row r="41023" spans="41:43" x14ac:dyDescent="0.3">
      <c r="AO41023" s="9"/>
      <c r="AP41023" s="9"/>
      <c r="AQ41023" s="9"/>
    </row>
    <row r="41024" spans="41:43" x14ac:dyDescent="0.3">
      <c r="AO41024" s="9"/>
      <c r="AP41024" s="9"/>
      <c r="AQ41024" s="9"/>
    </row>
    <row r="41025" spans="41:43" x14ac:dyDescent="0.3">
      <c r="AO41025" s="9"/>
      <c r="AP41025" s="9"/>
      <c r="AQ41025" s="9"/>
    </row>
    <row r="41026" spans="41:43" x14ac:dyDescent="0.3">
      <c r="AO41026" s="9"/>
      <c r="AP41026" s="9"/>
      <c r="AQ41026" s="9"/>
    </row>
    <row r="41027" spans="41:43" x14ac:dyDescent="0.3">
      <c r="AO41027" s="9"/>
      <c r="AP41027" s="9"/>
      <c r="AQ41027" s="9"/>
    </row>
    <row r="41028" spans="41:43" x14ac:dyDescent="0.3">
      <c r="AO41028" s="9"/>
      <c r="AP41028" s="9"/>
      <c r="AQ41028" s="9"/>
    </row>
    <row r="41029" spans="41:43" x14ac:dyDescent="0.3">
      <c r="AO41029" s="9"/>
      <c r="AP41029" s="9"/>
      <c r="AQ41029" s="9"/>
    </row>
    <row r="41030" spans="41:43" x14ac:dyDescent="0.3">
      <c r="AO41030" s="9"/>
      <c r="AP41030" s="9"/>
      <c r="AQ41030" s="9"/>
    </row>
    <row r="41031" spans="41:43" x14ac:dyDescent="0.3">
      <c r="AO41031" s="9"/>
      <c r="AP41031" s="9"/>
      <c r="AQ41031" s="9"/>
    </row>
    <row r="41032" spans="41:43" x14ac:dyDescent="0.3">
      <c r="AO41032" s="9"/>
      <c r="AP41032" s="9"/>
      <c r="AQ41032" s="9"/>
    </row>
    <row r="41033" spans="41:43" x14ac:dyDescent="0.3">
      <c r="AO41033" s="9"/>
      <c r="AP41033" s="9"/>
      <c r="AQ41033" s="9"/>
    </row>
    <row r="41034" spans="41:43" x14ac:dyDescent="0.3">
      <c r="AO41034" s="9"/>
      <c r="AP41034" s="9"/>
      <c r="AQ41034" s="9"/>
    </row>
    <row r="41035" spans="41:43" x14ac:dyDescent="0.3">
      <c r="AO41035" s="9"/>
      <c r="AP41035" s="9"/>
      <c r="AQ41035" s="9"/>
    </row>
    <row r="41036" spans="41:43" x14ac:dyDescent="0.3">
      <c r="AO41036" s="9"/>
      <c r="AP41036" s="9"/>
      <c r="AQ41036" s="9"/>
    </row>
    <row r="41037" spans="41:43" x14ac:dyDescent="0.3">
      <c r="AO41037" s="9"/>
      <c r="AP41037" s="9"/>
      <c r="AQ41037" s="9"/>
    </row>
    <row r="41038" spans="41:43" x14ac:dyDescent="0.3">
      <c r="AO41038" s="9"/>
      <c r="AP41038" s="9"/>
      <c r="AQ41038" s="9"/>
    </row>
    <row r="41039" spans="41:43" x14ac:dyDescent="0.3">
      <c r="AO41039" s="9"/>
      <c r="AP41039" s="9"/>
      <c r="AQ41039" s="9"/>
    </row>
    <row r="41040" spans="41:43" x14ac:dyDescent="0.3">
      <c r="AO41040" s="9"/>
      <c r="AP41040" s="9"/>
      <c r="AQ41040" s="9"/>
    </row>
    <row r="41041" spans="41:43" x14ac:dyDescent="0.3">
      <c r="AO41041" s="9"/>
      <c r="AP41041" s="9"/>
      <c r="AQ41041" s="9"/>
    </row>
    <row r="41042" spans="41:43" x14ac:dyDescent="0.3">
      <c r="AO41042" s="9"/>
      <c r="AP41042" s="9"/>
      <c r="AQ41042" s="9"/>
    </row>
    <row r="41043" spans="41:43" x14ac:dyDescent="0.3">
      <c r="AO41043" s="9"/>
      <c r="AP41043" s="9"/>
      <c r="AQ41043" s="9"/>
    </row>
    <row r="41044" spans="41:43" x14ac:dyDescent="0.3">
      <c r="AO41044" s="9"/>
      <c r="AP41044" s="9"/>
      <c r="AQ41044" s="9"/>
    </row>
    <row r="41045" spans="41:43" x14ac:dyDescent="0.3">
      <c r="AO41045" s="9"/>
      <c r="AP41045" s="9"/>
      <c r="AQ41045" s="9"/>
    </row>
    <row r="41046" spans="41:43" x14ac:dyDescent="0.3">
      <c r="AO41046" s="9"/>
      <c r="AP41046" s="9"/>
      <c r="AQ41046" s="9"/>
    </row>
    <row r="41047" spans="41:43" x14ac:dyDescent="0.3">
      <c r="AO41047" s="9"/>
      <c r="AP41047" s="9"/>
      <c r="AQ41047" s="9"/>
    </row>
    <row r="41048" spans="41:43" x14ac:dyDescent="0.3">
      <c r="AO41048" s="9"/>
      <c r="AP41048" s="9"/>
      <c r="AQ41048" s="9"/>
    </row>
    <row r="41049" spans="41:43" x14ac:dyDescent="0.3">
      <c r="AO41049" s="9"/>
      <c r="AP41049" s="9"/>
      <c r="AQ41049" s="9"/>
    </row>
    <row r="41050" spans="41:43" x14ac:dyDescent="0.3">
      <c r="AO41050" s="9"/>
      <c r="AP41050" s="9"/>
      <c r="AQ41050" s="9"/>
    </row>
    <row r="41051" spans="41:43" x14ac:dyDescent="0.3">
      <c r="AO41051" s="9"/>
      <c r="AP41051" s="9"/>
      <c r="AQ41051" s="9"/>
    </row>
    <row r="41052" spans="41:43" x14ac:dyDescent="0.3">
      <c r="AO41052" s="9"/>
      <c r="AP41052" s="9"/>
      <c r="AQ41052" s="9"/>
    </row>
    <row r="41053" spans="41:43" x14ac:dyDescent="0.3">
      <c r="AO41053" s="9"/>
      <c r="AP41053" s="9"/>
      <c r="AQ41053" s="9"/>
    </row>
    <row r="41054" spans="41:43" x14ac:dyDescent="0.3">
      <c r="AO41054" s="9"/>
      <c r="AP41054" s="9"/>
      <c r="AQ41054" s="9"/>
    </row>
    <row r="41055" spans="41:43" x14ac:dyDescent="0.3">
      <c r="AO41055" s="9"/>
      <c r="AP41055" s="9"/>
      <c r="AQ41055" s="9"/>
    </row>
    <row r="41056" spans="41:43" x14ac:dyDescent="0.3">
      <c r="AO41056" s="9"/>
      <c r="AP41056" s="9"/>
      <c r="AQ41056" s="9"/>
    </row>
    <row r="41057" spans="41:43" x14ac:dyDescent="0.3">
      <c r="AO41057" s="9"/>
      <c r="AP41057" s="9"/>
      <c r="AQ41057" s="9"/>
    </row>
    <row r="41058" spans="41:43" x14ac:dyDescent="0.3">
      <c r="AO41058" s="9"/>
      <c r="AP41058" s="9"/>
      <c r="AQ41058" s="9"/>
    </row>
    <row r="41059" spans="41:43" x14ac:dyDescent="0.3">
      <c r="AO41059" s="9"/>
      <c r="AP41059" s="9"/>
      <c r="AQ41059" s="9"/>
    </row>
    <row r="41060" spans="41:43" x14ac:dyDescent="0.3">
      <c r="AO41060" s="9"/>
      <c r="AP41060" s="9"/>
      <c r="AQ41060" s="9"/>
    </row>
    <row r="41061" spans="41:43" x14ac:dyDescent="0.3">
      <c r="AO41061" s="9"/>
      <c r="AP41061" s="9"/>
      <c r="AQ41061" s="9"/>
    </row>
    <row r="41062" spans="41:43" x14ac:dyDescent="0.3">
      <c r="AO41062" s="9"/>
      <c r="AP41062" s="9"/>
      <c r="AQ41062" s="9"/>
    </row>
    <row r="41063" spans="41:43" x14ac:dyDescent="0.3">
      <c r="AO41063" s="9"/>
      <c r="AP41063" s="9"/>
      <c r="AQ41063" s="9"/>
    </row>
    <row r="41064" spans="41:43" x14ac:dyDescent="0.3">
      <c r="AO41064" s="9"/>
      <c r="AP41064" s="9"/>
      <c r="AQ41064" s="9"/>
    </row>
    <row r="41065" spans="41:43" x14ac:dyDescent="0.3">
      <c r="AO41065" s="9"/>
      <c r="AP41065" s="9"/>
      <c r="AQ41065" s="9"/>
    </row>
    <row r="41066" spans="41:43" x14ac:dyDescent="0.3">
      <c r="AO41066" s="9"/>
      <c r="AP41066" s="9"/>
      <c r="AQ41066" s="9"/>
    </row>
    <row r="41067" spans="41:43" x14ac:dyDescent="0.3">
      <c r="AO41067" s="9"/>
      <c r="AP41067" s="9"/>
      <c r="AQ41067" s="9"/>
    </row>
    <row r="41068" spans="41:43" x14ac:dyDescent="0.3">
      <c r="AO41068" s="9"/>
      <c r="AP41068" s="9"/>
      <c r="AQ41068" s="9"/>
    </row>
    <row r="41069" spans="41:43" x14ac:dyDescent="0.3">
      <c r="AO41069" s="9"/>
      <c r="AP41069" s="9"/>
      <c r="AQ41069" s="9"/>
    </row>
    <row r="41070" spans="41:43" x14ac:dyDescent="0.3">
      <c r="AO41070" s="9"/>
      <c r="AP41070" s="9"/>
      <c r="AQ41070" s="9"/>
    </row>
    <row r="41071" spans="41:43" x14ac:dyDescent="0.3">
      <c r="AO41071" s="9"/>
      <c r="AP41071" s="9"/>
      <c r="AQ41071" s="9"/>
    </row>
    <row r="41072" spans="41:43" x14ac:dyDescent="0.3">
      <c r="AO41072" s="9"/>
      <c r="AP41072" s="9"/>
      <c r="AQ41072" s="9"/>
    </row>
    <row r="41073" spans="41:43" x14ac:dyDescent="0.3">
      <c r="AO41073" s="9"/>
      <c r="AP41073" s="9"/>
      <c r="AQ41073" s="9"/>
    </row>
    <row r="41074" spans="41:43" x14ac:dyDescent="0.3">
      <c r="AO41074" s="9"/>
      <c r="AP41074" s="9"/>
      <c r="AQ41074" s="9"/>
    </row>
    <row r="41075" spans="41:43" x14ac:dyDescent="0.3">
      <c r="AO41075" s="9"/>
      <c r="AP41075" s="9"/>
      <c r="AQ41075" s="9"/>
    </row>
    <row r="41076" spans="41:43" x14ac:dyDescent="0.3">
      <c r="AO41076" s="9"/>
      <c r="AP41076" s="9"/>
      <c r="AQ41076" s="9"/>
    </row>
    <row r="41077" spans="41:43" x14ac:dyDescent="0.3">
      <c r="AO41077" s="9"/>
      <c r="AP41077" s="9"/>
      <c r="AQ41077" s="9"/>
    </row>
    <row r="41078" spans="41:43" x14ac:dyDescent="0.3">
      <c r="AO41078" s="9"/>
      <c r="AP41078" s="9"/>
      <c r="AQ41078" s="9"/>
    </row>
    <row r="41079" spans="41:43" x14ac:dyDescent="0.3">
      <c r="AO41079" s="9"/>
      <c r="AP41079" s="9"/>
      <c r="AQ41079" s="9"/>
    </row>
    <row r="41080" spans="41:43" x14ac:dyDescent="0.3">
      <c r="AO41080" s="9"/>
      <c r="AP41080" s="9"/>
      <c r="AQ41080" s="9"/>
    </row>
    <row r="41081" spans="41:43" x14ac:dyDescent="0.3">
      <c r="AO41081" s="9"/>
      <c r="AP41081" s="9"/>
      <c r="AQ41081" s="9"/>
    </row>
    <row r="41082" spans="41:43" x14ac:dyDescent="0.3">
      <c r="AO41082" s="9"/>
      <c r="AP41082" s="9"/>
      <c r="AQ41082" s="9"/>
    </row>
    <row r="41083" spans="41:43" x14ac:dyDescent="0.3">
      <c r="AO41083" s="9"/>
      <c r="AP41083" s="9"/>
      <c r="AQ41083" s="9"/>
    </row>
    <row r="41084" spans="41:43" x14ac:dyDescent="0.3">
      <c r="AO41084" s="9"/>
      <c r="AP41084" s="9"/>
      <c r="AQ41084" s="9"/>
    </row>
    <row r="41085" spans="41:43" x14ac:dyDescent="0.3">
      <c r="AO41085" s="9"/>
      <c r="AP41085" s="9"/>
      <c r="AQ41085" s="9"/>
    </row>
    <row r="41086" spans="41:43" x14ac:dyDescent="0.3">
      <c r="AO41086" s="9"/>
      <c r="AP41086" s="9"/>
      <c r="AQ41086" s="9"/>
    </row>
    <row r="41087" spans="41:43" x14ac:dyDescent="0.3">
      <c r="AO41087" s="9"/>
      <c r="AP41087" s="9"/>
      <c r="AQ41087" s="9"/>
    </row>
    <row r="41088" spans="41:43" x14ac:dyDescent="0.3">
      <c r="AO41088" s="9"/>
      <c r="AP41088" s="9"/>
      <c r="AQ41088" s="9"/>
    </row>
    <row r="41089" spans="41:43" x14ac:dyDescent="0.3">
      <c r="AO41089" s="9"/>
      <c r="AP41089" s="9"/>
      <c r="AQ41089" s="9"/>
    </row>
    <row r="41090" spans="41:43" x14ac:dyDescent="0.3">
      <c r="AO41090" s="9"/>
      <c r="AP41090" s="9"/>
      <c r="AQ41090" s="9"/>
    </row>
    <row r="41091" spans="41:43" x14ac:dyDescent="0.3">
      <c r="AO41091" s="9"/>
      <c r="AP41091" s="9"/>
      <c r="AQ41091" s="9"/>
    </row>
    <row r="41092" spans="41:43" x14ac:dyDescent="0.3">
      <c r="AO41092" s="9"/>
      <c r="AP41092" s="9"/>
      <c r="AQ41092" s="9"/>
    </row>
    <row r="41093" spans="41:43" x14ac:dyDescent="0.3">
      <c r="AO41093" s="9"/>
      <c r="AP41093" s="9"/>
      <c r="AQ41093" s="9"/>
    </row>
    <row r="41094" spans="41:43" x14ac:dyDescent="0.3">
      <c r="AO41094" s="9"/>
      <c r="AP41094" s="9"/>
      <c r="AQ41094" s="9"/>
    </row>
    <row r="41095" spans="41:43" x14ac:dyDescent="0.3">
      <c r="AO41095" s="9"/>
      <c r="AP41095" s="9"/>
      <c r="AQ41095" s="9"/>
    </row>
    <row r="41096" spans="41:43" x14ac:dyDescent="0.3">
      <c r="AO41096" s="9"/>
      <c r="AP41096" s="9"/>
      <c r="AQ41096" s="9"/>
    </row>
    <row r="41097" spans="41:43" x14ac:dyDescent="0.3">
      <c r="AO41097" s="9"/>
      <c r="AP41097" s="9"/>
      <c r="AQ41097" s="9"/>
    </row>
    <row r="41098" spans="41:43" x14ac:dyDescent="0.3">
      <c r="AO41098" s="9"/>
      <c r="AP41098" s="9"/>
      <c r="AQ41098" s="9"/>
    </row>
    <row r="41099" spans="41:43" x14ac:dyDescent="0.3">
      <c r="AO41099" s="9"/>
      <c r="AP41099" s="9"/>
      <c r="AQ41099" s="9"/>
    </row>
    <row r="41100" spans="41:43" x14ac:dyDescent="0.3">
      <c r="AO41100" s="9"/>
      <c r="AP41100" s="9"/>
      <c r="AQ41100" s="9"/>
    </row>
    <row r="41101" spans="41:43" x14ac:dyDescent="0.3">
      <c r="AO41101" s="9"/>
      <c r="AP41101" s="9"/>
      <c r="AQ41101" s="9"/>
    </row>
    <row r="41102" spans="41:43" x14ac:dyDescent="0.3">
      <c r="AO41102" s="9"/>
      <c r="AP41102" s="9"/>
      <c r="AQ41102" s="9"/>
    </row>
    <row r="41103" spans="41:43" x14ac:dyDescent="0.3">
      <c r="AO41103" s="9"/>
      <c r="AP41103" s="9"/>
      <c r="AQ41103" s="9"/>
    </row>
    <row r="41104" spans="41:43" x14ac:dyDescent="0.3">
      <c r="AO41104" s="9"/>
      <c r="AP41104" s="9"/>
      <c r="AQ41104" s="9"/>
    </row>
    <row r="41105" spans="41:43" x14ac:dyDescent="0.3">
      <c r="AO41105" s="9"/>
      <c r="AP41105" s="9"/>
      <c r="AQ41105" s="9"/>
    </row>
    <row r="41106" spans="41:43" x14ac:dyDescent="0.3">
      <c r="AO41106" s="9"/>
      <c r="AP41106" s="9"/>
      <c r="AQ41106" s="9"/>
    </row>
    <row r="41107" spans="41:43" x14ac:dyDescent="0.3">
      <c r="AO41107" s="9"/>
      <c r="AP41107" s="9"/>
      <c r="AQ41107" s="9"/>
    </row>
    <row r="41108" spans="41:43" x14ac:dyDescent="0.3">
      <c r="AO41108" s="9"/>
      <c r="AP41108" s="9"/>
      <c r="AQ41108" s="9"/>
    </row>
    <row r="41109" spans="41:43" x14ac:dyDescent="0.3">
      <c r="AO41109" s="9"/>
      <c r="AP41109" s="9"/>
      <c r="AQ41109" s="9"/>
    </row>
    <row r="41110" spans="41:43" x14ac:dyDescent="0.3">
      <c r="AO41110" s="9"/>
      <c r="AP41110" s="9"/>
      <c r="AQ41110" s="9"/>
    </row>
    <row r="41111" spans="41:43" x14ac:dyDescent="0.3">
      <c r="AO41111" s="9"/>
      <c r="AP41111" s="9"/>
      <c r="AQ41111" s="9"/>
    </row>
    <row r="41112" spans="41:43" x14ac:dyDescent="0.3">
      <c r="AO41112" s="9"/>
      <c r="AP41112" s="9"/>
      <c r="AQ41112" s="9"/>
    </row>
    <row r="41113" spans="41:43" x14ac:dyDescent="0.3">
      <c r="AO41113" s="9"/>
      <c r="AP41113" s="9"/>
      <c r="AQ41113" s="9"/>
    </row>
    <row r="41114" spans="41:43" x14ac:dyDescent="0.3">
      <c r="AO41114" s="9"/>
      <c r="AP41114" s="9"/>
      <c r="AQ41114" s="9"/>
    </row>
    <row r="41115" spans="41:43" x14ac:dyDescent="0.3">
      <c r="AO41115" s="9"/>
      <c r="AP41115" s="9"/>
      <c r="AQ41115" s="9"/>
    </row>
    <row r="41116" spans="41:43" x14ac:dyDescent="0.3">
      <c r="AO41116" s="9"/>
      <c r="AP41116" s="9"/>
      <c r="AQ41116" s="9"/>
    </row>
    <row r="41117" spans="41:43" x14ac:dyDescent="0.3">
      <c r="AO41117" s="9"/>
      <c r="AP41117" s="9"/>
      <c r="AQ41117" s="9"/>
    </row>
    <row r="41118" spans="41:43" x14ac:dyDescent="0.3">
      <c r="AO41118" s="9"/>
      <c r="AP41118" s="9"/>
      <c r="AQ41118" s="9"/>
    </row>
    <row r="41119" spans="41:43" x14ac:dyDescent="0.3">
      <c r="AO41119" s="9"/>
      <c r="AP41119" s="9"/>
      <c r="AQ41119" s="9"/>
    </row>
    <row r="41120" spans="41:43" x14ac:dyDescent="0.3">
      <c r="AO41120" s="9"/>
      <c r="AP41120" s="9"/>
      <c r="AQ41120" s="9"/>
    </row>
    <row r="41121" spans="41:43" x14ac:dyDescent="0.3">
      <c r="AO41121" s="9"/>
      <c r="AP41121" s="9"/>
      <c r="AQ41121" s="9"/>
    </row>
    <row r="41122" spans="41:43" x14ac:dyDescent="0.3">
      <c r="AO41122" s="9"/>
      <c r="AP41122" s="9"/>
      <c r="AQ41122" s="9"/>
    </row>
    <row r="41123" spans="41:43" x14ac:dyDescent="0.3">
      <c r="AO41123" s="9"/>
      <c r="AP41123" s="9"/>
      <c r="AQ41123" s="9"/>
    </row>
    <row r="41124" spans="41:43" x14ac:dyDescent="0.3">
      <c r="AO41124" s="9"/>
      <c r="AP41124" s="9"/>
      <c r="AQ41124" s="9"/>
    </row>
    <row r="41125" spans="41:43" x14ac:dyDescent="0.3">
      <c r="AO41125" s="9"/>
      <c r="AP41125" s="9"/>
      <c r="AQ41125" s="9"/>
    </row>
    <row r="41126" spans="41:43" x14ac:dyDescent="0.3">
      <c r="AO41126" s="9"/>
      <c r="AP41126" s="9"/>
      <c r="AQ41126" s="9"/>
    </row>
    <row r="41127" spans="41:43" x14ac:dyDescent="0.3">
      <c r="AO41127" s="9"/>
      <c r="AP41127" s="9"/>
      <c r="AQ41127" s="9"/>
    </row>
    <row r="41128" spans="41:43" x14ac:dyDescent="0.3">
      <c r="AO41128" s="9"/>
      <c r="AP41128" s="9"/>
      <c r="AQ41128" s="9"/>
    </row>
    <row r="41129" spans="41:43" x14ac:dyDescent="0.3">
      <c r="AO41129" s="9"/>
      <c r="AP41129" s="9"/>
      <c r="AQ41129" s="9"/>
    </row>
    <row r="41130" spans="41:43" x14ac:dyDescent="0.3">
      <c r="AO41130" s="9"/>
      <c r="AP41130" s="9"/>
      <c r="AQ41130" s="9"/>
    </row>
    <row r="41131" spans="41:43" x14ac:dyDescent="0.3">
      <c r="AO41131" s="9"/>
      <c r="AP41131" s="9"/>
      <c r="AQ41131" s="9"/>
    </row>
    <row r="41132" spans="41:43" x14ac:dyDescent="0.3">
      <c r="AO41132" s="9"/>
      <c r="AP41132" s="9"/>
      <c r="AQ41132" s="9"/>
    </row>
    <row r="41133" spans="41:43" x14ac:dyDescent="0.3">
      <c r="AO41133" s="9"/>
      <c r="AP41133" s="9"/>
      <c r="AQ41133" s="9"/>
    </row>
    <row r="41134" spans="41:43" x14ac:dyDescent="0.3">
      <c r="AO41134" s="9"/>
      <c r="AP41134" s="9"/>
      <c r="AQ41134" s="9"/>
    </row>
    <row r="41135" spans="41:43" x14ac:dyDescent="0.3">
      <c r="AO41135" s="9"/>
      <c r="AP41135" s="9"/>
      <c r="AQ41135" s="9"/>
    </row>
    <row r="41136" spans="41:43" x14ac:dyDescent="0.3">
      <c r="AO41136" s="9"/>
      <c r="AP41136" s="9"/>
      <c r="AQ41136" s="9"/>
    </row>
    <row r="41137" spans="41:43" x14ac:dyDescent="0.3">
      <c r="AO41137" s="9"/>
      <c r="AP41137" s="9"/>
      <c r="AQ41137" s="9"/>
    </row>
    <row r="41138" spans="41:43" x14ac:dyDescent="0.3">
      <c r="AO41138" s="9"/>
      <c r="AP41138" s="9"/>
      <c r="AQ41138" s="9"/>
    </row>
    <row r="41139" spans="41:43" x14ac:dyDescent="0.3">
      <c r="AO41139" s="9"/>
      <c r="AP41139" s="9"/>
      <c r="AQ41139" s="9"/>
    </row>
    <row r="41140" spans="41:43" x14ac:dyDescent="0.3">
      <c r="AO41140" s="9"/>
      <c r="AP41140" s="9"/>
      <c r="AQ41140" s="9"/>
    </row>
    <row r="41141" spans="41:43" x14ac:dyDescent="0.3">
      <c r="AO41141" s="9"/>
      <c r="AP41141" s="9"/>
      <c r="AQ41141" s="9"/>
    </row>
    <row r="41142" spans="41:43" x14ac:dyDescent="0.3">
      <c r="AO41142" s="9"/>
      <c r="AP41142" s="9"/>
      <c r="AQ41142" s="9"/>
    </row>
    <row r="41143" spans="41:43" x14ac:dyDescent="0.3">
      <c r="AO41143" s="9"/>
      <c r="AP41143" s="9"/>
      <c r="AQ41143" s="9"/>
    </row>
    <row r="41144" spans="41:43" x14ac:dyDescent="0.3">
      <c r="AO41144" s="9"/>
      <c r="AP41144" s="9"/>
      <c r="AQ41144" s="9"/>
    </row>
    <row r="41145" spans="41:43" x14ac:dyDescent="0.3">
      <c r="AO41145" s="9"/>
      <c r="AP41145" s="9"/>
      <c r="AQ41145" s="9"/>
    </row>
    <row r="41146" spans="41:43" x14ac:dyDescent="0.3">
      <c r="AO41146" s="9"/>
      <c r="AP41146" s="9"/>
      <c r="AQ41146" s="9"/>
    </row>
    <row r="41147" spans="41:43" x14ac:dyDescent="0.3">
      <c r="AO41147" s="9"/>
      <c r="AP41147" s="9"/>
      <c r="AQ41147" s="9"/>
    </row>
    <row r="41148" spans="41:43" x14ac:dyDescent="0.3">
      <c r="AO41148" s="9"/>
      <c r="AP41148" s="9"/>
      <c r="AQ41148" s="9"/>
    </row>
    <row r="41149" spans="41:43" x14ac:dyDescent="0.3">
      <c r="AO41149" s="9"/>
      <c r="AP41149" s="9"/>
      <c r="AQ41149" s="9"/>
    </row>
    <row r="41150" spans="41:43" x14ac:dyDescent="0.3">
      <c r="AO41150" s="9"/>
      <c r="AP41150" s="9"/>
      <c r="AQ41150" s="9"/>
    </row>
    <row r="41151" spans="41:43" x14ac:dyDescent="0.3">
      <c r="AO41151" s="9"/>
      <c r="AP41151" s="9"/>
      <c r="AQ41151" s="9"/>
    </row>
    <row r="41152" spans="41:43" x14ac:dyDescent="0.3">
      <c r="AO41152" s="9"/>
      <c r="AP41152" s="9"/>
      <c r="AQ41152" s="9"/>
    </row>
    <row r="41153" spans="41:43" x14ac:dyDescent="0.3">
      <c r="AO41153" s="9"/>
      <c r="AP41153" s="9"/>
      <c r="AQ41153" s="9"/>
    </row>
    <row r="41154" spans="41:43" x14ac:dyDescent="0.3">
      <c r="AO41154" s="9"/>
      <c r="AP41154" s="9"/>
      <c r="AQ41154" s="9"/>
    </row>
    <row r="41155" spans="41:43" x14ac:dyDescent="0.3">
      <c r="AO41155" s="9"/>
      <c r="AP41155" s="9"/>
      <c r="AQ41155" s="9"/>
    </row>
    <row r="41156" spans="41:43" x14ac:dyDescent="0.3">
      <c r="AO41156" s="9"/>
      <c r="AP41156" s="9"/>
      <c r="AQ41156" s="9"/>
    </row>
    <row r="41157" spans="41:43" x14ac:dyDescent="0.3">
      <c r="AO41157" s="9"/>
      <c r="AP41157" s="9"/>
      <c r="AQ41157" s="9"/>
    </row>
    <row r="41158" spans="41:43" x14ac:dyDescent="0.3">
      <c r="AO41158" s="9"/>
      <c r="AP41158" s="9"/>
      <c r="AQ41158" s="9"/>
    </row>
    <row r="41159" spans="41:43" x14ac:dyDescent="0.3">
      <c r="AO41159" s="9"/>
      <c r="AP41159" s="9"/>
      <c r="AQ41159" s="9"/>
    </row>
    <row r="41160" spans="41:43" x14ac:dyDescent="0.3">
      <c r="AO41160" s="9"/>
      <c r="AP41160" s="9"/>
      <c r="AQ41160" s="9"/>
    </row>
    <row r="41161" spans="41:43" x14ac:dyDescent="0.3">
      <c r="AO41161" s="9"/>
      <c r="AP41161" s="9"/>
      <c r="AQ41161" s="9"/>
    </row>
    <row r="41162" spans="41:43" x14ac:dyDescent="0.3">
      <c r="AO41162" s="9"/>
      <c r="AP41162" s="9"/>
      <c r="AQ41162" s="9"/>
    </row>
    <row r="41163" spans="41:43" x14ac:dyDescent="0.3">
      <c r="AO41163" s="9"/>
      <c r="AP41163" s="9"/>
      <c r="AQ41163" s="9"/>
    </row>
    <row r="41164" spans="41:43" x14ac:dyDescent="0.3">
      <c r="AO41164" s="9"/>
      <c r="AP41164" s="9"/>
      <c r="AQ41164" s="9"/>
    </row>
    <row r="41165" spans="41:43" x14ac:dyDescent="0.3">
      <c r="AO41165" s="9"/>
      <c r="AP41165" s="9"/>
      <c r="AQ41165" s="9"/>
    </row>
    <row r="41166" spans="41:43" x14ac:dyDescent="0.3">
      <c r="AO41166" s="9"/>
      <c r="AP41166" s="9"/>
      <c r="AQ41166" s="9"/>
    </row>
    <row r="41167" spans="41:43" x14ac:dyDescent="0.3">
      <c r="AO41167" s="9"/>
      <c r="AP41167" s="9"/>
      <c r="AQ41167" s="9"/>
    </row>
    <row r="41168" spans="41:43" x14ac:dyDescent="0.3">
      <c r="AO41168" s="9"/>
      <c r="AP41168" s="9"/>
      <c r="AQ41168" s="9"/>
    </row>
    <row r="41169" spans="41:43" x14ac:dyDescent="0.3">
      <c r="AO41169" s="9"/>
      <c r="AP41169" s="9"/>
      <c r="AQ41169" s="9"/>
    </row>
    <row r="41170" spans="41:43" x14ac:dyDescent="0.3">
      <c r="AO41170" s="9"/>
      <c r="AP41170" s="9"/>
      <c r="AQ41170" s="9"/>
    </row>
    <row r="41171" spans="41:43" x14ac:dyDescent="0.3">
      <c r="AO41171" s="9"/>
      <c r="AP41171" s="9"/>
      <c r="AQ41171" s="9"/>
    </row>
    <row r="41172" spans="41:43" x14ac:dyDescent="0.3">
      <c r="AO41172" s="9"/>
      <c r="AP41172" s="9"/>
      <c r="AQ41172" s="9"/>
    </row>
    <row r="41173" spans="41:43" x14ac:dyDescent="0.3">
      <c r="AO41173" s="9"/>
      <c r="AP41173" s="9"/>
      <c r="AQ41173" s="9"/>
    </row>
    <row r="41174" spans="41:43" x14ac:dyDescent="0.3">
      <c r="AO41174" s="9"/>
      <c r="AP41174" s="9"/>
      <c r="AQ41174" s="9"/>
    </row>
    <row r="41175" spans="41:43" x14ac:dyDescent="0.3">
      <c r="AO41175" s="9"/>
      <c r="AP41175" s="9"/>
      <c r="AQ41175" s="9"/>
    </row>
    <row r="41176" spans="41:43" x14ac:dyDescent="0.3">
      <c r="AO41176" s="9"/>
      <c r="AP41176" s="9"/>
      <c r="AQ41176" s="9"/>
    </row>
    <row r="41177" spans="41:43" x14ac:dyDescent="0.3">
      <c r="AO41177" s="9"/>
      <c r="AP41177" s="9"/>
      <c r="AQ41177" s="9"/>
    </row>
    <row r="41178" spans="41:43" x14ac:dyDescent="0.3">
      <c r="AO41178" s="9"/>
      <c r="AP41178" s="9"/>
      <c r="AQ41178" s="9"/>
    </row>
    <row r="41179" spans="41:43" x14ac:dyDescent="0.3">
      <c r="AO41179" s="9"/>
      <c r="AP41179" s="9"/>
      <c r="AQ41179" s="9"/>
    </row>
    <row r="41180" spans="41:43" x14ac:dyDescent="0.3">
      <c r="AO41180" s="9"/>
      <c r="AP41180" s="9"/>
      <c r="AQ41180" s="9"/>
    </row>
    <row r="41181" spans="41:43" x14ac:dyDescent="0.3">
      <c r="AO41181" s="9"/>
      <c r="AP41181" s="9"/>
      <c r="AQ41181" s="9"/>
    </row>
    <row r="41182" spans="41:43" x14ac:dyDescent="0.3">
      <c r="AO41182" s="9"/>
      <c r="AP41182" s="9"/>
      <c r="AQ41182" s="9"/>
    </row>
    <row r="41183" spans="41:43" x14ac:dyDescent="0.3">
      <c r="AO41183" s="9"/>
      <c r="AP41183" s="9"/>
      <c r="AQ41183" s="9"/>
    </row>
    <row r="41184" spans="41:43" x14ac:dyDescent="0.3">
      <c r="AO41184" s="9"/>
      <c r="AP41184" s="9"/>
      <c r="AQ41184" s="9"/>
    </row>
    <row r="41185" spans="41:43" x14ac:dyDescent="0.3">
      <c r="AO41185" s="9"/>
      <c r="AP41185" s="9"/>
      <c r="AQ41185" s="9"/>
    </row>
    <row r="41186" spans="41:43" x14ac:dyDescent="0.3">
      <c r="AO41186" s="9"/>
      <c r="AP41186" s="9"/>
      <c r="AQ41186" s="9"/>
    </row>
    <row r="41187" spans="41:43" x14ac:dyDescent="0.3">
      <c r="AO41187" s="9"/>
      <c r="AP41187" s="9"/>
      <c r="AQ41187" s="9"/>
    </row>
    <row r="41188" spans="41:43" x14ac:dyDescent="0.3">
      <c r="AO41188" s="9"/>
      <c r="AP41188" s="9"/>
      <c r="AQ41188" s="9"/>
    </row>
    <row r="41189" spans="41:43" x14ac:dyDescent="0.3">
      <c r="AO41189" s="9"/>
      <c r="AP41189" s="9"/>
      <c r="AQ41189" s="9"/>
    </row>
    <row r="41190" spans="41:43" x14ac:dyDescent="0.3">
      <c r="AO41190" s="9"/>
      <c r="AP41190" s="9"/>
      <c r="AQ41190" s="9"/>
    </row>
    <row r="41191" spans="41:43" x14ac:dyDescent="0.3">
      <c r="AO41191" s="9"/>
      <c r="AP41191" s="9"/>
      <c r="AQ41191" s="9"/>
    </row>
    <row r="41192" spans="41:43" x14ac:dyDescent="0.3">
      <c r="AO41192" s="9"/>
      <c r="AP41192" s="9"/>
      <c r="AQ41192" s="9"/>
    </row>
    <row r="41193" spans="41:43" x14ac:dyDescent="0.3">
      <c r="AO41193" s="9"/>
      <c r="AP41193" s="9"/>
      <c r="AQ41193" s="9"/>
    </row>
    <row r="41194" spans="41:43" x14ac:dyDescent="0.3">
      <c r="AO41194" s="9"/>
      <c r="AP41194" s="9"/>
      <c r="AQ41194" s="9"/>
    </row>
    <row r="41195" spans="41:43" x14ac:dyDescent="0.3">
      <c r="AO41195" s="9"/>
      <c r="AP41195" s="9"/>
      <c r="AQ41195" s="9"/>
    </row>
    <row r="41196" spans="41:43" x14ac:dyDescent="0.3">
      <c r="AO41196" s="9"/>
      <c r="AP41196" s="9"/>
      <c r="AQ41196" s="9"/>
    </row>
    <row r="41197" spans="41:43" x14ac:dyDescent="0.3">
      <c r="AO41197" s="9"/>
      <c r="AP41197" s="9"/>
      <c r="AQ41197" s="9"/>
    </row>
    <row r="41198" spans="41:43" x14ac:dyDescent="0.3">
      <c r="AO41198" s="9"/>
      <c r="AP41198" s="9"/>
      <c r="AQ41198" s="9"/>
    </row>
    <row r="41199" spans="41:43" x14ac:dyDescent="0.3">
      <c r="AO41199" s="9"/>
      <c r="AP41199" s="9"/>
      <c r="AQ41199" s="9"/>
    </row>
    <row r="41200" spans="41:43" x14ac:dyDescent="0.3">
      <c r="AO41200" s="9"/>
      <c r="AP41200" s="9"/>
      <c r="AQ41200" s="9"/>
    </row>
    <row r="41201" spans="41:43" x14ac:dyDescent="0.3">
      <c r="AO41201" s="9"/>
      <c r="AP41201" s="9"/>
      <c r="AQ41201" s="9"/>
    </row>
    <row r="41202" spans="41:43" x14ac:dyDescent="0.3">
      <c r="AO41202" s="9"/>
      <c r="AP41202" s="9"/>
      <c r="AQ41202" s="9"/>
    </row>
    <row r="41203" spans="41:43" x14ac:dyDescent="0.3">
      <c r="AO41203" s="9"/>
      <c r="AP41203" s="9"/>
      <c r="AQ41203" s="9"/>
    </row>
    <row r="41204" spans="41:43" x14ac:dyDescent="0.3">
      <c r="AO41204" s="9"/>
      <c r="AP41204" s="9"/>
      <c r="AQ41204" s="9"/>
    </row>
    <row r="41205" spans="41:43" x14ac:dyDescent="0.3">
      <c r="AO41205" s="9"/>
      <c r="AP41205" s="9"/>
      <c r="AQ41205" s="9"/>
    </row>
    <row r="41206" spans="41:43" x14ac:dyDescent="0.3">
      <c r="AO41206" s="9"/>
      <c r="AP41206" s="9"/>
      <c r="AQ41206" s="9"/>
    </row>
    <row r="41207" spans="41:43" x14ac:dyDescent="0.3">
      <c r="AO41207" s="9"/>
      <c r="AP41207" s="9"/>
      <c r="AQ41207" s="9"/>
    </row>
    <row r="41208" spans="41:43" x14ac:dyDescent="0.3">
      <c r="AO41208" s="9"/>
      <c r="AP41208" s="9"/>
      <c r="AQ41208" s="9"/>
    </row>
    <row r="41209" spans="41:43" x14ac:dyDescent="0.3">
      <c r="AO41209" s="9"/>
      <c r="AP41209" s="9"/>
      <c r="AQ41209" s="9"/>
    </row>
    <row r="41210" spans="41:43" x14ac:dyDescent="0.3">
      <c r="AO41210" s="9"/>
      <c r="AP41210" s="9"/>
      <c r="AQ41210" s="9"/>
    </row>
    <row r="41211" spans="41:43" x14ac:dyDescent="0.3">
      <c r="AO41211" s="9"/>
      <c r="AP41211" s="9"/>
      <c r="AQ41211" s="9"/>
    </row>
    <row r="41212" spans="41:43" x14ac:dyDescent="0.3">
      <c r="AO41212" s="9"/>
      <c r="AP41212" s="9"/>
      <c r="AQ41212" s="9"/>
    </row>
    <row r="41213" spans="41:43" x14ac:dyDescent="0.3">
      <c r="AO41213" s="9"/>
      <c r="AP41213" s="9"/>
      <c r="AQ41213" s="9"/>
    </row>
    <row r="41214" spans="41:43" x14ac:dyDescent="0.3">
      <c r="AO41214" s="9"/>
      <c r="AP41214" s="9"/>
      <c r="AQ41214" s="9"/>
    </row>
    <row r="41215" spans="41:43" x14ac:dyDescent="0.3">
      <c r="AO41215" s="9"/>
      <c r="AP41215" s="9"/>
      <c r="AQ41215" s="9"/>
    </row>
    <row r="41216" spans="41:43" x14ac:dyDescent="0.3">
      <c r="AO41216" s="9"/>
      <c r="AP41216" s="9"/>
      <c r="AQ41216" s="9"/>
    </row>
    <row r="41217" spans="41:43" x14ac:dyDescent="0.3">
      <c r="AO41217" s="9"/>
      <c r="AP41217" s="9"/>
      <c r="AQ41217" s="9"/>
    </row>
    <row r="41218" spans="41:43" x14ac:dyDescent="0.3">
      <c r="AO41218" s="9"/>
      <c r="AP41218" s="9"/>
      <c r="AQ41218" s="9"/>
    </row>
    <row r="41219" spans="41:43" x14ac:dyDescent="0.3">
      <c r="AO41219" s="9"/>
      <c r="AP41219" s="9"/>
      <c r="AQ41219" s="9"/>
    </row>
    <row r="41220" spans="41:43" x14ac:dyDescent="0.3">
      <c r="AO41220" s="9"/>
      <c r="AP41220" s="9"/>
      <c r="AQ41220" s="9"/>
    </row>
    <row r="41221" spans="41:43" x14ac:dyDescent="0.3">
      <c r="AO41221" s="9"/>
      <c r="AP41221" s="9"/>
      <c r="AQ41221" s="9"/>
    </row>
    <row r="41222" spans="41:43" x14ac:dyDescent="0.3">
      <c r="AO41222" s="9"/>
      <c r="AP41222" s="9"/>
      <c r="AQ41222" s="9"/>
    </row>
    <row r="41223" spans="41:43" x14ac:dyDescent="0.3">
      <c r="AO41223" s="9"/>
      <c r="AP41223" s="9"/>
      <c r="AQ41223" s="9"/>
    </row>
    <row r="41224" spans="41:43" x14ac:dyDescent="0.3">
      <c r="AO41224" s="9"/>
      <c r="AP41224" s="9"/>
      <c r="AQ41224" s="9"/>
    </row>
    <row r="41225" spans="41:43" x14ac:dyDescent="0.3">
      <c r="AO41225" s="9"/>
      <c r="AP41225" s="9"/>
      <c r="AQ41225" s="9"/>
    </row>
    <row r="41226" spans="41:43" x14ac:dyDescent="0.3">
      <c r="AO41226" s="9"/>
      <c r="AP41226" s="9"/>
      <c r="AQ41226" s="9"/>
    </row>
    <row r="41227" spans="41:43" x14ac:dyDescent="0.3">
      <c r="AO41227" s="9"/>
      <c r="AP41227" s="9"/>
      <c r="AQ41227" s="9"/>
    </row>
    <row r="41228" spans="41:43" x14ac:dyDescent="0.3">
      <c r="AO41228" s="9"/>
      <c r="AP41228" s="9"/>
      <c r="AQ41228" s="9"/>
    </row>
    <row r="41229" spans="41:43" x14ac:dyDescent="0.3">
      <c r="AO41229" s="9"/>
      <c r="AP41229" s="9"/>
      <c r="AQ41229" s="9"/>
    </row>
    <row r="41230" spans="41:43" x14ac:dyDescent="0.3">
      <c r="AO41230" s="9"/>
      <c r="AP41230" s="9"/>
      <c r="AQ41230" s="9"/>
    </row>
    <row r="41231" spans="41:43" x14ac:dyDescent="0.3">
      <c r="AO41231" s="9"/>
      <c r="AP41231" s="9"/>
      <c r="AQ41231" s="9"/>
    </row>
    <row r="41232" spans="41:43" x14ac:dyDescent="0.3">
      <c r="AO41232" s="9"/>
      <c r="AP41232" s="9"/>
      <c r="AQ41232" s="9"/>
    </row>
    <row r="41233" spans="41:43" x14ac:dyDescent="0.3">
      <c r="AO41233" s="9"/>
      <c r="AP41233" s="9"/>
      <c r="AQ41233" s="9"/>
    </row>
    <row r="41234" spans="41:43" x14ac:dyDescent="0.3">
      <c r="AO41234" s="9"/>
      <c r="AP41234" s="9"/>
      <c r="AQ41234" s="9"/>
    </row>
    <row r="41235" spans="41:43" x14ac:dyDescent="0.3">
      <c r="AO41235" s="9"/>
      <c r="AP41235" s="9"/>
      <c r="AQ41235" s="9"/>
    </row>
    <row r="41236" spans="41:43" x14ac:dyDescent="0.3">
      <c r="AO41236" s="9"/>
      <c r="AP41236" s="9"/>
      <c r="AQ41236" s="9"/>
    </row>
    <row r="41237" spans="41:43" x14ac:dyDescent="0.3">
      <c r="AO41237" s="9"/>
      <c r="AP41237" s="9"/>
      <c r="AQ41237" s="9"/>
    </row>
    <row r="41238" spans="41:43" x14ac:dyDescent="0.3">
      <c r="AO41238" s="9"/>
      <c r="AP41238" s="9"/>
      <c r="AQ41238" s="9"/>
    </row>
    <row r="41239" spans="41:43" x14ac:dyDescent="0.3">
      <c r="AO41239" s="9"/>
      <c r="AP41239" s="9"/>
      <c r="AQ41239" s="9"/>
    </row>
    <row r="41240" spans="41:43" x14ac:dyDescent="0.3">
      <c r="AO41240" s="9"/>
      <c r="AP41240" s="9"/>
      <c r="AQ41240" s="9"/>
    </row>
    <row r="41241" spans="41:43" x14ac:dyDescent="0.3">
      <c r="AO41241" s="9"/>
      <c r="AP41241" s="9"/>
      <c r="AQ41241" s="9"/>
    </row>
    <row r="41242" spans="41:43" x14ac:dyDescent="0.3">
      <c r="AO41242" s="9"/>
      <c r="AP41242" s="9"/>
      <c r="AQ41242" s="9"/>
    </row>
    <row r="41243" spans="41:43" x14ac:dyDescent="0.3">
      <c r="AO41243" s="9"/>
      <c r="AP41243" s="9"/>
      <c r="AQ41243" s="9"/>
    </row>
    <row r="41244" spans="41:43" x14ac:dyDescent="0.3">
      <c r="AO41244" s="9"/>
      <c r="AP41244" s="9"/>
      <c r="AQ41244" s="9"/>
    </row>
    <row r="41245" spans="41:43" x14ac:dyDescent="0.3">
      <c r="AO41245" s="9"/>
      <c r="AP41245" s="9"/>
      <c r="AQ41245" s="9"/>
    </row>
    <row r="41246" spans="41:43" x14ac:dyDescent="0.3">
      <c r="AO41246" s="9"/>
      <c r="AP41246" s="9"/>
      <c r="AQ41246" s="9"/>
    </row>
    <row r="41247" spans="41:43" x14ac:dyDescent="0.3">
      <c r="AO41247" s="9"/>
      <c r="AP41247" s="9"/>
      <c r="AQ41247" s="9"/>
    </row>
    <row r="41248" spans="41:43" x14ac:dyDescent="0.3">
      <c r="AO41248" s="9"/>
      <c r="AP41248" s="9"/>
      <c r="AQ41248" s="9"/>
    </row>
    <row r="41249" spans="41:43" x14ac:dyDescent="0.3">
      <c r="AO41249" s="9"/>
      <c r="AP41249" s="9"/>
      <c r="AQ41249" s="9"/>
    </row>
    <row r="41250" spans="41:43" x14ac:dyDescent="0.3">
      <c r="AO41250" s="9"/>
      <c r="AP41250" s="9"/>
      <c r="AQ41250" s="9"/>
    </row>
    <row r="41251" spans="41:43" x14ac:dyDescent="0.3">
      <c r="AO41251" s="9"/>
      <c r="AP41251" s="9"/>
      <c r="AQ41251" s="9"/>
    </row>
    <row r="41252" spans="41:43" x14ac:dyDescent="0.3">
      <c r="AO41252" s="9"/>
      <c r="AP41252" s="9"/>
      <c r="AQ41252" s="9"/>
    </row>
    <row r="41253" spans="41:43" x14ac:dyDescent="0.3">
      <c r="AO41253" s="9"/>
      <c r="AP41253" s="9"/>
      <c r="AQ41253" s="9"/>
    </row>
    <row r="41254" spans="41:43" x14ac:dyDescent="0.3">
      <c r="AO41254" s="9"/>
      <c r="AP41254" s="9"/>
      <c r="AQ41254" s="9"/>
    </row>
    <row r="41255" spans="41:43" x14ac:dyDescent="0.3">
      <c r="AO41255" s="9"/>
      <c r="AP41255" s="9"/>
      <c r="AQ41255" s="9"/>
    </row>
    <row r="41256" spans="41:43" x14ac:dyDescent="0.3">
      <c r="AO41256" s="9"/>
      <c r="AP41256" s="9"/>
      <c r="AQ41256" s="9"/>
    </row>
    <row r="41257" spans="41:43" x14ac:dyDescent="0.3">
      <c r="AO41257" s="9"/>
      <c r="AP41257" s="9"/>
      <c r="AQ41257" s="9"/>
    </row>
    <row r="41258" spans="41:43" x14ac:dyDescent="0.3">
      <c r="AO41258" s="9"/>
      <c r="AP41258" s="9"/>
      <c r="AQ41258" s="9"/>
    </row>
    <row r="41259" spans="41:43" x14ac:dyDescent="0.3">
      <c r="AO41259" s="9"/>
      <c r="AP41259" s="9"/>
      <c r="AQ41259" s="9"/>
    </row>
    <row r="41260" spans="41:43" x14ac:dyDescent="0.3">
      <c r="AO41260" s="9"/>
      <c r="AP41260" s="9"/>
      <c r="AQ41260" s="9"/>
    </row>
    <row r="41261" spans="41:43" x14ac:dyDescent="0.3">
      <c r="AO41261" s="9"/>
      <c r="AP41261" s="9"/>
      <c r="AQ41261" s="9"/>
    </row>
    <row r="41262" spans="41:43" x14ac:dyDescent="0.3">
      <c r="AO41262" s="9"/>
      <c r="AP41262" s="9"/>
      <c r="AQ41262" s="9"/>
    </row>
    <row r="41263" spans="41:43" x14ac:dyDescent="0.3">
      <c r="AO41263" s="9"/>
      <c r="AP41263" s="9"/>
      <c r="AQ41263" s="9"/>
    </row>
    <row r="41264" spans="41:43" x14ac:dyDescent="0.3">
      <c r="AO41264" s="9"/>
      <c r="AP41264" s="9"/>
      <c r="AQ41264" s="9"/>
    </row>
    <row r="41265" spans="41:43" x14ac:dyDescent="0.3">
      <c r="AO41265" s="9"/>
      <c r="AP41265" s="9"/>
      <c r="AQ41265" s="9"/>
    </row>
    <row r="41266" spans="41:43" x14ac:dyDescent="0.3">
      <c r="AO41266" s="9"/>
      <c r="AP41266" s="9"/>
      <c r="AQ41266" s="9"/>
    </row>
    <row r="41267" spans="41:43" x14ac:dyDescent="0.3">
      <c r="AO41267" s="9"/>
      <c r="AP41267" s="9"/>
      <c r="AQ41267" s="9"/>
    </row>
    <row r="41268" spans="41:43" x14ac:dyDescent="0.3">
      <c r="AO41268" s="9"/>
      <c r="AP41268" s="9"/>
      <c r="AQ41268" s="9"/>
    </row>
    <row r="41269" spans="41:43" x14ac:dyDescent="0.3">
      <c r="AO41269" s="9"/>
      <c r="AP41269" s="9"/>
      <c r="AQ41269" s="9"/>
    </row>
    <row r="41270" spans="41:43" x14ac:dyDescent="0.3">
      <c r="AO41270" s="9"/>
      <c r="AP41270" s="9"/>
      <c r="AQ41270" s="9"/>
    </row>
    <row r="41271" spans="41:43" x14ac:dyDescent="0.3">
      <c r="AO41271" s="9"/>
      <c r="AP41271" s="9"/>
      <c r="AQ41271" s="9"/>
    </row>
    <row r="41272" spans="41:43" x14ac:dyDescent="0.3">
      <c r="AO41272" s="9"/>
      <c r="AP41272" s="9"/>
      <c r="AQ41272" s="9"/>
    </row>
    <row r="41273" spans="41:43" x14ac:dyDescent="0.3">
      <c r="AO41273" s="9"/>
      <c r="AP41273" s="9"/>
      <c r="AQ41273" s="9"/>
    </row>
    <row r="41274" spans="41:43" x14ac:dyDescent="0.3">
      <c r="AO41274" s="9"/>
      <c r="AP41274" s="9"/>
      <c r="AQ41274" s="9"/>
    </row>
    <row r="41275" spans="41:43" x14ac:dyDescent="0.3">
      <c r="AO41275" s="9"/>
      <c r="AP41275" s="9"/>
      <c r="AQ41275" s="9"/>
    </row>
    <row r="41276" spans="41:43" x14ac:dyDescent="0.3">
      <c r="AO41276" s="9"/>
      <c r="AP41276" s="9"/>
      <c r="AQ41276" s="9"/>
    </row>
    <row r="41277" spans="41:43" x14ac:dyDescent="0.3">
      <c r="AO41277" s="9"/>
      <c r="AP41277" s="9"/>
      <c r="AQ41277" s="9"/>
    </row>
    <row r="41278" spans="41:43" x14ac:dyDescent="0.3">
      <c r="AO41278" s="9"/>
      <c r="AP41278" s="9"/>
      <c r="AQ41278" s="9"/>
    </row>
    <row r="41279" spans="41:43" x14ac:dyDescent="0.3">
      <c r="AO41279" s="9"/>
      <c r="AP41279" s="9"/>
      <c r="AQ41279" s="9"/>
    </row>
    <row r="41280" spans="41:43" x14ac:dyDescent="0.3">
      <c r="AO41280" s="9"/>
      <c r="AP41280" s="9"/>
      <c r="AQ41280" s="9"/>
    </row>
    <row r="41281" spans="41:43" x14ac:dyDescent="0.3">
      <c r="AO41281" s="9"/>
      <c r="AP41281" s="9"/>
      <c r="AQ41281" s="9"/>
    </row>
    <row r="41282" spans="41:43" x14ac:dyDescent="0.3">
      <c r="AO41282" s="9"/>
      <c r="AP41282" s="9"/>
      <c r="AQ41282" s="9"/>
    </row>
    <row r="41283" spans="41:43" x14ac:dyDescent="0.3">
      <c r="AO41283" s="9"/>
      <c r="AP41283" s="9"/>
      <c r="AQ41283" s="9"/>
    </row>
    <row r="41284" spans="41:43" x14ac:dyDescent="0.3">
      <c r="AO41284" s="9"/>
      <c r="AP41284" s="9"/>
      <c r="AQ41284" s="9"/>
    </row>
    <row r="41285" spans="41:43" x14ac:dyDescent="0.3">
      <c r="AO41285" s="9"/>
      <c r="AP41285" s="9"/>
      <c r="AQ41285" s="9"/>
    </row>
    <row r="41286" spans="41:43" x14ac:dyDescent="0.3">
      <c r="AO41286" s="9"/>
      <c r="AP41286" s="9"/>
      <c r="AQ41286" s="9"/>
    </row>
    <row r="41287" spans="41:43" x14ac:dyDescent="0.3">
      <c r="AO41287" s="9"/>
      <c r="AP41287" s="9"/>
      <c r="AQ41287" s="9"/>
    </row>
    <row r="41288" spans="41:43" x14ac:dyDescent="0.3">
      <c r="AO41288" s="9"/>
      <c r="AP41288" s="9"/>
      <c r="AQ41288" s="9"/>
    </row>
    <row r="41289" spans="41:43" x14ac:dyDescent="0.3">
      <c r="AO41289" s="9"/>
      <c r="AP41289" s="9"/>
      <c r="AQ41289" s="9"/>
    </row>
    <row r="41290" spans="41:43" x14ac:dyDescent="0.3">
      <c r="AO41290" s="9"/>
      <c r="AP41290" s="9"/>
      <c r="AQ41290" s="9"/>
    </row>
    <row r="41291" spans="41:43" x14ac:dyDescent="0.3">
      <c r="AO41291" s="9"/>
      <c r="AP41291" s="9"/>
      <c r="AQ41291" s="9"/>
    </row>
    <row r="41292" spans="41:43" x14ac:dyDescent="0.3">
      <c r="AO41292" s="9"/>
      <c r="AP41292" s="9"/>
      <c r="AQ41292" s="9"/>
    </row>
    <row r="41293" spans="41:43" x14ac:dyDescent="0.3">
      <c r="AO41293" s="9"/>
      <c r="AP41293" s="9"/>
      <c r="AQ41293" s="9"/>
    </row>
    <row r="41294" spans="41:43" x14ac:dyDescent="0.3">
      <c r="AO41294" s="9"/>
      <c r="AP41294" s="9"/>
      <c r="AQ41294" s="9"/>
    </row>
    <row r="41295" spans="41:43" x14ac:dyDescent="0.3">
      <c r="AO41295" s="9"/>
      <c r="AP41295" s="9"/>
      <c r="AQ41295" s="9"/>
    </row>
    <row r="41296" spans="41:43" x14ac:dyDescent="0.3">
      <c r="AO41296" s="9"/>
      <c r="AP41296" s="9"/>
      <c r="AQ41296" s="9"/>
    </row>
    <row r="41297" spans="41:43" x14ac:dyDescent="0.3">
      <c r="AO41297" s="9"/>
      <c r="AP41297" s="9"/>
      <c r="AQ41297" s="9"/>
    </row>
    <row r="41298" spans="41:43" x14ac:dyDescent="0.3">
      <c r="AO41298" s="9"/>
      <c r="AP41298" s="9"/>
      <c r="AQ41298" s="9"/>
    </row>
    <row r="41299" spans="41:43" x14ac:dyDescent="0.3">
      <c r="AO41299" s="9"/>
      <c r="AP41299" s="9"/>
      <c r="AQ41299" s="9"/>
    </row>
    <row r="41300" spans="41:43" x14ac:dyDescent="0.3">
      <c r="AO41300" s="9"/>
      <c r="AP41300" s="9"/>
      <c r="AQ41300" s="9"/>
    </row>
    <row r="41301" spans="41:43" x14ac:dyDescent="0.3">
      <c r="AO41301" s="9"/>
      <c r="AP41301" s="9"/>
      <c r="AQ41301" s="9"/>
    </row>
    <row r="41302" spans="41:43" x14ac:dyDescent="0.3">
      <c r="AO41302" s="9"/>
      <c r="AP41302" s="9"/>
      <c r="AQ41302" s="9"/>
    </row>
    <row r="41303" spans="41:43" x14ac:dyDescent="0.3">
      <c r="AO41303" s="9"/>
      <c r="AP41303" s="9"/>
      <c r="AQ41303" s="9"/>
    </row>
    <row r="41304" spans="41:43" x14ac:dyDescent="0.3">
      <c r="AO41304" s="9"/>
      <c r="AP41304" s="9"/>
      <c r="AQ41304" s="9"/>
    </row>
    <row r="41305" spans="41:43" x14ac:dyDescent="0.3">
      <c r="AO41305" s="9"/>
      <c r="AP41305" s="9"/>
      <c r="AQ41305" s="9"/>
    </row>
    <row r="41306" spans="41:43" x14ac:dyDescent="0.3">
      <c r="AO41306" s="9"/>
      <c r="AP41306" s="9"/>
      <c r="AQ41306" s="9"/>
    </row>
    <row r="41307" spans="41:43" x14ac:dyDescent="0.3">
      <c r="AO41307" s="9"/>
      <c r="AP41307" s="9"/>
      <c r="AQ41307" s="9"/>
    </row>
    <row r="41308" spans="41:43" x14ac:dyDescent="0.3">
      <c r="AO41308" s="9"/>
      <c r="AP41308" s="9"/>
      <c r="AQ41308" s="9"/>
    </row>
    <row r="41309" spans="41:43" x14ac:dyDescent="0.3">
      <c r="AO41309" s="9"/>
      <c r="AP41309" s="9"/>
      <c r="AQ41309" s="9"/>
    </row>
    <row r="41310" spans="41:43" x14ac:dyDescent="0.3">
      <c r="AO41310" s="9"/>
      <c r="AP41310" s="9"/>
      <c r="AQ41310" s="9"/>
    </row>
    <row r="41311" spans="41:43" x14ac:dyDescent="0.3">
      <c r="AO41311" s="9"/>
      <c r="AP41311" s="9"/>
      <c r="AQ41311" s="9"/>
    </row>
    <row r="41312" spans="41:43" x14ac:dyDescent="0.3">
      <c r="AO41312" s="9"/>
      <c r="AP41312" s="9"/>
      <c r="AQ41312" s="9"/>
    </row>
    <row r="41313" spans="41:43" x14ac:dyDescent="0.3">
      <c r="AO41313" s="9"/>
      <c r="AP41313" s="9"/>
      <c r="AQ41313" s="9"/>
    </row>
    <row r="41314" spans="41:43" x14ac:dyDescent="0.3">
      <c r="AO41314" s="9"/>
      <c r="AP41314" s="9"/>
      <c r="AQ41314" s="9"/>
    </row>
    <row r="41315" spans="41:43" x14ac:dyDescent="0.3">
      <c r="AO41315" s="9"/>
      <c r="AP41315" s="9"/>
      <c r="AQ41315" s="9"/>
    </row>
    <row r="41316" spans="41:43" x14ac:dyDescent="0.3">
      <c r="AO41316" s="9"/>
      <c r="AP41316" s="9"/>
      <c r="AQ41316" s="9"/>
    </row>
    <row r="41317" spans="41:43" x14ac:dyDescent="0.3">
      <c r="AO41317" s="9"/>
      <c r="AP41317" s="9"/>
      <c r="AQ41317" s="9"/>
    </row>
    <row r="41318" spans="41:43" x14ac:dyDescent="0.3">
      <c r="AO41318" s="9"/>
      <c r="AP41318" s="9"/>
      <c r="AQ41318" s="9"/>
    </row>
    <row r="41319" spans="41:43" x14ac:dyDescent="0.3">
      <c r="AO41319" s="9"/>
      <c r="AP41319" s="9"/>
      <c r="AQ41319" s="9"/>
    </row>
    <row r="41320" spans="41:43" x14ac:dyDescent="0.3">
      <c r="AO41320" s="9"/>
      <c r="AP41320" s="9"/>
      <c r="AQ41320" s="9"/>
    </row>
    <row r="41321" spans="41:43" x14ac:dyDescent="0.3">
      <c r="AO41321" s="9"/>
      <c r="AP41321" s="9"/>
      <c r="AQ41321" s="9"/>
    </row>
    <row r="41322" spans="41:43" x14ac:dyDescent="0.3">
      <c r="AO41322" s="9"/>
      <c r="AP41322" s="9"/>
      <c r="AQ41322" s="9"/>
    </row>
    <row r="41323" spans="41:43" x14ac:dyDescent="0.3">
      <c r="AO41323" s="9"/>
      <c r="AP41323" s="9"/>
      <c r="AQ41323" s="9"/>
    </row>
    <row r="41324" spans="41:43" x14ac:dyDescent="0.3">
      <c r="AO41324" s="9"/>
      <c r="AP41324" s="9"/>
      <c r="AQ41324" s="9"/>
    </row>
    <row r="41325" spans="41:43" x14ac:dyDescent="0.3">
      <c r="AO41325" s="9"/>
      <c r="AP41325" s="9"/>
      <c r="AQ41325" s="9"/>
    </row>
    <row r="41326" spans="41:43" x14ac:dyDescent="0.3">
      <c r="AO41326" s="9"/>
      <c r="AP41326" s="9"/>
      <c r="AQ41326" s="9"/>
    </row>
    <row r="41327" spans="41:43" x14ac:dyDescent="0.3">
      <c r="AO41327" s="9"/>
      <c r="AP41327" s="9"/>
      <c r="AQ41327" s="9"/>
    </row>
    <row r="41328" spans="41:43" x14ac:dyDescent="0.3">
      <c r="AO41328" s="9"/>
      <c r="AP41328" s="9"/>
      <c r="AQ41328" s="9"/>
    </row>
    <row r="41329" spans="41:43" x14ac:dyDescent="0.3">
      <c r="AO41329" s="9"/>
      <c r="AP41329" s="9"/>
      <c r="AQ41329" s="9"/>
    </row>
    <row r="41330" spans="41:43" x14ac:dyDescent="0.3">
      <c r="AO41330" s="9"/>
      <c r="AP41330" s="9"/>
      <c r="AQ41330" s="9"/>
    </row>
    <row r="41331" spans="41:43" x14ac:dyDescent="0.3">
      <c r="AO41331" s="9"/>
      <c r="AP41331" s="9"/>
      <c r="AQ41331" s="9"/>
    </row>
    <row r="41332" spans="41:43" x14ac:dyDescent="0.3">
      <c r="AO41332" s="9"/>
      <c r="AP41332" s="9"/>
      <c r="AQ41332" s="9"/>
    </row>
    <row r="41333" spans="41:43" x14ac:dyDescent="0.3">
      <c r="AO41333" s="9"/>
      <c r="AP41333" s="9"/>
      <c r="AQ41333" s="9"/>
    </row>
    <row r="41334" spans="41:43" x14ac:dyDescent="0.3">
      <c r="AO41334" s="9"/>
      <c r="AP41334" s="9"/>
      <c r="AQ41334" s="9"/>
    </row>
    <row r="41335" spans="41:43" x14ac:dyDescent="0.3">
      <c r="AO41335" s="9"/>
      <c r="AP41335" s="9"/>
      <c r="AQ41335" s="9"/>
    </row>
    <row r="41336" spans="41:43" x14ac:dyDescent="0.3">
      <c r="AO41336" s="9"/>
      <c r="AP41336" s="9"/>
      <c r="AQ41336" s="9"/>
    </row>
    <row r="41337" spans="41:43" x14ac:dyDescent="0.3">
      <c r="AO41337" s="9"/>
      <c r="AP41337" s="9"/>
      <c r="AQ41337" s="9"/>
    </row>
    <row r="41338" spans="41:43" x14ac:dyDescent="0.3">
      <c r="AO41338" s="9"/>
      <c r="AP41338" s="9"/>
      <c r="AQ41338" s="9"/>
    </row>
    <row r="41339" spans="41:43" x14ac:dyDescent="0.3">
      <c r="AO41339" s="9"/>
      <c r="AP41339" s="9"/>
      <c r="AQ41339" s="9"/>
    </row>
    <row r="41340" spans="41:43" x14ac:dyDescent="0.3">
      <c r="AO41340" s="9"/>
      <c r="AP41340" s="9"/>
      <c r="AQ41340" s="9"/>
    </row>
    <row r="41341" spans="41:43" x14ac:dyDescent="0.3">
      <c r="AO41341" s="9"/>
      <c r="AP41341" s="9"/>
      <c r="AQ41341" s="9"/>
    </row>
    <row r="41342" spans="41:43" x14ac:dyDescent="0.3">
      <c r="AO41342" s="9"/>
      <c r="AP41342" s="9"/>
      <c r="AQ41342" s="9"/>
    </row>
    <row r="41343" spans="41:43" x14ac:dyDescent="0.3">
      <c r="AO41343" s="9"/>
      <c r="AP41343" s="9"/>
      <c r="AQ41343" s="9"/>
    </row>
    <row r="41344" spans="41:43" x14ac:dyDescent="0.3">
      <c r="AO41344" s="9"/>
      <c r="AP41344" s="9"/>
      <c r="AQ41344" s="9"/>
    </row>
    <row r="41345" spans="41:43" x14ac:dyDescent="0.3">
      <c r="AO41345" s="9"/>
      <c r="AP41345" s="9"/>
      <c r="AQ41345" s="9"/>
    </row>
    <row r="41346" spans="41:43" x14ac:dyDescent="0.3">
      <c r="AO41346" s="9"/>
      <c r="AP41346" s="9"/>
      <c r="AQ41346" s="9"/>
    </row>
    <row r="41347" spans="41:43" x14ac:dyDescent="0.3">
      <c r="AO41347" s="9"/>
      <c r="AP41347" s="9"/>
      <c r="AQ41347" s="9"/>
    </row>
    <row r="41348" spans="41:43" x14ac:dyDescent="0.3">
      <c r="AO41348" s="9"/>
      <c r="AP41348" s="9"/>
      <c r="AQ41348" s="9"/>
    </row>
    <row r="41349" spans="41:43" x14ac:dyDescent="0.3">
      <c r="AO41349" s="9"/>
      <c r="AP41349" s="9"/>
      <c r="AQ41349" s="9"/>
    </row>
    <row r="41350" spans="41:43" x14ac:dyDescent="0.3">
      <c r="AO41350" s="9"/>
      <c r="AP41350" s="9"/>
      <c r="AQ41350" s="9"/>
    </row>
    <row r="41351" spans="41:43" x14ac:dyDescent="0.3">
      <c r="AO41351" s="9"/>
      <c r="AP41351" s="9"/>
      <c r="AQ41351" s="9"/>
    </row>
    <row r="41352" spans="41:43" x14ac:dyDescent="0.3">
      <c r="AO41352" s="9"/>
      <c r="AP41352" s="9"/>
      <c r="AQ41352" s="9"/>
    </row>
    <row r="41353" spans="41:43" x14ac:dyDescent="0.3">
      <c r="AO41353" s="9"/>
      <c r="AP41353" s="9"/>
      <c r="AQ41353" s="9"/>
    </row>
    <row r="41354" spans="41:43" x14ac:dyDescent="0.3">
      <c r="AO41354" s="9"/>
      <c r="AP41354" s="9"/>
      <c r="AQ41354" s="9"/>
    </row>
    <row r="41355" spans="41:43" x14ac:dyDescent="0.3">
      <c r="AO41355" s="9"/>
      <c r="AP41355" s="9"/>
      <c r="AQ41355" s="9"/>
    </row>
    <row r="41356" spans="41:43" x14ac:dyDescent="0.3">
      <c r="AO41356" s="9"/>
      <c r="AP41356" s="9"/>
      <c r="AQ41356" s="9"/>
    </row>
    <row r="41357" spans="41:43" x14ac:dyDescent="0.3">
      <c r="AO41357" s="9"/>
      <c r="AP41357" s="9"/>
      <c r="AQ41357" s="9"/>
    </row>
    <row r="41358" spans="41:43" x14ac:dyDescent="0.3">
      <c r="AO41358" s="9"/>
      <c r="AP41358" s="9"/>
      <c r="AQ41358" s="9"/>
    </row>
    <row r="41359" spans="41:43" x14ac:dyDescent="0.3">
      <c r="AO41359" s="9"/>
      <c r="AP41359" s="9"/>
      <c r="AQ41359" s="9"/>
    </row>
    <row r="41360" spans="41:43" x14ac:dyDescent="0.3">
      <c r="AO41360" s="9"/>
      <c r="AP41360" s="9"/>
      <c r="AQ41360" s="9"/>
    </row>
    <row r="41361" spans="41:43" x14ac:dyDescent="0.3">
      <c r="AO41361" s="9"/>
      <c r="AP41361" s="9"/>
      <c r="AQ41361" s="9"/>
    </row>
    <row r="41362" spans="41:43" x14ac:dyDescent="0.3">
      <c r="AO41362" s="9"/>
      <c r="AP41362" s="9"/>
      <c r="AQ41362" s="9"/>
    </row>
    <row r="41363" spans="41:43" x14ac:dyDescent="0.3">
      <c r="AO41363" s="9"/>
      <c r="AP41363" s="9"/>
      <c r="AQ41363" s="9"/>
    </row>
    <row r="41364" spans="41:43" x14ac:dyDescent="0.3">
      <c r="AO41364" s="9"/>
      <c r="AP41364" s="9"/>
      <c r="AQ41364" s="9"/>
    </row>
    <row r="41365" spans="41:43" x14ac:dyDescent="0.3">
      <c r="AO41365" s="9"/>
      <c r="AP41365" s="9"/>
      <c r="AQ41365" s="9"/>
    </row>
    <row r="41366" spans="41:43" x14ac:dyDescent="0.3">
      <c r="AO41366" s="9"/>
      <c r="AP41366" s="9"/>
      <c r="AQ41366" s="9"/>
    </row>
    <row r="41367" spans="41:43" x14ac:dyDescent="0.3">
      <c r="AO41367" s="9"/>
      <c r="AP41367" s="9"/>
      <c r="AQ41367" s="9"/>
    </row>
    <row r="41368" spans="41:43" x14ac:dyDescent="0.3">
      <c r="AO41368" s="9"/>
      <c r="AP41368" s="9"/>
      <c r="AQ41368" s="9"/>
    </row>
    <row r="41369" spans="41:43" x14ac:dyDescent="0.3">
      <c r="AO41369" s="9"/>
      <c r="AP41369" s="9"/>
      <c r="AQ41369" s="9"/>
    </row>
    <row r="41370" spans="41:43" x14ac:dyDescent="0.3">
      <c r="AO41370" s="9"/>
      <c r="AP41370" s="9"/>
      <c r="AQ41370" s="9"/>
    </row>
    <row r="41371" spans="41:43" x14ac:dyDescent="0.3">
      <c r="AO41371" s="9"/>
      <c r="AP41371" s="9"/>
      <c r="AQ41371" s="9"/>
    </row>
    <row r="41372" spans="41:43" x14ac:dyDescent="0.3">
      <c r="AO41372" s="9"/>
      <c r="AP41372" s="9"/>
      <c r="AQ41372" s="9"/>
    </row>
    <row r="41373" spans="41:43" x14ac:dyDescent="0.3">
      <c r="AO41373" s="9"/>
      <c r="AP41373" s="9"/>
      <c r="AQ41373" s="9"/>
    </row>
    <row r="41374" spans="41:43" x14ac:dyDescent="0.3">
      <c r="AO41374" s="9"/>
      <c r="AP41374" s="9"/>
      <c r="AQ41374" s="9"/>
    </row>
    <row r="41375" spans="41:43" x14ac:dyDescent="0.3">
      <c r="AO41375" s="9"/>
      <c r="AP41375" s="9"/>
      <c r="AQ41375" s="9"/>
    </row>
    <row r="41376" spans="41:43" x14ac:dyDescent="0.3">
      <c r="AO41376" s="9"/>
      <c r="AP41376" s="9"/>
      <c r="AQ41376" s="9"/>
    </row>
    <row r="41377" spans="41:43" x14ac:dyDescent="0.3">
      <c r="AO41377" s="9"/>
      <c r="AP41377" s="9"/>
      <c r="AQ41377" s="9"/>
    </row>
    <row r="41378" spans="41:43" x14ac:dyDescent="0.3">
      <c r="AO41378" s="9"/>
      <c r="AP41378" s="9"/>
      <c r="AQ41378" s="9"/>
    </row>
    <row r="41379" spans="41:43" x14ac:dyDescent="0.3">
      <c r="AO41379" s="9"/>
      <c r="AP41379" s="9"/>
      <c r="AQ41379" s="9"/>
    </row>
    <row r="41380" spans="41:43" x14ac:dyDescent="0.3">
      <c r="AO41380" s="9"/>
      <c r="AP41380" s="9"/>
      <c r="AQ41380" s="9"/>
    </row>
    <row r="41381" spans="41:43" x14ac:dyDescent="0.3">
      <c r="AO41381" s="9"/>
      <c r="AP41381" s="9"/>
      <c r="AQ41381" s="9"/>
    </row>
    <row r="41382" spans="41:43" x14ac:dyDescent="0.3">
      <c r="AO41382" s="9"/>
      <c r="AP41382" s="9"/>
      <c r="AQ41382" s="9"/>
    </row>
    <row r="41383" spans="41:43" x14ac:dyDescent="0.3">
      <c r="AO41383" s="9"/>
      <c r="AP41383" s="9"/>
      <c r="AQ41383" s="9"/>
    </row>
    <row r="41384" spans="41:43" x14ac:dyDescent="0.3">
      <c r="AO41384" s="9"/>
      <c r="AP41384" s="9"/>
      <c r="AQ41384" s="9"/>
    </row>
    <row r="41385" spans="41:43" x14ac:dyDescent="0.3">
      <c r="AO41385" s="9"/>
      <c r="AP41385" s="9"/>
      <c r="AQ41385" s="9"/>
    </row>
    <row r="41386" spans="41:43" x14ac:dyDescent="0.3">
      <c r="AO41386" s="9"/>
      <c r="AP41386" s="9"/>
      <c r="AQ41386" s="9"/>
    </row>
    <row r="41387" spans="41:43" x14ac:dyDescent="0.3">
      <c r="AO41387" s="9"/>
      <c r="AP41387" s="9"/>
      <c r="AQ41387" s="9"/>
    </row>
    <row r="41388" spans="41:43" x14ac:dyDescent="0.3">
      <c r="AO41388" s="9"/>
      <c r="AP41388" s="9"/>
      <c r="AQ41388" s="9"/>
    </row>
    <row r="41389" spans="41:43" x14ac:dyDescent="0.3">
      <c r="AO41389" s="9"/>
      <c r="AP41389" s="9"/>
      <c r="AQ41389" s="9"/>
    </row>
    <row r="41390" spans="41:43" x14ac:dyDescent="0.3">
      <c r="AO41390" s="9"/>
      <c r="AP41390" s="9"/>
      <c r="AQ41390" s="9"/>
    </row>
    <row r="41391" spans="41:43" x14ac:dyDescent="0.3">
      <c r="AO41391" s="9"/>
      <c r="AP41391" s="9"/>
      <c r="AQ41391" s="9"/>
    </row>
    <row r="41392" spans="41:43" x14ac:dyDescent="0.3">
      <c r="AO41392" s="9"/>
      <c r="AP41392" s="9"/>
      <c r="AQ41392" s="9"/>
    </row>
    <row r="41393" spans="41:43" x14ac:dyDescent="0.3">
      <c r="AO41393" s="9"/>
      <c r="AP41393" s="9"/>
      <c r="AQ41393" s="9"/>
    </row>
    <row r="41394" spans="41:43" x14ac:dyDescent="0.3">
      <c r="AO41394" s="9"/>
      <c r="AP41394" s="9"/>
      <c r="AQ41394" s="9"/>
    </row>
    <row r="41395" spans="41:43" x14ac:dyDescent="0.3">
      <c r="AO41395" s="9"/>
      <c r="AP41395" s="9"/>
      <c r="AQ41395" s="9"/>
    </row>
    <row r="41396" spans="41:43" x14ac:dyDescent="0.3">
      <c r="AO41396" s="9"/>
      <c r="AP41396" s="9"/>
      <c r="AQ41396" s="9"/>
    </row>
    <row r="41397" spans="41:43" x14ac:dyDescent="0.3">
      <c r="AO41397" s="9"/>
      <c r="AP41397" s="9"/>
      <c r="AQ41397" s="9"/>
    </row>
    <row r="41398" spans="41:43" x14ac:dyDescent="0.3">
      <c r="AO41398" s="9"/>
      <c r="AP41398" s="9"/>
      <c r="AQ41398" s="9"/>
    </row>
    <row r="41399" spans="41:43" x14ac:dyDescent="0.3">
      <c r="AO41399" s="9"/>
      <c r="AP41399" s="9"/>
      <c r="AQ41399" s="9"/>
    </row>
    <row r="41400" spans="41:43" x14ac:dyDescent="0.3">
      <c r="AO41400" s="9"/>
      <c r="AP41400" s="9"/>
      <c r="AQ41400" s="9"/>
    </row>
    <row r="41401" spans="41:43" x14ac:dyDescent="0.3">
      <c r="AO41401" s="9"/>
      <c r="AP41401" s="9"/>
      <c r="AQ41401" s="9"/>
    </row>
    <row r="41402" spans="41:43" x14ac:dyDescent="0.3">
      <c r="AO41402" s="9"/>
      <c r="AP41402" s="9"/>
      <c r="AQ41402" s="9"/>
    </row>
    <row r="41403" spans="41:43" x14ac:dyDescent="0.3">
      <c r="AO41403" s="9"/>
      <c r="AP41403" s="9"/>
      <c r="AQ41403" s="9"/>
    </row>
    <row r="41404" spans="41:43" x14ac:dyDescent="0.3">
      <c r="AO41404" s="9"/>
      <c r="AP41404" s="9"/>
      <c r="AQ41404" s="9"/>
    </row>
    <row r="41405" spans="41:43" x14ac:dyDescent="0.3">
      <c r="AO41405" s="9"/>
      <c r="AP41405" s="9"/>
      <c r="AQ41405" s="9"/>
    </row>
    <row r="41406" spans="41:43" x14ac:dyDescent="0.3">
      <c r="AO41406" s="9"/>
      <c r="AP41406" s="9"/>
      <c r="AQ41406" s="9"/>
    </row>
    <row r="41407" spans="41:43" x14ac:dyDescent="0.3">
      <c r="AO41407" s="9"/>
      <c r="AP41407" s="9"/>
      <c r="AQ41407" s="9"/>
    </row>
    <row r="41408" spans="41:43" x14ac:dyDescent="0.3">
      <c r="AO41408" s="9"/>
      <c r="AP41408" s="9"/>
      <c r="AQ41408" s="9"/>
    </row>
    <row r="41409" spans="41:43" x14ac:dyDescent="0.3">
      <c r="AO41409" s="9"/>
      <c r="AP41409" s="9"/>
      <c r="AQ41409" s="9"/>
    </row>
    <row r="41410" spans="41:43" x14ac:dyDescent="0.3">
      <c r="AO41410" s="9"/>
      <c r="AP41410" s="9"/>
      <c r="AQ41410" s="9"/>
    </row>
    <row r="41411" spans="41:43" x14ac:dyDescent="0.3">
      <c r="AO41411" s="9"/>
      <c r="AP41411" s="9"/>
      <c r="AQ41411" s="9"/>
    </row>
    <row r="41412" spans="41:43" x14ac:dyDescent="0.3">
      <c r="AO41412" s="9"/>
      <c r="AP41412" s="9"/>
      <c r="AQ41412" s="9"/>
    </row>
    <row r="41413" spans="41:43" x14ac:dyDescent="0.3">
      <c r="AO41413" s="9"/>
      <c r="AP41413" s="9"/>
      <c r="AQ41413" s="9"/>
    </row>
    <row r="41414" spans="41:43" x14ac:dyDescent="0.3">
      <c r="AO41414" s="9"/>
      <c r="AP41414" s="9"/>
      <c r="AQ41414" s="9"/>
    </row>
    <row r="41415" spans="41:43" x14ac:dyDescent="0.3">
      <c r="AO41415" s="9"/>
      <c r="AP41415" s="9"/>
      <c r="AQ41415" s="9"/>
    </row>
    <row r="41416" spans="41:43" x14ac:dyDescent="0.3">
      <c r="AO41416" s="9"/>
      <c r="AP41416" s="9"/>
      <c r="AQ41416" s="9"/>
    </row>
    <row r="41417" spans="41:43" x14ac:dyDescent="0.3">
      <c r="AO41417" s="9"/>
      <c r="AP41417" s="9"/>
      <c r="AQ41417" s="9"/>
    </row>
    <row r="41418" spans="41:43" x14ac:dyDescent="0.3">
      <c r="AO41418" s="9"/>
      <c r="AP41418" s="9"/>
      <c r="AQ41418" s="9"/>
    </row>
    <row r="41419" spans="41:43" x14ac:dyDescent="0.3">
      <c r="AO41419" s="9"/>
      <c r="AP41419" s="9"/>
      <c r="AQ41419" s="9"/>
    </row>
    <row r="41420" spans="41:43" x14ac:dyDescent="0.3">
      <c r="AO41420" s="9"/>
      <c r="AP41420" s="9"/>
      <c r="AQ41420" s="9"/>
    </row>
    <row r="41421" spans="41:43" x14ac:dyDescent="0.3">
      <c r="AO41421" s="9"/>
      <c r="AP41421" s="9"/>
      <c r="AQ41421" s="9"/>
    </row>
    <row r="41422" spans="41:43" x14ac:dyDescent="0.3">
      <c r="AO41422" s="9"/>
      <c r="AP41422" s="9"/>
      <c r="AQ41422" s="9"/>
    </row>
    <row r="41423" spans="41:43" x14ac:dyDescent="0.3">
      <c r="AO41423" s="9"/>
      <c r="AP41423" s="9"/>
      <c r="AQ41423" s="9"/>
    </row>
    <row r="41424" spans="41:43" x14ac:dyDescent="0.3">
      <c r="AO41424" s="9"/>
      <c r="AP41424" s="9"/>
      <c r="AQ41424" s="9"/>
    </row>
    <row r="41425" spans="41:43" x14ac:dyDescent="0.3">
      <c r="AO41425" s="9"/>
      <c r="AP41425" s="9"/>
      <c r="AQ41425" s="9"/>
    </row>
    <row r="41426" spans="41:43" x14ac:dyDescent="0.3">
      <c r="AO41426" s="9"/>
      <c r="AP41426" s="9"/>
      <c r="AQ41426" s="9"/>
    </row>
    <row r="41427" spans="41:43" x14ac:dyDescent="0.3">
      <c r="AO41427" s="9"/>
      <c r="AP41427" s="9"/>
      <c r="AQ41427" s="9"/>
    </row>
    <row r="41428" spans="41:43" x14ac:dyDescent="0.3">
      <c r="AO41428" s="9"/>
      <c r="AP41428" s="9"/>
      <c r="AQ41428" s="9"/>
    </row>
    <row r="41429" spans="41:43" x14ac:dyDescent="0.3">
      <c r="AO41429" s="9"/>
      <c r="AP41429" s="9"/>
      <c r="AQ41429" s="9"/>
    </row>
    <row r="41430" spans="41:43" x14ac:dyDescent="0.3">
      <c r="AO41430" s="9"/>
      <c r="AP41430" s="9"/>
      <c r="AQ41430" s="9"/>
    </row>
    <row r="41431" spans="41:43" x14ac:dyDescent="0.3">
      <c r="AO41431" s="9"/>
      <c r="AP41431" s="9"/>
      <c r="AQ41431" s="9"/>
    </row>
    <row r="41432" spans="41:43" x14ac:dyDescent="0.3">
      <c r="AO41432" s="9"/>
      <c r="AP41432" s="9"/>
      <c r="AQ41432" s="9"/>
    </row>
    <row r="41433" spans="41:43" x14ac:dyDescent="0.3">
      <c r="AO41433" s="9"/>
      <c r="AP41433" s="9"/>
      <c r="AQ41433" s="9"/>
    </row>
    <row r="41434" spans="41:43" x14ac:dyDescent="0.3">
      <c r="AO41434" s="9"/>
      <c r="AP41434" s="9"/>
      <c r="AQ41434" s="9"/>
    </row>
    <row r="41435" spans="41:43" x14ac:dyDescent="0.3">
      <c r="AO41435" s="9"/>
      <c r="AP41435" s="9"/>
      <c r="AQ41435" s="9"/>
    </row>
    <row r="41436" spans="41:43" x14ac:dyDescent="0.3">
      <c r="AO41436" s="9"/>
      <c r="AP41436" s="9"/>
      <c r="AQ41436" s="9"/>
    </row>
    <row r="41437" spans="41:43" x14ac:dyDescent="0.3">
      <c r="AO41437" s="9"/>
      <c r="AP41437" s="9"/>
      <c r="AQ41437" s="9"/>
    </row>
    <row r="41438" spans="41:43" x14ac:dyDescent="0.3">
      <c r="AO41438" s="9"/>
      <c r="AP41438" s="9"/>
      <c r="AQ41438" s="9"/>
    </row>
    <row r="41439" spans="41:43" x14ac:dyDescent="0.3">
      <c r="AO41439" s="9"/>
      <c r="AP41439" s="9"/>
      <c r="AQ41439" s="9"/>
    </row>
    <row r="41440" spans="41:43" x14ac:dyDescent="0.3">
      <c r="AO41440" s="9"/>
      <c r="AP41440" s="9"/>
      <c r="AQ41440" s="9"/>
    </row>
    <row r="41441" spans="41:43" x14ac:dyDescent="0.3">
      <c r="AO41441" s="9"/>
      <c r="AP41441" s="9"/>
      <c r="AQ41441" s="9"/>
    </row>
    <row r="41442" spans="41:43" x14ac:dyDescent="0.3">
      <c r="AO41442" s="9"/>
      <c r="AP41442" s="9"/>
      <c r="AQ41442" s="9"/>
    </row>
    <row r="41443" spans="41:43" x14ac:dyDescent="0.3">
      <c r="AO41443" s="9"/>
      <c r="AP41443" s="9"/>
      <c r="AQ41443" s="9"/>
    </row>
    <row r="41444" spans="41:43" x14ac:dyDescent="0.3">
      <c r="AO41444" s="9"/>
      <c r="AP41444" s="9"/>
      <c r="AQ41444" s="9"/>
    </row>
    <row r="41445" spans="41:43" x14ac:dyDescent="0.3">
      <c r="AO41445" s="9"/>
      <c r="AP41445" s="9"/>
      <c r="AQ41445" s="9"/>
    </row>
    <row r="41446" spans="41:43" x14ac:dyDescent="0.3">
      <c r="AO41446" s="9"/>
      <c r="AP41446" s="9"/>
      <c r="AQ41446" s="9"/>
    </row>
    <row r="41447" spans="41:43" x14ac:dyDescent="0.3">
      <c r="AO41447" s="9"/>
      <c r="AP41447" s="9"/>
      <c r="AQ41447" s="9"/>
    </row>
    <row r="41448" spans="41:43" x14ac:dyDescent="0.3">
      <c r="AO41448" s="9"/>
      <c r="AP41448" s="9"/>
      <c r="AQ41448" s="9"/>
    </row>
    <row r="41449" spans="41:43" x14ac:dyDescent="0.3">
      <c r="AO41449" s="9"/>
      <c r="AP41449" s="9"/>
      <c r="AQ41449" s="9"/>
    </row>
    <row r="41450" spans="41:43" x14ac:dyDescent="0.3">
      <c r="AO41450" s="9"/>
      <c r="AP41450" s="9"/>
      <c r="AQ41450" s="9"/>
    </row>
    <row r="41451" spans="41:43" x14ac:dyDescent="0.3">
      <c r="AO41451" s="9"/>
      <c r="AP41451" s="9"/>
      <c r="AQ41451" s="9"/>
    </row>
    <row r="41452" spans="41:43" x14ac:dyDescent="0.3">
      <c r="AO41452" s="9"/>
      <c r="AP41452" s="9"/>
      <c r="AQ41452" s="9"/>
    </row>
    <row r="41453" spans="41:43" x14ac:dyDescent="0.3">
      <c r="AO41453" s="9"/>
      <c r="AP41453" s="9"/>
      <c r="AQ41453" s="9"/>
    </row>
    <row r="41454" spans="41:43" x14ac:dyDescent="0.3">
      <c r="AO41454" s="9"/>
      <c r="AP41454" s="9"/>
      <c r="AQ41454" s="9"/>
    </row>
    <row r="41455" spans="41:43" x14ac:dyDescent="0.3">
      <c r="AO41455" s="9"/>
      <c r="AP41455" s="9"/>
      <c r="AQ41455" s="9"/>
    </row>
    <row r="41456" spans="41:43" x14ac:dyDescent="0.3">
      <c r="AO41456" s="9"/>
      <c r="AP41456" s="9"/>
      <c r="AQ41456" s="9"/>
    </row>
    <row r="41457" spans="41:43" x14ac:dyDescent="0.3">
      <c r="AO41457" s="9"/>
      <c r="AP41457" s="9"/>
      <c r="AQ41457" s="9"/>
    </row>
    <row r="41458" spans="41:43" x14ac:dyDescent="0.3">
      <c r="AO41458" s="9"/>
      <c r="AP41458" s="9"/>
      <c r="AQ41458" s="9"/>
    </row>
    <row r="41459" spans="41:43" x14ac:dyDescent="0.3">
      <c r="AO41459" s="9"/>
      <c r="AP41459" s="9"/>
      <c r="AQ41459" s="9"/>
    </row>
    <row r="41460" spans="41:43" x14ac:dyDescent="0.3">
      <c r="AO41460" s="9"/>
      <c r="AP41460" s="9"/>
      <c r="AQ41460" s="9"/>
    </row>
    <row r="41461" spans="41:43" x14ac:dyDescent="0.3">
      <c r="AO41461" s="9"/>
      <c r="AP41461" s="9"/>
      <c r="AQ41461" s="9"/>
    </row>
    <row r="41462" spans="41:43" x14ac:dyDescent="0.3">
      <c r="AO41462" s="9"/>
      <c r="AP41462" s="9"/>
      <c r="AQ41462" s="9"/>
    </row>
    <row r="41463" spans="41:43" x14ac:dyDescent="0.3">
      <c r="AO41463" s="9"/>
      <c r="AP41463" s="9"/>
      <c r="AQ41463" s="9"/>
    </row>
    <row r="41464" spans="41:43" x14ac:dyDescent="0.3">
      <c r="AO41464" s="9"/>
      <c r="AP41464" s="9"/>
      <c r="AQ41464" s="9"/>
    </row>
    <row r="41465" spans="41:43" x14ac:dyDescent="0.3">
      <c r="AO41465" s="9"/>
      <c r="AP41465" s="9"/>
      <c r="AQ41465" s="9"/>
    </row>
    <row r="41466" spans="41:43" x14ac:dyDescent="0.3">
      <c r="AO41466" s="9"/>
      <c r="AP41466" s="9"/>
      <c r="AQ41466" s="9"/>
    </row>
    <row r="41467" spans="41:43" x14ac:dyDescent="0.3">
      <c r="AO41467" s="9"/>
      <c r="AP41467" s="9"/>
      <c r="AQ41467" s="9"/>
    </row>
    <row r="41468" spans="41:43" x14ac:dyDescent="0.3">
      <c r="AO41468" s="9"/>
      <c r="AP41468" s="9"/>
      <c r="AQ41468" s="9"/>
    </row>
    <row r="41469" spans="41:43" x14ac:dyDescent="0.3">
      <c r="AO41469" s="9"/>
      <c r="AP41469" s="9"/>
      <c r="AQ41469" s="9"/>
    </row>
    <row r="41470" spans="41:43" x14ac:dyDescent="0.3">
      <c r="AO41470" s="9"/>
      <c r="AP41470" s="9"/>
      <c r="AQ41470" s="9"/>
    </row>
    <row r="41471" spans="41:43" x14ac:dyDescent="0.3">
      <c r="AO41471" s="9"/>
      <c r="AP41471" s="9"/>
      <c r="AQ41471" s="9"/>
    </row>
    <row r="41472" spans="41:43" x14ac:dyDescent="0.3">
      <c r="AO41472" s="9"/>
      <c r="AP41472" s="9"/>
      <c r="AQ41472" s="9"/>
    </row>
    <row r="41473" spans="41:43" x14ac:dyDescent="0.3">
      <c r="AO41473" s="9"/>
      <c r="AP41473" s="9"/>
      <c r="AQ41473" s="9"/>
    </row>
    <row r="41474" spans="41:43" x14ac:dyDescent="0.3">
      <c r="AO41474" s="9"/>
      <c r="AP41474" s="9"/>
      <c r="AQ41474" s="9"/>
    </row>
    <row r="41475" spans="41:43" x14ac:dyDescent="0.3">
      <c r="AO41475" s="9"/>
      <c r="AP41475" s="9"/>
      <c r="AQ41475" s="9"/>
    </row>
    <row r="41476" spans="41:43" x14ac:dyDescent="0.3">
      <c r="AO41476" s="9"/>
      <c r="AP41476" s="9"/>
      <c r="AQ41476" s="9"/>
    </row>
    <row r="41477" spans="41:43" x14ac:dyDescent="0.3">
      <c r="AO41477" s="9"/>
      <c r="AP41477" s="9"/>
      <c r="AQ41477" s="9"/>
    </row>
    <row r="41478" spans="41:43" x14ac:dyDescent="0.3">
      <c r="AO41478" s="9"/>
      <c r="AP41478" s="9"/>
      <c r="AQ41478" s="9"/>
    </row>
    <row r="41479" spans="41:43" x14ac:dyDescent="0.3">
      <c r="AO41479" s="9"/>
      <c r="AP41479" s="9"/>
      <c r="AQ41479" s="9"/>
    </row>
    <row r="41480" spans="41:43" x14ac:dyDescent="0.3">
      <c r="AO41480" s="9"/>
      <c r="AP41480" s="9"/>
      <c r="AQ41480" s="9"/>
    </row>
    <row r="41481" spans="41:43" x14ac:dyDescent="0.3">
      <c r="AO41481" s="9"/>
      <c r="AP41481" s="9"/>
      <c r="AQ41481" s="9"/>
    </row>
    <row r="41482" spans="41:43" x14ac:dyDescent="0.3">
      <c r="AO41482" s="9"/>
      <c r="AP41482" s="9"/>
      <c r="AQ41482" s="9"/>
    </row>
    <row r="41483" spans="41:43" x14ac:dyDescent="0.3">
      <c r="AO41483" s="9"/>
      <c r="AP41483" s="9"/>
      <c r="AQ41483" s="9"/>
    </row>
    <row r="41484" spans="41:43" x14ac:dyDescent="0.3">
      <c r="AO41484" s="9"/>
      <c r="AP41484" s="9"/>
      <c r="AQ41484" s="9"/>
    </row>
    <row r="41485" spans="41:43" x14ac:dyDescent="0.3">
      <c r="AO41485" s="9"/>
      <c r="AP41485" s="9"/>
      <c r="AQ41485" s="9"/>
    </row>
    <row r="41486" spans="41:43" x14ac:dyDescent="0.3">
      <c r="AO41486" s="9"/>
      <c r="AP41486" s="9"/>
      <c r="AQ41486" s="9"/>
    </row>
    <row r="41487" spans="41:43" x14ac:dyDescent="0.3">
      <c r="AO41487" s="9"/>
      <c r="AP41487" s="9"/>
      <c r="AQ41487" s="9"/>
    </row>
    <row r="41488" spans="41:43" x14ac:dyDescent="0.3">
      <c r="AO41488" s="9"/>
      <c r="AP41488" s="9"/>
      <c r="AQ41488" s="9"/>
    </row>
    <row r="41489" spans="41:43" x14ac:dyDescent="0.3">
      <c r="AO41489" s="9"/>
      <c r="AP41489" s="9"/>
      <c r="AQ41489" s="9"/>
    </row>
    <row r="41490" spans="41:43" x14ac:dyDescent="0.3">
      <c r="AO41490" s="9"/>
      <c r="AP41490" s="9"/>
      <c r="AQ41490" s="9"/>
    </row>
    <row r="41491" spans="41:43" x14ac:dyDescent="0.3">
      <c r="AO41491" s="9"/>
      <c r="AP41491" s="9"/>
      <c r="AQ41491" s="9"/>
    </row>
    <row r="41492" spans="41:43" x14ac:dyDescent="0.3">
      <c r="AO41492" s="9"/>
      <c r="AP41492" s="9"/>
      <c r="AQ41492" s="9"/>
    </row>
    <row r="41493" spans="41:43" x14ac:dyDescent="0.3">
      <c r="AO41493" s="9"/>
      <c r="AP41493" s="9"/>
      <c r="AQ41493" s="9"/>
    </row>
    <row r="41494" spans="41:43" x14ac:dyDescent="0.3">
      <c r="AO41494" s="9"/>
      <c r="AP41494" s="9"/>
      <c r="AQ41494" s="9"/>
    </row>
    <row r="41495" spans="41:43" x14ac:dyDescent="0.3">
      <c r="AO41495" s="9"/>
      <c r="AP41495" s="9"/>
      <c r="AQ41495" s="9"/>
    </row>
    <row r="41496" spans="41:43" x14ac:dyDescent="0.3">
      <c r="AO41496" s="9"/>
      <c r="AP41496" s="9"/>
      <c r="AQ41496" s="9"/>
    </row>
    <row r="41497" spans="41:43" x14ac:dyDescent="0.3">
      <c r="AO41497" s="9"/>
      <c r="AP41497" s="9"/>
      <c r="AQ41497" s="9"/>
    </row>
    <row r="41498" spans="41:43" x14ac:dyDescent="0.3">
      <c r="AO41498" s="9"/>
      <c r="AP41498" s="9"/>
      <c r="AQ41498" s="9"/>
    </row>
    <row r="41499" spans="41:43" x14ac:dyDescent="0.3">
      <c r="AO41499" s="9"/>
      <c r="AP41499" s="9"/>
      <c r="AQ41499" s="9"/>
    </row>
    <row r="41500" spans="41:43" x14ac:dyDescent="0.3">
      <c r="AO41500" s="9"/>
      <c r="AP41500" s="9"/>
      <c r="AQ41500" s="9"/>
    </row>
    <row r="41501" spans="41:43" x14ac:dyDescent="0.3">
      <c r="AO41501" s="9"/>
      <c r="AP41501" s="9"/>
      <c r="AQ41501" s="9"/>
    </row>
    <row r="41502" spans="41:43" x14ac:dyDescent="0.3">
      <c r="AO41502" s="9"/>
      <c r="AP41502" s="9"/>
      <c r="AQ41502" s="9"/>
    </row>
    <row r="41503" spans="41:43" x14ac:dyDescent="0.3">
      <c r="AO41503" s="9"/>
      <c r="AP41503" s="9"/>
      <c r="AQ41503" s="9"/>
    </row>
    <row r="41504" spans="41:43" x14ac:dyDescent="0.3">
      <c r="AO41504" s="9"/>
      <c r="AP41504" s="9"/>
      <c r="AQ41504" s="9"/>
    </row>
    <row r="41505" spans="41:43" x14ac:dyDescent="0.3">
      <c r="AO41505" s="9"/>
      <c r="AP41505" s="9"/>
      <c r="AQ41505" s="9"/>
    </row>
    <row r="41506" spans="41:43" x14ac:dyDescent="0.3">
      <c r="AO41506" s="9"/>
      <c r="AP41506" s="9"/>
      <c r="AQ41506" s="9"/>
    </row>
    <row r="41507" spans="41:43" x14ac:dyDescent="0.3">
      <c r="AO41507" s="9"/>
      <c r="AP41507" s="9"/>
      <c r="AQ41507" s="9"/>
    </row>
    <row r="41508" spans="41:43" x14ac:dyDescent="0.3">
      <c r="AO41508" s="9"/>
      <c r="AP41508" s="9"/>
      <c r="AQ41508" s="9"/>
    </row>
    <row r="41509" spans="41:43" x14ac:dyDescent="0.3">
      <c r="AO41509" s="9"/>
      <c r="AP41509" s="9"/>
      <c r="AQ41509" s="9"/>
    </row>
    <row r="41510" spans="41:43" x14ac:dyDescent="0.3">
      <c r="AO41510" s="9"/>
      <c r="AP41510" s="9"/>
      <c r="AQ41510" s="9"/>
    </row>
    <row r="41511" spans="41:43" x14ac:dyDescent="0.3">
      <c r="AO41511" s="9"/>
      <c r="AP41511" s="9"/>
      <c r="AQ41511" s="9"/>
    </row>
    <row r="41512" spans="41:43" x14ac:dyDescent="0.3">
      <c r="AO41512" s="9"/>
      <c r="AP41512" s="9"/>
      <c r="AQ41512" s="9"/>
    </row>
    <row r="41513" spans="41:43" x14ac:dyDescent="0.3">
      <c r="AO41513" s="9"/>
      <c r="AP41513" s="9"/>
      <c r="AQ41513" s="9"/>
    </row>
    <row r="41514" spans="41:43" x14ac:dyDescent="0.3">
      <c r="AO41514" s="9"/>
      <c r="AP41514" s="9"/>
      <c r="AQ41514" s="9"/>
    </row>
    <row r="41515" spans="41:43" x14ac:dyDescent="0.3">
      <c r="AO41515" s="9"/>
      <c r="AP41515" s="9"/>
      <c r="AQ41515" s="9"/>
    </row>
    <row r="41516" spans="41:43" x14ac:dyDescent="0.3">
      <c r="AO41516" s="9"/>
      <c r="AP41516" s="9"/>
      <c r="AQ41516" s="9"/>
    </row>
    <row r="41517" spans="41:43" x14ac:dyDescent="0.3">
      <c r="AO41517" s="9"/>
      <c r="AP41517" s="9"/>
      <c r="AQ41517" s="9"/>
    </row>
    <row r="41518" spans="41:43" x14ac:dyDescent="0.3">
      <c r="AO41518" s="9"/>
      <c r="AP41518" s="9"/>
      <c r="AQ41518" s="9"/>
    </row>
    <row r="41519" spans="41:43" x14ac:dyDescent="0.3">
      <c r="AO41519" s="9"/>
      <c r="AP41519" s="9"/>
      <c r="AQ41519" s="9"/>
    </row>
    <row r="41520" spans="41:43" x14ac:dyDescent="0.3">
      <c r="AO41520" s="9"/>
      <c r="AP41520" s="9"/>
      <c r="AQ41520" s="9"/>
    </row>
    <row r="41521" spans="41:43" x14ac:dyDescent="0.3">
      <c r="AO41521" s="9"/>
      <c r="AP41521" s="9"/>
      <c r="AQ41521" s="9"/>
    </row>
    <row r="41522" spans="41:43" x14ac:dyDescent="0.3">
      <c r="AO41522" s="9"/>
      <c r="AP41522" s="9"/>
      <c r="AQ41522" s="9"/>
    </row>
    <row r="41523" spans="41:43" x14ac:dyDescent="0.3">
      <c r="AO41523" s="9"/>
      <c r="AP41523" s="9"/>
      <c r="AQ41523" s="9"/>
    </row>
    <row r="41524" spans="41:43" x14ac:dyDescent="0.3">
      <c r="AO41524" s="9"/>
      <c r="AP41524" s="9"/>
      <c r="AQ41524" s="9"/>
    </row>
    <row r="41525" spans="41:43" x14ac:dyDescent="0.3">
      <c r="AO41525" s="9"/>
      <c r="AP41525" s="9"/>
      <c r="AQ41525" s="9"/>
    </row>
    <row r="41526" spans="41:43" x14ac:dyDescent="0.3">
      <c r="AO41526" s="9"/>
      <c r="AP41526" s="9"/>
      <c r="AQ41526" s="9"/>
    </row>
    <row r="41527" spans="41:43" x14ac:dyDescent="0.3">
      <c r="AO41527" s="9"/>
      <c r="AP41527" s="9"/>
      <c r="AQ41527" s="9"/>
    </row>
    <row r="41528" spans="41:43" x14ac:dyDescent="0.3">
      <c r="AO41528" s="9"/>
      <c r="AP41528" s="9"/>
      <c r="AQ41528" s="9"/>
    </row>
    <row r="41529" spans="41:43" x14ac:dyDescent="0.3">
      <c r="AO41529" s="9"/>
      <c r="AP41529" s="9"/>
      <c r="AQ41529" s="9"/>
    </row>
    <row r="41530" spans="41:43" x14ac:dyDescent="0.3">
      <c r="AO41530" s="9"/>
      <c r="AP41530" s="9"/>
      <c r="AQ41530" s="9"/>
    </row>
    <row r="41531" spans="41:43" x14ac:dyDescent="0.3">
      <c r="AO41531" s="9"/>
      <c r="AP41531" s="9"/>
      <c r="AQ41531" s="9"/>
    </row>
    <row r="41532" spans="41:43" x14ac:dyDescent="0.3">
      <c r="AO41532" s="9"/>
      <c r="AP41532" s="9"/>
      <c r="AQ41532" s="9"/>
    </row>
    <row r="41533" spans="41:43" x14ac:dyDescent="0.3">
      <c r="AO41533" s="9"/>
      <c r="AP41533" s="9"/>
      <c r="AQ41533" s="9"/>
    </row>
    <row r="41534" spans="41:43" x14ac:dyDescent="0.3">
      <c r="AO41534" s="9"/>
      <c r="AP41534" s="9"/>
      <c r="AQ41534" s="9"/>
    </row>
    <row r="41535" spans="41:43" x14ac:dyDescent="0.3">
      <c r="AO41535" s="9"/>
      <c r="AP41535" s="9"/>
      <c r="AQ41535" s="9"/>
    </row>
    <row r="41536" spans="41:43" x14ac:dyDescent="0.3">
      <c r="AO41536" s="9"/>
      <c r="AP41536" s="9"/>
      <c r="AQ41536" s="9"/>
    </row>
    <row r="41537" spans="41:43" x14ac:dyDescent="0.3">
      <c r="AO41537" s="9"/>
      <c r="AP41537" s="9"/>
      <c r="AQ41537" s="9"/>
    </row>
    <row r="41538" spans="41:43" x14ac:dyDescent="0.3">
      <c r="AO41538" s="9"/>
      <c r="AP41538" s="9"/>
      <c r="AQ41538" s="9"/>
    </row>
    <row r="41539" spans="41:43" x14ac:dyDescent="0.3">
      <c r="AO41539" s="9"/>
      <c r="AP41539" s="9"/>
      <c r="AQ41539" s="9"/>
    </row>
    <row r="41540" spans="41:43" x14ac:dyDescent="0.3">
      <c r="AO41540" s="9"/>
      <c r="AP41540" s="9"/>
      <c r="AQ41540" s="9"/>
    </row>
    <row r="41541" spans="41:43" x14ac:dyDescent="0.3">
      <c r="AO41541" s="9"/>
      <c r="AP41541" s="9"/>
      <c r="AQ41541" s="9"/>
    </row>
    <row r="41542" spans="41:43" x14ac:dyDescent="0.3">
      <c r="AO41542" s="9"/>
      <c r="AP41542" s="9"/>
      <c r="AQ41542" s="9"/>
    </row>
    <row r="41543" spans="41:43" x14ac:dyDescent="0.3">
      <c r="AO41543" s="9"/>
      <c r="AP41543" s="9"/>
      <c r="AQ41543" s="9"/>
    </row>
    <row r="41544" spans="41:43" x14ac:dyDescent="0.3">
      <c r="AO41544" s="9"/>
      <c r="AP41544" s="9"/>
      <c r="AQ41544" s="9"/>
    </row>
    <row r="41545" spans="41:43" x14ac:dyDescent="0.3">
      <c r="AO41545" s="9"/>
      <c r="AP41545" s="9"/>
      <c r="AQ41545" s="9"/>
    </row>
    <row r="41546" spans="41:43" x14ac:dyDescent="0.3">
      <c r="AO41546" s="9"/>
      <c r="AP41546" s="9"/>
      <c r="AQ41546" s="9"/>
    </row>
    <row r="41547" spans="41:43" x14ac:dyDescent="0.3">
      <c r="AO41547" s="9"/>
      <c r="AP41547" s="9"/>
      <c r="AQ41547" s="9"/>
    </row>
    <row r="41548" spans="41:43" x14ac:dyDescent="0.3">
      <c r="AO41548" s="9"/>
      <c r="AP41548" s="9"/>
      <c r="AQ41548" s="9"/>
    </row>
    <row r="41549" spans="41:43" x14ac:dyDescent="0.3">
      <c r="AO41549" s="9"/>
      <c r="AP41549" s="9"/>
      <c r="AQ41549" s="9"/>
    </row>
    <row r="41550" spans="41:43" x14ac:dyDescent="0.3">
      <c r="AO41550" s="9"/>
      <c r="AP41550" s="9"/>
      <c r="AQ41550" s="9"/>
    </row>
    <row r="41551" spans="41:43" x14ac:dyDescent="0.3">
      <c r="AO41551" s="9"/>
      <c r="AP41551" s="9"/>
      <c r="AQ41551" s="9"/>
    </row>
    <row r="41552" spans="41:43" x14ac:dyDescent="0.3">
      <c r="AO41552" s="9"/>
      <c r="AP41552" s="9"/>
      <c r="AQ41552" s="9"/>
    </row>
    <row r="41553" spans="41:43" x14ac:dyDescent="0.3">
      <c r="AO41553" s="9"/>
      <c r="AP41553" s="9"/>
      <c r="AQ41553" s="9"/>
    </row>
    <row r="41554" spans="41:43" x14ac:dyDescent="0.3">
      <c r="AO41554" s="9"/>
      <c r="AP41554" s="9"/>
      <c r="AQ41554" s="9"/>
    </row>
    <row r="41555" spans="41:43" x14ac:dyDescent="0.3">
      <c r="AO41555" s="9"/>
      <c r="AP41555" s="9"/>
      <c r="AQ41555" s="9"/>
    </row>
    <row r="41556" spans="41:43" x14ac:dyDescent="0.3">
      <c r="AO41556" s="9"/>
      <c r="AP41556" s="9"/>
      <c r="AQ41556" s="9"/>
    </row>
    <row r="41557" spans="41:43" x14ac:dyDescent="0.3">
      <c r="AO41557" s="9"/>
      <c r="AP41557" s="9"/>
      <c r="AQ41557" s="9"/>
    </row>
    <row r="41558" spans="41:43" x14ac:dyDescent="0.3">
      <c r="AO41558" s="9"/>
      <c r="AP41558" s="9"/>
      <c r="AQ41558" s="9"/>
    </row>
    <row r="41559" spans="41:43" x14ac:dyDescent="0.3">
      <c r="AO41559" s="9"/>
      <c r="AP41559" s="9"/>
      <c r="AQ41559" s="9"/>
    </row>
    <row r="41560" spans="41:43" x14ac:dyDescent="0.3">
      <c r="AO41560" s="9"/>
      <c r="AP41560" s="9"/>
      <c r="AQ41560" s="9"/>
    </row>
    <row r="41561" spans="41:43" x14ac:dyDescent="0.3">
      <c r="AO41561" s="9"/>
      <c r="AP41561" s="9"/>
      <c r="AQ41561" s="9"/>
    </row>
    <row r="41562" spans="41:43" x14ac:dyDescent="0.3">
      <c r="AO41562" s="9"/>
      <c r="AP41562" s="9"/>
      <c r="AQ41562" s="9"/>
    </row>
    <row r="41563" spans="41:43" x14ac:dyDescent="0.3">
      <c r="AO41563" s="9"/>
      <c r="AP41563" s="9"/>
      <c r="AQ41563" s="9"/>
    </row>
    <row r="41564" spans="41:43" x14ac:dyDescent="0.3">
      <c r="AO41564" s="9"/>
      <c r="AP41564" s="9"/>
      <c r="AQ41564" s="9"/>
    </row>
    <row r="41565" spans="41:43" x14ac:dyDescent="0.3">
      <c r="AO41565" s="9"/>
      <c r="AP41565" s="9"/>
      <c r="AQ41565" s="9"/>
    </row>
    <row r="41566" spans="41:43" x14ac:dyDescent="0.3">
      <c r="AO41566" s="9"/>
      <c r="AP41566" s="9"/>
      <c r="AQ41566" s="9"/>
    </row>
    <row r="41567" spans="41:43" x14ac:dyDescent="0.3">
      <c r="AO41567" s="9"/>
      <c r="AP41567" s="9"/>
      <c r="AQ41567" s="9"/>
    </row>
    <row r="41568" spans="41:43" x14ac:dyDescent="0.3">
      <c r="AO41568" s="9"/>
      <c r="AP41568" s="9"/>
      <c r="AQ41568" s="9"/>
    </row>
    <row r="41569" spans="41:43" x14ac:dyDescent="0.3">
      <c r="AO41569" s="9"/>
      <c r="AP41569" s="9"/>
      <c r="AQ41569" s="9"/>
    </row>
    <row r="41570" spans="41:43" x14ac:dyDescent="0.3">
      <c r="AO41570" s="9"/>
      <c r="AP41570" s="9"/>
      <c r="AQ41570" s="9"/>
    </row>
    <row r="41571" spans="41:43" x14ac:dyDescent="0.3">
      <c r="AO41571" s="9"/>
      <c r="AP41571" s="9"/>
      <c r="AQ41571" s="9"/>
    </row>
    <row r="41572" spans="41:43" x14ac:dyDescent="0.3">
      <c r="AO41572" s="9"/>
      <c r="AP41572" s="9"/>
      <c r="AQ41572" s="9"/>
    </row>
    <row r="41573" spans="41:43" x14ac:dyDescent="0.3">
      <c r="AO41573" s="9"/>
      <c r="AP41573" s="9"/>
      <c r="AQ41573" s="9"/>
    </row>
    <row r="41574" spans="41:43" x14ac:dyDescent="0.3">
      <c r="AO41574" s="9"/>
      <c r="AP41574" s="9"/>
      <c r="AQ41574" s="9"/>
    </row>
    <row r="41575" spans="41:43" x14ac:dyDescent="0.3">
      <c r="AO41575" s="9"/>
      <c r="AP41575" s="9"/>
      <c r="AQ41575" s="9"/>
    </row>
    <row r="41576" spans="41:43" x14ac:dyDescent="0.3">
      <c r="AO41576" s="9"/>
      <c r="AP41576" s="9"/>
      <c r="AQ41576" s="9"/>
    </row>
    <row r="41577" spans="41:43" x14ac:dyDescent="0.3">
      <c r="AO41577" s="9"/>
      <c r="AP41577" s="9"/>
      <c r="AQ41577" s="9"/>
    </row>
    <row r="41578" spans="41:43" x14ac:dyDescent="0.3">
      <c r="AO41578" s="9"/>
      <c r="AP41578" s="9"/>
      <c r="AQ41578" s="9"/>
    </row>
    <row r="41579" spans="41:43" x14ac:dyDescent="0.3">
      <c r="AO41579" s="9"/>
      <c r="AP41579" s="9"/>
      <c r="AQ41579" s="9"/>
    </row>
    <row r="41580" spans="41:43" x14ac:dyDescent="0.3">
      <c r="AO41580" s="9"/>
      <c r="AP41580" s="9"/>
      <c r="AQ41580" s="9"/>
    </row>
    <row r="41581" spans="41:43" x14ac:dyDescent="0.3">
      <c r="AO41581" s="9"/>
      <c r="AP41581" s="9"/>
      <c r="AQ41581" s="9"/>
    </row>
    <row r="41582" spans="41:43" x14ac:dyDescent="0.3">
      <c r="AO41582" s="9"/>
      <c r="AP41582" s="9"/>
      <c r="AQ41582" s="9"/>
    </row>
    <row r="41583" spans="41:43" x14ac:dyDescent="0.3">
      <c r="AO41583" s="9"/>
      <c r="AP41583" s="9"/>
      <c r="AQ41583" s="9"/>
    </row>
    <row r="41584" spans="41:43" x14ac:dyDescent="0.3">
      <c r="AO41584" s="9"/>
      <c r="AP41584" s="9"/>
      <c r="AQ41584" s="9"/>
    </row>
    <row r="41585" spans="41:43" x14ac:dyDescent="0.3">
      <c r="AO41585" s="9"/>
      <c r="AP41585" s="9"/>
      <c r="AQ41585" s="9"/>
    </row>
    <row r="41586" spans="41:43" x14ac:dyDescent="0.3">
      <c r="AO41586" s="9"/>
      <c r="AP41586" s="9"/>
      <c r="AQ41586" s="9"/>
    </row>
    <row r="41587" spans="41:43" x14ac:dyDescent="0.3">
      <c r="AO41587" s="9"/>
      <c r="AP41587" s="9"/>
      <c r="AQ41587" s="9"/>
    </row>
    <row r="41588" spans="41:43" x14ac:dyDescent="0.3">
      <c r="AO41588" s="9"/>
      <c r="AP41588" s="9"/>
      <c r="AQ41588" s="9"/>
    </row>
    <row r="41589" spans="41:43" x14ac:dyDescent="0.3">
      <c r="AO41589" s="9"/>
      <c r="AP41589" s="9"/>
      <c r="AQ41589" s="9"/>
    </row>
    <row r="41590" spans="41:43" x14ac:dyDescent="0.3">
      <c r="AO41590" s="9"/>
      <c r="AP41590" s="9"/>
      <c r="AQ41590" s="9"/>
    </row>
    <row r="41591" spans="41:43" x14ac:dyDescent="0.3">
      <c r="AO41591" s="9"/>
      <c r="AP41591" s="9"/>
      <c r="AQ41591" s="9"/>
    </row>
    <row r="41592" spans="41:43" x14ac:dyDescent="0.3">
      <c r="AO41592" s="9"/>
      <c r="AP41592" s="9"/>
      <c r="AQ41592" s="9"/>
    </row>
    <row r="41593" spans="41:43" x14ac:dyDescent="0.3">
      <c r="AO41593" s="9"/>
      <c r="AP41593" s="9"/>
      <c r="AQ41593" s="9"/>
    </row>
    <row r="41594" spans="41:43" x14ac:dyDescent="0.3">
      <c r="AO41594" s="9"/>
      <c r="AP41594" s="9"/>
      <c r="AQ41594" s="9"/>
    </row>
    <row r="41595" spans="41:43" x14ac:dyDescent="0.3">
      <c r="AO41595" s="9"/>
      <c r="AP41595" s="9"/>
      <c r="AQ41595" s="9"/>
    </row>
    <row r="41596" spans="41:43" x14ac:dyDescent="0.3">
      <c r="AO41596" s="9"/>
      <c r="AP41596" s="9"/>
      <c r="AQ41596" s="9"/>
    </row>
    <row r="41597" spans="41:43" x14ac:dyDescent="0.3">
      <c r="AO41597" s="9"/>
      <c r="AP41597" s="9"/>
      <c r="AQ41597" s="9"/>
    </row>
    <row r="41598" spans="41:43" x14ac:dyDescent="0.3">
      <c r="AO41598" s="9"/>
      <c r="AP41598" s="9"/>
      <c r="AQ41598" s="9"/>
    </row>
    <row r="41599" spans="41:43" x14ac:dyDescent="0.3">
      <c r="AO41599" s="9"/>
      <c r="AP41599" s="9"/>
      <c r="AQ41599" s="9"/>
    </row>
    <row r="41600" spans="41:43" x14ac:dyDescent="0.3">
      <c r="AO41600" s="9"/>
      <c r="AP41600" s="9"/>
      <c r="AQ41600" s="9"/>
    </row>
    <row r="41601" spans="41:43" x14ac:dyDescent="0.3">
      <c r="AO41601" s="9"/>
      <c r="AP41601" s="9"/>
      <c r="AQ41601" s="9"/>
    </row>
    <row r="41602" spans="41:43" x14ac:dyDescent="0.3">
      <c r="AO41602" s="9"/>
      <c r="AP41602" s="9"/>
      <c r="AQ41602" s="9"/>
    </row>
    <row r="41603" spans="41:43" x14ac:dyDescent="0.3">
      <c r="AO41603" s="9"/>
      <c r="AP41603" s="9"/>
      <c r="AQ41603" s="9"/>
    </row>
    <row r="41604" spans="41:43" x14ac:dyDescent="0.3">
      <c r="AO41604" s="9"/>
      <c r="AP41604" s="9"/>
      <c r="AQ41604" s="9"/>
    </row>
    <row r="41605" spans="41:43" x14ac:dyDescent="0.3">
      <c r="AO41605" s="9"/>
      <c r="AP41605" s="9"/>
      <c r="AQ41605" s="9"/>
    </row>
    <row r="41606" spans="41:43" x14ac:dyDescent="0.3">
      <c r="AO41606" s="9"/>
      <c r="AP41606" s="9"/>
      <c r="AQ41606" s="9"/>
    </row>
    <row r="41607" spans="41:43" x14ac:dyDescent="0.3">
      <c r="AO41607" s="9"/>
      <c r="AP41607" s="9"/>
      <c r="AQ41607" s="9"/>
    </row>
    <row r="41608" spans="41:43" x14ac:dyDescent="0.3">
      <c r="AO41608" s="9"/>
      <c r="AP41608" s="9"/>
      <c r="AQ41608" s="9"/>
    </row>
    <row r="41609" spans="41:43" x14ac:dyDescent="0.3">
      <c r="AO41609" s="9"/>
      <c r="AP41609" s="9"/>
      <c r="AQ41609" s="9"/>
    </row>
    <row r="41610" spans="41:43" x14ac:dyDescent="0.3">
      <c r="AO41610" s="9"/>
      <c r="AP41610" s="9"/>
      <c r="AQ41610" s="9"/>
    </row>
    <row r="41611" spans="41:43" x14ac:dyDescent="0.3">
      <c r="AO41611" s="9"/>
      <c r="AP41611" s="9"/>
      <c r="AQ41611" s="9"/>
    </row>
    <row r="41612" spans="41:43" x14ac:dyDescent="0.3">
      <c r="AO41612" s="9"/>
      <c r="AP41612" s="9"/>
      <c r="AQ41612" s="9"/>
    </row>
    <row r="41613" spans="41:43" x14ac:dyDescent="0.3">
      <c r="AO41613" s="9"/>
      <c r="AP41613" s="9"/>
      <c r="AQ41613" s="9"/>
    </row>
    <row r="41614" spans="41:43" x14ac:dyDescent="0.3">
      <c r="AO41614" s="9"/>
      <c r="AP41614" s="9"/>
      <c r="AQ41614" s="9"/>
    </row>
    <row r="41615" spans="41:43" x14ac:dyDescent="0.3">
      <c r="AO41615" s="9"/>
      <c r="AP41615" s="9"/>
      <c r="AQ41615" s="9"/>
    </row>
    <row r="41616" spans="41:43" x14ac:dyDescent="0.3">
      <c r="AO41616" s="9"/>
      <c r="AP41616" s="9"/>
      <c r="AQ41616" s="9"/>
    </row>
    <row r="41617" spans="41:43" x14ac:dyDescent="0.3">
      <c r="AO41617" s="9"/>
      <c r="AP41617" s="9"/>
      <c r="AQ41617" s="9"/>
    </row>
    <row r="41618" spans="41:43" x14ac:dyDescent="0.3">
      <c r="AO41618" s="9"/>
      <c r="AP41618" s="9"/>
      <c r="AQ41618" s="9"/>
    </row>
    <row r="41619" spans="41:43" x14ac:dyDescent="0.3">
      <c r="AO41619" s="9"/>
      <c r="AP41619" s="9"/>
      <c r="AQ41619" s="9"/>
    </row>
    <row r="41620" spans="41:43" x14ac:dyDescent="0.3">
      <c r="AO41620" s="9"/>
      <c r="AP41620" s="9"/>
      <c r="AQ41620" s="9"/>
    </row>
    <row r="41621" spans="41:43" x14ac:dyDescent="0.3">
      <c r="AO41621" s="9"/>
      <c r="AP41621" s="9"/>
      <c r="AQ41621" s="9"/>
    </row>
    <row r="41622" spans="41:43" x14ac:dyDescent="0.3">
      <c r="AO41622" s="9"/>
      <c r="AP41622" s="9"/>
      <c r="AQ41622" s="9"/>
    </row>
    <row r="41623" spans="41:43" x14ac:dyDescent="0.3">
      <c r="AO41623" s="9"/>
      <c r="AP41623" s="9"/>
      <c r="AQ41623" s="9"/>
    </row>
    <row r="41624" spans="41:43" x14ac:dyDescent="0.3">
      <c r="AO41624" s="9"/>
      <c r="AP41624" s="9"/>
      <c r="AQ41624" s="9"/>
    </row>
    <row r="41625" spans="41:43" x14ac:dyDescent="0.3">
      <c r="AO41625" s="9"/>
      <c r="AP41625" s="9"/>
      <c r="AQ41625" s="9"/>
    </row>
    <row r="41626" spans="41:43" x14ac:dyDescent="0.3">
      <c r="AO41626" s="9"/>
      <c r="AP41626" s="9"/>
      <c r="AQ41626" s="9"/>
    </row>
    <row r="41627" spans="41:43" x14ac:dyDescent="0.3">
      <c r="AO41627" s="9"/>
      <c r="AP41627" s="9"/>
      <c r="AQ41627" s="9"/>
    </row>
    <row r="41628" spans="41:43" x14ac:dyDescent="0.3">
      <c r="AO41628" s="9"/>
      <c r="AP41628" s="9"/>
      <c r="AQ41628" s="9"/>
    </row>
    <row r="41629" spans="41:43" x14ac:dyDescent="0.3">
      <c r="AO41629" s="9"/>
      <c r="AP41629" s="9"/>
      <c r="AQ41629" s="9"/>
    </row>
    <row r="41630" spans="41:43" x14ac:dyDescent="0.3">
      <c r="AO41630" s="9"/>
      <c r="AP41630" s="9"/>
      <c r="AQ41630" s="9"/>
    </row>
    <row r="41631" spans="41:43" x14ac:dyDescent="0.3">
      <c r="AO41631" s="9"/>
      <c r="AP41631" s="9"/>
      <c r="AQ41631" s="9"/>
    </row>
    <row r="41632" spans="41:43" x14ac:dyDescent="0.3">
      <c r="AO41632" s="9"/>
      <c r="AP41632" s="9"/>
      <c r="AQ41632" s="9"/>
    </row>
    <row r="41633" spans="41:43" x14ac:dyDescent="0.3">
      <c r="AO41633" s="9"/>
      <c r="AP41633" s="9"/>
      <c r="AQ41633" s="9"/>
    </row>
    <row r="41634" spans="41:43" x14ac:dyDescent="0.3">
      <c r="AO41634" s="9"/>
      <c r="AP41634" s="9"/>
      <c r="AQ41634" s="9"/>
    </row>
    <row r="41635" spans="41:43" x14ac:dyDescent="0.3">
      <c r="AO41635" s="9"/>
      <c r="AP41635" s="9"/>
      <c r="AQ41635" s="9"/>
    </row>
    <row r="41636" spans="41:43" x14ac:dyDescent="0.3">
      <c r="AO41636" s="9"/>
      <c r="AP41636" s="9"/>
      <c r="AQ41636" s="9"/>
    </row>
    <row r="41637" spans="41:43" x14ac:dyDescent="0.3">
      <c r="AO41637" s="9"/>
      <c r="AP41637" s="9"/>
      <c r="AQ41637" s="9"/>
    </row>
    <row r="41638" spans="41:43" x14ac:dyDescent="0.3">
      <c r="AO41638" s="9"/>
      <c r="AP41638" s="9"/>
      <c r="AQ41638" s="9"/>
    </row>
    <row r="41639" spans="41:43" x14ac:dyDescent="0.3">
      <c r="AO41639" s="9"/>
      <c r="AP41639" s="9"/>
      <c r="AQ41639" s="9"/>
    </row>
    <row r="41640" spans="41:43" x14ac:dyDescent="0.3">
      <c r="AO41640" s="9"/>
      <c r="AP41640" s="9"/>
      <c r="AQ41640" s="9"/>
    </row>
    <row r="41641" spans="41:43" x14ac:dyDescent="0.3">
      <c r="AO41641" s="9"/>
      <c r="AP41641" s="9"/>
      <c r="AQ41641" s="9"/>
    </row>
    <row r="41642" spans="41:43" x14ac:dyDescent="0.3">
      <c r="AO41642" s="9"/>
      <c r="AP41642" s="9"/>
      <c r="AQ41642" s="9"/>
    </row>
    <row r="41643" spans="41:43" x14ac:dyDescent="0.3">
      <c r="AO41643" s="9"/>
      <c r="AP41643" s="9"/>
      <c r="AQ41643" s="9"/>
    </row>
    <row r="41644" spans="41:43" x14ac:dyDescent="0.3">
      <c r="AO41644" s="9"/>
      <c r="AP41644" s="9"/>
      <c r="AQ41644" s="9"/>
    </row>
    <row r="41645" spans="41:43" x14ac:dyDescent="0.3">
      <c r="AO41645" s="9"/>
      <c r="AP41645" s="9"/>
      <c r="AQ41645" s="9"/>
    </row>
    <row r="41646" spans="41:43" x14ac:dyDescent="0.3">
      <c r="AO41646" s="9"/>
      <c r="AP41646" s="9"/>
      <c r="AQ41646" s="9"/>
    </row>
    <row r="41647" spans="41:43" x14ac:dyDescent="0.3">
      <c r="AO41647" s="9"/>
      <c r="AP41647" s="9"/>
      <c r="AQ41647" s="9"/>
    </row>
    <row r="41648" spans="41:43" x14ac:dyDescent="0.3">
      <c r="AO41648" s="9"/>
      <c r="AP41648" s="9"/>
      <c r="AQ41648" s="9"/>
    </row>
    <row r="41649" spans="41:43" x14ac:dyDescent="0.3">
      <c r="AO41649" s="9"/>
      <c r="AP41649" s="9"/>
      <c r="AQ41649" s="9"/>
    </row>
    <row r="41650" spans="41:43" x14ac:dyDescent="0.3">
      <c r="AO41650" s="9"/>
      <c r="AP41650" s="9"/>
      <c r="AQ41650" s="9"/>
    </row>
    <row r="41651" spans="41:43" x14ac:dyDescent="0.3">
      <c r="AO41651" s="9"/>
      <c r="AP41651" s="9"/>
      <c r="AQ41651" s="9"/>
    </row>
    <row r="41652" spans="41:43" x14ac:dyDescent="0.3">
      <c r="AO41652" s="9"/>
      <c r="AP41652" s="9"/>
      <c r="AQ41652" s="9"/>
    </row>
    <row r="41653" spans="41:43" x14ac:dyDescent="0.3">
      <c r="AO41653" s="9"/>
      <c r="AP41653" s="9"/>
      <c r="AQ41653" s="9"/>
    </row>
    <row r="41654" spans="41:43" x14ac:dyDescent="0.3">
      <c r="AO41654" s="9"/>
      <c r="AP41654" s="9"/>
      <c r="AQ41654" s="9"/>
    </row>
    <row r="41655" spans="41:43" x14ac:dyDescent="0.3">
      <c r="AO41655" s="9"/>
      <c r="AP41655" s="9"/>
      <c r="AQ41655" s="9"/>
    </row>
    <row r="41656" spans="41:43" x14ac:dyDescent="0.3">
      <c r="AO41656" s="9"/>
      <c r="AP41656" s="9"/>
      <c r="AQ41656" s="9"/>
    </row>
    <row r="41657" spans="41:43" x14ac:dyDescent="0.3">
      <c r="AO41657" s="9"/>
      <c r="AP41657" s="9"/>
      <c r="AQ41657" s="9"/>
    </row>
    <row r="41658" spans="41:43" x14ac:dyDescent="0.3">
      <c r="AO41658" s="9"/>
      <c r="AP41658" s="9"/>
      <c r="AQ41658" s="9"/>
    </row>
    <row r="41659" spans="41:43" x14ac:dyDescent="0.3">
      <c r="AO41659" s="9"/>
      <c r="AP41659" s="9"/>
      <c r="AQ41659" s="9"/>
    </row>
    <row r="41660" spans="41:43" x14ac:dyDescent="0.3">
      <c r="AO41660" s="9"/>
      <c r="AP41660" s="9"/>
      <c r="AQ41660" s="9"/>
    </row>
    <row r="41661" spans="41:43" x14ac:dyDescent="0.3">
      <c r="AO41661" s="9"/>
      <c r="AP41661" s="9"/>
      <c r="AQ41661" s="9"/>
    </row>
    <row r="41662" spans="41:43" x14ac:dyDescent="0.3">
      <c r="AO41662" s="9"/>
      <c r="AP41662" s="9"/>
      <c r="AQ41662" s="9"/>
    </row>
    <row r="41663" spans="41:43" x14ac:dyDescent="0.3">
      <c r="AO41663" s="9"/>
      <c r="AP41663" s="9"/>
      <c r="AQ41663" s="9"/>
    </row>
    <row r="41664" spans="41:43" x14ac:dyDescent="0.3">
      <c r="AO41664" s="9"/>
      <c r="AP41664" s="9"/>
      <c r="AQ41664" s="9"/>
    </row>
    <row r="41665" spans="41:43" x14ac:dyDescent="0.3">
      <c r="AO41665" s="9"/>
      <c r="AP41665" s="9"/>
      <c r="AQ41665" s="9"/>
    </row>
    <row r="41666" spans="41:43" x14ac:dyDescent="0.3">
      <c r="AO41666" s="9"/>
      <c r="AP41666" s="9"/>
      <c r="AQ41666" s="9"/>
    </row>
    <row r="41667" spans="41:43" x14ac:dyDescent="0.3">
      <c r="AO41667" s="9"/>
      <c r="AP41667" s="9"/>
      <c r="AQ41667" s="9"/>
    </row>
    <row r="41668" spans="41:43" x14ac:dyDescent="0.3">
      <c r="AO41668" s="9"/>
      <c r="AP41668" s="9"/>
      <c r="AQ41668" s="9"/>
    </row>
    <row r="41669" spans="41:43" x14ac:dyDescent="0.3">
      <c r="AO41669" s="9"/>
      <c r="AP41669" s="9"/>
      <c r="AQ41669" s="9"/>
    </row>
    <row r="41670" spans="41:43" x14ac:dyDescent="0.3">
      <c r="AO41670" s="9"/>
      <c r="AP41670" s="9"/>
      <c r="AQ41670" s="9"/>
    </row>
    <row r="41671" spans="41:43" x14ac:dyDescent="0.3">
      <c r="AO41671" s="9"/>
      <c r="AP41671" s="9"/>
      <c r="AQ41671" s="9"/>
    </row>
    <row r="41672" spans="41:43" x14ac:dyDescent="0.3">
      <c r="AO41672" s="9"/>
      <c r="AP41672" s="9"/>
      <c r="AQ41672" s="9"/>
    </row>
    <row r="41673" spans="41:43" x14ac:dyDescent="0.3">
      <c r="AO41673" s="9"/>
      <c r="AP41673" s="9"/>
      <c r="AQ41673" s="9"/>
    </row>
    <row r="41674" spans="41:43" x14ac:dyDescent="0.3">
      <c r="AO41674" s="9"/>
      <c r="AP41674" s="9"/>
      <c r="AQ41674" s="9"/>
    </row>
    <row r="41675" spans="41:43" x14ac:dyDescent="0.3">
      <c r="AO41675" s="9"/>
      <c r="AP41675" s="9"/>
      <c r="AQ41675" s="9"/>
    </row>
    <row r="41676" spans="41:43" x14ac:dyDescent="0.3">
      <c r="AO41676" s="9"/>
      <c r="AP41676" s="9"/>
      <c r="AQ41676" s="9"/>
    </row>
    <row r="41677" spans="41:43" x14ac:dyDescent="0.3">
      <c r="AO41677" s="9"/>
      <c r="AP41677" s="9"/>
      <c r="AQ41677" s="9"/>
    </row>
    <row r="41678" spans="41:43" x14ac:dyDescent="0.3">
      <c r="AO41678" s="9"/>
      <c r="AP41678" s="9"/>
      <c r="AQ41678" s="9"/>
    </row>
    <row r="41679" spans="41:43" x14ac:dyDescent="0.3">
      <c r="AO41679" s="9"/>
      <c r="AP41679" s="9"/>
      <c r="AQ41679" s="9"/>
    </row>
    <row r="41680" spans="41:43" x14ac:dyDescent="0.3">
      <c r="AO41680" s="9"/>
      <c r="AP41680" s="9"/>
      <c r="AQ41680" s="9"/>
    </row>
    <row r="41681" spans="41:43" x14ac:dyDescent="0.3">
      <c r="AO41681" s="9"/>
      <c r="AP41681" s="9"/>
      <c r="AQ41681" s="9"/>
    </row>
    <row r="41682" spans="41:43" x14ac:dyDescent="0.3">
      <c r="AO41682" s="9"/>
      <c r="AP41682" s="9"/>
      <c r="AQ41682" s="9"/>
    </row>
    <row r="41683" spans="41:43" x14ac:dyDescent="0.3">
      <c r="AO41683" s="9"/>
      <c r="AP41683" s="9"/>
      <c r="AQ41683" s="9"/>
    </row>
    <row r="41684" spans="41:43" x14ac:dyDescent="0.3">
      <c r="AO41684" s="9"/>
      <c r="AP41684" s="9"/>
      <c r="AQ41684" s="9"/>
    </row>
    <row r="41685" spans="41:43" x14ac:dyDescent="0.3">
      <c r="AO41685" s="9"/>
      <c r="AP41685" s="9"/>
      <c r="AQ41685" s="9"/>
    </row>
    <row r="41686" spans="41:43" x14ac:dyDescent="0.3">
      <c r="AO41686" s="9"/>
      <c r="AP41686" s="9"/>
      <c r="AQ41686" s="9"/>
    </row>
    <row r="41687" spans="41:43" x14ac:dyDescent="0.3">
      <c r="AO41687" s="9"/>
      <c r="AP41687" s="9"/>
      <c r="AQ41687" s="9"/>
    </row>
    <row r="41688" spans="41:43" x14ac:dyDescent="0.3">
      <c r="AO41688" s="9"/>
      <c r="AP41688" s="9"/>
      <c r="AQ41688" s="9"/>
    </row>
    <row r="41689" spans="41:43" x14ac:dyDescent="0.3">
      <c r="AO41689" s="9"/>
      <c r="AP41689" s="9"/>
      <c r="AQ41689" s="9"/>
    </row>
    <row r="41690" spans="41:43" x14ac:dyDescent="0.3">
      <c r="AO41690" s="9"/>
      <c r="AP41690" s="9"/>
      <c r="AQ41690" s="9"/>
    </row>
    <row r="41691" spans="41:43" x14ac:dyDescent="0.3">
      <c r="AO41691" s="9"/>
      <c r="AP41691" s="9"/>
      <c r="AQ41691" s="9"/>
    </row>
    <row r="41692" spans="41:43" x14ac:dyDescent="0.3">
      <c r="AO41692" s="9"/>
      <c r="AP41692" s="9"/>
      <c r="AQ41692" s="9"/>
    </row>
    <row r="41693" spans="41:43" x14ac:dyDescent="0.3">
      <c r="AO41693" s="9"/>
      <c r="AP41693" s="9"/>
      <c r="AQ41693" s="9"/>
    </row>
    <row r="41694" spans="41:43" x14ac:dyDescent="0.3">
      <c r="AO41694" s="9"/>
      <c r="AP41694" s="9"/>
      <c r="AQ41694" s="9"/>
    </row>
    <row r="41695" spans="41:43" x14ac:dyDescent="0.3">
      <c r="AO41695" s="9"/>
      <c r="AP41695" s="9"/>
      <c r="AQ41695" s="9"/>
    </row>
    <row r="41696" spans="41:43" x14ac:dyDescent="0.3">
      <c r="AO41696" s="9"/>
      <c r="AP41696" s="9"/>
      <c r="AQ41696" s="9"/>
    </row>
    <row r="41697" spans="41:43" x14ac:dyDescent="0.3">
      <c r="AO41697" s="9"/>
      <c r="AP41697" s="9"/>
      <c r="AQ41697" s="9"/>
    </row>
    <row r="41698" spans="41:43" x14ac:dyDescent="0.3">
      <c r="AO41698" s="9"/>
      <c r="AP41698" s="9"/>
      <c r="AQ41698" s="9"/>
    </row>
    <row r="41699" spans="41:43" x14ac:dyDescent="0.3">
      <c r="AO41699" s="9"/>
      <c r="AP41699" s="9"/>
      <c r="AQ41699" s="9"/>
    </row>
    <row r="41700" spans="41:43" x14ac:dyDescent="0.3">
      <c r="AO41700" s="9"/>
      <c r="AP41700" s="9"/>
      <c r="AQ41700" s="9"/>
    </row>
    <row r="41701" spans="41:43" x14ac:dyDescent="0.3">
      <c r="AO41701" s="9"/>
      <c r="AP41701" s="9"/>
      <c r="AQ41701" s="9"/>
    </row>
    <row r="41702" spans="41:43" x14ac:dyDescent="0.3">
      <c r="AO41702" s="9"/>
      <c r="AP41702" s="9"/>
      <c r="AQ41702" s="9"/>
    </row>
    <row r="41703" spans="41:43" x14ac:dyDescent="0.3">
      <c r="AO41703" s="9"/>
      <c r="AP41703" s="9"/>
      <c r="AQ41703" s="9"/>
    </row>
    <row r="41704" spans="41:43" x14ac:dyDescent="0.3">
      <c r="AO41704" s="9"/>
      <c r="AP41704" s="9"/>
      <c r="AQ41704" s="9"/>
    </row>
    <row r="41705" spans="41:43" x14ac:dyDescent="0.3">
      <c r="AO41705" s="9"/>
      <c r="AP41705" s="9"/>
      <c r="AQ41705" s="9"/>
    </row>
    <row r="41706" spans="41:43" x14ac:dyDescent="0.3">
      <c r="AO41706" s="9"/>
      <c r="AP41706" s="9"/>
      <c r="AQ41706" s="9"/>
    </row>
    <row r="41707" spans="41:43" x14ac:dyDescent="0.3">
      <c r="AO41707" s="9"/>
      <c r="AP41707" s="9"/>
      <c r="AQ41707" s="9"/>
    </row>
    <row r="41708" spans="41:43" x14ac:dyDescent="0.3">
      <c r="AO41708" s="9"/>
      <c r="AP41708" s="9"/>
      <c r="AQ41708" s="9"/>
    </row>
    <row r="41709" spans="41:43" x14ac:dyDescent="0.3">
      <c r="AO41709" s="9"/>
      <c r="AP41709" s="9"/>
      <c r="AQ41709" s="9"/>
    </row>
    <row r="41710" spans="41:43" x14ac:dyDescent="0.3">
      <c r="AO41710" s="9"/>
      <c r="AP41710" s="9"/>
      <c r="AQ41710" s="9"/>
    </row>
    <row r="41711" spans="41:43" x14ac:dyDescent="0.3">
      <c r="AO41711" s="9"/>
      <c r="AP41711" s="9"/>
      <c r="AQ41711" s="9"/>
    </row>
    <row r="41712" spans="41:43" x14ac:dyDescent="0.3">
      <c r="AO41712" s="9"/>
      <c r="AP41712" s="9"/>
      <c r="AQ41712" s="9"/>
    </row>
    <row r="41713" spans="41:43" x14ac:dyDescent="0.3">
      <c r="AO41713" s="9"/>
      <c r="AP41713" s="9"/>
      <c r="AQ41713" s="9"/>
    </row>
    <row r="41714" spans="41:43" x14ac:dyDescent="0.3">
      <c r="AO41714" s="9"/>
      <c r="AP41714" s="9"/>
      <c r="AQ41714" s="9"/>
    </row>
    <row r="41715" spans="41:43" x14ac:dyDescent="0.3">
      <c r="AO41715" s="9"/>
      <c r="AP41715" s="9"/>
      <c r="AQ41715" s="9"/>
    </row>
    <row r="41716" spans="41:43" x14ac:dyDescent="0.3">
      <c r="AO41716" s="9"/>
      <c r="AP41716" s="9"/>
      <c r="AQ41716" s="9"/>
    </row>
    <row r="41717" spans="41:43" x14ac:dyDescent="0.3">
      <c r="AO41717" s="9"/>
      <c r="AP41717" s="9"/>
      <c r="AQ41717" s="9"/>
    </row>
    <row r="41718" spans="41:43" x14ac:dyDescent="0.3">
      <c r="AO41718" s="9"/>
      <c r="AP41718" s="9"/>
      <c r="AQ41718" s="9"/>
    </row>
    <row r="41719" spans="41:43" x14ac:dyDescent="0.3">
      <c r="AO41719" s="9"/>
      <c r="AP41719" s="9"/>
      <c r="AQ41719" s="9"/>
    </row>
    <row r="41720" spans="41:43" x14ac:dyDescent="0.3">
      <c r="AO41720" s="9"/>
      <c r="AP41720" s="9"/>
      <c r="AQ41720" s="9"/>
    </row>
    <row r="41721" spans="41:43" x14ac:dyDescent="0.3">
      <c r="AO41721" s="9"/>
      <c r="AP41721" s="9"/>
      <c r="AQ41721" s="9"/>
    </row>
    <row r="41722" spans="41:43" x14ac:dyDescent="0.3">
      <c r="AO41722" s="9"/>
      <c r="AP41722" s="9"/>
      <c r="AQ41722" s="9"/>
    </row>
    <row r="41723" spans="41:43" x14ac:dyDescent="0.3">
      <c r="AO41723" s="9"/>
      <c r="AP41723" s="9"/>
      <c r="AQ41723" s="9"/>
    </row>
    <row r="41724" spans="41:43" x14ac:dyDescent="0.3">
      <c r="AO41724" s="9"/>
      <c r="AP41724" s="9"/>
      <c r="AQ41724" s="9"/>
    </row>
    <row r="41725" spans="41:43" x14ac:dyDescent="0.3">
      <c r="AO41725" s="9"/>
      <c r="AP41725" s="9"/>
      <c r="AQ41725" s="9"/>
    </row>
    <row r="41726" spans="41:43" x14ac:dyDescent="0.3">
      <c r="AO41726" s="9"/>
      <c r="AP41726" s="9"/>
      <c r="AQ41726" s="9"/>
    </row>
    <row r="41727" spans="41:43" x14ac:dyDescent="0.3">
      <c r="AO41727" s="9"/>
      <c r="AP41727" s="9"/>
      <c r="AQ41727" s="9"/>
    </row>
    <row r="41728" spans="41:43" x14ac:dyDescent="0.3">
      <c r="AO41728" s="9"/>
      <c r="AP41728" s="9"/>
      <c r="AQ41728" s="9"/>
    </row>
    <row r="41729" spans="41:43" x14ac:dyDescent="0.3">
      <c r="AO41729" s="9"/>
      <c r="AP41729" s="9"/>
      <c r="AQ41729" s="9"/>
    </row>
    <row r="41730" spans="41:43" x14ac:dyDescent="0.3">
      <c r="AO41730" s="9"/>
      <c r="AP41730" s="9"/>
      <c r="AQ41730" s="9"/>
    </row>
    <row r="41731" spans="41:43" x14ac:dyDescent="0.3">
      <c r="AO41731" s="9"/>
      <c r="AP41731" s="9"/>
      <c r="AQ41731" s="9"/>
    </row>
    <row r="41732" spans="41:43" x14ac:dyDescent="0.3">
      <c r="AO41732" s="9"/>
      <c r="AP41732" s="9"/>
      <c r="AQ41732" s="9"/>
    </row>
    <row r="41733" spans="41:43" x14ac:dyDescent="0.3">
      <c r="AO41733" s="9"/>
      <c r="AP41733" s="9"/>
      <c r="AQ41733" s="9"/>
    </row>
    <row r="41734" spans="41:43" x14ac:dyDescent="0.3">
      <c r="AO41734" s="9"/>
      <c r="AP41734" s="9"/>
      <c r="AQ41734" s="9"/>
    </row>
    <row r="41735" spans="41:43" x14ac:dyDescent="0.3">
      <c r="AO41735" s="9"/>
      <c r="AP41735" s="9"/>
      <c r="AQ41735" s="9"/>
    </row>
    <row r="41736" spans="41:43" x14ac:dyDescent="0.3">
      <c r="AO41736" s="9"/>
      <c r="AP41736" s="9"/>
      <c r="AQ41736" s="9"/>
    </row>
    <row r="41737" spans="41:43" x14ac:dyDescent="0.3">
      <c r="AO41737" s="9"/>
      <c r="AP41737" s="9"/>
      <c r="AQ41737" s="9"/>
    </row>
    <row r="41738" spans="41:43" x14ac:dyDescent="0.3">
      <c r="AO41738" s="9"/>
      <c r="AP41738" s="9"/>
      <c r="AQ41738" s="9"/>
    </row>
    <row r="41739" spans="41:43" x14ac:dyDescent="0.3">
      <c r="AO41739" s="9"/>
      <c r="AP41739" s="9"/>
      <c r="AQ41739" s="9"/>
    </row>
    <row r="41740" spans="41:43" x14ac:dyDescent="0.3">
      <c r="AO41740" s="9"/>
      <c r="AP41740" s="9"/>
      <c r="AQ41740" s="9"/>
    </row>
    <row r="41741" spans="41:43" x14ac:dyDescent="0.3">
      <c r="AO41741" s="9"/>
      <c r="AP41741" s="9"/>
      <c r="AQ41741" s="9"/>
    </row>
    <row r="41742" spans="41:43" x14ac:dyDescent="0.3">
      <c r="AO41742" s="9"/>
      <c r="AP41742" s="9"/>
      <c r="AQ41742" s="9"/>
    </row>
    <row r="41743" spans="41:43" x14ac:dyDescent="0.3">
      <c r="AO41743" s="9"/>
      <c r="AP41743" s="9"/>
      <c r="AQ41743" s="9"/>
    </row>
    <row r="41744" spans="41:43" x14ac:dyDescent="0.3">
      <c r="AO41744" s="9"/>
      <c r="AP41744" s="9"/>
      <c r="AQ41744" s="9"/>
    </row>
    <row r="41745" spans="41:43" x14ac:dyDescent="0.3">
      <c r="AO41745" s="9"/>
      <c r="AP41745" s="9"/>
      <c r="AQ41745" s="9"/>
    </row>
    <row r="41746" spans="41:43" x14ac:dyDescent="0.3">
      <c r="AO41746" s="9"/>
      <c r="AP41746" s="9"/>
      <c r="AQ41746" s="9"/>
    </row>
    <row r="41747" spans="41:43" x14ac:dyDescent="0.3">
      <c r="AO41747" s="9"/>
      <c r="AP41747" s="9"/>
      <c r="AQ41747" s="9"/>
    </row>
    <row r="41748" spans="41:43" x14ac:dyDescent="0.3">
      <c r="AO41748" s="9"/>
      <c r="AP41748" s="9"/>
      <c r="AQ41748" s="9"/>
    </row>
    <row r="41749" spans="41:43" x14ac:dyDescent="0.3">
      <c r="AO41749" s="9"/>
      <c r="AP41749" s="9"/>
      <c r="AQ41749" s="9"/>
    </row>
    <row r="41750" spans="41:43" x14ac:dyDescent="0.3">
      <c r="AO41750" s="9"/>
      <c r="AP41750" s="9"/>
      <c r="AQ41750" s="9"/>
    </row>
    <row r="41751" spans="41:43" x14ac:dyDescent="0.3">
      <c r="AO41751" s="9"/>
      <c r="AP41751" s="9"/>
      <c r="AQ41751" s="9"/>
    </row>
    <row r="41752" spans="41:43" x14ac:dyDescent="0.3">
      <c r="AO41752" s="9"/>
      <c r="AP41752" s="9"/>
      <c r="AQ41752" s="9"/>
    </row>
    <row r="41753" spans="41:43" x14ac:dyDescent="0.3">
      <c r="AO41753" s="9"/>
      <c r="AP41753" s="9"/>
      <c r="AQ41753" s="9"/>
    </row>
    <row r="41754" spans="41:43" x14ac:dyDescent="0.3">
      <c r="AO41754" s="9"/>
      <c r="AP41754" s="9"/>
      <c r="AQ41754" s="9"/>
    </row>
    <row r="41755" spans="41:43" x14ac:dyDescent="0.3">
      <c r="AO41755" s="9"/>
      <c r="AP41755" s="9"/>
      <c r="AQ41755" s="9"/>
    </row>
    <row r="41756" spans="41:43" x14ac:dyDescent="0.3">
      <c r="AO41756" s="9"/>
      <c r="AP41756" s="9"/>
      <c r="AQ41756" s="9"/>
    </row>
    <row r="41757" spans="41:43" x14ac:dyDescent="0.3">
      <c r="AO41757" s="9"/>
      <c r="AP41757" s="9"/>
      <c r="AQ41757" s="9"/>
    </row>
    <row r="41758" spans="41:43" x14ac:dyDescent="0.3">
      <c r="AO41758" s="9"/>
      <c r="AP41758" s="9"/>
      <c r="AQ41758" s="9"/>
    </row>
    <row r="41759" spans="41:43" x14ac:dyDescent="0.3">
      <c r="AO41759" s="9"/>
      <c r="AP41759" s="9"/>
      <c r="AQ41759" s="9"/>
    </row>
    <row r="41760" spans="41:43" x14ac:dyDescent="0.3">
      <c r="AO41760" s="9"/>
      <c r="AP41760" s="9"/>
      <c r="AQ41760" s="9"/>
    </row>
    <row r="41761" spans="41:43" x14ac:dyDescent="0.3">
      <c r="AO41761" s="9"/>
      <c r="AP41761" s="9"/>
      <c r="AQ41761" s="9"/>
    </row>
    <row r="41762" spans="41:43" x14ac:dyDescent="0.3">
      <c r="AO41762" s="9"/>
      <c r="AP41762" s="9"/>
      <c r="AQ41762" s="9"/>
    </row>
    <row r="41763" spans="41:43" x14ac:dyDescent="0.3">
      <c r="AO41763" s="9"/>
      <c r="AP41763" s="9"/>
      <c r="AQ41763" s="9"/>
    </row>
    <row r="41764" spans="41:43" x14ac:dyDescent="0.3">
      <c r="AO41764" s="9"/>
      <c r="AP41764" s="9"/>
      <c r="AQ41764" s="9"/>
    </row>
    <row r="41765" spans="41:43" x14ac:dyDescent="0.3">
      <c r="AO41765" s="9"/>
      <c r="AP41765" s="9"/>
      <c r="AQ41765" s="9"/>
    </row>
    <row r="41766" spans="41:43" x14ac:dyDescent="0.3">
      <c r="AO41766" s="9"/>
      <c r="AP41766" s="9"/>
      <c r="AQ41766" s="9"/>
    </row>
    <row r="41767" spans="41:43" x14ac:dyDescent="0.3">
      <c r="AO41767" s="9"/>
      <c r="AP41767" s="9"/>
      <c r="AQ41767" s="9"/>
    </row>
    <row r="41768" spans="41:43" x14ac:dyDescent="0.3">
      <c r="AO41768" s="9"/>
      <c r="AP41768" s="9"/>
      <c r="AQ41768" s="9"/>
    </row>
    <row r="41769" spans="41:43" x14ac:dyDescent="0.3">
      <c r="AO41769" s="9"/>
      <c r="AP41769" s="9"/>
      <c r="AQ41769" s="9"/>
    </row>
    <row r="41770" spans="41:43" x14ac:dyDescent="0.3">
      <c r="AO41770" s="9"/>
      <c r="AP41770" s="9"/>
      <c r="AQ41770" s="9"/>
    </row>
    <row r="41771" spans="41:43" x14ac:dyDescent="0.3">
      <c r="AO41771" s="9"/>
      <c r="AP41771" s="9"/>
      <c r="AQ41771" s="9"/>
    </row>
    <row r="41772" spans="41:43" x14ac:dyDescent="0.3">
      <c r="AO41772" s="9"/>
      <c r="AP41772" s="9"/>
      <c r="AQ41772" s="9"/>
    </row>
    <row r="41773" spans="41:43" x14ac:dyDescent="0.3">
      <c r="AO41773" s="9"/>
      <c r="AP41773" s="9"/>
      <c r="AQ41773" s="9"/>
    </row>
    <row r="41774" spans="41:43" x14ac:dyDescent="0.3">
      <c r="AO41774" s="9"/>
      <c r="AP41774" s="9"/>
      <c r="AQ41774" s="9"/>
    </row>
    <row r="41775" spans="41:43" x14ac:dyDescent="0.3">
      <c r="AO41775" s="9"/>
      <c r="AP41775" s="9"/>
      <c r="AQ41775" s="9"/>
    </row>
    <row r="41776" spans="41:43" x14ac:dyDescent="0.3">
      <c r="AO41776" s="9"/>
      <c r="AP41776" s="9"/>
      <c r="AQ41776" s="9"/>
    </row>
    <row r="41777" spans="41:43" x14ac:dyDescent="0.3">
      <c r="AO41777" s="9"/>
      <c r="AP41777" s="9"/>
      <c r="AQ41777" s="9"/>
    </row>
    <row r="41778" spans="41:43" x14ac:dyDescent="0.3">
      <c r="AO41778" s="9"/>
      <c r="AP41778" s="9"/>
      <c r="AQ41778" s="9"/>
    </row>
    <row r="41779" spans="41:43" x14ac:dyDescent="0.3">
      <c r="AO41779" s="9"/>
      <c r="AP41779" s="9"/>
      <c r="AQ41779" s="9"/>
    </row>
    <row r="41780" spans="41:43" x14ac:dyDescent="0.3">
      <c r="AO41780" s="9"/>
      <c r="AP41780" s="9"/>
      <c r="AQ41780" s="9"/>
    </row>
    <row r="41781" spans="41:43" x14ac:dyDescent="0.3">
      <c r="AO41781" s="9"/>
      <c r="AP41781" s="9"/>
      <c r="AQ41781" s="9"/>
    </row>
    <row r="41782" spans="41:43" x14ac:dyDescent="0.3">
      <c r="AO41782" s="9"/>
      <c r="AP41782" s="9"/>
      <c r="AQ41782" s="9"/>
    </row>
    <row r="41783" spans="41:43" x14ac:dyDescent="0.3">
      <c r="AO41783" s="9"/>
      <c r="AP41783" s="9"/>
      <c r="AQ41783" s="9"/>
    </row>
    <row r="41784" spans="41:43" x14ac:dyDescent="0.3">
      <c r="AO41784" s="9"/>
      <c r="AP41784" s="9"/>
      <c r="AQ41784" s="9"/>
    </row>
    <row r="41785" spans="41:43" x14ac:dyDescent="0.3">
      <c r="AO41785" s="9"/>
      <c r="AP41785" s="9"/>
      <c r="AQ41785" s="9"/>
    </row>
    <row r="41786" spans="41:43" x14ac:dyDescent="0.3">
      <c r="AO41786" s="9"/>
      <c r="AP41786" s="9"/>
      <c r="AQ41786" s="9"/>
    </row>
    <row r="41787" spans="41:43" x14ac:dyDescent="0.3">
      <c r="AO41787" s="9"/>
      <c r="AP41787" s="9"/>
      <c r="AQ41787" s="9"/>
    </row>
    <row r="41788" spans="41:43" x14ac:dyDescent="0.3">
      <c r="AO41788" s="9"/>
      <c r="AP41788" s="9"/>
      <c r="AQ41788" s="9"/>
    </row>
    <row r="41789" spans="41:43" x14ac:dyDescent="0.3">
      <c r="AO41789" s="9"/>
      <c r="AP41789" s="9"/>
      <c r="AQ41789" s="9"/>
    </row>
    <row r="41790" spans="41:43" x14ac:dyDescent="0.3">
      <c r="AO41790" s="9"/>
      <c r="AP41790" s="9"/>
      <c r="AQ41790" s="9"/>
    </row>
    <row r="41791" spans="41:43" x14ac:dyDescent="0.3">
      <c r="AO41791" s="9"/>
      <c r="AP41791" s="9"/>
      <c r="AQ41791" s="9"/>
    </row>
    <row r="41792" spans="41:43" x14ac:dyDescent="0.3">
      <c r="AO41792" s="9"/>
      <c r="AP41792" s="9"/>
      <c r="AQ41792" s="9"/>
    </row>
    <row r="41793" spans="41:43" x14ac:dyDescent="0.3">
      <c r="AO41793" s="9"/>
      <c r="AP41793" s="9"/>
      <c r="AQ41793" s="9"/>
    </row>
    <row r="41794" spans="41:43" x14ac:dyDescent="0.3">
      <c r="AO41794" s="9"/>
      <c r="AP41794" s="9"/>
      <c r="AQ41794" s="9"/>
    </row>
    <row r="41795" spans="41:43" x14ac:dyDescent="0.3">
      <c r="AO41795" s="9"/>
      <c r="AP41795" s="9"/>
      <c r="AQ41795" s="9"/>
    </row>
    <row r="41796" spans="41:43" x14ac:dyDescent="0.3">
      <c r="AO41796" s="9"/>
      <c r="AP41796" s="9"/>
      <c r="AQ41796" s="9"/>
    </row>
    <row r="41797" spans="41:43" x14ac:dyDescent="0.3">
      <c r="AO41797" s="9"/>
      <c r="AP41797" s="9"/>
      <c r="AQ41797" s="9"/>
    </row>
    <row r="41798" spans="41:43" x14ac:dyDescent="0.3">
      <c r="AO41798" s="9"/>
      <c r="AP41798" s="9"/>
      <c r="AQ41798" s="9"/>
    </row>
    <row r="41799" spans="41:43" x14ac:dyDescent="0.3">
      <c r="AO41799" s="9"/>
      <c r="AP41799" s="9"/>
      <c r="AQ41799" s="9"/>
    </row>
    <row r="41800" spans="41:43" x14ac:dyDescent="0.3">
      <c r="AO41800" s="9"/>
      <c r="AP41800" s="9"/>
      <c r="AQ41800" s="9"/>
    </row>
    <row r="41801" spans="41:43" x14ac:dyDescent="0.3">
      <c r="AO41801" s="9"/>
      <c r="AP41801" s="9"/>
      <c r="AQ41801" s="9"/>
    </row>
    <row r="41802" spans="41:43" x14ac:dyDescent="0.3">
      <c r="AO41802" s="9"/>
      <c r="AP41802" s="9"/>
      <c r="AQ41802" s="9"/>
    </row>
    <row r="41803" spans="41:43" x14ac:dyDescent="0.3">
      <c r="AO41803" s="9"/>
      <c r="AP41803" s="9"/>
      <c r="AQ41803" s="9"/>
    </row>
    <row r="41804" spans="41:43" x14ac:dyDescent="0.3">
      <c r="AO41804" s="9"/>
      <c r="AP41804" s="9"/>
      <c r="AQ41804" s="9"/>
    </row>
    <row r="41805" spans="41:43" x14ac:dyDescent="0.3">
      <c r="AO41805" s="9"/>
      <c r="AP41805" s="9"/>
      <c r="AQ41805" s="9"/>
    </row>
    <row r="41806" spans="41:43" x14ac:dyDescent="0.3">
      <c r="AO41806" s="9"/>
      <c r="AP41806" s="9"/>
      <c r="AQ41806" s="9"/>
    </row>
    <row r="41807" spans="41:43" x14ac:dyDescent="0.3">
      <c r="AO41807" s="9"/>
      <c r="AP41807" s="9"/>
      <c r="AQ41807" s="9"/>
    </row>
    <row r="41808" spans="41:43" x14ac:dyDescent="0.3">
      <c r="AO41808" s="9"/>
      <c r="AP41808" s="9"/>
      <c r="AQ41808" s="9"/>
    </row>
    <row r="41809" spans="41:43" x14ac:dyDescent="0.3">
      <c r="AO41809" s="9"/>
      <c r="AP41809" s="9"/>
      <c r="AQ41809" s="9"/>
    </row>
    <row r="41810" spans="41:43" x14ac:dyDescent="0.3">
      <c r="AO41810" s="9"/>
      <c r="AP41810" s="9"/>
      <c r="AQ41810" s="9"/>
    </row>
    <row r="41811" spans="41:43" x14ac:dyDescent="0.3">
      <c r="AO41811" s="9"/>
      <c r="AP41811" s="9"/>
      <c r="AQ41811" s="9"/>
    </row>
    <row r="41812" spans="41:43" x14ac:dyDescent="0.3">
      <c r="AO41812" s="9"/>
      <c r="AP41812" s="9"/>
      <c r="AQ41812" s="9"/>
    </row>
    <row r="41813" spans="41:43" x14ac:dyDescent="0.3">
      <c r="AO41813" s="9"/>
      <c r="AP41813" s="9"/>
      <c r="AQ41813" s="9"/>
    </row>
    <row r="41814" spans="41:43" x14ac:dyDescent="0.3">
      <c r="AO41814" s="9"/>
      <c r="AP41814" s="9"/>
      <c r="AQ41814" s="9"/>
    </row>
    <row r="41815" spans="41:43" x14ac:dyDescent="0.3">
      <c r="AO41815" s="9"/>
      <c r="AP41815" s="9"/>
      <c r="AQ41815" s="9"/>
    </row>
    <row r="41816" spans="41:43" x14ac:dyDescent="0.3">
      <c r="AO41816" s="9"/>
      <c r="AP41816" s="9"/>
      <c r="AQ41816" s="9"/>
    </row>
    <row r="41817" spans="41:43" x14ac:dyDescent="0.3">
      <c r="AO41817" s="9"/>
      <c r="AP41817" s="9"/>
      <c r="AQ41817" s="9"/>
    </row>
    <row r="41818" spans="41:43" x14ac:dyDescent="0.3">
      <c r="AO41818" s="9"/>
      <c r="AP41818" s="9"/>
      <c r="AQ41818" s="9"/>
    </row>
    <row r="41819" spans="41:43" x14ac:dyDescent="0.3">
      <c r="AO41819" s="9"/>
      <c r="AP41819" s="9"/>
      <c r="AQ41819" s="9"/>
    </row>
    <row r="41820" spans="41:43" x14ac:dyDescent="0.3">
      <c r="AO41820" s="9"/>
      <c r="AP41820" s="9"/>
      <c r="AQ41820" s="9"/>
    </row>
    <row r="41821" spans="41:43" x14ac:dyDescent="0.3">
      <c r="AO41821" s="9"/>
      <c r="AP41821" s="9"/>
      <c r="AQ41821" s="9"/>
    </row>
    <row r="41822" spans="41:43" x14ac:dyDescent="0.3">
      <c r="AO41822" s="9"/>
      <c r="AP41822" s="9"/>
      <c r="AQ41822" s="9"/>
    </row>
    <row r="41823" spans="41:43" x14ac:dyDescent="0.3">
      <c r="AO41823" s="9"/>
      <c r="AP41823" s="9"/>
      <c r="AQ41823" s="9"/>
    </row>
    <row r="41824" spans="41:43" x14ac:dyDescent="0.3">
      <c r="AO41824" s="9"/>
      <c r="AP41824" s="9"/>
      <c r="AQ41824" s="9"/>
    </row>
    <row r="41825" spans="41:43" x14ac:dyDescent="0.3">
      <c r="AO41825" s="9"/>
      <c r="AP41825" s="9"/>
      <c r="AQ41825" s="9"/>
    </row>
    <row r="41826" spans="41:43" x14ac:dyDescent="0.3">
      <c r="AO41826" s="9"/>
      <c r="AP41826" s="9"/>
      <c r="AQ41826" s="9"/>
    </row>
    <row r="41827" spans="41:43" x14ac:dyDescent="0.3">
      <c r="AO41827" s="9"/>
      <c r="AP41827" s="9"/>
      <c r="AQ41827" s="9"/>
    </row>
    <row r="41828" spans="41:43" x14ac:dyDescent="0.3">
      <c r="AO41828" s="9"/>
      <c r="AP41828" s="9"/>
      <c r="AQ41828" s="9"/>
    </row>
    <row r="41829" spans="41:43" x14ac:dyDescent="0.3">
      <c r="AO41829" s="9"/>
      <c r="AP41829" s="9"/>
      <c r="AQ41829" s="9"/>
    </row>
    <row r="41830" spans="41:43" x14ac:dyDescent="0.3">
      <c r="AO41830" s="9"/>
      <c r="AP41830" s="9"/>
      <c r="AQ41830" s="9"/>
    </row>
    <row r="41831" spans="41:43" x14ac:dyDescent="0.3">
      <c r="AO41831" s="9"/>
      <c r="AP41831" s="9"/>
      <c r="AQ41831" s="9"/>
    </row>
    <row r="41832" spans="41:43" x14ac:dyDescent="0.3">
      <c r="AO41832" s="9"/>
      <c r="AP41832" s="9"/>
      <c r="AQ41832" s="9"/>
    </row>
    <row r="41833" spans="41:43" x14ac:dyDescent="0.3">
      <c r="AO41833" s="9"/>
      <c r="AP41833" s="9"/>
      <c r="AQ41833" s="9"/>
    </row>
    <row r="41834" spans="41:43" x14ac:dyDescent="0.3">
      <c r="AO41834" s="9"/>
      <c r="AP41834" s="9"/>
      <c r="AQ41834" s="9"/>
    </row>
    <row r="41835" spans="41:43" x14ac:dyDescent="0.3">
      <c r="AO41835" s="9"/>
      <c r="AP41835" s="9"/>
      <c r="AQ41835" s="9"/>
    </row>
    <row r="41836" spans="41:43" x14ac:dyDescent="0.3">
      <c r="AO41836" s="9"/>
      <c r="AP41836" s="9"/>
      <c r="AQ41836" s="9"/>
    </row>
    <row r="41837" spans="41:43" x14ac:dyDescent="0.3">
      <c r="AO41837" s="9"/>
      <c r="AP41837" s="9"/>
      <c r="AQ41837" s="9"/>
    </row>
    <row r="41838" spans="41:43" x14ac:dyDescent="0.3">
      <c r="AO41838" s="9"/>
      <c r="AP41838" s="9"/>
      <c r="AQ41838" s="9"/>
    </row>
    <row r="41839" spans="41:43" x14ac:dyDescent="0.3">
      <c r="AO41839" s="9"/>
      <c r="AP41839" s="9"/>
      <c r="AQ41839" s="9"/>
    </row>
    <row r="41840" spans="41:43" x14ac:dyDescent="0.3">
      <c r="AO41840" s="9"/>
      <c r="AP41840" s="9"/>
      <c r="AQ41840" s="9"/>
    </row>
    <row r="41841" spans="41:43" x14ac:dyDescent="0.3">
      <c r="AO41841" s="9"/>
      <c r="AP41841" s="9"/>
      <c r="AQ41841" s="9"/>
    </row>
    <row r="41842" spans="41:43" x14ac:dyDescent="0.3">
      <c r="AO41842" s="9"/>
      <c r="AP41842" s="9"/>
      <c r="AQ41842" s="9"/>
    </row>
    <row r="41843" spans="41:43" x14ac:dyDescent="0.3">
      <c r="AO41843" s="9"/>
      <c r="AP41843" s="9"/>
      <c r="AQ41843" s="9"/>
    </row>
    <row r="41844" spans="41:43" x14ac:dyDescent="0.3">
      <c r="AO41844" s="9"/>
      <c r="AP41844" s="9"/>
      <c r="AQ41844" s="9"/>
    </row>
    <row r="41845" spans="41:43" x14ac:dyDescent="0.3">
      <c r="AO41845" s="9"/>
      <c r="AP41845" s="9"/>
      <c r="AQ41845" s="9"/>
    </row>
    <row r="41846" spans="41:43" x14ac:dyDescent="0.3">
      <c r="AO41846" s="9"/>
      <c r="AP41846" s="9"/>
      <c r="AQ41846" s="9"/>
    </row>
    <row r="41847" spans="41:43" x14ac:dyDescent="0.3">
      <c r="AO41847" s="9"/>
      <c r="AP41847" s="9"/>
      <c r="AQ41847" s="9"/>
    </row>
    <row r="41848" spans="41:43" x14ac:dyDescent="0.3">
      <c r="AO41848" s="9"/>
      <c r="AP41848" s="9"/>
      <c r="AQ41848" s="9"/>
    </row>
    <row r="41849" spans="41:43" x14ac:dyDescent="0.3">
      <c r="AO41849" s="9"/>
      <c r="AP41849" s="9"/>
      <c r="AQ41849" s="9"/>
    </row>
    <row r="41850" spans="41:43" x14ac:dyDescent="0.3">
      <c r="AO41850" s="9"/>
      <c r="AP41850" s="9"/>
      <c r="AQ41850" s="9"/>
    </row>
    <row r="41851" spans="41:43" x14ac:dyDescent="0.3">
      <c r="AO41851" s="9"/>
      <c r="AP41851" s="9"/>
      <c r="AQ41851" s="9"/>
    </row>
    <row r="41852" spans="41:43" x14ac:dyDescent="0.3">
      <c r="AO41852" s="9"/>
      <c r="AP41852" s="9"/>
      <c r="AQ41852" s="9"/>
    </row>
    <row r="41853" spans="41:43" x14ac:dyDescent="0.3">
      <c r="AO41853" s="9"/>
      <c r="AP41853" s="9"/>
      <c r="AQ41853" s="9"/>
    </row>
    <row r="41854" spans="41:43" x14ac:dyDescent="0.3">
      <c r="AO41854" s="9"/>
      <c r="AP41854" s="9"/>
      <c r="AQ41854" s="9"/>
    </row>
    <row r="41855" spans="41:43" x14ac:dyDescent="0.3">
      <c r="AO41855" s="9"/>
      <c r="AP41855" s="9"/>
      <c r="AQ41855" s="9"/>
    </row>
    <row r="41856" spans="41:43" x14ac:dyDescent="0.3">
      <c r="AO41856" s="9"/>
      <c r="AP41856" s="9"/>
      <c r="AQ41856" s="9"/>
    </row>
    <row r="41857" spans="41:43" x14ac:dyDescent="0.3">
      <c r="AO41857" s="9"/>
      <c r="AP41857" s="9"/>
      <c r="AQ41857" s="9"/>
    </row>
    <row r="41858" spans="41:43" x14ac:dyDescent="0.3">
      <c r="AO41858" s="9"/>
      <c r="AP41858" s="9"/>
      <c r="AQ41858" s="9"/>
    </row>
    <row r="41859" spans="41:43" x14ac:dyDescent="0.3">
      <c r="AO41859" s="9"/>
      <c r="AP41859" s="9"/>
      <c r="AQ41859" s="9"/>
    </row>
    <row r="41860" spans="41:43" x14ac:dyDescent="0.3">
      <c r="AO41860" s="9"/>
      <c r="AP41860" s="9"/>
      <c r="AQ41860" s="9"/>
    </row>
    <row r="41861" spans="41:43" x14ac:dyDescent="0.3">
      <c r="AO41861" s="9"/>
      <c r="AP41861" s="9"/>
      <c r="AQ41861" s="9"/>
    </row>
    <row r="41862" spans="41:43" x14ac:dyDescent="0.3">
      <c r="AO41862" s="9"/>
      <c r="AP41862" s="9"/>
      <c r="AQ41862" s="9"/>
    </row>
    <row r="41863" spans="41:43" x14ac:dyDescent="0.3">
      <c r="AO41863" s="9"/>
      <c r="AP41863" s="9"/>
      <c r="AQ41863" s="9"/>
    </row>
    <row r="41864" spans="41:43" x14ac:dyDescent="0.3">
      <c r="AO41864" s="9"/>
      <c r="AP41864" s="9"/>
      <c r="AQ41864" s="9"/>
    </row>
    <row r="41865" spans="41:43" x14ac:dyDescent="0.3">
      <c r="AO41865" s="9"/>
      <c r="AP41865" s="9"/>
      <c r="AQ41865" s="9"/>
    </row>
    <row r="41866" spans="41:43" x14ac:dyDescent="0.3">
      <c r="AO41866" s="9"/>
      <c r="AP41866" s="9"/>
      <c r="AQ41866" s="9"/>
    </row>
    <row r="41867" spans="41:43" x14ac:dyDescent="0.3">
      <c r="AO41867" s="9"/>
      <c r="AP41867" s="9"/>
      <c r="AQ41867" s="9"/>
    </row>
    <row r="41868" spans="41:43" x14ac:dyDescent="0.3">
      <c r="AO41868" s="9"/>
      <c r="AP41868" s="9"/>
      <c r="AQ41868" s="9"/>
    </row>
    <row r="41869" spans="41:43" x14ac:dyDescent="0.3">
      <c r="AO41869" s="9"/>
      <c r="AP41869" s="9"/>
      <c r="AQ41869" s="9"/>
    </row>
    <row r="41870" spans="41:43" x14ac:dyDescent="0.3">
      <c r="AO41870" s="9"/>
      <c r="AP41870" s="9"/>
      <c r="AQ41870" s="9"/>
    </row>
    <row r="41871" spans="41:43" x14ac:dyDescent="0.3">
      <c r="AO41871" s="9"/>
      <c r="AP41871" s="9"/>
      <c r="AQ41871" s="9"/>
    </row>
    <row r="41872" spans="41:43" x14ac:dyDescent="0.3">
      <c r="AO41872" s="9"/>
      <c r="AP41872" s="9"/>
      <c r="AQ41872" s="9"/>
    </row>
    <row r="41873" spans="41:43" x14ac:dyDescent="0.3">
      <c r="AO41873" s="9"/>
      <c r="AP41873" s="9"/>
      <c r="AQ41873" s="9"/>
    </row>
    <row r="41874" spans="41:43" x14ac:dyDescent="0.3">
      <c r="AO41874" s="9"/>
      <c r="AP41874" s="9"/>
      <c r="AQ41874" s="9"/>
    </row>
    <row r="41875" spans="41:43" x14ac:dyDescent="0.3">
      <c r="AO41875" s="9"/>
      <c r="AP41875" s="9"/>
      <c r="AQ41875" s="9"/>
    </row>
    <row r="41876" spans="41:43" x14ac:dyDescent="0.3">
      <c r="AO41876" s="9"/>
      <c r="AP41876" s="9"/>
      <c r="AQ41876" s="9"/>
    </row>
    <row r="41877" spans="41:43" x14ac:dyDescent="0.3">
      <c r="AO41877" s="9"/>
      <c r="AP41877" s="9"/>
      <c r="AQ41877" s="9"/>
    </row>
    <row r="41878" spans="41:43" x14ac:dyDescent="0.3">
      <c r="AO41878" s="9"/>
      <c r="AP41878" s="9"/>
      <c r="AQ41878" s="9"/>
    </row>
    <row r="41879" spans="41:43" x14ac:dyDescent="0.3">
      <c r="AO41879" s="9"/>
      <c r="AP41879" s="9"/>
      <c r="AQ41879" s="9"/>
    </row>
    <row r="41880" spans="41:43" x14ac:dyDescent="0.3">
      <c r="AO41880" s="9"/>
      <c r="AP41880" s="9"/>
      <c r="AQ41880" s="9"/>
    </row>
    <row r="41881" spans="41:43" x14ac:dyDescent="0.3">
      <c r="AO41881" s="9"/>
      <c r="AP41881" s="9"/>
      <c r="AQ41881" s="9"/>
    </row>
    <row r="41882" spans="41:43" x14ac:dyDescent="0.3">
      <c r="AO41882" s="9"/>
      <c r="AP41882" s="9"/>
      <c r="AQ41882" s="9"/>
    </row>
    <row r="41883" spans="41:43" x14ac:dyDescent="0.3">
      <c r="AO41883" s="9"/>
      <c r="AP41883" s="9"/>
      <c r="AQ41883" s="9"/>
    </row>
    <row r="41884" spans="41:43" x14ac:dyDescent="0.3">
      <c r="AO41884" s="9"/>
      <c r="AP41884" s="9"/>
      <c r="AQ41884" s="9"/>
    </row>
    <row r="41885" spans="41:43" x14ac:dyDescent="0.3">
      <c r="AO41885" s="9"/>
      <c r="AP41885" s="9"/>
      <c r="AQ41885" s="9"/>
    </row>
    <row r="41886" spans="41:43" x14ac:dyDescent="0.3">
      <c r="AO41886" s="9"/>
      <c r="AP41886" s="9"/>
      <c r="AQ41886" s="9"/>
    </row>
    <row r="41887" spans="41:43" x14ac:dyDescent="0.3">
      <c r="AO41887" s="9"/>
      <c r="AP41887" s="9"/>
      <c r="AQ41887" s="9"/>
    </row>
    <row r="41888" spans="41:43" x14ac:dyDescent="0.3">
      <c r="AO41888" s="9"/>
      <c r="AP41888" s="9"/>
      <c r="AQ41888" s="9"/>
    </row>
    <row r="41889" spans="41:43" x14ac:dyDescent="0.3">
      <c r="AO41889" s="9"/>
      <c r="AP41889" s="9"/>
      <c r="AQ41889" s="9"/>
    </row>
    <row r="41890" spans="41:43" x14ac:dyDescent="0.3">
      <c r="AO41890" s="9"/>
      <c r="AP41890" s="9"/>
      <c r="AQ41890" s="9"/>
    </row>
    <row r="41891" spans="41:43" x14ac:dyDescent="0.3">
      <c r="AO41891" s="9"/>
      <c r="AP41891" s="9"/>
      <c r="AQ41891" s="9"/>
    </row>
    <row r="41892" spans="41:43" x14ac:dyDescent="0.3">
      <c r="AO41892" s="9"/>
      <c r="AP41892" s="9"/>
      <c r="AQ41892" s="9"/>
    </row>
    <row r="41893" spans="41:43" x14ac:dyDescent="0.3">
      <c r="AO41893" s="9"/>
      <c r="AP41893" s="9"/>
      <c r="AQ41893" s="9"/>
    </row>
    <row r="41894" spans="41:43" x14ac:dyDescent="0.3">
      <c r="AO41894" s="9"/>
      <c r="AP41894" s="9"/>
      <c r="AQ41894" s="9"/>
    </row>
    <row r="41895" spans="41:43" x14ac:dyDescent="0.3">
      <c r="AO41895" s="9"/>
      <c r="AP41895" s="9"/>
      <c r="AQ41895" s="9"/>
    </row>
    <row r="41896" spans="41:43" x14ac:dyDescent="0.3">
      <c r="AO41896" s="9"/>
      <c r="AP41896" s="9"/>
      <c r="AQ41896" s="9"/>
    </row>
    <row r="41897" spans="41:43" x14ac:dyDescent="0.3">
      <c r="AO41897" s="9"/>
      <c r="AP41897" s="9"/>
      <c r="AQ41897" s="9"/>
    </row>
    <row r="41898" spans="41:43" x14ac:dyDescent="0.3">
      <c r="AO41898" s="9"/>
      <c r="AP41898" s="9"/>
      <c r="AQ41898" s="9"/>
    </row>
    <row r="41899" spans="41:43" x14ac:dyDescent="0.3">
      <c r="AO41899" s="9"/>
      <c r="AP41899" s="9"/>
      <c r="AQ41899" s="9"/>
    </row>
    <row r="41900" spans="41:43" x14ac:dyDescent="0.3">
      <c r="AO41900" s="9"/>
      <c r="AP41900" s="9"/>
      <c r="AQ41900" s="9"/>
    </row>
    <row r="41901" spans="41:43" x14ac:dyDescent="0.3">
      <c r="AO41901" s="9"/>
      <c r="AP41901" s="9"/>
      <c r="AQ41901" s="9"/>
    </row>
    <row r="41902" spans="41:43" x14ac:dyDescent="0.3">
      <c r="AO41902" s="9"/>
      <c r="AP41902" s="9"/>
      <c r="AQ41902" s="9"/>
    </row>
    <row r="41903" spans="41:43" x14ac:dyDescent="0.3">
      <c r="AO41903" s="9"/>
      <c r="AP41903" s="9"/>
      <c r="AQ41903" s="9"/>
    </row>
    <row r="41904" spans="41:43" x14ac:dyDescent="0.3">
      <c r="AO41904" s="9"/>
      <c r="AP41904" s="9"/>
      <c r="AQ41904" s="9"/>
    </row>
    <row r="41905" spans="41:43" x14ac:dyDescent="0.3">
      <c r="AO41905" s="9"/>
      <c r="AP41905" s="9"/>
      <c r="AQ41905" s="9"/>
    </row>
    <row r="41906" spans="41:43" x14ac:dyDescent="0.3">
      <c r="AO41906" s="9"/>
      <c r="AP41906" s="9"/>
      <c r="AQ41906" s="9"/>
    </row>
    <row r="41907" spans="41:43" x14ac:dyDescent="0.3">
      <c r="AO41907" s="9"/>
      <c r="AP41907" s="9"/>
      <c r="AQ41907" s="9"/>
    </row>
    <row r="41908" spans="41:43" x14ac:dyDescent="0.3">
      <c r="AO41908" s="9"/>
      <c r="AP41908" s="9"/>
      <c r="AQ41908" s="9"/>
    </row>
    <row r="41909" spans="41:43" x14ac:dyDescent="0.3">
      <c r="AO41909" s="9"/>
      <c r="AP41909" s="9"/>
      <c r="AQ41909" s="9"/>
    </row>
    <row r="41910" spans="41:43" x14ac:dyDescent="0.3">
      <c r="AO41910" s="9"/>
      <c r="AP41910" s="9"/>
      <c r="AQ41910" s="9"/>
    </row>
    <row r="41911" spans="41:43" x14ac:dyDescent="0.3">
      <c r="AO41911" s="9"/>
      <c r="AP41911" s="9"/>
      <c r="AQ41911" s="9"/>
    </row>
    <row r="41912" spans="41:43" x14ac:dyDescent="0.3">
      <c r="AO41912" s="9"/>
      <c r="AP41912" s="9"/>
      <c r="AQ41912" s="9"/>
    </row>
    <row r="41913" spans="41:43" x14ac:dyDescent="0.3">
      <c r="AO41913" s="9"/>
      <c r="AP41913" s="9"/>
      <c r="AQ41913" s="9"/>
    </row>
    <row r="41914" spans="41:43" x14ac:dyDescent="0.3">
      <c r="AO41914" s="9"/>
      <c r="AP41914" s="9"/>
      <c r="AQ41914" s="9"/>
    </row>
    <row r="41915" spans="41:43" x14ac:dyDescent="0.3">
      <c r="AO41915" s="9"/>
      <c r="AP41915" s="9"/>
      <c r="AQ41915" s="9"/>
    </row>
    <row r="41916" spans="41:43" x14ac:dyDescent="0.3">
      <c r="AO41916" s="9"/>
      <c r="AP41916" s="9"/>
      <c r="AQ41916" s="9"/>
    </row>
    <row r="41917" spans="41:43" x14ac:dyDescent="0.3">
      <c r="AO41917" s="9"/>
      <c r="AP41917" s="9"/>
      <c r="AQ41917" s="9"/>
    </row>
    <row r="41918" spans="41:43" x14ac:dyDescent="0.3">
      <c r="AO41918" s="9"/>
      <c r="AP41918" s="9"/>
      <c r="AQ41918" s="9"/>
    </row>
    <row r="41919" spans="41:43" x14ac:dyDescent="0.3">
      <c r="AO41919" s="9"/>
      <c r="AP41919" s="9"/>
      <c r="AQ41919" s="9"/>
    </row>
    <row r="41920" spans="41:43" x14ac:dyDescent="0.3">
      <c r="AO41920" s="9"/>
      <c r="AP41920" s="9"/>
      <c r="AQ41920" s="9"/>
    </row>
    <row r="41921" spans="41:43" x14ac:dyDescent="0.3">
      <c r="AO41921" s="9"/>
      <c r="AP41921" s="9"/>
      <c r="AQ41921" s="9"/>
    </row>
    <row r="41922" spans="41:43" x14ac:dyDescent="0.3">
      <c r="AO41922" s="9"/>
      <c r="AP41922" s="9"/>
      <c r="AQ41922" s="9"/>
    </row>
    <row r="41923" spans="41:43" x14ac:dyDescent="0.3">
      <c r="AO41923" s="9"/>
      <c r="AP41923" s="9"/>
      <c r="AQ41923" s="9"/>
    </row>
    <row r="41924" spans="41:43" x14ac:dyDescent="0.3">
      <c r="AO41924" s="9"/>
      <c r="AP41924" s="9"/>
      <c r="AQ41924" s="9"/>
    </row>
    <row r="41925" spans="41:43" x14ac:dyDescent="0.3">
      <c r="AO41925" s="9"/>
      <c r="AP41925" s="9"/>
      <c r="AQ41925" s="9"/>
    </row>
    <row r="41926" spans="41:43" x14ac:dyDescent="0.3">
      <c r="AO41926" s="9"/>
      <c r="AP41926" s="9"/>
      <c r="AQ41926" s="9"/>
    </row>
    <row r="41927" spans="41:43" x14ac:dyDescent="0.3">
      <c r="AO41927" s="9"/>
      <c r="AP41927" s="9"/>
      <c r="AQ41927" s="9"/>
    </row>
    <row r="41928" spans="41:43" x14ac:dyDescent="0.3">
      <c r="AO41928" s="9"/>
      <c r="AP41928" s="9"/>
      <c r="AQ41928" s="9"/>
    </row>
    <row r="41929" spans="41:43" x14ac:dyDescent="0.3">
      <c r="AO41929" s="9"/>
      <c r="AP41929" s="9"/>
      <c r="AQ41929" s="9"/>
    </row>
    <row r="41930" spans="41:43" x14ac:dyDescent="0.3">
      <c r="AO41930" s="9"/>
      <c r="AP41930" s="9"/>
      <c r="AQ41930" s="9"/>
    </row>
    <row r="41931" spans="41:43" x14ac:dyDescent="0.3">
      <c r="AO41931" s="9"/>
      <c r="AP41931" s="9"/>
      <c r="AQ41931" s="9"/>
    </row>
    <row r="41932" spans="41:43" x14ac:dyDescent="0.3">
      <c r="AO41932" s="9"/>
      <c r="AP41932" s="9"/>
      <c r="AQ41932" s="9"/>
    </row>
    <row r="41933" spans="41:43" x14ac:dyDescent="0.3">
      <c r="AO41933" s="9"/>
      <c r="AP41933" s="9"/>
      <c r="AQ41933" s="9"/>
    </row>
    <row r="41934" spans="41:43" x14ac:dyDescent="0.3">
      <c r="AO41934" s="9"/>
      <c r="AP41934" s="9"/>
      <c r="AQ41934" s="9"/>
    </row>
    <row r="41935" spans="41:43" x14ac:dyDescent="0.3">
      <c r="AO41935" s="9"/>
      <c r="AP41935" s="9"/>
      <c r="AQ41935" s="9"/>
    </row>
    <row r="41936" spans="41:43" x14ac:dyDescent="0.3">
      <c r="AO41936" s="9"/>
      <c r="AP41936" s="9"/>
      <c r="AQ41936" s="9"/>
    </row>
    <row r="41937" spans="41:43" x14ac:dyDescent="0.3">
      <c r="AO41937" s="9"/>
      <c r="AP41937" s="9"/>
      <c r="AQ41937" s="9"/>
    </row>
    <row r="41938" spans="41:43" x14ac:dyDescent="0.3">
      <c r="AO41938" s="9"/>
      <c r="AP41938" s="9"/>
      <c r="AQ41938" s="9"/>
    </row>
    <row r="41939" spans="41:43" x14ac:dyDescent="0.3">
      <c r="AO41939" s="9"/>
      <c r="AP41939" s="9"/>
      <c r="AQ41939" s="9"/>
    </row>
    <row r="41940" spans="41:43" x14ac:dyDescent="0.3">
      <c r="AO41940" s="9"/>
      <c r="AP41940" s="9"/>
      <c r="AQ41940" s="9"/>
    </row>
    <row r="41941" spans="41:43" x14ac:dyDescent="0.3">
      <c r="AO41941" s="9"/>
      <c r="AP41941" s="9"/>
      <c r="AQ41941" s="9"/>
    </row>
    <row r="41942" spans="41:43" x14ac:dyDescent="0.3">
      <c r="AO41942" s="9"/>
      <c r="AP41942" s="9"/>
      <c r="AQ41942" s="9"/>
    </row>
    <row r="41943" spans="41:43" x14ac:dyDescent="0.3">
      <c r="AO41943" s="9"/>
      <c r="AP41943" s="9"/>
      <c r="AQ41943" s="9"/>
    </row>
    <row r="41944" spans="41:43" x14ac:dyDescent="0.3">
      <c r="AO41944" s="9"/>
      <c r="AP41944" s="9"/>
      <c r="AQ41944" s="9"/>
    </row>
    <row r="41945" spans="41:43" x14ac:dyDescent="0.3">
      <c r="AO41945" s="9"/>
      <c r="AP41945" s="9"/>
      <c r="AQ41945" s="9"/>
    </row>
    <row r="41946" spans="41:43" x14ac:dyDescent="0.3">
      <c r="AO41946" s="9"/>
      <c r="AP41946" s="9"/>
      <c r="AQ41946" s="9"/>
    </row>
    <row r="41947" spans="41:43" x14ac:dyDescent="0.3">
      <c r="AO41947" s="9"/>
      <c r="AP41947" s="9"/>
      <c r="AQ41947" s="9"/>
    </row>
    <row r="41948" spans="41:43" x14ac:dyDescent="0.3">
      <c r="AO41948" s="9"/>
      <c r="AP41948" s="9"/>
      <c r="AQ41948" s="9"/>
    </row>
    <row r="41949" spans="41:43" x14ac:dyDescent="0.3">
      <c r="AO41949" s="9"/>
      <c r="AP41949" s="9"/>
      <c r="AQ41949" s="9"/>
    </row>
    <row r="41950" spans="41:43" x14ac:dyDescent="0.3">
      <c r="AO41950" s="9"/>
      <c r="AP41950" s="9"/>
      <c r="AQ41950" s="9"/>
    </row>
    <row r="41951" spans="41:43" x14ac:dyDescent="0.3">
      <c r="AO41951" s="9"/>
      <c r="AP41951" s="9"/>
      <c r="AQ41951" s="9"/>
    </row>
    <row r="41952" spans="41:43" x14ac:dyDescent="0.3">
      <c r="AO41952" s="9"/>
      <c r="AP41952" s="9"/>
      <c r="AQ41952" s="9"/>
    </row>
    <row r="41953" spans="41:43" x14ac:dyDescent="0.3">
      <c r="AO41953" s="9"/>
      <c r="AP41953" s="9"/>
      <c r="AQ41953" s="9"/>
    </row>
    <row r="41954" spans="41:43" x14ac:dyDescent="0.3">
      <c r="AO41954" s="9"/>
      <c r="AP41954" s="9"/>
      <c r="AQ41954" s="9"/>
    </row>
    <row r="41955" spans="41:43" x14ac:dyDescent="0.3">
      <c r="AO41955" s="9"/>
      <c r="AP41955" s="9"/>
      <c r="AQ41955" s="9"/>
    </row>
    <row r="41956" spans="41:43" x14ac:dyDescent="0.3">
      <c r="AO41956" s="9"/>
      <c r="AP41956" s="9"/>
      <c r="AQ41956" s="9"/>
    </row>
    <row r="41957" spans="41:43" x14ac:dyDescent="0.3">
      <c r="AO41957" s="9"/>
      <c r="AP41957" s="9"/>
      <c r="AQ41957" s="9"/>
    </row>
    <row r="41958" spans="41:43" x14ac:dyDescent="0.3">
      <c r="AO41958" s="9"/>
      <c r="AP41958" s="9"/>
      <c r="AQ41958" s="9"/>
    </row>
    <row r="41959" spans="41:43" x14ac:dyDescent="0.3">
      <c r="AO41959" s="9"/>
      <c r="AP41959" s="9"/>
      <c r="AQ41959" s="9"/>
    </row>
    <row r="41960" spans="41:43" x14ac:dyDescent="0.3">
      <c r="AO41960" s="9"/>
      <c r="AP41960" s="9"/>
      <c r="AQ41960" s="9"/>
    </row>
    <row r="41961" spans="41:43" x14ac:dyDescent="0.3">
      <c r="AO41961" s="9"/>
      <c r="AP41961" s="9"/>
      <c r="AQ41961" s="9"/>
    </row>
    <row r="41962" spans="41:43" x14ac:dyDescent="0.3">
      <c r="AO41962" s="9"/>
      <c r="AP41962" s="9"/>
      <c r="AQ41962" s="9"/>
    </row>
    <row r="41963" spans="41:43" x14ac:dyDescent="0.3">
      <c r="AO41963" s="9"/>
      <c r="AP41963" s="9"/>
      <c r="AQ41963" s="9"/>
    </row>
    <row r="41964" spans="41:43" x14ac:dyDescent="0.3">
      <c r="AO41964" s="9"/>
      <c r="AP41964" s="9"/>
      <c r="AQ41964" s="9"/>
    </row>
    <row r="41965" spans="41:43" x14ac:dyDescent="0.3">
      <c r="AO41965" s="9"/>
      <c r="AP41965" s="9"/>
      <c r="AQ41965" s="9"/>
    </row>
    <row r="41966" spans="41:43" x14ac:dyDescent="0.3">
      <c r="AO41966" s="9"/>
      <c r="AP41966" s="9"/>
      <c r="AQ41966" s="9"/>
    </row>
    <row r="41967" spans="41:43" x14ac:dyDescent="0.3">
      <c r="AO41967" s="9"/>
      <c r="AP41967" s="9"/>
      <c r="AQ41967" s="9"/>
    </row>
    <row r="41968" spans="41:43" x14ac:dyDescent="0.3">
      <c r="AO41968" s="9"/>
      <c r="AP41968" s="9"/>
      <c r="AQ41968" s="9"/>
    </row>
    <row r="41969" spans="41:43" x14ac:dyDescent="0.3">
      <c r="AO41969" s="9"/>
      <c r="AP41969" s="9"/>
      <c r="AQ41969" s="9"/>
    </row>
    <row r="41970" spans="41:43" x14ac:dyDescent="0.3">
      <c r="AO41970" s="9"/>
      <c r="AP41970" s="9"/>
      <c r="AQ41970" s="9"/>
    </row>
    <row r="41971" spans="41:43" x14ac:dyDescent="0.3">
      <c r="AO41971" s="9"/>
      <c r="AP41971" s="9"/>
      <c r="AQ41971" s="9"/>
    </row>
    <row r="41972" spans="41:43" x14ac:dyDescent="0.3">
      <c r="AO41972" s="9"/>
      <c r="AP41972" s="9"/>
      <c r="AQ41972" s="9"/>
    </row>
    <row r="41973" spans="41:43" x14ac:dyDescent="0.3">
      <c r="AO41973" s="9"/>
      <c r="AP41973" s="9"/>
      <c r="AQ41973" s="9"/>
    </row>
    <row r="41974" spans="41:43" x14ac:dyDescent="0.3">
      <c r="AO41974" s="9"/>
      <c r="AP41974" s="9"/>
      <c r="AQ41974" s="9"/>
    </row>
    <row r="41975" spans="41:43" x14ac:dyDescent="0.3">
      <c r="AO41975" s="9"/>
      <c r="AP41975" s="9"/>
      <c r="AQ41975" s="9"/>
    </row>
    <row r="41976" spans="41:43" x14ac:dyDescent="0.3">
      <c r="AO41976" s="9"/>
      <c r="AP41976" s="9"/>
      <c r="AQ41976" s="9"/>
    </row>
    <row r="41977" spans="41:43" x14ac:dyDescent="0.3">
      <c r="AO41977" s="9"/>
      <c r="AP41977" s="9"/>
      <c r="AQ41977" s="9"/>
    </row>
    <row r="41978" spans="41:43" x14ac:dyDescent="0.3">
      <c r="AO41978" s="9"/>
      <c r="AP41978" s="9"/>
      <c r="AQ41978" s="9"/>
    </row>
    <row r="41979" spans="41:43" x14ac:dyDescent="0.3">
      <c r="AO41979" s="9"/>
      <c r="AP41979" s="9"/>
      <c r="AQ41979" s="9"/>
    </row>
    <row r="41980" spans="41:43" x14ac:dyDescent="0.3">
      <c r="AO41980" s="9"/>
      <c r="AP41980" s="9"/>
      <c r="AQ41980" s="9"/>
    </row>
    <row r="41981" spans="41:43" x14ac:dyDescent="0.3">
      <c r="AO41981" s="9"/>
      <c r="AP41981" s="9"/>
      <c r="AQ41981" s="9"/>
    </row>
    <row r="41982" spans="41:43" x14ac:dyDescent="0.3">
      <c r="AO41982" s="9"/>
      <c r="AP41982" s="9"/>
      <c r="AQ41982" s="9"/>
    </row>
    <row r="41983" spans="41:43" x14ac:dyDescent="0.3">
      <c r="AO41983" s="9"/>
      <c r="AP41983" s="9"/>
      <c r="AQ41983" s="9"/>
    </row>
    <row r="41984" spans="41:43" x14ac:dyDescent="0.3">
      <c r="AO41984" s="9"/>
      <c r="AP41984" s="9"/>
      <c r="AQ41984" s="9"/>
    </row>
    <row r="41985" spans="41:43" x14ac:dyDescent="0.3">
      <c r="AO41985" s="9"/>
      <c r="AP41985" s="9"/>
      <c r="AQ41985" s="9"/>
    </row>
    <row r="41986" spans="41:43" x14ac:dyDescent="0.3">
      <c r="AO41986" s="9"/>
      <c r="AP41986" s="9"/>
      <c r="AQ41986" s="9"/>
    </row>
    <row r="41987" spans="41:43" x14ac:dyDescent="0.3">
      <c r="AO41987" s="9"/>
      <c r="AP41987" s="9"/>
      <c r="AQ41987" s="9"/>
    </row>
    <row r="41988" spans="41:43" x14ac:dyDescent="0.3">
      <c r="AO41988" s="9"/>
      <c r="AP41988" s="9"/>
      <c r="AQ41988" s="9"/>
    </row>
    <row r="41989" spans="41:43" x14ac:dyDescent="0.3">
      <c r="AO41989" s="9"/>
      <c r="AP41989" s="9"/>
      <c r="AQ41989" s="9"/>
    </row>
    <row r="41990" spans="41:43" x14ac:dyDescent="0.3">
      <c r="AO41990" s="9"/>
      <c r="AP41990" s="9"/>
      <c r="AQ41990" s="9"/>
    </row>
    <row r="41991" spans="41:43" x14ac:dyDescent="0.3">
      <c r="AO41991" s="9"/>
      <c r="AP41991" s="9"/>
      <c r="AQ41991" s="9"/>
    </row>
    <row r="41992" spans="41:43" x14ac:dyDescent="0.3">
      <c r="AO41992" s="9"/>
      <c r="AP41992" s="9"/>
      <c r="AQ41992" s="9"/>
    </row>
    <row r="41993" spans="41:43" x14ac:dyDescent="0.3">
      <c r="AO41993" s="9"/>
      <c r="AP41993" s="9"/>
      <c r="AQ41993" s="9"/>
    </row>
    <row r="41994" spans="41:43" x14ac:dyDescent="0.3">
      <c r="AO41994" s="9"/>
      <c r="AP41994" s="9"/>
      <c r="AQ41994" s="9"/>
    </row>
    <row r="41995" spans="41:43" x14ac:dyDescent="0.3">
      <c r="AO41995" s="9"/>
      <c r="AP41995" s="9"/>
      <c r="AQ41995" s="9"/>
    </row>
    <row r="41996" spans="41:43" x14ac:dyDescent="0.3">
      <c r="AO41996" s="9"/>
      <c r="AP41996" s="9"/>
      <c r="AQ41996" s="9"/>
    </row>
    <row r="41997" spans="41:43" x14ac:dyDescent="0.3">
      <c r="AO41997" s="9"/>
      <c r="AP41997" s="9"/>
      <c r="AQ41997" s="9"/>
    </row>
    <row r="41998" spans="41:43" x14ac:dyDescent="0.3">
      <c r="AO41998" s="9"/>
      <c r="AP41998" s="9"/>
      <c r="AQ41998" s="9"/>
    </row>
    <row r="41999" spans="41:43" x14ac:dyDescent="0.3">
      <c r="AO41999" s="9"/>
      <c r="AP41999" s="9"/>
      <c r="AQ41999" s="9"/>
    </row>
    <row r="42000" spans="41:43" x14ac:dyDescent="0.3">
      <c r="AO42000" s="9"/>
      <c r="AP42000" s="9"/>
      <c r="AQ42000" s="9"/>
    </row>
    <row r="42001" spans="41:43" x14ac:dyDescent="0.3">
      <c r="AO42001" s="9"/>
      <c r="AP42001" s="9"/>
      <c r="AQ42001" s="9"/>
    </row>
    <row r="42002" spans="41:43" x14ac:dyDescent="0.3">
      <c r="AO42002" s="9"/>
      <c r="AP42002" s="9"/>
      <c r="AQ42002" s="9"/>
    </row>
    <row r="42003" spans="41:43" x14ac:dyDescent="0.3">
      <c r="AO42003" s="9"/>
      <c r="AP42003" s="9"/>
      <c r="AQ42003" s="9"/>
    </row>
    <row r="42004" spans="41:43" x14ac:dyDescent="0.3">
      <c r="AO42004" s="9"/>
      <c r="AP42004" s="9"/>
      <c r="AQ42004" s="9"/>
    </row>
    <row r="42005" spans="41:43" x14ac:dyDescent="0.3">
      <c r="AO42005" s="9"/>
      <c r="AP42005" s="9"/>
      <c r="AQ42005" s="9"/>
    </row>
    <row r="42006" spans="41:43" x14ac:dyDescent="0.3">
      <c r="AO42006" s="9"/>
      <c r="AP42006" s="9"/>
      <c r="AQ42006" s="9"/>
    </row>
    <row r="42007" spans="41:43" x14ac:dyDescent="0.3">
      <c r="AO42007" s="9"/>
      <c r="AP42007" s="9"/>
      <c r="AQ42007" s="9"/>
    </row>
    <row r="42008" spans="41:43" x14ac:dyDescent="0.3">
      <c r="AO42008" s="9"/>
      <c r="AP42008" s="9"/>
      <c r="AQ42008" s="9"/>
    </row>
    <row r="42009" spans="41:43" x14ac:dyDescent="0.3">
      <c r="AO42009" s="9"/>
      <c r="AP42009" s="9"/>
      <c r="AQ42009" s="9"/>
    </row>
    <row r="42010" spans="41:43" x14ac:dyDescent="0.3">
      <c r="AO42010" s="9"/>
      <c r="AP42010" s="9"/>
      <c r="AQ42010" s="9"/>
    </row>
    <row r="42011" spans="41:43" x14ac:dyDescent="0.3">
      <c r="AO42011" s="9"/>
      <c r="AP42011" s="9"/>
      <c r="AQ42011" s="9"/>
    </row>
    <row r="42012" spans="41:43" x14ac:dyDescent="0.3">
      <c r="AO42012" s="9"/>
      <c r="AP42012" s="9"/>
      <c r="AQ42012" s="9"/>
    </row>
    <row r="42013" spans="41:43" x14ac:dyDescent="0.3">
      <c r="AO42013" s="9"/>
      <c r="AP42013" s="9"/>
      <c r="AQ42013" s="9"/>
    </row>
    <row r="42014" spans="41:43" x14ac:dyDescent="0.3">
      <c r="AO42014" s="9"/>
      <c r="AP42014" s="9"/>
      <c r="AQ42014" s="9"/>
    </row>
    <row r="42015" spans="41:43" x14ac:dyDescent="0.3">
      <c r="AO42015" s="9"/>
      <c r="AP42015" s="9"/>
      <c r="AQ42015" s="9"/>
    </row>
    <row r="42016" spans="41:43" x14ac:dyDescent="0.3">
      <c r="AO42016" s="9"/>
      <c r="AP42016" s="9"/>
      <c r="AQ42016" s="9"/>
    </row>
    <row r="42017" spans="41:43" x14ac:dyDescent="0.3">
      <c r="AO42017" s="9"/>
      <c r="AP42017" s="9"/>
      <c r="AQ42017" s="9"/>
    </row>
    <row r="42018" spans="41:43" x14ac:dyDescent="0.3">
      <c r="AO42018" s="9"/>
      <c r="AP42018" s="9"/>
      <c r="AQ42018" s="9"/>
    </row>
    <row r="42019" spans="41:43" x14ac:dyDescent="0.3">
      <c r="AO42019" s="9"/>
      <c r="AP42019" s="9"/>
      <c r="AQ42019" s="9"/>
    </row>
    <row r="42020" spans="41:43" x14ac:dyDescent="0.3">
      <c r="AO42020" s="9"/>
      <c r="AP42020" s="9"/>
      <c r="AQ42020" s="9"/>
    </row>
    <row r="42021" spans="41:43" x14ac:dyDescent="0.3">
      <c r="AO42021" s="9"/>
      <c r="AP42021" s="9"/>
      <c r="AQ42021" s="9"/>
    </row>
    <row r="42022" spans="41:43" x14ac:dyDescent="0.3">
      <c r="AO42022" s="9"/>
      <c r="AP42022" s="9"/>
      <c r="AQ42022" s="9"/>
    </row>
    <row r="42023" spans="41:43" x14ac:dyDescent="0.3">
      <c r="AO42023" s="9"/>
      <c r="AP42023" s="9"/>
      <c r="AQ42023" s="9"/>
    </row>
    <row r="42024" spans="41:43" x14ac:dyDescent="0.3">
      <c r="AO42024" s="9"/>
      <c r="AP42024" s="9"/>
      <c r="AQ42024" s="9"/>
    </row>
    <row r="42025" spans="41:43" x14ac:dyDescent="0.3">
      <c r="AO42025" s="9"/>
      <c r="AP42025" s="9"/>
      <c r="AQ42025" s="9"/>
    </row>
    <row r="42026" spans="41:43" x14ac:dyDescent="0.3">
      <c r="AO42026" s="9"/>
      <c r="AP42026" s="9"/>
      <c r="AQ42026" s="9"/>
    </row>
    <row r="42027" spans="41:43" x14ac:dyDescent="0.3">
      <c r="AO42027" s="9"/>
      <c r="AP42027" s="9"/>
      <c r="AQ42027" s="9"/>
    </row>
    <row r="42028" spans="41:43" x14ac:dyDescent="0.3">
      <c r="AO42028" s="9"/>
      <c r="AP42028" s="9"/>
      <c r="AQ42028" s="9"/>
    </row>
    <row r="42029" spans="41:43" x14ac:dyDescent="0.3">
      <c r="AO42029" s="9"/>
      <c r="AP42029" s="9"/>
      <c r="AQ42029" s="9"/>
    </row>
    <row r="42030" spans="41:43" x14ac:dyDescent="0.3">
      <c r="AO42030" s="9"/>
      <c r="AP42030" s="9"/>
      <c r="AQ42030" s="9"/>
    </row>
    <row r="42031" spans="41:43" x14ac:dyDescent="0.3">
      <c r="AO42031" s="9"/>
      <c r="AP42031" s="9"/>
      <c r="AQ42031" s="9"/>
    </row>
    <row r="42032" spans="41:43" x14ac:dyDescent="0.3">
      <c r="AO42032" s="9"/>
      <c r="AP42032" s="9"/>
      <c r="AQ42032" s="9"/>
    </row>
    <row r="42033" spans="41:43" x14ac:dyDescent="0.3">
      <c r="AO42033" s="9"/>
      <c r="AP42033" s="9"/>
      <c r="AQ42033" s="9"/>
    </row>
    <row r="42034" spans="41:43" x14ac:dyDescent="0.3">
      <c r="AO42034" s="9"/>
      <c r="AP42034" s="9"/>
      <c r="AQ42034" s="9"/>
    </row>
    <row r="42035" spans="41:43" x14ac:dyDescent="0.3">
      <c r="AO42035" s="9"/>
      <c r="AP42035" s="9"/>
      <c r="AQ42035" s="9"/>
    </row>
    <row r="42036" spans="41:43" x14ac:dyDescent="0.3">
      <c r="AO42036" s="9"/>
      <c r="AP42036" s="9"/>
      <c r="AQ42036" s="9"/>
    </row>
    <row r="42037" spans="41:43" x14ac:dyDescent="0.3">
      <c r="AO42037" s="9"/>
      <c r="AP42037" s="9"/>
      <c r="AQ42037" s="9"/>
    </row>
    <row r="42038" spans="41:43" x14ac:dyDescent="0.3">
      <c r="AO42038" s="9"/>
      <c r="AP42038" s="9"/>
      <c r="AQ42038" s="9"/>
    </row>
    <row r="42039" spans="41:43" x14ac:dyDescent="0.3">
      <c r="AO42039" s="9"/>
      <c r="AP42039" s="9"/>
      <c r="AQ42039" s="9"/>
    </row>
    <row r="42040" spans="41:43" x14ac:dyDescent="0.3">
      <c r="AO42040" s="9"/>
      <c r="AP42040" s="9"/>
      <c r="AQ42040" s="9"/>
    </row>
    <row r="42041" spans="41:43" x14ac:dyDescent="0.3">
      <c r="AO42041" s="9"/>
      <c r="AP42041" s="9"/>
      <c r="AQ42041" s="9"/>
    </row>
    <row r="42042" spans="41:43" x14ac:dyDescent="0.3">
      <c r="AO42042" s="9"/>
      <c r="AP42042" s="9"/>
      <c r="AQ42042" s="9"/>
    </row>
    <row r="42043" spans="41:43" x14ac:dyDescent="0.3">
      <c r="AO42043" s="9"/>
      <c r="AP42043" s="9"/>
      <c r="AQ42043" s="9"/>
    </row>
    <row r="42044" spans="41:43" x14ac:dyDescent="0.3">
      <c r="AO42044" s="9"/>
      <c r="AP42044" s="9"/>
      <c r="AQ42044" s="9"/>
    </row>
    <row r="42045" spans="41:43" x14ac:dyDescent="0.3">
      <c r="AO42045" s="9"/>
      <c r="AP42045" s="9"/>
      <c r="AQ42045" s="9"/>
    </row>
    <row r="42046" spans="41:43" x14ac:dyDescent="0.3">
      <c r="AO42046" s="9"/>
      <c r="AP42046" s="9"/>
      <c r="AQ42046" s="9"/>
    </row>
    <row r="42047" spans="41:43" x14ac:dyDescent="0.3">
      <c r="AO42047" s="9"/>
      <c r="AP42047" s="9"/>
      <c r="AQ42047" s="9"/>
    </row>
    <row r="42048" spans="41:43" x14ac:dyDescent="0.3">
      <c r="AO42048" s="9"/>
      <c r="AP42048" s="9"/>
      <c r="AQ42048" s="9"/>
    </row>
    <row r="42049" spans="41:43" x14ac:dyDescent="0.3">
      <c r="AO42049" s="9"/>
      <c r="AP42049" s="9"/>
      <c r="AQ42049" s="9"/>
    </row>
    <row r="42050" spans="41:43" x14ac:dyDescent="0.3">
      <c r="AO42050" s="9"/>
      <c r="AP42050" s="9"/>
      <c r="AQ42050" s="9"/>
    </row>
    <row r="42051" spans="41:43" x14ac:dyDescent="0.3">
      <c r="AO42051" s="9"/>
      <c r="AP42051" s="9"/>
      <c r="AQ42051" s="9"/>
    </row>
    <row r="42052" spans="41:43" x14ac:dyDescent="0.3">
      <c r="AO42052" s="9"/>
      <c r="AP42052" s="9"/>
      <c r="AQ42052" s="9"/>
    </row>
    <row r="42053" spans="41:43" x14ac:dyDescent="0.3">
      <c r="AO42053" s="9"/>
      <c r="AP42053" s="9"/>
      <c r="AQ42053" s="9"/>
    </row>
    <row r="42054" spans="41:43" x14ac:dyDescent="0.3">
      <c r="AO42054" s="9"/>
      <c r="AP42054" s="9"/>
      <c r="AQ42054" s="9"/>
    </row>
    <row r="42055" spans="41:43" x14ac:dyDescent="0.3">
      <c r="AO42055" s="9"/>
      <c r="AP42055" s="9"/>
      <c r="AQ42055" s="9"/>
    </row>
    <row r="42056" spans="41:43" x14ac:dyDescent="0.3">
      <c r="AO42056" s="9"/>
      <c r="AP42056" s="9"/>
      <c r="AQ42056" s="9"/>
    </row>
    <row r="42057" spans="41:43" x14ac:dyDescent="0.3">
      <c r="AO42057" s="9"/>
      <c r="AP42057" s="9"/>
      <c r="AQ42057" s="9"/>
    </row>
    <row r="42058" spans="41:43" x14ac:dyDescent="0.3">
      <c r="AO42058" s="9"/>
      <c r="AP42058" s="9"/>
      <c r="AQ42058" s="9"/>
    </row>
    <row r="42059" spans="41:43" x14ac:dyDescent="0.3">
      <c r="AO42059" s="9"/>
      <c r="AP42059" s="9"/>
      <c r="AQ42059" s="9"/>
    </row>
    <row r="42060" spans="41:43" x14ac:dyDescent="0.3">
      <c r="AO42060" s="9"/>
      <c r="AP42060" s="9"/>
      <c r="AQ42060" s="9"/>
    </row>
    <row r="42061" spans="41:43" x14ac:dyDescent="0.3">
      <c r="AO42061" s="9"/>
      <c r="AP42061" s="9"/>
      <c r="AQ42061" s="9"/>
    </row>
    <row r="42062" spans="41:43" x14ac:dyDescent="0.3">
      <c r="AO42062" s="9"/>
      <c r="AP42062" s="9"/>
      <c r="AQ42062" s="9"/>
    </row>
    <row r="42063" spans="41:43" x14ac:dyDescent="0.3">
      <c r="AO42063" s="9"/>
      <c r="AP42063" s="9"/>
      <c r="AQ42063" s="9"/>
    </row>
    <row r="42064" spans="41:43" x14ac:dyDescent="0.3">
      <c r="AO42064" s="9"/>
      <c r="AP42064" s="9"/>
      <c r="AQ42064" s="9"/>
    </row>
    <row r="42065" spans="41:43" x14ac:dyDescent="0.3">
      <c r="AO42065" s="9"/>
      <c r="AP42065" s="9"/>
      <c r="AQ42065" s="9"/>
    </row>
    <row r="42066" spans="41:43" x14ac:dyDescent="0.3">
      <c r="AO42066" s="9"/>
      <c r="AP42066" s="9"/>
      <c r="AQ42066" s="9"/>
    </row>
    <row r="42067" spans="41:43" x14ac:dyDescent="0.3">
      <c r="AO42067" s="9"/>
      <c r="AP42067" s="9"/>
      <c r="AQ42067" s="9"/>
    </row>
    <row r="42068" spans="41:43" x14ac:dyDescent="0.3">
      <c r="AO42068" s="9"/>
      <c r="AP42068" s="9"/>
      <c r="AQ42068" s="9"/>
    </row>
    <row r="42069" spans="41:43" x14ac:dyDescent="0.3">
      <c r="AO42069" s="9"/>
      <c r="AP42069" s="9"/>
      <c r="AQ42069" s="9"/>
    </row>
    <row r="42070" spans="41:43" x14ac:dyDescent="0.3">
      <c r="AO42070" s="9"/>
      <c r="AP42070" s="9"/>
      <c r="AQ42070" s="9"/>
    </row>
    <row r="42071" spans="41:43" x14ac:dyDescent="0.3">
      <c r="AO42071" s="9"/>
      <c r="AP42071" s="9"/>
      <c r="AQ42071" s="9"/>
    </row>
    <row r="42072" spans="41:43" x14ac:dyDescent="0.3">
      <c r="AO42072" s="9"/>
      <c r="AP42072" s="9"/>
      <c r="AQ42072" s="9"/>
    </row>
    <row r="42073" spans="41:43" x14ac:dyDescent="0.3">
      <c r="AO42073" s="9"/>
      <c r="AP42073" s="9"/>
      <c r="AQ42073" s="9"/>
    </row>
    <row r="42074" spans="41:43" x14ac:dyDescent="0.3">
      <c r="AO42074" s="9"/>
      <c r="AP42074" s="9"/>
      <c r="AQ42074" s="9"/>
    </row>
    <row r="42075" spans="41:43" x14ac:dyDescent="0.3">
      <c r="AO42075" s="9"/>
      <c r="AP42075" s="9"/>
      <c r="AQ42075" s="9"/>
    </row>
    <row r="42076" spans="41:43" x14ac:dyDescent="0.3">
      <c r="AO42076" s="9"/>
      <c r="AP42076" s="9"/>
      <c r="AQ42076" s="9"/>
    </row>
    <row r="42077" spans="41:43" x14ac:dyDescent="0.3">
      <c r="AO42077" s="9"/>
      <c r="AP42077" s="9"/>
      <c r="AQ42077" s="9"/>
    </row>
    <row r="42078" spans="41:43" x14ac:dyDescent="0.3">
      <c r="AO42078" s="9"/>
      <c r="AP42078" s="9"/>
      <c r="AQ42078" s="9"/>
    </row>
    <row r="42079" spans="41:43" x14ac:dyDescent="0.3">
      <c r="AO42079" s="9"/>
      <c r="AP42079" s="9"/>
      <c r="AQ42079" s="9"/>
    </row>
    <row r="42080" spans="41:43" x14ac:dyDescent="0.3">
      <c r="AO42080" s="9"/>
      <c r="AP42080" s="9"/>
      <c r="AQ42080" s="9"/>
    </row>
    <row r="42081" spans="41:43" x14ac:dyDescent="0.3">
      <c r="AO42081" s="9"/>
      <c r="AP42081" s="9"/>
      <c r="AQ42081" s="9"/>
    </row>
    <row r="42082" spans="41:43" x14ac:dyDescent="0.3">
      <c r="AO42082" s="9"/>
      <c r="AP42082" s="9"/>
      <c r="AQ42082" s="9"/>
    </row>
    <row r="42083" spans="41:43" x14ac:dyDescent="0.3">
      <c r="AO42083" s="9"/>
      <c r="AP42083" s="9"/>
      <c r="AQ42083" s="9"/>
    </row>
    <row r="42084" spans="41:43" x14ac:dyDescent="0.3">
      <c r="AO42084" s="9"/>
      <c r="AP42084" s="9"/>
      <c r="AQ42084" s="9"/>
    </row>
    <row r="42085" spans="41:43" x14ac:dyDescent="0.3">
      <c r="AO42085" s="9"/>
      <c r="AP42085" s="9"/>
      <c r="AQ42085" s="9"/>
    </row>
    <row r="42086" spans="41:43" x14ac:dyDescent="0.3">
      <c r="AO42086" s="9"/>
      <c r="AP42086" s="9"/>
      <c r="AQ42086" s="9"/>
    </row>
    <row r="42087" spans="41:43" x14ac:dyDescent="0.3">
      <c r="AO42087" s="9"/>
      <c r="AP42087" s="9"/>
      <c r="AQ42087" s="9"/>
    </row>
    <row r="42088" spans="41:43" x14ac:dyDescent="0.3">
      <c r="AO42088" s="9"/>
      <c r="AP42088" s="9"/>
      <c r="AQ42088" s="9"/>
    </row>
    <row r="42089" spans="41:43" x14ac:dyDescent="0.3">
      <c r="AO42089" s="9"/>
      <c r="AP42089" s="9"/>
      <c r="AQ42089" s="9"/>
    </row>
    <row r="42090" spans="41:43" x14ac:dyDescent="0.3">
      <c r="AO42090" s="9"/>
      <c r="AP42090" s="9"/>
      <c r="AQ42090" s="9"/>
    </row>
    <row r="42091" spans="41:43" x14ac:dyDescent="0.3">
      <c r="AO42091" s="9"/>
      <c r="AP42091" s="9"/>
      <c r="AQ42091" s="9"/>
    </row>
    <row r="42092" spans="41:43" x14ac:dyDescent="0.3">
      <c r="AO42092" s="9"/>
      <c r="AP42092" s="9"/>
      <c r="AQ42092" s="9"/>
    </row>
    <row r="42093" spans="41:43" x14ac:dyDescent="0.3">
      <c r="AO42093" s="9"/>
      <c r="AP42093" s="9"/>
      <c r="AQ42093" s="9"/>
    </row>
    <row r="42094" spans="41:43" x14ac:dyDescent="0.3">
      <c r="AO42094" s="9"/>
      <c r="AP42094" s="9"/>
      <c r="AQ42094" s="9"/>
    </row>
    <row r="42095" spans="41:43" x14ac:dyDescent="0.3">
      <c r="AO42095" s="9"/>
      <c r="AP42095" s="9"/>
      <c r="AQ42095" s="9"/>
    </row>
    <row r="42096" spans="41:43" x14ac:dyDescent="0.3">
      <c r="AO42096" s="9"/>
      <c r="AP42096" s="9"/>
      <c r="AQ42096" s="9"/>
    </row>
    <row r="42097" spans="41:43" x14ac:dyDescent="0.3">
      <c r="AO42097" s="9"/>
      <c r="AP42097" s="9"/>
      <c r="AQ42097" s="9"/>
    </row>
    <row r="42098" spans="41:43" x14ac:dyDescent="0.3">
      <c r="AO42098" s="9"/>
      <c r="AP42098" s="9"/>
      <c r="AQ42098" s="9"/>
    </row>
    <row r="42099" spans="41:43" x14ac:dyDescent="0.3">
      <c r="AO42099" s="9"/>
      <c r="AP42099" s="9"/>
      <c r="AQ42099" s="9"/>
    </row>
    <row r="42100" spans="41:43" x14ac:dyDescent="0.3">
      <c r="AO42100" s="9"/>
      <c r="AP42100" s="9"/>
      <c r="AQ42100" s="9"/>
    </row>
    <row r="42101" spans="41:43" x14ac:dyDescent="0.3">
      <c r="AO42101" s="9"/>
      <c r="AP42101" s="9"/>
      <c r="AQ42101" s="9"/>
    </row>
    <row r="42102" spans="41:43" x14ac:dyDescent="0.3">
      <c r="AO42102" s="9"/>
      <c r="AP42102" s="9"/>
      <c r="AQ42102" s="9"/>
    </row>
    <row r="42103" spans="41:43" x14ac:dyDescent="0.3">
      <c r="AO42103" s="9"/>
      <c r="AP42103" s="9"/>
      <c r="AQ42103" s="9"/>
    </row>
    <row r="42104" spans="41:43" x14ac:dyDescent="0.3">
      <c r="AO42104" s="9"/>
      <c r="AP42104" s="9"/>
      <c r="AQ42104" s="9"/>
    </row>
    <row r="42105" spans="41:43" x14ac:dyDescent="0.3">
      <c r="AO42105" s="9"/>
      <c r="AP42105" s="9"/>
      <c r="AQ42105" s="9"/>
    </row>
    <row r="42106" spans="41:43" x14ac:dyDescent="0.3">
      <c r="AO42106" s="9"/>
      <c r="AP42106" s="9"/>
      <c r="AQ42106" s="9"/>
    </row>
    <row r="42107" spans="41:43" x14ac:dyDescent="0.3">
      <c r="AO42107" s="9"/>
      <c r="AP42107" s="9"/>
      <c r="AQ42107" s="9"/>
    </row>
    <row r="42108" spans="41:43" x14ac:dyDescent="0.3">
      <c r="AO42108" s="9"/>
      <c r="AP42108" s="9"/>
      <c r="AQ42108" s="9"/>
    </row>
    <row r="42109" spans="41:43" x14ac:dyDescent="0.3">
      <c r="AO42109" s="9"/>
      <c r="AP42109" s="9"/>
      <c r="AQ42109" s="9"/>
    </row>
    <row r="42110" spans="41:43" x14ac:dyDescent="0.3">
      <c r="AO42110" s="9"/>
      <c r="AP42110" s="9"/>
      <c r="AQ42110" s="9"/>
    </row>
    <row r="42111" spans="41:43" x14ac:dyDescent="0.3">
      <c r="AO42111" s="9"/>
      <c r="AP42111" s="9"/>
      <c r="AQ42111" s="9"/>
    </row>
    <row r="42112" spans="41:43" x14ac:dyDescent="0.3">
      <c r="AO42112" s="9"/>
      <c r="AP42112" s="9"/>
      <c r="AQ42112" s="9"/>
    </row>
    <row r="42113" spans="41:43" x14ac:dyDescent="0.3">
      <c r="AO42113" s="9"/>
      <c r="AP42113" s="9"/>
      <c r="AQ42113" s="9"/>
    </row>
    <row r="42114" spans="41:43" x14ac:dyDescent="0.3">
      <c r="AO42114" s="9"/>
      <c r="AP42114" s="9"/>
      <c r="AQ42114" s="9"/>
    </row>
    <row r="42115" spans="41:43" x14ac:dyDescent="0.3">
      <c r="AO42115" s="9"/>
      <c r="AP42115" s="9"/>
      <c r="AQ42115" s="9"/>
    </row>
    <row r="42116" spans="41:43" x14ac:dyDescent="0.3">
      <c r="AO42116" s="9"/>
      <c r="AP42116" s="9"/>
      <c r="AQ42116" s="9"/>
    </row>
    <row r="42117" spans="41:43" x14ac:dyDescent="0.3">
      <c r="AO42117" s="9"/>
      <c r="AP42117" s="9"/>
      <c r="AQ42117" s="9"/>
    </row>
    <row r="42118" spans="41:43" x14ac:dyDescent="0.3">
      <c r="AO42118" s="9"/>
      <c r="AP42118" s="9"/>
      <c r="AQ42118" s="9"/>
    </row>
    <row r="42119" spans="41:43" x14ac:dyDescent="0.3">
      <c r="AO42119" s="9"/>
      <c r="AP42119" s="9"/>
      <c r="AQ42119" s="9"/>
    </row>
    <row r="42120" spans="41:43" x14ac:dyDescent="0.3">
      <c r="AO42120" s="9"/>
      <c r="AP42120" s="9"/>
      <c r="AQ42120" s="9"/>
    </row>
    <row r="42121" spans="41:43" x14ac:dyDescent="0.3">
      <c r="AO42121" s="9"/>
      <c r="AP42121" s="9"/>
      <c r="AQ42121" s="9"/>
    </row>
    <row r="42122" spans="41:43" x14ac:dyDescent="0.3">
      <c r="AO42122" s="9"/>
      <c r="AP42122" s="9"/>
      <c r="AQ42122" s="9"/>
    </row>
    <row r="42123" spans="41:43" x14ac:dyDescent="0.3">
      <c r="AO42123" s="9"/>
      <c r="AP42123" s="9"/>
      <c r="AQ42123" s="9"/>
    </row>
    <row r="42124" spans="41:43" x14ac:dyDescent="0.3">
      <c r="AO42124" s="9"/>
      <c r="AP42124" s="9"/>
      <c r="AQ42124" s="9"/>
    </row>
    <row r="42125" spans="41:43" x14ac:dyDescent="0.3">
      <c r="AO42125" s="9"/>
      <c r="AP42125" s="9"/>
      <c r="AQ42125" s="9"/>
    </row>
    <row r="42126" spans="41:43" x14ac:dyDescent="0.3">
      <c r="AO42126" s="9"/>
      <c r="AP42126" s="9"/>
      <c r="AQ42126" s="9"/>
    </row>
    <row r="42127" spans="41:43" x14ac:dyDescent="0.3">
      <c r="AO42127" s="9"/>
      <c r="AP42127" s="9"/>
      <c r="AQ42127" s="9"/>
    </row>
    <row r="42128" spans="41:43" x14ac:dyDescent="0.3">
      <c r="AO42128" s="9"/>
      <c r="AP42128" s="9"/>
      <c r="AQ42128" s="9"/>
    </row>
    <row r="42129" spans="41:43" x14ac:dyDescent="0.3">
      <c r="AO42129" s="9"/>
      <c r="AP42129" s="9"/>
      <c r="AQ42129" s="9"/>
    </row>
    <row r="42130" spans="41:43" x14ac:dyDescent="0.3">
      <c r="AO42130" s="9"/>
      <c r="AP42130" s="9"/>
      <c r="AQ42130" s="9"/>
    </row>
    <row r="42131" spans="41:43" x14ac:dyDescent="0.3">
      <c r="AO42131" s="9"/>
      <c r="AP42131" s="9"/>
      <c r="AQ42131" s="9"/>
    </row>
    <row r="42132" spans="41:43" x14ac:dyDescent="0.3">
      <c r="AO42132" s="9"/>
      <c r="AP42132" s="9"/>
      <c r="AQ42132" s="9"/>
    </row>
    <row r="42133" spans="41:43" x14ac:dyDescent="0.3">
      <c r="AO42133" s="9"/>
      <c r="AP42133" s="9"/>
      <c r="AQ42133" s="9"/>
    </row>
    <row r="42134" spans="41:43" x14ac:dyDescent="0.3">
      <c r="AO42134" s="9"/>
      <c r="AP42134" s="9"/>
      <c r="AQ42134" s="9"/>
    </row>
    <row r="42135" spans="41:43" x14ac:dyDescent="0.3">
      <c r="AO42135" s="9"/>
      <c r="AP42135" s="9"/>
      <c r="AQ42135" s="9"/>
    </row>
    <row r="42136" spans="41:43" x14ac:dyDescent="0.3">
      <c r="AO42136" s="9"/>
      <c r="AP42136" s="9"/>
      <c r="AQ42136" s="9"/>
    </row>
    <row r="42137" spans="41:43" x14ac:dyDescent="0.3">
      <c r="AO42137" s="9"/>
      <c r="AP42137" s="9"/>
      <c r="AQ42137" s="9"/>
    </row>
    <row r="42138" spans="41:43" x14ac:dyDescent="0.3">
      <c r="AO42138" s="9"/>
      <c r="AP42138" s="9"/>
      <c r="AQ42138" s="9"/>
    </row>
    <row r="42139" spans="41:43" x14ac:dyDescent="0.3">
      <c r="AO42139" s="9"/>
      <c r="AP42139" s="9"/>
      <c r="AQ42139" s="9"/>
    </row>
    <row r="42140" spans="41:43" x14ac:dyDescent="0.3">
      <c r="AO42140" s="9"/>
      <c r="AP42140" s="9"/>
      <c r="AQ42140" s="9"/>
    </row>
    <row r="42141" spans="41:43" x14ac:dyDescent="0.3">
      <c r="AO42141" s="9"/>
      <c r="AP42141" s="9"/>
      <c r="AQ42141" s="9"/>
    </row>
    <row r="42142" spans="41:43" x14ac:dyDescent="0.3">
      <c r="AO42142" s="9"/>
      <c r="AP42142" s="9"/>
      <c r="AQ42142" s="9"/>
    </row>
    <row r="42143" spans="41:43" x14ac:dyDescent="0.3">
      <c r="AO42143" s="9"/>
      <c r="AP42143" s="9"/>
      <c r="AQ42143" s="9"/>
    </row>
    <row r="42144" spans="41:43" x14ac:dyDescent="0.3">
      <c r="AO42144" s="9"/>
      <c r="AP42144" s="9"/>
      <c r="AQ42144" s="9"/>
    </row>
    <row r="42145" spans="41:43" x14ac:dyDescent="0.3">
      <c r="AO42145" s="9"/>
      <c r="AP42145" s="9"/>
      <c r="AQ42145" s="9"/>
    </row>
    <row r="42146" spans="41:43" x14ac:dyDescent="0.3">
      <c r="AO42146" s="9"/>
      <c r="AP42146" s="9"/>
      <c r="AQ42146" s="9"/>
    </row>
    <row r="42147" spans="41:43" x14ac:dyDescent="0.3">
      <c r="AO42147" s="9"/>
      <c r="AP42147" s="9"/>
      <c r="AQ42147" s="9"/>
    </row>
    <row r="42148" spans="41:43" x14ac:dyDescent="0.3">
      <c r="AO42148" s="9"/>
      <c r="AP42148" s="9"/>
      <c r="AQ42148" s="9"/>
    </row>
    <row r="42149" spans="41:43" x14ac:dyDescent="0.3">
      <c r="AO42149" s="9"/>
      <c r="AP42149" s="9"/>
      <c r="AQ42149" s="9"/>
    </row>
    <row r="42150" spans="41:43" x14ac:dyDescent="0.3">
      <c r="AO42150" s="9"/>
      <c r="AP42150" s="9"/>
      <c r="AQ42150" s="9"/>
    </row>
    <row r="42151" spans="41:43" x14ac:dyDescent="0.3">
      <c r="AO42151" s="9"/>
      <c r="AP42151" s="9"/>
      <c r="AQ42151" s="9"/>
    </row>
    <row r="42152" spans="41:43" x14ac:dyDescent="0.3">
      <c r="AO42152" s="9"/>
      <c r="AP42152" s="9"/>
      <c r="AQ42152" s="9"/>
    </row>
    <row r="42153" spans="41:43" x14ac:dyDescent="0.3">
      <c r="AO42153" s="9"/>
      <c r="AP42153" s="9"/>
      <c r="AQ42153" s="9"/>
    </row>
    <row r="42154" spans="41:43" x14ac:dyDescent="0.3">
      <c r="AO42154" s="9"/>
      <c r="AP42154" s="9"/>
      <c r="AQ42154" s="9"/>
    </row>
    <row r="42155" spans="41:43" x14ac:dyDescent="0.3">
      <c r="AO42155" s="9"/>
      <c r="AP42155" s="9"/>
      <c r="AQ42155" s="9"/>
    </row>
    <row r="42156" spans="41:43" x14ac:dyDescent="0.3">
      <c r="AO42156" s="9"/>
      <c r="AP42156" s="9"/>
      <c r="AQ42156" s="9"/>
    </row>
    <row r="42157" spans="41:43" x14ac:dyDescent="0.3">
      <c r="AO42157" s="9"/>
      <c r="AP42157" s="9"/>
      <c r="AQ42157" s="9"/>
    </row>
    <row r="42158" spans="41:43" x14ac:dyDescent="0.3">
      <c r="AO42158" s="9"/>
      <c r="AP42158" s="9"/>
      <c r="AQ42158" s="9"/>
    </row>
    <row r="42159" spans="41:43" x14ac:dyDescent="0.3">
      <c r="AO42159" s="9"/>
      <c r="AP42159" s="9"/>
      <c r="AQ42159" s="9"/>
    </row>
    <row r="42160" spans="41:43" x14ac:dyDescent="0.3">
      <c r="AO42160" s="9"/>
      <c r="AP42160" s="9"/>
      <c r="AQ42160" s="9"/>
    </row>
    <row r="42161" spans="41:43" x14ac:dyDescent="0.3">
      <c r="AO42161" s="9"/>
      <c r="AP42161" s="9"/>
      <c r="AQ42161" s="9"/>
    </row>
    <row r="42162" spans="41:43" x14ac:dyDescent="0.3">
      <c r="AO42162" s="9"/>
      <c r="AP42162" s="9"/>
      <c r="AQ42162" s="9"/>
    </row>
    <row r="42163" spans="41:43" x14ac:dyDescent="0.3">
      <c r="AO42163" s="9"/>
      <c r="AP42163" s="9"/>
      <c r="AQ42163" s="9"/>
    </row>
    <row r="42164" spans="41:43" x14ac:dyDescent="0.3">
      <c r="AO42164" s="9"/>
      <c r="AP42164" s="9"/>
      <c r="AQ42164" s="9"/>
    </row>
    <row r="42165" spans="41:43" x14ac:dyDescent="0.3">
      <c r="AO42165" s="9"/>
      <c r="AP42165" s="9"/>
      <c r="AQ42165" s="9"/>
    </row>
    <row r="42166" spans="41:43" x14ac:dyDescent="0.3">
      <c r="AO42166" s="9"/>
      <c r="AP42166" s="9"/>
      <c r="AQ42166" s="9"/>
    </row>
    <row r="42167" spans="41:43" x14ac:dyDescent="0.3">
      <c r="AO42167" s="9"/>
      <c r="AP42167" s="9"/>
      <c r="AQ42167" s="9"/>
    </row>
    <row r="42168" spans="41:43" x14ac:dyDescent="0.3">
      <c r="AO42168" s="9"/>
      <c r="AP42168" s="9"/>
      <c r="AQ42168" s="9"/>
    </row>
    <row r="42169" spans="41:43" x14ac:dyDescent="0.3">
      <c r="AO42169" s="9"/>
      <c r="AP42169" s="9"/>
      <c r="AQ42169" s="9"/>
    </row>
    <row r="42170" spans="41:43" x14ac:dyDescent="0.3">
      <c r="AO42170" s="9"/>
      <c r="AP42170" s="9"/>
      <c r="AQ42170" s="9"/>
    </row>
    <row r="42171" spans="41:43" x14ac:dyDescent="0.3">
      <c r="AO42171" s="9"/>
      <c r="AP42171" s="9"/>
      <c r="AQ42171" s="9"/>
    </row>
    <row r="42172" spans="41:43" x14ac:dyDescent="0.3">
      <c r="AO42172" s="9"/>
      <c r="AP42172" s="9"/>
      <c r="AQ42172" s="9"/>
    </row>
    <row r="42173" spans="41:43" x14ac:dyDescent="0.3">
      <c r="AO42173" s="9"/>
      <c r="AP42173" s="9"/>
      <c r="AQ42173" s="9"/>
    </row>
    <row r="42174" spans="41:43" x14ac:dyDescent="0.3">
      <c r="AO42174" s="9"/>
      <c r="AP42174" s="9"/>
      <c r="AQ42174" s="9"/>
    </row>
    <row r="42175" spans="41:43" x14ac:dyDescent="0.3">
      <c r="AO42175" s="9"/>
      <c r="AP42175" s="9"/>
      <c r="AQ42175" s="9"/>
    </row>
    <row r="42176" spans="41:43" x14ac:dyDescent="0.3">
      <c r="AO42176" s="9"/>
      <c r="AP42176" s="9"/>
      <c r="AQ42176" s="9"/>
    </row>
    <row r="42177" spans="41:43" x14ac:dyDescent="0.3">
      <c r="AO42177" s="9"/>
      <c r="AP42177" s="9"/>
      <c r="AQ42177" s="9"/>
    </row>
    <row r="42178" spans="41:43" x14ac:dyDescent="0.3">
      <c r="AO42178" s="9"/>
      <c r="AP42178" s="9"/>
      <c r="AQ42178" s="9"/>
    </row>
    <row r="42179" spans="41:43" x14ac:dyDescent="0.3">
      <c r="AO42179" s="9"/>
      <c r="AP42179" s="9"/>
      <c r="AQ42179" s="9"/>
    </row>
    <row r="42180" spans="41:43" x14ac:dyDescent="0.3">
      <c r="AO42180" s="9"/>
      <c r="AP42180" s="9"/>
      <c r="AQ42180" s="9"/>
    </row>
    <row r="42181" spans="41:43" x14ac:dyDescent="0.3">
      <c r="AO42181" s="9"/>
      <c r="AP42181" s="9"/>
      <c r="AQ42181" s="9"/>
    </row>
    <row r="42182" spans="41:43" x14ac:dyDescent="0.3">
      <c r="AO42182" s="9"/>
      <c r="AP42182" s="9"/>
      <c r="AQ42182" s="9"/>
    </row>
    <row r="42183" spans="41:43" x14ac:dyDescent="0.3">
      <c r="AO42183" s="9"/>
      <c r="AP42183" s="9"/>
      <c r="AQ42183" s="9"/>
    </row>
    <row r="42184" spans="41:43" x14ac:dyDescent="0.3">
      <c r="AO42184" s="9"/>
      <c r="AP42184" s="9"/>
      <c r="AQ42184" s="9"/>
    </row>
    <row r="42185" spans="41:43" x14ac:dyDescent="0.3">
      <c r="AO42185" s="9"/>
      <c r="AP42185" s="9"/>
      <c r="AQ42185" s="9"/>
    </row>
    <row r="42186" spans="41:43" x14ac:dyDescent="0.3">
      <c r="AO42186" s="9"/>
      <c r="AP42186" s="9"/>
      <c r="AQ42186" s="9"/>
    </row>
    <row r="42187" spans="41:43" x14ac:dyDescent="0.3">
      <c r="AO42187" s="9"/>
      <c r="AP42187" s="9"/>
      <c r="AQ42187" s="9"/>
    </row>
    <row r="42188" spans="41:43" x14ac:dyDescent="0.3">
      <c r="AO42188" s="9"/>
      <c r="AP42188" s="9"/>
      <c r="AQ42188" s="9"/>
    </row>
    <row r="42189" spans="41:43" x14ac:dyDescent="0.3">
      <c r="AO42189" s="9"/>
      <c r="AP42189" s="9"/>
      <c r="AQ42189" s="9"/>
    </row>
    <row r="42190" spans="41:43" x14ac:dyDescent="0.3">
      <c r="AO42190" s="9"/>
      <c r="AP42190" s="9"/>
      <c r="AQ42190" s="9"/>
    </row>
    <row r="42191" spans="41:43" x14ac:dyDescent="0.3">
      <c r="AO42191" s="9"/>
      <c r="AP42191" s="9"/>
      <c r="AQ42191" s="9"/>
    </row>
    <row r="42192" spans="41:43" x14ac:dyDescent="0.3">
      <c r="AO42192" s="9"/>
      <c r="AP42192" s="9"/>
      <c r="AQ42192" s="9"/>
    </row>
    <row r="42193" spans="41:43" x14ac:dyDescent="0.3">
      <c r="AO42193" s="9"/>
      <c r="AP42193" s="9"/>
      <c r="AQ42193" s="9"/>
    </row>
    <row r="42194" spans="41:43" x14ac:dyDescent="0.3">
      <c r="AO42194" s="9"/>
      <c r="AP42194" s="9"/>
      <c r="AQ42194" s="9"/>
    </row>
    <row r="42195" spans="41:43" x14ac:dyDescent="0.3">
      <c r="AO42195" s="9"/>
      <c r="AP42195" s="9"/>
      <c r="AQ42195" s="9"/>
    </row>
    <row r="42196" spans="41:43" x14ac:dyDescent="0.3">
      <c r="AO42196" s="9"/>
      <c r="AP42196" s="9"/>
      <c r="AQ42196" s="9"/>
    </row>
    <row r="42197" spans="41:43" x14ac:dyDescent="0.3">
      <c r="AO42197" s="9"/>
      <c r="AP42197" s="9"/>
      <c r="AQ42197" s="9"/>
    </row>
    <row r="42198" spans="41:43" x14ac:dyDescent="0.3">
      <c r="AO42198" s="9"/>
      <c r="AP42198" s="9"/>
      <c r="AQ42198" s="9"/>
    </row>
    <row r="42199" spans="41:43" x14ac:dyDescent="0.3">
      <c r="AO42199" s="9"/>
      <c r="AP42199" s="9"/>
      <c r="AQ42199" s="9"/>
    </row>
    <row r="42200" spans="41:43" x14ac:dyDescent="0.3">
      <c r="AO42200" s="9"/>
      <c r="AP42200" s="9"/>
      <c r="AQ42200" s="9"/>
    </row>
    <row r="42201" spans="41:43" x14ac:dyDescent="0.3">
      <c r="AO42201" s="9"/>
      <c r="AP42201" s="9"/>
      <c r="AQ42201" s="9"/>
    </row>
    <row r="42202" spans="41:43" x14ac:dyDescent="0.3">
      <c r="AO42202" s="9"/>
      <c r="AP42202" s="9"/>
      <c r="AQ42202" s="9"/>
    </row>
    <row r="42203" spans="41:43" x14ac:dyDescent="0.3">
      <c r="AO42203" s="9"/>
      <c r="AP42203" s="9"/>
      <c r="AQ42203" s="9"/>
    </row>
    <row r="42204" spans="41:43" x14ac:dyDescent="0.3">
      <c r="AO42204" s="9"/>
      <c r="AP42204" s="9"/>
      <c r="AQ42204" s="9"/>
    </row>
    <row r="42205" spans="41:43" x14ac:dyDescent="0.3">
      <c r="AO42205" s="9"/>
      <c r="AP42205" s="9"/>
      <c r="AQ42205" s="9"/>
    </row>
    <row r="42206" spans="41:43" x14ac:dyDescent="0.3">
      <c r="AO42206" s="9"/>
      <c r="AP42206" s="9"/>
      <c r="AQ42206" s="9"/>
    </row>
    <row r="42207" spans="41:43" x14ac:dyDescent="0.3">
      <c r="AO42207" s="9"/>
      <c r="AP42207" s="9"/>
      <c r="AQ42207" s="9"/>
    </row>
    <row r="42208" spans="41:43" x14ac:dyDescent="0.3">
      <c r="AO42208" s="9"/>
      <c r="AP42208" s="9"/>
      <c r="AQ42208" s="9"/>
    </row>
    <row r="42209" spans="41:43" x14ac:dyDescent="0.3">
      <c r="AO42209" s="9"/>
      <c r="AP42209" s="9"/>
      <c r="AQ42209" s="9"/>
    </row>
    <row r="42210" spans="41:43" x14ac:dyDescent="0.3">
      <c r="AO42210" s="9"/>
      <c r="AP42210" s="9"/>
      <c r="AQ42210" s="9"/>
    </row>
    <row r="42211" spans="41:43" x14ac:dyDescent="0.3">
      <c r="AO42211" s="9"/>
      <c r="AP42211" s="9"/>
      <c r="AQ42211" s="9"/>
    </row>
    <row r="42212" spans="41:43" x14ac:dyDescent="0.3">
      <c r="AO42212" s="9"/>
      <c r="AP42212" s="9"/>
      <c r="AQ42212" s="9"/>
    </row>
    <row r="42213" spans="41:43" x14ac:dyDescent="0.3">
      <c r="AO42213" s="9"/>
      <c r="AP42213" s="9"/>
      <c r="AQ42213" s="9"/>
    </row>
    <row r="42214" spans="41:43" x14ac:dyDescent="0.3">
      <c r="AO42214" s="9"/>
      <c r="AP42214" s="9"/>
      <c r="AQ42214" s="9"/>
    </row>
    <row r="42215" spans="41:43" x14ac:dyDescent="0.3">
      <c r="AO42215" s="9"/>
      <c r="AP42215" s="9"/>
      <c r="AQ42215" s="9"/>
    </row>
    <row r="42216" spans="41:43" x14ac:dyDescent="0.3">
      <c r="AO42216" s="9"/>
      <c r="AP42216" s="9"/>
      <c r="AQ42216" s="9"/>
    </row>
    <row r="42217" spans="41:43" x14ac:dyDescent="0.3">
      <c r="AO42217" s="9"/>
      <c r="AP42217" s="9"/>
      <c r="AQ42217" s="9"/>
    </row>
    <row r="42218" spans="41:43" x14ac:dyDescent="0.3">
      <c r="AO42218" s="9"/>
      <c r="AP42218" s="9"/>
      <c r="AQ42218" s="9"/>
    </row>
    <row r="42219" spans="41:43" x14ac:dyDescent="0.3">
      <c r="AO42219" s="9"/>
      <c r="AP42219" s="9"/>
      <c r="AQ42219" s="9"/>
    </row>
    <row r="42220" spans="41:43" x14ac:dyDescent="0.3">
      <c r="AO42220" s="9"/>
      <c r="AP42220" s="9"/>
      <c r="AQ42220" s="9"/>
    </row>
    <row r="42221" spans="41:43" x14ac:dyDescent="0.3">
      <c r="AO42221" s="9"/>
      <c r="AP42221" s="9"/>
      <c r="AQ42221" s="9"/>
    </row>
    <row r="42222" spans="41:43" x14ac:dyDescent="0.3">
      <c r="AO42222" s="9"/>
      <c r="AP42222" s="9"/>
      <c r="AQ42222" s="9"/>
    </row>
    <row r="42223" spans="41:43" x14ac:dyDescent="0.3">
      <c r="AO42223" s="9"/>
      <c r="AP42223" s="9"/>
      <c r="AQ42223" s="9"/>
    </row>
    <row r="42224" spans="41:43" x14ac:dyDescent="0.3">
      <c r="AO42224" s="9"/>
      <c r="AP42224" s="9"/>
      <c r="AQ42224" s="9"/>
    </row>
    <row r="42225" spans="41:43" x14ac:dyDescent="0.3">
      <c r="AO42225" s="9"/>
      <c r="AP42225" s="9"/>
      <c r="AQ42225" s="9"/>
    </row>
    <row r="42226" spans="41:43" x14ac:dyDescent="0.3">
      <c r="AO42226" s="9"/>
      <c r="AP42226" s="9"/>
      <c r="AQ42226" s="9"/>
    </row>
    <row r="42227" spans="41:43" x14ac:dyDescent="0.3">
      <c r="AO42227" s="9"/>
      <c r="AP42227" s="9"/>
      <c r="AQ42227" s="9"/>
    </row>
    <row r="42228" spans="41:43" x14ac:dyDescent="0.3">
      <c r="AO42228" s="9"/>
      <c r="AP42228" s="9"/>
      <c r="AQ42228" s="9"/>
    </row>
    <row r="42229" spans="41:43" x14ac:dyDescent="0.3">
      <c r="AO42229" s="9"/>
      <c r="AP42229" s="9"/>
      <c r="AQ42229" s="9"/>
    </row>
    <row r="42230" spans="41:43" x14ac:dyDescent="0.3">
      <c r="AO42230" s="9"/>
      <c r="AP42230" s="9"/>
      <c r="AQ42230" s="9"/>
    </row>
    <row r="42231" spans="41:43" x14ac:dyDescent="0.3">
      <c r="AO42231" s="9"/>
      <c r="AP42231" s="9"/>
      <c r="AQ42231" s="9"/>
    </row>
    <row r="42232" spans="41:43" x14ac:dyDescent="0.3">
      <c r="AO42232" s="9"/>
      <c r="AP42232" s="9"/>
      <c r="AQ42232" s="9"/>
    </row>
    <row r="42233" spans="41:43" x14ac:dyDescent="0.3">
      <c r="AO42233" s="9"/>
      <c r="AP42233" s="9"/>
      <c r="AQ42233" s="9"/>
    </row>
    <row r="42234" spans="41:43" x14ac:dyDescent="0.3">
      <c r="AO42234" s="9"/>
      <c r="AP42234" s="9"/>
      <c r="AQ42234" s="9"/>
    </row>
    <row r="42235" spans="41:43" x14ac:dyDescent="0.3">
      <c r="AO42235" s="9"/>
      <c r="AP42235" s="9"/>
      <c r="AQ42235" s="9"/>
    </row>
    <row r="42236" spans="41:43" x14ac:dyDescent="0.3">
      <c r="AO42236" s="9"/>
      <c r="AP42236" s="9"/>
      <c r="AQ42236" s="9"/>
    </row>
    <row r="42237" spans="41:43" x14ac:dyDescent="0.3">
      <c r="AO42237" s="9"/>
      <c r="AP42237" s="9"/>
      <c r="AQ42237" s="9"/>
    </row>
    <row r="42238" spans="41:43" x14ac:dyDescent="0.3">
      <c r="AO42238" s="9"/>
      <c r="AP42238" s="9"/>
      <c r="AQ42238" s="9"/>
    </row>
    <row r="42239" spans="41:43" x14ac:dyDescent="0.3">
      <c r="AO42239" s="9"/>
      <c r="AP42239" s="9"/>
      <c r="AQ42239" s="9"/>
    </row>
    <row r="42240" spans="41:43" x14ac:dyDescent="0.3">
      <c r="AO42240" s="9"/>
      <c r="AP42240" s="9"/>
      <c r="AQ42240" s="9"/>
    </row>
    <row r="42241" spans="41:43" x14ac:dyDescent="0.3">
      <c r="AO42241" s="9"/>
      <c r="AP42241" s="9"/>
      <c r="AQ42241" s="9"/>
    </row>
    <row r="42242" spans="41:43" x14ac:dyDescent="0.3">
      <c r="AO42242" s="9"/>
      <c r="AP42242" s="9"/>
      <c r="AQ42242" s="9"/>
    </row>
    <row r="42243" spans="41:43" x14ac:dyDescent="0.3">
      <c r="AO42243" s="9"/>
      <c r="AP42243" s="9"/>
      <c r="AQ42243" s="9"/>
    </row>
    <row r="42244" spans="41:43" x14ac:dyDescent="0.3">
      <c r="AO42244" s="9"/>
      <c r="AP42244" s="9"/>
      <c r="AQ42244" s="9"/>
    </row>
    <row r="42245" spans="41:43" x14ac:dyDescent="0.3">
      <c r="AO42245" s="9"/>
      <c r="AP42245" s="9"/>
      <c r="AQ42245" s="9"/>
    </row>
    <row r="42246" spans="41:43" x14ac:dyDescent="0.3">
      <c r="AO42246" s="9"/>
      <c r="AP42246" s="9"/>
      <c r="AQ42246" s="9"/>
    </row>
    <row r="42247" spans="41:43" x14ac:dyDescent="0.3">
      <c r="AO42247" s="9"/>
      <c r="AP42247" s="9"/>
      <c r="AQ42247" s="9"/>
    </row>
    <row r="42248" spans="41:43" x14ac:dyDescent="0.3">
      <c r="AO42248" s="9"/>
      <c r="AP42248" s="9"/>
      <c r="AQ42248" s="9"/>
    </row>
    <row r="42249" spans="41:43" x14ac:dyDescent="0.3">
      <c r="AO42249" s="9"/>
      <c r="AP42249" s="9"/>
      <c r="AQ42249" s="9"/>
    </row>
    <row r="42250" spans="41:43" x14ac:dyDescent="0.3">
      <c r="AO42250" s="9"/>
      <c r="AP42250" s="9"/>
      <c r="AQ42250" s="9"/>
    </row>
    <row r="42251" spans="41:43" x14ac:dyDescent="0.3">
      <c r="AO42251" s="9"/>
      <c r="AP42251" s="9"/>
      <c r="AQ42251" s="9"/>
    </row>
    <row r="42252" spans="41:43" x14ac:dyDescent="0.3">
      <c r="AO42252" s="9"/>
      <c r="AP42252" s="9"/>
      <c r="AQ42252" s="9"/>
    </row>
    <row r="42253" spans="41:43" x14ac:dyDescent="0.3">
      <c r="AO42253" s="9"/>
      <c r="AP42253" s="9"/>
      <c r="AQ42253" s="9"/>
    </row>
    <row r="42254" spans="41:43" x14ac:dyDescent="0.3">
      <c r="AO42254" s="9"/>
      <c r="AP42254" s="9"/>
      <c r="AQ42254" s="9"/>
    </row>
    <row r="42255" spans="41:43" x14ac:dyDescent="0.3">
      <c r="AO42255" s="9"/>
      <c r="AP42255" s="9"/>
      <c r="AQ42255" s="9"/>
    </row>
    <row r="42256" spans="41:43" x14ac:dyDescent="0.3">
      <c r="AO42256" s="9"/>
      <c r="AP42256" s="9"/>
      <c r="AQ42256" s="9"/>
    </row>
    <row r="42257" spans="41:43" x14ac:dyDescent="0.3">
      <c r="AO42257" s="9"/>
      <c r="AP42257" s="9"/>
      <c r="AQ42257" s="9"/>
    </row>
    <row r="42258" spans="41:43" x14ac:dyDescent="0.3">
      <c r="AO42258" s="9"/>
      <c r="AP42258" s="9"/>
      <c r="AQ42258" s="9"/>
    </row>
    <row r="42259" spans="41:43" x14ac:dyDescent="0.3">
      <c r="AO42259" s="9"/>
      <c r="AP42259" s="9"/>
      <c r="AQ42259" s="9"/>
    </row>
    <row r="42260" spans="41:43" x14ac:dyDescent="0.3">
      <c r="AO42260" s="9"/>
      <c r="AP42260" s="9"/>
      <c r="AQ42260" s="9"/>
    </row>
    <row r="42261" spans="41:43" x14ac:dyDescent="0.3">
      <c r="AO42261" s="9"/>
      <c r="AP42261" s="9"/>
      <c r="AQ42261" s="9"/>
    </row>
    <row r="42262" spans="41:43" x14ac:dyDescent="0.3">
      <c r="AO42262" s="9"/>
      <c r="AP42262" s="9"/>
      <c r="AQ42262" s="9"/>
    </row>
    <row r="42263" spans="41:43" x14ac:dyDescent="0.3">
      <c r="AO42263" s="9"/>
      <c r="AP42263" s="9"/>
      <c r="AQ42263" s="9"/>
    </row>
    <row r="42264" spans="41:43" x14ac:dyDescent="0.3">
      <c r="AO42264" s="9"/>
      <c r="AP42264" s="9"/>
      <c r="AQ42264" s="9"/>
    </row>
    <row r="42265" spans="41:43" x14ac:dyDescent="0.3">
      <c r="AO42265" s="9"/>
      <c r="AP42265" s="9"/>
      <c r="AQ42265" s="9"/>
    </row>
    <row r="42266" spans="41:43" x14ac:dyDescent="0.3">
      <c r="AO42266" s="9"/>
      <c r="AP42266" s="9"/>
      <c r="AQ42266" s="9"/>
    </row>
    <row r="42267" spans="41:43" x14ac:dyDescent="0.3">
      <c r="AO42267" s="9"/>
      <c r="AP42267" s="9"/>
      <c r="AQ42267" s="9"/>
    </row>
    <row r="42268" spans="41:43" x14ac:dyDescent="0.3">
      <c r="AO42268" s="9"/>
      <c r="AP42268" s="9"/>
      <c r="AQ42268" s="9"/>
    </row>
    <row r="42269" spans="41:43" x14ac:dyDescent="0.3">
      <c r="AO42269" s="9"/>
      <c r="AP42269" s="9"/>
      <c r="AQ42269" s="9"/>
    </row>
    <row r="42270" spans="41:43" x14ac:dyDescent="0.3">
      <c r="AO42270" s="9"/>
      <c r="AP42270" s="9"/>
      <c r="AQ42270" s="9"/>
    </row>
    <row r="42271" spans="41:43" x14ac:dyDescent="0.3">
      <c r="AO42271" s="9"/>
      <c r="AP42271" s="9"/>
      <c r="AQ42271" s="9"/>
    </row>
    <row r="42272" spans="41:43" x14ac:dyDescent="0.3">
      <c r="AO42272" s="9"/>
      <c r="AP42272" s="9"/>
      <c r="AQ42272" s="9"/>
    </row>
    <row r="42273" spans="41:43" x14ac:dyDescent="0.3">
      <c r="AO42273" s="9"/>
      <c r="AP42273" s="9"/>
      <c r="AQ42273" s="9"/>
    </row>
    <row r="42274" spans="41:43" x14ac:dyDescent="0.3">
      <c r="AO42274" s="9"/>
      <c r="AP42274" s="9"/>
      <c r="AQ42274" s="9"/>
    </row>
    <row r="42275" spans="41:43" x14ac:dyDescent="0.3">
      <c r="AO42275" s="9"/>
      <c r="AP42275" s="9"/>
      <c r="AQ42275" s="9"/>
    </row>
    <row r="42276" spans="41:43" x14ac:dyDescent="0.3">
      <c r="AO42276" s="9"/>
      <c r="AP42276" s="9"/>
      <c r="AQ42276" s="9"/>
    </row>
    <row r="42277" spans="41:43" x14ac:dyDescent="0.3">
      <c r="AO42277" s="9"/>
      <c r="AP42277" s="9"/>
      <c r="AQ42277" s="9"/>
    </row>
    <row r="42278" spans="41:43" x14ac:dyDescent="0.3">
      <c r="AO42278" s="9"/>
      <c r="AP42278" s="9"/>
      <c r="AQ42278" s="9"/>
    </row>
    <row r="42279" spans="41:43" x14ac:dyDescent="0.3">
      <c r="AO42279" s="9"/>
      <c r="AP42279" s="9"/>
      <c r="AQ42279" s="9"/>
    </row>
    <row r="42280" spans="41:43" x14ac:dyDescent="0.3">
      <c r="AO42280" s="9"/>
      <c r="AP42280" s="9"/>
      <c r="AQ42280" s="9"/>
    </row>
    <row r="42281" spans="41:43" x14ac:dyDescent="0.3">
      <c r="AO42281" s="9"/>
      <c r="AP42281" s="9"/>
      <c r="AQ42281" s="9"/>
    </row>
    <row r="42282" spans="41:43" x14ac:dyDescent="0.3">
      <c r="AO42282" s="9"/>
      <c r="AP42282" s="9"/>
      <c r="AQ42282" s="9"/>
    </row>
    <row r="42283" spans="41:43" x14ac:dyDescent="0.3">
      <c r="AO42283" s="9"/>
      <c r="AP42283" s="9"/>
      <c r="AQ42283" s="9"/>
    </row>
    <row r="42284" spans="41:43" x14ac:dyDescent="0.3">
      <c r="AO42284" s="9"/>
      <c r="AP42284" s="9"/>
      <c r="AQ42284" s="9"/>
    </row>
    <row r="42285" spans="41:43" x14ac:dyDescent="0.3">
      <c r="AO42285" s="9"/>
      <c r="AP42285" s="9"/>
      <c r="AQ42285" s="9"/>
    </row>
    <row r="42286" spans="41:43" x14ac:dyDescent="0.3">
      <c r="AO42286" s="9"/>
      <c r="AP42286" s="9"/>
      <c r="AQ42286" s="9"/>
    </row>
    <row r="42287" spans="41:43" x14ac:dyDescent="0.3">
      <c r="AO42287" s="9"/>
      <c r="AP42287" s="9"/>
      <c r="AQ42287" s="9"/>
    </row>
    <row r="42288" spans="41:43" x14ac:dyDescent="0.3">
      <c r="AO42288" s="9"/>
      <c r="AP42288" s="9"/>
      <c r="AQ42288" s="9"/>
    </row>
    <row r="42289" spans="41:43" x14ac:dyDescent="0.3">
      <c r="AO42289" s="9"/>
      <c r="AP42289" s="9"/>
      <c r="AQ42289" s="9"/>
    </row>
    <row r="42290" spans="41:43" x14ac:dyDescent="0.3">
      <c r="AO42290" s="9"/>
      <c r="AP42290" s="9"/>
      <c r="AQ42290" s="9"/>
    </row>
    <row r="42291" spans="41:43" x14ac:dyDescent="0.3">
      <c r="AO42291" s="9"/>
      <c r="AP42291" s="9"/>
      <c r="AQ42291" s="9"/>
    </row>
    <row r="42292" spans="41:43" x14ac:dyDescent="0.3">
      <c r="AO42292" s="9"/>
      <c r="AP42292" s="9"/>
      <c r="AQ42292" s="9"/>
    </row>
    <row r="42293" spans="41:43" x14ac:dyDescent="0.3">
      <c r="AO42293" s="9"/>
      <c r="AP42293" s="9"/>
      <c r="AQ42293" s="9"/>
    </row>
    <row r="42294" spans="41:43" x14ac:dyDescent="0.3">
      <c r="AO42294" s="9"/>
      <c r="AP42294" s="9"/>
      <c r="AQ42294" s="9"/>
    </row>
    <row r="42295" spans="41:43" x14ac:dyDescent="0.3">
      <c r="AO42295" s="9"/>
      <c r="AP42295" s="9"/>
      <c r="AQ42295" s="9"/>
    </row>
    <row r="42296" spans="41:43" x14ac:dyDescent="0.3">
      <c r="AO42296" s="9"/>
      <c r="AP42296" s="9"/>
      <c r="AQ42296" s="9"/>
    </row>
    <row r="42297" spans="41:43" x14ac:dyDescent="0.3">
      <c r="AO42297" s="9"/>
      <c r="AP42297" s="9"/>
      <c r="AQ42297" s="9"/>
    </row>
    <row r="42298" spans="41:43" x14ac:dyDescent="0.3">
      <c r="AO42298" s="9"/>
      <c r="AP42298" s="9"/>
      <c r="AQ42298" s="9"/>
    </row>
    <row r="42299" spans="41:43" x14ac:dyDescent="0.3">
      <c r="AO42299" s="9"/>
      <c r="AP42299" s="9"/>
      <c r="AQ42299" s="9"/>
    </row>
    <row r="42300" spans="41:43" x14ac:dyDescent="0.3">
      <c r="AO42300" s="9"/>
      <c r="AP42300" s="9"/>
      <c r="AQ42300" s="9"/>
    </row>
    <row r="42301" spans="41:43" x14ac:dyDescent="0.3">
      <c r="AO42301" s="9"/>
      <c r="AP42301" s="9"/>
      <c r="AQ42301" s="9"/>
    </row>
    <row r="42302" spans="41:43" x14ac:dyDescent="0.3">
      <c r="AO42302" s="9"/>
      <c r="AP42302" s="9"/>
      <c r="AQ42302" s="9"/>
    </row>
    <row r="42303" spans="41:43" x14ac:dyDescent="0.3">
      <c r="AO42303" s="9"/>
      <c r="AP42303" s="9"/>
      <c r="AQ42303" s="9"/>
    </row>
    <row r="42304" spans="41:43" x14ac:dyDescent="0.3">
      <c r="AO42304" s="9"/>
      <c r="AP42304" s="9"/>
      <c r="AQ42304" s="9"/>
    </row>
    <row r="42305" spans="41:43" x14ac:dyDescent="0.3">
      <c r="AO42305" s="9"/>
      <c r="AP42305" s="9"/>
      <c r="AQ42305" s="9"/>
    </row>
    <row r="42306" spans="41:43" x14ac:dyDescent="0.3">
      <c r="AO42306" s="9"/>
      <c r="AP42306" s="9"/>
      <c r="AQ42306" s="9"/>
    </row>
    <row r="42307" spans="41:43" x14ac:dyDescent="0.3">
      <c r="AO42307" s="9"/>
      <c r="AP42307" s="9"/>
      <c r="AQ42307" s="9"/>
    </row>
    <row r="42308" spans="41:43" x14ac:dyDescent="0.3">
      <c r="AO42308" s="9"/>
      <c r="AP42308" s="9"/>
      <c r="AQ42308" s="9"/>
    </row>
    <row r="42309" spans="41:43" x14ac:dyDescent="0.3">
      <c r="AO42309" s="9"/>
      <c r="AP42309" s="9"/>
      <c r="AQ42309" s="9"/>
    </row>
    <row r="42310" spans="41:43" x14ac:dyDescent="0.3">
      <c r="AO42310" s="9"/>
      <c r="AP42310" s="9"/>
      <c r="AQ42310" s="9"/>
    </row>
    <row r="42311" spans="41:43" x14ac:dyDescent="0.3">
      <c r="AO42311" s="9"/>
      <c r="AP42311" s="9"/>
      <c r="AQ42311" s="9"/>
    </row>
    <row r="42312" spans="41:43" x14ac:dyDescent="0.3">
      <c r="AO42312" s="9"/>
      <c r="AP42312" s="9"/>
      <c r="AQ42312" s="9"/>
    </row>
    <row r="42313" spans="41:43" x14ac:dyDescent="0.3">
      <c r="AO42313" s="9"/>
      <c r="AP42313" s="9"/>
      <c r="AQ42313" s="9"/>
    </row>
    <row r="42314" spans="41:43" x14ac:dyDescent="0.3">
      <c r="AO42314" s="9"/>
      <c r="AP42314" s="9"/>
      <c r="AQ42314" s="9"/>
    </row>
    <row r="42315" spans="41:43" x14ac:dyDescent="0.3">
      <c r="AO42315" s="9"/>
      <c r="AP42315" s="9"/>
      <c r="AQ42315" s="9"/>
    </row>
    <row r="42316" spans="41:43" x14ac:dyDescent="0.3">
      <c r="AO42316" s="9"/>
      <c r="AP42316" s="9"/>
      <c r="AQ42316" s="9"/>
    </row>
    <row r="42317" spans="41:43" x14ac:dyDescent="0.3">
      <c r="AO42317" s="9"/>
      <c r="AP42317" s="9"/>
      <c r="AQ42317" s="9"/>
    </row>
    <row r="42318" spans="41:43" x14ac:dyDescent="0.3">
      <c r="AO42318" s="9"/>
      <c r="AP42318" s="9"/>
      <c r="AQ42318" s="9"/>
    </row>
    <row r="42319" spans="41:43" x14ac:dyDescent="0.3">
      <c r="AO42319" s="9"/>
      <c r="AP42319" s="9"/>
      <c r="AQ42319" s="9"/>
    </row>
    <row r="42320" spans="41:43" x14ac:dyDescent="0.3">
      <c r="AO42320" s="9"/>
      <c r="AP42320" s="9"/>
      <c r="AQ42320" s="9"/>
    </row>
    <row r="42321" spans="41:43" x14ac:dyDescent="0.3">
      <c r="AO42321" s="9"/>
      <c r="AP42321" s="9"/>
      <c r="AQ42321" s="9"/>
    </row>
    <row r="42322" spans="41:43" x14ac:dyDescent="0.3">
      <c r="AO42322" s="9"/>
      <c r="AP42322" s="9"/>
      <c r="AQ42322" s="9"/>
    </row>
    <row r="42323" spans="41:43" x14ac:dyDescent="0.3">
      <c r="AO42323" s="9"/>
      <c r="AP42323" s="9"/>
      <c r="AQ42323" s="9"/>
    </row>
    <row r="42324" spans="41:43" x14ac:dyDescent="0.3">
      <c r="AO42324" s="9"/>
      <c r="AP42324" s="9"/>
      <c r="AQ42324" s="9"/>
    </row>
    <row r="42325" spans="41:43" x14ac:dyDescent="0.3">
      <c r="AO42325" s="9"/>
      <c r="AP42325" s="9"/>
      <c r="AQ42325" s="9"/>
    </row>
    <row r="42326" spans="41:43" x14ac:dyDescent="0.3">
      <c r="AO42326" s="9"/>
      <c r="AP42326" s="9"/>
      <c r="AQ42326" s="9"/>
    </row>
    <row r="42327" spans="41:43" x14ac:dyDescent="0.3">
      <c r="AO42327" s="9"/>
      <c r="AP42327" s="9"/>
      <c r="AQ42327" s="9"/>
    </row>
    <row r="42328" spans="41:43" x14ac:dyDescent="0.3">
      <c r="AO42328" s="9"/>
      <c r="AP42328" s="9"/>
      <c r="AQ42328" s="9"/>
    </row>
    <row r="42329" spans="41:43" x14ac:dyDescent="0.3">
      <c r="AO42329" s="9"/>
      <c r="AP42329" s="9"/>
      <c r="AQ42329" s="9"/>
    </row>
    <row r="42330" spans="41:43" x14ac:dyDescent="0.3">
      <c r="AO42330" s="9"/>
      <c r="AP42330" s="9"/>
      <c r="AQ42330" s="9"/>
    </row>
    <row r="42331" spans="41:43" x14ac:dyDescent="0.3">
      <c r="AO42331" s="9"/>
      <c r="AP42331" s="9"/>
      <c r="AQ42331" s="9"/>
    </row>
    <row r="42332" spans="41:43" x14ac:dyDescent="0.3">
      <c r="AO42332" s="9"/>
      <c r="AP42332" s="9"/>
      <c r="AQ42332" s="9"/>
    </row>
    <row r="42333" spans="41:43" x14ac:dyDescent="0.3">
      <c r="AO42333" s="9"/>
      <c r="AP42333" s="9"/>
      <c r="AQ42333" s="9"/>
    </row>
    <row r="42334" spans="41:43" x14ac:dyDescent="0.3">
      <c r="AO42334" s="9"/>
      <c r="AP42334" s="9"/>
      <c r="AQ42334" s="9"/>
    </row>
    <row r="42335" spans="41:43" x14ac:dyDescent="0.3">
      <c r="AO42335" s="9"/>
      <c r="AP42335" s="9"/>
      <c r="AQ42335" s="9"/>
    </row>
    <row r="42336" spans="41:43" x14ac:dyDescent="0.3">
      <c r="AO42336" s="9"/>
      <c r="AP42336" s="9"/>
      <c r="AQ42336" s="9"/>
    </row>
    <row r="42337" spans="41:43" x14ac:dyDescent="0.3">
      <c r="AO42337" s="9"/>
      <c r="AP42337" s="9"/>
      <c r="AQ42337" s="9"/>
    </row>
    <row r="42338" spans="41:43" x14ac:dyDescent="0.3">
      <c r="AO42338" s="9"/>
      <c r="AP42338" s="9"/>
      <c r="AQ42338" s="9"/>
    </row>
    <row r="42339" spans="41:43" x14ac:dyDescent="0.3">
      <c r="AO42339" s="9"/>
      <c r="AP42339" s="9"/>
      <c r="AQ42339" s="9"/>
    </row>
    <row r="42340" spans="41:43" x14ac:dyDescent="0.3">
      <c r="AO42340" s="9"/>
      <c r="AP42340" s="9"/>
      <c r="AQ42340" s="9"/>
    </row>
    <row r="42341" spans="41:43" x14ac:dyDescent="0.3">
      <c r="AO42341" s="9"/>
      <c r="AP42341" s="9"/>
      <c r="AQ42341" s="9"/>
    </row>
    <row r="42342" spans="41:43" x14ac:dyDescent="0.3">
      <c r="AO42342" s="9"/>
      <c r="AP42342" s="9"/>
      <c r="AQ42342" s="9"/>
    </row>
    <row r="42343" spans="41:43" x14ac:dyDescent="0.3">
      <c r="AO42343" s="9"/>
      <c r="AP42343" s="9"/>
      <c r="AQ42343" s="9"/>
    </row>
    <row r="42344" spans="41:43" x14ac:dyDescent="0.3">
      <c r="AO42344" s="9"/>
      <c r="AP42344" s="9"/>
      <c r="AQ42344" s="9"/>
    </row>
    <row r="42345" spans="41:43" x14ac:dyDescent="0.3">
      <c r="AO42345" s="9"/>
      <c r="AP42345" s="9"/>
      <c r="AQ42345" s="9"/>
    </row>
    <row r="42346" spans="41:43" x14ac:dyDescent="0.3">
      <c r="AO42346" s="9"/>
      <c r="AP42346" s="9"/>
      <c r="AQ42346" s="9"/>
    </row>
    <row r="42347" spans="41:43" x14ac:dyDescent="0.3">
      <c r="AO42347" s="9"/>
      <c r="AP42347" s="9"/>
      <c r="AQ42347" s="9"/>
    </row>
    <row r="42348" spans="41:43" x14ac:dyDescent="0.3">
      <c r="AO42348" s="9"/>
      <c r="AP42348" s="9"/>
      <c r="AQ42348" s="9"/>
    </row>
    <row r="42349" spans="41:43" x14ac:dyDescent="0.3">
      <c r="AO42349" s="9"/>
      <c r="AP42349" s="9"/>
      <c r="AQ42349" s="9"/>
    </row>
    <row r="42350" spans="41:43" x14ac:dyDescent="0.3">
      <c r="AO42350" s="9"/>
      <c r="AP42350" s="9"/>
      <c r="AQ42350" s="9"/>
    </row>
    <row r="42351" spans="41:43" x14ac:dyDescent="0.3">
      <c r="AO42351" s="9"/>
      <c r="AP42351" s="9"/>
      <c r="AQ42351" s="9"/>
    </row>
    <row r="42352" spans="41:43" x14ac:dyDescent="0.3">
      <c r="AO42352" s="9"/>
      <c r="AP42352" s="9"/>
      <c r="AQ42352" s="9"/>
    </row>
    <row r="42353" spans="41:43" x14ac:dyDescent="0.3">
      <c r="AO42353" s="9"/>
      <c r="AP42353" s="9"/>
      <c r="AQ42353" s="9"/>
    </row>
    <row r="42354" spans="41:43" x14ac:dyDescent="0.3">
      <c r="AO42354" s="9"/>
      <c r="AP42354" s="9"/>
      <c r="AQ42354" s="9"/>
    </row>
    <row r="42355" spans="41:43" x14ac:dyDescent="0.3">
      <c r="AO42355" s="9"/>
      <c r="AP42355" s="9"/>
      <c r="AQ42355" s="9"/>
    </row>
    <row r="42356" spans="41:43" x14ac:dyDescent="0.3">
      <c r="AO42356" s="9"/>
      <c r="AP42356" s="9"/>
      <c r="AQ42356" s="9"/>
    </row>
    <row r="42357" spans="41:43" x14ac:dyDescent="0.3">
      <c r="AO42357" s="9"/>
      <c r="AP42357" s="9"/>
      <c r="AQ42357" s="9"/>
    </row>
    <row r="42358" spans="41:43" x14ac:dyDescent="0.3">
      <c r="AO42358" s="9"/>
      <c r="AP42358" s="9"/>
      <c r="AQ42358" s="9"/>
    </row>
    <row r="42359" spans="41:43" x14ac:dyDescent="0.3">
      <c r="AO42359" s="9"/>
      <c r="AP42359" s="9"/>
      <c r="AQ42359" s="9"/>
    </row>
    <row r="42360" spans="41:43" x14ac:dyDescent="0.3">
      <c r="AO42360" s="9"/>
      <c r="AP42360" s="9"/>
      <c r="AQ42360" s="9"/>
    </row>
    <row r="42361" spans="41:43" x14ac:dyDescent="0.3">
      <c r="AO42361" s="9"/>
      <c r="AP42361" s="9"/>
      <c r="AQ42361" s="9"/>
    </row>
    <row r="42362" spans="41:43" x14ac:dyDescent="0.3">
      <c r="AO42362" s="9"/>
      <c r="AP42362" s="9"/>
      <c r="AQ42362" s="9"/>
    </row>
    <row r="42363" spans="41:43" x14ac:dyDescent="0.3">
      <c r="AO42363" s="9"/>
      <c r="AP42363" s="9"/>
      <c r="AQ42363" s="9"/>
    </row>
    <row r="42364" spans="41:43" x14ac:dyDescent="0.3">
      <c r="AO42364" s="9"/>
      <c r="AP42364" s="9"/>
      <c r="AQ42364" s="9"/>
    </row>
    <row r="42365" spans="41:43" x14ac:dyDescent="0.3">
      <c r="AO42365" s="9"/>
      <c r="AP42365" s="9"/>
      <c r="AQ42365" s="9"/>
    </row>
    <row r="42366" spans="41:43" x14ac:dyDescent="0.3">
      <c r="AO42366" s="9"/>
      <c r="AP42366" s="9"/>
      <c r="AQ42366" s="9"/>
    </row>
    <row r="42367" spans="41:43" x14ac:dyDescent="0.3">
      <c r="AO42367" s="9"/>
      <c r="AP42367" s="9"/>
      <c r="AQ42367" s="9"/>
    </row>
    <row r="42368" spans="41:43" x14ac:dyDescent="0.3">
      <c r="AO42368" s="9"/>
      <c r="AP42368" s="9"/>
      <c r="AQ42368" s="9"/>
    </row>
    <row r="42369" spans="41:43" x14ac:dyDescent="0.3">
      <c r="AO42369" s="9"/>
      <c r="AP42369" s="9"/>
      <c r="AQ42369" s="9"/>
    </row>
    <row r="42370" spans="41:43" x14ac:dyDescent="0.3">
      <c r="AO42370" s="9"/>
      <c r="AP42370" s="9"/>
      <c r="AQ42370" s="9"/>
    </row>
    <row r="42371" spans="41:43" x14ac:dyDescent="0.3">
      <c r="AO42371" s="9"/>
      <c r="AP42371" s="9"/>
      <c r="AQ42371" s="9"/>
    </row>
    <row r="42372" spans="41:43" x14ac:dyDescent="0.3">
      <c r="AO42372" s="9"/>
      <c r="AP42372" s="9"/>
      <c r="AQ42372" s="9"/>
    </row>
    <row r="42373" spans="41:43" x14ac:dyDescent="0.3">
      <c r="AO42373" s="9"/>
      <c r="AP42373" s="9"/>
      <c r="AQ42373" s="9"/>
    </row>
    <row r="42374" spans="41:43" x14ac:dyDescent="0.3">
      <c r="AO42374" s="9"/>
      <c r="AP42374" s="9"/>
      <c r="AQ42374" s="9"/>
    </row>
    <row r="42375" spans="41:43" x14ac:dyDescent="0.3">
      <c r="AO42375" s="9"/>
      <c r="AP42375" s="9"/>
      <c r="AQ42375" s="9"/>
    </row>
    <row r="42376" spans="41:43" x14ac:dyDescent="0.3">
      <c r="AO42376" s="9"/>
      <c r="AP42376" s="9"/>
      <c r="AQ42376" s="9"/>
    </row>
    <row r="42377" spans="41:43" x14ac:dyDescent="0.3">
      <c r="AO42377" s="9"/>
      <c r="AP42377" s="9"/>
      <c r="AQ42377" s="9"/>
    </row>
    <row r="42378" spans="41:43" x14ac:dyDescent="0.3">
      <c r="AO42378" s="9"/>
      <c r="AP42378" s="9"/>
      <c r="AQ42378" s="9"/>
    </row>
    <row r="42379" spans="41:43" x14ac:dyDescent="0.3">
      <c r="AO42379" s="9"/>
      <c r="AP42379" s="9"/>
      <c r="AQ42379" s="9"/>
    </row>
    <row r="42380" spans="41:43" x14ac:dyDescent="0.3">
      <c r="AO42380" s="9"/>
      <c r="AP42380" s="9"/>
      <c r="AQ42380" s="9"/>
    </row>
    <row r="42381" spans="41:43" x14ac:dyDescent="0.3">
      <c r="AO42381" s="9"/>
      <c r="AP42381" s="9"/>
      <c r="AQ42381" s="9"/>
    </row>
    <row r="42382" spans="41:43" x14ac:dyDescent="0.3">
      <c r="AO42382" s="9"/>
      <c r="AP42382" s="9"/>
      <c r="AQ42382" s="9"/>
    </row>
    <row r="42383" spans="41:43" x14ac:dyDescent="0.3">
      <c r="AO42383" s="9"/>
      <c r="AP42383" s="9"/>
      <c r="AQ42383" s="9"/>
    </row>
    <row r="42384" spans="41:43" x14ac:dyDescent="0.3">
      <c r="AO42384" s="9"/>
      <c r="AP42384" s="9"/>
      <c r="AQ42384" s="9"/>
    </row>
    <row r="42385" spans="41:43" x14ac:dyDescent="0.3">
      <c r="AO42385" s="9"/>
      <c r="AP42385" s="9"/>
      <c r="AQ42385" s="9"/>
    </row>
    <row r="42386" spans="41:43" x14ac:dyDescent="0.3">
      <c r="AO42386" s="9"/>
      <c r="AP42386" s="9"/>
      <c r="AQ42386" s="9"/>
    </row>
    <row r="42387" spans="41:43" x14ac:dyDescent="0.3">
      <c r="AO42387" s="9"/>
      <c r="AP42387" s="9"/>
      <c r="AQ42387" s="9"/>
    </row>
    <row r="42388" spans="41:43" x14ac:dyDescent="0.3">
      <c r="AO42388" s="9"/>
      <c r="AP42388" s="9"/>
      <c r="AQ42388" s="9"/>
    </row>
    <row r="42389" spans="41:43" x14ac:dyDescent="0.3">
      <c r="AO42389" s="9"/>
      <c r="AP42389" s="9"/>
      <c r="AQ42389" s="9"/>
    </row>
    <row r="42390" spans="41:43" x14ac:dyDescent="0.3">
      <c r="AO42390" s="9"/>
      <c r="AP42390" s="9"/>
      <c r="AQ42390" s="9"/>
    </row>
    <row r="42391" spans="41:43" x14ac:dyDescent="0.3">
      <c r="AO42391" s="9"/>
      <c r="AP42391" s="9"/>
      <c r="AQ42391" s="9"/>
    </row>
    <row r="42392" spans="41:43" x14ac:dyDescent="0.3">
      <c r="AO42392" s="9"/>
      <c r="AP42392" s="9"/>
      <c r="AQ42392" s="9"/>
    </row>
    <row r="42393" spans="41:43" x14ac:dyDescent="0.3">
      <c r="AO42393" s="9"/>
      <c r="AP42393" s="9"/>
      <c r="AQ42393" s="9"/>
    </row>
    <row r="42394" spans="41:43" x14ac:dyDescent="0.3">
      <c r="AO42394" s="9"/>
      <c r="AP42394" s="9"/>
      <c r="AQ42394" s="9"/>
    </row>
    <row r="42395" spans="41:43" x14ac:dyDescent="0.3">
      <c r="AO42395" s="9"/>
      <c r="AP42395" s="9"/>
      <c r="AQ42395" s="9"/>
    </row>
    <row r="42396" spans="41:43" x14ac:dyDescent="0.3">
      <c r="AO42396" s="9"/>
      <c r="AP42396" s="9"/>
      <c r="AQ42396" s="9"/>
    </row>
    <row r="42397" spans="41:43" x14ac:dyDescent="0.3">
      <c r="AO42397" s="9"/>
      <c r="AP42397" s="9"/>
      <c r="AQ42397" s="9"/>
    </row>
    <row r="42398" spans="41:43" x14ac:dyDescent="0.3">
      <c r="AO42398" s="9"/>
      <c r="AP42398" s="9"/>
      <c r="AQ42398" s="9"/>
    </row>
    <row r="42399" spans="41:43" x14ac:dyDescent="0.3">
      <c r="AO42399" s="9"/>
      <c r="AP42399" s="9"/>
      <c r="AQ42399" s="9"/>
    </row>
    <row r="42400" spans="41:43" x14ac:dyDescent="0.3">
      <c r="AO42400" s="9"/>
      <c r="AP42400" s="9"/>
      <c r="AQ42400" s="9"/>
    </row>
    <row r="42401" spans="41:43" x14ac:dyDescent="0.3">
      <c r="AO42401" s="9"/>
      <c r="AP42401" s="9"/>
      <c r="AQ42401" s="9"/>
    </row>
    <row r="42402" spans="41:43" x14ac:dyDescent="0.3">
      <c r="AO42402" s="9"/>
      <c r="AP42402" s="9"/>
      <c r="AQ42402" s="9"/>
    </row>
    <row r="42403" spans="41:43" x14ac:dyDescent="0.3">
      <c r="AO42403" s="9"/>
      <c r="AP42403" s="9"/>
      <c r="AQ42403" s="9"/>
    </row>
    <row r="42404" spans="41:43" x14ac:dyDescent="0.3">
      <c r="AO42404" s="9"/>
      <c r="AP42404" s="9"/>
      <c r="AQ42404" s="9"/>
    </row>
    <row r="42405" spans="41:43" x14ac:dyDescent="0.3">
      <c r="AO42405" s="9"/>
      <c r="AP42405" s="9"/>
      <c r="AQ42405" s="9"/>
    </row>
    <row r="42406" spans="41:43" x14ac:dyDescent="0.3">
      <c r="AO42406" s="9"/>
      <c r="AP42406" s="9"/>
      <c r="AQ42406" s="9"/>
    </row>
    <row r="42407" spans="41:43" x14ac:dyDescent="0.3">
      <c r="AO42407" s="9"/>
      <c r="AP42407" s="9"/>
      <c r="AQ42407" s="9"/>
    </row>
    <row r="42408" spans="41:43" x14ac:dyDescent="0.3">
      <c r="AO42408" s="9"/>
      <c r="AP42408" s="9"/>
      <c r="AQ42408" s="9"/>
    </row>
    <row r="42409" spans="41:43" x14ac:dyDescent="0.3">
      <c r="AO42409" s="9"/>
      <c r="AP42409" s="9"/>
      <c r="AQ42409" s="9"/>
    </row>
    <row r="42410" spans="41:43" x14ac:dyDescent="0.3">
      <c r="AO42410" s="9"/>
      <c r="AP42410" s="9"/>
      <c r="AQ42410" s="9"/>
    </row>
    <row r="42411" spans="41:43" x14ac:dyDescent="0.3">
      <c r="AO42411" s="9"/>
      <c r="AP42411" s="9"/>
      <c r="AQ42411" s="9"/>
    </row>
    <row r="42412" spans="41:43" x14ac:dyDescent="0.3">
      <c r="AO42412" s="9"/>
      <c r="AP42412" s="9"/>
      <c r="AQ42412" s="9"/>
    </row>
    <row r="42413" spans="41:43" x14ac:dyDescent="0.3">
      <c r="AO42413" s="9"/>
      <c r="AP42413" s="9"/>
      <c r="AQ42413" s="9"/>
    </row>
    <row r="42414" spans="41:43" x14ac:dyDescent="0.3">
      <c r="AO42414" s="9"/>
      <c r="AP42414" s="9"/>
      <c r="AQ42414" s="9"/>
    </row>
    <row r="42415" spans="41:43" x14ac:dyDescent="0.3">
      <c r="AO42415" s="9"/>
      <c r="AP42415" s="9"/>
      <c r="AQ42415" s="9"/>
    </row>
    <row r="42416" spans="41:43" x14ac:dyDescent="0.3">
      <c r="AO42416" s="9"/>
      <c r="AP42416" s="9"/>
      <c r="AQ42416" s="9"/>
    </row>
    <row r="42417" spans="41:43" x14ac:dyDescent="0.3">
      <c r="AO42417" s="9"/>
      <c r="AP42417" s="9"/>
      <c r="AQ42417" s="9"/>
    </row>
    <row r="42418" spans="41:43" x14ac:dyDescent="0.3">
      <c r="AO42418" s="9"/>
      <c r="AP42418" s="9"/>
      <c r="AQ42418" s="9"/>
    </row>
    <row r="42419" spans="41:43" x14ac:dyDescent="0.3">
      <c r="AO42419" s="9"/>
      <c r="AP42419" s="9"/>
      <c r="AQ42419" s="9"/>
    </row>
    <row r="42420" spans="41:43" x14ac:dyDescent="0.3">
      <c r="AO42420" s="9"/>
      <c r="AP42420" s="9"/>
      <c r="AQ42420" s="9"/>
    </row>
    <row r="42421" spans="41:43" x14ac:dyDescent="0.3">
      <c r="AO42421" s="9"/>
      <c r="AP42421" s="9"/>
      <c r="AQ42421" s="9"/>
    </row>
    <row r="42422" spans="41:43" x14ac:dyDescent="0.3">
      <c r="AO42422" s="9"/>
      <c r="AP42422" s="9"/>
      <c r="AQ42422" s="9"/>
    </row>
    <row r="42423" spans="41:43" x14ac:dyDescent="0.3">
      <c r="AO42423" s="9"/>
      <c r="AP42423" s="9"/>
      <c r="AQ42423" s="9"/>
    </row>
    <row r="42424" spans="41:43" x14ac:dyDescent="0.3">
      <c r="AO42424" s="9"/>
      <c r="AP42424" s="9"/>
      <c r="AQ42424" s="9"/>
    </row>
    <row r="42425" spans="41:43" x14ac:dyDescent="0.3">
      <c r="AO42425" s="9"/>
      <c r="AP42425" s="9"/>
      <c r="AQ42425" s="9"/>
    </row>
    <row r="42426" spans="41:43" x14ac:dyDescent="0.3">
      <c r="AO42426" s="9"/>
      <c r="AP42426" s="9"/>
      <c r="AQ42426" s="9"/>
    </row>
    <row r="42427" spans="41:43" x14ac:dyDescent="0.3">
      <c r="AO42427" s="9"/>
      <c r="AP42427" s="9"/>
      <c r="AQ42427" s="9"/>
    </row>
    <row r="42428" spans="41:43" x14ac:dyDescent="0.3">
      <c r="AO42428" s="9"/>
      <c r="AP42428" s="9"/>
      <c r="AQ42428" s="9"/>
    </row>
    <row r="42429" spans="41:43" x14ac:dyDescent="0.3">
      <c r="AO42429" s="9"/>
      <c r="AP42429" s="9"/>
      <c r="AQ42429" s="9"/>
    </row>
    <row r="42430" spans="41:43" x14ac:dyDescent="0.3">
      <c r="AO42430" s="9"/>
      <c r="AP42430" s="9"/>
      <c r="AQ42430" s="9"/>
    </row>
    <row r="42431" spans="41:43" x14ac:dyDescent="0.3">
      <c r="AO42431" s="9"/>
      <c r="AP42431" s="9"/>
      <c r="AQ42431" s="9"/>
    </row>
    <row r="42432" spans="41:43" x14ac:dyDescent="0.3">
      <c r="AO42432" s="9"/>
      <c r="AP42432" s="9"/>
      <c r="AQ42432" s="9"/>
    </row>
    <row r="42433" spans="41:43" x14ac:dyDescent="0.3">
      <c r="AO42433" s="9"/>
      <c r="AP42433" s="9"/>
      <c r="AQ42433" s="9"/>
    </row>
    <row r="42434" spans="41:43" x14ac:dyDescent="0.3">
      <c r="AO42434" s="9"/>
      <c r="AP42434" s="9"/>
      <c r="AQ42434" s="9"/>
    </row>
    <row r="42435" spans="41:43" x14ac:dyDescent="0.3">
      <c r="AO42435" s="9"/>
      <c r="AP42435" s="9"/>
      <c r="AQ42435" s="9"/>
    </row>
    <row r="42436" spans="41:43" x14ac:dyDescent="0.3">
      <c r="AO42436" s="9"/>
      <c r="AP42436" s="9"/>
      <c r="AQ42436" s="9"/>
    </row>
    <row r="42437" spans="41:43" x14ac:dyDescent="0.3">
      <c r="AO42437" s="9"/>
      <c r="AP42437" s="9"/>
      <c r="AQ42437" s="9"/>
    </row>
    <row r="42438" spans="41:43" x14ac:dyDescent="0.3">
      <c r="AO42438" s="9"/>
      <c r="AP42438" s="9"/>
      <c r="AQ42438" s="9"/>
    </row>
    <row r="42439" spans="41:43" x14ac:dyDescent="0.3">
      <c r="AO42439" s="9"/>
      <c r="AP42439" s="9"/>
      <c r="AQ42439" s="9"/>
    </row>
    <row r="42440" spans="41:43" x14ac:dyDescent="0.3">
      <c r="AO42440" s="9"/>
      <c r="AP42440" s="9"/>
      <c r="AQ42440" s="9"/>
    </row>
    <row r="42441" spans="41:43" x14ac:dyDescent="0.3">
      <c r="AO42441" s="9"/>
      <c r="AP42441" s="9"/>
      <c r="AQ42441" s="9"/>
    </row>
    <row r="42442" spans="41:43" x14ac:dyDescent="0.3">
      <c r="AO42442" s="9"/>
      <c r="AP42442" s="9"/>
      <c r="AQ42442" s="9"/>
    </row>
    <row r="42443" spans="41:43" x14ac:dyDescent="0.3">
      <c r="AO42443" s="9"/>
      <c r="AP42443" s="9"/>
      <c r="AQ42443" s="9"/>
    </row>
    <row r="42444" spans="41:43" x14ac:dyDescent="0.3">
      <c r="AO42444" s="9"/>
      <c r="AP42444" s="9"/>
      <c r="AQ42444" s="9"/>
    </row>
    <row r="42445" spans="41:43" x14ac:dyDescent="0.3">
      <c r="AO42445" s="9"/>
      <c r="AP42445" s="9"/>
      <c r="AQ42445" s="9"/>
    </row>
    <row r="42446" spans="41:43" x14ac:dyDescent="0.3">
      <c r="AO42446" s="9"/>
      <c r="AP42446" s="9"/>
      <c r="AQ42446" s="9"/>
    </row>
    <row r="42447" spans="41:43" x14ac:dyDescent="0.3">
      <c r="AO42447" s="9"/>
      <c r="AP42447" s="9"/>
      <c r="AQ42447" s="9"/>
    </row>
    <row r="42448" spans="41:43" x14ac:dyDescent="0.3">
      <c r="AO42448" s="9"/>
      <c r="AP42448" s="9"/>
      <c r="AQ42448" s="9"/>
    </row>
    <row r="42449" spans="41:43" x14ac:dyDescent="0.3">
      <c r="AO42449" s="9"/>
      <c r="AP42449" s="9"/>
      <c r="AQ42449" s="9"/>
    </row>
    <row r="42450" spans="41:43" x14ac:dyDescent="0.3">
      <c r="AO42450" s="9"/>
      <c r="AP42450" s="9"/>
      <c r="AQ42450" s="9"/>
    </row>
    <row r="42451" spans="41:43" x14ac:dyDescent="0.3">
      <c r="AO42451" s="9"/>
      <c r="AP42451" s="9"/>
      <c r="AQ42451" s="9"/>
    </row>
    <row r="42452" spans="41:43" x14ac:dyDescent="0.3">
      <c r="AO42452" s="9"/>
      <c r="AP42452" s="9"/>
      <c r="AQ42452" s="9"/>
    </row>
    <row r="42453" spans="41:43" x14ac:dyDescent="0.3">
      <c r="AO42453" s="9"/>
      <c r="AP42453" s="9"/>
      <c r="AQ42453" s="9"/>
    </row>
    <row r="42454" spans="41:43" x14ac:dyDescent="0.3">
      <c r="AO42454" s="9"/>
      <c r="AP42454" s="9"/>
      <c r="AQ42454" s="9"/>
    </row>
    <row r="42455" spans="41:43" x14ac:dyDescent="0.3">
      <c r="AO42455" s="9"/>
      <c r="AP42455" s="9"/>
      <c r="AQ42455" s="9"/>
    </row>
    <row r="42456" spans="41:43" x14ac:dyDescent="0.3">
      <c r="AO42456" s="9"/>
      <c r="AP42456" s="9"/>
      <c r="AQ42456" s="9"/>
    </row>
    <row r="42457" spans="41:43" x14ac:dyDescent="0.3">
      <c r="AO42457" s="9"/>
      <c r="AP42457" s="9"/>
      <c r="AQ42457" s="9"/>
    </row>
    <row r="42458" spans="41:43" x14ac:dyDescent="0.3">
      <c r="AO42458" s="9"/>
      <c r="AP42458" s="9"/>
      <c r="AQ42458" s="9"/>
    </row>
    <row r="42459" spans="41:43" x14ac:dyDescent="0.3">
      <c r="AO42459" s="9"/>
      <c r="AP42459" s="9"/>
      <c r="AQ42459" s="9"/>
    </row>
    <row r="42460" spans="41:43" x14ac:dyDescent="0.3">
      <c r="AO42460" s="9"/>
      <c r="AP42460" s="9"/>
      <c r="AQ42460" s="9"/>
    </row>
    <row r="42461" spans="41:43" x14ac:dyDescent="0.3">
      <c r="AO42461" s="9"/>
      <c r="AP42461" s="9"/>
      <c r="AQ42461" s="9"/>
    </row>
    <row r="42462" spans="41:43" x14ac:dyDescent="0.3">
      <c r="AO42462" s="9"/>
      <c r="AP42462" s="9"/>
      <c r="AQ42462" s="9"/>
    </row>
    <row r="42463" spans="41:43" x14ac:dyDescent="0.3">
      <c r="AO42463" s="9"/>
      <c r="AP42463" s="9"/>
      <c r="AQ42463" s="9"/>
    </row>
    <row r="42464" spans="41:43" x14ac:dyDescent="0.3">
      <c r="AO42464" s="9"/>
      <c r="AP42464" s="9"/>
      <c r="AQ42464" s="9"/>
    </row>
    <row r="42465" spans="41:43" x14ac:dyDescent="0.3">
      <c r="AO42465" s="9"/>
      <c r="AP42465" s="9"/>
      <c r="AQ42465" s="9"/>
    </row>
    <row r="42466" spans="41:43" x14ac:dyDescent="0.3">
      <c r="AO42466" s="9"/>
      <c r="AP42466" s="9"/>
      <c r="AQ42466" s="9"/>
    </row>
    <row r="42467" spans="41:43" x14ac:dyDescent="0.3">
      <c r="AO42467" s="9"/>
      <c r="AP42467" s="9"/>
      <c r="AQ42467" s="9"/>
    </row>
    <row r="42468" spans="41:43" x14ac:dyDescent="0.3">
      <c r="AO42468" s="9"/>
      <c r="AP42468" s="9"/>
      <c r="AQ42468" s="9"/>
    </row>
    <row r="42469" spans="41:43" x14ac:dyDescent="0.3">
      <c r="AO42469" s="9"/>
      <c r="AP42469" s="9"/>
      <c r="AQ42469" s="9"/>
    </row>
    <row r="42470" spans="41:43" x14ac:dyDescent="0.3">
      <c r="AO42470" s="9"/>
      <c r="AP42470" s="9"/>
      <c r="AQ42470" s="9"/>
    </row>
    <row r="42471" spans="41:43" x14ac:dyDescent="0.3">
      <c r="AO42471" s="9"/>
      <c r="AP42471" s="9"/>
      <c r="AQ42471" s="9"/>
    </row>
    <row r="42472" spans="41:43" x14ac:dyDescent="0.3">
      <c r="AO42472" s="9"/>
      <c r="AP42472" s="9"/>
      <c r="AQ42472" s="9"/>
    </row>
    <row r="42473" spans="41:43" x14ac:dyDescent="0.3">
      <c r="AO42473" s="9"/>
      <c r="AP42473" s="9"/>
      <c r="AQ42473" s="9"/>
    </row>
    <row r="42474" spans="41:43" x14ac:dyDescent="0.3">
      <c r="AO42474" s="9"/>
      <c r="AP42474" s="9"/>
      <c r="AQ42474" s="9"/>
    </row>
    <row r="42475" spans="41:43" x14ac:dyDescent="0.3">
      <c r="AO42475" s="9"/>
      <c r="AP42475" s="9"/>
      <c r="AQ42475" s="9"/>
    </row>
    <row r="42476" spans="41:43" x14ac:dyDescent="0.3">
      <c r="AO42476" s="9"/>
      <c r="AP42476" s="9"/>
      <c r="AQ42476" s="9"/>
    </row>
    <row r="42477" spans="41:43" x14ac:dyDescent="0.3">
      <c r="AO42477" s="9"/>
      <c r="AP42477" s="9"/>
      <c r="AQ42477" s="9"/>
    </row>
    <row r="42478" spans="41:43" x14ac:dyDescent="0.3">
      <c r="AO42478" s="9"/>
      <c r="AP42478" s="9"/>
      <c r="AQ42478" s="9"/>
    </row>
    <row r="42479" spans="41:43" x14ac:dyDescent="0.3">
      <c r="AO42479" s="9"/>
      <c r="AP42479" s="9"/>
      <c r="AQ42479" s="9"/>
    </row>
    <row r="42480" spans="41:43" x14ac:dyDescent="0.3">
      <c r="AO42480" s="9"/>
      <c r="AP42480" s="9"/>
      <c r="AQ42480" s="9"/>
    </row>
    <row r="42481" spans="41:43" x14ac:dyDescent="0.3">
      <c r="AO42481" s="9"/>
      <c r="AP42481" s="9"/>
      <c r="AQ42481" s="9"/>
    </row>
    <row r="42482" spans="41:43" x14ac:dyDescent="0.3">
      <c r="AO42482" s="9"/>
      <c r="AP42482" s="9"/>
      <c r="AQ42482" s="9"/>
    </row>
    <row r="42483" spans="41:43" x14ac:dyDescent="0.3">
      <c r="AO42483" s="9"/>
      <c r="AP42483" s="9"/>
      <c r="AQ42483" s="9"/>
    </row>
    <row r="42484" spans="41:43" x14ac:dyDescent="0.3">
      <c r="AO42484" s="9"/>
      <c r="AP42484" s="9"/>
      <c r="AQ42484" s="9"/>
    </row>
    <row r="42485" spans="41:43" x14ac:dyDescent="0.3">
      <c r="AO42485" s="9"/>
      <c r="AP42485" s="9"/>
      <c r="AQ42485" s="9"/>
    </row>
    <row r="42486" spans="41:43" x14ac:dyDescent="0.3">
      <c r="AO42486" s="9"/>
      <c r="AP42486" s="9"/>
      <c r="AQ42486" s="9"/>
    </row>
    <row r="42487" spans="41:43" x14ac:dyDescent="0.3">
      <c r="AO42487" s="9"/>
      <c r="AP42487" s="9"/>
      <c r="AQ42487" s="9"/>
    </row>
    <row r="42488" spans="41:43" x14ac:dyDescent="0.3">
      <c r="AO42488" s="9"/>
      <c r="AP42488" s="9"/>
      <c r="AQ42488" s="9"/>
    </row>
    <row r="42489" spans="41:43" x14ac:dyDescent="0.3">
      <c r="AO42489" s="9"/>
      <c r="AP42489" s="9"/>
      <c r="AQ42489" s="9"/>
    </row>
    <row r="42490" spans="41:43" x14ac:dyDescent="0.3">
      <c r="AO42490" s="9"/>
      <c r="AP42490" s="9"/>
      <c r="AQ42490" s="9"/>
    </row>
    <row r="42491" spans="41:43" x14ac:dyDescent="0.3">
      <c r="AO42491" s="9"/>
      <c r="AP42491" s="9"/>
      <c r="AQ42491" s="9"/>
    </row>
    <row r="42492" spans="41:43" x14ac:dyDescent="0.3">
      <c r="AO42492" s="9"/>
      <c r="AP42492" s="9"/>
      <c r="AQ42492" s="9"/>
    </row>
    <row r="42493" spans="41:43" x14ac:dyDescent="0.3">
      <c r="AO42493" s="9"/>
      <c r="AP42493" s="9"/>
      <c r="AQ42493" s="9"/>
    </row>
    <row r="42494" spans="41:43" x14ac:dyDescent="0.3">
      <c r="AO42494" s="9"/>
      <c r="AP42494" s="9"/>
      <c r="AQ42494" s="9"/>
    </row>
    <row r="42495" spans="41:43" x14ac:dyDescent="0.3">
      <c r="AO42495" s="9"/>
      <c r="AP42495" s="9"/>
      <c r="AQ42495" s="9"/>
    </row>
    <row r="42496" spans="41:43" x14ac:dyDescent="0.3">
      <c r="AO42496" s="9"/>
      <c r="AP42496" s="9"/>
      <c r="AQ42496" s="9"/>
    </row>
    <row r="42497" spans="41:43" x14ac:dyDescent="0.3">
      <c r="AO42497" s="9"/>
      <c r="AP42497" s="9"/>
      <c r="AQ42497" s="9"/>
    </row>
    <row r="42498" spans="41:43" x14ac:dyDescent="0.3">
      <c r="AO42498" s="9"/>
      <c r="AP42498" s="9"/>
      <c r="AQ42498" s="9"/>
    </row>
    <row r="42499" spans="41:43" x14ac:dyDescent="0.3">
      <c r="AO42499" s="9"/>
      <c r="AP42499" s="9"/>
      <c r="AQ42499" s="9"/>
    </row>
    <row r="42500" spans="41:43" x14ac:dyDescent="0.3">
      <c r="AO42500" s="9"/>
      <c r="AP42500" s="9"/>
      <c r="AQ42500" s="9"/>
    </row>
    <row r="42501" spans="41:43" x14ac:dyDescent="0.3">
      <c r="AO42501" s="9"/>
      <c r="AP42501" s="9"/>
      <c r="AQ42501" s="9"/>
    </row>
    <row r="42502" spans="41:43" x14ac:dyDescent="0.3">
      <c r="AO42502" s="9"/>
      <c r="AP42502" s="9"/>
      <c r="AQ42502" s="9"/>
    </row>
    <row r="42503" spans="41:43" x14ac:dyDescent="0.3">
      <c r="AO42503" s="9"/>
      <c r="AP42503" s="9"/>
      <c r="AQ42503" s="9"/>
    </row>
    <row r="42504" spans="41:43" x14ac:dyDescent="0.3">
      <c r="AO42504" s="9"/>
      <c r="AP42504" s="9"/>
      <c r="AQ42504" s="9"/>
    </row>
    <row r="42505" spans="41:43" x14ac:dyDescent="0.3">
      <c r="AO42505" s="9"/>
      <c r="AP42505" s="9"/>
      <c r="AQ42505" s="9"/>
    </row>
    <row r="42506" spans="41:43" x14ac:dyDescent="0.3">
      <c r="AO42506" s="9"/>
      <c r="AP42506" s="9"/>
      <c r="AQ42506" s="9"/>
    </row>
    <row r="42507" spans="41:43" x14ac:dyDescent="0.3">
      <c r="AO42507" s="9"/>
      <c r="AP42507" s="9"/>
      <c r="AQ42507" s="9"/>
    </row>
    <row r="42508" spans="41:43" x14ac:dyDescent="0.3">
      <c r="AO42508" s="9"/>
      <c r="AP42508" s="9"/>
      <c r="AQ42508" s="9"/>
    </row>
    <row r="42509" spans="41:43" x14ac:dyDescent="0.3">
      <c r="AO42509" s="9"/>
      <c r="AP42509" s="9"/>
      <c r="AQ42509" s="9"/>
    </row>
    <row r="42510" spans="41:43" x14ac:dyDescent="0.3">
      <c r="AO42510" s="9"/>
      <c r="AP42510" s="9"/>
      <c r="AQ42510" s="9"/>
    </row>
    <row r="42511" spans="41:43" x14ac:dyDescent="0.3">
      <c r="AO42511" s="9"/>
      <c r="AP42511" s="9"/>
      <c r="AQ42511" s="9"/>
    </row>
    <row r="42512" spans="41:43" x14ac:dyDescent="0.3">
      <c r="AO42512" s="9"/>
      <c r="AP42512" s="9"/>
      <c r="AQ42512" s="9"/>
    </row>
    <row r="42513" spans="41:43" x14ac:dyDescent="0.3">
      <c r="AO42513" s="9"/>
      <c r="AP42513" s="9"/>
      <c r="AQ42513" s="9"/>
    </row>
    <row r="42514" spans="41:43" x14ac:dyDescent="0.3">
      <c r="AO42514" s="9"/>
      <c r="AP42514" s="9"/>
      <c r="AQ42514" s="9"/>
    </row>
    <row r="42515" spans="41:43" x14ac:dyDescent="0.3">
      <c r="AO42515" s="9"/>
      <c r="AP42515" s="9"/>
      <c r="AQ42515" s="9"/>
    </row>
    <row r="42516" spans="41:43" x14ac:dyDescent="0.3">
      <c r="AO42516" s="9"/>
      <c r="AP42516" s="9"/>
      <c r="AQ42516" s="9"/>
    </row>
    <row r="42517" spans="41:43" x14ac:dyDescent="0.3">
      <c r="AO42517" s="9"/>
      <c r="AP42517" s="9"/>
      <c r="AQ42517" s="9"/>
    </row>
    <row r="42518" spans="41:43" x14ac:dyDescent="0.3">
      <c r="AO42518" s="9"/>
      <c r="AP42518" s="9"/>
      <c r="AQ42518" s="9"/>
    </row>
    <row r="42519" spans="41:43" x14ac:dyDescent="0.3">
      <c r="AO42519" s="9"/>
      <c r="AP42519" s="9"/>
      <c r="AQ42519" s="9"/>
    </row>
    <row r="42520" spans="41:43" x14ac:dyDescent="0.3">
      <c r="AO42520" s="9"/>
      <c r="AP42520" s="9"/>
      <c r="AQ42520" s="9"/>
    </row>
    <row r="42521" spans="41:43" x14ac:dyDescent="0.3">
      <c r="AO42521" s="9"/>
      <c r="AP42521" s="9"/>
      <c r="AQ42521" s="9"/>
    </row>
    <row r="42522" spans="41:43" x14ac:dyDescent="0.3">
      <c r="AO42522" s="9"/>
      <c r="AP42522" s="9"/>
      <c r="AQ42522" s="9"/>
    </row>
    <row r="42523" spans="41:43" x14ac:dyDescent="0.3">
      <c r="AO42523" s="9"/>
      <c r="AP42523" s="9"/>
      <c r="AQ42523" s="9"/>
    </row>
    <row r="42524" spans="41:43" x14ac:dyDescent="0.3">
      <c r="AO42524" s="9"/>
      <c r="AP42524" s="9"/>
      <c r="AQ42524" s="9"/>
    </row>
    <row r="42525" spans="41:43" x14ac:dyDescent="0.3">
      <c r="AO42525" s="9"/>
      <c r="AP42525" s="9"/>
      <c r="AQ42525" s="9"/>
    </row>
    <row r="42526" spans="41:43" x14ac:dyDescent="0.3">
      <c r="AO42526" s="9"/>
      <c r="AP42526" s="9"/>
      <c r="AQ42526" s="9"/>
    </row>
    <row r="42527" spans="41:43" x14ac:dyDescent="0.3">
      <c r="AO42527" s="9"/>
      <c r="AP42527" s="9"/>
      <c r="AQ42527" s="9"/>
    </row>
    <row r="42528" spans="41:43" x14ac:dyDescent="0.3">
      <c r="AO42528" s="9"/>
      <c r="AP42528" s="9"/>
      <c r="AQ42528" s="9"/>
    </row>
    <row r="42529" spans="41:43" x14ac:dyDescent="0.3">
      <c r="AO42529" s="9"/>
      <c r="AP42529" s="9"/>
      <c r="AQ42529" s="9"/>
    </row>
    <row r="42530" spans="41:43" x14ac:dyDescent="0.3">
      <c r="AO42530" s="9"/>
      <c r="AP42530" s="9"/>
      <c r="AQ42530" s="9"/>
    </row>
    <row r="42531" spans="41:43" x14ac:dyDescent="0.3">
      <c r="AO42531" s="9"/>
      <c r="AP42531" s="9"/>
      <c r="AQ42531" s="9"/>
    </row>
    <row r="42532" spans="41:43" x14ac:dyDescent="0.3">
      <c r="AO42532" s="9"/>
      <c r="AP42532" s="9"/>
      <c r="AQ42532" s="9"/>
    </row>
    <row r="42533" spans="41:43" x14ac:dyDescent="0.3">
      <c r="AO42533" s="9"/>
      <c r="AP42533" s="9"/>
      <c r="AQ42533" s="9"/>
    </row>
    <row r="42534" spans="41:43" x14ac:dyDescent="0.3">
      <c r="AO42534" s="9"/>
      <c r="AP42534" s="9"/>
      <c r="AQ42534" s="9"/>
    </row>
    <row r="42535" spans="41:43" x14ac:dyDescent="0.3">
      <c r="AO42535" s="9"/>
      <c r="AP42535" s="9"/>
      <c r="AQ42535" s="9"/>
    </row>
    <row r="42536" spans="41:43" x14ac:dyDescent="0.3">
      <c r="AO42536" s="9"/>
      <c r="AP42536" s="9"/>
      <c r="AQ42536" s="9"/>
    </row>
    <row r="42537" spans="41:43" x14ac:dyDescent="0.3">
      <c r="AO42537" s="9"/>
      <c r="AP42537" s="9"/>
      <c r="AQ42537" s="9"/>
    </row>
    <row r="42538" spans="41:43" x14ac:dyDescent="0.3">
      <c r="AO42538" s="9"/>
      <c r="AP42538" s="9"/>
      <c r="AQ42538" s="9"/>
    </row>
    <row r="42539" spans="41:43" x14ac:dyDescent="0.3">
      <c r="AO42539" s="9"/>
      <c r="AP42539" s="9"/>
      <c r="AQ42539" s="9"/>
    </row>
    <row r="42540" spans="41:43" x14ac:dyDescent="0.3">
      <c r="AO42540" s="9"/>
      <c r="AP42540" s="9"/>
      <c r="AQ42540" s="9"/>
    </row>
    <row r="42541" spans="41:43" x14ac:dyDescent="0.3">
      <c r="AO42541" s="9"/>
      <c r="AP42541" s="9"/>
      <c r="AQ42541" s="9"/>
    </row>
    <row r="42542" spans="41:43" x14ac:dyDescent="0.3">
      <c r="AO42542" s="9"/>
      <c r="AP42542" s="9"/>
      <c r="AQ42542" s="9"/>
    </row>
    <row r="42543" spans="41:43" x14ac:dyDescent="0.3">
      <c r="AO42543" s="9"/>
      <c r="AP42543" s="9"/>
      <c r="AQ42543" s="9"/>
    </row>
    <row r="42544" spans="41:43" x14ac:dyDescent="0.3">
      <c r="AO42544" s="9"/>
      <c r="AP42544" s="9"/>
      <c r="AQ42544" s="9"/>
    </row>
    <row r="42545" spans="41:43" x14ac:dyDescent="0.3">
      <c r="AO42545" s="9"/>
      <c r="AP42545" s="9"/>
      <c r="AQ42545" s="9"/>
    </row>
    <row r="42546" spans="41:43" x14ac:dyDescent="0.3">
      <c r="AO42546" s="9"/>
      <c r="AP42546" s="9"/>
      <c r="AQ42546" s="9"/>
    </row>
    <row r="42547" spans="41:43" x14ac:dyDescent="0.3">
      <c r="AO42547" s="9"/>
      <c r="AP42547" s="9"/>
      <c r="AQ42547" s="9"/>
    </row>
    <row r="42548" spans="41:43" x14ac:dyDescent="0.3">
      <c r="AO42548" s="9"/>
      <c r="AP42548" s="9"/>
      <c r="AQ42548" s="9"/>
    </row>
    <row r="42549" spans="41:43" x14ac:dyDescent="0.3">
      <c r="AO42549" s="9"/>
      <c r="AP42549" s="9"/>
      <c r="AQ42549" s="9"/>
    </row>
    <row r="42550" spans="41:43" x14ac:dyDescent="0.3">
      <c r="AO42550" s="9"/>
      <c r="AP42550" s="9"/>
      <c r="AQ42550" s="9"/>
    </row>
    <row r="42551" spans="41:43" x14ac:dyDescent="0.3">
      <c r="AO42551" s="9"/>
      <c r="AP42551" s="9"/>
      <c r="AQ42551" s="9"/>
    </row>
    <row r="42552" spans="41:43" x14ac:dyDescent="0.3">
      <c r="AO42552" s="9"/>
      <c r="AP42552" s="9"/>
      <c r="AQ42552" s="9"/>
    </row>
    <row r="42553" spans="41:43" x14ac:dyDescent="0.3">
      <c r="AO42553" s="9"/>
      <c r="AP42553" s="9"/>
      <c r="AQ42553" s="9"/>
    </row>
    <row r="42554" spans="41:43" x14ac:dyDescent="0.3">
      <c r="AO42554" s="9"/>
      <c r="AP42554" s="9"/>
      <c r="AQ42554" s="9"/>
    </row>
    <row r="42555" spans="41:43" x14ac:dyDescent="0.3">
      <c r="AO42555" s="9"/>
      <c r="AP42555" s="9"/>
      <c r="AQ42555" s="9"/>
    </row>
    <row r="42556" spans="41:43" x14ac:dyDescent="0.3">
      <c r="AO42556" s="9"/>
      <c r="AP42556" s="9"/>
      <c r="AQ42556" s="9"/>
    </row>
    <row r="42557" spans="41:43" x14ac:dyDescent="0.3">
      <c r="AO42557" s="9"/>
      <c r="AP42557" s="9"/>
      <c r="AQ42557" s="9"/>
    </row>
    <row r="42558" spans="41:43" x14ac:dyDescent="0.3">
      <c r="AO42558" s="9"/>
      <c r="AP42558" s="9"/>
      <c r="AQ42558" s="9"/>
    </row>
    <row r="42559" spans="41:43" x14ac:dyDescent="0.3">
      <c r="AO42559" s="9"/>
      <c r="AP42559" s="9"/>
      <c r="AQ42559" s="9"/>
    </row>
    <row r="42560" spans="41:43" x14ac:dyDescent="0.3">
      <c r="AO42560" s="9"/>
      <c r="AP42560" s="9"/>
      <c r="AQ42560" s="9"/>
    </row>
    <row r="42561" spans="41:43" x14ac:dyDescent="0.3">
      <c r="AO42561" s="9"/>
      <c r="AP42561" s="9"/>
      <c r="AQ42561" s="9"/>
    </row>
    <row r="42562" spans="41:43" x14ac:dyDescent="0.3">
      <c r="AO42562" s="9"/>
      <c r="AP42562" s="9"/>
      <c r="AQ42562" s="9"/>
    </row>
    <row r="42563" spans="41:43" x14ac:dyDescent="0.3">
      <c r="AO42563" s="9"/>
      <c r="AP42563" s="9"/>
      <c r="AQ42563" s="9"/>
    </row>
    <row r="42564" spans="41:43" x14ac:dyDescent="0.3">
      <c r="AO42564" s="9"/>
      <c r="AP42564" s="9"/>
      <c r="AQ42564" s="9"/>
    </row>
    <row r="42565" spans="41:43" x14ac:dyDescent="0.3">
      <c r="AO42565" s="9"/>
      <c r="AP42565" s="9"/>
      <c r="AQ42565" s="9"/>
    </row>
    <row r="42566" spans="41:43" x14ac:dyDescent="0.3">
      <c r="AO42566" s="9"/>
      <c r="AP42566" s="9"/>
      <c r="AQ42566" s="9"/>
    </row>
    <row r="42567" spans="41:43" x14ac:dyDescent="0.3">
      <c r="AO42567" s="9"/>
      <c r="AP42567" s="9"/>
      <c r="AQ42567" s="9"/>
    </row>
    <row r="42568" spans="41:43" x14ac:dyDescent="0.3">
      <c r="AO42568" s="9"/>
      <c r="AP42568" s="9"/>
      <c r="AQ42568" s="9"/>
    </row>
    <row r="42569" spans="41:43" x14ac:dyDescent="0.3">
      <c r="AO42569" s="9"/>
      <c r="AP42569" s="9"/>
      <c r="AQ42569" s="9"/>
    </row>
    <row r="42570" spans="41:43" x14ac:dyDescent="0.3">
      <c r="AO42570" s="9"/>
      <c r="AP42570" s="9"/>
      <c r="AQ42570" s="9"/>
    </row>
    <row r="42571" spans="41:43" x14ac:dyDescent="0.3">
      <c r="AO42571" s="9"/>
      <c r="AP42571" s="9"/>
      <c r="AQ42571" s="9"/>
    </row>
    <row r="42572" spans="41:43" x14ac:dyDescent="0.3">
      <c r="AO42572" s="9"/>
      <c r="AP42572" s="9"/>
      <c r="AQ42572" s="9"/>
    </row>
    <row r="42573" spans="41:43" x14ac:dyDescent="0.3">
      <c r="AO42573" s="9"/>
      <c r="AP42573" s="9"/>
      <c r="AQ42573" s="9"/>
    </row>
    <row r="42574" spans="41:43" x14ac:dyDescent="0.3">
      <c r="AO42574" s="9"/>
      <c r="AP42574" s="9"/>
      <c r="AQ42574" s="9"/>
    </row>
    <row r="42575" spans="41:43" x14ac:dyDescent="0.3">
      <c r="AO42575" s="9"/>
      <c r="AP42575" s="9"/>
      <c r="AQ42575" s="9"/>
    </row>
    <row r="42576" spans="41:43" x14ac:dyDescent="0.3">
      <c r="AO42576" s="9"/>
      <c r="AP42576" s="9"/>
      <c r="AQ42576" s="9"/>
    </row>
    <row r="42577" spans="41:43" x14ac:dyDescent="0.3">
      <c r="AO42577" s="9"/>
      <c r="AP42577" s="9"/>
      <c r="AQ42577" s="9"/>
    </row>
    <row r="42578" spans="41:43" x14ac:dyDescent="0.3">
      <c r="AO42578" s="9"/>
      <c r="AP42578" s="9"/>
      <c r="AQ42578" s="9"/>
    </row>
    <row r="42579" spans="41:43" x14ac:dyDescent="0.3">
      <c r="AO42579" s="9"/>
      <c r="AP42579" s="9"/>
      <c r="AQ42579" s="9"/>
    </row>
    <row r="42580" spans="41:43" x14ac:dyDescent="0.3">
      <c r="AO42580" s="9"/>
      <c r="AP42580" s="9"/>
      <c r="AQ42580" s="9"/>
    </row>
    <row r="42581" spans="41:43" x14ac:dyDescent="0.3">
      <c r="AO42581" s="9"/>
      <c r="AP42581" s="9"/>
      <c r="AQ42581" s="9"/>
    </row>
    <row r="42582" spans="41:43" x14ac:dyDescent="0.3">
      <c r="AO42582" s="9"/>
      <c r="AP42582" s="9"/>
      <c r="AQ42582" s="9"/>
    </row>
    <row r="42583" spans="41:43" x14ac:dyDescent="0.3">
      <c r="AO42583" s="9"/>
      <c r="AP42583" s="9"/>
      <c r="AQ42583" s="9"/>
    </row>
    <row r="42584" spans="41:43" x14ac:dyDescent="0.3">
      <c r="AO42584" s="9"/>
      <c r="AP42584" s="9"/>
      <c r="AQ42584" s="9"/>
    </row>
    <row r="42585" spans="41:43" x14ac:dyDescent="0.3">
      <c r="AO42585" s="9"/>
      <c r="AP42585" s="9"/>
      <c r="AQ42585" s="9"/>
    </row>
    <row r="42586" spans="41:43" x14ac:dyDescent="0.3">
      <c r="AO42586" s="9"/>
      <c r="AP42586" s="9"/>
      <c r="AQ42586" s="9"/>
    </row>
    <row r="42587" spans="41:43" x14ac:dyDescent="0.3">
      <c r="AO42587" s="9"/>
      <c r="AP42587" s="9"/>
      <c r="AQ42587" s="9"/>
    </row>
    <row r="42588" spans="41:43" x14ac:dyDescent="0.3">
      <c r="AO42588" s="9"/>
      <c r="AP42588" s="9"/>
      <c r="AQ42588" s="9"/>
    </row>
    <row r="42589" spans="41:43" x14ac:dyDescent="0.3">
      <c r="AO42589" s="9"/>
      <c r="AP42589" s="9"/>
      <c r="AQ42589" s="9"/>
    </row>
    <row r="42590" spans="41:43" x14ac:dyDescent="0.3">
      <c r="AO42590" s="9"/>
      <c r="AP42590" s="9"/>
      <c r="AQ42590" s="9"/>
    </row>
    <row r="42591" spans="41:43" x14ac:dyDescent="0.3">
      <c r="AO42591" s="9"/>
      <c r="AP42591" s="9"/>
      <c r="AQ42591" s="9"/>
    </row>
    <row r="42592" spans="41:43" x14ac:dyDescent="0.3">
      <c r="AO42592" s="9"/>
      <c r="AP42592" s="9"/>
      <c r="AQ42592" s="9"/>
    </row>
    <row r="42593" spans="41:43" x14ac:dyDescent="0.3">
      <c r="AO42593" s="9"/>
      <c r="AP42593" s="9"/>
      <c r="AQ42593" s="9"/>
    </row>
    <row r="42594" spans="41:43" x14ac:dyDescent="0.3">
      <c r="AO42594" s="9"/>
      <c r="AP42594" s="9"/>
      <c r="AQ42594" s="9"/>
    </row>
    <row r="42595" spans="41:43" x14ac:dyDescent="0.3">
      <c r="AO42595" s="9"/>
      <c r="AP42595" s="9"/>
      <c r="AQ42595" s="9"/>
    </row>
    <row r="42596" spans="41:43" x14ac:dyDescent="0.3">
      <c r="AO42596" s="9"/>
      <c r="AP42596" s="9"/>
      <c r="AQ42596" s="9"/>
    </row>
    <row r="42597" spans="41:43" x14ac:dyDescent="0.3">
      <c r="AO42597" s="9"/>
      <c r="AP42597" s="9"/>
      <c r="AQ42597" s="9"/>
    </row>
    <row r="42598" spans="41:43" x14ac:dyDescent="0.3">
      <c r="AO42598" s="9"/>
      <c r="AP42598" s="9"/>
      <c r="AQ42598" s="9"/>
    </row>
    <row r="42599" spans="41:43" x14ac:dyDescent="0.3">
      <c r="AO42599" s="9"/>
      <c r="AP42599" s="9"/>
      <c r="AQ42599" s="9"/>
    </row>
    <row r="42600" spans="41:43" x14ac:dyDescent="0.3">
      <c r="AO42600" s="9"/>
      <c r="AP42600" s="9"/>
      <c r="AQ42600" s="9"/>
    </row>
    <row r="42601" spans="41:43" x14ac:dyDescent="0.3">
      <c r="AO42601" s="9"/>
      <c r="AP42601" s="9"/>
      <c r="AQ42601" s="9"/>
    </row>
    <row r="42602" spans="41:43" x14ac:dyDescent="0.3">
      <c r="AO42602" s="9"/>
      <c r="AP42602" s="9"/>
      <c r="AQ42602" s="9"/>
    </row>
    <row r="42603" spans="41:43" x14ac:dyDescent="0.3">
      <c r="AO42603" s="9"/>
      <c r="AP42603" s="9"/>
      <c r="AQ42603" s="9"/>
    </row>
    <row r="42604" spans="41:43" x14ac:dyDescent="0.3">
      <c r="AO42604" s="9"/>
      <c r="AP42604" s="9"/>
      <c r="AQ42604" s="9"/>
    </row>
    <row r="42605" spans="41:43" x14ac:dyDescent="0.3">
      <c r="AO42605" s="9"/>
      <c r="AP42605" s="9"/>
      <c r="AQ42605" s="9"/>
    </row>
    <row r="42606" spans="41:43" x14ac:dyDescent="0.3">
      <c r="AO42606" s="9"/>
      <c r="AP42606" s="9"/>
      <c r="AQ42606" s="9"/>
    </row>
    <row r="42607" spans="41:43" x14ac:dyDescent="0.3">
      <c r="AO42607" s="9"/>
      <c r="AP42607" s="9"/>
      <c r="AQ42607" s="9"/>
    </row>
    <row r="42608" spans="41:43" x14ac:dyDescent="0.3">
      <c r="AO42608" s="9"/>
      <c r="AP42608" s="9"/>
      <c r="AQ42608" s="9"/>
    </row>
    <row r="42609" spans="41:43" x14ac:dyDescent="0.3">
      <c r="AO42609" s="9"/>
      <c r="AP42609" s="9"/>
      <c r="AQ42609" s="9"/>
    </row>
    <row r="42610" spans="41:43" x14ac:dyDescent="0.3">
      <c r="AO42610" s="9"/>
      <c r="AP42610" s="9"/>
      <c r="AQ42610" s="9"/>
    </row>
    <row r="42611" spans="41:43" x14ac:dyDescent="0.3">
      <c r="AO42611" s="9"/>
      <c r="AP42611" s="9"/>
      <c r="AQ42611" s="9"/>
    </row>
    <row r="42612" spans="41:43" x14ac:dyDescent="0.3">
      <c r="AO42612" s="9"/>
      <c r="AP42612" s="9"/>
      <c r="AQ42612" s="9"/>
    </row>
    <row r="42613" spans="41:43" x14ac:dyDescent="0.3">
      <c r="AO42613" s="9"/>
      <c r="AP42613" s="9"/>
      <c r="AQ42613" s="9"/>
    </row>
    <row r="42614" spans="41:43" x14ac:dyDescent="0.3">
      <c r="AO42614" s="9"/>
      <c r="AP42614" s="9"/>
      <c r="AQ42614" s="9"/>
    </row>
    <row r="42615" spans="41:43" x14ac:dyDescent="0.3">
      <c r="AO42615" s="9"/>
      <c r="AP42615" s="9"/>
      <c r="AQ42615" s="9"/>
    </row>
    <row r="42616" spans="41:43" x14ac:dyDescent="0.3">
      <c r="AO42616" s="9"/>
      <c r="AP42616" s="9"/>
      <c r="AQ42616" s="9"/>
    </row>
    <row r="42617" spans="41:43" x14ac:dyDescent="0.3">
      <c r="AO42617" s="9"/>
      <c r="AP42617" s="9"/>
      <c r="AQ42617" s="9"/>
    </row>
    <row r="42618" spans="41:43" x14ac:dyDescent="0.3">
      <c r="AO42618" s="9"/>
      <c r="AP42618" s="9"/>
      <c r="AQ42618" s="9"/>
    </row>
    <row r="42619" spans="41:43" x14ac:dyDescent="0.3">
      <c r="AO42619" s="9"/>
      <c r="AP42619" s="9"/>
      <c r="AQ42619" s="9"/>
    </row>
    <row r="42620" spans="41:43" x14ac:dyDescent="0.3">
      <c r="AO42620" s="9"/>
      <c r="AP42620" s="9"/>
      <c r="AQ42620" s="9"/>
    </row>
    <row r="42621" spans="41:43" x14ac:dyDescent="0.3">
      <c r="AO42621" s="9"/>
      <c r="AP42621" s="9"/>
      <c r="AQ42621" s="9"/>
    </row>
    <row r="42622" spans="41:43" x14ac:dyDescent="0.3">
      <c r="AO42622" s="9"/>
      <c r="AP42622" s="9"/>
      <c r="AQ42622" s="9"/>
    </row>
    <row r="42623" spans="41:43" x14ac:dyDescent="0.3">
      <c r="AO42623" s="9"/>
      <c r="AP42623" s="9"/>
      <c r="AQ42623" s="9"/>
    </row>
    <row r="42624" spans="41:43" x14ac:dyDescent="0.3">
      <c r="AO42624" s="9"/>
      <c r="AP42624" s="9"/>
      <c r="AQ42624" s="9"/>
    </row>
    <row r="42625" spans="41:43" x14ac:dyDescent="0.3">
      <c r="AO42625" s="9"/>
      <c r="AP42625" s="9"/>
      <c r="AQ42625" s="9"/>
    </row>
    <row r="42626" spans="41:43" x14ac:dyDescent="0.3">
      <c r="AO42626" s="9"/>
      <c r="AP42626" s="9"/>
      <c r="AQ42626" s="9"/>
    </row>
    <row r="42627" spans="41:43" x14ac:dyDescent="0.3">
      <c r="AO42627" s="9"/>
      <c r="AP42627" s="9"/>
      <c r="AQ42627" s="9"/>
    </row>
    <row r="42628" spans="41:43" x14ac:dyDescent="0.3">
      <c r="AO42628" s="9"/>
      <c r="AP42628" s="9"/>
      <c r="AQ42628" s="9"/>
    </row>
    <row r="42629" spans="41:43" x14ac:dyDescent="0.3">
      <c r="AO42629" s="9"/>
      <c r="AP42629" s="9"/>
      <c r="AQ42629" s="9"/>
    </row>
    <row r="42630" spans="41:43" x14ac:dyDescent="0.3">
      <c r="AO42630" s="9"/>
      <c r="AP42630" s="9"/>
      <c r="AQ42630" s="9"/>
    </row>
    <row r="42631" spans="41:43" x14ac:dyDescent="0.3">
      <c r="AO42631" s="9"/>
      <c r="AP42631" s="9"/>
      <c r="AQ42631" s="9"/>
    </row>
    <row r="42632" spans="41:43" x14ac:dyDescent="0.3">
      <c r="AO42632" s="9"/>
      <c r="AP42632" s="9"/>
      <c r="AQ42632" s="9"/>
    </row>
    <row r="42633" spans="41:43" x14ac:dyDescent="0.3">
      <c r="AO42633" s="9"/>
      <c r="AP42633" s="9"/>
      <c r="AQ42633" s="9"/>
    </row>
    <row r="42634" spans="41:43" x14ac:dyDescent="0.3">
      <c r="AO42634" s="9"/>
      <c r="AP42634" s="9"/>
      <c r="AQ42634" s="9"/>
    </row>
    <row r="42635" spans="41:43" x14ac:dyDescent="0.3">
      <c r="AO42635" s="9"/>
      <c r="AP42635" s="9"/>
      <c r="AQ42635" s="9"/>
    </row>
    <row r="42636" spans="41:43" x14ac:dyDescent="0.3">
      <c r="AO42636" s="9"/>
      <c r="AP42636" s="9"/>
      <c r="AQ42636" s="9"/>
    </row>
    <row r="42637" spans="41:43" x14ac:dyDescent="0.3">
      <c r="AO42637" s="9"/>
      <c r="AP42637" s="9"/>
      <c r="AQ42637" s="9"/>
    </row>
    <row r="42638" spans="41:43" x14ac:dyDescent="0.3">
      <c r="AO42638" s="9"/>
      <c r="AP42638" s="9"/>
      <c r="AQ42638" s="9"/>
    </row>
    <row r="42639" spans="41:43" x14ac:dyDescent="0.3">
      <c r="AO42639" s="9"/>
      <c r="AP42639" s="9"/>
      <c r="AQ42639" s="9"/>
    </row>
    <row r="42640" spans="41:43" x14ac:dyDescent="0.3">
      <c r="AO42640" s="9"/>
      <c r="AP42640" s="9"/>
      <c r="AQ42640" s="9"/>
    </row>
    <row r="42641" spans="41:43" x14ac:dyDescent="0.3">
      <c r="AO42641" s="9"/>
      <c r="AP42641" s="9"/>
      <c r="AQ42641" s="9"/>
    </row>
    <row r="42642" spans="41:43" x14ac:dyDescent="0.3">
      <c r="AO42642" s="9"/>
      <c r="AP42642" s="9"/>
      <c r="AQ42642" s="9"/>
    </row>
    <row r="42643" spans="41:43" x14ac:dyDescent="0.3">
      <c r="AO42643" s="9"/>
      <c r="AP42643" s="9"/>
      <c r="AQ42643" s="9"/>
    </row>
    <row r="42644" spans="41:43" x14ac:dyDescent="0.3">
      <c r="AO42644" s="9"/>
      <c r="AP42644" s="9"/>
      <c r="AQ42644" s="9"/>
    </row>
    <row r="42645" spans="41:43" x14ac:dyDescent="0.3">
      <c r="AO42645" s="9"/>
      <c r="AP42645" s="9"/>
      <c r="AQ42645" s="9"/>
    </row>
    <row r="42646" spans="41:43" x14ac:dyDescent="0.3">
      <c r="AO42646" s="9"/>
      <c r="AP42646" s="9"/>
      <c r="AQ42646" s="9"/>
    </row>
    <row r="42647" spans="41:43" x14ac:dyDescent="0.3">
      <c r="AO42647" s="9"/>
      <c r="AP42647" s="9"/>
      <c r="AQ42647" s="9"/>
    </row>
    <row r="42648" spans="41:43" x14ac:dyDescent="0.3">
      <c r="AO42648" s="9"/>
      <c r="AP42648" s="9"/>
      <c r="AQ42648" s="9"/>
    </row>
    <row r="42649" spans="41:43" x14ac:dyDescent="0.3">
      <c r="AO42649" s="9"/>
      <c r="AP42649" s="9"/>
      <c r="AQ42649" s="9"/>
    </row>
    <row r="42650" spans="41:43" x14ac:dyDescent="0.3">
      <c r="AO42650" s="9"/>
      <c r="AP42650" s="9"/>
      <c r="AQ42650" s="9"/>
    </row>
    <row r="42651" spans="41:43" x14ac:dyDescent="0.3">
      <c r="AO42651" s="9"/>
      <c r="AP42651" s="9"/>
      <c r="AQ42651" s="9"/>
    </row>
    <row r="42652" spans="41:43" x14ac:dyDescent="0.3">
      <c r="AO42652" s="9"/>
      <c r="AP42652" s="9"/>
      <c r="AQ42652" s="9"/>
    </row>
    <row r="42653" spans="41:43" x14ac:dyDescent="0.3">
      <c r="AO42653" s="9"/>
      <c r="AP42653" s="9"/>
      <c r="AQ42653" s="9"/>
    </row>
    <row r="42654" spans="41:43" x14ac:dyDescent="0.3">
      <c r="AO42654" s="9"/>
      <c r="AP42654" s="9"/>
      <c r="AQ42654" s="9"/>
    </row>
    <row r="42655" spans="41:43" x14ac:dyDescent="0.3">
      <c r="AO42655" s="9"/>
      <c r="AP42655" s="9"/>
      <c r="AQ42655" s="9"/>
    </row>
    <row r="42656" spans="41:43" x14ac:dyDescent="0.3">
      <c r="AO42656" s="9"/>
      <c r="AP42656" s="9"/>
      <c r="AQ42656" s="9"/>
    </row>
    <row r="42657" spans="41:43" x14ac:dyDescent="0.3">
      <c r="AO42657" s="9"/>
      <c r="AP42657" s="9"/>
      <c r="AQ42657" s="9"/>
    </row>
    <row r="42658" spans="41:43" x14ac:dyDescent="0.3">
      <c r="AO42658" s="9"/>
      <c r="AP42658" s="9"/>
      <c r="AQ42658" s="9"/>
    </row>
    <row r="42659" spans="41:43" x14ac:dyDescent="0.3">
      <c r="AO42659" s="9"/>
      <c r="AP42659" s="9"/>
      <c r="AQ42659" s="9"/>
    </row>
    <row r="42660" spans="41:43" x14ac:dyDescent="0.3">
      <c r="AO42660" s="9"/>
      <c r="AP42660" s="9"/>
      <c r="AQ42660" s="9"/>
    </row>
    <row r="42661" spans="41:43" x14ac:dyDescent="0.3">
      <c r="AO42661" s="9"/>
      <c r="AP42661" s="9"/>
      <c r="AQ42661" s="9"/>
    </row>
    <row r="42662" spans="41:43" x14ac:dyDescent="0.3">
      <c r="AO42662" s="9"/>
      <c r="AP42662" s="9"/>
      <c r="AQ42662" s="9"/>
    </row>
    <row r="42663" spans="41:43" x14ac:dyDescent="0.3">
      <c r="AO42663" s="9"/>
      <c r="AP42663" s="9"/>
      <c r="AQ42663" s="9"/>
    </row>
    <row r="42664" spans="41:43" x14ac:dyDescent="0.3">
      <c r="AO42664" s="9"/>
      <c r="AP42664" s="9"/>
      <c r="AQ42664" s="9"/>
    </row>
    <row r="42665" spans="41:43" x14ac:dyDescent="0.3">
      <c r="AO42665" s="9"/>
      <c r="AP42665" s="9"/>
      <c r="AQ42665" s="9"/>
    </row>
    <row r="42666" spans="41:43" x14ac:dyDescent="0.3">
      <c r="AO42666" s="9"/>
      <c r="AP42666" s="9"/>
      <c r="AQ42666" s="9"/>
    </row>
    <row r="42667" spans="41:43" x14ac:dyDescent="0.3">
      <c r="AO42667" s="9"/>
      <c r="AP42667" s="9"/>
      <c r="AQ42667" s="9"/>
    </row>
    <row r="42668" spans="41:43" x14ac:dyDescent="0.3">
      <c r="AO42668" s="9"/>
      <c r="AP42668" s="9"/>
      <c r="AQ42668" s="9"/>
    </row>
    <row r="42669" spans="41:43" x14ac:dyDescent="0.3">
      <c r="AO42669" s="9"/>
      <c r="AP42669" s="9"/>
      <c r="AQ42669" s="9"/>
    </row>
    <row r="42670" spans="41:43" x14ac:dyDescent="0.3">
      <c r="AO42670" s="9"/>
      <c r="AP42670" s="9"/>
      <c r="AQ42670" s="9"/>
    </row>
    <row r="42671" spans="41:43" x14ac:dyDescent="0.3">
      <c r="AO42671" s="9"/>
      <c r="AP42671" s="9"/>
      <c r="AQ42671" s="9"/>
    </row>
    <row r="42672" spans="41:43" x14ac:dyDescent="0.3">
      <c r="AO42672" s="9"/>
      <c r="AP42672" s="9"/>
      <c r="AQ42672" s="9"/>
    </row>
    <row r="42673" spans="41:43" x14ac:dyDescent="0.3">
      <c r="AO42673" s="9"/>
      <c r="AP42673" s="9"/>
      <c r="AQ42673" s="9"/>
    </row>
    <row r="42674" spans="41:43" x14ac:dyDescent="0.3">
      <c r="AO42674" s="9"/>
      <c r="AP42674" s="9"/>
      <c r="AQ42674" s="9"/>
    </row>
    <row r="42675" spans="41:43" x14ac:dyDescent="0.3">
      <c r="AO42675" s="9"/>
      <c r="AP42675" s="9"/>
      <c r="AQ42675" s="9"/>
    </row>
    <row r="42676" spans="41:43" x14ac:dyDescent="0.3">
      <c r="AO42676" s="9"/>
      <c r="AP42676" s="9"/>
      <c r="AQ42676" s="9"/>
    </row>
    <row r="42677" spans="41:43" x14ac:dyDescent="0.3">
      <c r="AO42677" s="9"/>
      <c r="AP42677" s="9"/>
      <c r="AQ42677" s="9"/>
    </row>
    <row r="42678" spans="41:43" x14ac:dyDescent="0.3">
      <c r="AO42678" s="9"/>
      <c r="AP42678" s="9"/>
      <c r="AQ42678" s="9"/>
    </row>
    <row r="42679" spans="41:43" x14ac:dyDescent="0.3">
      <c r="AO42679" s="9"/>
      <c r="AP42679" s="9"/>
      <c r="AQ42679" s="9"/>
    </row>
    <row r="42680" spans="41:43" x14ac:dyDescent="0.3">
      <c r="AO42680" s="9"/>
      <c r="AP42680" s="9"/>
      <c r="AQ42680" s="9"/>
    </row>
    <row r="42681" spans="41:43" x14ac:dyDescent="0.3">
      <c r="AO42681" s="9"/>
      <c r="AP42681" s="9"/>
      <c r="AQ42681" s="9"/>
    </row>
    <row r="42682" spans="41:43" x14ac:dyDescent="0.3">
      <c r="AO42682" s="9"/>
      <c r="AP42682" s="9"/>
      <c r="AQ42682" s="9"/>
    </row>
    <row r="42683" spans="41:43" x14ac:dyDescent="0.3">
      <c r="AO42683" s="9"/>
      <c r="AP42683" s="9"/>
      <c r="AQ42683" s="9"/>
    </row>
    <row r="42684" spans="41:43" x14ac:dyDescent="0.3">
      <c r="AO42684" s="9"/>
      <c r="AP42684" s="9"/>
      <c r="AQ42684" s="9"/>
    </row>
    <row r="42685" spans="41:43" x14ac:dyDescent="0.3">
      <c r="AO42685" s="9"/>
      <c r="AP42685" s="9"/>
      <c r="AQ42685" s="9"/>
    </row>
    <row r="42686" spans="41:43" x14ac:dyDescent="0.3">
      <c r="AO42686" s="9"/>
      <c r="AP42686" s="9"/>
      <c r="AQ42686" s="9"/>
    </row>
    <row r="42687" spans="41:43" x14ac:dyDescent="0.3">
      <c r="AO42687" s="9"/>
      <c r="AP42687" s="9"/>
      <c r="AQ42687" s="9"/>
    </row>
    <row r="42688" spans="41:43" x14ac:dyDescent="0.3">
      <c r="AO42688" s="9"/>
      <c r="AP42688" s="9"/>
      <c r="AQ42688" s="9"/>
    </row>
    <row r="42689" spans="41:43" x14ac:dyDescent="0.3">
      <c r="AO42689" s="9"/>
      <c r="AP42689" s="9"/>
      <c r="AQ42689" s="9"/>
    </row>
    <row r="42690" spans="41:43" x14ac:dyDescent="0.3">
      <c r="AO42690" s="9"/>
      <c r="AP42690" s="9"/>
      <c r="AQ42690" s="9"/>
    </row>
    <row r="42691" spans="41:43" x14ac:dyDescent="0.3">
      <c r="AO42691" s="9"/>
      <c r="AP42691" s="9"/>
      <c r="AQ42691" s="9"/>
    </row>
    <row r="42692" spans="41:43" x14ac:dyDescent="0.3">
      <c r="AO42692" s="9"/>
      <c r="AP42692" s="9"/>
      <c r="AQ42692" s="9"/>
    </row>
    <row r="42693" spans="41:43" x14ac:dyDescent="0.3">
      <c r="AO42693" s="9"/>
      <c r="AP42693" s="9"/>
      <c r="AQ42693" s="9"/>
    </row>
    <row r="42694" spans="41:43" x14ac:dyDescent="0.3">
      <c r="AO42694" s="9"/>
      <c r="AP42694" s="9"/>
      <c r="AQ42694" s="9"/>
    </row>
    <row r="42695" spans="41:43" x14ac:dyDescent="0.3">
      <c r="AO42695" s="9"/>
      <c r="AP42695" s="9"/>
      <c r="AQ42695" s="9"/>
    </row>
    <row r="42696" spans="41:43" x14ac:dyDescent="0.3">
      <c r="AO42696" s="9"/>
      <c r="AP42696" s="9"/>
      <c r="AQ42696" s="9"/>
    </row>
    <row r="42697" spans="41:43" x14ac:dyDescent="0.3">
      <c r="AO42697" s="9"/>
      <c r="AP42697" s="9"/>
      <c r="AQ42697" s="9"/>
    </row>
    <row r="42698" spans="41:43" x14ac:dyDescent="0.3">
      <c r="AO42698" s="9"/>
      <c r="AP42698" s="9"/>
      <c r="AQ42698" s="9"/>
    </row>
    <row r="42699" spans="41:43" x14ac:dyDescent="0.3">
      <c r="AO42699" s="9"/>
      <c r="AP42699" s="9"/>
      <c r="AQ42699" s="9"/>
    </row>
    <row r="42700" spans="41:43" x14ac:dyDescent="0.3">
      <c r="AO42700" s="9"/>
      <c r="AP42700" s="9"/>
      <c r="AQ42700" s="9"/>
    </row>
    <row r="42701" spans="41:43" x14ac:dyDescent="0.3">
      <c r="AO42701" s="9"/>
      <c r="AP42701" s="9"/>
      <c r="AQ42701" s="9"/>
    </row>
    <row r="42702" spans="41:43" x14ac:dyDescent="0.3">
      <c r="AO42702" s="9"/>
      <c r="AP42702" s="9"/>
      <c r="AQ42702" s="9"/>
    </row>
    <row r="42703" spans="41:43" x14ac:dyDescent="0.3">
      <c r="AO42703" s="9"/>
      <c r="AP42703" s="9"/>
      <c r="AQ42703" s="9"/>
    </row>
    <row r="42704" spans="41:43" x14ac:dyDescent="0.3">
      <c r="AO42704" s="9"/>
      <c r="AP42704" s="9"/>
      <c r="AQ42704" s="9"/>
    </row>
    <row r="42705" spans="41:43" x14ac:dyDescent="0.3">
      <c r="AO42705" s="9"/>
      <c r="AP42705" s="9"/>
      <c r="AQ42705" s="9"/>
    </row>
    <row r="42706" spans="41:43" x14ac:dyDescent="0.3">
      <c r="AO42706" s="9"/>
      <c r="AP42706" s="9"/>
      <c r="AQ42706" s="9"/>
    </row>
    <row r="42707" spans="41:43" x14ac:dyDescent="0.3">
      <c r="AO42707" s="9"/>
      <c r="AP42707" s="9"/>
      <c r="AQ42707" s="9"/>
    </row>
    <row r="42708" spans="41:43" x14ac:dyDescent="0.3">
      <c r="AO42708" s="9"/>
      <c r="AP42708" s="9"/>
      <c r="AQ42708" s="9"/>
    </row>
    <row r="42709" spans="41:43" x14ac:dyDescent="0.3">
      <c r="AO42709" s="9"/>
      <c r="AP42709" s="9"/>
      <c r="AQ42709" s="9"/>
    </row>
    <row r="42710" spans="41:43" x14ac:dyDescent="0.3">
      <c r="AO42710" s="9"/>
      <c r="AP42710" s="9"/>
      <c r="AQ42710" s="9"/>
    </row>
    <row r="42711" spans="41:43" x14ac:dyDescent="0.3">
      <c r="AO42711" s="9"/>
      <c r="AP42711" s="9"/>
      <c r="AQ42711" s="9"/>
    </row>
    <row r="42712" spans="41:43" x14ac:dyDescent="0.3">
      <c r="AO42712" s="9"/>
      <c r="AP42712" s="9"/>
      <c r="AQ42712" s="9"/>
    </row>
    <row r="42713" spans="41:43" x14ac:dyDescent="0.3">
      <c r="AO42713" s="9"/>
      <c r="AP42713" s="9"/>
      <c r="AQ42713" s="9"/>
    </row>
    <row r="42714" spans="41:43" x14ac:dyDescent="0.3">
      <c r="AO42714" s="9"/>
      <c r="AP42714" s="9"/>
      <c r="AQ42714" s="9"/>
    </row>
    <row r="42715" spans="41:43" x14ac:dyDescent="0.3">
      <c r="AO42715" s="9"/>
      <c r="AP42715" s="9"/>
      <c r="AQ42715" s="9"/>
    </row>
    <row r="42716" spans="41:43" x14ac:dyDescent="0.3">
      <c r="AO42716" s="9"/>
      <c r="AP42716" s="9"/>
      <c r="AQ42716" s="9"/>
    </row>
    <row r="42717" spans="41:43" x14ac:dyDescent="0.3">
      <c r="AO42717" s="9"/>
      <c r="AP42717" s="9"/>
      <c r="AQ42717" s="9"/>
    </row>
    <row r="42718" spans="41:43" x14ac:dyDescent="0.3">
      <c r="AO42718" s="9"/>
      <c r="AP42718" s="9"/>
      <c r="AQ42718" s="9"/>
    </row>
    <row r="42719" spans="41:43" x14ac:dyDescent="0.3">
      <c r="AO42719" s="9"/>
      <c r="AP42719" s="9"/>
      <c r="AQ42719" s="9"/>
    </row>
    <row r="42720" spans="41:43" x14ac:dyDescent="0.3">
      <c r="AO42720" s="9"/>
      <c r="AP42720" s="9"/>
      <c r="AQ42720" s="9"/>
    </row>
    <row r="42721" spans="41:43" x14ac:dyDescent="0.3">
      <c r="AO42721" s="9"/>
      <c r="AP42721" s="9"/>
      <c r="AQ42721" s="9"/>
    </row>
    <row r="42722" spans="41:43" x14ac:dyDescent="0.3">
      <c r="AO42722" s="9"/>
      <c r="AP42722" s="9"/>
      <c r="AQ42722" s="9"/>
    </row>
    <row r="42723" spans="41:43" x14ac:dyDescent="0.3">
      <c r="AO42723" s="9"/>
      <c r="AP42723" s="9"/>
      <c r="AQ42723" s="9"/>
    </row>
    <row r="42724" spans="41:43" x14ac:dyDescent="0.3">
      <c r="AO42724" s="9"/>
      <c r="AP42724" s="9"/>
      <c r="AQ42724" s="9"/>
    </row>
    <row r="42725" spans="41:43" x14ac:dyDescent="0.3">
      <c r="AO42725" s="9"/>
      <c r="AP42725" s="9"/>
      <c r="AQ42725" s="9"/>
    </row>
    <row r="42726" spans="41:43" x14ac:dyDescent="0.3">
      <c r="AO42726" s="9"/>
      <c r="AP42726" s="9"/>
      <c r="AQ42726" s="9"/>
    </row>
    <row r="42727" spans="41:43" x14ac:dyDescent="0.3">
      <c r="AO42727" s="9"/>
      <c r="AP42727" s="9"/>
      <c r="AQ42727" s="9"/>
    </row>
    <row r="42728" spans="41:43" x14ac:dyDescent="0.3">
      <c r="AO42728" s="9"/>
      <c r="AP42728" s="9"/>
      <c r="AQ42728" s="9"/>
    </row>
    <row r="42729" spans="41:43" x14ac:dyDescent="0.3">
      <c r="AO42729" s="9"/>
      <c r="AP42729" s="9"/>
      <c r="AQ42729" s="9"/>
    </row>
    <row r="42730" spans="41:43" x14ac:dyDescent="0.3">
      <c r="AO42730" s="9"/>
      <c r="AP42730" s="9"/>
      <c r="AQ42730" s="9"/>
    </row>
    <row r="42731" spans="41:43" x14ac:dyDescent="0.3">
      <c r="AO42731" s="9"/>
      <c r="AP42731" s="9"/>
      <c r="AQ42731" s="9"/>
    </row>
    <row r="42732" spans="41:43" x14ac:dyDescent="0.3">
      <c r="AO42732" s="9"/>
      <c r="AP42732" s="9"/>
      <c r="AQ42732" s="9"/>
    </row>
    <row r="42733" spans="41:43" x14ac:dyDescent="0.3">
      <c r="AO42733" s="9"/>
      <c r="AP42733" s="9"/>
      <c r="AQ42733" s="9"/>
    </row>
    <row r="42734" spans="41:43" x14ac:dyDescent="0.3">
      <c r="AO42734" s="9"/>
      <c r="AP42734" s="9"/>
      <c r="AQ42734" s="9"/>
    </row>
    <row r="42735" spans="41:43" x14ac:dyDescent="0.3">
      <c r="AO42735" s="9"/>
      <c r="AP42735" s="9"/>
      <c r="AQ42735" s="9"/>
    </row>
    <row r="42736" spans="41:43" x14ac:dyDescent="0.3">
      <c r="AO42736" s="9"/>
      <c r="AP42736" s="9"/>
      <c r="AQ42736" s="9"/>
    </row>
    <row r="42737" spans="41:43" x14ac:dyDescent="0.3">
      <c r="AO42737" s="9"/>
      <c r="AP42737" s="9"/>
      <c r="AQ42737" s="9"/>
    </row>
    <row r="42738" spans="41:43" x14ac:dyDescent="0.3">
      <c r="AO42738" s="9"/>
      <c r="AP42738" s="9"/>
      <c r="AQ42738" s="9"/>
    </row>
    <row r="42739" spans="41:43" x14ac:dyDescent="0.3">
      <c r="AO42739" s="9"/>
      <c r="AP42739" s="9"/>
      <c r="AQ42739" s="9"/>
    </row>
    <row r="42740" spans="41:43" x14ac:dyDescent="0.3">
      <c r="AO42740" s="9"/>
      <c r="AP42740" s="9"/>
      <c r="AQ42740" s="9"/>
    </row>
    <row r="42741" spans="41:43" x14ac:dyDescent="0.3">
      <c r="AO42741" s="9"/>
      <c r="AP42741" s="9"/>
      <c r="AQ42741" s="9"/>
    </row>
    <row r="42742" spans="41:43" x14ac:dyDescent="0.3">
      <c r="AO42742" s="9"/>
      <c r="AP42742" s="9"/>
      <c r="AQ42742" s="9"/>
    </row>
    <row r="42743" spans="41:43" x14ac:dyDescent="0.3">
      <c r="AO42743" s="9"/>
      <c r="AP42743" s="9"/>
      <c r="AQ42743" s="9"/>
    </row>
    <row r="42744" spans="41:43" x14ac:dyDescent="0.3">
      <c r="AO42744" s="9"/>
      <c r="AP42744" s="9"/>
      <c r="AQ42744" s="9"/>
    </row>
    <row r="42745" spans="41:43" x14ac:dyDescent="0.3">
      <c r="AO42745" s="9"/>
      <c r="AP42745" s="9"/>
      <c r="AQ42745" s="9"/>
    </row>
    <row r="42746" spans="41:43" x14ac:dyDescent="0.3">
      <c r="AO42746" s="9"/>
      <c r="AP42746" s="9"/>
      <c r="AQ42746" s="9"/>
    </row>
    <row r="42747" spans="41:43" x14ac:dyDescent="0.3">
      <c r="AO42747" s="9"/>
      <c r="AP42747" s="9"/>
      <c r="AQ42747" s="9"/>
    </row>
    <row r="42748" spans="41:43" x14ac:dyDescent="0.3">
      <c r="AO42748" s="9"/>
      <c r="AP42748" s="9"/>
      <c r="AQ42748" s="9"/>
    </row>
    <row r="42749" spans="41:43" x14ac:dyDescent="0.3">
      <c r="AO42749" s="9"/>
      <c r="AP42749" s="9"/>
      <c r="AQ42749" s="9"/>
    </row>
    <row r="42750" spans="41:43" x14ac:dyDescent="0.3">
      <c r="AO42750" s="9"/>
      <c r="AP42750" s="9"/>
      <c r="AQ42750" s="9"/>
    </row>
    <row r="42751" spans="41:43" x14ac:dyDescent="0.3">
      <c r="AO42751" s="9"/>
      <c r="AP42751" s="9"/>
      <c r="AQ42751" s="9"/>
    </row>
    <row r="42752" spans="41:43" x14ac:dyDescent="0.3">
      <c r="AO42752" s="9"/>
      <c r="AP42752" s="9"/>
      <c r="AQ42752" s="9"/>
    </row>
    <row r="42753" spans="41:43" x14ac:dyDescent="0.3">
      <c r="AO42753" s="9"/>
      <c r="AP42753" s="9"/>
      <c r="AQ42753" s="9"/>
    </row>
    <row r="42754" spans="41:43" x14ac:dyDescent="0.3">
      <c r="AO42754" s="9"/>
      <c r="AP42754" s="9"/>
      <c r="AQ42754" s="9"/>
    </row>
    <row r="42755" spans="41:43" x14ac:dyDescent="0.3">
      <c r="AO42755" s="9"/>
      <c r="AP42755" s="9"/>
      <c r="AQ42755" s="9"/>
    </row>
    <row r="42756" spans="41:43" x14ac:dyDescent="0.3">
      <c r="AO42756" s="9"/>
      <c r="AP42756" s="9"/>
      <c r="AQ42756" s="9"/>
    </row>
    <row r="42757" spans="41:43" x14ac:dyDescent="0.3">
      <c r="AO42757" s="9"/>
      <c r="AP42757" s="9"/>
      <c r="AQ42757" s="9"/>
    </row>
    <row r="42758" spans="41:43" x14ac:dyDescent="0.3">
      <c r="AO42758" s="9"/>
      <c r="AP42758" s="9"/>
      <c r="AQ42758" s="9"/>
    </row>
    <row r="42759" spans="41:43" x14ac:dyDescent="0.3">
      <c r="AO42759" s="9"/>
      <c r="AP42759" s="9"/>
      <c r="AQ42759" s="9"/>
    </row>
    <row r="42760" spans="41:43" x14ac:dyDescent="0.3">
      <c r="AO42760" s="9"/>
      <c r="AP42760" s="9"/>
      <c r="AQ42760" s="9"/>
    </row>
    <row r="42761" spans="41:43" x14ac:dyDescent="0.3">
      <c r="AO42761" s="9"/>
      <c r="AP42761" s="9"/>
      <c r="AQ42761" s="9"/>
    </row>
    <row r="42762" spans="41:43" x14ac:dyDescent="0.3">
      <c r="AO42762" s="9"/>
      <c r="AP42762" s="9"/>
      <c r="AQ42762" s="9"/>
    </row>
    <row r="42763" spans="41:43" x14ac:dyDescent="0.3">
      <c r="AO42763" s="9"/>
      <c r="AP42763" s="9"/>
      <c r="AQ42763" s="9"/>
    </row>
    <row r="42764" spans="41:43" x14ac:dyDescent="0.3">
      <c r="AO42764" s="9"/>
      <c r="AP42764" s="9"/>
      <c r="AQ42764" s="9"/>
    </row>
    <row r="42765" spans="41:43" x14ac:dyDescent="0.3">
      <c r="AO42765" s="9"/>
      <c r="AP42765" s="9"/>
      <c r="AQ42765" s="9"/>
    </row>
    <row r="42766" spans="41:43" x14ac:dyDescent="0.3">
      <c r="AO42766" s="9"/>
      <c r="AP42766" s="9"/>
      <c r="AQ42766" s="9"/>
    </row>
    <row r="42767" spans="41:43" x14ac:dyDescent="0.3">
      <c r="AO42767" s="9"/>
      <c r="AP42767" s="9"/>
      <c r="AQ42767" s="9"/>
    </row>
    <row r="42768" spans="41:43" x14ac:dyDescent="0.3">
      <c r="AO42768" s="9"/>
      <c r="AP42768" s="9"/>
      <c r="AQ42768" s="9"/>
    </row>
    <row r="42769" spans="41:43" x14ac:dyDescent="0.3">
      <c r="AO42769" s="9"/>
      <c r="AP42769" s="9"/>
      <c r="AQ42769" s="9"/>
    </row>
    <row r="42770" spans="41:43" x14ac:dyDescent="0.3">
      <c r="AO42770" s="9"/>
      <c r="AP42770" s="9"/>
      <c r="AQ42770" s="9"/>
    </row>
    <row r="42771" spans="41:43" x14ac:dyDescent="0.3">
      <c r="AO42771" s="9"/>
      <c r="AP42771" s="9"/>
      <c r="AQ42771" s="9"/>
    </row>
    <row r="42772" spans="41:43" x14ac:dyDescent="0.3">
      <c r="AO42772" s="9"/>
      <c r="AP42772" s="9"/>
      <c r="AQ42772" s="9"/>
    </row>
    <row r="42773" spans="41:43" x14ac:dyDescent="0.3">
      <c r="AO42773" s="9"/>
      <c r="AP42773" s="9"/>
      <c r="AQ42773" s="9"/>
    </row>
    <row r="42774" spans="41:43" x14ac:dyDescent="0.3">
      <c r="AO42774" s="9"/>
      <c r="AP42774" s="9"/>
      <c r="AQ42774" s="9"/>
    </row>
    <row r="42775" spans="41:43" x14ac:dyDescent="0.3">
      <c r="AO42775" s="9"/>
      <c r="AP42775" s="9"/>
      <c r="AQ42775" s="9"/>
    </row>
    <row r="42776" spans="41:43" x14ac:dyDescent="0.3">
      <c r="AO42776" s="9"/>
      <c r="AP42776" s="9"/>
      <c r="AQ42776" s="9"/>
    </row>
    <row r="42777" spans="41:43" x14ac:dyDescent="0.3">
      <c r="AO42777" s="9"/>
      <c r="AP42777" s="9"/>
      <c r="AQ42777" s="9"/>
    </row>
    <row r="42778" spans="41:43" x14ac:dyDescent="0.3">
      <c r="AO42778" s="9"/>
      <c r="AP42778" s="9"/>
      <c r="AQ42778" s="9"/>
    </row>
    <row r="42779" spans="41:43" x14ac:dyDescent="0.3">
      <c r="AO42779" s="9"/>
      <c r="AP42779" s="9"/>
      <c r="AQ42779" s="9"/>
    </row>
    <row r="42780" spans="41:43" x14ac:dyDescent="0.3">
      <c r="AO42780" s="9"/>
      <c r="AP42780" s="9"/>
      <c r="AQ42780" s="9"/>
    </row>
    <row r="42781" spans="41:43" x14ac:dyDescent="0.3">
      <c r="AO42781" s="9"/>
      <c r="AP42781" s="9"/>
      <c r="AQ42781" s="9"/>
    </row>
    <row r="42782" spans="41:43" x14ac:dyDescent="0.3">
      <c r="AO42782" s="9"/>
      <c r="AP42782" s="9"/>
      <c r="AQ42782" s="9"/>
    </row>
    <row r="42783" spans="41:43" x14ac:dyDescent="0.3">
      <c r="AO42783" s="9"/>
      <c r="AP42783" s="9"/>
      <c r="AQ42783" s="9"/>
    </row>
    <row r="42784" spans="41:43" x14ac:dyDescent="0.3">
      <c r="AO42784" s="9"/>
      <c r="AP42784" s="9"/>
      <c r="AQ42784" s="9"/>
    </row>
    <row r="42785" spans="41:43" x14ac:dyDescent="0.3">
      <c r="AO42785" s="9"/>
      <c r="AP42785" s="9"/>
      <c r="AQ42785" s="9"/>
    </row>
    <row r="42786" spans="41:43" x14ac:dyDescent="0.3">
      <c r="AO42786" s="9"/>
      <c r="AP42786" s="9"/>
      <c r="AQ42786" s="9"/>
    </row>
    <row r="42787" spans="41:43" x14ac:dyDescent="0.3">
      <c r="AO42787" s="9"/>
      <c r="AP42787" s="9"/>
      <c r="AQ42787" s="9"/>
    </row>
    <row r="42788" spans="41:43" x14ac:dyDescent="0.3">
      <c r="AO42788" s="9"/>
      <c r="AP42788" s="9"/>
      <c r="AQ42788" s="9"/>
    </row>
    <row r="42789" spans="41:43" x14ac:dyDescent="0.3">
      <c r="AO42789" s="9"/>
      <c r="AP42789" s="9"/>
      <c r="AQ42789" s="9"/>
    </row>
    <row r="42790" spans="41:43" x14ac:dyDescent="0.3">
      <c r="AO42790" s="9"/>
      <c r="AP42790" s="9"/>
      <c r="AQ42790" s="9"/>
    </row>
    <row r="42791" spans="41:43" x14ac:dyDescent="0.3">
      <c r="AO42791" s="9"/>
      <c r="AP42791" s="9"/>
      <c r="AQ42791" s="9"/>
    </row>
    <row r="42792" spans="41:43" x14ac:dyDescent="0.3">
      <c r="AO42792" s="9"/>
      <c r="AP42792" s="9"/>
      <c r="AQ42792" s="9"/>
    </row>
    <row r="42793" spans="41:43" x14ac:dyDescent="0.3">
      <c r="AO42793" s="9"/>
      <c r="AP42793" s="9"/>
      <c r="AQ42793" s="9"/>
    </row>
    <row r="42794" spans="41:43" x14ac:dyDescent="0.3">
      <c r="AO42794" s="9"/>
      <c r="AP42794" s="9"/>
      <c r="AQ42794" s="9"/>
    </row>
    <row r="42795" spans="41:43" x14ac:dyDescent="0.3">
      <c r="AO42795" s="9"/>
      <c r="AP42795" s="9"/>
      <c r="AQ42795" s="9"/>
    </row>
    <row r="42796" spans="41:43" x14ac:dyDescent="0.3">
      <c r="AO42796" s="9"/>
      <c r="AP42796" s="9"/>
      <c r="AQ42796" s="9"/>
    </row>
    <row r="42797" spans="41:43" x14ac:dyDescent="0.3">
      <c r="AO42797" s="9"/>
      <c r="AP42797" s="9"/>
      <c r="AQ42797" s="9"/>
    </row>
    <row r="42798" spans="41:43" x14ac:dyDescent="0.3">
      <c r="AO42798" s="9"/>
      <c r="AP42798" s="9"/>
      <c r="AQ42798" s="9"/>
    </row>
    <row r="42799" spans="41:43" x14ac:dyDescent="0.3">
      <c r="AO42799" s="9"/>
      <c r="AP42799" s="9"/>
      <c r="AQ42799" s="9"/>
    </row>
    <row r="42800" spans="41:43" x14ac:dyDescent="0.3">
      <c r="AO42800" s="9"/>
      <c r="AP42800" s="9"/>
      <c r="AQ42800" s="9"/>
    </row>
    <row r="42801" spans="41:43" x14ac:dyDescent="0.3">
      <c r="AO42801" s="9"/>
      <c r="AP42801" s="9"/>
      <c r="AQ42801" s="9"/>
    </row>
    <row r="42802" spans="41:43" x14ac:dyDescent="0.3">
      <c r="AO42802" s="9"/>
      <c r="AP42802" s="9"/>
      <c r="AQ42802" s="9"/>
    </row>
    <row r="42803" spans="41:43" x14ac:dyDescent="0.3">
      <c r="AO42803" s="9"/>
      <c r="AP42803" s="9"/>
      <c r="AQ42803" s="9"/>
    </row>
    <row r="42804" spans="41:43" x14ac:dyDescent="0.3">
      <c r="AO42804" s="9"/>
      <c r="AP42804" s="9"/>
      <c r="AQ42804" s="9"/>
    </row>
    <row r="42805" spans="41:43" x14ac:dyDescent="0.3">
      <c r="AO42805" s="9"/>
      <c r="AP42805" s="9"/>
      <c r="AQ42805" s="9"/>
    </row>
    <row r="42806" spans="41:43" x14ac:dyDescent="0.3">
      <c r="AO42806" s="9"/>
      <c r="AP42806" s="9"/>
      <c r="AQ42806" s="9"/>
    </row>
    <row r="42807" spans="41:43" x14ac:dyDescent="0.3">
      <c r="AO42807" s="9"/>
      <c r="AP42807" s="9"/>
      <c r="AQ42807" s="9"/>
    </row>
    <row r="42808" spans="41:43" x14ac:dyDescent="0.3">
      <c r="AO42808" s="9"/>
      <c r="AP42808" s="9"/>
      <c r="AQ42808" s="9"/>
    </row>
    <row r="42809" spans="41:43" x14ac:dyDescent="0.3">
      <c r="AO42809" s="9"/>
      <c r="AP42809" s="9"/>
      <c r="AQ42809" s="9"/>
    </row>
    <row r="42810" spans="41:43" x14ac:dyDescent="0.3">
      <c r="AO42810" s="9"/>
      <c r="AP42810" s="9"/>
      <c r="AQ42810" s="9"/>
    </row>
    <row r="42811" spans="41:43" x14ac:dyDescent="0.3">
      <c r="AO42811" s="9"/>
      <c r="AP42811" s="9"/>
      <c r="AQ42811" s="9"/>
    </row>
    <row r="42812" spans="41:43" x14ac:dyDescent="0.3">
      <c r="AO42812" s="9"/>
      <c r="AP42812" s="9"/>
      <c r="AQ42812" s="9"/>
    </row>
    <row r="42813" spans="41:43" x14ac:dyDescent="0.3">
      <c r="AO42813" s="9"/>
      <c r="AP42813" s="9"/>
      <c r="AQ42813" s="9"/>
    </row>
    <row r="42814" spans="41:43" x14ac:dyDescent="0.3">
      <c r="AO42814" s="9"/>
      <c r="AP42814" s="9"/>
      <c r="AQ42814" s="9"/>
    </row>
    <row r="42815" spans="41:43" x14ac:dyDescent="0.3">
      <c r="AO42815" s="9"/>
      <c r="AP42815" s="9"/>
      <c r="AQ42815" s="9"/>
    </row>
    <row r="42816" spans="41:43" x14ac:dyDescent="0.3">
      <c r="AO42816" s="9"/>
      <c r="AP42816" s="9"/>
      <c r="AQ42816" s="9"/>
    </row>
    <row r="42817" spans="41:43" x14ac:dyDescent="0.3">
      <c r="AO42817" s="9"/>
      <c r="AP42817" s="9"/>
      <c r="AQ42817" s="9"/>
    </row>
    <row r="42818" spans="41:43" x14ac:dyDescent="0.3">
      <c r="AO42818" s="9"/>
      <c r="AP42818" s="9"/>
      <c r="AQ42818" s="9"/>
    </row>
    <row r="42819" spans="41:43" x14ac:dyDescent="0.3">
      <c r="AO42819" s="9"/>
      <c r="AP42819" s="9"/>
      <c r="AQ42819" s="9"/>
    </row>
    <row r="42820" spans="41:43" x14ac:dyDescent="0.3">
      <c r="AO42820" s="9"/>
      <c r="AP42820" s="9"/>
      <c r="AQ42820" s="9"/>
    </row>
    <row r="42821" spans="41:43" x14ac:dyDescent="0.3">
      <c r="AO42821" s="9"/>
      <c r="AP42821" s="9"/>
      <c r="AQ42821" s="9"/>
    </row>
    <row r="42822" spans="41:43" x14ac:dyDescent="0.3">
      <c r="AO42822" s="9"/>
      <c r="AP42822" s="9"/>
      <c r="AQ42822" s="9"/>
    </row>
    <row r="42823" spans="41:43" x14ac:dyDescent="0.3">
      <c r="AO42823" s="9"/>
      <c r="AP42823" s="9"/>
      <c r="AQ42823" s="9"/>
    </row>
    <row r="42824" spans="41:43" x14ac:dyDescent="0.3">
      <c r="AO42824" s="9"/>
      <c r="AP42824" s="9"/>
      <c r="AQ42824" s="9"/>
    </row>
    <row r="42825" spans="41:43" x14ac:dyDescent="0.3">
      <c r="AO42825" s="9"/>
      <c r="AP42825" s="9"/>
      <c r="AQ42825" s="9"/>
    </row>
    <row r="42826" spans="41:43" x14ac:dyDescent="0.3">
      <c r="AO42826" s="9"/>
      <c r="AP42826" s="9"/>
      <c r="AQ42826" s="9"/>
    </row>
    <row r="42827" spans="41:43" x14ac:dyDescent="0.3">
      <c r="AO42827" s="9"/>
      <c r="AP42827" s="9"/>
      <c r="AQ42827" s="9"/>
    </row>
    <row r="42828" spans="41:43" x14ac:dyDescent="0.3">
      <c r="AO42828" s="9"/>
      <c r="AP42828" s="9"/>
      <c r="AQ42828" s="9"/>
    </row>
    <row r="42829" spans="41:43" x14ac:dyDescent="0.3">
      <c r="AO42829" s="9"/>
      <c r="AP42829" s="9"/>
      <c r="AQ42829" s="9"/>
    </row>
    <row r="42830" spans="41:43" x14ac:dyDescent="0.3">
      <c r="AO42830" s="9"/>
      <c r="AP42830" s="9"/>
      <c r="AQ42830" s="9"/>
    </row>
    <row r="42831" spans="41:43" x14ac:dyDescent="0.3">
      <c r="AO42831" s="9"/>
      <c r="AP42831" s="9"/>
      <c r="AQ42831" s="9"/>
    </row>
    <row r="42832" spans="41:43" x14ac:dyDescent="0.3">
      <c r="AO42832" s="9"/>
      <c r="AP42832" s="9"/>
      <c r="AQ42832" s="9"/>
    </row>
    <row r="42833" spans="41:43" x14ac:dyDescent="0.3">
      <c r="AO42833" s="9"/>
      <c r="AP42833" s="9"/>
      <c r="AQ42833" s="9"/>
    </row>
    <row r="42834" spans="41:43" x14ac:dyDescent="0.3">
      <c r="AO42834" s="9"/>
      <c r="AP42834" s="9"/>
      <c r="AQ42834" s="9"/>
    </row>
    <row r="42835" spans="41:43" x14ac:dyDescent="0.3">
      <c r="AO42835" s="9"/>
      <c r="AP42835" s="9"/>
      <c r="AQ42835" s="9"/>
    </row>
    <row r="42836" spans="41:43" x14ac:dyDescent="0.3">
      <c r="AO42836" s="9"/>
      <c r="AP42836" s="9"/>
      <c r="AQ42836" s="9"/>
    </row>
    <row r="42837" spans="41:43" x14ac:dyDescent="0.3">
      <c r="AO42837" s="9"/>
      <c r="AP42837" s="9"/>
      <c r="AQ42837" s="9"/>
    </row>
    <row r="42838" spans="41:43" x14ac:dyDescent="0.3">
      <c r="AO42838" s="9"/>
      <c r="AP42838" s="9"/>
      <c r="AQ42838" s="9"/>
    </row>
    <row r="42839" spans="41:43" x14ac:dyDescent="0.3">
      <c r="AO42839" s="9"/>
      <c r="AP42839" s="9"/>
      <c r="AQ42839" s="9"/>
    </row>
    <row r="42840" spans="41:43" x14ac:dyDescent="0.3">
      <c r="AO42840" s="9"/>
      <c r="AP42840" s="9"/>
      <c r="AQ42840" s="9"/>
    </row>
    <row r="42841" spans="41:43" x14ac:dyDescent="0.3">
      <c r="AO42841" s="9"/>
      <c r="AP42841" s="9"/>
      <c r="AQ42841" s="9"/>
    </row>
    <row r="42842" spans="41:43" x14ac:dyDescent="0.3">
      <c r="AO42842" s="9"/>
      <c r="AP42842" s="9"/>
      <c r="AQ42842" s="9"/>
    </row>
    <row r="42843" spans="41:43" x14ac:dyDescent="0.3">
      <c r="AO42843" s="9"/>
      <c r="AP42843" s="9"/>
      <c r="AQ42843" s="9"/>
    </row>
    <row r="42844" spans="41:43" x14ac:dyDescent="0.3">
      <c r="AO42844" s="9"/>
      <c r="AP42844" s="9"/>
      <c r="AQ42844" s="9"/>
    </row>
    <row r="42845" spans="41:43" x14ac:dyDescent="0.3">
      <c r="AO42845" s="9"/>
      <c r="AP42845" s="9"/>
      <c r="AQ42845" s="9"/>
    </row>
    <row r="42846" spans="41:43" x14ac:dyDescent="0.3">
      <c r="AO42846" s="9"/>
      <c r="AP42846" s="9"/>
      <c r="AQ42846" s="9"/>
    </row>
    <row r="42847" spans="41:43" x14ac:dyDescent="0.3">
      <c r="AO42847" s="9"/>
      <c r="AP42847" s="9"/>
      <c r="AQ42847" s="9"/>
    </row>
    <row r="42848" spans="41:43" x14ac:dyDescent="0.3">
      <c r="AO42848" s="9"/>
      <c r="AP42848" s="9"/>
      <c r="AQ42848" s="9"/>
    </row>
    <row r="42849" spans="41:43" x14ac:dyDescent="0.3">
      <c r="AO42849" s="9"/>
      <c r="AP42849" s="9"/>
      <c r="AQ42849" s="9"/>
    </row>
    <row r="42850" spans="41:43" x14ac:dyDescent="0.3">
      <c r="AO42850" s="9"/>
      <c r="AP42850" s="9"/>
      <c r="AQ42850" s="9"/>
    </row>
    <row r="42851" spans="41:43" x14ac:dyDescent="0.3">
      <c r="AO42851" s="9"/>
      <c r="AP42851" s="9"/>
      <c r="AQ42851" s="9"/>
    </row>
    <row r="42852" spans="41:43" x14ac:dyDescent="0.3">
      <c r="AO42852" s="9"/>
      <c r="AP42852" s="9"/>
      <c r="AQ42852" s="9"/>
    </row>
    <row r="42853" spans="41:43" x14ac:dyDescent="0.3">
      <c r="AO42853" s="9"/>
      <c r="AP42853" s="9"/>
      <c r="AQ42853" s="9"/>
    </row>
    <row r="42854" spans="41:43" x14ac:dyDescent="0.3">
      <c r="AO42854" s="9"/>
      <c r="AP42854" s="9"/>
      <c r="AQ42854" s="9"/>
    </row>
    <row r="42855" spans="41:43" x14ac:dyDescent="0.3">
      <c r="AO42855" s="9"/>
      <c r="AP42855" s="9"/>
      <c r="AQ42855" s="9"/>
    </row>
    <row r="42856" spans="41:43" x14ac:dyDescent="0.3">
      <c r="AO42856" s="9"/>
      <c r="AP42856" s="9"/>
      <c r="AQ42856" s="9"/>
    </row>
    <row r="42857" spans="41:43" x14ac:dyDescent="0.3">
      <c r="AO42857" s="9"/>
      <c r="AP42857" s="9"/>
      <c r="AQ42857" s="9"/>
    </row>
    <row r="42858" spans="41:43" x14ac:dyDescent="0.3">
      <c r="AO42858" s="9"/>
      <c r="AP42858" s="9"/>
      <c r="AQ42858" s="9"/>
    </row>
    <row r="42859" spans="41:43" x14ac:dyDescent="0.3">
      <c r="AO42859" s="9"/>
      <c r="AP42859" s="9"/>
      <c r="AQ42859" s="9"/>
    </row>
    <row r="42860" spans="41:43" x14ac:dyDescent="0.3">
      <c r="AO42860" s="9"/>
      <c r="AP42860" s="9"/>
      <c r="AQ42860" s="9"/>
    </row>
    <row r="42861" spans="41:43" x14ac:dyDescent="0.3">
      <c r="AO42861" s="9"/>
      <c r="AP42861" s="9"/>
      <c r="AQ42861" s="9"/>
    </row>
    <row r="42862" spans="41:43" x14ac:dyDescent="0.3">
      <c r="AO42862" s="9"/>
      <c r="AP42862" s="9"/>
      <c r="AQ42862" s="9"/>
    </row>
    <row r="42863" spans="41:43" x14ac:dyDescent="0.3">
      <c r="AO42863" s="9"/>
      <c r="AP42863" s="9"/>
      <c r="AQ42863" s="9"/>
    </row>
    <row r="42864" spans="41:43" x14ac:dyDescent="0.3">
      <c r="AO42864" s="9"/>
      <c r="AP42864" s="9"/>
      <c r="AQ42864" s="9"/>
    </row>
    <row r="42865" spans="41:43" x14ac:dyDescent="0.3">
      <c r="AO42865" s="9"/>
      <c r="AP42865" s="9"/>
      <c r="AQ42865" s="9"/>
    </row>
    <row r="42866" spans="41:43" x14ac:dyDescent="0.3">
      <c r="AO42866" s="9"/>
      <c r="AP42866" s="9"/>
      <c r="AQ42866" s="9"/>
    </row>
    <row r="42867" spans="41:43" x14ac:dyDescent="0.3">
      <c r="AO42867" s="9"/>
      <c r="AP42867" s="9"/>
      <c r="AQ42867" s="9"/>
    </row>
    <row r="42868" spans="41:43" x14ac:dyDescent="0.3">
      <c r="AO42868" s="9"/>
      <c r="AP42868" s="9"/>
      <c r="AQ42868" s="9"/>
    </row>
    <row r="42869" spans="41:43" x14ac:dyDescent="0.3">
      <c r="AO42869" s="9"/>
      <c r="AP42869" s="9"/>
      <c r="AQ42869" s="9"/>
    </row>
    <row r="42870" spans="41:43" x14ac:dyDescent="0.3">
      <c r="AO42870" s="9"/>
      <c r="AP42870" s="9"/>
      <c r="AQ42870" s="9"/>
    </row>
    <row r="42871" spans="41:43" x14ac:dyDescent="0.3">
      <c r="AO42871" s="9"/>
      <c r="AP42871" s="9"/>
      <c r="AQ42871" s="9"/>
    </row>
    <row r="42872" spans="41:43" x14ac:dyDescent="0.3">
      <c r="AO42872" s="9"/>
      <c r="AP42872" s="9"/>
      <c r="AQ42872" s="9"/>
    </row>
    <row r="42873" spans="41:43" x14ac:dyDescent="0.3">
      <c r="AO42873" s="9"/>
      <c r="AP42873" s="9"/>
      <c r="AQ42873" s="9"/>
    </row>
    <row r="42874" spans="41:43" x14ac:dyDescent="0.3">
      <c r="AO42874" s="9"/>
      <c r="AP42874" s="9"/>
      <c r="AQ42874" s="9"/>
    </row>
    <row r="42875" spans="41:43" x14ac:dyDescent="0.3">
      <c r="AO42875" s="9"/>
      <c r="AP42875" s="9"/>
      <c r="AQ42875" s="9"/>
    </row>
    <row r="42876" spans="41:43" x14ac:dyDescent="0.3">
      <c r="AO42876" s="9"/>
      <c r="AP42876" s="9"/>
      <c r="AQ42876" s="9"/>
    </row>
    <row r="42877" spans="41:43" x14ac:dyDescent="0.3">
      <c r="AO42877" s="9"/>
      <c r="AP42877" s="9"/>
      <c r="AQ42877" s="9"/>
    </row>
    <row r="42878" spans="41:43" x14ac:dyDescent="0.3">
      <c r="AO42878" s="9"/>
      <c r="AP42878" s="9"/>
      <c r="AQ42878" s="9"/>
    </row>
    <row r="42879" spans="41:43" x14ac:dyDescent="0.3">
      <c r="AO42879" s="9"/>
      <c r="AP42879" s="9"/>
      <c r="AQ42879" s="9"/>
    </row>
    <row r="42880" spans="41:43" x14ac:dyDescent="0.3">
      <c r="AO42880" s="9"/>
      <c r="AP42880" s="9"/>
      <c r="AQ42880" s="9"/>
    </row>
    <row r="42881" spans="41:43" x14ac:dyDescent="0.3">
      <c r="AO42881" s="9"/>
      <c r="AP42881" s="9"/>
      <c r="AQ42881" s="9"/>
    </row>
    <row r="42882" spans="41:43" x14ac:dyDescent="0.3">
      <c r="AO42882" s="9"/>
      <c r="AP42882" s="9"/>
      <c r="AQ42882" s="9"/>
    </row>
    <row r="42883" spans="41:43" x14ac:dyDescent="0.3">
      <c r="AO42883" s="9"/>
      <c r="AP42883" s="9"/>
      <c r="AQ42883" s="9"/>
    </row>
    <row r="42884" spans="41:43" x14ac:dyDescent="0.3">
      <c r="AO42884" s="9"/>
      <c r="AP42884" s="9"/>
      <c r="AQ42884" s="9"/>
    </row>
    <row r="42885" spans="41:43" x14ac:dyDescent="0.3">
      <c r="AO42885" s="9"/>
      <c r="AP42885" s="9"/>
      <c r="AQ42885" s="9"/>
    </row>
    <row r="42886" spans="41:43" x14ac:dyDescent="0.3">
      <c r="AO42886" s="9"/>
      <c r="AP42886" s="9"/>
      <c r="AQ42886" s="9"/>
    </row>
    <row r="42887" spans="41:43" x14ac:dyDescent="0.3">
      <c r="AO42887" s="9"/>
      <c r="AP42887" s="9"/>
      <c r="AQ42887" s="9"/>
    </row>
    <row r="42888" spans="41:43" x14ac:dyDescent="0.3">
      <c r="AO42888" s="9"/>
      <c r="AP42888" s="9"/>
      <c r="AQ42888" s="9"/>
    </row>
    <row r="42889" spans="41:43" x14ac:dyDescent="0.3">
      <c r="AO42889" s="9"/>
      <c r="AP42889" s="9"/>
      <c r="AQ42889" s="9"/>
    </row>
    <row r="42890" spans="41:43" x14ac:dyDescent="0.3">
      <c r="AO42890" s="9"/>
      <c r="AP42890" s="9"/>
      <c r="AQ42890" s="9"/>
    </row>
    <row r="42891" spans="41:43" x14ac:dyDescent="0.3">
      <c r="AO42891" s="9"/>
      <c r="AP42891" s="9"/>
      <c r="AQ42891" s="9"/>
    </row>
    <row r="42892" spans="41:43" x14ac:dyDescent="0.3">
      <c r="AO42892" s="9"/>
      <c r="AP42892" s="9"/>
      <c r="AQ42892" s="9"/>
    </row>
    <row r="42893" spans="41:43" x14ac:dyDescent="0.3">
      <c r="AO42893" s="9"/>
      <c r="AP42893" s="9"/>
      <c r="AQ42893" s="9"/>
    </row>
    <row r="42894" spans="41:43" x14ac:dyDescent="0.3">
      <c r="AO42894" s="9"/>
      <c r="AP42894" s="9"/>
      <c r="AQ42894" s="9"/>
    </row>
    <row r="42895" spans="41:43" x14ac:dyDescent="0.3">
      <c r="AO42895" s="9"/>
      <c r="AP42895" s="9"/>
      <c r="AQ42895" s="9"/>
    </row>
    <row r="42896" spans="41:43" x14ac:dyDescent="0.3">
      <c r="AO42896" s="9"/>
      <c r="AP42896" s="9"/>
      <c r="AQ42896" s="9"/>
    </row>
    <row r="42897" spans="41:43" x14ac:dyDescent="0.3">
      <c r="AO42897" s="9"/>
      <c r="AP42897" s="9"/>
      <c r="AQ42897" s="9"/>
    </row>
    <row r="42898" spans="41:43" x14ac:dyDescent="0.3">
      <c r="AO42898" s="9"/>
      <c r="AP42898" s="9"/>
      <c r="AQ42898" s="9"/>
    </row>
    <row r="42899" spans="41:43" x14ac:dyDescent="0.3">
      <c r="AO42899" s="9"/>
      <c r="AP42899" s="9"/>
      <c r="AQ42899" s="9"/>
    </row>
    <row r="42900" spans="41:43" x14ac:dyDescent="0.3">
      <c r="AO42900" s="9"/>
      <c r="AP42900" s="9"/>
      <c r="AQ42900" s="9"/>
    </row>
    <row r="42901" spans="41:43" x14ac:dyDescent="0.3">
      <c r="AO42901" s="9"/>
      <c r="AP42901" s="9"/>
      <c r="AQ42901" s="9"/>
    </row>
    <row r="42902" spans="41:43" x14ac:dyDescent="0.3">
      <c r="AO42902" s="9"/>
      <c r="AP42902" s="9"/>
      <c r="AQ42902" s="9"/>
    </row>
    <row r="42903" spans="41:43" x14ac:dyDescent="0.3">
      <c r="AO42903" s="9"/>
      <c r="AP42903" s="9"/>
      <c r="AQ42903" s="9"/>
    </row>
    <row r="42904" spans="41:43" x14ac:dyDescent="0.3">
      <c r="AO42904" s="9"/>
      <c r="AP42904" s="9"/>
      <c r="AQ42904" s="9"/>
    </row>
    <row r="42905" spans="41:43" x14ac:dyDescent="0.3">
      <c r="AO42905" s="9"/>
      <c r="AP42905" s="9"/>
      <c r="AQ42905" s="9"/>
    </row>
    <row r="42906" spans="41:43" x14ac:dyDescent="0.3">
      <c r="AO42906" s="9"/>
      <c r="AP42906" s="9"/>
      <c r="AQ42906" s="9"/>
    </row>
    <row r="42907" spans="41:43" x14ac:dyDescent="0.3">
      <c r="AO42907" s="9"/>
      <c r="AP42907" s="9"/>
      <c r="AQ42907" s="9"/>
    </row>
    <row r="42908" spans="41:43" x14ac:dyDescent="0.3">
      <c r="AO42908" s="9"/>
      <c r="AP42908" s="9"/>
      <c r="AQ42908" s="9"/>
    </row>
    <row r="42909" spans="41:43" x14ac:dyDescent="0.3">
      <c r="AO42909" s="9"/>
      <c r="AP42909" s="9"/>
      <c r="AQ42909" s="9"/>
    </row>
    <row r="42910" spans="41:43" x14ac:dyDescent="0.3">
      <c r="AO42910" s="9"/>
      <c r="AP42910" s="9"/>
      <c r="AQ42910" s="9"/>
    </row>
    <row r="42911" spans="41:43" x14ac:dyDescent="0.3">
      <c r="AO42911" s="9"/>
      <c r="AP42911" s="9"/>
      <c r="AQ42911" s="9"/>
    </row>
    <row r="42912" spans="41:43" x14ac:dyDescent="0.3">
      <c r="AO42912" s="9"/>
      <c r="AP42912" s="9"/>
      <c r="AQ42912" s="9"/>
    </row>
    <row r="42913" spans="41:43" x14ac:dyDescent="0.3">
      <c r="AO42913" s="9"/>
      <c r="AP42913" s="9"/>
      <c r="AQ42913" s="9"/>
    </row>
    <row r="42914" spans="41:43" x14ac:dyDescent="0.3">
      <c r="AO42914" s="9"/>
      <c r="AP42914" s="9"/>
      <c r="AQ42914" s="9"/>
    </row>
    <row r="42915" spans="41:43" x14ac:dyDescent="0.3">
      <c r="AO42915" s="9"/>
      <c r="AP42915" s="9"/>
      <c r="AQ42915" s="9"/>
    </row>
    <row r="42916" spans="41:43" x14ac:dyDescent="0.3">
      <c r="AO42916" s="9"/>
      <c r="AP42916" s="9"/>
      <c r="AQ42916" s="9"/>
    </row>
    <row r="42917" spans="41:43" x14ac:dyDescent="0.3">
      <c r="AO42917" s="9"/>
      <c r="AP42917" s="9"/>
      <c r="AQ42917" s="9"/>
    </row>
    <row r="42918" spans="41:43" x14ac:dyDescent="0.3">
      <c r="AO42918" s="9"/>
      <c r="AP42918" s="9"/>
      <c r="AQ42918" s="9"/>
    </row>
    <row r="42919" spans="41:43" x14ac:dyDescent="0.3">
      <c r="AO42919" s="9"/>
      <c r="AP42919" s="9"/>
      <c r="AQ42919" s="9"/>
    </row>
    <row r="42920" spans="41:43" x14ac:dyDescent="0.3">
      <c r="AO42920" s="9"/>
      <c r="AP42920" s="9"/>
      <c r="AQ42920" s="9"/>
    </row>
    <row r="42921" spans="41:43" x14ac:dyDescent="0.3">
      <c r="AO42921" s="9"/>
      <c r="AP42921" s="9"/>
      <c r="AQ42921" s="9"/>
    </row>
    <row r="42922" spans="41:43" x14ac:dyDescent="0.3">
      <c r="AO42922" s="9"/>
      <c r="AP42922" s="9"/>
      <c r="AQ42922" s="9"/>
    </row>
    <row r="42923" spans="41:43" x14ac:dyDescent="0.3">
      <c r="AO42923" s="9"/>
      <c r="AP42923" s="9"/>
      <c r="AQ42923" s="9"/>
    </row>
    <row r="42924" spans="41:43" x14ac:dyDescent="0.3">
      <c r="AO42924" s="9"/>
      <c r="AP42924" s="9"/>
      <c r="AQ42924" s="9"/>
    </row>
    <row r="42925" spans="41:43" x14ac:dyDescent="0.3">
      <c r="AO42925" s="9"/>
      <c r="AP42925" s="9"/>
      <c r="AQ42925" s="9"/>
    </row>
    <row r="42926" spans="41:43" x14ac:dyDescent="0.3">
      <c r="AO42926" s="9"/>
      <c r="AP42926" s="9"/>
      <c r="AQ42926" s="9"/>
    </row>
    <row r="42927" spans="41:43" x14ac:dyDescent="0.3">
      <c r="AO42927" s="9"/>
      <c r="AP42927" s="9"/>
      <c r="AQ42927" s="9"/>
    </row>
    <row r="42928" spans="41:43" x14ac:dyDescent="0.3">
      <c r="AO42928" s="9"/>
      <c r="AP42928" s="9"/>
      <c r="AQ42928" s="9"/>
    </row>
    <row r="42929" spans="41:43" x14ac:dyDescent="0.3">
      <c r="AO42929" s="9"/>
      <c r="AP42929" s="9"/>
      <c r="AQ42929" s="9"/>
    </row>
    <row r="42930" spans="41:43" x14ac:dyDescent="0.3">
      <c r="AO42930" s="9"/>
      <c r="AP42930" s="9"/>
      <c r="AQ42930" s="9"/>
    </row>
    <row r="42931" spans="41:43" x14ac:dyDescent="0.3">
      <c r="AO42931" s="9"/>
      <c r="AP42931" s="9"/>
      <c r="AQ42931" s="9"/>
    </row>
    <row r="42932" spans="41:43" x14ac:dyDescent="0.3">
      <c r="AO42932" s="9"/>
      <c r="AP42932" s="9"/>
      <c r="AQ42932" s="9"/>
    </row>
    <row r="42933" spans="41:43" x14ac:dyDescent="0.3">
      <c r="AO42933" s="9"/>
      <c r="AP42933" s="9"/>
      <c r="AQ42933" s="9"/>
    </row>
    <row r="42934" spans="41:43" x14ac:dyDescent="0.3">
      <c r="AO42934" s="9"/>
      <c r="AP42934" s="9"/>
      <c r="AQ42934" s="9"/>
    </row>
    <row r="42935" spans="41:43" x14ac:dyDescent="0.3">
      <c r="AO42935" s="9"/>
      <c r="AP42935" s="9"/>
      <c r="AQ42935" s="9"/>
    </row>
    <row r="42936" spans="41:43" x14ac:dyDescent="0.3">
      <c r="AO42936" s="9"/>
      <c r="AP42936" s="9"/>
      <c r="AQ42936" s="9"/>
    </row>
    <row r="42937" spans="41:43" x14ac:dyDescent="0.3">
      <c r="AO42937" s="9"/>
      <c r="AP42937" s="9"/>
      <c r="AQ42937" s="9"/>
    </row>
    <row r="42938" spans="41:43" x14ac:dyDescent="0.3">
      <c r="AO42938" s="9"/>
      <c r="AP42938" s="9"/>
      <c r="AQ42938" s="9"/>
    </row>
    <row r="42939" spans="41:43" x14ac:dyDescent="0.3">
      <c r="AO42939" s="9"/>
      <c r="AP42939" s="9"/>
      <c r="AQ42939" s="9"/>
    </row>
    <row r="42940" spans="41:43" x14ac:dyDescent="0.3">
      <c r="AO42940" s="9"/>
      <c r="AP42940" s="9"/>
      <c r="AQ42940" s="9"/>
    </row>
    <row r="42941" spans="41:43" x14ac:dyDescent="0.3">
      <c r="AO42941" s="9"/>
      <c r="AP42941" s="9"/>
      <c r="AQ42941" s="9"/>
    </row>
    <row r="42942" spans="41:43" x14ac:dyDescent="0.3">
      <c r="AO42942" s="9"/>
      <c r="AP42942" s="9"/>
      <c r="AQ42942" s="9"/>
    </row>
    <row r="42943" spans="41:43" x14ac:dyDescent="0.3">
      <c r="AO42943" s="9"/>
      <c r="AP42943" s="9"/>
      <c r="AQ42943" s="9"/>
    </row>
    <row r="42944" spans="41:43" x14ac:dyDescent="0.3">
      <c r="AO42944" s="9"/>
      <c r="AP42944" s="9"/>
      <c r="AQ42944" s="9"/>
    </row>
    <row r="42945" spans="41:43" x14ac:dyDescent="0.3">
      <c r="AO42945" s="9"/>
      <c r="AP42945" s="9"/>
      <c r="AQ42945" s="9"/>
    </row>
    <row r="42946" spans="41:43" x14ac:dyDescent="0.3">
      <c r="AO42946" s="9"/>
      <c r="AP42946" s="9"/>
      <c r="AQ42946" s="9"/>
    </row>
    <row r="42947" spans="41:43" x14ac:dyDescent="0.3">
      <c r="AO42947" s="9"/>
      <c r="AP42947" s="9"/>
      <c r="AQ42947" s="9"/>
    </row>
    <row r="42948" spans="41:43" x14ac:dyDescent="0.3">
      <c r="AO42948" s="9"/>
      <c r="AP42948" s="9"/>
      <c r="AQ42948" s="9"/>
    </row>
    <row r="42949" spans="41:43" x14ac:dyDescent="0.3">
      <c r="AO42949" s="9"/>
      <c r="AP42949" s="9"/>
      <c r="AQ42949" s="9"/>
    </row>
    <row r="42950" spans="41:43" x14ac:dyDescent="0.3">
      <c r="AO42950" s="9"/>
      <c r="AP42950" s="9"/>
      <c r="AQ42950" s="9"/>
    </row>
    <row r="42951" spans="41:43" x14ac:dyDescent="0.3">
      <c r="AO42951" s="9"/>
      <c r="AP42951" s="9"/>
      <c r="AQ42951" s="9"/>
    </row>
    <row r="42952" spans="41:43" x14ac:dyDescent="0.3">
      <c r="AO42952" s="9"/>
      <c r="AP42952" s="9"/>
      <c r="AQ42952" s="9"/>
    </row>
    <row r="42953" spans="41:43" x14ac:dyDescent="0.3">
      <c r="AO42953" s="9"/>
      <c r="AP42953" s="9"/>
      <c r="AQ42953" s="9"/>
    </row>
    <row r="42954" spans="41:43" x14ac:dyDescent="0.3">
      <c r="AO42954" s="9"/>
      <c r="AP42954" s="9"/>
      <c r="AQ42954" s="9"/>
    </row>
    <row r="42955" spans="41:43" x14ac:dyDescent="0.3">
      <c r="AO42955" s="9"/>
      <c r="AP42955" s="9"/>
      <c r="AQ42955" s="9"/>
    </row>
    <row r="42956" spans="41:43" x14ac:dyDescent="0.3">
      <c r="AO42956" s="9"/>
      <c r="AP42956" s="9"/>
      <c r="AQ42956" s="9"/>
    </row>
    <row r="42957" spans="41:43" x14ac:dyDescent="0.3">
      <c r="AO42957" s="9"/>
      <c r="AP42957" s="9"/>
      <c r="AQ42957" s="9"/>
    </row>
    <row r="42958" spans="41:43" x14ac:dyDescent="0.3">
      <c r="AO42958" s="9"/>
      <c r="AP42958" s="9"/>
      <c r="AQ42958" s="9"/>
    </row>
    <row r="42959" spans="41:43" x14ac:dyDescent="0.3">
      <c r="AO42959" s="9"/>
      <c r="AP42959" s="9"/>
      <c r="AQ42959" s="9"/>
    </row>
    <row r="42960" spans="41:43" x14ac:dyDescent="0.3">
      <c r="AO42960" s="9"/>
      <c r="AP42960" s="9"/>
      <c r="AQ42960" s="9"/>
    </row>
    <row r="42961" spans="41:43" x14ac:dyDescent="0.3">
      <c r="AO42961" s="9"/>
      <c r="AP42961" s="9"/>
      <c r="AQ42961" s="9"/>
    </row>
    <row r="42962" spans="41:43" x14ac:dyDescent="0.3">
      <c r="AO42962" s="9"/>
      <c r="AP42962" s="9"/>
      <c r="AQ42962" s="9"/>
    </row>
    <row r="42963" spans="41:43" x14ac:dyDescent="0.3">
      <c r="AO42963" s="9"/>
      <c r="AP42963" s="9"/>
      <c r="AQ42963" s="9"/>
    </row>
    <row r="42964" spans="41:43" x14ac:dyDescent="0.3">
      <c r="AO42964" s="9"/>
      <c r="AP42964" s="9"/>
      <c r="AQ42964" s="9"/>
    </row>
    <row r="42965" spans="41:43" x14ac:dyDescent="0.3">
      <c r="AO42965" s="9"/>
      <c r="AP42965" s="9"/>
      <c r="AQ42965" s="9"/>
    </row>
    <row r="42966" spans="41:43" x14ac:dyDescent="0.3">
      <c r="AO42966" s="9"/>
      <c r="AP42966" s="9"/>
      <c r="AQ42966" s="9"/>
    </row>
    <row r="42967" spans="41:43" x14ac:dyDescent="0.3">
      <c r="AO42967" s="9"/>
      <c r="AP42967" s="9"/>
      <c r="AQ42967" s="9"/>
    </row>
    <row r="42968" spans="41:43" x14ac:dyDescent="0.3">
      <c r="AO42968" s="9"/>
      <c r="AP42968" s="9"/>
      <c r="AQ42968" s="9"/>
    </row>
    <row r="42969" spans="41:43" x14ac:dyDescent="0.3">
      <c r="AO42969" s="9"/>
      <c r="AP42969" s="9"/>
      <c r="AQ42969" s="9"/>
    </row>
    <row r="42970" spans="41:43" x14ac:dyDescent="0.3">
      <c r="AO42970" s="9"/>
      <c r="AP42970" s="9"/>
      <c r="AQ42970" s="9"/>
    </row>
    <row r="42971" spans="41:43" x14ac:dyDescent="0.3">
      <c r="AO42971" s="9"/>
      <c r="AP42971" s="9"/>
      <c r="AQ42971" s="9"/>
    </row>
    <row r="42972" spans="41:43" x14ac:dyDescent="0.3">
      <c r="AO42972" s="9"/>
      <c r="AP42972" s="9"/>
      <c r="AQ42972" s="9"/>
    </row>
    <row r="42973" spans="41:43" x14ac:dyDescent="0.3">
      <c r="AO42973" s="9"/>
      <c r="AP42973" s="9"/>
      <c r="AQ42973" s="9"/>
    </row>
    <row r="42974" spans="41:43" x14ac:dyDescent="0.3">
      <c r="AO42974" s="9"/>
      <c r="AP42974" s="9"/>
      <c r="AQ42974" s="9"/>
    </row>
    <row r="42975" spans="41:43" x14ac:dyDescent="0.3">
      <c r="AO42975" s="9"/>
      <c r="AP42975" s="9"/>
      <c r="AQ42975" s="9"/>
    </row>
    <row r="42976" spans="41:43" x14ac:dyDescent="0.3">
      <c r="AO42976" s="9"/>
      <c r="AP42976" s="9"/>
      <c r="AQ42976" s="9"/>
    </row>
    <row r="42977" spans="41:43" x14ac:dyDescent="0.3">
      <c r="AO42977" s="9"/>
      <c r="AP42977" s="9"/>
      <c r="AQ42977" s="9"/>
    </row>
    <row r="42978" spans="41:43" x14ac:dyDescent="0.3">
      <c r="AO42978" s="9"/>
      <c r="AP42978" s="9"/>
      <c r="AQ42978" s="9"/>
    </row>
    <row r="42979" spans="41:43" x14ac:dyDescent="0.3">
      <c r="AO42979" s="9"/>
      <c r="AP42979" s="9"/>
      <c r="AQ42979" s="9"/>
    </row>
    <row r="42980" spans="41:43" x14ac:dyDescent="0.3">
      <c r="AO42980" s="9"/>
      <c r="AP42980" s="9"/>
      <c r="AQ42980" s="9"/>
    </row>
    <row r="42981" spans="41:43" x14ac:dyDescent="0.3">
      <c r="AO42981" s="9"/>
      <c r="AP42981" s="9"/>
      <c r="AQ42981" s="9"/>
    </row>
    <row r="42982" spans="41:43" x14ac:dyDescent="0.3">
      <c r="AO42982" s="9"/>
      <c r="AP42982" s="9"/>
      <c r="AQ42982" s="9"/>
    </row>
    <row r="42983" spans="41:43" x14ac:dyDescent="0.3">
      <c r="AO42983" s="9"/>
      <c r="AP42983" s="9"/>
      <c r="AQ42983" s="9"/>
    </row>
    <row r="42984" spans="41:43" x14ac:dyDescent="0.3">
      <c r="AO42984" s="9"/>
      <c r="AP42984" s="9"/>
      <c r="AQ42984" s="9"/>
    </row>
    <row r="42985" spans="41:43" x14ac:dyDescent="0.3">
      <c r="AO42985" s="9"/>
      <c r="AP42985" s="9"/>
      <c r="AQ42985" s="9"/>
    </row>
    <row r="42986" spans="41:43" x14ac:dyDescent="0.3">
      <c r="AO42986" s="9"/>
      <c r="AP42986" s="9"/>
      <c r="AQ42986" s="9"/>
    </row>
    <row r="42987" spans="41:43" x14ac:dyDescent="0.3">
      <c r="AO42987" s="9"/>
      <c r="AP42987" s="9"/>
      <c r="AQ42987" s="9"/>
    </row>
    <row r="42988" spans="41:43" x14ac:dyDescent="0.3">
      <c r="AO42988" s="9"/>
      <c r="AP42988" s="9"/>
      <c r="AQ42988" s="9"/>
    </row>
    <row r="42989" spans="41:43" x14ac:dyDescent="0.3">
      <c r="AO42989" s="9"/>
      <c r="AP42989" s="9"/>
      <c r="AQ42989" s="9"/>
    </row>
    <row r="42990" spans="41:43" x14ac:dyDescent="0.3">
      <c r="AO42990" s="9"/>
      <c r="AP42990" s="9"/>
      <c r="AQ42990" s="9"/>
    </row>
    <row r="42991" spans="41:43" x14ac:dyDescent="0.3">
      <c r="AO42991" s="9"/>
      <c r="AP42991" s="9"/>
      <c r="AQ42991" s="9"/>
    </row>
    <row r="42992" spans="41:43" x14ac:dyDescent="0.3">
      <c r="AO42992" s="9"/>
      <c r="AP42992" s="9"/>
      <c r="AQ42992" s="9"/>
    </row>
    <row r="42993" spans="41:43" x14ac:dyDescent="0.3">
      <c r="AO42993" s="9"/>
      <c r="AP42993" s="9"/>
      <c r="AQ42993" s="9"/>
    </row>
    <row r="42994" spans="41:43" x14ac:dyDescent="0.3">
      <c r="AO42994" s="9"/>
      <c r="AP42994" s="9"/>
      <c r="AQ42994" s="9"/>
    </row>
    <row r="42995" spans="41:43" x14ac:dyDescent="0.3">
      <c r="AO42995" s="9"/>
      <c r="AP42995" s="9"/>
      <c r="AQ42995" s="9"/>
    </row>
    <row r="42996" spans="41:43" x14ac:dyDescent="0.3">
      <c r="AO42996" s="9"/>
      <c r="AP42996" s="9"/>
      <c r="AQ42996" s="9"/>
    </row>
    <row r="42997" spans="41:43" x14ac:dyDescent="0.3">
      <c r="AO42997" s="9"/>
      <c r="AP42997" s="9"/>
      <c r="AQ42997" s="9"/>
    </row>
    <row r="42998" spans="41:43" x14ac:dyDescent="0.3">
      <c r="AO42998" s="9"/>
      <c r="AP42998" s="9"/>
      <c r="AQ42998" s="9"/>
    </row>
    <row r="42999" spans="41:43" x14ac:dyDescent="0.3">
      <c r="AO42999" s="9"/>
      <c r="AP42999" s="9"/>
      <c r="AQ42999" s="9"/>
    </row>
    <row r="43000" spans="41:43" x14ac:dyDescent="0.3">
      <c r="AO43000" s="9"/>
      <c r="AP43000" s="9"/>
      <c r="AQ43000" s="9"/>
    </row>
    <row r="43001" spans="41:43" x14ac:dyDescent="0.3">
      <c r="AO43001" s="9"/>
      <c r="AP43001" s="9"/>
      <c r="AQ43001" s="9"/>
    </row>
    <row r="43002" spans="41:43" x14ac:dyDescent="0.3">
      <c r="AO43002" s="9"/>
      <c r="AP43002" s="9"/>
      <c r="AQ43002" s="9"/>
    </row>
    <row r="43003" spans="41:43" x14ac:dyDescent="0.3">
      <c r="AO43003" s="9"/>
      <c r="AP43003" s="9"/>
      <c r="AQ43003" s="9"/>
    </row>
    <row r="43004" spans="41:43" x14ac:dyDescent="0.3">
      <c r="AO43004" s="9"/>
      <c r="AP43004" s="9"/>
      <c r="AQ43004" s="9"/>
    </row>
    <row r="43005" spans="41:43" x14ac:dyDescent="0.3">
      <c r="AO43005" s="9"/>
      <c r="AP43005" s="9"/>
      <c r="AQ43005" s="9"/>
    </row>
    <row r="43006" spans="41:43" x14ac:dyDescent="0.3">
      <c r="AO43006" s="9"/>
      <c r="AP43006" s="9"/>
      <c r="AQ43006" s="9"/>
    </row>
    <row r="43007" spans="41:43" x14ac:dyDescent="0.3">
      <c r="AO43007" s="9"/>
      <c r="AP43007" s="9"/>
      <c r="AQ43007" s="9"/>
    </row>
    <row r="43008" spans="41:43" x14ac:dyDescent="0.3">
      <c r="AO43008" s="9"/>
      <c r="AP43008" s="9"/>
      <c r="AQ43008" s="9"/>
    </row>
    <row r="43009" spans="41:43" x14ac:dyDescent="0.3">
      <c r="AO43009" s="9"/>
      <c r="AP43009" s="9"/>
      <c r="AQ43009" s="9"/>
    </row>
    <row r="43010" spans="41:43" x14ac:dyDescent="0.3">
      <c r="AO43010" s="9"/>
      <c r="AP43010" s="9"/>
      <c r="AQ43010" s="9"/>
    </row>
    <row r="43011" spans="41:43" x14ac:dyDescent="0.3">
      <c r="AO43011" s="9"/>
      <c r="AP43011" s="9"/>
      <c r="AQ43011" s="9"/>
    </row>
    <row r="43012" spans="41:43" x14ac:dyDescent="0.3">
      <c r="AO43012" s="9"/>
      <c r="AP43012" s="9"/>
      <c r="AQ43012" s="9"/>
    </row>
    <row r="43013" spans="41:43" x14ac:dyDescent="0.3">
      <c r="AO43013" s="9"/>
      <c r="AP43013" s="9"/>
      <c r="AQ43013" s="9"/>
    </row>
    <row r="43014" spans="41:43" x14ac:dyDescent="0.3">
      <c r="AO43014" s="9"/>
      <c r="AP43014" s="9"/>
      <c r="AQ43014" s="9"/>
    </row>
    <row r="43015" spans="41:43" x14ac:dyDescent="0.3">
      <c r="AO43015" s="9"/>
      <c r="AP43015" s="9"/>
      <c r="AQ43015" s="9"/>
    </row>
    <row r="43016" spans="41:43" x14ac:dyDescent="0.3">
      <c r="AO43016" s="9"/>
      <c r="AP43016" s="9"/>
      <c r="AQ43016" s="9"/>
    </row>
    <row r="43017" spans="41:43" x14ac:dyDescent="0.3">
      <c r="AO43017" s="9"/>
      <c r="AP43017" s="9"/>
      <c r="AQ43017" s="9"/>
    </row>
    <row r="43018" spans="41:43" x14ac:dyDescent="0.3">
      <c r="AO43018" s="9"/>
      <c r="AP43018" s="9"/>
      <c r="AQ43018" s="9"/>
    </row>
    <row r="43019" spans="41:43" x14ac:dyDescent="0.3">
      <c r="AO43019" s="9"/>
      <c r="AP43019" s="9"/>
      <c r="AQ43019" s="9"/>
    </row>
    <row r="43020" spans="41:43" x14ac:dyDescent="0.3">
      <c r="AO43020" s="9"/>
      <c r="AP43020" s="9"/>
      <c r="AQ43020" s="9"/>
    </row>
    <row r="43021" spans="41:43" x14ac:dyDescent="0.3">
      <c r="AO43021" s="9"/>
      <c r="AP43021" s="9"/>
      <c r="AQ43021" s="9"/>
    </row>
    <row r="43022" spans="41:43" x14ac:dyDescent="0.3">
      <c r="AO43022" s="9"/>
      <c r="AP43022" s="9"/>
      <c r="AQ43022" s="9"/>
    </row>
    <row r="43023" spans="41:43" x14ac:dyDescent="0.3">
      <c r="AO43023" s="9"/>
      <c r="AP43023" s="9"/>
      <c r="AQ43023" s="9"/>
    </row>
    <row r="43024" spans="41:43" x14ac:dyDescent="0.3">
      <c r="AO43024" s="9"/>
      <c r="AP43024" s="9"/>
      <c r="AQ43024" s="9"/>
    </row>
    <row r="43025" spans="41:43" x14ac:dyDescent="0.3">
      <c r="AO43025" s="9"/>
      <c r="AP43025" s="9"/>
      <c r="AQ43025" s="9"/>
    </row>
    <row r="43026" spans="41:43" x14ac:dyDescent="0.3">
      <c r="AO43026" s="9"/>
      <c r="AP43026" s="9"/>
      <c r="AQ43026" s="9"/>
    </row>
    <row r="43027" spans="41:43" x14ac:dyDescent="0.3">
      <c r="AO43027" s="9"/>
      <c r="AP43027" s="9"/>
      <c r="AQ43027" s="9"/>
    </row>
    <row r="43028" spans="41:43" x14ac:dyDescent="0.3">
      <c r="AO43028" s="9"/>
      <c r="AP43028" s="9"/>
      <c r="AQ43028" s="9"/>
    </row>
    <row r="43029" spans="41:43" x14ac:dyDescent="0.3">
      <c r="AO43029" s="9"/>
      <c r="AP43029" s="9"/>
      <c r="AQ43029" s="9"/>
    </row>
    <row r="43030" spans="41:43" x14ac:dyDescent="0.3">
      <c r="AO43030" s="9"/>
      <c r="AP43030" s="9"/>
      <c r="AQ43030" s="9"/>
    </row>
    <row r="43031" spans="41:43" x14ac:dyDescent="0.3">
      <c r="AO43031" s="9"/>
      <c r="AP43031" s="9"/>
      <c r="AQ43031" s="9"/>
    </row>
    <row r="43032" spans="41:43" x14ac:dyDescent="0.3">
      <c r="AO43032" s="9"/>
      <c r="AP43032" s="9"/>
      <c r="AQ43032" s="9"/>
    </row>
    <row r="43033" spans="41:43" x14ac:dyDescent="0.3">
      <c r="AO43033" s="9"/>
      <c r="AP43033" s="9"/>
      <c r="AQ43033" s="9"/>
    </row>
    <row r="43034" spans="41:43" x14ac:dyDescent="0.3">
      <c r="AO43034" s="9"/>
      <c r="AP43034" s="9"/>
      <c r="AQ43034" s="9"/>
    </row>
    <row r="43035" spans="41:43" x14ac:dyDescent="0.3">
      <c r="AO43035" s="9"/>
      <c r="AP43035" s="9"/>
      <c r="AQ43035" s="9"/>
    </row>
    <row r="43036" spans="41:43" x14ac:dyDescent="0.3">
      <c r="AO43036" s="9"/>
      <c r="AP43036" s="9"/>
      <c r="AQ43036" s="9"/>
    </row>
    <row r="43037" spans="41:43" x14ac:dyDescent="0.3">
      <c r="AO43037" s="9"/>
      <c r="AP43037" s="9"/>
      <c r="AQ43037" s="9"/>
    </row>
    <row r="43038" spans="41:43" x14ac:dyDescent="0.3">
      <c r="AO43038" s="9"/>
      <c r="AP43038" s="9"/>
      <c r="AQ43038" s="9"/>
    </row>
    <row r="43039" spans="41:43" x14ac:dyDescent="0.3">
      <c r="AO43039" s="9"/>
      <c r="AP43039" s="9"/>
      <c r="AQ43039" s="9"/>
    </row>
    <row r="43040" spans="41:43" x14ac:dyDescent="0.3">
      <c r="AO43040" s="9"/>
      <c r="AP43040" s="9"/>
      <c r="AQ43040" s="9"/>
    </row>
    <row r="43041" spans="41:43" x14ac:dyDescent="0.3">
      <c r="AO43041" s="9"/>
      <c r="AP43041" s="9"/>
      <c r="AQ43041" s="9"/>
    </row>
    <row r="43042" spans="41:43" x14ac:dyDescent="0.3">
      <c r="AO43042" s="9"/>
      <c r="AP43042" s="9"/>
      <c r="AQ43042" s="9"/>
    </row>
    <row r="43043" spans="41:43" x14ac:dyDescent="0.3">
      <c r="AO43043" s="9"/>
      <c r="AP43043" s="9"/>
      <c r="AQ43043" s="9"/>
    </row>
    <row r="43044" spans="41:43" x14ac:dyDescent="0.3">
      <c r="AO43044" s="9"/>
      <c r="AP43044" s="9"/>
      <c r="AQ43044" s="9"/>
    </row>
    <row r="43045" spans="41:43" x14ac:dyDescent="0.3">
      <c r="AO43045" s="9"/>
      <c r="AP43045" s="9"/>
      <c r="AQ43045" s="9"/>
    </row>
    <row r="43046" spans="41:43" x14ac:dyDescent="0.3">
      <c r="AO43046" s="9"/>
      <c r="AP43046" s="9"/>
      <c r="AQ43046" s="9"/>
    </row>
    <row r="43047" spans="41:43" x14ac:dyDescent="0.3">
      <c r="AO43047" s="9"/>
      <c r="AP43047" s="9"/>
      <c r="AQ43047" s="9"/>
    </row>
    <row r="43048" spans="41:43" x14ac:dyDescent="0.3">
      <c r="AO43048" s="9"/>
      <c r="AP43048" s="9"/>
      <c r="AQ43048" s="9"/>
    </row>
    <row r="43049" spans="41:43" x14ac:dyDescent="0.3">
      <c r="AO43049" s="9"/>
      <c r="AP43049" s="9"/>
      <c r="AQ43049" s="9"/>
    </row>
    <row r="43050" spans="41:43" x14ac:dyDescent="0.3">
      <c r="AO43050" s="9"/>
      <c r="AP43050" s="9"/>
      <c r="AQ43050" s="9"/>
    </row>
    <row r="43051" spans="41:43" x14ac:dyDescent="0.3">
      <c r="AO43051" s="9"/>
      <c r="AP43051" s="9"/>
      <c r="AQ43051" s="9"/>
    </row>
    <row r="43052" spans="41:43" x14ac:dyDescent="0.3">
      <c r="AO43052" s="9"/>
      <c r="AP43052" s="9"/>
      <c r="AQ43052" s="9"/>
    </row>
    <row r="43053" spans="41:43" x14ac:dyDescent="0.3">
      <c r="AO43053" s="9"/>
      <c r="AP43053" s="9"/>
      <c r="AQ43053" s="9"/>
    </row>
    <row r="43054" spans="41:43" x14ac:dyDescent="0.3">
      <c r="AO43054" s="9"/>
      <c r="AP43054" s="9"/>
      <c r="AQ43054" s="9"/>
    </row>
    <row r="43055" spans="41:43" x14ac:dyDescent="0.3">
      <c r="AO43055" s="9"/>
      <c r="AP43055" s="9"/>
      <c r="AQ43055" s="9"/>
    </row>
    <row r="43056" spans="41:43" x14ac:dyDescent="0.3">
      <c r="AO43056" s="9"/>
      <c r="AP43056" s="9"/>
      <c r="AQ43056" s="9"/>
    </row>
    <row r="43057" spans="41:43" x14ac:dyDescent="0.3">
      <c r="AO43057" s="9"/>
      <c r="AP43057" s="9"/>
      <c r="AQ43057" s="9"/>
    </row>
    <row r="43058" spans="41:43" x14ac:dyDescent="0.3">
      <c r="AO43058" s="9"/>
      <c r="AP43058" s="9"/>
      <c r="AQ43058" s="9"/>
    </row>
    <row r="43059" spans="41:43" x14ac:dyDescent="0.3">
      <c r="AO43059" s="9"/>
      <c r="AP43059" s="9"/>
      <c r="AQ43059" s="9"/>
    </row>
    <row r="43060" spans="41:43" x14ac:dyDescent="0.3">
      <c r="AO43060" s="9"/>
      <c r="AP43060" s="9"/>
      <c r="AQ43060" s="9"/>
    </row>
    <row r="43061" spans="41:43" x14ac:dyDescent="0.3">
      <c r="AO43061" s="9"/>
      <c r="AP43061" s="9"/>
      <c r="AQ43061" s="9"/>
    </row>
    <row r="43062" spans="41:43" x14ac:dyDescent="0.3">
      <c r="AO43062" s="9"/>
      <c r="AP43062" s="9"/>
      <c r="AQ43062" s="9"/>
    </row>
    <row r="43063" spans="41:43" x14ac:dyDescent="0.3">
      <c r="AO43063" s="9"/>
      <c r="AP43063" s="9"/>
      <c r="AQ43063" s="9"/>
    </row>
    <row r="43064" spans="41:43" x14ac:dyDescent="0.3">
      <c r="AO43064" s="9"/>
      <c r="AP43064" s="9"/>
      <c r="AQ43064" s="9"/>
    </row>
    <row r="43065" spans="41:43" x14ac:dyDescent="0.3">
      <c r="AO43065" s="9"/>
      <c r="AP43065" s="9"/>
      <c r="AQ43065" s="9"/>
    </row>
    <row r="43066" spans="41:43" x14ac:dyDescent="0.3">
      <c r="AO43066" s="9"/>
      <c r="AP43066" s="9"/>
      <c r="AQ43066" s="9"/>
    </row>
    <row r="43067" spans="41:43" x14ac:dyDescent="0.3">
      <c r="AO43067" s="9"/>
      <c r="AP43067" s="9"/>
      <c r="AQ43067" s="9"/>
    </row>
    <row r="43068" spans="41:43" x14ac:dyDescent="0.3">
      <c r="AO43068" s="9"/>
      <c r="AP43068" s="9"/>
      <c r="AQ43068" s="9"/>
    </row>
    <row r="43069" spans="41:43" x14ac:dyDescent="0.3">
      <c r="AO43069" s="9"/>
      <c r="AP43069" s="9"/>
      <c r="AQ43069" s="9"/>
    </row>
    <row r="43070" spans="41:43" x14ac:dyDescent="0.3">
      <c r="AO43070" s="9"/>
      <c r="AP43070" s="9"/>
      <c r="AQ43070" s="9"/>
    </row>
    <row r="43071" spans="41:43" x14ac:dyDescent="0.3">
      <c r="AO43071" s="9"/>
      <c r="AP43071" s="9"/>
      <c r="AQ43071" s="9"/>
    </row>
    <row r="43072" spans="41:43" x14ac:dyDescent="0.3">
      <c r="AO43072" s="9"/>
      <c r="AP43072" s="9"/>
      <c r="AQ43072" s="9"/>
    </row>
    <row r="43073" spans="41:43" x14ac:dyDescent="0.3">
      <c r="AO43073" s="9"/>
      <c r="AP43073" s="9"/>
      <c r="AQ43073" s="9"/>
    </row>
    <row r="43074" spans="41:43" x14ac:dyDescent="0.3">
      <c r="AO43074" s="9"/>
      <c r="AP43074" s="9"/>
      <c r="AQ43074" s="9"/>
    </row>
    <row r="43075" spans="41:43" x14ac:dyDescent="0.3">
      <c r="AO43075" s="9"/>
      <c r="AP43075" s="9"/>
      <c r="AQ43075" s="9"/>
    </row>
    <row r="43076" spans="41:43" x14ac:dyDescent="0.3">
      <c r="AO43076" s="9"/>
      <c r="AP43076" s="9"/>
      <c r="AQ43076" s="9"/>
    </row>
    <row r="43077" spans="41:43" x14ac:dyDescent="0.3">
      <c r="AO43077" s="9"/>
      <c r="AP43077" s="9"/>
      <c r="AQ43077" s="9"/>
    </row>
    <row r="43078" spans="41:43" x14ac:dyDescent="0.3">
      <c r="AO43078" s="9"/>
      <c r="AP43078" s="9"/>
      <c r="AQ43078" s="9"/>
    </row>
    <row r="43079" spans="41:43" x14ac:dyDescent="0.3">
      <c r="AO43079" s="9"/>
      <c r="AP43079" s="9"/>
      <c r="AQ43079" s="9"/>
    </row>
    <row r="43080" spans="41:43" x14ac:dyDescent="0.3">
      <c r="AO43080" s="9"/>
      <c r="AP43080" s="9"/>
      <c r="AQ43080" s="9"/>
    </row>
    <row r="43081" spans="41:43" x14ac:dyDescent="0.3">
      <c r="AO43081" s="9"/>
      <c r="AP43081" s="9"/>
      <c r="AQ43081" s="9"/>
    </row>
    <row r="43082" spans="41:43" x14ac:dyDescent="0.3">
      <c r="AO43082" s="9"/>
      <c r="AP43082" s="9"/>
      <c r="AQ43082" s="9"/>
    </row>
    <row r="43083" spans="41:43" x14ac:dyDescent="0.3">
      <c r="AO43083" s="9"/>
      <c r="AP43083" s="9"/>
      <c r="AQ43083" s="9"/>
    </row>
    <row r="43084" spans="41:43" x14ac:dyDescent="0.3">
      <c r="AO43084" s="9"/>
      <c r="AP43084" s="9"/>
      <c r="AQ43084" s="9"/>
    </row>
    <row r="43085" spans="41:43" x14ac:dyDescent="0.3">
      <c r="AO43085" s="9"/>
      <c r="AP43085" s="9"/>
      <c r="AQ43085" s="9"/>
    </row>
    <row r="43086" spans="41:43" x14ac:dyDescent="0.3">
      <c r="AO43086" s="9"/>
      <c r="AP43086" s="9"/>
      <c r="AQ43086" s="9"/>
    </row>
    <row r="43087" spans="41:43" x14ac:dyDescent="0.3">
      <c r="AO43087" s="9"/>
      <c r="AP43087" s="9"/>
      <c r="AQ43087" s="9"/>
    </row>
    <row r="43088" spans="41:43" x14ac:dyDescent="0.3">
      <c r="AO43088" s="9"/>
      <c r="AP43088" s="9"/>
      <c r="AQ43088" s="9"/>
    </row>
    <row r="43089" spans="41:43" x14ac:dyDescent="0.3">
      <c r="AO43089" s="9"/>
      <c r="AP43089" s="9"/>
      <c r="AQ43089" s="9"/>
    </row>
    <row r="43090" spans="41:43" x14ac:dyDescent="0.3">
      <c r="AO43090" s="9"/>
      <c r="AP43090" s="9"/>
      <c r="AQ43090" s="9"/>
    </row>
    <row r="43091" spans="41:43" x14ac:dyDescent="0.3">
      <c r="AO43091" s="9"/>
      <c r="AP43091" s="9"/>
      <c r="AQ43091" s="9"/>
    </row>
    <row r="43092" spans="41:43" x14ac:dyDescent="0.3">
      <c r="AO43092" s="9"/>
      <c r="AP43092" s="9"/>
      <c r="AQ43092" s="9"/>
    </row>
    <row r="43093" spans="41:43" x14ac:dyDescent="0.3">
      <c r="AO43093" s="9"/>
      <c r="AP43093" s="9"/>
      <c r="AQ43093" s="9"/>
    </row>
    <row r="43094" spans="41:43" x14ac:dyDescent="0.3">
      <c r="AO43094" s="9"/>
      <c r="AP43094" s="9"/>
      <c r="AQ43094" s="9"/>
    </row>
    <row r="43095" spans="41:43" x14ac:dyDescent="0.3">
      <c r="AO43095" s="9"/>
      <c r="AP43095" s="9"/>
      <c r="AQ43095" s="9"/>
    </row>
    <row r="43096" spans="41:43" x14ac:dyDescent="0.3">
      <c r="AO43096" s="9"/>
      <c r="AP43096" s="9"/>
      <c r="AQ43096" s="9"/>
    </row>
    <row r="43097" spans="41:43" x14ac:dyDescent="0.3">
      <c r="AO43097" s="9"/>
      <c r="AP43097" s="9"/>
      <c r="AQ43097" s="9"/>
    </row>
    <row r="43098" spans="41:43" x14ac:dyDescent="0.3">
      <c r="AO43098" s="9"/>
      <c r="AP43098" s="9"/>
      <c r="AQ43098" s="9"/>
    </row>
    <row r="43099" spans="41:43" x14ac:dyDescent="0.3">
      <c r="AO43099" s="9"/>
      <c r="AP43099" s="9"/>
      <c r="AQ43099" s="9"/>
    </row>
    <row r="43100" spans="41:43" x14ac:dyDescent="0.3">
      <c r="AO43100" s="9"/>
      <c r="AP43100" s="9"/>
      <c r="AQ43100" s="9"/>
    </row>
    <row r="43101" spans="41:43" x14ac:dyDescent="0.3">
      <c r="AO43101" s="9"/>
      <c r="AP43101" s="9"/>
      <c r="AQ43101" s="9"/>
    </row>
    <row r="43102" spans="41:43" x14ac:dyDescent="0.3">
      <c r="AO43102" s="9"/>
      <c r="AP43102" s="9"/>
      <c r="AQ43102" s="9"/>
    </row>
    <row r="43103" spans="41:43" x14ac:dyDescent="0.3">
      <c r="AO43103" s="9"/>
      <c r="AP43103" s="9"/>
      <c r="AQ43103" s="9"/>
    </row>
    <row r="43104" spans="41:43" x14ac:dyDescent="0.3">
      <c r="AO43104" s="9"/>
      <c r="AP43104" s="9"/>
      <c r="AQ43104" s="9"/>
    </row>
    <row r="43105" spans="41:43" x14ac:dyDescent="0.3">
      <c r="AO43105" s="9"/>
      <c r="AP43105" s="9"/>
      <c r="AQ43105" s="9"/>
    </row>
    <row r="43106" spans="41:43" x14ac:dyDescent="0.3">
      <c r="AO43106" s="9"/>
      <c r="AP43106" s="9"/>
      <c r="AQ43106" s="9"/>
    </row>
    <row r="43107" spans="41:43" x14ac:dyDescent="0.3">
      <c r="AO43107" s="9"/>
      <c r="AP43107" s="9"/>
      <c r="AQ43107" s="9"/>
    </row>
    <row r="43108" spans="41:43" x14ac:dyDescent="0.3">
      <c r="AO43108" s="9"/>
      <c r="AP43108" s="9"/>
      <c r="AQ43108" s="9"/>
    </row>
    <row r="43109" spans="41:43" x14ac:dyDescent="0.3">
      <c r="AO43109" s="9"/>
      <c r="AP43109" s="9"/>
      <c r="AQ43109" s="9"/>
    </row>
    <row r="43110" spans="41:43" x14ac:dyDescent="0.3">
      <c r="AO43110" s="9"/>
      <c r="AP43110" s="9"/>
      <c r="AQ43110" s="9"/>
    </row>
    <row r="43111" spans="41:43" x14ac:dyDescent="0.3">
      <c r="AO43111" s="9"/>
      <c r="AP43111" s="9"/>
      <c r="AQ43111" s="9"/>
    </row>
    <row r="43112" spans="41:43" x14ac:dyDescent="0.3">
      <c r="AO43112" s="9"/>
      <c r="AP43112" s="9"/>
      <c r="AQ43112" s="9"/>
    </row>
    <row r="43113" spans="41:43" x14ac:dyDescent="0.3">
      <c r="AO43113" s="9"/>
      <c r="AP43113" s="9"/>
      <c r="AQ43113" s="9"/>
    </row>
    <row r="43114" spans="41:43" x14ac:dyDescent="0.3">
      <c r="AO43114" s="9"/>
      <c r="AP43114" s="9"/>
      <c r="AQ43114" s="9"/>
    </row>
    <row r="43115" spans="41:43" x14ac:dyDescent="0.3">
      <c r="AO43115" s="9"/>
      <c r="AP43115" s="9"/>
      <c r="AQ43115" s="9"/>
    </row>
    <row r="43116" spans="41:43" x14ac:dyDescent="0.3">
      <c r="AO43116" s="9"/>
      <c r="AP43116" s="9"/>
      <c r="AQ43116" s="9"/>
    </row>
    <row r="43117" spans="41:43" x14ac:dyDescent="0.3">
      <c r="AO43117" s="9"/>
      <c r="AP43117" s="9"/>
      <c r="AQ43117" s="9"/>
    </row>
    <row r="43118" spans="41:43" x14ac:dyDescent="0.3">
      <c r="AO43118" s="9"/>
      <c r="AP43118" s="9"/>
      <c r="AQ43118" s="9"/>
    </row>
    <row r="43119" spans="41:43" x14ac:dyDescent="0.3">
      <c r="AO43119" s="9"/>
      <c r="AP43119" s="9"/>
      <c r="AQ43119" s="9"/>
    </row>
    <row r="43120" spans="41:43" x14ac:dyDescent="0.3">
      <c r="AO43120" s="9"/>
      <c r="AP43120" s="9"/>
      <c r="AQ43120" s="9"/>
    </row>
    <row r="43121" spans="41:43" x14ac:dyDescent="0.3">
      <c r="AO43121" s="9"/>
      <c r="AP43121" s="9"/>
      <c r="AQ43121" s="9"/>
    </row>
    <row r="43122" spans="41:43" x14ac:dyDescent="0.3">
      <c r="AO43122" s="9"/>
      <c r="AP43122" s="9"/>
      <c r="AQ43122" s="9"/>
    </row>
    <row r="43123" spans="41:43" x14ac:dyDescent="0.3">
      <c r="AO43123" s="9"/>
      <c r="AP43123" s="9"/>
      <c r="AQ43123" s="9"/>
    </row>
    <row r="43124" spans="41:43" x14ac:dyDescent="0.3">
      <c r="AO43124" s="9"/>
      <c r="AP43124" s="9"/>
      <c r="AQ43124" s="9"/>
    </row>
    <row r="43125" spans="41:43" x14ac:dyDescent="0.3">
      <c r="AO43125" s="9"/>
      <c r="AP43125" s="9"/>
      <c r="AQ43125" s="9"/>
    </row>
    <row r="43126" spans="41:43" x14ac:dyDescent="0.3">
      <c r="AO43126" s="9"/>
      <c r="AP43126" s="9"/>
      <c r="AQ43126" s="9"/>
    </row>
    <row r="43127" spans="41:43" x14ac:dyDescent="0.3">
      <c r="AO43127" s="9"/>
      <c r="AP43127" s="9"/>
      <c r="AQ43127" s="9"/>
    </row>
    <row r="43128" spans="41:43" x14ac:dyDescent="0.3">
      <c r="AO43128" s="9"/>
      <c r="AP43128" s="9"/>
      <c r="AQ43128" s="9"/>
    </row>
    <row r="43129" spans="41:43" x14ac:dyDescent="0.3">
      <c r="AO43129" s="9"/>
      <c r="AP43129" s="9"/>
      <c r="AQ43129" s="9"/>
    </row>
    <row r="43130" spans="41:43" x14ac:dyDescent="0.3">
      <c r="AO43130" s="9"/>
      <c r="AP43130" s="9"/>
      <c r="AQ43130" s="9"/>
    </row>
    <row r="43131" spans="41:43" x14ac:dyDescent="0.3">
      <c r="AO43131" s="9"/>
      <c r="AP43131" s="9"/>
      <c r="AQ43131" s="9"/>
    </row>
    <row r="43132" spans="41:43" x14ac:dyDescent="0.3">
      <c r="AO43132" s="9"/>
      <c r="AP43132" s="9"/>
      <c r="AQ43132" s="9"/>
    </row>
    <row r="43133" spans="41:43" x14ac:dyDescent="0.3">
      <c r="AO43133" s="9"/>
      <c r="AP43133" s="9"/>
      <c r="AQ43133" s="9"/>
    </row>
    <row r="43134" spans="41:43" x14ac:dyDescent="0.3">
      <c r="AO43134" s="9"/>
      <c r="AP43134" s="9"/>
      <c r="AQ43134" s="9"/>
    </row>
    <row r="43135" spans="41:43" x14ac:dyDescent="0.3">
      <c r="AO43135" s="9"/>
      <c r="AP43135" s="9"/>
      <c r="AQ43135" s="9"/>
    </row>
    <row r="43136" spans="41:43" x14ac:dyDescent="0.3">
      <c r="AO43136" s="9"/>
      <c r="AP43136" s="9"/>
      <c r="AQ43136" s="9"/>
    </row>
    <row r="43137" spans="41:43" x14ac:dyDescent="0.3">
      <c r="AO43137" s="9"/>
      <c r="AP43137" s="9"/>
      <c r="AQ43137" s="9"/>
    </row>
    <row r="43138" spans="41:43" x14ac:dyDescent="0.3">
      <c r="AO43138" s="9"/>
      <c r="AP43138" s="9"/>
      <c r="AQ43138" s="9"/>
    </row>
    <row r="43139" spans="41:43" x14ac:dyDescent="0.3">
      <c r="AO43139" s="9"/>
      <c r="AP43139" s="9"/>
      <c r="AQ43139" s="9"/>
    </row>
    <row r="43140" spans="41:43" x14ac:dyDescent="0.3">
      <c r="AO43140" s="9"/>
      <c r="AP43140" s="9"/>
      <c r="AQ43140" s="9"/>
    </row>
    <row r="43141" spans="41:43" x14ac:dyDescent="0.3">
      <c r="AO43141" s="9"/>
      <c r="AP43141" s="9"/>
      <c r="AQ43141" s="9"/>
    </row>
    <row r="43142" spans="41:43" x14ac:dyDescent="0.3">
      <c r="AO43142" s="9"/>
      <c r="AP43142" s="9"/>
      <c r="AQ43142" s="9"/>
    </row>
    <row r="43143" spans="41:43" x14ac:dyDescent="0.3">
      <c r="AO43143" s="9"/>
      <c r="AP43143" s="9"/>
      <c r="AQ43143" s="9"/>
    </row>
    <row r="43144" spans="41:43" x14ac:dyDescent="0.3">
      <c r="AO43144" s="9"/>
      <c r="AP43144" s="9"/>
      <c r="AQ43144" s="9"/>
    </row>
    <row r="43145" spans="41:43" x14ac:dyDescent="0.3">
      <c r="AO43145" s="9"/>
      <c r="AP43145" s="9"/>
      <c r="AQ43145" s="9"/>
    </row>
    <row r="43146" spans="41:43" x14ac:dyDescent="0.3">
      <c r="AO43146" s="9"/>
      <c r="AP43146" s="9"/>
      <c r="AQ43146" s="9"/>
    </row>
    <row r="43147" spans="41:43" x14ac:dyDescent="0.3">
      <c r="AO43147" s="9"/>
      <c r="AP43147" s="9"/>
      <c r="AQ43147" s="9"/>
    </row>
    <row r="43148" spans="41:43" x14ac:dyDescent="0.3">
      <c r="AO43148" s="9"/>
      <c r="AP43148" s="9"/>
      <c r="AQ43148" s="9"/>
    </row>
    <row r="43149" spans="41:43" x14ac:dyDescent="0.3">
      <c r="AO43149" s="9"/>
      <c r="AP43149" s="9"/>
      <c r="AQ43149" s="9"/>
    </row>
    <row r="43150" spans="41:43" x14ac:dyDescent="0.3">
      <c r="AO43150" s="9"/>
      <c r="AP43150" s="9"/>
      <c r="AQ43150" s="9"/>
    </row>
    <row r="43151" spans="41:43" x14ac:dyDescent="0.3">
      <c r="AO43151" s="9"/>
      <c r="AP43151" s="9"/>
      <c r="AQ43151" s="9"/>
    </row>
    <row r="43152" spans="41:43" x14ac:dyDescent="0.3">
      <c r="AO43152" s="9"/>
      <c r="AP43152" s="9"/>
      <c r="AQ43152" s="9"/>
    </row>
    <row r="43153" spans="41:43" x14ac:dyDescent="0.3">
      <c r="AO43153" s="9"/>
      <c r="AP43153" s="9"/>
      <c r="AQ43153" s="9"/>
    </row>
    <row r="43154" spans="41:43" x14ac:dyDescent="0.3">
      <c r="AO43154" s="9"/>
      <c r="AP43154" s="9"/>
      <c r="AQ43154" s="9"/>
    </row>
    <row r="43155" spans="41:43" x14ac:dyDescent="0.3">
      <c r="AO43155" s="9"/>
      <c r="AP43155" s="9"/>
      <c r="AQ43155" s="9"/>
    </row>
    <row r="43156" spans="41:43" x14ac:dyDescent="0.3">
      <c r="AO43156" s="9"/>
      <c r="AP43156" s="9"/>
      <c r="AQ43156" s="9"/>
    </row>
    <row r="43157" spans="41:43" x14ac:dyDescent="0.3">
      <c r="AO43157" s="9"/>
      <c r="AP43157" s="9"/>
      <c r="AQ43157" s="9"/>
    </row>
    <row r="43158" spans="41:43" x14ac:dyDescent="0.3">
      <c r="AO43158" s="9"/>
      <c r="AP43158" s="9"/>
      <c r="AQ43158" s="9"/>
    </row>
    <row r="43159" spans="41:43" x14ac:dyDescent="0.3">
      <c r="AO43159" s="9"/>
      <c r="AP43159" s="9"/>
      <c r="AQ43159" s="9"/>
    </row>
    <row r="43160" spans="41:43" x14ac:dyDescent="0.3">
      <c r="AO43160" s="9"/>
      <c r="AP43160" s="9"/>
      <c r="AQ43160" s="9"/>
    </row>
    <row r="43161" spans="41:43" x14ac:dyDescent="0.3">
      <c r="AO43161" s="9"/>
      <c r="AP43161" s="9"/>
      <c r="AQ43161" s="9"/>
    </row>
    <row r="43162" spans="41:43" x14ac:dyDescent="0.3">
      <c r="AO43162" s="9"/>
      <c r="AP43162" s="9"/>
      <c r="AQ43162" s="9"/>
    </row>
    <row r="43163" spans="41:43" x14ac:dyDescent="0.3">
      <c r="AO43163" s="9"/>
      <c r="AP43163" s="9"/>
      <c r="AQ43163" s="9"/>
    </row>
    <row r="43164" spans="41:43" x14ac:dyDescent="0.3">
      <c r="AO43164" s="9"/>
      <c r="AP43164" s="9"/>
      <c r="AQ43164" s="9"/>
    </row>
    <row r="43165" spans="41:43" x14ac:dyDescent="0.3">
      <c r="AO43165" s="9"/>
      <c r="AP43165" s="9"/>
      <c r="AQ43165" s="9"/>
    </row>
    <row r="43166" spans="41:43" x14ac:dyDescent="0.3">
      <c r="AO43166" s="9"/>
      <c r="AP43166" s="9"/>
      <c r="AQ43166" s="9"/>
    </row>
    <row r="43167" spans="41:43" x14ac:dyDescent="0.3">
      <c r="AO43167" s="9"/>
      <c r="AP43167" s="9"/>
      <c r="AQ43167" s="9"/>
    </row>
    <row r="43168" spans="41:43" x14ac:dyDescent="0.3">
      <c r="AO43168" s="9"/>
      <c r="AP43168" s="9"/>
      <c r="AQ43168" s="9"/>
    </row>
    <row r="43169" spans="41:43" x14ac:dyDescent="0.3">
      <c r="AO43169" s="9"/>
      <c r="AP43169" s="9"/>
      <c r="AQ43169" s="9"/>
    </row>
    <row r="43170" spans="41:43" x14ac:dyDescent="0.3">
      <c r="AO43170" s="9"/>
      <c r="AP43170" s="9"/>
      <c r="AQ43170" s="9"/>
    </row>
    <row r="43171" spans="41:43" x14ac:dyDescent="0.3">
      <c r="AO43171" s="9"/>
      <c r="AP43171" s="9"/>
      <c r="AQ43171" s="9"/>
    </row>
    <row r="43172" spans="41:43" x14ac:dyDescent="0.3">
      <c r="AO43172" s="9"/>
      <c r="AP43172" s="9"/>
      <c r="AQ43172" s="9"/>
    </row>
    <row r="43173" spans="41:43" x14ac:dyDescent="0.3">
      <c r="AO43173" s="9"/>
      <c r="AP43173" s="9"/>
      <c r="AQ43173" s="9"/>
    </row>
    <row r="43174" spans="41:43" x14ac:dyDescent="0.3">
      <c r="AO43174" s="9"/>
      <c r="AP43174" s="9"/>
      <c r="AQ43174" s="9"/>
    </row>
    <row r="43175" spans="41:43" x14ac:dyDescent="0.3">
      <c r="AO43175" s="9"/>
      <c r="AP43175" s="9"/>
      <c r="AQ43175" s="9"/>
    </row>
    <row r="43176" spans="41:43" x14ac:dyDescent="0.3">
      <c r="AO43176" s="9"/>
      <c r="AP43176" s="9"/>
      <c r="AQ43176" s="9"/>
    </row>
    <row r="43177" spans="41:43" x14ac:dyDescent="0.3">
      <c r="AO43177" s="9"/>
      <c r="AP43177" s="9"/>
      <c r="AQ43177" s="9"/>
    </row>
    <row r="43178" spans="41:43" x14ac:dyDescent="0.3">
      <c r="AO43178" s="9"/>
      <c r="AP43178" s="9"/>
      <c r="AQ43178" s="9"/>
    </row>
    <row r="43179" spans="41:43" x14ac:dyDescent="0.3">
      <c r="AO43179" s="9"/>
      <c r="AP43179" s="9"/>
      <c r="AQ43179" s="9"/>
    </row>
    <row r="43180" spans="41:43" x14ac:dyDescent="0.3">
      <c r="AO43180" s="9"/>
      <c r="AP43180" s="9"/>
      <c r="AQ43180" s="9"/>
    </row>
    <row r="43181" spans="41:43" x14ac:dyDescent="0.3">
      <c r="AO43181" s="9"/>
      <c r="AP43181" s="9"/>
      <c r="AQ43181" s="9"/>
    </row>
    <row r="43182" spans="41:43" x14ac:dyDescent="0.3">
      <c r="AO43182" s="9"/>
      <c r="AP43182" s="9"/>
      <c r="AQ43182" s="9"/>
    </row>
    <row r="43183" spans="41:43" x14ac:dyDescent="0.3">
      <c r="AO43183" s="9"/>
      <c r="AP43183" s="9"/>
      <c r="AQ43183" s="9"/>
    </row>
    <row r="43184" spans="41:43" x14ac:dyDescent="0.3">
      <c r="AO43184" s="9"/>
      <c r="AP43184" s="9"/>
      <c r="AQ43184" s="9"/>
    </row>
    <row r="43185" spans="41:43" x14ac:dyDescent="0.3">
      <c r="AO43185" s="9"/>
      <c r="AP43185" s="9"/>
      <c r="AQ43185" s="9"/>
    </row>
    <row r="43186" spans="41:43" x14ac:dyDescent="0.3">
      <c r="AO43186" s="9"/>
      <c r="AP43186" s="9"/>
      <c r="AQ43186" s="9"/>
    </row>
    <row r="43187" spans="41:43" x14ac:dyDescent="0.3">
      <c r="AO43187" s="9"/>
      <c r="AP43187" s="9"/>
      <c r="AQ43187" s="9"/>
    </row>
    <row r="43188" spans="41:43" x14ac:dyDescent="0.3">
      <c r="AO43188" s="9"/>
      <c r="AP43188" s="9"/>
      <c r="AQ43188" s="9"/>
    </row>
    <row r="43189" spans="41:43" x14ac:dyDescent="0.3">
      <c r="AO43189" s="9"/>
      <c r="AP43189" s="9"/>
      <c r="AQ43189" s="9"/>
    </row>
    <row r="43190" spans="41:43" x14ac:dyDescent="0.3">
      <c r="AO43190" s="9"/>
      <c r="AP43190" s="9"/>
      <c r="AQ43190" s="9"/>
    </row>
    <row r="43191" spans="41:43" x14ac:dyDescent="0.3">
      <c r="AO43191" s="9"/>
      <c r="AP43191" s="9"/>
      <c r="AQ43191" s="9"/>
    </row>
    <row r="43192" spans="41:43" x14ac:dyDescent="0.3">
      <c r="AO43192" s="9"/>
      <c r="AP43192" s="9"/>
      <c r="AQ43192" s="9"/>
    </row>
    <row r="43193" spans="41:43" x14ac:dyDescent="0.3">
      <c r="AO43193" s="9"/>
      <c r="AP43193" s="9"/>
      <c r="AQ43193" s="9"/>
    </row>
    <row r="43194" spans="41:43" x14ac:dyDescent="0.3">
      <c r="AO43194" s="9"/>
      <c r="AP43194" s="9"/>
      <c r="AQ43194" s="9"/>
    </row>
    <row r="43195" spans="41:43" x14ac:dyDescent="0.3">
      <c r="AO43195" s="9"/>
      <c r="AP43195" s="9"/>
      <c r="AQ43195" s="9"/>
    </row>
    <row r="43196" spans="41:43" x14ac:dyDescent="0.3">
      <c r="AO43196" s="9"/>
      <c r="AP43196" s="9"/>
      <c r="AQ43196" s="9"/>
    </row>
    <row r="43197" spans="41:43" x14ac:dyDescent="0.3">
      <c r="AO43197" s="9"/>
      <c r="AP43197" s="9"/>
      <c r="AQ43197" s="9"/>
    </row>
    <row r="43198" spans="41:43" x14ac:dyDescent="0.3">
      <c r="AO43198" s="9"/>
      <c r="AP43198" s="9"/>
      <c r="AQ43198" s="9"/>
    </row>
    <row r="43199" spans="41:43" x14ac:dyDescent="0.3">
      <c r="AO43199" s="9"/>
      <c r="AP43199" s="9"/>
      <c r="AQ43199" s="9"/>
    </row>
    <row r="43200" spans="41:43" x14ac:dyDescent="0.3">
      <c r="AO43200" s="9"/>
      <c r="AP43200" s="9"/>
      <c r="AQ43200" s="9"/>
    </row>
    <row r="43201" spans="41:43" x14ac:dyDescent="0.3">
      <c r="AO43201" s="9"/>
      <c r="AP43201" s="9"/>
      <c r="AQ43201" s="9"/>
    </row>
    <row r="43202" spans="41:43" x14ac:dyDescent="0.3">
      <c r="AO43202" s="9"/>
      <c r="AP43202" s="9"/>
      <c r="AQ43202" s="9"/>
    </row>
    <row r="43203" spans="41:43" x14ac:dyDescent="0.3">
      <c r="AO43203" s="9"/>
      <c r="AP43203" s="9"/>
      <c r="AQ43203" s="9"/>
    </row>
    <row r="43204" spans="41:43" x14ac:dyDescent="0.3">
      <c r="AO43204" s="9"/>
      <c r="AP43204" s="9"/>
      <c r="AQ43204" s="9"/>
    </row>
    <row r="43205" spans="41:43" x14ac:dyDescent="0.3">
      <c r="AO43205" s="9"/>
      <c r="AP43205" s="9"/>
      <c r="AQ43205" s="9"/>
    </row>
    <row r="43206" spans="41:43" x14ac:dyDescent="0.3">
      <c r="AO43206" s="9"/>
      <c r="AP43206" s="9"/>
      <c r="AQ43206" s="9"/>
    </row>
    <row r="43207" spans="41:43" x14ac:dyDescent="0.3">
      <c r="AO43207" s="9"/>
      <c r="AP43207" s="9"/>
      <c r="AQ43207" s="9"/>
    </row>
    <row r="43208" spans="41:43" x14ac:dyDescent="0.3">
      <c r="AO43208" s="9"/>
      <c r="AP43208" s="9"/>
      <c r="AQ43208" s="9"/>
    </row>
    <row r="43209" spans="41:43" x14ac:dyDescent="0.3">
      <c r="AO43209" s="9"/>
      <c r="AP43209" s="9"/>
      <c r="AQ43209" s="9"/>
    </row>
    <row r="43210" spans="41:43" x14ac:dyDescent="0.3">
      <c r="AO43210" s="9"/>
      <c r="AP43210" s="9"/>
      <c r="AQ43210" s="9"/>
    </row>
    <row r="43211" spans="41:43" x14ac:dyDescent="0.3">
      <c r="AO43211" s="9"/>
      <c r="AP43211" s="9"/>
      <c r="AQ43211" s="9"/>
    </row>
    <row r="43212" spans="41:43" x14ac:dyDescent="0.3">
      <c r="AO43212" s="9"/>
      <c r="AP43212" s="9"/>
      <c r="AQ43212" s="9"/>
    </row>
    <row r="43213" spans="41:43" x14ac:dyDescent="0.3">
      <c r="AO43213" s="9"/>
      <c r="AP43213" s="9"/>
      <c r="AQ43213" s="9"/>
    </row>
    <row r="43214" spans="41:43" x14ac:dyDescent="0.3">
      <c r="AO43214" s="9"/>
      <c r="AP43214" s="9"/>
      <c r="AQ43214" s="9"/>
    </row>
    <row r="43215" spans="41:43" x14ac:dyDescent="0.3">
      <c r="AO43215" s="9"/>
      <c r="AP43215" s="9"/>
      <c r="AQ43215" s="9"/>
    </row>
    <row r="43216" spans="41:43" x14ac:dyDescent="0.3">
      <c r="AO43216" s="9"/>
      <c r="AP43216" s="9"/>
      <c r="AQ43216" s="9"/>
    </row>
    <row r="43217" spans="41:43" x14ac:dyDescent="0.3">
      <c r="AO43217" s="9"/>
      <c r="AP43217" s="9"/>
      <c r="AQ43217" s="9"/>
    </row>
    <row r="43218" spans="41:43" x14ac:dyDescent="0.3">
      <c r="AO43218" s="9"/>
      <c r="AP43218" s="9"/>
      <c r="AQ43218" s="9"/>
    </row>
    <row r="43219" spans="41:43" x14ac:dyDescent="0.3">
      <c r="AO43219" s="9"/>
      <c r="AP43219" s="9"/>
      <c r="AQ43219" s="9"/>
    </row>
    <row r="43220" spans="41:43" x14ac:dyDescent="0.3">
      <c r="AO43220" s="9"/>
      <c r="AP43220" s="9"/>
      <c r="AQ43220" s="9"/>
    </row>
    <row r="43221" spans="41:43" x14ac:dyDescent="0.3">
      <c r="AO43221" s="9"/>
      <c r="AP43221" s="9"/>
      <c r="AQ43221" s="9"/>
    </row>
    <row r="43222" spans="41:43" x14ac:dyDescent="0.3">
      <c r="AO43222" s="9"/>
      <c r="AP43222" s="9"/>
      <c r="AQ43222" s="9"/>
    </row>
    <row r="43223" spans="41:43" x14ac:dyDescent="0.3">
      <c r="AO43223" s="9"/>
      <c r="AP43223" s="9"/>
      <c r="AQ43223" s="9"/>
    </row>
    <row r="43224" spans="41:43" x14ac:dyDescent="0.3">
      <c r="AO43224" s="9"/>
      <c r="AP43224" s="9"/>
      <c r="AQ43224" s="9"/>
    </row>
    <row r="43225" spans="41:43" x14ac:dyDescent="0.3">
      <c r="AO43225" s="9"/>
      <c r="AP43225" s="9"/>
      <c r="AQ43225" s="9"/>
    </row>
    <row r="43226" spans="41:43" x14ac:dyDescent="0.3">
      <c r="AO43226" s="9"/>
      <c r="AP43226" s="9"/>
      <c r="AQ43226" s="9"/>
    </row>
    <row r="43227" spans="41:43" x14ac:dyDescent="0.3">
      <c r="AO43227" s="9"/>
      <c r="AP43227" s="9"/>
      <c r="AQ43227" s="9"/>
    </row>
    <row r="43228" spans="41:43" x14ac:dyDescent="0.3">
      <c r="AO43228" s="9"/>
      <c r="AP43228" s="9"/>
      <c r="AQ43228" s="9"/>
    </row>
    <row r="43229" spans="41:43" x14ac:dyDescent="0.3">
      <c r="AO43229" s="9"/>
      <c r="AP43229" s="9"/>
      <c r="AQ43229" s="9"/>
    </row>
    <row r="43230" spans="41:43" x14ac:dyDescent="0.3">
      <c r="AO43230" s="9"/>
      <c r="AP43230" s="9"/>
      <c r="AQ43230" s="9"/>
    </row>
    <row r="43231" spans="41:43" x14ac:dyDescent="0.3">
      <c r="AO43231" s="9"/>
      <c r="AP43231" s="9"/>
      <c r="AQ43231" s="9"/>
    </row>
    <row r="43232" spans="41:43" x14ac:dyDescent="0.3">
      <c r="AO43232" s="9"/>
      <c r="AP43232" s="9"/>
      <c r="AQ43232" s="9"/>
    </row>
    <row r="43233" spans="41:43" x14ac:dyDescent="0.3">
      <c r="AO43233" s="9"/>
      <c r="AP43233" s="9"/>
      <c r="AQ43233" s="9"/>
    </row>
    <row r="43234" spans="41:43" x14ac:dyDescent="0.3">
      <c r="AO43234" s="9"/>
      <c r="AP43234" s="9"/>
      <c r="AQ43234" s="9"/>
    </row>
    <row r="43235" spans="41:43" x14ac:dyDescent="0.3">
      <c r="AO43235" s="9"/>
      <c r="AP43235" s="9"/>
      <c r="AQ43235" s="9"/>
    </row>
    <row r="43236" spans="41:43" x14ac:dyDescent="0.3">
      <c r="AO43236" s="9"/>
      <c r="AP43236" s="9"/>
      <c r="AQ43236" s="9"/>
    </row>
    <row r="43237" spans="41:43" x14ac:dyDescent="0.3">
      <c r="AO43237" s="9"/>
      <c r="AP43237" s="9"/>
      <c r="AQ43237" s="9"/>
    </row>
    <row r="43238" spans="41:43" x14ac:dyDescent="0.3">
      <c r="AO43238" s="9"/>
      <c r="AP43238" s="9"/>
      <c r="AQ43238" s="9"/>
    </row>
    <row r="43239" spans="41:43" x14ac:dyDescent="0.3">
      <c r="AO43239" s="9"/>
      <c r="AP43239" s="9"/>
      <c r="AQ43239" s="9"/>
    </row>
    <row r="43240" spans="41:43" x14ac:dyDescent="0.3">
      <c r="AO43240" s="9"/>
      <c r="AP43240" s="9"/>
      <c r="AQ43240" s="9"/>
    </row>
    <row r="43241" spans="41:43" x14ac:dyDescent="0.3">
      <c r="AO43241" s="9"/>
      <c r="AP43241" s="9"/>
      <c r="AQ43241" s="9"/>
    </row>
    <row r="43242" spans="41:43" x14ac:dyDescent="0.3">
      <c r="AO43242" s="9"/>
      <c r="AP43242" s="9"/>
      <c r="AQ43242" s="9"/>
    </row>
    <row r="43243" spans="41:43" x14ac:dyDescent="0.3">
      <c r="AO43243" s="9"/>
      <c r="AP43243" s="9"/>
      <c r="AQ43243" s="9"/>
    </row>
    <row r="43244" spans="41:43" x14ac:dyDescent="0.3">
      <c r="AO43244" s="9"/>
      <c r="AP43244" s="9"/>
      <c r="AQ43244" s="9"/>
    </row>
    <row r="43245" spans="41:43" x14ac:dyDescent="0.3">
      <c r="AO43245" s="9"/>
      <c r="AP43245" s="9"/>
      <c r="AQ43245" s="9"/>
    </row>
    <row r="43246" spans="41:43" x14ac:dyDescent="0.3">
      <c r="AO43246" s="9"/>
      <c r="AP43246" s="9"/>
      <c r="AQ43246" s="9"/>
    </row>
    <row r="43247" spans="41:43" x14ac:dyDescent="0.3">
      <c r="AO43247" s="9"/>
      <c r="AP43247" s="9"/>
      <c r="AQ43247" s="9"/>
    </row>
    <row r="43248" spans="41:43" x14ac:dyDescent="0.3">
      <c r="AO43248" s="9"/>
      <c r="AP43248" s="9"/>
      <c r="AQ43248" s="9"/>
    </row>
    <row r="43249" spans="41:43" x14ac:dyDescent="0.3">
      <c r="AO43249" s="9"/>
      <c r="AP43249" s="9"/>
      <c r="AQ43249" s="9"/>
    </row>
    <row r="43250" spans="41:43" x14ac:dyDescent="0.3">
      <c r="AO43250" s="9"/>
      <c r="AP43250" s="9"/>
      <c r="AQ43250" s="9"/>
    </row>
    <row r="43251" spans="41:43" x14ac:dyDescent="0.3">
      <c r="AO43251" s="9"/>
      <c r="AP43251" s="9"/>
      <c r="AQ43251" s="9"/>
    </row>
    <row r="43252" spans="41:43" x14ac:dyDescent="0.3">
      <c r="AO43252" s="9"/>
      <c r="AP43252" s="9"/>
      <c r="AQ43252" s="9"/>
    </row>
    <row r="43253" spans="41:43" x14ac:dyDescent="0.3">
      <c r="AO43253" s="9"/>
      <c r="AP43253" s="9"/>
      <c r="AQ43253" s="9"/>
    </row>
    <row r="43254" spans="41:43" x14ac:dyDescent="0.3">
      <c r="AO43254" s="9"/>
      <c r="AP43254" s="9"/>
      <c r="AQ43254" s="9"/>
    </row>
    <row r="43255" spans="41:43" x14ac:dyDescent="0.3">
      <c r="AO43255" s="9"/>
      <c r="AP43255" s="9"/>
      <c r="AQ43255" s="9"/>
    </row>
    <row r="43256" spans="41:43" x14ac:dyDescent="0.3">
      <c r="AO43256" s="9"/>
      <c r="AP43256" s="9"/>
      <c r="AQ43256" s="9"/>
    </row>
    <row r="43257" spans="41:43" x14ac:dyDescent="0.3">
      <c r="AO43257" s="9"/>
      <c r="AP43257" s="9"/>
      <c r="AQ43257" s="9"/>
    </row>
    <row r="43258" spans="41:43" x14ac:dyDescent="0.3">
      <c r="AO43258" s="9"/>
      <c r="AP43258" s="9"/>
      <c r="AQ43258" s="9"/>
    </row>
    <row r="43259" spans="41:43" x14ac:dyDescent="0.3">
      <c r="AO43259" s="9"/>
      <c r="AP43259" s="9"/>
      <c r="AQ43259" s="9"/>
    </row>
    <row r="43260" spans="41:43" x14ac:dyDescent="0.3">
      <c r="AO43260" s="9"/>
      <c r="AP43260" s="9"/>
      <c r="AQ43260" s="9"/>
    </row>
    <row r="43261" spans="41:43" x14ac:dyDescent="0.3">
      <c r="AO43261" s="9"/>
      <c r="AP43261" s="9"/>
      <c r="AQ43261" s="9"/>
    </row>
    <row r="43262" spans="41:43" x14ac:dyDescent="0.3">
      <c r="AO43262" s="9"/>
      <c r="AP43262" s="9"/>
      <c r="AQ43262" s="9"/>
    </row>
    <row r="43263" spans="41:43" x14ac:dyDescent="0.3">
      <c r="AO43263" s="9"/>
      <c r="AP43263" s="9"/>
      <c r="AQ43263" s="9"/>
    </row>
    <row r="43264" spans="41:43" x14ac:dyDescent="0.3">
      <c r="AO43264" s="9"/>
      <c r="AP43264" s="9"/>
      <c r="AQ43264" s="9"/>
    </row>
    <row r="43265" spans="41:43" x14ac:dyDescent="0.3">
      <c r="AO43265" s="9"/>
      <c r="AP43265" s="9"/>
      <c r="AQ43265" s="9"/>
    </row>
    <row r="43266" spans="41:43" x14ac:dyDescent="0.3">
      <c r="AO43266" s="9"/>
      <c r="AP43266" s="9"/>
      <c r="AQ43266" s="9"/>
    </row>
    <row r="43267" spans="41:43" x14ac:dyDescent="0.3">
      <c r="AO43267" s="9"/>
      <c r="AP43267" s="9"/>
      <c r="AQ43267" s="9"/>
    </row>
    <row r="43268" spans="41:43" x14ac:dyDescent="0.3">
      <c r="AO43268" s="9"/>
      <c r="AP43268" s="9"/>
      <c r="AQ43268" s="9"/>
    </row>
    <row r="43269" spans="41:43" x14ac:dyDescent="0.3">
      <c r="AO43269" s="9"/>
      <c r="AP43269" s="9"/>
      <c r="AQ43269" s="9"/>
    </row>
    <row r="43270" spans="41:43" x14ac:dyDescent="0.3">
      <c r="AO43270" s="9"/>
      <c r="AP43270" s="9"/>
      <c r="AQ43270" s="9"/>
    </row>
    <row r="43271" spans="41:43" x14ac:dyDescent="0.3">
      <c r="AO43271" s="9"/>
      <c r="AP43271" s="9"/>
      <c r="AQ43271" s="9"/>
    </row>
    <row r="43272" spans="41:43" x14ac:dyDescent="0.3">
      <c r="AO43272" s="9"/>
      <c r="AP43272" s="9"/>
      <c r="AQ43272" s="9"/>
    </row>
    <row r="43273" spans="41:43" x14ac:dyDescent="0.3">
      <c r="AO43273" s="9"/>
      <c r="AP43273" s="9"/>
      <c r="AQ43273" s="9"/>
    </row>
    <row r="43274" spans="41:43" x14ac:dyDescent="0.3">
      <c r="AO43274" s="9"/>
      <c r="AP43274" s="9"/>
      <c r="AQ43274" s="9"/>
    </row>
    <row r="43275" spans="41:43" x14ac:dyDescent="0.3">
      <c r="AO43275" s="9"/>
      <c r="AP43275" s="9"/>
      <c r="AQ43275" s="9"/>
    </row>
    <row r="43276" spans="41:43" x14ac:dyDescent="0.3">
      <c r="AO43276" s="9"/>
      <c r="AP43276" s="9"/>
      <c r="AQ43276" s="9"/>
    </row>
    <row r="43277" spans="41:43" x14ac:dyDescent="0.3">
      <c r="AO43277" s="9"/>
      <c r="AP43277" s="9"/>
      <c r="AQ43277" s="9"/>
    </row>
    <row r="43278" spans="41:43" x14ac:dyDescent="0.3">
      <c r="AO43278" s="9"/>
      <c r="AP43278" s="9"/>
      <c r="AQ43278" s="9"/>
    </row>
    <row r="43279" spans="41:43" x14ac:dyDescent="0.3">
      <c r="AO43279" s="9"/>
      <c r="AP43279" s="9"/>
      <c r="AQ43279" s="9"/>
    </row>
    <row r="43280" spans="41:43" x14ac:dyDescent="0.3">
      <c r="AO43280" s="9"/>
      <c r="AP43280" s="9"/>
      <c r="AQ43280" s="9"/>
    </row>
    <row r="43281" spans="41:43" x14ac:dyDescent="0.3">
      <c r="AO43281" s="9"/>
      <c r="AP43281" s="9"/>
      <c r="AQ43281" s="9"/>
    </row>
    <row r="43282" spans="41:43" x14ac:dyDescent="0.3">
      <c r="AO43282" s="9"/>
      <c r="AP43282" s="9"/>
      <c r="AQ43282" s="9"/>
    </row>
    <row r="43283" spans="41:43" x14ac:dyDescent="0.3">
      <c r="AO43283" s="9"/>
      <c r="AP43283" s="9"/>
      <c r="AQ43283" s="9"/>
    </row>
    <row r="43284" spans="41:43" x14ac:dyDescent="0.3">
      <c r="AO43284" s="9"/>
      <c r="AP43284" s="9"/>
      <c r="AQ43284" s="9"/>
    </row>
    <row r="43285" spans="41:43" x14ac:dyDescent="0.3">
      <c r="AO43285" s="9"/>
      <c r="AP43285" s="9"/>
      <c r="AQ43285" s="9"/>
    </row>
    <row r="43286" spans="41:43" x14ac:dyDescent="0.3">
      <c r="AO43286" s="9"/>
      <c r="AP43286" s="9"/>
      <c r="AQ43286" s="9"/>
    </row>
    <row r="43287" spans="41:43" x14ac:dyDescent="0.3">
      <c r="AO43287" s="9"/>
      <c r="AP43287" s="9"/>
      <c r="AQ43287" s="9"/>
    </row>
    <row r="43288" spans="41:43" x14ac:dyDescent="0.3">
      <c r="AO43288" s="9"/>
      <c r="AP43288" s="9"/>
      <c r="AQ43288" s="9"/>
    </row>
    <row r="43289" spans="41:43" x14ac:dyDescent="0.3">
      <c r="AO43289" s="9"/>
      <c r="AP43289" s="9"/>
      <c r="AQ43289" s="9"/>
    </row>
    <row r="43290" spans="41:43" x14ac:dyDescent="0.3">
      <c r="AO43290" s="9"/>
      <c r="AP43290" s="9"/>
      <c r="AQ43290" s="9"/>
    </row>
    <row r="43291" spans="41:43" x14ac:dyDescent="0.3">
      <c r="AO43291" s="9"/>
      <c r="AP43291" s="9"/>
      <c r="AQ43291" s="9"/>
    </row>
    <row r="43292" spans="41:43" x14ac:dyDescent="0.3">
      <c r="AO43292" s="9"/>
      <c r="AP43292" s="9"/>
      <c r="AQ43292" s="9"/>
    </row>
    <row r="43293" spans="41:43" x14ac:dyDescent="0.3">
      <c r="AO43293" s="9"/>
      <c r="AP43293" s="9"/>
      <c r="AQ43293" s="9"/>
    </row>
    <row r="43294" spans="41:43" x14ac:dyDescent="0.3">
      <c r="AO43294" s="9"/>
      <c r="AP43294" s="9"/>
      <c r="AQ43294" s="9"/>
    </row>
    <row r="43295" spans="41:43" x14ac:dyDescent="0.3">
      <c r="AO43295" s="9"/>
      <c r="AP43295" s="9"/>
      <c r="AQ43295" s="9"/>
    </row>
    <row r="43296" spans="41:43" x14ac:dyDescent="0.3">
      <c r="AO43296" s="9"/>
      <c r="AP43296" s="9"/>
      <c r="AQ43296" s="9"/>
    </row>
    <row r="43297" spans="41:43" x14ac:dyDescent="0.3">
      <c r="AO43297" s="9"/>
      <c r="AP43297" s="9"/>
      <c r="AQ43297" s="9"/>
    </row>
    <row r="43298" spans="41:43" x14ac:dyDescent="0.3">
      <c r="AO43298" s="9"/>
      <c r="AP43298" s="9"/>
      <c r="AQ43298" s="9"/>
    </row>
    <row r="43299" spans="41:43" x14ac:dyDescent="0.3">
      <c r="AO43299" s="9"/>
      <c r="AP43299" s="9"/>
      <c r="AQ43299" s="9"/>
    </row>
    <row r="43300" spans="41:43" x14ac:dyDescent="0.3">
      <c r="AO43300" s="9"/>
      <c r="AP43300" s="9"/>
      <c r="AQ43300" s="9"/>
    </row>
    <row r="43301" spans="41:43" x14ac:dyDescent="0.3">
      <c r="AO43301" s="9"/>
      <c r="AP43301" s="9"/>
      <c r="AQ43301" s="9"/>
    </row>
    <row r="43302" spans="41:43" x14ac:dyDescent="0.3">
      <c r="AO43302" s="9"/>
      <c r="AP43302" s="9"/>
      <c r="AQ43302" s="9"/>
    </row>
    <row r="43303" spans="41:43" x14ac:dyDescent="0.3">
      <c r="AO43303" s="9"/>
      <c r="AP43303" s="9"/>
      <c r="AQ43303" s="9"/>
    </row>
    <row r="43304" spans="41:43" x14ac:dyDescent="0.3">
      <c r="AO43304" s="9"/>
      <c r="AP43304" s="9"/>
      <c r="AQ43304" s="9"/>
    </row>
    <row r="43305" spans="41:43" x14ac:dyDescent="0.3">
      <c r="AO43305" s="9"/>
      <c r="AP43305" s="9"/>
      <c r="AQ43305" s="9"/>
    </row>
    <row r="43306" spans="41:43" x14ac:dyDescent="0.3">
      <c r="AO43306" s="9"/>
      <c r="AP43306" s="9"/>
      <c r="AQ43306" s="9"/>
    </row>
    <row r="43307" spans="41:43" x14ac:dyDescent="0.3">
      <c r="AO43307" s="9"/>
      <c r="AP43307" s="9"/>
      <c r="AQ43307" s="9"/>
    </row>
    <row r="43308" spans="41:43" x14ac:dyDescent="0.3">
      <c r="AO43308" s="9"/>
      <c r="AP43308" s="9"/>
      <c r="AQ43308" s="9"/>
    </row>
    <row r="43309" spans="41:43" x14ac:dyDescent="0.3">
      <c r="AO43309" s="9"/>
      <c r="AP43309" s="9"/>
      <c r="AQ43309" s="9"/>
    </row>
    <row r="43310" spans="41:43" x14ac:dyDescent="0.3">
      <c r="AO43310" s="9"/>
      <c r="AP43310" s="9"/>
      <c r="AQ43310" s="9"/>
    </row>
    <row r="43311" spans="41:43" x14ac:dyDescent="0.3">
      <c r="AO43311" s="9"/>
      <c r="AP43311" s="9"/>
      <c r="AQ43311" s="9"/>
    </row>
    <row r="43312" spans="41:43" x14ac:dyDescent="0.3">
      <c r="AO43312" s="9"/>
      <c r="AP43312" s="9"/>
      <c r="AQ43312" s="9"/>
    </row>
    <row r="43313" spans="41:43" x14ac:dyDescent="0.3">
      <c r="AO43313" s="9"/>
      <c r="AP43313" s="9"/>
      <c r="AQ43313" s="9"/>
    </row>
    <row r="43314" spans="41:43" x14ac:dyDescent="0.3">
      <c r="AO43314" s="9"/>
      <c r="AP43314" s="9"/>
      <c r="AQ43314" s="9"/>
    </row>
    <row r="43315" spans="41:43" x14ac:dyDescent="0.3">
      <c r="AO43315" s="9"/>
      <c r="AP43315" s="9"/>
      <c r="AQ43315" s="9"/>
    </row>
    <row r="43316" spans="41:43" x14ac:dyDescent="0.3">
      <c r="AO43316" s="9"/>
      <c r="AP43316" s="9"/>
      <c r="AQ43316" s="9"/>
    </row>
    <row r="43317" spans="41:43" x14ac:dyDescent="0.3">
      <c r="AO43317" s="9"/>
      <c r="AP43317" s="9"/>
      <c r="AQ43317" s="9"/>
    </row>
    <row r="43318" spans="41:43" x14ac:dyDescent="0.3">
      <c r="AO43318" s="9"/>
      <c r="AP43318" s="9"/>
      <c r="AQ43318" s="9"/>
    </row>
    <row r="43319" spans="41:43" x14ac:dyDescent="0.3">
      <c r="AO43319" s="9"/>
      <c r="AP43319" s="9"/>
      <c r="AQ43319" s="9"/>
    </row>
    <row r="43320" spans="41:43" x14ac:dyDescent="0.3">
      <c r="AO43320" s="9"/>
      <c r="AP43320" s="9"/>
      <c r="AQ43320" s="9"/>
    </row>
    <row r="43321" spans="41:43" x14ac:dyDescent="0.3">
      <c r="AO43321" s="9"/>
      <c r="AP43321" s="9"/>
      <c r="AQ43321" s="9"/>
    </row>
    <row r="43322" spans="41:43" x14ac:dyDescent="0.3">
      <c r="AO43322" s="9"/>
      <c r="AP43322" s="9"/>
      <c r="AQ43322" s="9"/>
    </row>
    <row r="43323" spans="41:43" x14ac:dyDescent="0.3">
      <c r="AO43323" s="9"/>
      <c r="AP43323" s="9"/>
      <c r="AQ43323" s="9"/>
    </row>
    <row r="43324" spans="41:43" x14ac:dyDescent="0.3">
      <c r="AO43324" s="9"/>
      <c r="AP43324" s="9"/>
      <c r="AQ43324" s="9"/>
    </row>
    <row r="43325" spans="41:43" x14ac:dyDescent="0.3">
      <c r="AO43325" s="9"/>
      <c r="AP43325" s="9"/>
      <c r="AQ43325" s="9"/>
    </row>
    <row r="43326" spans="41:43" x14ac:dyDescent="0.3">
      <c r="AO43326" s="9"/>
      <c r="AP43326" s="9"/>
      <c r="AQ43326" s="9"/>
    </row>
    <row r="43327" spans="41:43" x14ac:dyDescent="0.3">
      <c r="AO43327" s="9"/>
      <c r="AP43327" s="9"/>
      <c r="AQ43327" s="9"/>
    </row>
    <row r="43328" spans="41:43" x14ac:dyDescent="0.3">
      <c r="AO43328" s="9"/>
      <c r="AP43328" s="9"/>
      <c r="AQ43328" s="9"/>
    </row>
    <row r="43329" spans="41:43" x14ac:dyDescent="0.3">
      <c r="AO43329" s="9"/>
      <c r="AP43329" s="9"/>
      <c r="AQ43329" s="9"/>
    </row>
    <row r="43330" spans="41:43" x14ac:dyDescent="0.3">
      <c r="AO43330" s="9"/>
      <c r="AP43330" s="9"/>
      <c r="AQ43330" s="9"/>
    </row>
    <row r="43331" spans="41:43" x14ac:dyDescent="0.3">
      <c r="AO43331" s="9"/>
      <c r="AP43331" s="9"/>
      <c r="AQ43331" s="9"/>
    </row>
    <row r="43332" spans="41:43" x14ac:dyDescent="0.3">
      <c r="AO43332" s="9"/>
      <c r="AP43332" s="9"/>
      <c r="AQ43332" s="9"/>
    </row>
    <row r="43333" spans="41:43" x14ac:dyDescent="0.3">
      <c r="AO43333" s="9"/>
      <c r="AP43333" s="9"/>
      <c r="AQ43333" s="9"/>
    </row>
    <row r="43334" spans="41:43" x14ac:dyDescent="0.3">
      <c r="AO43334" s="9"/>
      <c r="AP43334" s="9"/>
      <c r="AQ43334" s="9"/>
    </row>
    <row r="43335" spans="41:43" x14ac:dyDescent="0.3">
      <c r="AO43335" s="9"/>
      <c r="AP43335" s="9"/>
      <c r="AQ43335" s="9"/>
    </row>
    <row r="43336" spans="41:43" x14ac:dyDescent="0.3">
      <c r="AO43336" s="9"/>
      <c r="AP43336" s="9"/>
      <c r="AQ43336" s="9"/>
    </row>
    <row r="43337" spans="41:43" x14ac:dyDescent="0.3">
      <c r="AO43337" s="9"/>
      <c r="AP43337" s="9"/>
      <c r="AQ43337" s="9"/>
    </row>
    <row r="43338" spans="41:43" x14ac:dyDescent="0.3">
      <c r="AO43338" s="9"/>
      <c r="AP43338" s="9"/>
      <c r="AQ43338" s="9"/>
    </row>
    <row r="43339" spans="41:43" x14ac:dyDescent="0.3">
      <c r="AO43339" s="9"/>
      <c r="AP43339" s="9"/>
      <c r="AQ43339" s="9"/>
    </row>
    <row r="43340" spans="41:43" x14ac:dyDescent="0.3">
      <c r="AO43340" s="9"/>
      <c r="AP43340" s="9"/>
      <c r="AQ43340" s="9"/>
    </row>
    <row r="43341" spans="41:43" x14ac:dyDescent="0.3">
      <c r="AO43341" s="9"/>
      <c r="AP43341" s="9"/>
      <c r="AQ43341" s="9"/>
    </row>
    <row r="43342" spans="41:43" x14ac:dyDescent="0.3">
      <c r="AO43342" s="9"/>
      <c r="AP43342" s="9"/>
      <c r="AQ43342" s="9"/>
    </row>
    <row r="43343" spans="41:43" x14ac:dyDescent="0.3">
      <c r="AO43343" s="9"/>
      <c r="AP43343" s="9"/>
      <c r="AQ43343" s="9"/>
    </row>
    <row r="43344" spans="41:43" x14ac:dyDescent="0.3">
      <c r="AO43344" s="9"/>
      <c r="AP43344" s="9"/>
      <c r="AQ43344" s="9"/>
    </row>
    <row r="43345" spans="41:43" x14ac:dyDescent="0.3">
      <c r="AO43345" s="9"/>
      <c r="AP43345" s="9"/>
      <c r="AQ43345" s="9"/>
    </row>
    <row r="43346" spans="41:43" x14ac:dyDescent="0.3">
      <c r="AO43346" s="9"/>
      <c r="AP43346" s="9"/>
      <c r="AQ43346" s="9"/>
    </row>
    <row r="43347" spans="41:43" x14ac:dyDescent="0.3">
      <c r="AO43347" s="9"/>
      <c r="AP43347" s="9"/>
      <c r="AQ43347" s="9"/>
    </row>
    <row r="43348" spans="41:43" x14ac:dyDescent="0.3">
      <c r="AO43348" s="9"/>
      <c r="AP43348" s="9"/>
      <c r="AQ43348" s="9"/>
    </row>
    <row r="43349" spans="41:43" x14ac:dyDescent="0.3">
      <c r="AO43349" s="9"/>
      <c r="AP43349" s="9"/>
      <c r="AQ43349" s="9"/>
    </row>
    <row r="43350" spans="41:43" x14ac:dyDescent="0.3">
      <c r="AO43350" s="9"/>
      <c r="AP43350" s="9"/>
      <c r="AQ43350" s="9"/>
    </row>
    <row r="43351" spans="41:43" x14ac:dyDescent="0.3">
      <c r="AO43351" s="9"/>
      <c r="AP43351" s="9"/>
      <c r="AQ43351" s="9"/>
    </row>
    <row r="43352" spans="41:43" x14ac:dyDescent="0.3">
      <c r="AO43352" s="9"/>
      <c r="AP43352" s="9"/>
      <c r="AQ43352" s="9"/>
    </row>
    <row r="43353" spans="41:43" x14ac:dyDescent="0.3">
      <c r="AO43353" s="9"/>
      <c r="AP43353" s="9"/>
      <c r="AQ43353" s="9"/>
    </row>
    <row r="43354" spans="41:43" x14ac:dyDescent="0.3">
      <c r="AO43354" s="9"/>
      <c r="AP43354" s="9"/>
      <c r="AQ43354" s="9"/>
    </row>
    <row r="43355" spans="41:43" x14ac:dyDescent="0.3">
      <c r="AO43355" s="9"/>
      <c r="AP43355" s="9"/>
      <c r="AQ43355" s="9"/>
    </row>
    <row r="43356" spans="41:43" x14ac:dyDescent="0.3">
      <c r="AO43356" s="9"/>
      <c r="AP43356" s="9"/>
      <c r="AQ43356" s="9"/>
    </row>
    <row r="43357" spans="41:43" x14ac:dyDescent="0.3">
      <c r="AO43357" s="9"/>
      <c r="AP43357" s="9"/>
      <c r="AQ43357" s="9"/>
    </row>
    <row r="43358" spans="41:43" x14ac:dyDescent="0.3">
      <c r="AO43358" s="9"/>
      <c r="AP43358" s="9"/>
      <c r="AQ43358" s="9"/>
    </row>
    <row r="43359" spans="41:43" x14ac:dyDescent="0.3">
      <c r="AO43359" s="9"/>
      <c r="AP43359" s="9"/>
      <c r="AQ43359" s="9"/>
    </row>
    <row r="43360" spans="41:43" x14ac:dyDescent="0.3">
      <c r="AO43360" s="9"/>
      <c r="AP43360" s="9"/>
      <c r="AQ43360" s="9"/>
    </row>
    <row r="43361" spans="41:43" x14ac:dyDescent="0.3">
      <c r="AO43361" s="9"/>
      <c r="AP43361" s="9"/>
      <c r="AQ43361" s="9"/>
    </row>
    <row r="43362" spans="41:43" x14ac:dyDescent="0.3">
      <c r="AO43362" s="9"/>
      <c r="AP43362" s="9"/>
      <c r="AQ43362" s="9"/>
    </row>
    <row r="43363" spans="41:43" x14ac:dyDescent="0.3">
      <c r="AO43363" s="9"/>
      <c r="AP43363" s="9"/>
      <c r="AQ43363" s="9"/>
    </row>
    <row r="43364" spans="41:43" x14ac:dyDescent="0.3">
      <c r="AO43364" s="9"/>
      <c r="AP43364" s="9"/>
      <c r="AQ43364" s="9"/>
    </row>
    <row r="43365" spans="41:43" x14ac:dyDescent="0.3">
      <c r="AO43365" s="9"/>
      <c r="AP43365" s="9"/>
      <c r="AQ43365" s="9"/>
    </row>
    <row r="43366" spans="41:43" x14ac:dyDescent="0.3">
      <c r="AO43366" s="9"/>
      <c r="AP43366" s="9"/>
      <c r="AQ43366" s="9"/>
    </row>
    <row r="43367" spans="41:43" x14ac:dyDescent="0.3">
      <c r="AO43367" s="9"/>
      <c r="AP43367" s="9"/>
      <c r="AQ43367" s="9"/>
    </row>
    <row r="43368" spans="41:43" x14ac:dyDescent="0.3">
      <c r="AO43368" s="9"/>
      <c r="AP43368" s="9"/>
      <c r="AQ43368" s="9"/>
    </row>
    <row r="43369" spans="41:43" x14ac:dyDescent="0.3">
      <c r="AO43369" s="9"/>
      <c r="AP43369" s="9"/>
      <c r="AQ43369" s="9"/>
    </row>
    <row r="43370" spans="41:43" x14ac:dyDescent="0.3">
      <c r="AO43370" s="9"/>
      <c r="AP43370" s="9"/>
      <c r="AQ43370" s="9"/>
    </row>
    <row r="43371" spans="41:43" x14ac:dyDescent="0.3">
      <c r="AO43371" s="9"/>
      <c r="AP43371" s="9"/>
      <c r="AQ43371" s="9"/>
    </row>
    <row r="43372" spans="41:43" x14ac:dyDescent="0.3">
      <c r="AO43372" s="9"/>
      <c r="AP43372" s="9"/>
      <c r="AQ43372" s="9"/>
    </row>
    <row r="43373" spans="41:43" x14ac:dyDescent="0.3">
      <c r="AO43373" s="9"/>
      <c r="AP43373" s="9"/>
      <c r="AQ43373" s="9"/>
    </row>
    <row r="43374" spans="41:43" x14ac:dyDescent="0.3">
      <c r="AO43374" s="9"/>
      <c r="AP43374" s="9"/>
      <c r="AQ43374" s="9"/>
    </row>
    <row r="43375" spans="41:43" x14ac:dyDescent="0.3">
      <c r="AO43375" s="9"/>
      <c r="AP43375" s="9"/>
      <c r="AQ43375" s="9"/>
    </row>
    <row r="43376" spans="41:43" x14ac:dyDescent="0.3">
      <c r="AO43376" s="9"/>
      <c r="AP43376" s="9"/>
      <c r="AQ43376" s="9"/>
    </row>
    <row r="43377" spans="41:43" x14ac:dyDescent="0.3">
      <c r="AO43377" s="9"/>
      <c r="AP43377" s="9"/>
      <c r="AQ43377" s="9"/>
    </row>
    <row r="43378" spans="41:43" x14ac:dyDescent="0.3">
      <c r="AO43378" s="9"/>
      <c r="AP43378" s="9"/>
      <c r="AQ43378" s="9"/>
    </row>
    <row r="43379" spans="41:43" x14ac:dyDescent="0.3">
      <c r="AO43379" s="9"/>
      <c r="AP43379" s="9"/>
      <c r="AQ43379" s="9"/>
    </row>
    <row r="43380" spans="41:43" x14ac:dyDescent="0.3">
      <c r="AO43380" s="9"/>
      <c r="AP43380" s="9"/>
      <c r="AQ43380" s="9"/>
    </row>
    <row r="43381" spans="41:43" x14ac:dyDescent="0.3">
      <c r="AO43381" s="9"/>
      <c r="AP43381" s="9"/>
      <c r="AQ43381" s="9"/>
    </row>
    <row r="43382" spans="41:43" x14ac:dyDescent="0.3">
      <c r="AO43382" s="9"/>
      <c r="AP43382" s="9"/>
      <c r="AQ43382" s="9"/>
    </row>
    <row r="43383" spans="41:43" x14ac:dyDescent="0.3">
      <c r="AO43383" s="9"/>
      <c r="AP43383" s="9"/>
      <c r="AQ43383" s="9"/>
    </row>
    <row r="43384" spans="41:43" x14ac:dyDescent="0.3">
      <c r="AO43384" s="9"/>
      <c r="AP43384" s="9"/>
      <c r="AQ43384" s="9"/>
    </row>
    <row r="43385" spans="41:43" x14ac:dyDescent="0.3">
      <c r="AO43385" s="9"/>
      <c r="AP43385" s="9"/>
      <c r="AQ43385" s="9"/>
    </row>
    <row r="43386" spans="41:43" x14ac:dyDescent="0.3">
      <c r="AO43386" s="9"/>
      <c r="AP43386" s="9"/>
      <c r="AQ43386" s="9"/>
    </row>
    <row r="43387" spans="41:43" x14ac:dyDescent="0.3">
      <c r="AO43387" s="9"/>
      <c r="AP43387" s="9"/>
      <c r="AQ43387" s="9"/>
    </row>
    <row r="43388" spans="41:43" x14ac:dyDescent="0.3">
      <c r="AO43388" s="9"/>
      <c r="AP43388" s="9"/>
      <c r="AQ43388" s="9"/>
    </row>
    <row r="43389" spans="41:43" x14ac:dyDescent="0.3">
      <c r="AO43389" s="9"/>
      <c r="AP43389" s="9"/>
      <c r="AQ43389" s="9"/>
    </row>
    <row r="43390" spans="41:43" x14ac:dyDescent="0.3">
      <c r="AO43390" s="9"/>
      <c r="AP43390" s="9"/>
      <c r="AQ43390" s="9"/>
    </row>
    <row r="43391" spans="41:43" x14ac:dyDescent="0.3">
      <c r="AO43391" s="9"/>
      <c r="AP43391" s="9"/>
      <c r="AQ43391" s="9"/>
    </row>
    <row r="43392" spans="41:43" x14ac:dyDescent="0.3">
      <c r="AO43392" s="9"/>
      <c r="AP43392" s="9"/>
      <c r="AQ43392" s="9"/>
    </row>
    <row r="43393" spans="41:43" x14ac:dyDescent="0.3">
      <c r="AO43393" s="9"/>
      <c r="AP43393" s="9"/>
      <c r="AQ43393" s="9"/>
    </row>
    <row r="43394" spans="41:43" x14ac:dyDescent="0.3">
      <c r="AO43394" s="9"/>
      <c r="AP43394" s="9"/>
      <c r="AQ43394" s="9"/>
    </row>
    <row r="43395" spans="41:43" x14ac:dyDescent="0.3">
      <c r="AO43395" s="9"/>
      <c r="AP43395" s="9"/>
      <c r="AQ43395" s="9"/>
    </row>
    <row r="43396" spans="41:43" x14ac:dyDescent="0.3">
      <c r="AO43396" s="9"/>
      <c r="AP43396" s="9"/>
      <c r="AQ43396" s="9"/>
    </row>
    <row r="43397" spans="41:43" x14ac:dyDescent="0.3">
      <c r="AO43397" s="9"/>
      <c r="AP43397" s="9"/>
      <c r="AQ43397" s="9"/>
    </row>
    <row r="43398" spans="41:43" x14ac:dyDescent="0.3">
      <c r="AO43398" s="9"/>
      <c r="AP43398" s="9"/>
      <c r="AQ43398" s="9"/>
    </row>
    <row r="43399" spans="41:43" x14ac:dyDescent="0.3">
      <c r="AO43399" s="9"/>
      <c r="AP43399" s="9"/>
      <c r="AQ43399" s="9"/>
    </row>
    <row r="43400" spans="41:43" x14ac:dyDescent="0.3">
      <c r="AO43400" s="9"/>
      <c r="AP43400" s="9"/>
      <c r="AQ43400" s="9"/>
    </row>
    <row r="43401" spans="41:43" x14ac:dyDescent="0.3">
      <c r="AO43401" s="9"/>
      <c r="AP43401" s="9"/>
      <c r="AQ43401" s="9"/>
    </row>
    <row r="43402" spans="41:43" x14ac:dyDescent="0.3">
      <c r="AO43402" s="9"/>
      <c r="AP43402" s="9"/>
      <c r="AQ43402" s="9"/>
    </row>
    <row r="43403" spans="41:43" x14ac:dyDescent="0.3">
      <c r="AO43403" s="9"/>
      <c r="AP43403" s="9"/>
      <c r="AQ43403" s="9"/>
    </row>
    <row r="43404" spans="41:43" x14ac:dyDescent="0.3">
      <c r="AO43404" s="9"/>
      <c r="AP43404" s="9"/>
      <c r="AQ43404" s="9"/>
    </row>
    <row r="43405" spans="41:43" x14ac:dyDescent="0.3">
      <c r="AO43405" s="9"/>
      <c r="AP43405" s="9"/>
      <c r="AQ43405" s="9"/>
    </row>
    <row r="43406" spans="41:43" x14ac:dyDescent="0.3">
      <c r="AO43406" s="9"/>
      <c r="AP43406" s="9"/>
      <c r="AQ43406" s="9"/>
    </row>
    <row r="43407" spans="41:43" x14ac:dyDescent="0.3">
      <c r="AO43407" s="9"/>
      <c r="AP43407" s="9"/>
      <c r="AQ43407" s="9"/>
    </row>
    <row r="43408" spans="41:43" x14ac:dyDescent="0.3">
      <c r="AO43408" s="9"/>
      <c r="AP43408" s="9"/>
      <c r="AQ43408" s="9"/>
    </row>
    <row r="43409" spans="41:43" x14ac:dyDescent="0.3">
      <c r="AO43409" s="9"/>
      <c r="AP43409" s="9"/>
      <c r="AQ43409" s="9"/>
    </row>
    <row r="43410" spans="41:43" x14ac:dyDescent="0.3">
      <c r="AO43410" s="9"/>
      <c r="AP43410" s="9"/>
      <c r="AQ43410" s="9"/>
    </row>
    <row r="43411" spans="41:43" x14ac:dyDescent="0.3">
      <c r="AO43411" s="9"/>
      <c r="AP43411" s="9"/>
      <c r="AQ43411" s="9"/>
    </row>
    <row r="43412" spans="41:43" x14ac:dyDescent="0.3">
      <c r="AO43412" s="9"/>
      <c r="AP43412" s="9"/>
      <c r="AQ43412" s="9"/>
    </row>
    <row r="43413" spans="41:43" x14ac:dyDescent="0.3">
      <c r="AO43413" s="9"/>
      <c r="AP43413" s="9"/>
      <c r="AQ43413" s="9"/>
    </row>
    <row r="43414" spans="41:43" x14ac:dyDescent="0.3">
      <c r="AO43414" s="9"/>
      <c r="AP43414" s="9"/>
      <c r="AQ43414" s="9"/>
    </row>
    <row r="43415" spans="41:43" x14ac:dyDescent="0.3">
      <c r="AO43415" s="9"/>
      <c r="AP43415" s="9"/>
      <c r="AQ43415" s="9"/>
    </row>
    <row r="43416" spans="41:43" x14ac:dyDescent="0.3">
      <c r="AO43416" s="9"/>
      <c r="AP43416" s="9"/>
      <c r="AQ43416" s="9"/>
    </row>
    <row r="43417" spans="41:43" x14ac:dyDescent="0.3">
      <c r="AO43417" s="9"/>
      <c r="AP43417" s="9"/>
      <c r="AQ43417" s="9"/>
    </row>
    <row r="43418" spans="41:43" x14ac:dyDescent="0.3">
      <c r="AO43418" s="9"/>
      <c r="AP43418" s="9"/>
      <c r="AQ43418" s="9"/>
    </row>
    <row r="43419" spans="41:43" x14ac:dyDescent="0.3">
      <c r="AO43419" s="9"/>
      <c r="AP43419" s="9"/>
      <c r="AQ43419" s="9"/>
    </row>
    <row r="43420" spans="41:43" x14ac:dyDescent="0.3">
      <c r="AO43420" s="9"/>
      <c r="AP43420" s="9"/>
      <c r="AQ43420" s="9"/>
    </row>
    <row r="43421" spans="41:43" x14ac:dyDescent="0.3">
      <c r="AO43421" s="9"/>
      <c r="AP43421" s="9"/>
      <c r="AQ43421" s="9"/>
    </row>
    <row r="43422" spans="41:43" x14ac:dyDescent="0.3">
      <c r="AO43422" s="9"/>
      <c r="AP43422" s="9"/>
      <c r="AQ43422" s="9"/>
    </row>
    <row r="43423" spans="41:43" x14ac:dyDescent="0.3">
      <c r="AO43423" s="9"/>
      <c r="AP43423" s="9"/>
      <c r="AQ43423" s="9"/>
    </row>
    <row r="43424" spans="41:43" x14ac:dyDescent="0.3">
      <c r="AO43424" s="9"/>
      <c r="AP43424" s="9"/>
      <c r="AQ43424" s="9"/>
    </row>
    <row r="43425" spans="41:43" x14ac:dyDescent="0.3">
      <c r="AO43425" s="9"/>
      <c r="AP43425" s="9"/>
      <c r="AQ43425" s="9"/>
    </row>
    <row r="43426" spans="41:43" x14ac:dyDescent="0.3">
      <c r="AO43426" s="9"/>
      <c r="AP43426" s="9"/>
      <c r="AQ43426" s="9"/>
    </row>
    <row r="43427" spans="41:43" x14ac:dyDescent="0.3">
      <c r="AO43427" s="9"/>
      <c r="AP43427" s="9"/>
      <c r="AQ43427" s="9"/>
    </row>
    <row r="43428" spans="41:43" x14ac:dyDescent="0.3">
      <c r="AO43428" s="9"/>
      <c r="AP43428" s="9"/>
      <c r="AQ43428" s="9"/>
    </row>
    <row r="43429" spans="41:43" x14ac:dyDescent="0.3">
      <c r="AO43429" s="9"/>
      <c r="AP43429" s="9"/>
      <c r="AQ43429" s="9"/>
    </row>
    <row r="43430" spans="41:43" x14ac:dyDescent="0.3">
      <c r="AO43430" s="9"/>
      <c r="AP43430" s="9"/>
      <c r="AQ43430" s="9"/>
    </row>
    <row r="43431" spans="41:43" x14ac:dyDescent="0.3">
      <c r="AO43431" s="9"/>
      <c r="AP43431" s="9"/>
      <c r="AQ43431" s="9"/>
    </row>
    <row r="43432" spans="41:43" x14ac:dyDescent="0.3">
      <c r="AO43432" s="9"/>
      <c r="AP43432" s="9"/>
      <c r="AQ43432" s="9"/>
    </row>
    <row r="43433" spans="41:43" x14ac:dyDescent="0.3">
      <c r="AO43433" s="9"/>
      <c r="AP43433" s="9"/>
      <c r="AQ43433" s="9"/>
    </row>
    <row r="43434" spans="41:43" x14ac:dyDescent="0.3">
      <c r="AO43434" s="9"/>
      <c r="AP43434" s="9"/>
      <c r="AQ43434" s="9"/>
    </row>
    <row r="43435" spans="41:43" x14ac:dyDescent="0.3">
      <c r="AO43435" s="9"/>
      <c r="AP43435" s="9"/>
      <c r="AQ43435" s="9"/>
    </row>
    <row r="43436" spans="41:43" x14ac:dyDescent="0.3">
      <c r="AO43436" s="9"/>
      <c r="AP43436" s="9"/>
      <c r="AQ43436" s="9"/>
    </row>
    <row r="43437" spans="41:43" x14ac:dyDescent="0.3">
      <c r="AO43437" s="9"/>
      <c r="AP43437" s="9"/>
      <c r="AQ43437" s="9"/>
    </row>
    <row r="43438" spans="41:43" x14ac:dyDescent="0.3">
      <c r="AO43438" s="9"/>
      <c r="AP43438" s="9"/>
      <c r="AQ43438" s="9"/>
    </row>
    <row r="43439" spans="41:43" x14ac:dyDescent="0.3">
      <c r="AO43439" s="9"/>
      <c r="AP43439" s="9"/>
      <c r="AQ43439" s="9"/>
    </row>
    <row r="43440" spans="41:43" x14ac:dyDescent="0.3">
      <c r="AO43440" s="9"/>
      <c r="AP43440" s="9"/>
      <c r="AQ43440" s="9"/>
    </row>
    <row r="43441" spans="41:43" x14ac:dyDescent="0.3">
      <c r="AO43441" s="9"/>
      <c r="AP43441" s="9"/>
      <c r="AQ43441" s="9"/>
    </row>
    <row r="43442" spans="41:43" x14ac:dyDescent="0.3">
      <c r="AO43442" s="9"/>
      <c r="AP43442" s="9"/>
      <c r="AQ43442" s="9"/>
    </row>
    <row r="43443" spans="41:43" x14ac:dyDescent="0.3">
      <c r="AO43443" s="9"/>
      <c r="AP43443" s="9"/>
      <c r="AQ43443" s="9"/>
    </row>
    <row r="43444" spans="41:43" x14ac:dyDescent="0.3">
      <c r="AO43444" s="9"/>
      <c r="AP43444" s="9"/>
      <c r="AQ43444" s="9"/>
    </row>
    <row r="43445" spans="41:43" x14ac:dyDescent="0.3">
      <c r="AO43445" s="9"/>
      <c r="AP43445" s="9"/>
      <c r="AQ43445" s="9"/>
    </row>
    <row r="43446" spans="41:43" x14ac:dyDescent="0.3">
      <c r="AO43446" s="9"/>
      <c r="AP43446" s="9"/>
      <c r="AQ43446" s="9"/>
    </row>
    <row r="43447" spans="41:43" x14ac:dyDescent="0.3">
      <c r="AO43447" s="9"/>
      <c r="AP43447" s="9"/>
      <c r="AQ43447" s="9"/>
    </row>
    <row r="43448" spans="41:43" x14ac:dyDescent="0.3">
      <c r="AO43448" s="9"/>
      <c r="AP43448" s="9"/>
      <c r="AQ43448" s="9"/>
    </row>
    <row r="43449" spans="41:43" x14ac:dyDescent="0.3">
      <c r="AO43449" s="9"/>
      <c r="AP43449" s="9"/>
      <c r="AQ43449" s="9"/>
    </row>
    <row r="43450" spans="41:43" x14ac:dyDescent="0.3">
      <c r="AO43450" s="9"/>
      <c r="AP43450" s="9"/>
      <c r="AQ43450" s="9"/>
    </row>
    <row r="43451" spans="41:43" x14ac:dyDescent="0.3">
      <c r="AO43451" s="9"/>
      <c r="AP43451" s="9"/>
      <c r="AQ43451" s="9"/>
    </row>
    <row r="43452" spans="41:43" x14ac:dyDescent="0.3">
      <c r="AO43452" s="9"/>
      <c r="AP43452" s="9"/>
      <c r="AQ43452" s="9"/>
    </row>
    <row r="43453" spans="41:43" x14ac:dyDescent="0.3">
      <c r="AO43453" s="9"/>
      <c r="AP43453" s="9"/>
      <c r="AQ43453" s="9"/>
    </row>
    <row r="43454" spans="41:43" x14ac:dyDescent="0.3">
      <c r="AO43454" s="9"/>
      <c r="AP43454" s="9"/>
      <c r="AQ43454" s="9"/>
    </row>
    <row r="43455" spans="41:43" x14ac:dyDescent="0.3">
      <c r="AO43455" s="9"/>
      <c r="AP43455" s="9"/>
      <c r="AQ43455" s="9"/>
    </row>
    <row r="43456" spans="41:43" x14ac:dyDescent="0.3">
      <c r="AO43456" s="9"/>
      <c r="AP43456" s="9"/>
      <c r="AQ43456" s="9"/>
    </row>
    <row r="43457" spans="41:43" x14ac:dyDescent="0.3">
      <c r="AO43457" s="9"/>
      <c r="AP43457" s="9"/>
      <c r="AQ43457" s="9"/>
    </row>
    <row r="43458" spans="41:43" x14ac:dyDescent="0.3">
      <c r="AO43458" s="9"/>
      <c r="AP43458" s="9"/>
      <c r="AQ43458" s="9"/>
    </row>
    <row r="43459" spans="41:43" x14ac:dyDescent="0.3">
      <c r="AO43459" s="9"/>
      <c r="AP43459" s="9"/>
      <c r="AQ43459" s="9"/>
    </row>
    <row r="43460" spans="41:43" x14ac:dyDescent="0.3">
      <c r="AO43460" s="9"/>
      <c r="AP43460" s="9"/>
      <c r="AQ43460" s="9"/>
    </row>
    <row r="43461" spans="41:43" x14ac:dyDescent="0.3">
      <c r="AO43461" s="9"/>
      <c r="AP43461" s="9"/>
      <c r="AQ43461" s="9"/>
    </row>
    <row r="43462" spans="41:43" x14ac:dyDescent="0.3">
      <c r="AO43462" s="9"/>
      <c r="AP43462" s="9"/>
      <c r="AQ43462" s="9"/>
    </row>
    <row r="43463" spans="41:43" x14ac:dyDescent="0.3">
      <c r="AO43463" s="9"/>
      <c r="AP43463" s="9"/>
      <c r="AQ43463" s="9"/>
    </row>
    <row r="43464" spans="41:43" x14ac:dyDescent="0.3">
      <c r="AO43464" s="9"/>
      <c r="AP43464" s="9"/>
      <c r="AQ43464" s="9"/>
    </row>
    <row r="43465" spans="41:43" x14ac:dyDescent="0.3">
      <c r="AO43465" s="9"/>
      <c r="AP43465" s="9"/>
      <c r="AQ43465" s="9"/>
    </row>
    <row r="43466" spans="41:43" x14ac:dyDescent="0.3">
      <c r="AO43466" s="9"/>
      <c r="AP43466" s="9"/>
      <c r="AQ43466" s="9"/>
    </row>
    <row r="43467" spans="41:43" x14ac:dyDescent="0.3">
      <c r="AO43467" s="9"/>
      <c r="AP43467" s="9"/>
      <c r="AQ43467" s="9"/>
    </row>
    <row r="43468" spans="41:43" x14ac:dyDescent="0.3">
      <c r="AO43468" s="9"/>
      <c r="AP43468" s="9"/>
      <c r="AQ43468" s="9"/>
    </row>
    <row r="43469" spans="41:43" x14ac:dyDescent="0.3">
      <c r="AO43469" s="9"/>
      <c r="AP43469" s="9"/>
      <c r="AQ43469" s="9"/>
    </row>
    <row r="43470" spans="41:43" x14ac:dyDescent="0.3">
      <c r="AO43470" s="9"/>
      <c r="AP43470" s="9"/>
      <c r="AQ43470" s="9"/>
    </row>
    <row r="43471" spans="41:43" x14ac:dyDescent="0.3">
      <c r="AO43471" s="9"/>
      <c r="AP43471" s="9"/>
      <c r="AQ43471" s="9"/>
    </row>
    <row r="43472" spans="41:43" x14ac:dyDescent="0.3">
      <c r="AO43472" s="9"/>
      <c r="AP43472" s="9"/>
      <c r="AQ43472" s="9"/>
    </row>
    <row r="43473" spans="41:43" x14ac:dyDescent="0.3">
      <c r="AO43473" s="9"/>
      <c r="AP43473" s="9"/>
      <c r="AQ43473" s="9"/>
    </row>
    <row r="43474" spans="41:43" x14ac:dyDescent="0.3">
      <c r="AO43474" s="9"/>
      <c r="AP43474" s="9"/>
      <c r="AQ43474" s="9"/>
    </row>
    <row r="43475" spans="41:43" x14ac:dyDescent="0.3">
      <c r="AO43475" s="9"/>
      <c r="AP43475" s="9"/>
      <c r="AQ43475" s="9"/>
    </row>
    <row r="43476" spans="41:43" x14ac:dyDescent="0.3">
      <c r="AO43476" s="9"/>
      <c r="AP43476" s="9"/>
      <c r="AQ43476" s="9"/>
    </row>
    <row r="43477" spans="41:43" x14ac:dyDescent="0.3">
      <c r="AO43477" s="9"/>
      <c r="AP43477" s="9"/>
      <c r="AQ43477" s="9"/>
    </row>
    <row r="43478" spans="41:43" x14ac:dyDescent="0.3">
      <c r="AO43478" s="9"/>
      <c r="AP43478" s="9"/>
      <c r="AQ43478" s="9"/>
    </row>
    <row r="43479" spans="41:43" x14ac:dyDescent="0.3">
      <c r="AO43479" s="9"/>
      <c r="AP43479" s="9"/>
      <c r="AQ43479" s="9"/>
    </row>
    <row r="43480" spans="41:43" x14ac:dyDescent="0.3">
      <c r="AO43480" s="9"/>
      <c r="AP43480" s="9"/>
      <c r="AQ43480" s="9"/>
    </row>
    <row r="43481" spans="41:43" x14ac:dyDescent="0.3">
      <c r="AO43481" s="9"/>
      <c r="AP43481" s="9"/>
      <c r="AQ43481" s="9"/>
    </row>
    <row r="43482" spans="41:43" x14ac:dyDescent="0.3">
      <c r="AO43482" s="9"/>
      <c r="AP43482" s="9"/>
      <c r="AQ43482" s="9"/>
    </row>
    <row r="43483" spans="41:43" x14ac:dyDescent="0.3">
      <c r="AO43483" s="9"/>
      <c r="AP43483" s="9"/>
      <c r="AQ43483" s="9"/>
    </row>
    <row r="43484" spans="41:43" x14ac:dyDescent="0.3">
      <c r="AO43484" s="9"/>
      <c r="AP43484" s="9"/>
      <c r="AQ43484" s="9"/>
    </row>
    <row r="43485" spans="41:43" x14ac:dyDescent="0.3">
      <c r="AO43485" s="9"/>
      <c r="AP43485" s="9"/>
      <c r="AQ43485" s="9"/>
    </row>
    <row r="43486" spans="41:43" x14ac:dyDescent="0.3">
      <c r="AO43486" s="9"/>
      <c r="AP43486" s="9"/>
      <c r="AQ43486" s="9"/>
    </row>
    <row r="43487" spans="41:43" x14ac:dyDescent="0.3">
      <c r="AO43487" s="9"/>
      <c r="AP43487" s="9"/>
      <c r="AQ43487" s="9"/>
    </row>
    <row r="43488" spans="41:43" x14ac:dyDescent="0.3">
      <c r="AO43488" s="9"/>
      <c r="AP43488" s="9"/>
      <c r="AQ43488" s="9"/>
    </row>
    <row r="43489" spans="41:43" x14ac:dyDescent="0.3">
      <c r="AO43489" s="9"/>
      <c r="AP43489" s="9"/>
      <c r="AQ43489" s="9"/>
    </row>
    <row r="43490" spans="41:43" x14ac:dyDescent="0.3">
      <c r="AO43490" s="9"/>
      <c r="AP43490" s="9"/>
      <c r="AQ43490" s="9"/>
    </row>
    <row r="43491" spans="41:43" x14ac:dyDescent="0.3">
      <c r="AO43491" s="9"/>
      <c r="AP43491" s="9"/>
      <c r="AQ43491" s="9"/>
    </row>
    <row r="43492" spans="41:43" x14ac:dyDescent="0.3">
      <c r="AO43492" s="9"/>
      <c r="AP43492" s="9"/>
      <c r="AQ43492" s="9"/>
    </row>
    <row r="43493" spans="41:43" x14ac:dyDescent="0.3">
      <c r="AO43493" s="9"/>
      <c r="AP43493" s="9"/>
      <c r="AQ43493" s="9"/>
    </row>
    <row r="43494" spans="41:43" x14ac:dyDescent="0.3">
      <c r="AO43494" s="9"/>
      <c r="AP43494" s="9"/>
      <c r="AQ43494" s="9"/>
    </row>
    <row r="43495" spans="41:43" x14ac:dyDescent="0.3">
      <c r="AO43495" s="9"/>
      <c r="AP43495" s="9"/>
      <c r="AQ43495" s="9"/>
    </row>
    <row r="43496" spans="41:43" x14ac:dyDescent="0.3">
      <c r="AO43496" s="9"/>
      <c r="AP43496" s="9"/>
      <c r="AQ43496" s="9"/>
    </row>
    <row r="43497" spans="41:43" x14ac:dyDescent="0.3">
      <c r="AO43497" s="9"/>
      <c r="AP43497" s="9"/>
      <c r="AQ43497" s="9"/>
    </row>
    <row r="43498" spans="41:43" x14ac:dyDescent="0.3">
      <c r="AO43498" s="9"/>
      <c r="AP43498" s="9"/>
      <c r="AQ43498" s="9"/>
    </row>
    <row r="43499" spans="41:43" x14ac:dyDescent="0.3">
      <c r="AO43499" s="9"/>
      <c r="AP43499" s="9"/>
      <c r="AQ43499" s="9"/>
    </row>
    <row r="43500" spans="41:43" x14ac:dyDescent="0.3">
      <c r="AO43500" s="9"/>
      <c r="AP43500" s="9"/>
      <c r="AQ43500" s="9"/>
    </row>
    <row r="43501" spans="41:43" x14ac:dyDescent="0.3">
      <c r="AO43501" s="9"/>
      <c r="AP43501" s="9"/>
      <c r="AQ43501" s="9"/>
    </row>
    <row r="43502" spans="41:43" x14ac:dyDescent="0.3">
      <c r="AO43502" s="9"/>
      <c r="AP43502" s="9"/>
      <c r="AQ43502" s="9"/>
    </row>
    <row r="43503" spans="41:43" x14ac:dyDescent="0.3">
      <c r="AO43503" s="9"/>
      <c r="AP43503" s="9"/>
      <c r="AQ43503" s="9"/>
    </row>
    <row r="43504" spans="41:43" x14ac:dyDescent="0.3">
      <c r="AO43504" s="9"/>
      <c r="AP43504" s="9"/>
      <c r="AQ43504" s="9"/>
    </row>
    <row r="43505" spans="41:43" x14ac:dyDescent="0.3">
      <c r="AO43505" s="9"/>
      <c r="AP43505" s="9"/>
      <c r="AQ43505" s="9"/>
    </row>
    <row r="43506" spans="41:43" x14ac:dyDescent="0.3">
      <c r="AO43506" s="9"/>
      <c r="AP43506" s="9"/>
      <c r="AQ43506" s="9"/>
    </row>
    <row r="43507" spans="41:43" x14ac:dyDescent="0.3">
      <c r="AO43507" s="9"/>
      <c r="AP43507" s="9"/>
      <c r="AQ43507" s="9"/>
    </row>
    <row r="43508" spans="41:43" x14ac:dyDescent="0.3">
      <c r="AO43508" s="9"/>
      <c r="AP43508" s="9"/>
      <c r="AQ43508" s="9"/>
    </row>
    <row r="43509" spans="41:43" x14ac:dyDescent="0.3">
      <c r="AO43509" s="9"/>
      <c r="AP43509" s="9"/>
      <c r="AQ43509" s="9"/>
    </row>
    <row r="43510" spans="41:43" x14ac:dyDescent="0.3">
      <c r="AO43510" s="9"/>
      <c r="AP43510" s="9"/>
      <c r="AQ43510" s="9"/>
    </row>
    <row r="43511" spans="41:43" x14ac:dyDescent="0.3">
      <c r="AO43511" s="9"/>
      <c r="AP43511" s="9"/>
      <c r="AQ43511" s="9"/>
    </row>
    <row r="43512" spans="41:43" x14ac:dyDescent="0.3">
      <c r="AO43512" s="9"/>
      <c r="AP43512" s="9"/>
      <c r="AQ43512" s="9"/>
    </row>
    <row r="43513" spans="41:43" x14ac:dyDescent="0.3">
      <c r="AO43513" s="9"/>
      <c r="AP43513" s="9"/>
      <c r="AQ43513" s="9"/>
    </row>
    <row r="43514" spans="41:43" x14ac:dyDescent="0.3">
      <c r="AO43514" s="9"/>
      <c r="AP43514" s="9"/>
      <c r="AQ43514" s="9"/>
    </row>
    <row r="43515" spans="41:43" x14ac:dyDescent="0.3">
      <c r="AO43515" s="9"/>
      <c r="AP43515" s="9"/>
      <c r="AQ43515" s="9"/>
    </row>
    <row r="43516" spans="41:43" x14ac:dyDescent="0.3">
      <c r="AO43516" s="9"/>
      <c r="AP43516" s="9"/>
      <c r="AQ43516" s="9"/>
    </row>
    <row r="43517" spans="41:43" x14ac:dyDescent="0.3">
      <c r="AO43517" s="9"/>
      <c r="AP43517" s="9"/>
      <c r="AQ43517" s="9"/>
    </row>
    <row r="43518" spans="41:43" x14ac:dyDescent="0.3">
      <c r="AO43518" s="9"/>
      <c r="AP43518" s="9"/>
      <c r="AQ43518" s="9"/>
    </row>
    <row r="43519" spans="41:43" x14ac:dyDescent="0.3">
      <c r="AO43519" s="9"/>
      <c r="AP43519" s="9"/>
      <c r="AQ43519" s="9"/>
    </row>
    <row r="43520" spans="41:43" x14ac:dyDescent="0.3">
      <c r="AO43520" s="9"/>
      <c r="AP43520" s="9"/>
      <c r="AQ43520" s="9"/>
    </row>
    <row r="43521" spans="41:43" x14ac:dyDescent="0.3">
      <c r="AO43521" s="9"/>
      <c r="AP43521" s="9"/>
      <c r="AQ43521" s="9"/>
    </row>
    <row r="43522" spans="41:43" x14ac:dyDescent="0.3">
      <c r="AO43522" s="9"/>
      <c r="AP43522" s="9"/>
      <c r="AQ43522" s="9"/>
    </row>
    <row r="43523" spans="41:43" x14ac:dyDescent="0.3">
      <c r="AO43523" s="9"/>
      <c r="AP43523" s="9"/>
      <c r="AQ43523" s="9"/>
    </row>
    <row r="43524" spans="41:43" x14ac:dyDescent="0.3">
      <c r="AO43524" s="9"/>
      <c r="AP43524" s="9"/>
      <c r="AQ43524" s="9"/>
    </row>
    <row r="43525" spans="41:43" x14ac:dyDescent="0.3">
      <c r="AO43525" s="9"/>
      <c r="AP43525" s="9"/>
      <c r="AQ43525" s="9"/>
    </row>
    <row r="43526" spans="41:43" x14ac:dyDescent="0.3">
      <c r="AO43526" s="9"/>
      <c r="AP43526" s="9"/>
      <c r="AQ43526" s="9"/>
    </row>
    <row r="43527" spans="41:43" x14ac:dyDescent="0.3">
      <c r="AO43527" s="9"/>
      <c r="AP43527" s="9"/>
      <c r="AQ43527" s="9"/>
    </row>
    <row r="43528" spans="41:43" x14ac:dyDescent="0.3">
      <c r="AO43528" s="9"/>
      <c r="AP43528" s="9"/>
      <c r="AQ43528" s="9"/>
    </row>
    <row r="43529" spans="41:43" x14ac:dyDescent="0.3">
      <c r="AO43529" s="9"/>
      <c r="AP43529" s="9"/>
      <c r="AQ43529" s="9"/>
    </row>
    <row r="43530" spans="41:43" x14ac:dyDescent="0.3">
      <c r="AO43530" s="9"/>
      <c r="AP43530" s="9"/>
      <c r="AQ43530" s="9"/>
    </row>
    <row r="43531" spans="41:43" x14ac:dyDescent="0.3">
      <c r="AO43531" s="9"/>
      <c r="AP43531" s="9"/>
      <c r="AQ43531" s="9"/>
    </row>
    <row r="43532" spans="41:43" x14ac:dyDescent="0.3">
      <c r="AO43532" s="9"/>
      <c r="AP43532" s="9"/>
      <c r="AQ43532" s="9"/>
    </row>
    <row r="43533" spans="41:43" x14ac:dyDescent="0.3">
      <c r="AO43533" s="9"/>
      <c r="AP43533" s="9"/>
      <c r="AQ43533" s="9"/>
    </row>
    <row r="43534" spans="41:43" x14ac:dyDescent="0.3">
      <c r="AO43534" s="9"/>
      <c r="AP43534" s="9"/>
      <c r="AQ43534" s="9"/>
    </row>
    <row r="43535" spans="41:43" x14ac:dyDescent="0.3">
      <c r="AO43535" s="9"/>
      <c r="AP43535" s="9"/>
      <c r="AQ43535" s="9"/>
    </row>
    <row r="43536" spans="41:43" x14ac:dyDescent="0.3">
      <c r="AO43536" s="9"/>
      <c r="AP43536" s="9"/>
      <c r="AQ43536" s="9"/>
    </row>
    <row r="43537" spans="41:43" x14ac:dyDescent="0.3">
      <c r="AO43537" s="9"/>
      <c r="AP43537" s="9"/>
      <c r="AQ43537" s="9"/>
    </row>
    <row r="43538" spans="41:43" x14ac:dyDescent="0.3">
      <c r="AO43538" s="9"/>
      <c r="AP43538" s="9"/>
      <c r="AQ43538" s="9"/>
    </row>
    <row r="43539" spans="41:43" x14ac:dyDescent="0.3">
      <c r="AO43539" s="9"/>
      <c r="AP43539" s="9"/>
      <c r="AQ43539" s="9"/>
    </row>
    <row r="43540" spans="41:43" x14ac:dyDescent="0.3">
      <c r="AO43540" s="9"/>
      <c r="AP43540" s="9"/>
      <c r="AQ43540" s="9"/>
    </row>
    <row r="43541" spans="41:43" x14ac:dyDescent="0.3">
      <c r="AO43541" s="9"/>
      <c r="AP43541" s="9"/>
      <c r="AQ43541" s="9"/>
    </row>
    <row r="43542" spans="41:43" x14ac:dyDescent="0.3">
      <c r="AO43542" s="9"/>
      <c r="AP43542" s="9"/>
      <c r="AQ43542" s="9"/>
    </row>
    <row r="43543" spans="41:43" x14ac:dyDescent="0.3">
      <c r="AO43543" s="9"/>
      <c r="AP43543" s="9"/>
      <c r="AQ43543" s="9"/>
    </row>
    <row r="43544" spans="41:43" x14ac:dyDescent="0.3">
      <c r="AO43544" s="9"/>
      <c r="AP43544" s="9"/>
      <c r="AQ43544" s="9"/>
    </row>
    <row r="43545" spans="41:43" x14ac:dyDescent="0.3">
      <c r="AO43545" s="9"/>
      <c r="AP43545" s="9"/>
      <c r="AQ43545" s="9"/>
    </row>
    <row r="43546" spans="41:43" x14ac:dyDescent="0.3">
      <c r="AO43546" s="9"/>
      <c r="AP43546" s="9"/>
      <c r="AQ43546" s="9"/>
    </row>
    <row r="43547" spans="41:43" x14ac:dyDescent="0.3">
      <c r="AO43547" s="9"/>
      <c r="AP43547" s="9"/>
      <c r="AQ43547" s="9"/>
    </row>
    <row r="43548" spans="41:43" x14ac:dyDescent="0.3">
      <c r="AO43548" s="9"/>
      <c r="AP43548" s="9"/>
      <c r="AQ43548" s="9"/>
    </row>
    <row r="43549" spans="41:43" x14ac:dyDescent="0.3">
      <c r="AO43549" s="9"/>
      <c r="AP43549" s="9"/>
      <c r="AQ43549" s="9"/>
    </row>
    <row r="43550" spans="41:43" x14ac:dyDescent="0.3">
      <c r="AO43550" s="9"/>
      <c r="AP43550" s="9"/>
      <c r="AQ43550" s="9"/>
    </row>
    <row r="43551" spans="41:43" x14ac:dyDescent="0.3">
      <c r="AO43551" s="9"/>
      <c r="AP43551" s="9"/>
      <c r="AQ43551" s="9"/>
    </row>
    <row r="43552" spans="41:43" x14ac:dyDescent="0.3">
      <c r="AO43552" s="9"/>
      <c r="AP43552" s="9"/>
      <c r="AQ43552" s="9"/>
    </row>
    <row r="43553" spans="41:43" x14ac:dyDescent="0.3">
      <c r="AO43553" s="9"/>
      <c r="AP43553" s="9"/>
      <c r="AQ43553" s="9"/>
    </row>
    <row r="43554" spans="41:43" x14ac:dyDescent="0.3">
      <c r="AO43554" s="9"/>
      <c r="AP43554" s="9"/>
      <c r="AQ43554" s="9"/>
    </row>
    <row r="43555" spans="41:43" x14ac:dyDescent="0.3">
      <c r="AO43555" s="9"/>
      <c r="AP43555" s="9"/>
      <c r="AQ43555" s="9"/>
    </row>
    <row r="43556" spans="41:43" x14ac:dyDescent="0.3">
      <c r="AO43556" s="9"/>
      <c r="AP43556" s="9"/>
      <c r="AQ43556" s="9"/>
    </row>
    <row r="43557" spans="41:43" x14ac:dyDescent="0.3">
      <c r="AO43557" s="9"/>
      <c r="AP43557" s="9"/>
      <c r="AQ43557" s="9"/>
    </row>
    <row r="43558" spans="41:43" x14ac:dyDescent="0.3">
      <c r="AO43558" s="9"/>
      <c r="AP43558" s="9"/>
      <c r="AQ43558" s="9"/>
    </row>
    <row r="43559" spans="41:43" x14ac:dyDescent="0.3">
      <c r="AO43559" s="9"/>
      <c r="AP43559" s="9"/>
      <c r="AQ43559" s="9"/>
    </row>
    <row r="43560" spans="41:43" x14ac:dyDescent="0.3">
      <c r="AO43560" s="9"/>
      <c r="AP43560" s="9"/>
      <c r="AQ43560" s="9"/>
    </row>
    <row r="43561" spans="41:43" x14ac:dyDescent="0.3">
      <c r="AO43561" s="9"/>
      <c r="AP43561" s="9"/>
      <c r="AQ43561" s="9"/>
    </row>
    <row r="43562" spans="41:43" x14ac:dyDescent="0.3">
      <c r="AO43562" s="9"/>
      <c r="AP43562" s="9"/>
      <c r="AQ43562" s="9"/>
    </row>
    <row r="43563" spans="41:43" x14ac:dyDescent="0.3">
      <c r="AO43563" s="9"/>
      <c r="AP43563" s="9"/>
      <c r="AQ43563" s="9"/>
    </row>
    <row r="43564" spans="41:43" x14ac:dyDescent="0.3">
      <c r="AO43564" s="9"/>
      <c r="AP43564" s="9"/>
      <c r="AQ43564" s="9"/>
    </row>
    <row r="43565" spans="41:43" x14ac:dyDescent="0.3">
      <c r="AO43565" s="9"/>
      <c r="AP43565" s="9"/>
      <c r="AQ43565" s="9"/>
    </row>
    <row r="43566" spans="41:43" x14ac:dyDescent="0.3">
      <c r="AO43566" s="9"/>
      <c r="AP43566" s="9"/>
      <c r="AQ43566" s="9"/>
    </row>
    <row r="43567" spans="41:43" x14ac:dyDescent="0.3">
      <c r="AO43567" s="9"/>
      <c r="AP43567" s="9"/>
      <c r="AQ43567" s="9"/>
    </row>
    <row r="43568" spans="41:43" x14ac:dyDescent="0.3">
      <c r="AO43568" s="9"/>
      <c r="AP43568" s="9"/>
      <c r="AQ43568" s="9"/>
    </row>
    <row r="43569" spans="41:43" x14ac:dyDescent="0.3">
      <c r="AO43569" s="9"/>
      <c r="AP43569" s="9"/>
      <c r="AQ43569" s="9"/>
    </row>
    <row r="43570" spans="41:43" x14ac:dyDescent="0.3">
      <c r="AO43570" s="9"/>
      <c r="AP43570" s="9"/>
      <c r="AQ43570" s="9"/>
    </row>
    <row r="43571" spans="41:43" x14ac:dyDescent="0.3">
      <c r="AO43571" s="9"/>
      <c r="AP43571" s="9"/>
      <c r="AQ43571" s="9"/>
    </row>
    <row r="43572" spans="41:43" x14ac:dyDescent="0.3">
      <c r="AO43572" s="9"/>
      <c r="AP43572" s="9"/>
      <c r="AQ43572" s="9"/>
    </row>
    <row r="43573" spans="41:43" x14ac:dyDescent="0.3">
      <c r="AO43573" s="9"/>
      <c r="AP43573" s="9"/>
      <c r="AQ43573" s="9"/>
    </row>
    <row r="43574" spans="41:43" x14ac:dyDescent="0.3">
      <c r="AO43574" s="9"/>
      <c r="AP43574" s="9"/>
      <c r="AQ43574" s="9"/>
    </row>
    <row r="43575" spans="41:43" x14ac:dyDescent="0.3">
      <c r="AO43575" s="9"/>
      <c r="AP43575" s="9"/>
      <c r="AQ43575" s="9"/>
    </row>
    <row r="43576" spans="41:43" x14ac:dyDescent="0.3">
      <c r="AO43576" s="9"/>
      <c r="AP43576" s="9"/>
      <c r="AQ43576" s="9"/>
    </row>
    <row r="43577" spans="41:43" x14ac:dyDescent="0.3">
      <c r="AO43577" s="9"/>
      <c r="AP43577" s="9"/>
      <c r="AQ43577" s="9"/>
    </row>
    <row r="43578" spans="41:43" x14ac:dyDescent="0.3">
      <c r="AO43578" s="9"/>
      <c r="AP43578" s="9"/>
      <c r="AQ43578" s="9"/>
    </row>
    <row r="43579" spans="41:43" x14ac:dyDescent="0.3">
      <c r="AO43579" s="9"/>
      <c r="AP43579" s="9"/>
      <c r="AQ43579" s="9"/>
    </row>
    <row r="43580" spans="41:43" x14ac:dyDescent="0.3">
      <c r="AO43580" s="9"/>
      <c r="AP43580" s="9"/>
      <c r="AQ43580" s="9"/>
    </row>
    <row r="43581" spans="41:43" x14ac:dyDescent="0.3">
      <c r="AO43581" s="9"/>
      <c r="AP43581" s="9"/>
      <c r="AQ43581" s="9"/>
    </row>
    <row r="43582" spans="41:43" x14ac:dyDescent="0.3">
      <c r="AO43582" s="9"/>
      <c r="AP43582" s="9"/>
      <c r="AQ43582" s="9"/>
    </row>
    <row r="43583" spans="41:43" x14ac:dyDescent="0.3">
      <c r="AO43583" s="9"/>
      <c r="AP43583" s="9"/>
      <c r="AQ43583" s="9"/>
    </row>
    <row r="43584" spans="41:43" x14ac:dyDescent="0.3">
      <c r="AO43584" s="9"/>
      <c r="AP43584" s="9"/>
      <c r="AQ43584" s="9"/>
    </row>
    <row r="43585" spans="41:43" x14ac:dyDescent="0.3">
      <c r="AO43585" s="9"/>
      <c r="AP43585" s="9"/>
      <c r="AQ43585" s="9"/>
    </row>
    <row r="43586" spans="41:43" x14ac:dyDescent="0.3">
      <c r="AO43586" s="9"/>
      <c r="AP43586" s="9"/>
      <c r="AQ43586" s="9"/>
    </row>
    <row r="43587" spans="41:43" x14ac:dyDescent="0.3">
      <c r="AO43587" s="9"/>
      <c r="AP43587" s="9"/>
      <c r="AQ43587" s="9"/>
    </row>
    <row r="43588" spans="41:43" x14ac:dyDescent="0.3">
      <c r="AO43588" s="9"/>
      <c r="AP43588" s="9"/>
      <c r="AQ43588" s="9"/>
    </row>
    <row r="43589" spans="41:43" x14ac:dyDescent="0.3">
      <c r="AO43589" s="9"/>
      <c r="AP43589" s="9"/>
      <c r="AQ43589" s="9"/>
    </row>
    <row r="43590" spans="41:43" x14ac:dyDescent="0.3">
      <c r="AO43590" s="9"/>
      <c r="AP43590" s="9"/>
      <c r="AQ43590" s="9"/>
    </row>
    <row r="43591" spans="41:43" x14ac:dyDescent="0.3">
      <c r="AO43591" s="9"/>
      <c r="AP43591" s="9"/>
      <c r="AQ43591" s="9"/>
    </row>
    <row r="43592" spans="41:43" x14ac:dyDescent="0.3">
      <c r="AO43592" s="9"/>
      <c r="AP43592" s="9"/>
      <c r="AQ43592" s="9"/>
    </row>
    <row r="43593" spans="41:43" x14ac:dyDescent="0.3">
      <c r="AO43593" s="9"/>
      <c r="AP43593" s="9"/>
      <c r="AQ43593" s="9"/>
    </row>
    <row r="43594" spans="41:43" x14ac:dyDescent="0.3">
      <c r="AO43594" s="9"/>
      <c r="AP43594" s="9"/>
      <c r="AQ43594" s="9"/>
    </row>
    <row r="43595" spans="41:43" x14ac:dyDescent="0.3">
      <c r="AO43595" s="9"/>
      <c r="AP43595" s="9"/>
      <c r="AQ43595" s="9"/>
    </row>
    <row r="43596" spans="41:43" x14ac:dyDescent="0.3">
      <c r="AO43596" s="9"/>
      <c r="AP43596" s="9"/>
      <c r="AQ43596" s="9"/>
    </row>
    <row r="43597" spans="41:43" x14ac:dyDescent="0.3">
      <c r="AO43597" s="9"/>
      <c r="AP43597" s="9"/>
      <c r="AQ43597" s="9"/>
    </row>
    <row r="43598" spans="41:43" x14ac:dyDescent="0.3">
      <c r="AO43598" s="9"/>
      <c r="AP43598" s="9"/>
      <c r="AQ43598" s="9"/>
    </row>
    <row r="43599" spans="41:43" x14ac:dyDescent="0.3">
      <c r="AO43599" s="9"/>
      <c r="AP43599" s="9"/>
      <c r="AQ43599" s="9"/>
    </row>
    <row r="43600" spans="41:43" x14ac:dyDescent="0.3">
      <c r="AO43600" s="9"/>
      <c r="AP43600" s="9"/>
      <c r="AQ43600" s="9"/>
    </row>
    <row r="43601" spans="41:43" x14ac:dyDescent="0.3">
      <c r="AO43601" s="9"/>
      <c r="AP43601" s="9"/>
      <c r="AQ43601" s="9"/>
    </row>
    <row r="43602" spans="41:43" x14ac:dyDescent="0.3">
      <c r="AO43602" s="9"/>
      <c r="AP43602" s="9"/>
      <c r="AQ43602" s="9"/>
    </row>
    <row r="43603" spans="41:43" x14ac:dyDescent="0.3">
      <c r="AO43603" s="9"/>
      <c r="AP43603" s="9"/>
      <c r="AQ43603" s="9"/>
    </row>
    <row r="43604" spans="41:43" x14ac:dyDescent="0.3">
      <c r="AO43604" s="9"/>
      <c r="AP43604" s="9"/>
      <c r="AQ43604" s="9"/>
    </row>
    <row r="43605" spans="41:43" x14ac:dyDescent="0.3">
      <c r="AO43605" s="9"/>
      <c r="AP43605" s="9"/>
      <c r="AQ43605" s="9"/>
    </row>
    <row r="43606" spans="41:43" x14ac:dyDescent="0.3">
      <c r="AO43606" s="9"/>
      <c r="AP43606" s="9"/>
      <c r="AQ43606" s="9"/>
    </row>
    <row r="43607" spans="41:43" x14ac:dyDescent="0.3">
      <c r="AO43607" s="9"/>
      <c r="AP43607" s="9"/>
      <c r="AQ43607" s="9"/>
    </row>
    <row r="43608" spans="41:43" x14ac:dyDescent="0.3">
      <c r="AO43608" s="9"/>
      <c r="AP43608" s="9"/>
      <c r="AQ43608" s="9"/>
    </row>
    <row r="43609" spans="41:43" x14ac:dyDescent="0.3">
      <c r="AO43609" s="9"/>
      <c r="AP43609" s="9"/>
      <c r="AQ43609" s="9"/>
    </row>
    <row r="43610" spans="41:43" x14ac:dyDescent="0.3">
      <c r="AO43610" s="9"/>
      <c r="AP43610" s="9"/>
      <c r="AQ43610" s="9"/>
    </row>
    <row r="43611" spans="41:43" x14ac:dyDescent="0.3">
      <c r="AO43611" s="9"/>
      <c r="AP43611" s="9"/>
      <c r="AQ43611" s="9"/>
    </row>
    <row r="43612" spans="41:43" x14ac:dyDescent="0.3">
      <c r="AO43612" s="9"/>
      <c r="AP43612" s="9"/>
      <c r="AQ43612" s="9"/>
    </row>
    <row r="43613" spans="41:43" x14ac:dyDescent="0.3">
      <c r="AO43613" s="9"/>
      <c r="AP43613" s="9"/>
      <c r="AQ43613" s="9"/>
    </row>
    <row r="43614" spans="41:43" x14ac:dyDescent="0.3">
      <c r="AO43614" s="9"/>
      <c r="AP43614" s="9"/>
      <c r="AQ43614" s="9"/>
    </row>
    <row r="43615" spans="41:43" x14ac:dyDescent="0.3">
      <c r="AO43615" s="9"/>
      <c r="AP43615" s="9"/>
      <c r="AQ43615" s="9"/>
    </row>
    <row r="43616" spans="41:43" x14ac:dyDescent="0.3">
      <c r="AO43616" s="9"/>
      <c r="AP43616" s="9"/>
      <c r="AQ43616" s="9"/>
    </row>
    <row r="43617" spans="41:43" x14ac:dyDescent="0.3">
      <c r="AO43617" s="9"/>
      <c r="AP43617" s="9"/>
      <c r="AQ43617" s="9"/>
    </row>
    <row r="43618" spans="41:43" x14ac:dyDescent="0.3">
      <c r="AO43618" s="9"/>
      <c r="AP43618" s="9"/>
      <c r="AQ43618" s="9"/>
    </row>
    <row r="43619" spans="41:43" x14ac:dyDescent="0.3">
      <c r="AO43619" s="9"/>
      <c r="AP43619" s="9"/>
      <c r="AQ43619" s="9"/>
    </row>
    <row r="43620" spans="41:43" x14ac:dyDescent="0.3">
      <c r="AO43620" s="9"/>
      <c r="AP43620" s="9"/>
      <c r="AQ43620" s="9"/>
    </row>
    <row r="43621" spans="41:43" x14ac:dyDescent="0.3">
      <c r="AO43621" s="9"/>
      <c r="AP43621" s="9"/>
      <c r="AQ43621" s="9"/>
    </row>
    <row r="43622" spans="41:43" x14ac:dyDescent="0.3">
      <c r="AO43622" s="9"/>
      <c r="AP43622" s="9"/>
      <c r="AQ43622" s="9"/>
    </row>
    <row r="43623" spans="41:43" x14ac:dyDescent="0.3">
      <c r="AO43623" s="9"/>
      <c r="AP43623" s="9"/>
      <c r="AQ43623" s="9"/>
    </row>
    <row r="43624" spans="41:43" x14ac:dyDescent="0.3">
      <c r="AO43624" s="9"/>
      <c r="AP43624" s="9"/>
      <c r="AQ43624" s="9"/>
    </row>
    <row r="43625" spans="41:43" x14ac:dyDescent="0.3">
      <c r="AO43625" s="9"/>
      <c r="AP43625" s="9"/>
      <c r="AQ43625" s="9"/>
    </row>
    <row r="43626" spans="41:43" x14ac:dyDescent="0.3">
      <c r="AO43626" s="9"/>
      <c r="AP43626" s="9"/>
      <c r="AQ43626" s="9"/>
    </row>
    <row r="43627" spans="41:43" x14ac:dyDescent="0.3">
      <c r="AO43627" s="9"/>
      <c r="AP43627" s="9"/>
      <c r="AQ43627" s="9"/>
    </row>
    <row r="43628" spans="41:43" x14ac:dyDescent="0.3">
      <c r="AO43628" s="9"/>
      <c r="AP43628" s="9"/>
      <c r="AQ43628" s="9"/>
    </row>
    <row r="43629" spans="41:43" x14ac:dyDescent="0.3">
      <c r="AO43629" s="9"/>
      <c r="AP43629" s="9"/>
      <c r="AQ43629" s="9"/>
    </row>
    <row r="43630" spans="41:43" x14ac:dyDescent="0.3">
      <c r="AO43630" s="9"/>
      <c r="AP43630" s="9"/>
      <c r="AQ43630" s="9"/>
    </row>
    <row r="43631" spans="41:43" x14ac:dyDescent="0.3">
      <c r="AO43631" s="9"/>
      <c r="AP43631" s="9"/>
      <c r="AQ43631" s="9"/>
    </row>
    <row r="43632" spans="41:43" x14ac:dyDescent="0.3">
      <c r="AO43632" s="9"/>
      <c r="AP43632" s="9"/>
      <c r="AQ43632" s="9"/>
    </row>
    <row r="43633" spans="41:43" x14ac:dyDescent="0.3">
      <c r="AO43633" s="9"/>
      <c r="AP43633" s="9"/>
      <c r="AQ43633" s="9"/>
    </row>
    <row r="43634" spans="41:43" x14ac:dyDescent="0.3">
      <c r="AO43634" s="9"/>
      <c r="AP43634" s="9"/>
      <c r="AQ43634" s="9"/>
    </row>
    <row r="43635" spans="41:43" x14ac:dyDescent="0.3">
      <c r="AO43635" s="9"/>
      <c r="AP43635" s="9"/>
      <c r="AQ43635" s="9"/>
    </row>
    <row r="43636" spans="41:43" x14ac:dyDescent="0.3">
      <c r="AO43636" s="9"/>
      <c r="AP43636" s="9"/>
      <c r="AQ43636" s="9"/>
    </row>
    <row r="43637" spans="41:43" x14ac:dyDescent="0.3">
      <c r="AO43637" s="9"/>
      <c r="AP43637" s="9"/>
      <c r="AQ43637" s="9"/>
    </row>
    <row r="43638" spans="41:43" x14ac:dyDescent="0.3">
      <c r="AO43638" s="9"/>
      <c r="AP43638" s="9"/>
      <c r="AQ43638" s="9"/>
    </row>
    <row r="43639" spans="41:43" x14ac:dyDescent="0.3">
      <c r="AO43639" s="9"/>
      <c r="AP43639" s="9"/>
      <c r="AQ43639" s="9"/>
    </row>
    <row r="43640" spans="41:43" x14ac:dyDescent="0.3">
      <c r="AO43640" s="9"/>
      <c r="AP43640" s="9"/>
      <c r="AQ43640" s="9"/>
    </row>
    <row r="43641" spans="41:43" x14ac:dyDescent="0.3">
      <c r="AO43641" s="9"/>
      <c r="AP43641" s="9"/>
      <c r="AQ43641" s="9"/>
    </row>
    <row r="43642" spans="41:43" x14ac:dyDescent="0.3">
      <c r="AO43642" s="9"/>
      <c r="AP43642" s="9"/>
      <c r="AQ43642" s="9"/>
    </row>
    <row r="43643" spans="41:43" x14ac:dyDescent="0.3">
      <c r="AO43643" s="9"/>
      <c r="AP43643" s="9"/>
      <c r="AQ43643" s="9"/>
    </row>
    <row r="43644" spans="41:43" x14ac:dyDescent="0.3">
      <c r="AO43644" s="9"/>
      <c r="AP43644" s="9"/>
      <c r="AQ43644" s="9"/>
    </row>
    <row r="43645" spans="41:43" x14ac:dyDescent="0.3">
      <c r="AO43645" s="9"/>
      <c r="AP43645" s="9"/>
      <c r="AQ43645" s="9"/>
    </row>
    <row r="43646" spans="41:43" x14ac:dyDescent="0.3">
      <c r="AO43646" s="9"/>
      <c r="AP43646" s="9"/>
      <c r="AQ43646" s="9"/>
    </row>
    <row r="43647" spans="41:43" x14ac:dyDescent="0.3">
      <c r="AO43647" s="9"/>
      <c r="AP43647" s="9"/>
      <c r="AQ43647" s="9"/>
    </row>
    <row r="43648" spans="41:43" x14ac:dyDescent="0.3">
      <c r="AO43648" s="9"/>
      <c r="AP43648" s="9"/>
      <c r="AQ43648" s="9"/>
    </row>
    <row r="43649" spans="41:43" x14ac:dyDescent="0.3">
      <c r="AO43649" s="9"/>
      <c r="AP43649" s="9"/>
      <c r="AQ43649" s="9"/>
    </row>
    <row r="43650" spans="41:43" x14ac:dyDescent="0.3">
      <c r="AO43650" s="9"/>
      <c r="AP43650" s="9"/>
      <c r="AQ43650" s="9"/>
    </row>
    <row r="43651" spans="41:43" x14ac:dyDescent="0.3">
      <c r="AO43651" s="9"/>
      <c r="AP43651" s="9"/>
      <c r="AQ43651" s="9"/>
    </row>
    <row r="43652" spans="41:43" x14ac:dyDescent="0.3">
      <c r="AO43652" s="9"/>
      <c r="AP43652" s="9"/>
      <c r="AQ43652" s="9"/>
    </row>
    <row r="43653" spans="41:43" x14ac:dyDescent="0.3">
      <c r="AO43653" s="9"/>
      <c r="AP43653" s="9"/>
      <c r="AQ43653" s="9"/>
    </row>
    <row r="43654" spans="41:43" x14ac:dyDescent="0.3">
      <c r="AO43654" s="9"/>
      <c r="AP43654" s="9"/>
      <c r="AQ43654" s="9"/>
    </row>
    <row r="43655" spans="41:43" x14ac:dyDescent="0.3">
      <c r="AO43655" s="9"/>
      <c r="AP43655" s="9"/>
      <c r="AQ43655" s="9"/>
    </row>
    <row r="43656" spans="41:43" x14ac:dyDescent="0.3">
      <c r="AO43656" s="9"/>
      <c r="AP43656" s="9"/>
      <c r="AQ43656" s="9"/>
    </row>
    <row r="43657" spans="41:43" x14ac:dyDescent="0.3">
      <c r="AO43657" s="9"/>
      <c r="AP43657" s="9"/>
      <c r="AQ43657" s="9"/>
    </row>
    <row r="43658" spans="41:43" x14ac:dyDescent="0.3">
      <c r="AO43658" s="9"/>
      <c r="AP43658" s="9"/>
      <c r="AQ43658" s="9"/>
    </row>
    <row r="43659" spans="41:43" x14ac:dyDescent="0.3">
      <c r="AO43659" s="9"/>
      <c r="AP43659" s="9"/>
      <c r="AQ43659" s="9"/>
    </row>
    <row r="43660" spans="41:43" x14ac:dyDescent="0.3">
      <c r="AO43660" s="9"/>
      <c r="AP43660" s="9"/>
      <c r="AQ43660" s="9"/>
    </row>
    <row r="43661" spans="41:43" x14ac:dyDescent="0.3">
      <c r="AO43661" s="9"/>
      <c r="AP43661" s="9"/>
      <c r="AQ43661" s="9"/>
    </row>
    <row r="43662" spans="41:43" x14ac:dyDescent="0.3">
      <c r="AO43662" s="9"/>
      <c r="AP43662" s="9"/>
      <c r="AQ43662" s="9"/>
    </row>
    <row r="43663" spans="41:43" x14ac:dyDescent="0.3">
      <c r="AO43663" s="9"/>
      <c r="AP43663" s="9"/>
      <c r="AQ43663" s="9"/>
    </row>
    <row r="43664" spans="41:43" x14ac:dyDescent="0.3">
      <c r="AO43664" s="9"/>
      <c r="AP43664" s="9"/>
      <c r="AQ43664" s="9"/>
    </row>
    <row r="43665" spans="41:43" x14ac:dyDescent="0.3">
      <c r="AO43665" s="9"/>
      <c r="AP43665" s="9"/>
      <c r="AQ43665" s="9"/>
    </row>
    <row r="43666" spans="41:43" x14ac:dyDescent="0.3">
      <c r="AO43666" s="9"/>
      <c r="AP43666" s="9"/>
      <c r="AQ43666" s="9"/>
    </row>
    <row r="43667" spans="41:43" x14ac:dyDescent="0.3">
      <c r="AO43667" s="9"/>
      <c r="AP43667" s="9"/>
      <c r="AQ43667" s="9"/>
    </row>
    <row r="43668" spans="41:43" x14ac:dyDescent="0.3">
      <c r="AO43668" s="9"/>
      <c r="AP43668" s="9"/>
      <c r="AQ43668" s="9"/>
    </row>
    <row r="43669" spans="41:43" x14ac:dyDescent="0.3">
      <c r="AO43669" s="9"/>
      <c r="AP43669" s="9"/>
      <c r="AQ43669" s="9"/>
    </row>
    <row r="43670" spans="41:43" x14ac:dyDescent="0.3">
      <c r="AO43670" s="9"/>
      <c r="AP43670" s="9"/>
      <c r="AQ43670" s="9"/>
    </row>
    <row r="43671" spans="41:43" x14ac:dyDescent="0.3">
      <c r="AO43671" s="9"/>
      <c r="AP43671" s="9"/>
      <c r="AQ43671" s="9"/>
    </row>
    <row r="43672" spans="41:43" x14ac:dyDescent="0.3">
      <c r="AO43672" s="9"/>
      <c r="AP43672" s="9"/>
      <c r="AQ43672" s="9"/>
    </row>
    <row r="43673" spans="41:43" x14ac:dyDescent="0.3">
      <c r="AO43673" s="9"/>
      <c r="AP43673" s="9"/>
      <c r="AQ43673" s="9"/>
    </row>
    <row r="43674" spans="41:43" x14ac:dyDescent="0.3">
      <c r="AO43674" s="9"/>
      <c r="AP43674" s="9"/>
      <c r="AQ43674" s="9"/>
    </row>
    <row r="43675" spans="41:43" x14ac:dyDescent="0.3">
      <c r="AO43675" s="9"/>
      <c r="AP43675" s="9"/>
      <c r="AQ43675" s="9"/>
    </row>
    <row r="43676" spans="41:43" x14ac:dyDescent="0.3">
      <c r="AO43676" s="9"/>
      <c r="AP43676" s="9"/>
      <c r="AQ43676" s="9"/>
    </row>
    <row r="43677" spans="41:43" x14ac:dyDescent="0.3">
      <c r="AO43677" s="9"/>
      <c r="AP43677" s="9"/>
      <c r="AQ43677" s="9"/>
    </row>
    <row r="43678" spans="41:43" x14ac:dyDescent="0.3">
      <c r="AO43678" s="9"/>
      <c r="AP43678" s="9"/>
      <c r="AQ43678" s="9"/>
    </row>
    <row r="43679" spans="41:43" x14ac:dyDescent="0.3">
      <c r="AO43679" s="9"/>
      <c r="AP43679" s="9"/>
      <c r="AQ43679" s="9"/>
    </row>
    <row r="43680" spans="41:43" x14ac:dyDescent="0.3">
      <c r="AO43680" s="9"/>
      <c r="AP43680" s="9"/>
      <c r="AQ43680" s="9"/>
    </row>
    <row r="43681" spans="41:43" x14ac:dyDescent="0.3">
      <c r="AO43681" s="9"/>
      <c r="AP43681" s="9"/>
      <c r="AQ43681" s="9"/>
    </row>
    <row r="43682" spans="41:43" x14ac:dyDescent="0.3">
      <c r="AO43682" s="9"/>
      <c r="AP43682" s="9"/>
      <c r="AQ43682" s="9"/>
    </row>
    <row r="43683" spans="41:43" x14ac:dyDescent="0.3">
      <c r="AO43683" s="9"/>
      <c r="AP43683" s="9"/>
      <c r="AQ43683" s="9"/>
    </row>
    <row r="43684" spans="41:43" x14ac:dyDescent="0.3">
      <c r="AO43684" s="9"/>
      <c r="AP43684" s="9"/>
      <c r="AQ43684" s="9"/>
    </row>
    <row r="43685" spans="41:43" x14ac:dyDescent="0.3">
      <c r="AO43685" s="9"/>
      <c r="AP43685" s="9"/>
      <c r="AQ43685" s="9"/>
    </row>
    <row r="43686" spans="41:43" x14ac:dyDescent="0.3">
      <c r="AO43686" s="9"/>
      <c r="AP43686" s="9"/>
      <c r="AQ43686" s="9"/>
    </row>
    <row r="43687" spans="41:43" x14ac:dyDescent="0.3">
      <c r="AO43687" s="9"/>
      <c r="AP43687" s="9"/>
      <c r="AQ43687" s="9"/>
    </row>
    <row r="43688" spans="41:43" x14ac:dyDescent="0.3">
      <c r="AO43688" s="9"/>
      <c r="AP43688" s="9"/>
      <c r="AQ43688" s="9"/>
    </row>
    <row r="43689" spans="41:43" x14ac:dyDescent="0.3">
      <c r="AO43689" s="9"/>
      <c r="AP43689" s="9"/>
      <c r="AQ43689" s="9"/>
    </row>
    <row r="43690" spans="41:43" x14ac:dyDescent="0.3">
      <c r="AO43690" s="9"/>
      <c r="AP43690" s="9"/>
      <c r="AQ43690" s="9"/>
    </row>
    <row r="43691" spans="41:43" x14ac:dyDescent="0.3">
      <c r="AO43691" s="9"/>
      <c r="AP43691" s="9"/>
      <c r="AQ43691" s="9"/>
    </row>
    <row r="43692" spans="41:43" x14ac:dyDescent="0.3">
      <c r="AO43692" s="9"/>
      <c r="AP43692" s="9"/>
      <c r="AQ43692" s="9"/>
    </row>
    <row r="43693" spans="41:43" x14ac:dyDescent="0.3">
      <c r="AO43693" s="9"/>
      <c r="AP43693" s="9"/>
      <c r="AQ43693" s="9"/>
    </row>
    <row r="43694" spans="41:43" x14ac:dyDescent="0.3">
      <c r="AO43694" s="9"/>
      <c r="AP43694" s="9"/>
      <c r="AQ43694" s="9"/>
    </row>
    <row r="43695" spans="41:43" x14ac:dyDescent="0.3">
      <c r="AO43695" s="9"/>
      <c r="AP43695" s="9"/>
      <c r="AQ43695" s="9"/>
    </row>
    <row r="43696" spans="41:43" x14ac:dyDescent="0.3">
      <c r="AO43696" s="9"/>
      <c r="AP43696" s="9"/>
      <c r="AQ43696" s="9"/>
    </row>
    <row r="43697" spans="41:43" x14ac:dyDescent="0.3">
      <c r="AO43697" s="9"/>
      <c r="AP43697" s="9"/>
      <c r="AQ43697" s="9"/>
    </row>
    <row r="43698" spans="41:43" x14ac:dyDescent="0.3">
      <c r="AO43698" s="9"/>
      <c r="AP43698" s="9"/>
      <c r="AQ43698" s="9"/>
    </row>
    <row r="43699" spans="41:43" x14ac:dyDescent="0.3">
      <c r="AO43699" s="9"/>
      <c r="AP43699" s="9"/>
      <c r="AQ43699" s="9"/>
    </row>
    <row r="43700" spans="41:43" x14ac:dyDescent="0.3">
      <c r="AO43700" s="9"/>
      <c r="AP43700" s="9"/>
      <c r="AQ43700" s="9"/>
    </row>
    <row r="43701" spans="41:43" x14ac:dyDescent="0.3">
      <c r="AO43701" s="9"/>
      <c r="AP43701" s="9"/>
      <c r="AQ43701" s="9"/>
    </row>
    <row r="43702" spans="41:43" x14ac:dyDescent="0.3">
      <c r="AO43702" s="9"/>
      <c r="AP43702" s="9"/>
      <c r="AQ43702" s="9"/>
    </row>
    <row r="43703" spans="41:43" x14ac:dyDescent="0.3">
      <c r="AO43703" s="9"/>
      <c r="AP43703" s="9"/>
      <c r="AQ43703" s="9"/>
    </row>
    <row r="43704" spans="41:43" x14ac:dyDescent="0.3">
      <c r="AO43704" s="9"/>
      <c r="AP43704" s="9"/>
      <c r="AQ43704" s="9"/>
    </row>
    <row r="43705" spans="41:43" x14ac:dyDescent="0.3">
      <c r="AO43705" s="9"/>
      <c r="AP43705" s="9"/>
      <c r="AQ43705" s="9"/>
    </row>
    <row r="43706" spans="41:43" x14ac:dyDescent="0.3">
      <c r="AO43706" s="9"/>
      <c r="AP43706" s="9"/>
      <c r="AQ43706" s="9"/>
    </row>
    <row r="43707" spans="41:43" x14ac:dyDescent="0.3">
      <c r="AO43707" s="9"/>
      <c r="AP43707" s="9"/>
      <c r="AQ43707" s="9"/>
    </row>
    <row r="43708" spans="41:43" x14ac:dyDescent="0.3">
      <c r="AO43708" s="9"/>
      <c r="AP43708" s="9"/>
      <c r="AQ43708" s="9"/>
    </row>
    <row r="43709" spans="41:43" x14ac:dyDescent="0.3">
      <c r="AO43709" s="9"/>
      <c r="AP43709" s="9"/>
      <c r="AQ43709" s="9"/>
    </row>
    <row r="43710" spans="41:43" x14ac:dyDescent="0.3">
      <c r="AO43710" s="9"/>
      <c r="AP43710" s="9"/>
      <c r="AQ43710" s="9"/>
    </row>
    <row r="43711" spans="41:43" x14ac:dyDescent="0.3">
      <c r="AO43711" s="9"/>
      <c r="AP43711" s="9"/>
      <c r="AQ43711" s="9"/>
    </row>
    <row r="43712" spans="41:43" x14ac:dyDescent="0.3">
      <c r="AO43712" s="9"/>
      <c r="AP43712" s="9"/>
      <c r="AQ43712" s="9"/>
    </row>
    <row r="43713" spans="41:43" x14ac:dyDescent="0.3">
      <c r="AO43713" s="9"/>
      <c r="AP43713" s="9"/>
      <c r="AQ43713" s="9"/>
    </row>
    <row r="43714" spans="41:43" x14ac:dyDescent="0.3">
      <c r="AO43714" s="9"/>
      <c r="AP43714" s="9"/>
      <c r="AQ43714" s="9"/>
    </row>
    <row r="43715" spans="41:43" x14ac:dyDescent="0.3">
      <c r="AO43715" s="9"/>
      <c r="AP43715" s="9"/>
      <c r="AQ43715" s="9"/>
    </row>
    <row r="43716" spans="41:43" x14ac:dyDescent="0.3">
      <c r="AO43716" s="9"/>
      <c r="AP43716" s="9"/>
      <c r="AQ43716" s="9"/>
    </row>
    <row r="43717" spans="41:43" x14ac:dyDescent="0.3">
      <c r="AO43717" s="9"/>
      <c r="AP43717" s="9"/>
      <c r="AQ43717" s="9"/>
    </row>
    <row r="43718" spans="41:43" x14ac:dyDescent="0.3">
      <c r="AO43718" s="9"/>
      <c r="AP43718" s="9"/>
      <c r="AQ43718" s="9"/>
    </row>
    <row r="43719" spans="41:43" x14ac:dyDescent="0.3">
      <c r="AO43719" s="9"/>
      <c r="AP43719" s="9"/>
      <c r="AQ43719" s="9"/>
    </row>
    <row r="43720" spans="41:43" x14ac:dyDescent="0.3">
      <c r="AO43720" s="9"/>
      <c r="AP43720" s="9"/>
      <c r="AQ43720" s="9"/>
    </row>
    <row r="43721" spans="41:43" x14ac:dyDescent="0.3">
      <c r="AO43721" s="9"/>
      <c r="AP43721" s="9"/>
      <c r="AQ43721" s="9"/>
    </row>
    <row r="43722" spans="41:43" x14ac:dyDescent="0.3">
      <c r="AO43722" s="9"/>
      <c r="AP43722" s="9"/>
      <c r="AQ43722" s="9"/>
    </row>
    <row r="43723" spans="41:43" x14ac:dyDescent="0.3">
      <c r="AO43723" s="9"/>
      <c r="AP43723" s="9"/>
      <c r="AQ43723" s="9"/>
    </row>
    <row r="43724" spans="41:43" x14ac:dyDescent="0.3">
      <c r="AO43724" s="9"/>
      <c r="AP43724" s="9"/>
      <c r="AQ43724" s="9"/>
    </row>
    <row r="43725" spans="41:43" x14ac:dyDescent="0.3">
      <c r="AO43725" s="9"/>
      <c r="AP43725" s="9"/>
      <c r="AQ43725" s="9"/>
    </row>
    <row r="43726" spans="41:43" x14ac:dyDescent="0.3">
      <c r="AO43726" s="9"/>
      <c r="AP43726" s="9"/>
      <c r="AQ43726" s="9"/>
    </row>
    <row r="43727" spans="41:43" x14ac:dyDescent="0.3">
      <c r="AO43727" s="9"/>
      <c r="AP43727" s="9"/>
      <c r="AQ43727" s="9"/>
    </row>
    <row r="43728" spans="41:43" x14ac:dyDescent="0.3">
      <c r="AO43728" s="9"/>
      <c r="AP43728" s="9"/>
      <c r="AQ43728" s="9"/>
    </row>
    <row r="43729" spans="41:43" x14ac:dyDescent="0.3">
      <c r="AO43729" s="9"/>
      <c r="AP43729" s="9"/>
      <c r="AQ43729" s="9"/>
    </row>
    <row r="43730" spans="41:43" x14ac:dyDescent="0.3">
      <c r="AO43730" s="9"/>
      <c r="AP43730" s="9"/>
      <c r="AQ43730" s="9"/>
    </row>
    <row r="43731" spans="41:43" x14ac:dyDescent="0.3">
      <c r="AO43731" s="9"/>
      <c r="AP43731" s="9"/>
      <c r="AQ43731" s="9"/>
    </row>
    <row r="43732" spans="41:43" x14ac:dyDescent="0.3">
      <c r="AO43732" s="9"/>
      <c r="AP43732" s="9"/>
      <c r="AQ43732" s="9"/>
    </row>
    <row r="43733" spans="41:43" x14ac:dyDescent="0.3">
      <c r="AO43733" s="9"/>
      <c r="AP43733" s="9"/>
      <c r="AQ43733" s="9"/>
    </row>
    <row r="43734" spans="41:43" x14ac:dyDescent="0.3">
      <c r="AO43734" s="9"/>
      <c r="AP43734" s="9"/>
      <c r="AQ43734" s="9"/>
    </row>
    <row r="43735" spans="41:43" x14ac:dyDescent="0.3">
      <c r="AO43735" s="9"/>
      <c r="AP43735" s="9"/>
      <c r="AQ43735" s="9"/>
    </row>
    <row r="43736" spans="41:43" x14ac:dyDescent="0.3">
      <c r="AO43736" s="9"/>
      <c r="AP43736" s="9"/>
      <c r="AQ43736" s="9"/>
    </row>
    <row r="43737" spans="41:43" x14ac:dyDescent="0.3">
      <c r="AO43737" s="9"/>
      <c r="AP43737" s="9"/>
      <c r="AQ43737" s="9"/>
    </row>
    <row r="43738" spans="41:43" x14ac:dyDescent="0.3">
      <c r="AO43738" s="9"/>
      <c r="AP43738" s="9"/>
      <c r="AQ43738" s="9"/>
    </row>
    <row r="43739" spans="41:43" x14ac:dyDescent="0.3">
      <c r="AO43739" s="9"/>
      <c r="AP43739" s="9"/>
      <c r="AQ43739" s="9"/>
    </row>
    <row r="43740" spans="41:43" x14ac:dyDescent="0.3">
      <c r="AO43740" s="9"/>
      <c r="AP43740" s="9"/>
      <c r="AQ43740" s="9"/>
    </row>
    <row r="43741" spans="41:43" x14ac:dyDescent="0.3">
      <c r="AO43741" s="9"/>
      <c r="AP43741" s="9"/>
      <c r="AQ43741" s="9"/>
    </row>
    <row r="43742" spans="41:43" x14ac:dyDescent="0.3">
      <c r="AO43742" s="9"/>
      <c r="AP43742" s="9"/>
      <c r="AQ43742" s="9"/>
    </row>
    <row r="43743" spans="41:43" x14ac:dyDescent="0.3">
      <c r="AO43743" s="9"/>
      <c r="AP43743" s="9"/>
      <c r="AQ43743" s="9"/>
    </row>
    <row r="43744" spans="41:43" x14ac:dyDescent="0.3">
      <c r="AO43744" s="9"/>
      <c r="AP43744" s="9"/>
      <c r="AQ43744" s="9"/>
    </row>
    <row r="43745" spans="41:43" x14ac:dyDescent="0.3">
      <c r="AO43745" s="9"/>
      <c r="AP43745" s="9"/>
      <c r="AQ43745" s="9"/>
    </row>
    <row r="43746" spans="41:43" x14ac:dyDescent="0.3">
      <c r="AO43746" s="9"/>
      <c r="AP43746" s="9"/>
      <c r="AQ43746" s="9"/>
    </row>
    <row r="43747" spans="41:43" x14ac:dyDescent="0.3">
      <c r="AO43747" s="9"/>
      <c r="AP43747" s="9"/>
      <c r="AQ43747" s="9"/>
    </row>
    <row r="43748" spans="41:43" x14ac:dyDescent="0.3">
      <c r="AO43748" s="9"/>
      <c r="AP43748" s="9"/>
      <c r="AQ43748" s="9"/>
    </row>
    <row r="43749" spans="41:43" x14ac:dyDescent="0.3">
      <c r="AO43749" s="9"/>
      <c r="AP43749" s="9"/>
      <c r="AQ43749" s="9"/>
    </row>
    <row r="43750" spans="41:43" x14ac:dyDescent="0.3">
      <c r="AO43750" s="9"/>
      <c r="AP43750" s="9"/>
      <c r="AQ43750" s="9"/>
    </row>
    <row r="43751" spans="41:43" x14ac:dyDescent="0.3">
      <c r="AO43751" s="9"/>
      <c r="AP43751" s="9"/>
      <c r="AQ43751" s="9"/>
    </row>
    <row r="43752" spans="41:43" x14ac:dyDescent="0.3">
      <c r="AO43752" s="9"/>
      <c r="AP43752" s="9"/>
      <c r="AQ43752" s="9"/>
    </row>
    <row r="43753" spans="41:43" x14ac:dyDescent="0.3">
      <c r="AO43753" s="9"/>
      <c r="AP43753" s="9"/>
      <c r="AQ43753" s="9"/>
    </row>
    <row r="43754" spans="41:43" x14ac:dyDescent="0.3">
      <c r="AO43754" s="9"/>
      <c r="AP43754" s="9"/>
      <c r="AQ43754" s="9"/>
    </row>
    <row r="43755" spans="41:43" x14ac:dyDescent="0.3">
      <c r="AO43755" s="9"/>
      <c r="AP43755" s="9"/>
      <c r="AQ43755" s="9"/>
    </row>
    <row r="43756" spans="41:43" x14ac:dyDescent="0.3">
      <c r="AO43756" s="9"/>
      <c r="AP43756" s="9"/>
      <c r="AQ43756" s="9"/>
    </row>
    <row r="43757" spans="41:43" x14ac:dyDescent="0.3">
      <c r="AO43757" s="9"/>
      <c r="AP43757" s="9"/>
      <c r="AQ43757" s="9"/>
    </row>
    <row r="43758" spans="41:43" x14ac:dyDescent="0.3">
      <c r="AO43758" s="9"/>
      <c r="AP43758" s="9"/>
      <c r="AQ43758" s="9"/>
    </row>
    <row r="43759" spans="41:43" x14ac:dyDescent="0.3">
      <c r="AO43759" s="9"/>
      <c r="AP43759" s="9"/>
      <c r="AQ43759" s="9"/>
    </row>
    <row r="43760" spans="41:43" x14ac:dyDescent="0.3">
      <c r="AO43760" s="9"/>
      <c r="AP43760" s="9"/>
      <c r="AQ43760" s="9"/>
    </row>
    <row r="43761" spans="41:43" x14ac:dyDescent="0.3">
      <c r="AO43761" s="9"/>
      <c r="AP43761" s="9"/>
      <c r="AQ43761" s="9"/>
    </row>
    <row r="43762" spans="41:43" x14ac:dyDescent="0.3">
      <c r="AO43762" s="9"/>
      <c r="AP43762" s="9"/>
      <c r="AQ43762" s="9"/>
    </row>
    <row r="43763" spans="41:43" x14ac:dyDescent="0.3">
      <c r="AO43763" s="9"/>
      <c r="AP43763" s="9"/>
      <c r="AQ43763" s="9"/>
    </row>
    <row r="43764" spans="41:43" x14ac:dyDescent="0.3">
      <c r="AO43764" s="9"/>
      <c r="AP43764" s="9"/>
      <c r="AQ43764" s="9"/>
    </row>
    <row r="43765" spans="41:43" x14ac:dyDescent="0.3">
      <c r="AO43765" s="9"/>
      <c r="AP43765" s="9"/>
      <c r="AQ43765" s="9"/>
    </row>
    <row r="43766" spans="41:43" x14ac:dyDescent="0.3">
      <c r="AO43766" s="9"/>
      <c r="AP43766" s="9"/>
      <c r="AQ43766" s="9"/>
    </row>
    <row r="43767" spans="41:43" x14ac:dyDescent="0.3">
      <c r="AO43767" s="9"/>
      <c r="AP43767" s="9"/>
      <c r="AQ43767" s="9"/>
    </row>
    <row r="43768" spans="41:43" x14ac:dyDescent="0.3">
      <c r="AO43768" s="9"/>
      <c r="AP43768" s="9"/>
      <c r="AQ43768" s="9"/>
    </row>
    <row r="43769" spans="41:43" x14ac:dyDescent="0.3">
      <c r="AO43769" s="9"/>
      <c r="AP43769" s="9"/>
      <c r="AQ43769" s="9"/>
    </row>
    <row r="43770" spans="41:43" x14ac:dyDescent="0.3">
      <c r="AO43770" s="9"/>
      <c r="AP43770" s="9"/>
      <c r="AQ43770" s="9"/>
    </row>
    <row r="43771" spans="41:43" x14ac:dyDescent="0.3">
      <c r="AO43771" s="9"/>
      <c r="AP43771" s="9"/>
      <c r="AQ43771" s="9"/>
    </row>
    <row r="43772" spans="41:43" x14ac:dyDescent="0.3">
      <c r="AO43772" s="9"/>
      <c r="AP43772" s="9"/>
      <c r="AQ43772" s="9"/>
    </row>
    <row r="43773" spans="41:43" x14ac:dyDescent="0.3">
      <c r="AO43773" s="9"/>
      <c r="AP43773" s="9"/>
      <c r="AQ43773" s="9"/>
    </row>
    <row r="43774" spans="41:43" x14ac:dyDescent="0.3">
      <c r="AO43774" s="9"/>
      <c r="AP43774" s="9"/>
      <c r="AQ43774" s="9"/>
    </row>
    <row r="43775" spans="41:43" x14ac:dyDescent="0.3">
      <c r="AO43775" s="9"/>
      <c r="AP43775" s="9"/>
      <c r="AQ43775" s="9"/>
    </row>
    <row r="43776" spans="41:43" x14ac:dyDescent="0.3">
      <c r="AO43776" s="9"/>
      <c r="AP43776" s="9"/>
      <c r="AQ43776" s="9"/>
    </row>
    <row r="43777" spans="41:43" x14ac:dyDescent="0.3">
      <c r="AO43777" s="9"/>
      <c r="AP43777" s="9"/>
      <c r="AQ43777" s="9"/>
    </row>
    <row r="43778" spans="41:43" x14ac:dyDescent="0.3">
      <c r="AO43778" s="9"/>
      <c r="AP43778" s="9"/>
      <c r="AQ43778" s="9"/>
    </row>
    <row r="43779" spans="41:43" x14ac:dyDescent="0.3">
      <c r="AO43779" s="9"/>
      <c r="AP43779" s="9"/>
      <c r="AQ43779" s="9"/>
    </row>
    <row r="43780" spans="41:43" x14ac:dyDescent="0.3">
      <c r="AO43780" s="9"/>
      <c r="AP43780" s="9"/>
      <c r="AQ43780" s="9"/>
    </row>
    <row r="43781" spans="41:43" x14ac:dyDescent="0.3">
      <c r="AO43781" s="9"/>
      <c r="AP43781" s="9"/>
      <c r="AQ43781" s="9"/>
    </row>
    <row r="43782" spans="41:43" x14ac:dyDescent="0.3">
      <c r="AO43782" s="9"/>
      <c r="AP43782" s="9"/>
      <c r="AQ43782" s="9"/>
    </row>
    <row r="43783" spans="41:43" x14ac:dyDescent="0.3">
      <c r="AO43783" s="9"/>
      <c r="AP43783" s="9"/>
      <c r="AQ43783" s="9"/>
    </row>
    <row r="43784" spans="41:43" x14ac:dyDescent="0.3">
      <c r="AO43784" s="9"/>
      <c r="AP43784" s="9"/>
      <c r="AQ43784" s="9"/>
    </row>
    <row r="43785" spans="41:43" x14ac:dyDescent="0.3">
      <c r="AO43785" s="9"/>
      <c r="AP43785" s="9"/>
      <c r="AQ43785" s="9"/>
    </row>
    <row r="43786" spans="41:43" x14ac:dyDescent="0.3">
      <c r="AO43786" s="9"/>
      <c r="AP43786" s="9"/>
      <c r="AQ43786" s="9"/>
    </row>
    <row r="43787" spans="41:43" x14ac:dyDescent="0.3">
      <c r="AO43787" s="9"/>
      <c r="AP43787" s="9"/>
      <c r="AQ43787" s="9"/>
    </row>
    <row r="43788" spans="41:43" x14ac:dyDescent="0.3">
      <c r="AO43788" s="9"/>
      <c r="AP43788" s="9"/>
      <c r="AQ43788" s="9"/>
    </row>
    <row r="43789" spans="41:43" x14ac:dyDescent="0.3">
      <c r="AO43789" s="9"/>
      <c r="AP43789" s="9"/>
      <c r="AQ43789" s="9"/>
    </row>
    <row r="43790" spans="41:43" x14ac:dyDescent="0.3">
      <c r="AO43790" s="9"/>
      <c r="AP43790" s="9"/>
      <c r="AQ43790" s="9"/>
    </row>
    <row r="43791" spans="41:43" x14ac:dyDescent="0.3">
      <c r="AO43791" s="9"/>
      <c r="AP43791" s="9"/>
      <c r="AQ43791" s="9"/>
    </row>
    <row r="43792" spans="41:43" x14ac:dyDescent="0.3">
      <c r="AO43792" s="9"/>
      <c r="AP43792" s="9"/>
      <c r="AQ43792" s="9"/>
    </row>
    <row r="43793" spans="41:43" x14ac:dyDescent="0.3">
      <c r="AO43793" s="9"/>
      <c r="AP43793" s="9"/>
      <c r="AQ43793" s="9"/>
    </row>
    <row r="43794" spans="41:43" x14ac:dyDescent="0.3">
      <c r="AO43794" s="9"/>
      <c r="AP43794" s="9"/>
      <c r="AQ43794" s="9"/>
    </row>
    <row r="43795" spans="41:43" x14ac:dyDescent="0.3">
      <c r="AO43795" s="9"/>
      <c r="AP43795" s="9"/>
      <c r="AQ43795" s="9"/>
    </row>
    <row r="43796" spans="41:43" x14ac:dyDescent="0.3">
      <c r="AO43796" s="9"/>
      <c r="AP43796" s="9"/>
      <c r="AQ43796" s="9"/>
    </row>
    <row r="43797" spans="41:43" x14ac:dyDescent="0.3">
      <c r="AO43797" s="9"/>
      <c r="AP43797" s="9"/>
      <c r="AQ43797" s="9"/>
    </row>
    <row r="43798" spans="41:43" x14ac:dyDescent="0.3">
      <c r="AO43798" s="9"/>
      <c r="AP43798" s="9"/>
      <c r="AQ43798" s="9"/>
    </row>
    <row r="43799" spans="41:43" x14ac:dyDescent="0.3">
      <c r="AO43799" s="9"/>
      <c r="AP43799" s="9"/>
      <c r="AQ43799" s="9"/>
    </row>
    <row r="43800" spans="41:43" x14ac:dyDescent="0.3">
      <c r="AO43800" s="9"/>
      <c r="AP43800" s="9"/>
      <c r="AQ43800" s="9"/>
    </row>
    <row r="43801" spans="41:43" x14ac:dyDescent="0.3">
      <c r="AO43801" s="9"/>
      <c r="AP43801" s="9"/>
      <c r="AQ43801" s="9"/>
    </row>
    <row r="43802" spans="41:43" x14ac:dyDescent="0.3">
      <c r="AO43802" s="9"/>
      <c r="AP43802" s="9"/>
      <c r="AQ43802" s="9"/>
    </row>
    <row r="43803" spans="41:43" x14ac:dyDescent="0.3">
      <c r="AO43803" s="9"/>
      <c r="AP43803" s="9"/>
      <c r="AQ43803" s="9"/>
    </row>
    <row r="43804" spans="41:43" x14ac:dyDescent="0.3">
      <c r="AO43804" s="9"/>
      <c r="AP43804" s="9"/>
      <c r="AQ43804" s="9"/>
    </row>
    <row r="43805" spans="41:43" x14ac:dyDescent="0.3">
      <c r="AO43805" s="9"/>
      <c r="AP43805" s="9"/>
      <c r="AQ43805" s="9"/>
    </row>
    <row r="43806" spans="41:43" x14ac:dyDescent="0.3">
      <c r="AO43806" s="9"/>
      <c r="AP43806" s="9"/>
      <c r="AQ43806" s="9"/>
    </row>
    <row r="43807" spans="41:43" x14ac:dyDescent="0.3">
      <c r="AO43807" s="9"/>
      <c r="AP43807" s="9"/>
      <c r="AQ43807" s="9"/>
    </row>
    <row r="43808" spans="41:43" x14ac:dyDescent="0.3">
      <c r="AO43808" s="9"/>
      <c r="AP43808" s="9"/>
      <c r="AQ43808" s="9"/>
    </row>
    <row r="43809" spans="41:43" x14ac:dyDescent="0.3">
      <c r="AO43809" s="9"/>
      <c r="AP43809" s="9"/>
      <c r="AQ43809" s="9"/>
    </row>
    <row r="43810" spans="41:43" x14ac:dyDescent="0.3">
      <c r="AO43810" s="9"/>
      <c r="AP43810" s="9"/>
      <c r="AQ43810" s="9"/>
    </row>
    <row r="43811" spans="41:43" x14ac:dyDescent="0.3">
      <c r="AO43811" s="9"/>
      <c r="AP43811" s="9"/>
      <c r="AQ43811" s="9"/>
    </row>
    <row r="43812" spans="41:43" x14ac:dyDescent="0.3">
      <c r="AO43812" s="9"/>
      <c r="AP43812" s="9"/>
      <c r="AQ43812" s="9"/>
    </row>
    <row r="43813" spans="41:43" x14ac:dyDescent="0.3">
      <c r="AO43813" s="9"/>
      <c r="AP43813" s="9"/>
      <c r="AQ43813" s="9"/>
    </row>
    <row r="43814" spans="41:43" x14ac:dyDescent="0.3">
      <c r="AO43814" s="9"/>
      <c r="AP43814" s="9"/>
      <c r="AQ43814" s="9"/>
    </row>
    <row r="43815" spans="41:43" x14ac:dyDescent="0.3">
      <c r="AO43815" s="9"/>
      <c r="AP43815" s="9"/>
      <c r="AQ43815" s="9"/>
    </row>
    <row r="43816" spans="41:43" x14ac:dyDescent="0.3">
      <c r="AO43816" s="9"/>
      <c r="AP43816" s="9"/>
      <c r="AQ43816" s="9"/>
    </row>
    <row r="43817" spans="41:43" x14ac:dyDescent="0.3">
      <c r="AO43817" s="9"/>
      <c r="AP43817" s="9"/>
      <c r="AQ43817" s="9"/>
    </row>
    <row r="43818" spans="41:43" x14ac:dyDescent="0.3">
      <c r="AO43818" s="9"/>
      <c r="AP43818" s="9"/>
      <c r="AQ43818" s="9"/>
    </row>
    <row r="43819" spans="41:43" x14ac:dyDescent="0.3">
      <c r="AO43819" s="9"/>
      <c r="AP43819" s="9"/>
      <c r="AQ43819" s="9"/>
    </row>
    <row r="43820" spans="41:43" x14ac:dyDescent="0.3">
      <c r="AO43820" s="9"/>
      <c r="AP43820" s="9"/>
      <c r="AQ43820" s="9"/>
    </row>
    <row r="43821" spans="41:43" x14ac:dyDescent="0.3">
      <c r="AO43821" s="9"/>
      <c r="AP43821" s="9"/>
      <c r="AQ43821" s="9"/>
    </row>
    <row r="43822" spans="41:43" x14ac:dyDescent="0.3">
      <c r="AO43822" s="9"/>
      <c r="AP43822" s="9"/>
      <c r="AQ43822" s="9"/>
    </row>
    <row r="43823" spans="41:43" x14ac:dyDescent="0.3">
      <c r="AO43823" s="9"/>
      <c r="AP43823" s="9"/>
      <c r="AQ43823" s="9"/>
    </row>
    <row r="43824" spans="41:43" x14ac:dyDescent="0.3">
      <c r="AO43824" s="9"/>
      <c r="AP43824" s="9"/>
      <c r="AQ43824" s="9"/>
    </row>
    <row r="43825" spans="41:43" x14ac:dyDescent="0.3">
      <c r="AO43825" s="9"/>
      <c r="AP43825" s="9"/>
      <c r="AQ43825" s="9"/>
    </row>
    <row r="43826" spans="41:43" x14ac:dyDescent="0.3">
      <c r="AO43826" s="9"/>
      <c r="AP43826" s="9"/>
      <c r="AQ43826" s="9"/>
    </row>
    <row r="43827" spans="41:43" x14ac:dyDescent="0.3">
      <c r="AO43827" s="9"/>
      <c r="AP43827" s="9"/>
      <c r="AQ43827" s="9"/>
    </row>
    <row r="43828" spans="41:43" x14ac:dyDescent="0.3">
      <c r="AO43828" s="9"/>
      <c r="AP43828" s="9"/>
      <c r="AQ43828" s="9"/>
    </row>
    <row r="43829" spans="41:43" x14ac:dyDescent="0.3">
      <c r="AO43829" s="9"/>
      <c r="AP43829" s="9"/>
      <c r="AQ43829" s="9"/>
    </row>
    <row r="43830" spans="41:43" x14ac:dyDescent="0.3">
      <c r="AO43830" s="9"/>
      <c r="AP43830" s="9"/>
      <c r="AQ43830" s="9"/>
    </row>
    <row r="43831" spans="41:43" x14ac:dyDescent="0.3">
      <c r="AO43831" s="9"/>
      <c r="AP43831" s="9"/>
      <c r="AQ43831" s="9"/>
    </row>
    <row r="43832" spans="41:43" x14ac:dyDescent="0.3">
      <c r="AO43832" s="9"/>
      <c r="AP43832" s="9"/>
      <c r="AQ43832" s="9"/>
    </row>
    <row r="43833" spans="41:43" x14ac:dyDescent="0.3">
      <c r="AO43833" s="9"/>
      <c r="AP43833" s="9"/>
      <c r="AQ43833" s="9"/>
    </row>
    <row r="43834" spans="41:43" x14ac:dyDescent="0.3">
      <c r="AO43834" s="9"/>
      <c r="AP43834" s="9"/>
      <c r="AQ43834" s="9"/>
    </row>
    <row r="43835" spans="41:43" x14ac:dyDescent="0.3">
      <c r="AO43835" s="9"/>
      <c r="AP43835" s="9"/>
      <c r="AQ43835" s="9"/>
    </row>
    <row r="43836" spans="41:43" x14ac:dyDescent="0.3">
      <c r="AO43836" s="9"/>
      <c r="AP43836" s="9"/>
      <c r="AQ43836" s="9"/>
    </row>
    <row r="43837" spans="41:43" x14ac:dyDescent="0.3">
      <c r="AO43837" s="9"/>
      <c r="AP43837" s="9"/>
      <c r="AQ43837" s="9"/>
    </row>
    <row r="43838" spans="41:43" x14ac:dyDescent="0.3">
      <c r="AO43838" s="9"/>
      <c r="AP43838" s="9"/>
      <c r="AQ43838" s="9"/>
    </row>
    <row r="43839" spans="41:43" x14ac:dyDescent="0.3">
      <c r="AO43839" s="9"/>
      <c r="AP43839" s="9"/>
      <c r="AQ43839" s="9"/>
    </row>
    <row r="43840" spans="41:43" x14ac:dyDescent="0.3">
      <c r="AO43840" s="9"/>
      <c r="AP43840" s="9"/>
      <c r="AQ43840" s="9"/>
    </row>
    <row r="43841" spans="41:43" x14ac:dyDescent="0.3">
      <c r="AO43841" s="9"/>
      <c r="AP43841" s="9"/>
      <c r="AQ43841" s="9"/>
    </row>
    <row r="43842" spans="41:43" x14ac:dyDescent="0.3">
      <c r="AO43842" s="9"/>
      <c r="AP43842" s="9"/>
      <c r="AQ43842" s="9"/>
    </row>
    <row r="43843" spans="41:43" x14ac:dyDescent="0.3">
      <c r="AO43843" s="9"/>
      <c r="AP43843" s="9"/>
      <c r="AQ43843" s="9"/>
    </row>
    <row r="43844" spans="41:43" x14ac:dyDescent="0.3">
      <c r="AO43844" s="9"/>
      <c r="AP43844" s="9"/>
      <c r="AQ43844" s="9"/>
    </row>
    <row r="43845" spans="41:43" x14ac:dyDescent="0.3">
      <c r="AO43845" s="9"/>
      <c r="AP43845" s="9"/>
      <c r="AQ43845" s="9"/>
    </row>
    <row r="43846" spans="41:43" x14ac:dyDescent="0.3">
      <c r="AO43846" s="9"/>
      <c r="AP43846" s="9"/>
      <c r="AQ43846" s="9"/>
    </row>
    <row r="43847" spans="41:43" x14ac:dyDescent="0.3">
      <c r="AO43847" s="9"/>
      <c r="AP43847" s="9"/>
      <c r="AQ43847" s="9"/>
    </row>
    <row r="43848" spans="41:43" x14ac:dyDescent="0.3">
      <c r="AO43848" s="9"/>
      <c r="AP43848" s="9"/>
      <c r="AQ43848" s="9"/>
    </row>
    <row r="43849" spans="41:43" x14ac:dyDescent="0.3">
      <c r="AO43849" s="9"/>
      <c r="AP43849" s="9"/>
      <c r="AQ43849" s="9"/>
    </row>
    <row r="43850" spans="41:43" x14ac:dyDescent="0.3">
      <c r="AO43850" s="9"/>
      <c r="AP43850" s="9"/>
      <c r="AQ43850" s="9"/>
    </row>
    <row r="43851" spans="41:43" x14ac:dyDescent="0.3">
      <c r="AO43851" s="9"/>
      <c r="AP43851" s="9"/>
      <c r="AQ43851" s="9"/>
    </row>
    <row r="43852" spans="41:43" x14ac:dyDescent="0.3">
      <c r="AO43852" s="9"/>
      <c r="AP43852" s="9"/>
      <c r="AQ43852" s="9"/>
    </row>
    <row r="43853" spans="41:43" x14ac:dyDescent="0.3">
      <c r="AO43853" s="9"/>
      <c r="AP43853" s="9"/>
      <c r="AQ43853" s="9"/>
    </row>
    <row r="43854" spans="41:43" x14ac:dyDescent="0.3">
      <c r="AO43854" s="9"/>
      <c r="AP43854" s="9"/>
      <c r="AQ43854" s="9"/>
    </row>
    <row r="43855" spans="41:43" x14ac:dyDescent="0.3">
      <c r="AO43855" s="9"/>
      <c r="AP43855" s="9"/>
      <c r="AQ43855" s="9"/>
    </row>
    <row r="43856" spans="41:43" x14ac:dyDescent="0.3">
      <c r="AO43856" s="9"/>
      <c r="AP43856" s="9"/>
      <c r="AQ43856" s="9"/>
    </row>
    <row r="43857" spans="41:43" x14ac:dyDescent="0.3">
      <c r="AO43857" s="9"/>
      <c r="AP43857" s="9"/>
      <c r="AQ43857" s="9"/>
    </row>
    <row r="43858" spans="41:43" x14ac:dyDescent="0.3">
      <c r="AO43858" s="9"/>
      <c r="AP43858" s="9"/>
      <c r="AQ43858" s="9"/>
    </row>
    <row r="43859" spans="41:43" x14ac:dyDescent="0.3">
      <c r="AO43859" s="9"/>
      <c r="AP43859" s="9"/>
      <c r="AQ43859" s="9"/>
    </row>
    <row r="43860" spans="41:43" x14ac:dyDescent="0.3">
      <c r="AO43860" s="9"/>
      <c r="AP43860" s="9"/>
      <c r="AQ43860" s="9"/>
    </row>
    <row r="43861" spans="41:43" x14ac:dyDescent="0.3">
      <c r="AO43861" s="9"/>
      <c r="AP43861" s="9"/>
      <c r="AQ43861" s="9"/>
    </row>
    <row r="43862" spans="41:43" x14ac:dyDescent="0.3">
      <c r="AO43862" s="9"/>
      <c r="AP43862" s="9"/>
      <c r="AQ43862" s="9"/>
    </row>
    <row r="43863" spans="41:43" x14ac:dyDescent="0.3">
      <c r="AO43863" s="9"/>
      <c r="AP43863" s="9"/>
      <c r="AQ43863" s="9"/>
    </row>
    <row r="43864" spans="41:43" x14ac:dyDescent="0.3">
      <c r="AO43864" s="9"/>
      <c r="AP43864" s="9"/>
      <c r="AQ43864" s="9"/>
    </row>
    <row r="43865" spans="41:43" x14ac:dyDescent="0.3">
      <c r="AO43865" s="9"/>
      <c r="AP43865" s="9"/>
      <c r="AQ43865" s="9"/>
    </row>
    <row r="43866" spans="41:43" x14ac:dyDescent="0.3">
      <c r="AO43866" s="9"/>
      <c r="AP43866" s="9"/>
      <c r="AQ43866" s="9"/>
    </row>
    <row r="43867" spans="41:43" x14ac:dyDescent="0.3">
      <c r="AO43867" s="9"/>
      <c r="AP43867" s="9"/>
      <c r="AQ43867" s="9"/>
    </row>
    <row r="43868" spans="41:43" x14ac:dyDescent="0.3">
      <c r="AO43868" s="9"/>
      <c r="AP43868" s="9"/>
      <c r="AQ43868" s="9"/>
    </row>
    <row r="43869" spans="41:43" x14ac:dyDescent="0.3">
      <c r="AO43869" s="9"/>
      <c r="AP43869" s="9"/>
      <c r="AQ43869" s="9"/>
    </row>
    <row r="43870" spans="41:43" x14ac:dyDescent="0.3">
      <c r="AO43870" s="9"/>
      <c r="AP43870" s="9"/>
      <c r="AQ43870" s="9"/>
    </row>
    <row r="43871" spans="41:43" x14ac:dyDescent="0.3">
      <c r="AO43871" s="9"/>
      <c r="AP43871" s="9"/>
      <c r="AQ43871" s="9"/>
    </row>
    <row r="43872" spans="41:43" x14ac:dyDescent="0.3">
      <c r="AO43872" s="9"/>
      <c r="AP43872" s="9"/>
      <c r="AQ43872" s="9"/>
    </row>
    <row r="43873" spans="41:43" x14ac:dyDescent="0.3">
      <c r="AO43873" s="9"/>
      <c r="AP43873" s="9"/>
      <c r="AQ43873" s="9"/>
    </row>
    <row r="43874" spans="41:43" x14ac:dyDescent="0.3">
      <c r="AO43874" s="9"/>
      <c r="AP43874" s="9"/>
      <c r="AQ43874" s="9"/>
    </row>
    <row r="43875" spans="41:43" x14ac:dyDescent="0.3">
      <c r="AO43875" s="9"/>
      <c r="AP43875" s="9"/>
      <c r="AQ43875" s="9"/>
    </row>
    <row r="43876" spans="41:43" x14ac:dyDescent="0.3">
      <c r="AO43876" s="9"/>
      <c r="AP43876" s="9"/>
      <c r="AQ43876" s="9"/>
    </row>
    <row r="43877" spans="41:43" x14ac:dyDescent="0.3">
      <c r="AO43877" s="9"/>
      <c r="AP43877" s="9"/>
      <c r="AQ43877" s="9"/>
    </row>
    <row r="43878" spans="41:43" x14ac:dyDescent="0.3">
      <c r="AO43878" s="9"/>
      <c r="AP43878" s="9"/>
      <c r="AQ43878" s="9"/>
    </row>
    <row r="43879" spans="41:43" x14ac:dyDescent="0.3">
      <c r="AO43879" s="9"/>
      <c r="AP43879" s="9"/>
      <c r="AQ43879" s="9"/>
    </row>
    <row r="43880" spans="41:43" x14ac:dyDescent="0.3">
      <c r="AO43880" s="9"/>
      <c r="AP43880" s="9"/>
      <c r="AQ43880" s="9"/>
    </row>
    <row r="43881" spans="41:43" x14ac:dyDescent="0.3">
      <c r="AO43881" s="9"/>
      <c r="AP43881" s="9"/>
      <c r="AQ43881" s="9"/>
    </row>
    <row r="43882" spans="41:43" x14ac:dyDescent="0.3">
      <c r="AO43882" s="9"/>
      <c r="AP43882" s="9"/>
      <c r="AQ43882" s="9"/>
    </row>
    <row r="43883" spans="41:43" x14ac:dyDescent="0.3">
      <c r="AO43883" s="9"/>
      <c r="AP43883" s="9"/>
      <c r="AQ43883" s="9"/>
    </row>
    <row r="43884" spans="41:43" x14ac:dyDescent="0.3">
      <c r="AO43884" s="9"/>
      <c r="AP43884" s="9"/>
      <c r="AQ43884" s="9"/>
    </row>
    <row r="43885" spans="41:43" x14ac:dyDescent="0.3">
      <c r="AO43885" s="9"/>
      <c r="AP43885" s="9"/>
      <c r="AQ43885" s="9"/>
    </row>
    <row r="43886" spans="41:43" x14ac:dyDescent="0.3">
      <c r="AO43886" s="9"/>
      <c r="AP43886" s="9"/>
      <c r="AQ43886" s="9"/>
    </row>
    <row r="43887" spans="41:43" x14ac:dyDescent="0.3">
      <c r="AO43887" s="9"/>
      <c r="AP43887" s="9"/>
      <c r="AQ43887" s="9"/>
    </row>
    <row r="43888" spans="41:43" x14ac:dyDescent="0.3">
      <c r="AO43888" s="9"/>
      <c r="AP43888" s="9"/>
      <c r="AQ43888" s="9"/>
    </row>
    <row r="43889" spans="41:43" x14ac:dyDescent="0.3">
      <c r="AO43889" s="9"/>
      <c r="AP43889" s="9"/>
      <c r="AQ43889" s="9"/>
    </row>
    <row r="43890" spans="41:43" x14ac:dyDescent="0.3">
      <c r="AO43890" s="9"/>
      <c r="AP43890" s="9"/>
      <c r="AQ43890" s="9"/>
    </row>
    <row r="43891" spans="41:43" x14ac:dyDescent="0.3">
      <c r="AO43891" s="9"/>
      <c r="AP43891" s="9"/>
      <c r="AQ43891" s="9"/>
    </row>
    <row r="43892" spans="41:43" x14ac:dyDescent="0.3">
      <c r="AO43892" s="9"/>
      <c r="AP43892" s="9"/>
      <c r="AQ43892" s="9"/>
    </row>
    <row r="43893" spans="41:43" x14ac:dyDescent="0.3">
      <c r="AO43893" s="9"/>
      <c r="AP43893" s="9"/>
      <c r="AQ43893" s="9"/>
    </row>
    <row r="43894" spans="41:43" x14ac:dyDescent="0.3">
      <c r="AO43894" s="9"/>
      <c r="AP43894" s="9"/>
      <c r="AQ43894" s="9"/>
    </row>
    <row r="43895" spans="41:43" x14ac:dyDescent="0.3">
      <c r="AO43895" s="9"/>
      <c r="AP43895" s="9"/>
      <c r="AQ43895" s="9"/>
    </row>
    <row r="43896" spans="41:43" x14ac:dyDescent="0.3">
      <c r="AO43896" s="9"/>
      <c r="AP43896" s="9"/>
      <c r="AQ43896" s="9"/>
    </row>
    <row r="43897" spans="41:43" x14ac:dyDescent="0.3">
      <c r="AO43897" s="9"/>
      <c r="AP43897" s="9"/>
      <c r="AQ43897" s="9"/>
    </row>
    <row r="43898" spans="41:43" x14ac:dyDescent="0.3">
      <c r="AO43898" s="9"/>
      <c r="AP43898" s="9"/>
      <c r="AQ43898" s="9"/>
    </row>
    <row r="43899" spans="41:43" x14ac:dyDescent="0.3">
      <c r="AO43899" s="9"/>
      <c r="AP43899" s="9"/>
      <c r="AQ43899" s="9"/>
    </row>
    <row r="43900" spans="41:43" x14ac:dyDescent="0.3">
      <c r="AO43900" s="9"/>
      <c r="AP43900" s="9"/>
      <c r="AQ43900" s="9"/>
    </row>
    <row r="43901" spans="41:43" x14ac:dyDescent="0.3">
      <c r="AO43901" s="9"/>
      <c r="AP43901" s="9"/>
      <c r="AQ43901" s="9"/>
    </row>
    <row r="43902" spans="41:43" x14ac:dyDescent="0.3">
      <c r="AO43902" s="9"/>
      <c r="AP43902" s="9"/>
      <c r="AQ43902" s="9"/>
    </row>
    <row r="43903" spans="41:43" x14ac:dyDescent="0.3">
      <c r="AO43903" s="9"/>
      <c r="AP43903" s="9"/>
      <c r="AQ43903" s="9"/>
    </row>
    <row r="43904" spans="41:43" x14ac:dyDescent="0.3">
      <c r="AO43904" s="9"/>
      <c r="AP43904" s="9"/>
      <c r="AQ43904" s="9"/>
    </row>
    <row r="43905" spans="41:43" x14ac:dyDescent="0.3">
      <c r="AO43905" s="9"/>
      <c r="AP43905" s="9"/>
      <c r="AQ43905" s="9"/>
    </row>
    <row r="43906" spans="41:43" x14ac:dyDescent="0.3">
      <c r="AO43906" s="9"/>
      <c r="AP43906" s="9"/>
      <c r="AQ43906" s="9"/>
    </row>
    <row r="43907" spans="41:43" x14ac:dyDescent="0.3">
      <c r="AO43907" s="9"/>
      <c r="AP43907" s="9"/>
      <c r="AQ43907" s="9"/>
    </row>
    <row r="43908" spans="41:43" x14ac:dyDescent="0.3">
      <c r="AO43908" s="9"/>
      <c r="AP43908" s="9"/>
      <c r="AQ43908" s="9"/>
    </row>
    <row r="43909" spans="41:43" x14ac:dyDescent="0.3">
      <c r="AO43909" s="9"/>
      <c r="AP43909" s="9"/>
      <c r="AQ43909" s="9"/>
    </row>
    <row r="43910" spans="41:43" x14ac:dyDescent="0.3">
      <c r="AO43910" s="9"/>
      <c r="AP43910" s="9"/>
      <c r="AQ43910" s="9"/>
    </row>
    <row r="43911" spans="41:43" x14ac:dyDescent="0.3">
      <c r="AO43911" s="9"/>
      <c r="AP43911" s="9"/>
      <c r="AQ43911" s="9"/>
    </row>
    <row r="43912" spans="41:43" x14ac:dyDescent="0.3">
      <c r="AO43912" s="9"/>
      <c r="AP43912" s="9"/>
      <c r="AQ43912" s="9"/>
    </row>
    <row r="43913" spans="41:43" x14ac:dyDescent="0.3">
      <c r="AO43913" s="9"/>
      <c r="AP43913" s="9"/>
      <c r="AQ43913" s="9"/>
    </row>
    <row r="43914" spans="41:43" x14ac:dyDescent="0.3">
      <c r="AO43914" s="9"/>
      <c r="AP43914" s="9"/>
      <c r="AQ43914" s="9"/>
    </row>
    <row r="43915" spans="41:43" x14ac:dyDescent="0.3">
      <c r="AO43915" s="9"/>
      <c r="AP43915" s="9"/>
      <c r="AQ43915" s="9"/>
    </row>
    <row r="43916" spans="41:43" x14ac:dyDescent="0.3">
      <c r="AO43916" s="9"/>
      <c r="AP43916" s="9"/>
      <c r="AQ43916" s="9"/>
    </row>
    <row r="43917" spans="41:43" x14ac:dyDescent="0.3">
      <c r="AO43917" s="9"/>
      <c r="AP43917" s="9"/>
      <c r="AQ43917" s="9"/>
    </row>
    <row r="43918" spans="41:43" x14ac:dyDescent="0.3">
      <c r="AO43918" s="9"/>
      <c r="AP43918" s="9"/>
      <c r="AQ43918" s="9"/>
    </row>
    <row r="43919" spans="41:43" x14ac:dyDescent="0.3">
      <c r="AO43919" s="9"/>
      <c r="AP43919" s="9"/>
      <c r="AQ43919" s="9"/>
    </row>
    <row r="43920" spans="41:43" x14ac:dyDescent="0.3">
      <c r="AO43920" s="9"/>
      <c r="AP43920" s="9"/>
      <c r="AQ43920" s="9"/>
    </row>
    <row r="43921" spans="41:43" x14ac:dyDescent="0.3">
      <c r="AO43921" s="9"/>
      <c r="AP43921" s="9"/>
      <c r="AQ43921" s="9"/>
    </row>
    <row r="43922" spans="41:43" x14ac:dyDescent="0.3">
      <c r="AO43922" s="9"/>
      <c r="AP43922" s="9"/>
      <c r="AQ43922" s="9"/>
    </row>
    <row r="43923" spans="41:43" x14ac:dyDescent="0.3">
      <c r="AO43923" s="9"/>
      <c r="AP43923" s="9"/>
      <c r="AQ43923" s="9"/>
    </row>
    <row r="43924" spans="41:43" x14ac:dyDescent="0.3">
      <c r="AO43924" s="9"/>
      <c r="AP43924" s="9"/>
      <c r="AQ43924" s="9"/>
    </row>
    <row r="43925" spans="41:43" x14ac:dyDescent="0.3">
      <c r="AO43925" s="9"/>
      <c r="AP43925" s="9"/>
      <c r="AQ43925" s="9"/>
    </row>
    <row r="43926" spans="41:43" x14ac:dyDescent="0.3">
      <c r="AO43926" s="9"/>
      <c r="AP43926" s="9"/>
      <c r="AQ43926" s="9"/>
    </row>
    <row r="43927" spans="41:43" x14ac:dyDescent="0.3">
      <c r="AO43927" s="9"/>
      <c r="AP43927" s="9"/>
      <c r="AQ43927" s="9"/>
    </row>
    <row r="43928" spans="41:43" x14ac:dyDescent="0.3">
      <c r="AO43928" s="9"/>
      <c r="AP43928" s="9"/>
      <c r="AQ43928" s="9"/>
    </row>
    <row r="43929" spans="41:43" x14ac:dyDescent="0.3">
      <c r="AO43929" s="9"/>
      <c r="AP43929" s="9"/>
      <c r="AQ43929" s="9"/>
    </row>
    <row r="43930" spans="41:43" x14ac:dyDescent="0.3">
      <c r="AO43930" s="9"/>
      <c r="AP43930" s="9"/>
      <c r="AQ43930" s="9"/>
    </row>
    <row r="43931" spans="41:43" x14ac:dyDescent="0.3">
      <c r="AO43931" s="9"/>
      <c r="AP43931" s="9"/>
      <c r="AQ43931" s="9"/>
    </row>
    <row r="43932" spans="41:43" x14ac:dyDescent="0.3">
      <c r="AO43932" s="9"/>
      <c r="AP43932" s="9"/>
      <c r="AQ43932" s="9"/>
    </row>
    <row r="43933" spans="41:43" x14ac:dyDescent="0.3">
      <c r="AO43933" s="9"/>
      <c r="AP43933" s="9"/>
      <c r="AQ43933" s="9"/>
    </row>
    <row r="43934" spans="41:43" x14ac:dyDescent="0.3">
      <c r="AO43934" s="9"/>
      <c r="AP43934" s="9"/>
      <c r="AQ43934" s="9"/>
    </row>
    <row r="43935" spans="41:43" x14ac:dyDescent="0.3">
      <c r="AO43935" s="9"/>
      <c r="AP43935" s="9"/>
      <c r="AQ43935" s="9"/>
    </row>
    <row r="43936" spans="41:43" x14ac:dyDescent="0.3">
      <c r="AO43936" s="9"/>
      <c r="AP43936" s="9"/>
      <c r="AQ43936" s="9"/>
    </row>
    <row r="43937" spans="41:43" x14ac:dyDescent="0.3">
      <c r="AO43937" s="9"/>
      <c r="AP43937" s="9"/>
      <c r="AQ43937" s="9"/>
    </row>
    <row r="43938" spans="41:43" x14ac:dyDescent="0.3">
      <c r="AO43938" s="9"/>
      <c r="AP43938" s="9"/>
      <c r="AQ43938" s="9"/>
    </row>
    <row r="43939" spans="41:43" x14ac:dyDescent="0.3">
      <c r="AO43939" s="9"/>
      <c r="AP43939" s="9"/>
      <c r="AQ43939" s="9"/>
    </row>
    <row r="43940" spans="41:43" x14ac:dyDescent="0.3">
      <c r="AO43940" s="9"/>
      <c r="AP43940" s="9"/>
      <c r="AQ43940" s="9"/>
    </row>
    <row r="43941" spans="41:43" x14ac:dyDescent="0.3">
      <c r="AO43941" s="9"/>
      <c r="AP43941" s="9"/>
      <c r="AQ43941" s="9"/>
    </row>
    <row r="43942" spans="41:43" x14ac:dyDescent="0.3">
      <c r="AO43942" s="9"/>
      <c r="AP43942" s="9"/>
      <c r="AQ43942" s="9"/>
    </row>
    <row r="43943" spans="41:43" x14ac:dyDescent="0.3">
      <c r="AO43943" s="9"/>
      <c r="AP43943" s="9"/>
      <c r="AQ43943" s="9"/>
    </row>
    <row r="43944" spans="41:43" x14ac:dyDescent="0.3">
      <c r="AO43944" s="9"/>
      <c r="AP43944" s="9"/>
      <c r="AQ43944" s="9"/>
    </row>
    <row r="43945" spans="41:43" x14ac:dyDescent="0.3">
      <c r="AO43945" s="9"/>
      <c r="AP43945" s="9"/>
      <c r="AQ43945" s="9"/>
    </row>
    <row r="43946" spans="41:43" x14ac:dyDescent="0.3">
      <c r="AO43946" s="9"/>
      <c r="AP43946" s="9"/>
      <c r="AQ43946" s="9"/>
    </row>
    <row r="43947" spans="41:43" x14ac:dyDescent="0.3">
      <c r="AO43947" s="9"/>
      <c r="AP43947" s="9"/>
      <c r="AQ43947" s="9"/>
    </row>
    <row r="43948" spans="41:43" x14ac:dyDescent="0.3">
      <c r="AO43948" s="9"/>
      <c r="AP43948" s="9"/>
      <c r="AQ43948" s="9"/>
    </row>
    <row r="43949" spans="41:43" x14ac:dyDescent="0.3">
      <c r="AO43949" s="9"/>
      <c r="AP43949" s="9"/>
      <c r="AQ43949" s="9"/>
    </row>
    <row r="43950" spans="41:43" x14ac:dyDescent="0.3">
      <c r="AO43950" s="9"/>
      <c r="AP43950" s="9"/>
      <c r="AQ43950" s="9"/>
    </row>
    <row r="43951" spans="41:43" x14ac:dyDescent="0.3">
      <c r="AO43951" s="9"/>
      <c r="AP43951" s="9"/>
      <c r="AQ43951" s="9"/>
    </row>
    <row r="43952" spans="41:43" x14ac:dyDescent="0.3">
      <c r="AO43952" s="9"/>
      <c r="AP43952" s="9"/>
      <c r="AQ43952" s="9"/>
    </row>
    <row r="43953" spans="41:43" x14ac:dyDescent="0.3">
      <c r="AO43953" s="9"/>
      <c r="AP43953" s="9"/>
      <c r="AQ43953" s="9"/>
    </row>
    <row r="43954" spans="41:43" x14ac:dyDescent="0.3">
      <c r="AO43954" s="9"/>
      <c r="AP43954" s="9"/>
      <c r="AQ43954" s="9"/>
    </row>
    <row r="43955" spans="41:43" x14ac:dyDescent="0.3">
      <c r="AO43955" s="9"/>
      <c r="AP43955" s="9"/>
      <c r="AQ43955" s="9"/>
    </row>
    <row r="43956" spans="41:43" x14ac:dyDescent="0.3">
      <c r="AO43956" s="9"/>
      <c r="AP43956" s="9"/>
      <c r="AQ43956" s="9"/>
    </row>
    <row r="43957" spans="41:43" x14ac:dyDescent="0.3">
      <c r="AO43957" s="9"/>
      <c r="AP43957" s="9"/>
      <c r="AQ43957" s="9"/>
    </row>
    <row r="43958" spans="41:43" x14ac:dyDescent="0.3">
      <c r="AO43958" s="9"/>
      <c r="AP43958" s="9"/>
      <c r="AQ43958" s="9"/>
    </row>
    <row r="43959" spans="41:43" x14ac:dyDescent="0.3">
      <c r="AO43959" s="9"/>
      <c r="AP43959" s="9"/>
      <c r="AQ43959" s="9"/>
    </row>
    <row r="43960" spans="41:43" x14ac:dyDescent="0.3">
      <c r="AO43960" s="9"/>
      <c r="AP43960" s="9"/>
      <c r="AQ43960" s="9"/>
    </row>
    <row r="43961" spans="41:43" x14ac:dyDescent="0.3">
      <c r="AO43961" s="9"/>
      <c r="AP43961" s="9"/>
      <c r="AQ43961" s="9"/>
    </row>
    <row r="43962" spans="41:43" x14ac:dyDescent="0.3">
      <c r="AO43962" s="9"/>
      <c r="AP43962" s="9"/>
      <c r="AQ43962" s="9"/>
    </row>
    <row r="43963" spans="41:43" x14ac:dyDescent="0.3">
      <c r="AO43963" s="9"/>
      <c r="AP43963" s="9"/>
      <c r="AQ43963" s="9"/>
    </row>
    <row r="43964" spans="41:43" x14ac:dyDescent="0.3">
      <c r="AO43964" s="9"/>
      <c r="AP43964" s="9"/>
      <c r="AQ43964" s="9"/>
    </row>
    <row r="43965" spans="41:43" x14ac:dyDescent="0.3">
      <c r="AO43965" s="9"/>
      <c r="AP43965" s="9"/>
      <c r="AQ43965" s="9"/>
    </row>
    <row r="43966" spans="41:43" x14ac:dyDescent="0.3">
      <c r="AO43966" s="9"/>
      <c r="AP43966" s="9"/>
      <c r="AQ43966" s="9"/>
    </row>
    <row r="43967" spans="41:43" x14ac:dyDescent="0.3">
      <c r="AO43967" s="9"/>
      <c r="AP43967" s="9"/>
      <c r="AQ43967" s="9"/>
    </row>
    <row r="43968" spans="41:43" x14ac:dyDescent="0.3">
      <c r="AO43968" s="9"/>
      <c r="AP43968" s="9"/>
      <c r="AQ43968" s="9"/>
    </row>
    <row r="43969" spans="41:43" x14ac:dyDescent="0.3">
      <c r="AO43969" s="9"/>
      <c r="AP43969" s="9"/>
      <c r="AQ43969" s="9"/>
    </row>
    <row r="43970" spans="41:43" x14ac:dyDescent="0.3">
      <c r="AO43970" s="9"/>
      <c r="AP43970" s="9"/>
      <c r="AQ43970" s="9"/>
    </row>
    <row r="43971" spans="41:43" x14ac:dyDescent="0.3">
      <c r="AO43971" s="9"/>
      <c r="AP43971" s="9"/>
      <c r="AQ43971" s="9"/>
    </row>
    <row r="43972" spans="41:43" x14ac:dyDescent="0.3">
      <c r="AO43972" s="9"/>
      <c r="AP43972" s="9"/>
      <c r="AQ43972" s="9"/>
    </row>
    <row r="43973" spans="41:43" x14ac:dyDescent="0.3">
      <c r="AO43973" s="9"/>
      <c r="AP43973" s="9"/>
      <c r="AQ43973" s="9"/>
    </row>
    <row r="43974" spans="41:43" x14ac:dyDescent="0.3">
      <c r="AO43974" s="9"/>
      <c r="AP43974" s="9"/>
      <c r="AQ43974" s="9"/>
    </row>
    <row r="43975" spans="41:43" x14ac:dyDescent="0.3">
      <c r="AO43975" s="9"/>
      <c r="AP43975" s="9"/>
      <c r="AQ43975" s="9"/>
    </row>
    <row r="43976" spans="41:43" x14ac:dyDescent="0.3">
      <c r="AO43976" s="9"/>
      <c r="AP43976" s="9"/>
      <c r="AQ43976" s="9"/>
    </row>
    <row r="43977" spans="41:43" x14ac:dyDescent="0.3">
      <c r="AO43977" s="9"/>
      <c r="AP43977" s="9"/>
      <c r="AQ43977" s="9"/>
    </row>
    <row r="43978" spans="41:43" x14ac:dyDescent="0.3">
      <c r="AO43978" s="9"/>
      <c r="AP43978" s="9"/>
      <c r="AQ43978" s="9"/>
    </row>
    <row r="43979" spans="41:43" x14ac:dyDescent="0.3">
      <c r="AO43979" s="9"/>
      <c r="AP43979" s="9"/>
      <c r="AQ43979" s="9"/>
    </row>
    <row r="43980" spans="41:43" x14ac:dyDescent="0.3">
      <c r="AO43980" s="9"/>
      <c r="AP43980" s="9"/>
      <c r="AQ43980" s="9"/>
    </row>
    <row r="43981" spans="41:43" x14ac:dyDescent="0.3">
      <c r="AO43981" s="9"/>
      <c r="AP43981" s="9"/>
      <c r="AQ43981" s="9"/>
    </row>
    <row r="43982" spans="41:43" x14ac:dyDescent="0.3">
      <c r="AO43982" s="9"/>
      <c r="AP43982" s="9"/>
      <c r="AQ43982" s="9"/>
    </row>
    <row r="43983" spans="41:43" x14ac:dyDescent="0.3">
      <c r="AO43983" s="9"/>
      <c r="AP43983" s="9"/>
      <c r="AQ43983" s="9"/>
    </row>
    <row r="43984" spans="41:43" x14ac:dyDescent="0.3">
      <c r="AO43984" s="9"/>
      <c r="AP43984" s="9"/>
      <c r="AQ43984" s="9"/>
    </row>
    <row r="43985" spans="41:43" x14ac:dyDescent="0.3">
      <c r="AO43985" s="9"/>
      <c r="AP43985" s="9"/>
      <c r="AQ43985" s="9"/>
    </row>
    <row r="43986" spans="41:43" x14ac:dyDescent="0.3">
      <c r="AO43986" s="9"/>
      <c r="AP43986" s="9"/>
      <c r="AQ43986" s="9"/>
    </row>
    <row r="43987" spans="41:43" x14ac:dyDescent="0.3">
      <c r="AO43987" s="9"/>
      <c r="AP43987" s="9"/>
      <c r="AQ43987" s="9"/>
    </row>
    <row r="43988" spans="41:43" x14ac:dyDescent="0.3">
      <c r="AO43988" s="9"/>
      <c r="AP43988" s="9"/>
      <c r="AQ43988" s="9"/>
    </row>
    <row r="43989" spans="41:43" x14ac:dyDescent="0.3">
      <c r="AO43989" s="9"/>
      <c r="AP43989" s="9"/>
      <c r="AQ43989" s="9"/>
    </row>
    <row r="43990" spans="41:43" x14ac:dyDescent="0.3">
      <c r="AO43990" s="9"/>
      <c r="AP43990" s="9"/>
      <c r="AQ43990" s="9"/>
    </row>
    <row r="43991" spans="41:43" x14ac:dyDescent="0.3">
      <c r="AO43991" s="9"/>
      <c r="AP43991" s="9"/>
      <c r="AQ43991" s="9"/>
    </row>
    <row r="43992" spans="41:43" x14ac:dyDescent="0.3">
      <c r="AO43992" s="9"/>
      <c r="AP43992" s="9"/>
      <c r="AQ43992" s="9"/>
    </row>
    <row r="43993" spans="41:43" x14ac:dyDescent="0.3">
      <c r="AO43993" s="9"/>
      <c r="AP43993" s="9"/>
      <c r="AQ43993" s="9"/>
    </row>
    <row r="43994" spans="41:43" x14ac:dyDescent="0.3">
      <c r="AO43994" s="9"/>
      <c r="AP43994" s="9"/>
      <c r="AQ43994" s="9"/>
    </row>
    <row r="43995" spans="41:43" x14ac:dyDescent="0.3">
      <c r="AO43995" s="9"/>
      <c r="AP43995" s="9"/>
      <c r="AQ43995" s="9"/>
    </row>
    <row r="43996" spans="41:43" x14ac:dyDescent="0.3">
      <c r="AO43996" s="9"/>
      <c r="AP43996" s="9"/>
      <c r="AQ43996" s="9"/>
    </row>
    <row r="43997" spans="41:43" x14ac:dyDescent="0.3">
      <c r="AO43997" s="9"/>
      <c r="AP43997" s="9"/>
      <c r="AQ43997" s="9"/>
    </row>
    <row r="43998" spans="41:43" x14ac:dyDescent="0.3">
      <c r="AO43998" s="9"/>
      <c r="AP43998" s="9"/>
      <c r="AQ43998" s="9"/>
    </row>
    <row r="43999" spans="41:43" x14ac:dyDescent="0.3">
      <c r="AO43999" s="9"/>
      <c r="AP43999" s="9"/>
      <c r="AQ43999" s="9"/>
    </row>
    <row r="44000" spans="41:43" x14ac:dyDescent="0.3">
      <c r="AO44000" s="9"/>
      <c r="AP44000" s="9"/>
      <c r="AQ44000" s="9"/>
    </row>
    <row r="44001" spans="41:43" x14ac:dyDescent="0.3">
      <c r="AO44001" s="9"/>
      <c r="AP44001" s="9"/>
      <c r="AQ44001" s="9"/>
    </row>
    <row r="44002" spans="41:43" x14ac:dyDescent="0.3">
      <c r="AO44002" s="9"/>
      <c r="AP44002" s="9"/>
      <c r="AQ44002" s="9"/>
    </row>
    <row r="44003" spans="41:43" x14ac:dyDescent="0.3">
      <c r="AO44003" s="9"/>
      <c r="AP44003" s="9"/>
      <c r="AQ44003" s="9"/>
    </row>
    <row r="44004" spans="41:43" x14ac:dyDescent="0.3">
      <c r="AO44004" s="9"/>
      <c r="AP44004" s="9"/>
      <c r="AQ44004" s="9"/>
    </row>
    <row r="44005" spans="41:43" x14ac:dyDescent="0.3">
      <c r="AO44005" s="9"/>
      <c r="AP44005" s="9"/>
      <c r="AQ44005" s="9"/>
    </row>
    <row r="44006" spans="41:43" x14ac:dyDescent="0.3">
      <c r="AO44006" s="9"/>
      <c r="AP44006" s="9"/>
      <c r="AQ44006" s="9"/>
    </row>
    <row r="44007" spans="41:43" x14ac:dyDescent="0.3">
      <c r="AO44007" s="9"/>
      <c r="AP44007" s="9"/>
      <c r="AQ44007" s="9"/>
    </row>
    <row r="44008" spans="41:43" x14ac:dyDescent="0.3">
      <c r="AO44008" s="9"/>
      <c r="AP44008" s="9"/>
      <c r="AQ44008" s="9"/>
    </row>
    <row r="44009" spans="41:43" x14ac:dyDescent="0.3">
      <c r="AO44009" s="9"/>
      <c r="AP44009" s="9"/>
      <c r="AQ44009" s="9"/>
    </row>
    <row r="44010" spans="41:43" x14ac:dyDescent="0.3">
      <c r="AO44010" s="9"/>
      <c r="AP44010" s="9"/>
      <c r="AQ44010" s="9"/>
    </row>
    <row r="44011" spans="41:43" x14ac:dyDescent="0.3">
      <c r="AO44011" s="9"/>
      <c r="AP44011" s="9"/>
      <c r="AQ44011" s="9"/>
    </row>
    <row r="44012" spans="41:43" x14ac:dyDescent="0.3">
      <c r="AO44012" s="9"/>
      <c r="AP44012" s="9"/>
      <c r="AQ44012" s="9"/>
    </row>
    <row r="44013" spans="41:43" x14ac:dyDescent="0.3">
      <c r="AO44013" s="9"/>
      <c r="AP44013" s="9"/>
      <c r="AQ44013" s="9"/>
    </row>
    <row r="44014" spans="41:43" x14ac:dyDescent="0.3">
      <c r="AO44014" s="9"/>
      <c r="AP44014" s="9"/>
      <c r="AQ44014" s="9"/>
    </row>
    <row r="44015" spans="41:43" x14ac:dyDescent="0.3">
      <c r="AO44015" s="9"/>
      <c r="AP44015" s="9"/>
      <c r="AQ44015" s="9"/>
    </row>
    <row r="44016" spans="41:43" x14ac:dyDescent="0.3">
      <c r="AO44016" s="9"/>
      <c r="AP44016" s="9"/>
      <c r="AQ44016" s="9"/>
    </row>
    <row r="44017" spans="41:43" x14ac:dyDescent="0.3">
      <c r="AO44017" s="9"/>
      <c r="AP44017" s="9"/>
      <c r="AQ44017" s="9"/>
    </row>
    <row r="44018" spans="41:43" x14ac:dyDescent="0.3">
      <c r="AO44018" s="9"/>
      <c r="AP44018" s="9"/>
      <c r="AQ44018" s="9"/>
    </row>
    <row r="44019" spans="41:43" x14ac:dyDescent="0.3">
      <c r="AO44019" s="9"/>
      <c r="AP44019" s="9"/>
      <c r="AQ44019" s="9"/>
    </row>
    <row r="44020" spans="41:43" x14ac:dyDescent="0.3">
      <c r="AO44020" s="9"/>
      <c r="AP44020" s="9"/>
      <c r="AQ44020" s="9"/>
    </row>
    <row r="44021" spans="41:43" x14ac:dyDescent="0.3">
      <c r="AO44021" s="9"/>
      <c r="AP44021" s="9"/>
      <c r="AQ44021" s="9"/>
    </row>
    <row r="44022" spans="41:43" x14ac:dyDescent="0.3">
      <c r="AO44022" s="9"/>
      <c r="AP44022" s="9"/>
      <c r="AQ44022" s="9"/>
    </row>
    <row r="44023" spans="41:43" x14ac:dyDescent="0.3">
      <c r="AO44023" s="9"/>
      <c r="AP44023" s="9"/>
      <c r="AQ44023" s="9"/>
    </row>
    <row r="44024" spans="41:43" x14ac:dyDescent="0.3">
      <c r="AO44024" s="9"/>
      <c r="AP44024" s="9"/>
      <c r="AQ44024" s="9"/>
    </row>
    <row r="44025" spans="41:43" x14ac:dyDescent="0.3">
      <c r="AO44025" s="9"/>
      <c r="AP44025" s="9"/>
      <c r="AQ44025" s="9"/>
    </row>
    <row r="44026" spans="41:43" x14ac:dyDescent="0.3">
      <c r="AO44026" s="9"/>
      <c r="AP44026" s="9"/>
      <c r="AQ44026" s="9"/>
    </row>
    <row r="44027" spans="41:43" x14ac:dyDescent="0.3">
      <c r="AO44027" s="9"/>
      <c r="AP44027" s="9"/>
      <c r="AQ44027" s="9"/>
    </row>
    <row r="44028" spans="41:43" x14ac:dyDescent="0.3">
      <c r="AO44028" s="9"/>
      <c r="AP44028" s="9"/>
      <c r="AQ44028" s="9"/>
    </row>
    <row r="44029" spans="41:43" x14ac:dyDescent="0.3">
      <c r="AO44029" s="9"/>
      <c r="AP44029" s="9"/>
      <c r="AQ44029" s="9"/>
    </row>
    <row r="44030" spans="41:43" x14ac:dyDescent="0.3">
      <c r="AO44030" s="9"/>
      <c r="AP44030" s="9"/>
      <c r="AQ44030" s="9"/>
    </row>
    <row r="44031" spans="41:43" x14ac:dyDescent="0.3">
      <c r="AO44031" s="9"/>
      <c r="AP44031" s="9"/>
      <c r="AQ44031" s="9"/>
    </row>
    <row r="44032" spans="41:43" x14ac:dyDescent="0.3">
      <c r="AO44032" s="9"/>
      <c r="AP44032" s="9"/>
      <c r="AQ44032" s="9"/>
    </row>
    <row r="44033" spans="41:43" x14ac:dyDescent="0.3">
      <c r="AO44033" s="9"/>
      <c r="AP44033" s="9"/>
      <c r="AQ44033" s="9"/>
    </row>
    <row r="44034" spans="41:43" x14ac:dyDescent="0.3">
      <c r="AO44034" s="9"/>
      <c r="AP44034" s="9"/>
      <c r="AQ44034" s="9"/>
    </row>
    <row r="44035" spans="41:43" x14ac:dyDescent="0.3">
      <c r="AO44035" s="9"/>
      <c r="AP44035" s="9"/>
      <c r="AQ44035" s="9"/>
    </row>
    <row r="44036" spans="41:43" x14ac:dyDescent="0.3">
      <c r="AO44036" s="9"/>
      <c r="AP44036" s="9"/>
      <c r="AQ44036" s="9"/>
    </row>
    <row r="44037" spans="41:43" x14ac:dyDescent="0.3">
      <c r="AO44037" s="9"/>
      <c r="AP44037" s="9"/>
      <c r="AQ44037" s="9"/>
    </row>
    <row r="44038" spans="41:43" x14ac:dyDescent="0.3">
      <c r="AO44038" s="9"/>
      <c r="AP44038" s="9"/>
      <c r="AQ44038" s="9"/>
    </row>
    <row r="44039" spans="41:43" x14ac:dyDescent="0.3">
      <c r="AO44039" s="9"/>
      <c r="AP44039" s="9"/>
      <c r="AQ44039" s="9"/>
    </row>
    <row r="44040" spans="41:43" x14ac:dyDescent="0.3">
      <c r="AO44040" s="9"/>
      <c r="AP44040" s="9"/>
      <c r="AQ44040" s="9"/>
    </row>
    <row r="44041" spans="41:43" x14ac:dyDescent="0.3">
      <c r="AO44041" s="9"/>
      <c r="AP44041" s="9"/>
      <c r="AQ44041" s="9"/>
    </row>
    <row r="44042" spans="41:43" x14ac:dyDescent="0.3">
      <c r="AO44042" s="9"/>
      <c r="AP44042" s="9"/>
      <c r="AQ44042" s="9"/>
    </row>
    <row r="44043" spans="41:43" x14ac:dyDescent="0.3">
      <c r="AO44043" s="9"/>
      <c r="AP44043" s="9"/>
      <c r="AQ44043" s="9"/>
    </row>
    <row r="44044" spans="41:43" x14ac:dyDescent="0.3">
      <c r="AO44044" s="9"/>
      <c r="AP44044" s="9"/>
      <c r="AQ44044" s="9"/>
    </row>
    <row r="44045" spans="41:43" x14ac:dyDescent="0.3">
      <c r="AO44045" s="9"/>
      <c r="AP44045" s="9"/>
      <c r="AQ44045" s="9"/>
    </row>
    <row r="44046" spans="41:43" x14ac:dyDescent="0.3">
      <c r="AO44046" s="9"/>
      <c r="AP44046" s="9"/>
      <c r="AQ44046" s="9"/>
    </row>
    <row r="44047" spans="41:43" x14ac:dyDescent="0.3">
      <c r="AO44047" s="9"/>
      <c r="AP44047" s="9"/>
      <c r="AQ44047" s="9"/>
    </row>
    <row r="44048" spans="41:43" x14ac:dyDescent="0.3">
      <c r="AO44048" s="9"/>
      <c r="AP44048" s="9"/>
      <c r="AQ44048" s="9"/>
    </row>
    <row r="44049" spans="41:43" x14ac:dyDescent="0.3">
      <c r="AO44049" s="9"/>
      <c r="AP44049" s="9"/>
      <c r="AQ44049" s="9"/>
    </row>
    <row r="44050" spans="41:43" x14ac:dyDescent="0.3">
      <c r="AO44050" s="9"/>
      <c r="AP44050" s="9"/>
      <c r="AQ44050" s="9"/>
    </row>
    <row r="44051" spans="41:43" x14ac:dyDescent="0.3">
      <c r="AO44051" s="9"/>
      <c r="AP44051" s="9"/>
      <c r="AQ44051" s="9"/>
    </row>
    <row r="44052" spans="41:43" x14ac:dyDescent="0.3">
      <c r="AO44052" s="9"/>
      <c r="AP44052" s="9"/>
      <c r="AQ44052" s="9"/>
    </row>
    <row r="44053" spans="41:43" x14ac:dyDescent="0.3">
      <c r="AO44053" s="9"/>
      <c r="AP44053" s="9"/>
      <c r="AQ44053" s="9"/>
    </row>
    <row r="44054" spans="41:43" x14ac:dyDescent="0.3">
      <c r="AO44054" s="9"/>
      <c r="AP44054" s="9"/>
      <c r="AQ44054" s="9"/>
    </row>
    <row r="44055" spans="41:43" x14ac:dyDescent="0.3">
      <c r="AO44055" s="9"/>
      <c r="AP44055" s="9"/>
      <c r="AQ44055" s="9"/>
    </row>
    <row r="44056" spans="41:43" x14ac:dyDescent="0.3">
      <c r="AO44056" s="9"/>
      <c r="AP44056" s="9"/>
      <c r="AQ44056" s="9"/>
    </row>
    <row r="44057" spans="41:43" x14ac:dyDescent="0.3">
      <c r="AO44057" s="9"/>
      <c r="AP44057" s="9"/>
      <c r="AQ44057" s="9"/>
    </row>
    <row r="44058" spans="41:43" x14ac:dyDescent="0.3">
      <c r="AO44058" s="9"/>
      <c r="AP44058" s="9"/>
      <c r="AQ44058" s="9"/>
    </row>
    <row r="44059" spans="41:43" x14ac:dyDescent="0.3">
      <c r="AO44059" s="9"/>
      <c r="AP44059" s="9"/>
      <c r="AQ44059" s="9"/>
    </row>
    <row r="44060" spans="41:43" x14ac:dyDescent="0.3">
      <c r="AO44060" s="9"/>
      <c r="AP44060" s="9"/>
      <c r="AQ44060" s="9"/>
    </row>
    <row r="44061" spans="41:43" x14ac:dyDescent="0.3">
      <c r="AO44061" s="9"/>
      <c r="AP44061" s="9"/>
      <c r="AQ44061" s="9"/>
    </row>
    <row r="44062" spans="41:43" x14ac:dyDescent="0.3">
      <c r="AO44062" s="9"/>
      <c r="AP44062" s="9"/>
      <c r="AQ44062" s="9"/>
    </row>
    <row r="44063" spans="41:43" x14ac:dyDescent="0.3">
      <c r="AO44063" s="9"/>
      <c r="AP44063" s="9"/>
      <c r="AQ44063" s="9"/>
    </row>
    <row r="44064" spans="41:43" x14ac:dyDescent="0.3">
      <c r="AO44064" s="9"/>
      <c r="AP44064" s="9"/>
      <c r="AQ44064" s="9"/>
    </row>
    <row r="44065" spans="41:43" x14ac:dyDescent="0.3">
      <c r="AO44065" s="9"/>
      <c r="AP44065" s="9"/>
      <c r="AQ44065" s="9"/>
    </row>
    <row r="44066" spans="41:43" x14ac:dyDescent="0.3">
      <c r="AO44066" s="9"/>
      <c r="AP44066" s="9"/>
      <c r="AQ44066" s="9"/>
    </row>
    <row r="44067" spans="41:43" x14ac:dyDescent="0.3">
      <c r="AO44067" s="9"/>
      <c r="AP44067" s="9"/>
      <c r="AQ44067" s="9"/>
    </row>
    <row r="44068" spans="41:43" x14ac:dyDescent="0.3">
      <c r="AO44068" s="9"/>
      <c r="AP44068" s="9"/>
      <c r="AQ44068" s="9"/>
    </row>
    <row r="44069" spans="41:43" x14ac:dyDescent="0.3">
      <c r="AO44069" s="9"/>
      <c r="AP44069" s="9"/>
      <c r="AQ44069" s="9"/>
    </row>
    <row r="44070" spans="41:43" x14ac:dyDescent="0.3">
      <c r="AO44070" s="9"/>
      <c r="AP44070" s="9"/>
      <c r="AQ44070" s="9"/>
    </row>
    <row r="44071" spans="41:43" x14ac:dyDescent="0.3">
      <c r="AO44071" s="9"/>
      <c r="AP44071" s="9"/>
      <c r="AQ44071" s="9"/>
    </row>
    <row r="44072" spans="41:43" x14ac:dyDescent="0.3">
      <c r="AO44072" s="9"/>
      <c r="AP44072" s="9"/>
      <c r="AQ44072" s="9"/>
    </row>
    <row r="44073" spans="41:43" x14ac:dyDescent="0.3">
      <c r="AO44073" s="9"/>
      <c r="AP44073" s="9"/>
      <c r="AQ44073" s="9"/>
    </row>
    <row r="44074" spans="41:43" x14ac:dyDescent="0.3">
      <c r="AO44074" s="9"/>
      <c r="AP44074" s="9"/>
      <c r="AQ44074" s="9"/>
    </row>
    <row r="44075" spans="41:43" x14ac:dyDescent="0.3">
      <c r="AO44075" s="9"/>
      <c r="AP44075" s="9"/>
      <c r="AQ44075" s="9"/>
    </row>
    <row r="44076" spans="41:43" x14ac:dyDescent="0.3">
      <c r="AO44076" s="9"/>
      <c r="AP44076" s="9"/>
      <c r="AQ44076" s="9"/>
    </row>
    <row r="44077" spans="41:43" x14ac:dyDescent="0.3">
      <c r="AO44077" s="9"/>
      <c r="AP44077" s="9"/>
      <c r="AQ44077" s="9"/>
    </row>
    <row r="44078" spans="41:43" x14ac:dyDescent="0.3">
      <c r="AO44078" s="9"/>
      <c r="AP44078" s="9"/>
      <c r="AQ44078" s="9"/>
    </row>
    <row r="44079" spans="41:43" x14ac:dyDescent="0.3">
      <c r="AO44079" s="9"/>
      <c r="AP44079" s="9"/>
      <c r="AQ44079" s="9"/>
    </row>
    <row r="44080" spans="41:43" x14ac:dyDescent="0.3">
      <c r="AO44080" s="9"/>
      <c r="AP44080" s="9"/>
      <c r="AQ44080" s="9"/>
    </row>
    <row r="44081" spans="41:43" x14ac:dyDescent="0.3">
      <c r="AO44081" s="9"/>
      <c r="AP44081" s="9"/>
      <c r="AQ44081" s="9"/>
    </row>
    <row r="44082" spans="41:43" x14ac:dyDescent="0.3">
      <c r="AO44082" s="9"/>
      <c r="AP44082" s="9"/>
      <c r="AQ44082" s="9"/>
    </row>
    <row r="44083" spans="41:43" x14ac:dyDescent="0.3">
      <c r="AO44083" s="9"/>
      <c r="AP44083" s="9"/>
      <c r="AQ44083" s="9"/>
    </row>
    <row r="44084" spans="41:43" x14ac:dyDescent="0.3">
      <c r="AO44084" s="9"/>
      <c r="AP44084" s="9"/>
      <c r="AQ44084" s="9"/>
    </row>
    <row r="44085" spans="41:43" x14ac:dyDescent="0.3">
      <c r="AO44085" s="9"/>
      <c r="AP44085" s="9"/>
      <c r="AQ44085" s="9"/>
    </row>
    <row r="44086" spans="41:43" x14ac:dyDescent="0.3">
      <c r="AO44086" s="9"/>
      <c r="AP44086" s="9"/>
      <c r="AQ44086" s="9"/>
    </row>
    <row r="44087" spans="41:43" x14ac:dyDescent="0.3">
      <c r="AO44087" s="9"/>
      <c r="AP44087" s="9"/>
      <c r="AQ44087" s="9"/>
    </row>
    <row r="44088" spans="41:43" x14ac:dyDescent="0.3">
      <c r="AO44088" s="9"/>
      <c r="AP44088" s="9"/>
      <c r="AQ44088" s="9"/>
    </row>
    <row r="44089" spans="41:43" x14ac:dyDescent="0.3">
      <c r="AO44089" s="9"/>
      <c r="AP44089" s="9"/>
      <c r="AQ44089" s="9"/>
    </row>
    <row r="44090" spans="41:43" x14ac:dyDescent="0.3">
      <c r="AO44090" s="9"/>
      <c r="AP44090" s="9"/>
      <c r="AQ44090" s="9"/>
    </row>
    <row r="44091" spans="41:43" x14ac:dyDescent="0.3">
      <c r="AO44091" s="9"/>
      <c r="AP44091" s="9"/>
      <c r="AQ44091" s="9"/>
    </row>
    <row r="44092" spans="41:43" x14ac:dyDescent="0.3">
      <c r="AO44092" s="9"/>
      <c r="AP44092" s="9"/>
      <c r="AQ44092" s="9"/>
    </row>
    <row r="44093" spans="41:43" x14ac:dyDescent="0.3">
      <c r="AO44093" s="9"/>
      <c r="AP44093" s="9"/>
      <c r="AQ44093" s="9"/>
    </row>
    <row r="44094" spans="41:43" x14ac:dyDescent="0.3">
      <c r="AO44094" s="9"/>
      <c r="AP44094" s="9"/>
      <c r="AQ44094" s="9"/>
    </row>
    <row r="44095" spans="41:43" x14ac:dyDescent="0.3">
      <c r="AO44095" s="9"/>
      <c r="AP44095" s="9"/>
      <c r="AQ44095" s="9"/>
    </row>
    <row r="44096" spans="41:43" x14ac:dyDescent="0.3">
      <c r="AO44096" s="9"/>
      <c r="AP44096" s="9"/>
      <c r="AQ44096" s="9"/>
    </row>
    <row r="44097" spans="41:43" x14ac:dyDescent="0.3">
      <c r="AO44097" s="9"/>
      <c r="AP44097" s="9"/>
      <c r="AQ44097" s="9"/>
    </row>
    <row r="44098" spans="41:43" x14ac:dyDescent="0.3">
      <c r="AO44098" s="9"/>
      <c r="AP44098" s="9"/>
      <c r="AQ44098" s="9"/>
    </row>
    <row r="44099" spans="41:43" x14ac:dyDescent="0.3">
      <c r="AO44099" s="9"/>
      <c r="AP44099" s="9"/>
      <c r="AQ44099" s="9"/>
    </row>
    <row r="44100" spans="41:43" x14ac:dyDescent="0.3">
      <c r="AO44100" s="9"/>
      <c r="AP44100" s="9"/>
      <c r="AQ44100" s="9"/>
    </row>
    <row r="44101" spans="41:43" x14ac:dyDescent="0.3">
      <c r="AO44101" s="9"/>
      <c r="AP44101" s="9"/>
      <c r="AQ44101" s="9"/>
    </row>
    <row r="44102" spans="41:43" x14ac:dyDescent="0.3">
      <c r="AO44102" s="9"/>
      <c r="AP44102" s="9"/>
      <c r="AQ44102" s="9"/>
    </row>
    <row r="44103" spans="41:43" x14ac:dyDescent="0.3">
      <c r="AO44103" s="9"/>
      <c r="AP44103" s="9"/>
      <c r="AQ44103" s="9"/>
    </row>
    <row r="44104" spans="41:43" x14ac:dyDescent="0.3">
      <c r="AO44104" s="9"/>
      <c r="AP44104" s="9"/>
      <c r="AQ44104" s="9"/>
    </row>
    <row r="44105" spans="41:43" x14ac:dyDescent="0.3">
      <c r="AO44105" s="9"/>
      <c r="AP44105" s="9"/>
      <c r="AQ44105" s="9"/>
    </row>
    <row r="44106" spans="41:43" x14ac:dyDescent="0.3">
      <c r="AO44106" s="9"/>
      <c r="AP44106" s="9"/>
      <c r="AQ44106" s="9"/>
    </row>
    <row r="44107" spans="41:43" x14ac:dyDescent="0.3">
      <c r="AO44107" s="9"/>
      <c r="AP44107" s="9"/>
      <c r="AQ44107" s="9"/>
    </row>
    <row r="44108" spans="41:43" x14ac:dyDescent="0.3">
      <c r="AO44108" s="9"/>
      <c r="AP44108" s="9"/>
      <c r="AQ44108" s="9"/>
    </row>
    <row r="44109" spans="41:43" x14ac:dyDescent="0.3">
      <c r="AO44109" s="9"/>
      <c r="AP44109" s="9"/>
      <c r="AQ44109" s="9"/>
    </row>
    <row r="44110" spans="41:43" x14ac:dyDescent="0.3">
      <c r="AO44110" s="9"/>
      <c r="AP44110" s="9"/>
      <c r="AQ44110" s="9"/>
    </row>
    <row r="44111" spans="41:43" x14ac:dyDescent="0.3">
      <c r="AO44111" s="9"/>
      <c r="AP44111" s="9"/>
      <c r="AQ44111" s="9"/>
    </row>
    <row r="44112" spans="41:43" x14ac:dyDescent="0.3">
      <c r="AO44112" s="9"/>
      <c r="AP44112" s="9"/>
      <c r="AQ44112" s="9"/>
    </row>
    <row r="44113" spans="41:43" x14ac:dyDescent="0.3">
      <c r="AO44113" s="9"/>
      <c r="AP44113" s="9"/>
      <c r="AQ44113" s="9"/>
    </row>
    <row r="44114" spans="41:43" x14ac:dyDescent="0.3">
      <c r="AO44114" s="9"/>
      <c r="AP44114" s="9"/>
      <c r="AQ44114" s="9"/>
    </row>
    <row r="44115" spans="41:43" x14ac:dyDescent="0.3">
      <c r="AO44115" s="9"/>
      <c r="AP44115" s="9"/>
      <c r="AQ44115" s="9"/>
    </row>
    <row r="44116" spans="41:43" x14ac:dyDescent="0.3">
      <c r="AO44116" s="9"/>
      <c r="AP44116" s="9"/>
      <c r="AQ44116" s="9"/>
    </row>
    <row r="44117" spans="41:43" x14ac:dyDescent="0.3">
      <c r="AO44117" s="9"/>
      <c r="AP44117" s="9"/>
      <c r="AQ44117" s="9"/>
    </row>
    <row r="44118" spans="41:43" x14ac:dyDescent="0.3">
      <c r="AO44118" s="9"/>
      <c r="AP44118" s="9"/>
      <c r="AQ44118" s="9"/>
    </row>
    <row r="44119" spans="41:43" x14ac:dyDescent="0.3">
      <c r="AO44119" s="9"/>
      <c r="AP44119" s="9"/>
      <c r="AQ44119" s="9"/>
    </row>
    <row r="44120" spans="41:43" x14ac:dyDescent="0.3">
      <c r="AO44120" s="9"/>
      <c r="AP44120" s="9"/>
      <c r="AQ44120" s="9"/>
    </row>
    <row r="44121" spans="41:43" x14ac:dyDescent="0.3">
      <c r="AO44121" s="9"/>
      <c r="AP44121" s="9"/>
      <c r="AQ44121" s="9"/>
    </row>
    <row r="44122" spans="41:43" x14ac:dyDescent="0.3">
      <c r="AO44122" s="9"/>
      <c r="AP44122" s="9"/>
      <c r="AQ44122" s="9"/>
    </row>
    <row r="44123" spans="41:43" x14ac:dyDescent="0.3">
      <c r="AO44123" s="9"/>
      <c r="AP44123" s="9"/>
      <c r="AQ44123" s="9"/>
    </row>
    <row r="44124" spans="41:43" x14ac:dyDescent="0.3">
      <c r="AO44124" s="9"/>
      <c r="AP44124" s="9"/>
      <c r="AQ44124" s="9"/>
    </row>
    <row r="44125" spans="41:43" x14ac:dyDescent="0.3">
      <c r="AO44125" s="9"/>
      <c r="AP44125" s="9"/>
      <c r="AQ44125" s="9"/>
    </row>
    <row r="44126" spans="41:43" x14ac:dyDescent="0.3">
      <c r="AO44126" s="9"/>
      <c r="AP44126" s="9"/>
      <c r="AQ44126" s="9"/>
    </row>
    <row r="44127" spans="41:43" x14ac:dyDescent="0.3">
      <c r="AO44127" s="9"/>
      <c r="AP44127" s="9"/>
      <c r="AQ44127" s="9"/>
    </row>
    <row r="44128" spans="41:43" x14ac:dyDescent="0.3">
      <c r="AO44128" s="9"/>
      <c r="AP44128" s="9"/>
      <c r="AQ44128" s="9"/>
    </row>
    <row r="44129" spans="41:43" x14ac:dyDescent="0.3">
      <c r="AO44129" s="9"/>
      <c r="AP44129" s="9"/>
      <c r="AQ44129" s="9"/>
    </row>
    <row r="44130" spans="41:43" x14ac:dyDescent="0.3">
      <c r="AO44130" s="9"/>
      <c r="AP44130" s="9"/>
      <c r="AQ44130" s="9"/>
    </row>
    <row r="44131" spans="41:43" x14ac:dyDescent="0.3">
      <c r="AO44131" s="9"/>
      <c r="AP44131" s="9"/>
      <c r="AQ44131" s="9"/>
    </row>
    <row r="44132" spans="41:43" x14ac:dyDescent="0.3">
      <c r="AO44132" s="9"/>
      <c r="AP44132" s="9"/>
      <c r="AQ44132" s="9"/>
    </row>
    <row r="44133" spans="41:43" x14ac:dyDescent="0.3">
      <c r="AO44133" s="9"/>
      <c r="AP44133" s="9"/>
      <c r="AQ44133" s="9"/>
    </row>
    <row r="44134" spans="41:43" x14ac:dyDescent="0.3">
      <c r="AO44134" s="9"/>
      <c r="AP44134" s="9"/>
      <c r="AQ44134" s="9"/>
    </row>
    <row r="44135" spans="41:43" x14ac:dyDescent="0.3">
      <c r="AO44135" s="9"/>
      <c r="AP44135" s="9"/>
      <c r="AQ44135" s="9"/>
    </row>
    <row r="44136" spans="41:43" x14ac:dyDescent="0.3">
      <c r="AO44136" s="9"/>
      <c r="AP44136" s="9"/>
      <c r="AQ44136" s="9"/>
    </row>
    <row r="44137" spans="41:43" x14ac:dyDescent="0.3">
      <c r="AO44137" s="9"/>
      <c r="AP44137" s="9"/>
      <c r="AQ44137" s="9"/>
    </row>
    <row r="44138" spans="41:43" x14ac:dyDescent="0.3">
      <c r="AO44138" s="9"/>
      <c r="AP44138" s="9"/>
      <c r="AQ44138" s="9"/>
    </row>
    <row r="44139" spans="41:43" x14ac:dyDescent="0.3">
      <c r="AO44139" s="9"/>
      <c r="AP44139" s="9"/>
      <c r="AQ44139" s="9"/>
    </row>
    <row r="44140" spans="41:43" x14ac:dyDescent="0.3">
      <c r="AO44140" s="9"/>
      <c r="AP44140" s="9"/>
      <c r="AQ44140" s="9"/>
    </row>
    <row r="44141" spans="41:43" x14ac:dyDescent="0.3">
      <c r="AO44141" s="9"/>
      <c r="AP44141" s="9"/>
      <c r="AQ44141" s="9"/>
    </row>
    <row r="44142" spans="41:43" x14ac:dyDescent="0.3">
      <c r="AO44142" s="9"/>
      <c r="AP44142" s="9"/>
      <c r="AQ44142" s="9"/>
    </row>
    <row r="44143" spans="41:43" x14ac:dyDescent="0.3">
      <c r="AO44143" s="9"/>
      <c r="AP44143" s="9"/>
      <c r="AQ44143" s="9"/>
    </row>
    <row r="44144" spans="41:43" x14ac:dyDescent="0.3">
      <c r="AO44144" s="9"/>
      <c r="AP44144" s="9"/>
      <c r="AQ44144" s="9"/>
    </row>
    <row r="44145" spans="41:43" x14ac:dyDescent="0.3">
      <c r="AO44145" s="9"/>
      <c r="AP44145" s="9"/>
      <c r="AQ44145" s="9"/>
    </row>
    <row r="44146" spans="41:43" x14ac:dyDescent="0.3">
      <c r="AO44146" s="9"/>
      <c r="AP44146" s="9"/>
      <c r="AQ44146" s="9"/>
    </row>
    <row r="44147" spans="41:43" x14ac:dyDescent="0.3">
      <c r="AO44147" s="9"/>
      <c r="AP44147" s="9"/>
      <c r="AQ44147" s="9"/>
    </row>
    <row r="44148" spans="41:43" x14ac:dyDescent="0.3">
      <c r="AO44148" s="9"/>
      <c r="AP44148" s="9"/>
      <c r="AQ44148" s="9"/>
    </row>
    <row r="44149" spans="41:43" x14ac:dyDescent="0.3">
      <c r="AO44149" s="9"/>
      <c r="AP44149" s="9"/>
      <c r="AQ44149" s="9"/>
    </row>
    <row r="44150" spans="41:43" x14ac:dyDescent="0.3">
      <c r="AO44150" s="9"/>
      <c r="AP44150" s="9"/>
      <c r="AQ44150" s="9"/>
    </row>
    <row r="44151" spans="41:43" x14ac:dyDescent="0.3">
      <c r="AO44151" s="9"/>
      <c r="AP44151" s="9"/>
      <c r="AQ44151" s="9"/>
    </row>
    <row r="44152" spans="41:43" x14ac:dyDescent="0.3">
      <c r="AO44152" s="9"/>
      <c r="AP44152" s="9"/>
      <c r="AQ44152" s="9"/>
    </row>
    <row r="44153" spans="41:43" x14ac:dyDescent="0.3">
      <c r="AO44153" s="9"/>
      <c r="AP44153" s="9"/>
      <c r="AQ44153" s="9"/>
    </row>
    <row r="44154" spans="41:43" x14ac:dyDescent="0.3">
      <c r="AO44154" s="9"/>
      <c r="AP44154" s="9"/>
      <c r="AQ44154" s="9"/>
    </row>
    <row r="44155" spans="41:43" x14ac:dyDescent="0.3">
      <c r="AO44155" s="9"/>
      <c r="AP44155" s="9"/>
      <c r="AQ44155" s="9"/>
    </row>
    <row r="44156" spans="41:43" x14ac:dyDescent="0.3">
      <c r="AO44156" s="9"/>
      <c r="AP44156" s="9"/>
      <c r="AQ44156" s="9"/>
    </row>
    <row r="44157" spans="41:43" x14ac:dyDescent="0.3">
      <c r="AO44157" s="9"/>
      <c r="AP44157" s="9"/>
      <c r="AQ44157" s="9"/>
    </row>
    <row r="44158" spans="41:43" x14ac:dyDescent="0.3">
      <c r="AO44158" s="9"/>
      <c r="AP44158" s="9"/>
      <c r="AQ44158" s="9"/>
    </row>
    <row r="44159" spans="41:43" x14ac:dyDescent="0.3">
      <c r="AO44159" s="9"/>
      <c r="AP44159" s="9"/>
      <c r="AQ44159" s="9"/>
    </row>
    <row r="44160" spans="41:43" x14ac:dyDescent="0.3">
      <c r="AO44160" s="9"/>
      <c r="AP44160" s="9"/>
      <c r="AQ44160" s="9"/>
    </row>
    <row r="44161" spans="41:43" x14ac:dyDescent="0.3">
      <c r="AO44161" s="9"/>
      <c r="AP44161" s="9"/>
      <c r="AQ44161" s="9"/>
    </row>
    <row r="44162" spans="41:43" x14ac:dyDescent="0.3">
      <c r="AO44162" s="9"/>
      <c r="AP44162" s="9"/>
      <c r="AQ44162" s="9"/>
    </row>
    <row r="44163" spans="41:43" x14ac:dyDescent="0.3">
      <c r="AO44163" s="9"/>
      <c r="AP44163" s="9"/>
      <c r="AQ44163" s="9"/>
    </row>
    <row r="44164" spans="41:43" x14ac:dyDescent="0.3">
      <c r="AO44164" s="9"/>
      <c r="AP44164" s="9"/>
      <c r="AQ44164" s="9"/>
    </row>
    <row r="44165" spans="41:43" x14ac:dyDescent="0.3">
      <c r="AO44165" s="9"/>
      <c r="AP44165" s="9"/>
      <c r="AQ44165" s="9"/>
    </row>
    <row r="44166" spans="41:43" x14ac:dyDescent="0.3">
      <c r="AO44166" s="9"/>
      <c r="AP44166" s="9"/>
      <c r="AQ44166" s="9"/>
    </row>
    <row r="44167" spans="41:43" x14ac:dyDescent="0.3">
      <c r="AO44167" s="9"/>
      <c r="AP44167" s="9"/>
      <c r="AQ44167" s="9"/>
    </row>
    <row r="44168" spans="41:43" x14ac:dyDescent="0.3">
      <c r="AO44168" s="9"/>
      <c r="AP44168" s="9"/>
      <c r="AQ44168" s="9"/>
    </row>
    <row r="44169" spans="41:43" x14ac:dyDescent="0.3">
      <c r="AO44169" s="9"/>
      <c r="AP44169" s="9"/>
      <c r="AQ44169" s="9"/>
    </row>
    <row r="44170" spans="41:43" x14ac:dyDescent="0.3">
      <c r="AO44170" s="9"/>
      <c r="AP44170" s="9"/>
      <c r="AQ44170" s="9"/>
    </row>
    <row r="44171" spans="41:43" x14ac:dyDescent="0.3">
      <c r="AO44171" s="9"/>
      <c r="AP44171" s="9"/>
      <c r="AQ44171" s="9"/>
    </row>
    <row r="44172" spans="41:43" x14ac:dyDescent="0.3">
      <c r="AO44172" s="9"/>
      <c r="AP44172" s="9"/>
      <c r="AQ44172" s="9"/>
    </row>
    <row r="44173" spans="41:43" x14ac:dyDescent="0.3">
      <c r="AO44173" s="9"/>
      <c r="AP44173" s="9"/>
      <c r="AQ44173" s="9"/>
    </row>
    <row r="44174" spans="41:43" x14ac:dyDescent="0.3">
      <c r="AO44174" s="9"/>
      <c r="AP44174" s="9"/>
      <c r="AQ44174" s="9"/>
    </row>
    <row r="44175" spans="41:43" x14ac:dyDescent="0.3">
      <c r="AO44175" s="9"/>
      <c r="AP44175" s="9"/>
      <c r="AQ44175" s="9"/>
    </row>
    <row r="44176" spans="41:43" x14ac:dyDescent="0.3">
      <c r="AO44176" s="9"/>
      <c r="AP44176" s="9"/>
      <c r="AQ44176" s="9"/>
    </row>
    <row r="44177" spans="41:43" x14ac:dyDescent="0.3">
      <c r="AO44177" s="9"/>
      <c r="AP44177" s="9"/>
      <c r="AQ44177" s="9"/>
    </row>
    <row r="44178" spans="41:43" x14ac:dyDescent="0.3">
      <c r="AO44178" s="9"/>
      <c r="AP44178" s="9"/>
      <c r="AQ44178" s="9"/>
    </row>
    <row r="44179" spans="41:43" x14ac:dyDescent="0.3">
      <c r="AO44179" s="9"/>
      <c r="AP44179" s="9"/>
      <c r="AQ44179" s="9"/>
    </row>
    <row r="44180" spans="41:43" x14ac:dyDescent="0.3">
      <c r="AO44180" s="9"/>
      <c r="AP44180" s="9"/>
      <c r="AQ44180" s="9"/>
    </row>
    <row r="44181" spans="41:43" x14ac:dyDescent="0.3">
      <c r="AO44181" s="9"/>
      <c r="AP44181" s="9"/>
      <c r="AQ44181" s="9"/>
    </row>
    <row r="44182" spans="41:43" x14ac:dyDescent="0.3">
      <c r="AO44182" s="9"/>
      <c r="AP44182" s="9"/>
      <c r="AQ44182" s="9"/>
    </row>
    <row r="44183" spans="41:43" x14ac:dyDescent="0.3">
      <c r="AO44183" s="9"/>
      <c r="AP44183" s="9"/>
      <c r="AQ44183" s="9"/>
    </row>
    <row r="44184" spans="41:43" x14ac:dyDescent="0.3">
      <c r="AO44184" s="9"/>
      <c r="AP44184" s="9"/>
      <c r="AQ44184" s="9"/>
    </row>
    <row r="44185" spans="41:43" x14ac:dyDescent="0.3">
      <c r="AO44185" s="9"/>
      <c r="AP44185" s="9"/>
      <c r="AQ44185" s="9"/>
    </row>
    <row r="44186" spans="41:43" x14ac:dyDescent="0.3">
      <c r="AO44186" s="9"/>
      <c r="AP44186" s="9"/>
      <c r="AQ44186" s="9"/>
    </row>
    <row r="44187" spans="41:43" x14ac:dyDescent="0.3">
      <c r="AO44187" s="9"/>
      <c r="AP44187" s="9"/>
      <c r="AQ44187" s="9"/>
    </row>
    <row r="44188" spans="41:43" x14ac:dyDescent="0.3">
      <c r="AO44188" s="9"/>
      <c r="AP44188" s="9"/>
      <c r="AQ44188" s="9"/>
    </row>
    <row r="44189" spans="41:43" x14ac:dyDescent="0.3">
      <c r="AO44189" s="9"/>
      <c r="AP44189" s="9"/>
      <c r="AQ44189" s="9"/>
    </row>
    <row r="44190" spans="41:43" x14ac:dyDescent="0.3">
      <c r="AO44190" s="9"/>
      <c r="AP44190" s="9"/>
      <c r="AQ44190" s="9"/>
    </row>
    <row r="44191" spans="41:43" x14ac:dyDescent="0.3">
      <c r="AO44191" s="9"/>
      <c r="AP44191" s="9"/>
      <c r="AQ44191" s="9"/>
    </row>
    <row r="44192" spans="41:43" x14ac:dyDescent="0.3">
      <c r="AO44192" s="9"/>
      <c r="AP44192" s="9"/>
      <c r="AQ44192" s="9"/>
    </row>
    <row r="44193" spans="41:43" x14ac:dyDescent="0.3">
      <c r="AO44193" s="9"/>
      <c r="AP44193" s="9"/>
      <c r="AQ44193" s="9"/>
    </row>
    <row r="44194" spans="41:43" x14ac:dyDescent="0.3">
      <c r="AO44194" s="9"/>
      <c r="AP44194" s="9"/>
      <c r="AQ44194" s="9"/>
    </row>
    <row r="44195" spans="41:43" x14ac:dyDescent="0.3">
      <c r="AO44195" s="9"/>
      <c r="AP44195" s="9"/>
      <c r="AQ44195" s="9"/>
    </row>
    <row r="44196" spans="41:43" x14ac:dyDescent="0.3">
      <c r="AO44196" s="9"/>
      <c r="AP44196" s="9"/>
      <c r="AQ44196" s="9"/>
    </row>
    <row r="44197" spans="41:43" x14ac:dyDescent="0.3">
      <c r="AO44197" s="9"/>
      <c r="AP44197" s="9"/>
      <c r="AQ44197" s="9"/>
    </row>
    <row r="44198" spans="41:43" x14ac:dyDescent="0.3">
      <c r="AO44198" s="9"/>
      <c r="AP44198" s="9"/>
      <c r="AQ44198" s="9"/>
    </row>
    <row r="44199" spans="41:43" x14ac:dyDescent="0.3">
      <c r="AO44199" s="9"/>
      <c r="AP44199" s="9"/>
      <c r="AQ44199" s="9"/>
    </row>
    <row r="44200" spans="41:43" x14ac:dyDescent="0.3">
      <c r="AO44200" s="9"/>
      <c r="AP44200" s="9"/>
      <c r="AQ44200" s="9"/>
    </row>
    <row r="44201" spans="41:43" x14ac:dyDescent="0.3">
      <c r="AO44201" s="9"/>
      <c r="AP44201" s="9"/>
      <c r="AQ44201" s="9"/>
    </row>
    <row r="44202" spans="41:43" x14ac:dyDescent="0.3">
      <c r="AO44202" s="9"/>
      <c r="AP44202" s="9"/>
      <c r="AQ44202" s="9"/>
    </row>
    <row r="44203" spans="41:43" x14ac:dyDescent="0.3">
      <c r="AO44203" s="9"/>
      <c r="AP44203" s="9"/>
      <c r="AQ44203" s="9"/>
    </row>
    <row r="44204" spans="41:43" x14ac:dyDescent="0.3">
      <c r="AO44204" s="9"/>
      <c r="AP44204" s="9"/>
      <c r="AQ44204" s="9"/>
    </row>
    <row r="44205" spans="41:43" x14ac:dyDescent="0.3">
      <c r="AO44205" s="9"/>
      <c r="AP44205" s="9"/>
      <c r="AQ44205" s="9"/>
    </row>
    <row r="44206" spans="41:43" x14ac:dyDescent="0.3">
      <c r="AO44206" s="9"/>
      <c r="AP44206" s="9"/>
      <c r="AQ44206" s="9"/>
    </row>
    <row r="44207" spans="41:43" x14ac:dyDescent="0.3">
      <c r="AO44207" s="9"/>
      <c r="AP44207" s="9"/>
      <c r="AQ44207" s="9"/>
    </row>
    <row r="44208" spans="41:43" x14ac:dyDescent="0.3">
      <c r="AO44208" s="9"/>
      <c r="AP44208" s="9"/>
      <c r="AQ44208" s="9"/>
    </row>
    <row r="44209" spans="41:43" x14ac:dyDescent="0.3">
      <c r="AO44209" s="9"/>
      <c r="AP44209" s="9"/>
      <c r="AQ44209" s="9"/>
    </row>
    <row r="44210" spans="41:43" x14ac:dyDescent="0.3">
      <c r="AO44210" s="9"/>
      <c r="AP44210" s="9"/>
      <c r="AQ44210" s="9"/>
    </row>
    <row r="44211" spans="41:43" x14ac:dyDescent="0.3">
      <c r="AO44211" s="9"/>
      <c r="AP44211" s="9"/>
      <c r="AQ44211" s="9"/>
    </row>
    <row r="44212" spans="41:43" x14ac:dyDescent="0.3">
      <c r="AO44212" s="9"/>
      <c r="AP44212" s="9"/>
      <c r="AQ44212" s="9"/>
    </row>
    <row r="44213" spans="41:43" x14ac:dyDescent="0.3">
      <c r="AO44213" s="9"/>
      <c r="AP44213" s="9"/>
      <c r="AQ44213" s="9"/>
    </row>
    <row r="44214" spans="41:43" x14ac:dyDescent="0.3">
      <c r="AO44214" s="9"/>
      <c r="AP44214" s="9"/>
      <c r="AQ44214" s="9"/>
    </row>
    <row r="44215" spans="41:43" x14ac:dyDescent="0.3">
      <c r="AO44215" s="9"/>
      <c r="AP44215" s="9"/>
      <c r="AQ44215" s="9"/>
    </row>
    <row r="44216" spans="41:43" x14ac:dyDescent="0.3">
      <c r="AO44216" s="9"/>
      <c r="AP44216" s="9"/>
      <c r="AQ44216" s="9"/>
    </row>
    <row r="44217" spans="41:43" x14ac:dyDescent="0.3">
      <c r="AO44217" s="9"/>
      <c r="AP44217" s="9"/>
      <c r="AQ44217" s="9"/>
    </row>
    <row r="44218" spans="41:43" x14ac:dyDescent="0.3">
      <c r="AO44218" s="9"/>
      <c r="AP44218" s="9"/>
      <c r="AQ44218" s="9"/>
    </row>
    <row r="44219" spans="41:43" x14ac:dyDescent="0.3">
      <c r="AO44219" s="9"/>
      <c r="AP44219" s="9"/>
      <c r="AQ44219" s="9"/>
    </row>
    <row r="44220" spans="41:43" x14ac:dyDescent="0.3">
      <c r="AO44220" s="9"/>
      <c r="AP44220" s="9"/>
      <c r="AQ44220" s="9"/>
    </row>
    <row r="44221" spans="41:43" x14ac:dyDescent="0.3">
      <c r="AO44221" s="9"/>
      <c r="AP44221" s="9"/>
      <c r="AQ44221" s="9"/>
    </row>
    <row r="44222" spans="41:43" x14ac:dyDescent="0.3">
      <c r="AO44222" s="9"/>
      <c r="AP44222" s="9"/>
      <c r="AQ44222" s="9"/>
    </row>
    <row r="44223" spans="41:43" x14ac:dyDescent="0.3">
      <c r="AO44223" s="9"/>
      <c r="AP44223" s="9"/>
      <c r="AQ44223" s="9"/>
    </row>
    <row r="44224" spans="41:43" x14ac:dyDescent="0.3">
      <c r="AO44224" s="9"/>
      <c r="AP44224" s="9"/>
      <c r="AQ44224" s="9"/>
    </row>
    <row r="44225" spans="41:43" x14ac:dyDescent="0.3">
      <c r="AO44225" s="9"/>
      <c r="AP44225" s="9"/>
      <c r="AQ44225" s="9"/>
    </row>
    <row r="44226" spans="41:43" x14ac:dyDescent="0.3">
      <c r="AO44226" s="9"/>
      <c r="AP44226" s="9"/>
      <c r="AQ44226" s="9"/>
    </row>
    <row r="44227" spans="41:43" x14ac:dyDescent="0.3">
      <c r="AO44227" s="9"/>
      <c r="AP44227" s="9"/>
      <c r="AQ44227" s="9"/>
    </row>
    <row r="44228" spans="41:43" x14ac:dyDescent="0.3">
      <c r="AO44228" s="9"/>
      <c r="AP44228" s="9"/>
      <c r="AQ44228" s="9"/>
    </row>
    <row r="44229" spans="41:43" x14ac:dyDescent="0.3">
      <c r="AO44229" s="9"/>
      <c r="AP44229" s="9"/>
      <c r="AQ44229" s="9"/>
    </row>
    <row r="44230" spans="41:43" x14ac:dyDescent="0.3">
      <c r="AO44230" s="9"/>
      <c r="AP44230" s="9"/>
      <c r="AQ44230" s="9"/>
    </row>
    <row r="44231" spans="41:43" x14ac:dyDescent="0.3">
      <c r="AO44231" s="9"/>
      <c r="AP44231" s="9"/>
      <c r="AQ44231" s="9"/>
    </row>
    <row r="44232" spans="41:43" x14ac:dyDescent="0.3">
      <c r="AO44232" s="9"/>
      <c r="AP44232" s="9"/>
      <c r="AQ44232" s="9"/>
    </row>
    <row r="44233" spans="41:43" x14ac:dyDescent="0.3">
      <c r="AO44233" s="9"/>
      <c r="AP44233" s="9"/>
      <c r="AQ44233" s="9"/>
    </row>
    <row r="44234" spans="41:43" x14ac:dyDescent="0.3">
      <c r="AO44234" s="9"/>
      <c r="AP44234" s="9"/>
      <c r="AQ44234" s="9"/>
    </row>
    <row r="44235" spans="41:43" x14ac:dyDescent="0.3">
      <c r="AO44235" s="9"/>
      <c r="AP44235" s="9"/>
      <c r="AQ44235" s="9"/>
    </row>
    <row r="44236" spans="41:43" x14ac:dyDescent="0.3">
      <c r="AO44236" s="9"/>
      <c r="AP44236" s="9"/>
      <c r="AQ44236" s="9"/>
    </row>
    <row r="44237" spans="41:43" x14ac:dyDescent="0.3">
      <c r="AO44237" s="9"/>
      <c r="AP44237" s="9"/>
      <c r="AQ44237" s="9"/>
    </row>
    <row r="44238" spans="41:43" x14ac:dyDescent="0.3">
      <c r="AO44238" s="9"/>
      <c r="AP44238" s="9"/>
      <c r="AQ44238" s="9"/>
    </row>
    <row r="44239" spans="41:43" x14ac:dyDescent="0.3">
      <c r="AO44239" s="9"/>
      <c r="AP44239" s="9"/>
      <c r="AQ44239" s="9"/>
    </row>
    <row r="44240" spans="41:43" x14ac:dyDescent="0.3">
      <c r="AO44240" s="9"/>
      <c r="AP44240" s="9"/>
      <c r="AQ44240" s="9"/>
    </row>
    <row r="44241" spans="41:43" x14ac:dyDescent="0.3">
      <c r="AO44241" s="9"/>
      <c r="AP44241" s="9"/>
      <c r="AQ44241" s="9"/>
    </row>
    <row r="44242" spans="41:43" x14ac:dyDescent="0.3">
      <c r="AO44242" s="9"/>
      <c r="AP44242" s="9"/>
      <c r="AQ44242" s="9"/>
    </row>
    <row r="44243" spans="41:43" x14ac:dyDescent="0.3">
      <c r="AO44243" s="9"/>
      <c r="AP44243" s="9"/>
      <c r="AQ44243" s="9"/>
    </row>
    <row r="44244" spans="41:43" x14ac:dyDescent="0.3">
      <c r="AO44244" s="9"/>
      <c r="AP44244" s="9"/>
      <c r="AQ44244" s="9"/>
    </row>
    <row r="44245" spans="41:43" x14ac:dyDescent="0.3">
      <c r="AO44245" s="9"/>
      <c r="AP44245" s="9"/>
      <c r="AQ44245" s="9"/>
    </row>
    <row r="44246" spans="41:43" x14ac:dyDescent="0.3">
      <c r="AO44246" s="9"/>
      <c r="AP44246" s="9"/>
      <c r="AQ44246" s="9"/>
    </row>
    <row r="44247" spans="41:43" x14ac:dyDescent="0.3">
      <c r="AO44247" s="9"/>
      <c r="AP44247" s="9"/>
      <c r="AQ44247" s="9"/>
    </row>
    <row r="44248" spans="41:43" x14ac:dyDescent="0.3">
      <c r="AO44248" s="9"/>
      <c r="AP44248" s="9"/>
      <c r="AQ44248" s="9"/>
    </row>
    <row r="44249" spans="41:43" x14ac:dyDescent="0.3">
      <c r="AO44249" s="9"/>
      <c r="AP44249" s="9"/>
      <c r="AQ44249" s="9"/>
    </row>
    <row r="44250" spans="41:43" x14ac:dyDescent="0.3">
      <c r="AO44250" s="9"/>
      <c r="AP44250" s="9"/>
      <c r="AQ44250" s="9"/>
    </row>
    <row r="44251" spans="41:43" x14ac:dyDescent="0.3">
      <c r="AO44251" s="9"/>
      <c r="AP44251" s="9"/>
      <c r="AQ44251" s="9"/>
    </row>
    <row r="44252" spans="41:43" x14ac:dyDescent="0.3">
      <c r="AO44252" s="9"/>
      <c r="AP44252" s="9"/>
      <c r="AQ44252" s="9"/>
    </row>
    <row r="44253" spans="41:43" x14ac:dyDescent="0.3">
      <c r="AO44253" s="9"/>
      <c r="AP44253" s="9"/>
      <c r="AQ44253" s="9"/>
    </row>
    <row r="44254" spans="41:43" x14ac:dyDescent="0.3">
      <c r="AO44254" s="9"/>
      <c r="AP44254" s="9"/>
      <c r="AQ44254" s="9"/>
    </row>
    <row r="44255" spans="41:43" x14ac:dyDescent="0.3">
      <c r="AO44255" s="9"/>
      <c r="AP44255" s="9"/>
      <c r="AQ44255" s="9"/>
    </row>
    <row r="44256" spans="41:43" x14ac:dyDescent="0.3">
      <c r="AO44256" s="9"/>
      <c r="AP44256" s="9"/>
      <c r="AQ44256" s="9"/>
    </row>
    <row r="44257" spans="41:43" x14ac:dyDescent="0.3">
      <c r="AO44257" s="9"/>
      <c r="AP44257" s="9"/>
      <c r="AQ44257" s="9"/>
    </row>
    <row r="44258" spans="41:43" x14ac:dyDescent="0.3">
      <c r="AO44258" s="9"/>
      <c r="AP44258" s="9"/>
      <c r="AQ44258" s="9"/>
    </row>
    <row r="44259" spans="41:43" x14ac:dyDescent="0.3">
      <c r="AO44259" s="9"/>
      <c r="AP44259" s="9"/>
      <c r="AQ44259" s="9"/>
    </row>
    <row r="44260" spans="41:43" x14ac:dyDescent="0.3">
      <c r="AO44260" s="9"/>
      <c r="AP44260" s="9"/>
      <c r="AQ44260" s="9"/>
    </row>
    <row r="44261" spans="41:43" x14ac:dyDescent="0.3">
      <c r="AO44261" s="9"/>
      <c r="AP44261" s="9"/>
      <c r="AQ44261" s="9"/>
    </row>
    <row r="44262" spans="41:43" x14ac:dyDescent="0.3">
      <c r="AO44262" s="9"/>
      <c r="AP44262" s="9"/>
      <c r="AQ44262" s="9"/>
    </row>
    <row r="44263" spans="41:43" x14ac:dyDescent="0.3">
      <c r="AO44263" s="9"/>
      <c r="AP44263" s="9"/>
      <c r="AQ44263" s="9"/>
    </row>
    <row r="44264" spans="41:43" x14ac:dyDescent="0.3">
      <c r="AO44264" s="9"/>
      <c r="AP44264" s="9"/>
      <c r="AQ44264" s="9"/>
    </row>
    <row r="44265" spans="41:43" x14ac:dyDescent="0.3">
      <c r="AO44265" s="9"/>
      <c r="AP44265" s="9"/>
      <c r="AQ44265" s="9"/>
    </row>
    <row r="44266" spans="41:43" x14ac:dyDescent="0.3">
      <c r="AO44266" s="9"/>
      <c r="AP44266" s="9"/>
      <c r="AQ44266" s="9"/>
    </row>
    <row r="44267" spans="41:43" x14ac:dyDescent="0.3">
      <c r="AO44267" s="9"/>
      <c r="AP44267" s="9"/>
      <c r="AQ44267" s="9"/>
    </row>
    <row r="44268" spans="41:43" x14ac:dyDescent="0.3">
      <c r="AO44268" s="9"/>
      <c r="AP44268" s="9"/>
      <c r="AQ44268" s="9"/>
    </row>
    <row r="44269" spans="41:43" x14ac:dyDescent="0.3">
      <c r="AO44269" s="9"/>
      <c r="AP44269" s="9"/>
      <c r="AQ44269" s="9"/>
    </row>
    <row r="44270" spans="41:43" x14ac:dyDescent="0.3">
      <c r="AO44270" s="9"/>
      <c r="AP44270" s="9"/>
      <c r="AQ44270" s="9"/>
    </row>
    <row r="44271" spans="41:43" x14ac:dyDescent="0.3">
      <c r="AO44271" s="9"/>
      <c r="AP44271" s="9"/>
      <c r="AQ44271" s="9"/>
    </row>
    <row r="44272" spans="41:43" x14ac:dyDescent="0.3">
      <c r="AO44272" s="9"/>
      <c r="AP44272" s="9"/>
      <c r="AQ44272" s="9"/>
    </row>
    <row r="44273" spans="41:43" x14ac:dyDescent="0.3">
      <c r="AO44273" s="9"/>
      <c r="AP44273" s="9"/>
      <c r="AQ44273" s="9"/>
    </row>
    <row r="44274" spans="41:43" x14ac:dyDescent="0.3">
      <c r="AO44274" s="9"/>
      <c r="AP44274" s="9"/>
      <c r="AQ44274" s="9"/>
    </row>
    <row r="44275" spans="41:43" x14ac:dyDescent="0.3">
      <c r="AO44275" s="9"/>
      <c r="AP44275" s="9"/>
      <c r="AQ44275" s="9"/>
    </row>
    <row r="44276" spans="41:43" x14ac:dyDescent="0.3">
      <c r="AO44276" s="9"/>
      <c r="AP44276" s="9"/>
      <c r="AQ44276" s="9"/>
    </row>
    <row r="44277" spans="41:43" x14ac:dyDescent="0.3">
      <c r="AO44277" s="9"/>
      <c r="AP44277" s="9"/>
      <c r="AQ44277" s="9"/>
    </row>
    <row r="44278" spans="41:43" x14ac:dyDescent="0.3">
      <c r="AO44278" s="9"/>
      <c r="AP44278" s="9"/>
      <c r="AQ44278" s="9"/>
    </row>
    <row r="44279" spans="41:43" x14ac:dyDescent="0.3">
      <c r="AO44279" s="9"/>
      <c r="AP44279" s="9"/>
      <c r="AQ44279" s="9"/>
    </row>
    <row r="44280" spans="41:43" x14ac:dyDescent="0.3">
      <c r="AO44280" s="9"/>
      <c r="AP44280" s="9"/>
      <c r="AQ44280" s="9"/>
    </row>
    <row r="44281" spans="41:43" x14ac:dyDescent="0.3">
      <c r="AO44281" s="9"/>
      <c r="AP44281" s="9"/>
      <c r="AQ44281" s="9"/>
    </row>
    <row r="44282" spans="41:43" x14ac:dyDescent="0.3">
      <c r="AO44282" s="9"/>
      <c r="AP44282" s="9"/>
      <c r="AQ44282" s="9"/>
    </row>
    <row r="44283" spans="41:43" x14ac:dyDescent="0.3">
      <c r="AO44283" s="9"/>
      <c r="AP44283" s="9"/>
      <c r="AQ44283" s="9"/>
    </row>
    <row r="44284" spans="41:43" x14ac:dyDescent="0.3">
      <c r="AO44284" s="9"/>
      <c r="AP44284" s="9"/>
      <c r="AQ44284" s="9"/>
    </row>
    <row r="44285" spans="41:43" x14ac:dyDescent="0.3">
      <c r="AO44285" s="9"/>
      <c r="AP44285" s="9"/>
      <c r="AQ44285" s="9"/>
    </row>
    <row r="44286" spans="41:43" x14ac:dyDescent="0.3">
      <c r="AO44286" s="9"/>
      <c r="AP44286" s="9"/>
      <c r="AQ44286" s="9"/>
    </row>
    <row r="44287" spans="41:43" x14ac:dyDescent="0.3">
      <c r="AO44287" s="9"/>
      <c r="AP44287" s="9"/>
      <c r="AQ44287" s="9"/>
    </row>
    <row r="44288" spans="41:43" x14ac:dyDescent="0.3">
      <c r="AO44288" s="9"/>
      <c r="AP44288" s="9"/>
      <c r="AQ44288" s="9"/>
    </row>
    <row r="44289" spans="41:43" x14ac:dyDescent="0.3">
      <c r="AO44289" s="9"/>
      <c r="AP44289" s="9"/>
      <c r="AQ44289" s="9"/>
    </row>
    <row r="44290" spans="41:43" x14ac:dyDescent="0.3">
      <c r="AO44290" s="9"/>
      <c r="AP44290" s="9"/>
      <c r="AQ44290" s="9"/>
    </row>
    <row r="44291" spans="41:43" x14ac:dyDescent="0.3">
      <c r="AO44291" s="9"/>
      <c r="AP44291" s="9"/>
      <c r="AQ44291" s="9"/>
    </row>
    <row r="44292" spans="41:43" x14ac:dyDescent="0.3">
      <c r="AO44292" s="9"/>
      <c r="AP44292" s="9"/>
      <c r="AQ44292" s="9"/>
    </row>
    <row r="44293" spans="41:43" x14ac:dyDescent="0.3">
      <c r="AO44293" s="9"/>
      <c r="AP44293" s="9"/>
      <c r="AQ44293" s="9"/>
    </row>
    <row r="44294" spans="41:43" x14ac:dyDescent="0.3">
      <c r="AO44294" s="9"/>
      <c r="AP44294" s="9"/>
      <c r="AQ44294" s="9"/>
    </row>
    <row r="44295" spans="41:43" x14ac:dyDescent="0.3">
      <c r="AO44295" s="9"/>
      <c r="AP44295" s="9"/>
      <c r="AQ44295" s="9"/>
    </row>
    <row r="44296" spans="41:43" x14ac:dyDescent="0.3">
      <c r="AO44296" s="9"/>
      <c r="AP44296" s="9"/>
      <c r="AQ44296" s="9"/>
    </row>
    <row r="44297" spans="41:43" x14ac:dyDescent="0.3">
      <c r="AO44297" s="9"/>
      <c r="AP44297" s="9"/>
      <c r="AQ44297" s="9"/>
    </row>
    <row r="44298" spans="41:43" x14ac:dyDescent="0.3">
      <c r="AO44298" s="9"/>
      <c r="AP44298" s="9"/>
      <c r="AQ44298" s="9"/>
    </row>
    <row r="44299" spans="41:43" x14ac:dyDescent="0.3">
      <c r="AO44299" s="9"/>
      <c r="AP44299" s="9"/>
      <c r="AQ44299" s="9"/>
    </row>
    <row r="44300" spans="41:43" x14ac:dyDescent="0.3">
      <c r="AO44300" s="9"/>
      <c r="AP44300" s="9"/>
      <c r="AQ44300" s="9"/>
    </row>
    <row r="44301" spans="41:43" x14ac:dyDescent="0.3">
      <c r="AO44301" s="9"/>
      <c r="AP44301" s="9"/>
      <c r="AQ44301" s="9"/>
    </row>
    <row r="44302" spans="41:43" x14ac:dyDescent="0.3">
      <c r="AO44302" s="9"/>
      <c r="AP44302" s="9"/>
      <c r="AQ44302" s="9"/>
    </row>
    <row r="44303" spans="41:43" x14ac:dyDescent="0.3">
      <c r="AO44303" s="9"/>
      <c r="AP44303" s="9"/>
      <c r="AQ44303" s="9"/>
    </row>
    <row r="44304" spans="41:43" x14ac:dyDescent="0.3">
      <c r="AO44304" s="9"/>
      <c r="AP44304" s="9"/>
      <c r="AQ44304" s="9"/>
    </row>
    <row r="44305" spans="41:43" x14ac:dyDescent="0.3">
      <c r="AO44305" s="9"/>
      <c r="AP44305" s="9"/>
      <c r="AQ44305" s="9"/>
    </row>
    <row r="44306" spans="41:43" x14ac:dyDescent="0.3">
      <c r="AO44306" s="9"/>
      <c r="AP44306" s="9"/>
      <c r="AQ44306" s="9"/>
    </row>
    <row r="44307" spans="41:43" x14ac:dyDescent="0.3">
      <c r="AO44307" s="9"/>
      <c r="AP44307" s="9"/>
      <c r="AQ44307" s="9"/>
    </row>
    <row r="44308" spans="41:43" x14ac:dyDescent="0.3">
      <c r="AO44308" s="9"/>
      <c r="AP44308" s="9"/>
      <c r="AQ44308" s="9"/>
    </row>
    <row r="44309" spans="41:43" x14ac:dyDescent="0.3">
      <c r="AO44309" s="9"/>
      <c r="AP44309" s="9"/>
      <c r="AQ44309" s="9"/>
    </row>
    <row r="44310" spans="41:43" x14ac:dyDescent="0.3">
      <c r="AO44310" s="9"/>
      <c r="AP44310" s="9"/>
      <c r="AQ44310" s="9"/>
    </row>
    <row r="44311" spans="41:43" x14ac:dyDescent="0.3">
      <c r="AO44311" s="9"/>
      <c r="AP44311" s="9"/>
      <c r="AQ44311" s="9"/>
    </row>
    <row r="44312" spans="41:43" x14ac:dyDescent="0.3">
      <c r="AO44312" s="9"/>
      <c r="AP44312" s="9"/>
      <c r="AQ44312" s="9"/>
    </row>
    <row r="44313" spans="41:43" x14ac:dyDescent="0.3">
      <c r="AO44313" s="9"/>
      <c r="AP44313" s="9"/>
      <c r="AQ44313" s="9"/>
    </row>
    <row r="44314" spans="41:43" x14ac:dyDescent="0.3">
      <c r="AO44314" s="9"/>
      <c r="AP44314" s="9"/>
      <c r="AQ44314" s="9"/>
    </row>
    <row r="44315" spans="41:43" x14ac:dyDescent="0.3">
      <c r="AO44315" s="9"/>
      <c r="AP44315" s="9"/>
      <c r="AQ44315" s="9"/>
    </row>
    <row r="44316" spans="41:43" x14ac:dyDescent="0.3">
      <c r="AO44316" s="9"/>
      <c r="AP44316" s="9"/>
      <c r="AQ44316" s="9"/>
    </row>
    <row r="44317" spans="41:43" x14ac:dyDescent="0.3">
      <c r="AO44317" s="9"/>
      <c r="AP44317" s="9"/>
      <c r="AQ44317" s="9"/>
    </row>
    <row r="44318" spans="41:43" x14ac:dyDescent="0.3">
      <c r="AO44318" s="9"/>
      <c r="AP44318" s="9"/>
      <c r="AQ44318" s="9"/>
    </row>
    <row r="44319" spans="41:43" x14ac:dyDescent="0.3">
      <c r="AO44319" s="9"/>
      <c r="AP44319" s="9"/>
      <c r="AQ44319" s="9"/>
    </row>
    <row r="44320" spans="41:43" x14ac:dyDescent="0.3">
      <c r="AO44320" s="9"/>
      <c r="AP44320" s="9"/>
      <c r="AQ44320" s="9"/>
    </row>
    <row r="44321" spans="41:43" x14ac:dyDescent="0.3">
      <c r="AO44321" s="9"/>
      <c r="AP44321" s="9"/>
      <c r="AQ44321" s="9"/>
    </row>
    <row r="44322" spans="41:43" x14ac:dyDescent="0.3">
      <c r="AO44322" s="9"/>
      <c r="AP44322" s="9"/>
      <c r="AQ44322" s="9"/>
    </row>
    <row r="44323" spans="41:43" x14ac:dyDescent="0.3">
      <c r="AO44323" s="9"/>
      <c r="AP44323" s="9"/>
      <c r="AQ44323" s="9"/>
    </row>
    <row r="44324" spans="41:43" x14ac:dyDescent="0.3">
      <c r="AO44324" s="9"/>
      <c r="AP44324" s="9"/>
      <c r="AQ44324" s="9"/>
    </row>
    <row r="44325" spans="41:43" x14ac:dyDescent="0.3">
      <c r="AO44325" s="9"/>
      <c r="AP44325" s="9"/>
      <c r="AQ44325" s="9"/>
    </row>
    <row r="44326" spans="41:43" x14ac:dyDescent="0.3">
      <c r="AO44326" s="9"/>
      <c r="AP44326" s="9"/>
      <c r="AQ44326" s="9"/>
    </row>
    <row r="44327" spans="41:43" x14ac:dyDescent="0.3">
      <c r="AO44327" s="9"/>
      <c r="AP44327" s="9"/>
      <c r="AQ44327" s="9"/>
    </row>
    <row r="44328" spans="41:43" x14ac:dyDescent="0.3">
      <c r="AO44328" s="9"/>
      <c r="AP44328" s="9"/>
      <c r="AQ44328" s="9"/>
    </row>
    <row r="44329" spans="41:43" x14ac:dyDescent="0.3">
      <c r="AO44329" s="9"/>
      <c r="AP44329" s="9"/>
      <c r="AQ44329" s="9"/>
    </row>
    <row r="44330" spans="41:43" x14ac:dyDescent="0.3">
      <c r="AO44330" s="9"/>
      <c r="AP44330" s="9"/>
      <c r="AQ44330" s="9"/>
    </row>
    <row r="44331" spans="41:43" x14ac:dyDescent="0.3">
      <c r="AO44331" s="9"/>
      <c r="AP44331" s="9"/>
      <c r="AQ44331" s="9"/>
    </row>
    <row r="44332" spans="41:43" x14ac:dyDescent="0.3">
      <c r="AO44332" s="9"/>
      <c r="AP44332" s="9"/>
      <c r="AQ44332" s="9"/>
    </row>
    <row r="44333" spans="41:43" x14ac:dyDescent="0.3">
      <c r="AO44333" s="9"/>
      <c r="AP44333" s="9"/>
      <c r="AQ44333" s="9"/>
    </row>
    <row r="44334" spans="41:43" x14ac:dyDescent="0.3">
      <c r="AO44334" s="9"/>
      <c r="AP44334" s="9"/>
      <c r="AQ44334" s="9"/>
    </row>
    <row r="44335" spans="41:43" x14ac:dyDescent="0.3">
      <c r="AO44335" s="9"/>
      <c r="AP44335" s="9"/>
      <c r="AQ44335" s="9"/>
    </row>
    <row r="44336" spans="41:43" x14ac:dyDescent="0.3">
      <c r="AO44336" s="9"/>
      <c r="AP44336" s="9"/>
      <c r="AQ44336" s="9"/>
    </row>
    <row r="44337" spans="41:43" x14ac:dyDescent="0.3">
      <c r="AO44337" s="9"/>
      <c r="AP44337" s="9"/>
      <c r="AQ44337" s="9"/>
    </row>
    <row r="44338" spans="41:43" x14ac:dyDescent="0.3">
      <c r="AO44338" s="9"/>
      <c r="AP44338" s="9"/>
      <c r="AQ44338" s="9"/>
    </row>
    <row r="44339" spans="41:43" x14ac:dyDescent="0.3">
      <c r="AO44339" s="9"/>
      <c r="AP44339" s="9"/>
      <c r="AQ44339" s="9"/>
    </row>
    <row r="44340" spans="41:43" x14ac:dyDescent="0.3">
      <c r="AO44340" s="9"/>
      <c r="AP44340" s="9"/>
      <c r="AQ44340" s="9"/>
    </row>
    <row r="44341" spans="41:43" x14ac:dyDescent="0.3">
      <c r="AO44341" s="9"/>
      <c r="AP44341" s="9"/>
      <c r="AQ44341" s="9"/>
    </row>
    <row r="44342" spans="41:43" x14ac:dyDescent="0.3">
      <c r="AO44342" s="9"/>
      <c r="AP44342" s="9"/>
      <c r="AQ44342" s="9"/>
    </row>
    <row r="44343" spans="41:43" x14ac:dyDescent="0.3">
      <c r="AO44343" s="9"/>
      <c r="AP44343" s="9"/>
      <c r="AQ44343" s="9"/>
    </row>
    <row r="44344" spans="41:43" x14ac:dyDescent="0.3">
      <c r="AO44344" s="9"/>
      <c r="AP44344" s="9"/>
      <c r="AQ44344" s="9"/>
    </row>
    <row r="44345" spans="41:43" x14ac:dyDescent="0.3">
      <c r="AO44345" s="9"/>
      <c r="AP44345" s="9"/>
      <c r="AQ44345" s="9"/>
    </row>
    <row r="44346" spans="41:43" x14ac:dyDescent="0.3">
      <c r="AO44346" s="9"/>
      <c r="AP44346" s="9"/>
      <c r="AQ44346" s="9"/>
    </row>
    <row r="44347" spans="41:43" x14ac:dyDescent="0.3">
      <c r="AO44347" s="9"/>
      <c r="AP44347" s="9"/>
      <c r="AQ44347" s="9"/>
    </row>
    <row r="44348" spans="41:43" x14ac:dyDescent="0.3">
      <c r="AO44348" s="9"/>
      <c r="AP44348" s="9"/>
      <c r="AQ44348" s="9"/>
    </row>
    <row r="44349" spans="41:43" x14ac:dyDescent="0.3">
      <c r="AO44349" s="9"/>
      <c r="AP44349" s="9"/>
      <c r="AQ44349" s="9"/>
    </row>
    <row r="44350" spans="41:43" x14ac:dyDescent="0.3">
      <c r="AO44350" s="9"/>
      <c r="AP44350" s="9"/>
      <c r="AQ44350" s="9"/>
    </row>
    <row r="44351" spans="41:43" x14ac:dyDescent="0.3">
      <c r="AO44351" s="9"/>
      <c r="AP44351" s="9"/>
      <c r="AQ44351" s="9"/>
    </row>
    <row r="44352" spans="41:43" x14ac:dyDescent="0.3">
      <c r="AO44352" s="9"/>
      <c r="AP44352" s="9"/>
      <c r="AQ44352" s="9"/>
    </row>
    <row r="44353" spans="41:43" x14ac:dyDescent="0.3">
      <c r="AO44353" s="9"/>
      <c r="AP44353" s="9"/>
      <c r="AQ44353" s="9"/>
    </row>
    <row r="44354" spans="41:43" x14ac:dyDescent="0.3">
      <c r="AO44354" s="9"/>
      <c r="AP44354" s="9"/>
      <c r="AQ44354" s="9"/>
    </row>
    <row r="44355" spans="41:43" x14ac:dyDescent="0.3">
      <c r="AO44355" s="9"/>
      <c r="AP44355" s="9"/>
      <c r="AQ44355" s="9"/>
    </row>
    <row r="44356" spans="41:43" x14ac:dyDescent="0.3">
      <c r="AO44356" s="9"/>
      <c r="AP44356" s="9"/>
      <c r="AQ44356" s="9"/>
    </row>
    <row r="44357" spans="41:43" x14ac:dyDescent="0.3">
      <c r="AO44357" s="9"/>
      <c r="AP44357" s="9"/>
      <c r="AQ44357" s="9"/>
    </row>
    <row r="44358" spans="41:43" x14ac:dyDescent="0.3">
      <c r="AO44358" s="9"/>
      <c r="AP44358" s="9"/>
      <c r="AQ44358" s="9"/>
    </row>
    <row r="44359" spans="41:43" x14ac:dyDescent="0.3">
      <c r="AO44359" s="9"/>
      <c r="AP44359" s="9"/>
      <c r="AQ44359" s="9"/>
    </row>
    <row r="44360" spans="41:43" x14ac:dyDescent="0.3">
      <c r="AO44360" s="9"/>
      <c r="AP44360" s="9"/>
      <c r="AQ44360" s="9"/>
    </row>
    <row r="44361" spans="41:43" x14ac:dyDescent="0.3">
      <c r="AO44361" s="9"/>
      <c r="AP44361" s="9"/>
      <c r="AQ44361" s="9"/>
    </row>
    <row r="44362" spans="41:43" x14ac:dyDescent="0.3">
      <c r="AO44362" s="9"/>
      <c r="AP44362" s="9"/>
      <c r="AQ44362" s="9"/>
    </row>
    <row r="44363" spans="41:43" x14ac:dyDescent="0.3">
      <c r="AO44363" s="9"/>
      <c r="AP44363" s="9"/>
      <c r="AQ44363" s="9"/>
    </row>
    <row r="44364" spans="41:43" x14ac:dyDescent="0.3">
      <c r="AO44364" s="9"/>
      <c r="AP44364" s="9"/>
      <c r="AQ44364" s="9"/>
    </row>
    <row r="44365" spans="41:43" x14ac:dyDescent="0.3">
      <c r="AO44365" s="9"/>
      <c r="AP44365" s="9"/>
      <c r="AQ44365" s="9"/>
    </row>
    <row r="44366" spans="41:43" x14ac:dyDescent="0.3">
      <c r="AO44366" s="9"/>
      <c r="AP44366" s="9"/>
      <c r="AQ44366" s="9"/>
    </row>
    <row r="44367" spans="41:43" x14ac:dyDescent="0.3">
      <c r="AO44367" s="9"/>
      <c r="AP44367" s="9"/>
      <c r="AQ44367" s="9"/>
    </row>
    <row r="44368" spans="41:43" x14ac:dyDescent="0.3">
      <c r="AO44368" s="9"/>
      <c r="AP44368" s="9"/>
      <c r="AQ44368" s="9"/>
    </row>
    <row r="44369" spans="41:43" x14ac:dyDescent="0.3">
      <c r="AO44369" s="9"/>
      <c r="AP44369" s="9"/>
      <c r="AQ44369" s="9"/>
    </row>
    <row r="44370" spans="41:43" x14ac:dyDescent="0.3">
      <c r="AO44370" s="9"/>
      <c r="AP44370" s="9"/>
      <c r="AQ44370" s="9"/>
    </row>
    <row r="44371" spans="41:43" x14ac:dyDescent="0.3">
      <c r="AO44371" s="9"/>
      <c r="AP44371" s="9"/>
      <c r="AQ44371" s="9"/>
    </row>
    <row r="44372" spans="41:43" x14ac:dyDescent="0.3">
      <c r="AO44372" s="9"/>
      <c r="AP44372" s="9"/>
      <c r="AQ44372" s="9"/>
    </row>
    <row r="44373" spans="41:43" x14ac:dyDescent="0.3">
      <c r="AO44373" s="9"/>
      <c r="AP44373" s="9"/>
      <c r="AQ44373" s="9"/>
    </row>
    <row r="44374" spans="41:43" x14ac:dyDescent="0.3">
      <c r="AO44374" s="9"/>
      <c r="AP44374" s="9"/>
      <c r="AQ44374" s="9"/>
    </row>
    <row r="44375" spans="41:43" x14ac:dyDescent="0.3">
      <c r="AO44375" s="9"/>
      <c r="AP44375" s="9"/>
      <c r="AQ44375" s="9"/>
    </row>
    <row r="44376" spans="41:43" x14ac:dyDescent="0.3">
      <c r="AO44376" s="9"/>
      <c r="AP44376" s="9"/>
      <c r="AQ44376" s="9"/>
    </row>
    <row r="44377" spans="41:43" x14ac:dyDescent="0.3">
      <c r="AO44377" s="9"/>
      <c r="AP44377" s="9"/>
      <c r="AQ44377" s="9"/>
    </row>
    <row r="44378" spans="41:43" x14ac:dyDescent="0.3">
      <c r="AO44378" s="9"/>
      <c r="AP44378" s="9"/>
      <c r="AQ44378" s="9"/>
    </row>
    <row r="44379" spans="41:43" x14ac:dyDescent="0.3">
      <c r="AO44379" s="9"/>
      <c r="AP44379" s="9"/>
      <c r="AQ44379" s="9"/>
    </row>
    <row r="44380" spans="41:43" x14ac:dyDescent="0.3">
      <c r="AO44380" s="9"/>
      <c r="AP44380" s="9"/>
      <c r="AQ44380" s="9"/>
    </row>
    <row r="44381" spans="41:43" x14ac:dyDescent="0.3">
      <c r="AO44381" s="9"/>
      <c r="AP44381" s="9"/>
      <c r="AQ44381" s="9"/>
    </row>
    <row r="44382" spans="41:43" x14ac:dyDescent="0.3">
      <c r="AO44382" s="9"/>
      <c r="AP44382" s="9"/>
      <c r="AQ44382" s="9"/>
    </row>
    <row r="44383" spans="41:43" x14ac:dyDescent="0.3">
      <c r="AO44383" s="9"/>
      <c r="AP44383" s="9"/>
      <c r="AQ44383" s="9"/>
    </row>
    <row r="44384" spans="41:43" x14ac:dyDescent="0.3">
      <c r="AO44384" s="9"/>
      <c r="AP44384" s="9"/>
      <c r="AQ44384" s="9"/>
    </row>
    <row r="44385" spans="41:43" x14ac:dyDescent="0.3">
      <c r="AO44385" s="9"/>
      <c r="AP44385" s="9"/>
      <c r="AQ44385" s="9"/>
    </row>
    <row r="44386" spans="41:43" x14ac:dyDescent="0.3">
      <c r="AO44386" s="9"/>
      <c r="AP44386" s="9"/>
      <c r="AQ44386" s="9"/>
    </row>
    <row r="44387" spans="41:43" x14ac:dyDescent="0.3">
      <c r="AO44387" s="9"/>
      <c r="AP44387" s="9"/>
      <c r="AQ44387" s="9"/>
    </row>
    <row r="44388" spans="41:43" x14ac:dyDescent="0.3">
      <c r="AO44388" s="9"/>
      <c r="AP44388" s="9"/>
      <c r="AQ44388" s="9"/>
    </row>
    <row r="44389" spans="41:43" x14ac:dyDescent="0.3">
      <c r="AO44389" s="9"/>
      <c r="AP44389" s="9"/>
      <c r="AQ44389" s="9"/>
    </row>
    <row r="44390" spans="41:43" x14ac:dyDescent="0.3">
      <c r="AO44390" s="9"/>
      <c r="AP44390" s="9"/>
      <c r="AQ44390" s="9"/>
    </row>
    <row r="44391" spans="41:43" x14ac:dyDescent="0.3">
      <c r="AO44391" s="9"/>
      <c r="AP44391" s="9"/>
      <c r="AQ44391" s="9"/>
    </row>
    <row r="44392" spans="41:43" x14ac:dyDescent="0.3">
      <c r="AO44392" s="9"/>
      <c r="AP44392" s="9"/>
      <c r="AQ44392" s="9"/>
    </row>
    <row r="44393" spans="41:43" x14ac:dyDescent="0.3">
      <c r="AO44393" s="9"/>
      <c r="AP44393" s="9"/>
      <c r="AQ44393" s="9"/>
    </row>
    <row r="44394" spans="41:43" x14ac:dyDescent="0.3">
      <c r="AO44394" s="9"/>
      <c r="AP44394" s="9"/>
      <c r="AQ44394" s="9"/>
    </row>
    <row r="44395" spans="41:43" x14ac:dyDescent="0.3">
      <c r="AO44395" s="9"/>
      <c r="AP44395" s="9"/>
      <c r="AQ44395" s="9"/>
    </row>
    <row r="44396" spans="41:43" x14ac:dyDescent="0.3">
      <c r="AO44396" s="9"/>
      <c r="AP44396" s="9"/>
      <c r="AQ44396" s="9"/>
    </row>
    <row r="44397" spans="41:43" x14ac:dyDescent="0.3">
      <c r="AO44397" s="9"/>
      <c r="AP44397" s="9"/>
      <c r="AQ44397" s="9"/>
    </row>
    <row r="44398" spans="41:43" x14ac:dyDescent="0.3">
      <c r="AO44398" s="9"/>
      <c r="AP44398" s="9"/>
      <c r="AQ44398" s="9"/>
    </row>
    <row r="44399" spans="41:43" x14ac:dyDescent="0.3">
      <c r="AO44399" s="9"/>
      <c r="AP44399" s="9"/>
      <c r="AQ44399" s="9"/>
    </row>
    <row r="44400" spans="41:43" x14ac:dyDescent="0.3">
      <c r="AO44400" s="9"/>
      <c r="AP44400" s="9"/>
      <c r="AQ44400" s="9"/>
    </row>
    <row r="44401" spans="41:43" x14ac:dyDescent="0.3">
      <c r="AO44401" s="9"/>
      <c r="AP44401" s="9"/>
      <c r="AQ44401" s="9"/>
    </row>
    <row r="44402" spans="41:43" x14ac:dyDescent="0.3">
      <c r="AO44402" s="9"/>
      <c r="AP44402" s="9"/>
      <c r="AQ44402" s="9"/>
    </row>
    <row r="44403" spans="41:43" x14ac:dyDescent="0.3">
      <c r="AO44403" s="9"/>
      <c r="AP44403" s="9"/>
      <c r="AQ44403" s="9"/>
    </row>
    <row r="44404" spans="41:43" x14ac:dyDescent="0.3">
      <c r="AO44404" s="9"/>
      <c r="AP44404" s="9"/>
      <c r="AQ44404" s="9"/>
    </row>
    <row r="44405" spans="41:43" x14ac:dyDescent="0.3">
      <c r="AO44405" s="9"/>
      <c r="AP44405" s="9"/>
      <c r="AQ44405" s="9"/>
    </row>
    <row r="44406" spans="41:43" x14ac:dyDescent="0.3">
      <c r="AO44406" s="9"/>
      <c r="AP44406" s="9"/>
      <c r="AQ44406" s="9"/>
    </row>
    <row r="44407" spans="41:43" x14ac:dyDescent="0.3">
      <c r="AO44407" s="9"/>
      <c r="AP44407" s="9"/>
      <c r="AQ44407" s="9"/>
    </row>
    <row r="44408" spans="41:43" x14ac:dyDescent="0.3">
      <c r="AO44408" s="9"/>
      <c r="AP44408" s="9"/>
      <c r="AQ44408" s="9"/>
    </row>
    <row r="44409" spans="41:43" x14ac:dyDescent="0.3">
      <c r="AO44409" s="9"/>
      <c r="AP44409" s="9"/>
      <c r="AQ44409" s="9"/>
    </row>
    <row r="44410" spans="41:43" x14ac:dyDescent="0.3">
      <c r="AO44410" s="9"/>
      <c r="AP44410" s="9"/>
      <c r="AQ44410" s="9"/>
    </row>
    <row r="44411" spans="41:43" x14ac:dyDescent="0.3">
      <c r="AO44411" s="9"/>
      <c r="AP44411" s="9"/>
      <c r="AQ44411" s="9"/>
    </row>
    <row r="44412" spans="41:43" x14ac:dyDescent="0.3">
      <c r="AO44412" s="9"/>
      <c r="AP44412" s="9"/>
      <c r="AQ44412" s="9"/>
    </row>
    <row r="44413" spans="41:43" x14ac:dyDescent="0.3">
      <c r="AO44413" s="9"/>
      <c r="AP44413" s="9"/>
      <c r="AQ44413" s="9"/>
    </row>
    <row r="44414" spans="41:43" x14ac:dyDescent="0.3">
      <c r="AO44414" s="9"/>
      <c r="AP44414" s="9"/>
      <c r="AQ44414" s="9"/>
    </row>
    <row r="44415" spans="41:43" x14ac:dyDescent="0.3">
      <c r="AO44415" s="9"/>
      <c r="AP44415" s="9"/>
      <c r="AQ44415" s="9"/>
    </row>
    <row r="44416" spans="41:43" x14ac:dyDescent="0.3">
      <c r="AO44416" s="9"/>
      <c r="AP44416" s="9"/>
      <c r="AQ44416" s="9"/>
    </row>
    <row r="44417" spans="41:43" x14ac:dyDescent="0.3">
      <c r="AO44417" s="9"/>
      <c r="AP44417" s="9"/>
      <c r="AQ44417" s="9"/>
    </row>
    <row r="44418" spans="41:43" x14ac:dyDescent="0.3">
      <c r="AO44418" s="9"/>
      <c r="AP44418" s="9"/>
      <c r="AQ44418" s="9"/>
    </row>
    <row r="44419" spans="41:43" x14ac:dyDescent="0.3">
      <c r="AO44419" s="9"/>
      <c r="AP44419" s="9"/>
      <c r="AQ44419" s="9"/>
    </row>
    <row r="44420" spans="41:43" x14ac:dyDescent="0.3">
      <c r="AO44420" s="9"/>
      <c r="AP44420" s="9"/>
      <c r="AQ44420" s="9"/>
    </row>
    <row r="44421" spans="41:43" x14ac:dyDescent="0.3">
      <c r="AO44421" s="9"/>
      <c r="AP44421" s="9"/>
      <c r="AQ44421" s="9"/>
    </row>
    <row r="44422" spans="41:43" x14ac:dyDescent="0.3">
      <c r="AO44422" s="9"/>
      <c r="AP44422" s="9"/>
      <c r="AQ44422" s="9"/>
    </row>
    <row r="44423" spans="41:43" x14ac:dyDescent="0.3">
      <c r="AO44423" s="9"/>
      <c r="AP44423" s="9"/>
      <c r="AQ44423" s="9"/>
    </row>
    <row r="44424" spans="41:43" x14ac:dyDescent="0.3">
      <c r="AO44424" s="9"/>
      <c r="AP44424" s="9"/>
      <c r="AQ44424" s="9"/>
    </row>
    <row r="44425" spans="41:43" x14ac:dyDescent="0.3">
      <c r="AO44425" s="9"/>
      <c r="AP44425" s="9"/>
      <c r="AQ44425" s="9"/>
    </row>
    <row r="44426" spans="41:43" x14ac:dyDescent="0.3">
      <c r="AO44426" s="9"/>
      <c r="AP44426" s="9"/>
      <c r="AQ44426" s="9"/>
    </row>
    <row r="44427" spans="41:43" x14ac:dyDescent="0.3">
      <c r="AO44427" s="9"/>
      <c r="AP44427" s="9"/>
      <c r="AQ44427" s="9"/>
    </row>
    <row r="44428" spans="41:43" x14ac:dyDescent="0.3">
      <c r="AO44428" s="9"/>
      <c r="AP44428" s="9"/>
      <c r="AQ44428" s="9"/>
    </row>
    <row r="44429" spans="41:43" x14ac:dyDescent="0.3">
      <c r="AO44429" s="9"/>
      <c r="AP44429" s="9"/>
      <c r="AQ44429" s="9"/>
    </row>
    <row r="44430" spans="41:43" x14ac:dyDescent="0.3">
      <c r="AO44430" s="9"/>
      <c r="AP44430" s="9"/>
      <c r="AQ44430" s="9"/>
    </row>
    <row r="44431" spans="41:43" x14ac:dyDescent="0.3">
      <c r="AO44431" s="9"/>
      <c r="AP44431" s="9"/>
      <c r="AQ44431" s="9"/>
    </row>
    <row r="44432" spans="41:43" x14ac:dyDescent="0.3">
      <c r="AO44432" s="9"/>
      <c r="AP44432" s="9"/>
      <c r="AQ44432" s="9"/>
    </row>
    <row r="44433" spans="41:43" x14ac:dyDescent="0.3">
      <c r="AO44433" s="9"/>
      <c r="AP44433" s="9"/>
      <c r="AQ44433" s="9"/>
    </row>
    <row r="44434" spans="41:43" x14ac:dyDescent="0.3">
      <c r="AO44434" s="9"/>
      <c r="AP44434" s="9"/>
      <c r="AQ44434" s="9"/>
    </row>
    <row r="44435" spans="41:43" x14ac:dyDescent="0.3">
      <c r="AO44435" s="9"/>
      <c r="AP44435" s="9"/>
      <c r="AQ44435" s="9"/>
    </row>
    <row r="44436" spans="41:43" x14ac:dyDescent="0.3">
      <c r="AO44436" s="9"/>
      <c r="AP44436" s="9"/>
      <c r="AQ44436" s="9"/>
    </row>
    <row r="44437" spans="41:43" x14ac:dyDescent="0.3">
      <c r="AO44437" s="9"/>
      <c r="AP44437" s="9"/>
      <c r="AQ44437" s="9"/>
    </row>
    <row r="44438" spans="41:43" x14ac:dyDescent="0.3">
      <c r="AO44438" s="9"/>
      <c r="AP44438" s="9"/>
      <c r="AQ44438" s="9"/>
    </row>
    <row r="44439" spans="41:43" x14ac:dyDescent="0.3">
      <c r="AO44439" s="9"/>
      <c r="AP44439" s="9"/>
      <c r="AQ44439" s="9"/>
    </row>
    <row r="44440" spans="41:43" x14ac:dyDescent="0.3">
      <c r="AO44440" s="9"/>
      <c r="AP44440" s="9"/>
      <c r="AQ44440" s="9"/>
    </row>
    <row r="44441" spans="41:43" x14ac:dyDescent="0.3">
      <c r="AO44441" s="9"/>
      <c r="AP44441" s="9"/>
      <c r="AQ44441" s="9"/>
    </row>
    <row r="44442" spans="41:43" x14ac:dyDescent="0.3">
      <c r="AO44442" s="9"/>
      <c r="AP44442" s="9"/>
      <c r="AQ44442" s="9"/>
    </row>
    <row r="44443" spans="41:43" x14ac:dyDescent="0.3">
      <c r="AO44443" s="9"/>
      <c r="AP44443" s="9"/>
      <c r="AQ44443" s="9"/>
    </row>
    <row r="44444" spans="41:43" x14ac:dyDescent="0.3">
      <c r="AO44444" s="9"/>
      <c r="AP44444" s="9"/>
      <c r="AQ44444" s="9"/>
    </row>
    <row r="44445" spans="41:43" x14ac:dyDescent="0.3">
      <c r="AO44445" s="9"/>
      <c r="AP44445" s="9"/>
      <c r="AQ44445" s="9"/>
    </row>
    <row r="44446" spans="41:43" x14ac:dyDescent="0.3">
      <c r="AO44446" s="9"/>
      <c r="AP44446" s="9"/>
      <c r="AQ44446" s="9"/>
    </row>
    <row r="44447" spans="41:43" x14ac:dyDescent="0.3">
      <c r="AO44447" s="9"/>
      <c r="AP44447" s="9"/>
      <c r="AQ44447" s="9"/>
    </row>
    <row r="44448" spans="41:43" x14ac:dyDescent="0.3">
      <c r="AO44448" s="9"/>
      <c r="AP44448" s="9"/>
      <c r="AQ44448" s="9"/>
    </row>
    <row r="44449" spans="41:43" x14ac:dyDescent="0.3">
      <c r="AO44449" s="9"/>
      <c r="AP44449" s="9"/>
      <c r="AQ44449" s="9"/>
    </row>
    <row r="44450" spans="41:43" x14ac:dyDescent="0.3">
      <c r="AO44450" s="9"/>
      <c r="AP44450" s="9"/>
      <c r="AQ44450" s="9"/>
    </row>
    <row r="44451" spans="41:43" x14ac:dyDescent="0.3">
      <c r="AO44451" s="9"/>
      <c r="AP44451" s="9"/>
      <c r="AQ44451" s="9"/>
    </row>
    <row r="44452" spans="41:43" x14ac:dyDescent="0.3">
      <c r="AO44452" s="9"/>
      <c r="AP44452" s="9"/>
      <c r="AQ44452" s="9"/>
    </row>
    <row r="44453" spans="41:43" x14ac:dyDescent="0.3">
      <c r="AO44453" s="9"/>
      <c r="AP44453" s="9"/>
      <c r="AQ44453" s="9"/>
    </row>
    <row r="44454" spans="41:43" x14ac:dyDescent="0.3">
      <c r="AO44454" s="9"/>
      <c r="AP44454" s="9"/>
      <c r="AQ44454" s="9"/>
    </row>
    <row r="44455" spans="41:43" x14ac:dyDescent="0.3">
      <c r="AO44455" s="9"/>
      <c r="AP44455" s="9"/>
      <c r="AQ44455" s="9"/>
    </row>
    <row r="44456" spans="41:43" x14ac:dyDescent="0.3">
      <c r="AO44456" s="9"/>
      <c r="AP44456" s="9"/>
      <c r="AQ44456" s="9"/>
    </row>
    <row r="44457" spans="41:43" x14ac:dyDescent="0.3">
      <c r="AO44457" s="9"/>
      <c r="AP44457" s="9"/>
      <c r="AQ44457" s="9"/>
    </row>
    <row r="44458" spans="41:43" x14ac:dyDescent="0.3">
      <c r="AO44458" s="9"/>
      <c r="AP44458" s="9"/>
      <c r="AQ44458" s="9"/>
    </row>
    <row r="44459" spans="41:43" x14ac:dyDescent="0.3">
      <c r="AO44459" s="9"/>
      <c r="AP44459" s="9"/>
      <c r="AQ44459" s="9"/>
    </row>
    <row r="44460" spans="41:43" x14ac:dyDescent="0.3">
      <c r="AO44460" s="9"/>
      <c r="AP44460" s="9"/>
      <c r="AQ44460" s="9"/>
    </row>
    <row r="44461" spans="41:43" x14ac:dyDescent="0.3">
      <c r="AO44461" s="9"/>
      <c r="AP44461" s="9"/>
      <c r="AQ44461" s="9"/>
    </row>
    <row r="44462" spans="41:43" x14ac:dyDescent="0.3">
      <c r="AO44462" s="9"/>
      <c r="AP44462" s="9"/>
      <c r="AQ44462" s="9"/>
    </row>
    <row r="44463" spans="41:43" x14ac:dyDescent="0.3">
      <c r="AO44463" s="9"/>
      <c r="AP44463" s="9"/>
      <c r="AQ44463" s="9"/>
    </row>
    <row r="44464" spans="41:43" x14ac:dyDescent="0.3">
      <c r="AO44464" s="9"/>
      <c r="AP44464" s="9"/>
      <c r="AQ44464" s="9"/>
    </row>
    <row r="44465" spans="41:43" x14ac:dyDescent="0.3">
      <c r="AO44465" s="9"/>
      <c r="AP44465" s="9"/>
      <c r="AQ44465" s="9"/>
    </row>
    <row r="44466" spans="41:43" x14ac:dyDescent="0.3">
      <c r="AO44466" s="9"/>
      <c r="AP44466" s="9"/>
      <c r="AQ44466" s="9"/>
    </row>
    <row r="44467" spans="41:43" x14ac:dyDescent="0.3">
      <c r="AO44467" s="9"/>
      <c r="AP44467" s="9"/>
      <c r="AQ44467" s="9"/>
    </row>
    <row r="44468" spans="41:43" x14ac:dyDescent="0.3">
      <c r="AO44468" s="9"/>
      <c r="AP44468" s="9"/>
      <c r="AQ44468" s="9"/>
    </row>
    <row r="44469" spans="41:43" x14ac:dyDescent="0.3">
      <c r="AO44469" s="9"/>
      <c r="AP44469" s="9"/>
      <c r="AQ44469" s="9"/>
    </row>
    <row r="44470" spans="41:43" x14ac:dyDescent="0.3">
      <c r="AO44470" s="9"/>
      <c r="AP44470" s="9"/>
      <c r="AQ44470" s="9"/>
    </row>
    <row r="44471" spans="41:43" x14ac:dyDescent="0.3">
      <c r="AO44471" s="9"/>
      <c r="AP44471" s="9"/>
      <c r="AQ44471" s="9"/>
    </row>
    <row r="44472" spans="41:43" x14ac:dyDescent="0.3">
      <c r="AO44472" s="9"/>
      <c r="AP44472" s="9"/>
      <c r="AQ44472" s="9"/>
    </row>
    <row r="44473" spans="41:43" x14ac:dyDescent="0.3">
      <c r="AO44473" s="9"/>
      <c r="AP44473" s="9"/>
      <c r="AQ44473" s="9"/>
    </row>
    <row r="44474" spans="41:43" x14ac:dyDescent="0.3">
      <c r="AO44474" s="9"/>
      <c r="AP44474" s="9"/>
      <c r="AQ44474" s="9"/>
    </row>
    <row r="44475" spans="41:43" x14ac:dyDescent="0.3">
      <c r="AO44475" s="9"/>
      <c r="AP44475" s="9"/>
      <c r="AQ44475" s="9"/>
    </row>
    <row r="44476" spans="41:43" x14ac:dyDescent="0.3">
      <c r="AO44476" s="9"/>
      <c r="AP44476" s="9"/>
      <c r="AQ44476" s="9"/>
    </row>
    <row r="44477" spans="41:43" x14ac:dyDescent="0.3">
      <c r="AO44477" s="9"/>
      <c r="AP44477" s="9"/>
      <c r="AQ44477" s="9"/>
    </row>
    <row r="44478" spans="41:43" x14ac:dyDescent="0.3">
      <c r="AO44478" s="9"/>
      <c r="AP44478" s="9"/>
      <c r="AQ44478" s="9"/>
    </row>
    <row r="44479" spans="41:43" x14ac:dyDescent="0.3">
      <c r="AO44479" s="9"/>
      <c r="AP44479" s="9"/>
      <c r="AQ44479" s="9"/>
    </row>
    <row r="44480" spans="41:43" x14ac:dyDescent="0.3">
      <c r="AO44480" s="9"/>
      <c r="AP44480" s="9"/>
      <c r="AQ44480" s="9"/>
    </row>
    <row r="44481" spans="41:43" x14ac:dyDescent="0.3">
      <c r="AO44481" s="9"/>
      <c r="AP44481" s="9"/>
      <c r="AQ44481" s="9"/>
    </row>
    <row r="44482" spans="41:43" x14ac:dyDescent="0.3">
      <c r="AO44482" s="9"/>
      <c r="AP44482" s="9"/>
      <c r="AQ44482" s="9"/>
    </row>
    <row r="44483" spans="41:43" x14ac:dyDescent="0.3">
      <c r="AO44483" s="9"/>
      <c r="AP44483" s="9"/>
      <c r="AQ44483" s="9"/>
    </row>
    <row r="44484" spans="41:43" x14ac:dyDescent="0.3">
      <c r="AO44484" s="9"/>
      <c r="AP44484" s="9"/>
      <c r="AQ44484" s="9"/>
    </row>
    <row r="44485" spans="41:43" x14ac:dyDescent="0.3">
      <c r="AO44485" s="9"/>
      <c r="AP44485" s="9"/>
      <c r="AQ44485" s="9"/>
    </row>
    <row r="44486" spans="41:43" x14ac:dyDescent="0.3">
      <c r="AO44486" s="9"/>
      <c r="AP44486" s="9"/>
      <c r="AQ44486" s="9"/>
    </row>
    <row r="44487" spans="41:43" x14ac:dyDescent="0.3">
      <c r="AO44487" s="9"/>
      <c r="AP44487" s="9"/>
      <c r="AQ44487" s="9"/>
    </row>
    <row r="44488" spans="41:43" x14ac:dyDescent="0.3">
      <c r="AO44488" s="9"/>
      <c r="AP44488" s="9"/>
      <c r="AQ44488" s="9"/>
    </row>
    <row r="44489" spans="41:43" x14ac:dyDescent="0.3">
      <c r="AO44489" s="9"/>
      <c r="AP44489" s="9"/>
      <c r="AQ44489" s="9"/>
    </row>
    <row r="44490" spans="41:43" x14ac:dyDescent="0.3">
      <c r="AO44490" s="9"/>
      <c r="AP44490" s="9"/>
      <c r="AQ44490" s="9"/>
    </row>
    <row r="44491" spans="41:43" x14ac:dyDescent="0.3">
      <c r="AO44491" s="9"/>
      <c r="AP44491" s="9"/>
      <c r="AQ44491" s="9"/>
    </row>
    <row r="44492" spans="41:43" x14ac:dyDescent="0.3">
      <c r="AO44492" s="9"/>
      <c r="AP44492" s="9"/>
      <c r="AQ44492" s="9"/>
    </row>
    <row r="44493" spans="41:43" x14ac:dyDescent="0.3">
      <c r="AO44493" s="9"/>
      <c r="AP44493" s="9"/>
      <c r="AQ44493" s="9"/>
    </row>
    <row r="44494" spans="41:43" x14ac:dyDescent="0.3">
      <c r="AO44494" s="9"/>
      <c r="AP44494" s="9"/>
      <c r="AQ44494" s="9"/>
    </row>
    <row r="44495" spans="41:43" x14ac:dyDescent="0.3">
      <c r="AO44495" s="9"/>
      <c r="AP44495" s="9"/>
      <c r="AQ44495" s="9"/>
    </row>
    <row r="44496" spans="41:43" x14ac:dyDescent="0.3">
      <c r="AO44496" s="9"/>
      <c r="AP44496" s="9"/>
      <c r="AQ44496" s="9"/>
    </row>
    <row r="44497" spans="41:43" x14ac:dyDescent="0.3">
      <c r="AO44497" s="9"/>
      <c r="AP44497" s="9"/>
      <c r="AQ44497" s="9"/>
    </row>
    <row r="44498" spans="41:43" x14ac:dyDescent="0.3">
      <c r="AO44498" s="9"/>
      <c r="AP44498" s="9"/>
      <c r="AQ44498" s="9"/>
    </row>
    <row r="44499" spans="41:43" x14ac:dyDescent="0.3">
      <c r="AO44499" s="9"/>
      <c r="AP44499" s="9"/>
      <c r="AQ44499" s="9"/>
    </row>
    <row r="44500" spans="41:43" x14ac:dyDescent="0.3">
      <c r="AO44500" s="9"/>
      <c r="AP44500" s="9"/>
      <c r="AQ44500" s="9"/>
    </row>
    <row r="44501" spans="41:43" x14ac:dyDescent="0.3">
      <c r="AO44501" s="9"/>
      <c r="AP44501" s="9"/>
      <c r="AQ44501" s="9"/>
    </row>
    <row r="44502" spans="41:43" x14ac:dyDescent="0.3">
      <c r="AO44502" s="9"/>
      <c r="AP44502" s="9"/>
      <c r="AQ44502" s="9"/>
    </row>
    <row r="44503" spans="41:43" x14ac:dyDescent="0.3">
      <c r="AO44503" s="9"/>
      <c r="AP44503" s="9"/>
      <c r="AQ44503" s="9"/>
    </row>
    <row r="44504" spans="41:43" x14ac:dyDescent="0.3">
      <c r="AO44504" s="9"/>
      <c r="AP44504" s="9"/>
      <c r="AQ44504" s="9"/>
    </row>
    <row r="44505" spans="41:43" x14ac:dyDescent="0.3">
      <c r="AO44505" s="9"/>
      <c r="AP44505" s="9"/>
      <c r="AQ44505" s="9"/>
    </row>
    <row r="44506" spans="41:43" x14ac:dyDescent="0.3">
      <c r="AO44506" s="9"/>
      <c r="AP44506" s="9"/>
      <c r="AQ44506" s="9"/>
    </row>
    <row r="44507" spans="41:43" x14ac:dyDescent="0.3">
      <c r="AO44507" s="9"/>
      <c r="AP44507" s="9"/>
      <c r="AQ44507" s="9"/>
    </row>
    <row r="44508" spans="41:43" x14ac:dyDescent="0.3">
      <c r="AO44508" s="9"/>
      <c r="AP44508" s="9"/>
      <c r="AQ44508" s="9"/>
    </row>
    <row r="44509" spans="41:43" x14ac:dyDescent="0.3">
      <c r="AO44509" s="9"/>
      <c r="AP44509" s="9"/>
      <c r="AQ44509" s="9"/>
    </row>
    <row r="44510" spans="41:43" x14ac:dyDescent="0.3">
      <c r="AO44510" s="9"/>
      <c r="AP44510" s="9"/>
      <c r="AQ44510" s="9"/>
    </row>
    <row r="44511" spans="41:43" x14ac:dyDescent="0.3">
      <c r="AO44511" s="9"/>
      <c r="AP44511" s="9"/>
      <c r="AQ44511" s="9"/>
    </row>
    <row r="44512" spans="41:43" x14ac:dyDescent="0.3">
      <c r="AO44512" s="9"/>
      <c r="AP44512" s="9"/>
      <c r="AQ44512" s="9"/>
    </row>
    <row r="44513" spans="41:43" x14ac:dyDescent="0.3">
      <c r="AO44513" s="9"/>
      <c r="AP44513" s="9"/>
      <c r="AQ44513" s="9"/>
    </row>
    <row r="44514" spans="41:43" x14ac:dyDescent="0.3">
      <c r="AO44514" s="9"/>
      <c r="AP44514" s="9"/>
      <c r="AQ44514" s="9"/>
    </row>
    <row r="44515" spans="41:43" x14ac:dyDescent="0.3">
      <c r="AO44515" s="9"/>
      <c r="AP44515" s="9"/>
      <c r="AQ44515" s="9"/>
    </row>
    <row r="44516" spans="41:43" x14ac:dyDescent="0.3">
      <c r="AO44516" s="9"/>
      <c r="AP44516" s="9"/>
      <c r="AQ44516" s="9"/>
    </row>
    <row r="44517" spans="41:43" x14ac:dyDescent="0.3">
      <c r="AO44517" s="9"/>
      <c r="AP44517" s="9"/>
      <c r="AQ44517" s="9"/>
    </row>
    <row r="44518" spans="41:43" x14ac:dyDescent="0.3">
      <c r="AO44518" s="9"/>
      <c r="AP44518" s="9"/>
      <c r="AQ44518" s="9"/>
    </row>
    <row r="44519" spans="41:43" x14ac:dyDescent="0.3">
      <c r="AO44519" s="9"/>
      <c r="AP44519" s="9"/>
      <c r="AQ44519" s="9"/>
    </row>
    <row r="44520" spans="41:43" x14ac:dyDescent="0.3">
      <c r="AO44520" s="9"/>
      <c r="AP44520" s="9"/>
      <c r="AQ44520" s="9"/>
    </row>
    <row r="44521" spans="41:43" x14ac:dyDescent="0.3">
      <c r="AO44521" s="9"/>
      <c r="AP44521" s="9"/>
      <c r="AQ44521" s="9"/>
    </row>
    <row r="44522" spans="41:43" x14ac:dyDescent="0.3">
      <c r="AO44522" s="9"/>
      <c r="AP44522" s="9"/>
      <c r="AQ44522" s="9"/>
    </row>
    <row r="44523" spans="41:43" x14ac:dyDescent="0.3">
      <c r="AO44523" s="9"/>
      <c r="AP44523" s="9"/>
      <c r="AQ44523" s="9"/>
    </row>
    <row r="44524" spans="41:43" x14ac:dyDescent="0.3">
      <c r="AO44524" s="9"/>
      <c r="AP44524" s="9"/>
      <c r="AQ44524" s="9"/>
    </row>
    <row r="44525" spans="41:43" x14ac:dyDescent="0.3">
      <c r="AO44525" s="9"/>
      <c r="AP44525" s="9"/>
      <c r="AQ44525" s="9"/>
    </row>
    <row r="44526" spans="41:43" x14ac:dyDescent="0.3">
      <c r="AO44526" s="9"/>
      <c r="AP44526" s="9"/>
      <c r="AQ44526" s="9"/>
    </row>
    <row r="44527" spans="41:43" x14ac:dyDescent="0.3">
      <c r="AO44527" s="9"/>
      <c r="AP44527" s="9"/>
      <c r="AQ44527" s="9"/>
    </row>
    <row r="44528" spans="41:43" x14ac:dyDescent="0.3">
      <c r="AO44528" s="9"/>
      <c r="AP44528" s="9"/>
      <c r="AQ44528" s="9"/>
    </row>
    <row r="44529" spans="41:43" x14ac:dyDescent="0.3">
      <c r="AO44529" s="9"/>
      <c r="AP44529" s="9"/>
      <c r="AQ44529" s="9"/>
    </row>
    <row r="44530" spans="41:43" x14ac:dyDescent="0.3">
      <c r="AO44530" s="9"/>
      <c r="AP44530" s="9"/>
      <c r="AQ44530" s="9"/>
    </row>
    <row r="44531" spans="41:43" x14ac:dyDescent="0.3">
      <c r="AO44531" s="9"/>
      <c r="AP44531" s="9"/>
      <c r="AQ44531" s="9"/>
    </row>
    <row r="44532" spans="41:43" x14ac:dyDescent="0.3">
      <c r="AO44532" s="9"/>
      <c r="AP44532" s="9"/>
      <c r="AQ44532" s="9"/>
    </row>
    <row r="44533" spans="41:43" x14ac:dyDescent="0.3">
      <c r="AO44533" s="9"/>
      <c r="AP44533" s="9"/>
      <c r="AQ44533" s="9"/>
    </row>
    <row r="44534" spans="41:43" x14ac:dyDescent="0.3">
      <c r="AO44534" s="9"/>
      <c r="AP44534" s="9"/>
      <c r="AQ44534" s="9"/>
    </row>
    <row r="44535" spans="41:43" x14ac:dyDescent="0.3">
      <c r="AO44535" s="9"/>
      <c r="AP44535" s="9"/>
      <c r="AQ44535" s="9"/>
    </row>
    <row r="44536" spans="41:43" x14ac:dyDescent="0.3">
      <c r="AO44536" s="9"/>
      <c r="AP44536" s="9"/>
      <c r="AQ44536" s="9"/>
    </row>
    <row r="44537" spans="41:43" x14ac:dyDescent="0.3">
      <c r="AO44537" s="9"/>
      <c r="AP44537" s="9"/>
      <c r="AQ44537" s="9"/>
    </row>
    <row r="44538" spans="41:43" x14ac:dyDescent="0.3">
      <c r="AO44538" s="9"/>
      <c r="AP44538" s="9"/>
      <c r="AQ44538" s="9"/>
    </row>
    <row r="44539" spans="41:43" x14ac:dyDescent="0.3">
      <c r="AO44539" s="9"/>
      <c r="AP44539" s="9"/>
      <c r="AQ44539" s="9"/>
    </row>
    <row r="44540" spans="41:43" x14ac:dyDescent="0.3">
      <c r="AO44540" s="9"/>
      <c r="AP44540" s="9"/>
      <c r="AQ44540" s="9"/>
    </row>
    <row r="44541" spans="41:43" x14ac:dyDescent="0.3">
      <c r="AO44541" s="9"/>
      <c r="AP44541" s="9"/>
      <c r="AQ44541" s="9"/>
    </row>
    <row r="44542" spans="41:43" x14ac:dyDescent="0.3">
      <c r="AO44542" s="9"/>
      <c r="AP44542" s="9"/>
      <c r="AQ44542" s="9"/>
    </row>
    <row r="44543" spans="41:43" x14ac:dyDescent="0.3">
      <c r="AO44543" s="9"/>
      <c r="AP44543" s="9"/>
      <c r="AQ44543" s="9"/>
    </row>
    <row r="44544" spans="41:43" x14ac:dyDescent="0.3">
      <c r="AO44544" s="9"/>
      <c r="AP44544" s="9"/>
      <c r="AQ44544" s="9"/>
    </row>
    <row r="44545" spans="41:43" x14ac:dyDescent="0.3">
      <c r="AO44545" s="9"/>
      <c r="AP44545" s="9"/>
      <c r="AQ44545" s="9"/>
    </row>
    <row r="44546" spans="41:43" x14ac:dyDescent="0.3">
      <c r="AO44546" s="9"/>
      <c r="AP44546" s="9"/>
      <c r="AQ44546" s="9"/>
    </row>
    <row r="44547" spans="41:43" x14ac:dyDescent="0.3">
      <c r="AO44547" s="9"/>
      <c r="AP44547" s="9"/>
      <c r="AQ44547" s="9"/>
    </row>
    <row r="44548" spans="41:43" x14ac:dyDescent="0.3">
      <c r="AO44548" s="9"/>
      <c r="AP44548" s="9"/>
      <c r="AQ44548" s="9"/>
    </row>
    <row r="44549" spans="41:43" x14ac:dyDescent="0.3">
      <c r="AO44549" s="9"/>
      <c r="AP44549" s="9"/>
      <c r="AQ44549" s="9"/>
    </row>
    <row r="44550" spans="41:43" x14ac:dyDescent="0.3">
      <c r="AO44550" s="9"/>
      <c r="AP44550" s="9"/>
      <c r="AQ44550" s="9"/>
    </row>
    <row r="44551" spans="41:43" x14ac:dyDescent="0.3">
      <c r="AO44551" s="9"/>
      <c r="AP44551" s="9"/>
      <c r="AQ44551" s="9"/>
    </row>
    <row r="44552" spans="41:43" x14ac:dyDescent="0.3">
      <c r="AO44552" s="9"/>
      <c r="AP44552" s="9"/>
      <c r="AQ44552" s="9"/>
    </row>
    <row r="44553" spans="41:43" x14ac:dyDescent="0.3">
      <c r="AO44553" s="9"/>
      <c r="AP44553" s="9"/>
      <c r="AQ44553" s="9"/>
    </row>
    <row r="44554" spans="41:43" x14ac:dyDescent="0.3">
      <c r="AO44554" s="9"/>
      <c r="AP44554" s="9"/>
      <c r="AQ44554" s="9"/>
    </row>
    <row r="44555" spans="41:43" x14ac:dyDescent="0.3">
      <c r="AO44555" s="9"/>
      <c r="AP44555" s="9"/>
      <c r="AQ44555" s="9"/>
    </row>
    <row r="44556" spans="41:43" x14ac:dyDescent="0.3">
      <c r="AO44556" s="9"/>
      <c r="AP44556" s="9"/>
      <c r="AQ44556" s="9"/>
    </row>
    <row r="44557" spans="41:43" x14ac:dyDescent="0.3">
      <c r="AO44557" s="9"/>
      <c r="AP44557" s="9"/>
      <c r="AQ44557" s="9"/>
    </row>
    <row r="44558" spans="41:43" x14ac:dyDescent="0.3">
      <c r="AO44558" s="9"/>
      <c r="AP44558" s="9"/>
      <c r="AQ44558" s="9"/>
    </row>
    <row r="44559" spans="41:43" x14ac:dyDescent="0.3">
      <c r="AO44559" s="9"/>
      <c r="AP44559" s="9"/>
      <c r="AQ44559" s="9"/>
    </row>
    <row r="44560" spans="41:43" x14ac:dyDescent="0.3">
      <c r="AO44560" s="9"/>
      <c r="AP44560" s="9"/>
      <c r="AQ44560" s="9"/>
    </row>
    <row r="44561" spans="41:43" x14ac:dyDescent="0.3">
      <c r="AO44561" s="9"/>
      <c r="AP44561" s="9"/>
      <c r="AQ44561" s="9"/>
    </row>
    <row r="44562" spans="41:43" x14ac:dyDescent="0.3">
      <c r="AO44562" s="9"/>
      <c r="AP44562" s="9"/>
      <c r="AQ44562" s="9"/>
    </row>
    <row r="44563" spans="41:43" x14ac:dyDescent="0.3">
      <c r="AO44563" s="9"/>
      <c r="AP44563" s="9"/>
      <c r="AQ44563" s="9"/>
    </row>
    <row r="44564" spans="41:43" x14ac:dyDescent="0.3">
      <c r="AO44564" s="9"/>
      <c r="AP44564" s="9"/>
      <c r="AQ44564" s="9"/>
    </row>
    <row r="44565" spans="41:43" x14ac:dyDescent="0.3">
      <c r="AO44565" s="9"/>
      <c r="AP44565" s="9"/>
      <c r="AQ44565" s="9"/>
    </row>
    <row r="44566" spans="41:43" x14ac:dyDescent="0.3">
      <c r="AO44566" s="9"/>
      <c r="AP44566" s="9"/>
      <c r="AQ44566" s="9"/>
    </row>
    <row r="44567" spans="41:43" x14ac:dyDescent="0.3">
      <c r="AO44567" s="9"/>
      <c r="AP44567" s="9"/>
      <c r="AQ44567" s="9"/>
    </row>
    <row r="44568" spans="41:43" x14ac:dyDescent="0.3">
      <c r="AO44568" s="9"/>
      <c r="AP44568" s="9"/>
      <c r="AQ44568" s="9"/>
    </row>
    <row r="44569" spans="41:43" x14ac:dyDescent="0.3">
      <c r="AO44569" s="9"/>
      <c r="AP44569" s="9"/>
      <c r="AQ44569" s="9"/>
    </row>
    <row r="44570" spans="41:43" x14ac:dyDescent="0.3">
      <c r="AO44570" s="9"/>
      <c r="AP44570" s="9"/>
      <c r="AQ44570" s="9"/>
    </row>
    <row r="44571" spans="41:43" x14ac:dyDescent="0.3">
      <c r="AO44571" s="9"/>
      <c r="AP44571" s="9"/>
      <c r="AQ44571" s="9"/>
    </row>
    <row r="44572" spans="41:43" x14ac:dyDescent="0.3">
      <c r="AO44572" s="9"/>
      <c r="AP44572" s="9"/>
      <c r="AQ44572" s="9"/>
    </row>
    <row r="44573" spans="41:43" x14ac:dyDescent="0.3">
      <c r="AO44573" s="9"/>
      <c r="AP44573" s="9"/>
      <c r="AQ44573" s="9"/>
    </row>
    <row r="44574" spans="41:43" x14ac:dyDescent="0.3">
      <c r="AO44574" s="9"/>
      <c r="AP44574" s="9"/>
      <c r="AQ44574" s="9"/>
    </row>
    <row r="44575" spans="41:43" x14ac:dyDescent="0.3">
      <c r="AO44575" s="9"/>
      <c r="AP44575" s="9"/>
      <c r="AQ44575" s="9"/>
    </row>
    <row r="44576" spans="41:43" x14ac:dyDescent="0.3">
      <c r="AO44576" s="9"/>
      <c r="AP44576" s="9"/>
      <c r="AQ44576" s="9"/>
    </row>
    <row r="44577" spans="41:43" x14ac:dyDescent="0.3">
      <c r="AO44577" s="9"/>
      <c r="AP44577" s="9"/>
      <c r="AQ44577" s="9"/>
    </row>
    <row r="44578" spans="41:43" x14ac:dyDescent="0.3">
      <c r="AO44578" s="9"/>
      <c r="AP44578" s="9"/>
      <c r="AQ44578" s="9"/>
    </row>
    <row r="44579" spans="41:43" x14ac:dyDescent="0.3">
      <c r="AO44579" s="9"/>
      <c r="AP44579" s="9"/>
      <c r="AQ44579" s="9"/>
    </row>
    <row r="44580" spans="41:43" x14ac:dyDescent="0.3">
      <c r="AO44580" s="9"/>
      <c r="AP44580" s="9"/>
      <c r="AQ44580" s="9"/>
    </row>
    <row r="44581" spans="41:43" x14ac:dyDescent="0.3">
      <c r="AO44581" s="9"/>
      <c r="AP44581" s="9"/>
      <c r="AQ44581" s="9"/>
    </row>
    <row r="44582" spans="41:43" x14ac:dyDescent="0.3">
      <c r="AO44582" s="9"/>
      <c r="AP44582" s="9"/>
      <c r="AQ44582" s="9"/>
    </row>
    <row r="44583" spans="41:43" x14ac:dyDescent="0.3">
      <c r="AO44583" s="9"/>
      <c r="AP44583" s="9"/>
      <c r="AQ44583" s="9"/>
    </row>
    <row r="44584" spans="41:43" x14ac:dyDescent="0.3">
      <c r="AO44584" s="9"/>
      <c r="AP44584" s="9"/>
      <c r="AQ44584" s="9"/>
    </row>
    <row r="44585" spans="41:43" x14ac:dyDescent="0.3">
      <c r="AO44585" s="9"/>
      <c r="AP44585" s="9"/>
      <c r="AQ44585" s="9"/>
    </row>
    <row r="44586" spans="41:43" x14ac:dyDescent="0.3">
      <c r="AO44586" s="9"/>
      <c r="AP44586" s="9"/>
      <c r="AQ44586" s="9"/>
    </row>
    <row r="44587" spans="41:43" x14ac:dyDescent="0.3">
      <c r="AO44587" s="9"/>
      <c r="AP44587" s="9"/>
      <c r="AQ44587" s="9"/>
    </row>
    <row r="44588" spans="41:43" x14ac:dyDescent="0.3">
      <c r="AO44588" s="9"/>
      <c r="AP44588" s="9"/>
      <c r="AQ44588" s="9"/>
    </row>
    <row r="44589" spans="41:43" x14ac:dyDescent="0.3">
      <c r="AO44589" s="9"/>
      <c r="AP44589" s="9"/>
      <c r="AQ44589" s="9"/>
    </row>
    <row r="44590" spans="41:43" x14ac:dyDescent="0.3">
      <c r="AO44590" s="9"/>
      <c r="AP44590" s="9"/>
      <c r="AQ44590" s="9"/>
    </row>
    <row r="44591" spans="41:43" x14ac:dyDescent="0.3">
      <c r="AO44591" s="9"/>
      <c r="AP44591" s="9"/>
      <c r="AQ44591" s="9"/>
    </row>
    <row r="44592" spans="41:43" x14ac:dyDescent="0.3">
      <c r="AO44592" s="9"/>
      <c r="AP44592" s="9"/>
      <c r="AQ44592" s="9"/>
    </row>
    <row r="44593" spans="41:43" x14ac:dyDescent="0.3">
      <c r="AO44593" s="9"/>
      <c r="AP44593" s="9"/>
      <c r="AQ44593" s="9"/>
    </row>
    <row r="44594" spans="41:43" x14ac:dyDescent="0.3">
      <c r="AO44594" s="9"/>
      <c r="AP44594" s="9"/>
      <c r="AQ44594" s="9"/>
    </row>
    <row r="44595" spans="41:43" x14ac:dyDescent="0.3">
      <c r="AO44595" s="9"/>
      <c r="AP44595" s="9"/>
      <c r="AQ44595" s="9"/>
    </row>
    <row r="44596" spans="41:43" x14ac:dyDescent="0.3">
      <c r="AO44596" s="9"/>
      <c r="AP44596" s="9"/>
      <c r="AQ44596" s="9"/>
    </row>
    <row r="44597" spans="41:43" x14ac:dyDescent="0.3">
      <c r="AO44597" s="9"/>
      <c r="AP44597" s="9"/>
      <c r="AQ44597" s="9"/>
    </row>
    <row r="44598" spans="41:43" x14ac:dyDescent="0.3">
      <c r="AO44598" s="9"/>
      <c r="AP44598" s="9"/>
      <c r="AQ44598" s="9"/>
    </row>
    <row r="44599" spans="41:43" x14ac:dyDescent="0.3">
      <c r="AO44599" s="9"/>
      <c r="AP44599" s="9"/>
      <c r="AQ44599" s="9"/>
    </row>
    <row r="44600" spans="41:43" x14ac:dyDescent="0.3">
      <c r="AO44600" s="9"/>
      <c r="AP44600" s="9"/>
      <c r="AQ44600" s="9"/>
    </row>
    <row r="44601" spans="41:43" x14ac:dyDescent="0.3">
      <c r="AO44601" s="9"/>
      <c r="AP44601" s="9"/>
      <c r="AQ44601" s="9"/>
    </row>
    <row r="44602" spans="41:43" x14ac:dyDescent="0.3">
      <c r="AO44602" s="9"/>
      <c r="AP44602" s="9"/>
      <c r="AQ44602" s="9"/>
    </row>
    <row r="44603" spans="41:43" x14ac:dyDescent="0.3">
      <c r="AO44603" s="9"/>
      <c r="AP44603" s="9"/>
      <c r="AQ44603" s="9"/>
    </row>
    <row r="44604" spans="41:43" x14ac:dyDescent="0.3">
      <c r="AO44604" s="9"/>
      <c r="AP44604" s="9"/>
      <c r="AQ44604" s="9"/>
    </row>
    <row r="44605" spans="41:43" x14ac:dyDescent="0.3">
      <c r="AO44605" s="9"/>
      <c r="AP44605" s="9"/>
      <c r="AQ44605" s="9"/>
    </row>
    <row r="44606" spans="41:43" x14ac:dyDescent="0.3">
      <c r="AO44606" s="9"/>
      <c r="AP44606" s="9"/>
      <c r="AQ44606" s="9"/>
    </row>
    <row r="44607" spans="41:43" x14ac:dyDescent="0.3">
      <c r="AO44607" s="9"/>
      <c r="AP44607" s="9"/>
      <c r="AQ44607" s="9"/>
    </row>
    <row r="44608" spans="41:43" x14ac:dyDescent="0.3">
      <c r="AO44608" s="9"/>
      <c r="AP44608" s="9"/>
      <c r="AQ44608" s="9"/>
    </row>
    <row r="44609" spans="41:43" x14ac:dyDescent="0.3">
      <c r="AO44609" s="9"/>
      <c r="AP44609" s="9"/>
      <c r="AQ44609" s="9"/>
    </row>
    <row r="44610" spans="41:43" x14ac:dyDescent="0.3">
      <c r="AO44610" s="9"/>
      <c r="AP44610" s="9"/>
      <c r="AQ44610" s="9"/>
    </row>
    <row r="44611" spans="41:43" x14ac:dyDescent="0.3">
      <c r="AO44611" s="9"/>
      <c r="AP44611" s="9"/>
      <c r="AQ44611" s="9"/>
    </row>
    <row r="44612" spans="41:43" x14ac:dyDescent="0.3">
      <c r="AO44612" s="9"/>
      <c r="AP44612" s="9"/>
      <c r="AQ44612" s="9"/>
    </row>
    <row r="44613" spans="41:43" x14ac:dyDescent="0.3">
      <c r="AO44613" s="9"/>
      <c r="AP44613" s="9"/>
      <c r="AQ44613" s="9"/>
    </row>
    <row r="44614" spans="41:43" x14ac:dyDescent="0.3">
      <c r="AO44614" s="9"/>
      <c r="AP44614" s="9"/>
      <c r="AQ44614" s="9"/>
    </row>
    <row r="44615" spans="41:43" x14ac:dyDescent="0.3">
      <c r="AO44615" s="9"/>
      <c r="AP44615" s="9"/>
      <c r="AQ44615" s="9"/>
    </row>
    <row r="44616" spans="41:43" x14ac:dyDescent="0.3">
      <c r="AO44616" s="9"/>
      <c r="AP44616" s="9"/>
      <c r="AQ44616" s="9"/>
    </row>
    <row r="44617" spans="41:43" x14ac:dyDescent="0.3">
      <c r="AO44617" s="9"/>
      <c r="AP44617" s="9"/>
      <c r="AQ44617" s="9"/>
    </row>
    <row r="44618" spans="41:43" x14ac:dyDescent="0.3">
      <c r="AO44618" s="9"/>
      <c r="AP44618" s="9"/>
      <c r="AQ44618" s="9"/>
    </row>
    <row r="44619" spans="41:43" x14ac:dyDescent="0.3">
      <c r="AO44619" s="9"/>
      <c r="AP44619" s="9"/>
      <c r="AQ44619" s="9"/>
    </row>
    <row r="44620" spans="41:43" x14ac:dyDescent="0.3">
      <c r="AO44620" s="9"/>
      <c r="AP44620" s="9"/>
      <c r="AQ44620" s="9"/>
    </row>
    <row r="44621" spans="41:43" x14ac:dyDescent="0.3">
      <c r="AO44621" s="9"/>
      <c r="AP44621" s="9"/>
      <c r="AQ44621" s="9"/>
    </row>
    <row r="44622" spans="41:43" x14ac:dyDescent="0.3">
      <c r="AO44622" s="9"/>
      <c r="AP44622" s="9"/>
      <c r="AQ44622" s="9"/>
    </row>
    <row r="44623" spans="41:43" x14ac:dyDescent="0.3">
      <c r="AO44623" s="9"/>
      <c r="AP44623" s="9"/>
      <c r="AQ44623" s="9"/>
    </row>
    <row r="44624" spans="41:43" x14ac:dyDescent="0.3">
      <c r="AO44624" s="9"/>
      <c r="AP44624" s="9"/>
      <c r="AQ44624" s="9"/>
    </row>
    <row r="44625" spans="41:43" x14ac:dyDescent="0.3">
      <c r="AO44625" s="9"/>
      <c r="AP44625" s="9"/>
      <c r="AQ44625" s="9"/>
    </row>
    <row r="44626" spans="41:43" x14ac:dyDescent="0.3">
      <c r="AO44626" s="9"/>
      <c r="AP44626" s="9"/>
      <c r="AQ44626" s="9"/>
    </row>
    <row r="44627" spans="41:43" x14ac:dyDescent="0.3">
      <c r="AO44627" s="9"/>
      <c r="AP44627" s="9"/>
      <c r="AQ44627" s="9"/>
    </row>
    <row r="44628" spans="41:43" x14ac:dyDescent="0.3">
      <c r="AO44628" s="9"/>
      <c r="AP44628" s="9"/>
      <c r="AQ44628" s="9"/>
    </row>
    <row r="44629" spans="41:43" x14ac:dyDescent="0.3">
      <c r="AO44629" s="9"/>
      <c r="AP44629" s="9"/>
      <c r="AQ44629" s="9"/>
    </row>
    <row r="44630" spans="41:43" x14ac:dyDescent="0.3">
      <c r="AO44630" s="9"/>
      <c r="AP44630" s="9"/>
      <c r="AQ44630" s="9"/>
    </row>
    <row r="44631" spans="41:43" x14ac:dyDescent="0.3">
      <c r="AO44631" s="9"/>
      <c r="AP44631" s="9"/>
      <c r="AQ44631" s="9"/>
    </row>
    <row r="44632" spans="41:43" x14ac:dyDescent="0.3">
      <c r="AO44632" s="9"/>
      <c r="AP44632" s="9"/>
      <c r="AQ44632" s="9"/>
    </row>
    <row r="44633" spans="41:43" x14ac:dyDescent="0.3">
      <c r="AO44633" s="9"/>
      <c r="AP44633" s="9"/>
      <c r="AQ44633" s="9"/>
    </row>
    <row r="44634" spans="41:43" x14ac:dyDescent="0.3">
      <c r="AO44634" s="9"/>
      <c r="AP44634" s="9"/>
      <c r="AQ44634" s="9"/>
    </row>
    <row r="44635" spans="41:43" x14ac:dyDescent="0.3">
      <c r="AO44635" s="9"/>
      <c r="AP44635" s="9"/>
      <c r="AQ44635" s="9"/>
    </row>
    <row r="44636" spans="41:43" x14ac:dyDescent="0.3">
      <c r="AO44636" s="9"/>
      <c r="AP44636" s="9"/>
      <c r="AQ44636" s="9"/>
    </row>
    <row r="44637" spans="41:43" x14ac:dyDescent="0.3">
      <c r="AO44637" s="9"/>
      <c r="AP44637" s="9"/>
      <c r="AQ44637" s="9"/>
    </row>
    <row r="44638" spans="41:43" x14ac:dyDescent="0.3">
      <c r="AO44638" s="9"/>
      <c r="AP44638" s="9"/>
      <c r="AQ44638" s="9"/>
    </row>
    <row r="44639" spans="41:43" x14ac:dyDescent="0.3">
      <c r="AO44639" s="9"/>
      <c r="AP44639" s="9"/>
      <c r="AQ44639" s="9"/>
    </row>
    <row r="44640" spans="41:43" x14ac:dyDescent="0.3">
      <c r="AO44640" s="9"/>
      <c r="AP44640" s="9"/>
      <c r="AQ44640" s="9"/>
    </row>
    <row r="44641" spans="41:43" x14ac:dyDescent="0.3">
      <c r="AO44641" s="9"/>
      <c r="AP44641" s="9"/>
      <c r="AQ44641" s="9"/>
    </row>
    <row r="44642" spans="41:43" x14ac:dyDescent="0.3">
      <c r="AO44642" s="9"/>
      <c r="AP44642" s="9"/>
      <c r="AQ44642" s="9"/>
    </row>
    <row r="44643" spans="41:43" x14ac:dyDescent="0.3">
      <c r="AO44643" s="9"/>
      <c r="AP44643" s="9"/>
      <c r="AQ44643" s="9"/>
    </row>
    <row r="44644" spans="41:43" x14ac:dyDescent="0.3">
      <c r="AO44644" s="9"/>
      <c r="AP44644" s="9"/>
      <c r="AQ44644" s="9"/>
    </row>
    <row r="44645" spans="41:43" x14ac:dyDescent="0.3">
      <c r="AO44645" s="9"/>
      <c r="AP44645" s="9"/>
      <c r="AQ44645" s="9"/>
    </row>
    <row r="44646" spans="41:43" x14ac:dyDescent="0.3">
      <c r="AO44646" s="9"/>
      <c r="AP44646" s="9"/>
      <c r="AQ44646" s="9"/>
    </row>
    <row r="44647" spans="41:43" x14ac:dyDescent="0.3">
      <c r="AO44647" s="9"/>
      <c r="AP44647" s="9"/>
      <c r="AQ44647" s="9"/>
    </row>
    <row r="44648" spans="41:43" x14ac:dyDescent="0.3">
      <c r="AO44648" s="9"/>
      <c r="AP44648" s="9"/>
      <c r="AQ44648" s="9"/>
    </row>
    <row r="44649" spans="41:43" x14ac:dyDescent="0.3">
      <c r="AO44649" s="9"/>
      <c r="AP44649" s="9"/>
      <c r="AQ44649" s="9"/>
    </row>
    <row r="44650" spans="41:43" x14ac:dyDescent="0.3">
      <c r="AO44650" s="9"/>
      <c r="AP44650" s="9"/>
      <c r="AQ44650" s="9"/>
    </row>
    <row r="44651" spans="41:43" x14ac:dyDescent="0.3">
      <c r="AO44651" s="9"/>
      <c r="AP44651" s="9"/>
      <c r="AQ44651" s="9"/>
    </row>
    <row r="44652" spans="41:43" x14ac:dyDescent="0.3">
      <c r="AO44652" s="9"/>
      <c r="AP44652" s="9"/>
      <c r="AQ44652" s="9"/>
    </row>
    <row r="44653" spans="41:43" x14ac:dyDescent="0.3">
      <c r="AO44653" s="9"/>
      <c r="AP44653" s="9"/>
      <c r="AQ44653" s="9"/>
    </row>
    <row r="44654" spans="41:43" x14ac:dyDescent="0.3">
      <c r="AO44654" s="9"/>
      <c r="AP44654" s="9"/>
      <c r="AQ44654" s="9"/>
    </row>
    <row r="44655" spans="41:43" x14ac:dyDescent="0.3">
      <c r="AO44655" s="9"/>
      <c r="AP44655" s="9"/>
      <c r="AQ44655" s="9"/>
    </row>
    <row r="44656" spans="41:43" x14ac:dyDescent="0.3">
      <c r="AO44656" s="9"/>
      <c r="AP44656" s="9"/>
      <c r="AQ44656" s="9"/>
    </row>
    <row r="44657" spans="41:43" x14ac:dyDescent="0.3">
      <c r="AO44657" s="9"/>
      <c r="AP44657" s="9"/>
      <c r="AQ44657" s="9"/>
    </row>
    <row r="44658" spans="41:43" x14ac:dyDescent="0.3">
      <c r="AO44658" s="9"/>
      <c r="AP44658" s="9"/>
      <c r="AQ44658" s="9"/>
    </row>
    <row r="44659" spans="41:43" x14ac:dyDescent="0.3">
      <c r="AO44659" s="9"/>
      <c r="AP44659" s="9"/>
      <c r="AQ44659" s="9"/>
    </row>
    <row r="44660" spans="41:43" x14ac:dyDescent="0.3">
      <c r="AO44660" s="9"/>
      <c r="AP44660" s="9"/>
      <c r="AQ44660" s="9"/>
    </row>
    <row r="44661" spans="41:43" x14ac:dyDescent="0.3">
      <c r="AO44661" s="9"/>
      <c r="AP44661" s="9"/>
      <c r="AQ44661" s="9"/>
    </row>
    <row r="44662" spans="41:43" x14ac:dyDescent="0.3">
      <c r="AO44662" s="9"/>
      <c r="AP44662" s="9"/>
      <c r="AQ44662" s="9"/>
    </row>
    <row r="44663" spans="41:43" x14ac:dyDescent="0.3">
      <c r="AO44663" s="9"/>
      <c r="AP44663" s="9"/>
      <c r="AQ44663" s="9"/>
    </row>
    <row r="44664" spans="41:43" x14ac:dyDescent="0.3">
      <c r="AO44664" s="9"/>
      <c r="AP44664" s="9"/>
      <c r="AQ44664" s="9"/>
    </row>
    <row r="44665" spans="41:43" x14ac:dyDescent="0.3">
      <c r="AO44665" s="9"/>
      <c r="AP44665" s="9"/>
      <c r="AQ44665" s="9"/>
    </row>
    <row r="44666" spans="41:43" x14ac:dyDescent="0.3">
      <c r="AO44666" s="9"/>
      <c r="AP44666" s="9"/>
      <c r="AQ44666" s="9"/>
    </row>
    <row r="44667" spans="41:43" x14ac:dyDescent="0.3">
      <c r="AO44667" s="9"/>
      <c r="AP44667" s="9"/>
      <c r="AQ44667" s="9"/>
    </row>
    <row r="44668" spans="41:43" x14ac:dyDescent="0.3">
      <c r="AO44668" s="9"/>
      <c r="AP44668" s="9"/>
      <c r="AQ44668" s="9"/>
    </row>
    <row r="44669" spans="41:43" x14ac:dyDescent="0.3">
      <c r="AO44669" s="9"/>
      <c r="AP44669" s="9"/>
      <c r="AQ44669" s="9"/>
    </row>
    <row r="44670" spans="41:43" x14ac:dyDescent="0.3">
      <c r="AO44670" s="9"/>
      <c r="AP44670" s="9"/>
      <c r="AQ44670" s="9"/>
    </row>
    <row r="44671" spans="41:43" x14ac:dyDescent="0.3">
      <c r="AO44671" s="9"/>
      <c r="AP44671" s="9"/>
      <c r="AQ44671" s="9"/>
    </row>
    <row r="44672" spans="41:43" x14ac:dyDescent="0.3">
      <c r="AO44672" s="9"/>
      <c r="AP44672" s="9"/>
      <c r="AQ44672" s="9"/>
    </row>
    <row r="44673" spans="41:43" x14ac:dyDescent="0.3">
      <c r="AO44673" s="9"/>
      <c r="AP44673" s="9"/>
      <c r="AQ44673" s="9"/>
    </row>
    <row r="44674" spans="41:43" x14ac:dyDescent="0.3">
      <c r="AO44674" s="9"/>
      <c r="AP44674" s="9"/>
      <c r="AQ44674" s="9"/>
    </row>
    <row r="44675" spans="41:43" x14ac:dyDescent="0.3">
      <c r="AO44675" s="9"/>
      <c r="AP44675" s="9"/>
      <c r="AQ44675" s="9"/>
    </row>
    <row r="44676" spans="41:43" x14ac:dyDescent="0.3">
      <c r="AO44676" s="9"/>
      <c r="AP44676" s="9"/>
      <c r="AQ44676" s="9"/>
    </row>
    <row r="44677" spans="41:43" x14ac:dyDescent="0.3">
      <c r="AO44677" s="9"/>
      <c r="AP44677" s="9"/>
      <c r="AQ44677" s="9"/>
    </row>
    <row r="44678" spans="41:43" x14ac:dyDescent="0.3">
      <c r="AO44678" s="9"/>
      <c r="AP44678" s="9"/>
      <c r="AQ44678" s="9"/>
    </row>
    <row r="44679" spans="41:43" x14ac:dyDescent="0.3">
      <c r="AO44679" s="9"/>
      <c r="AP44679" s="9"/>
      <c r="AQ44679" s="9"/>
    </row>
    <row r="44680" spans="41:43" x14ac:dyDescent="0.3">
      <c r="AO44680" s="9"/>
      <c r="AP44680" s="9"/>
      <c r="AQ44680" s="9"/>
    </row>
    <row r="44681" spans="41:43" x14ac:dyDescent="0.3">
      <c r="AO44681" s="9"/>
      <c r="AP44681" s="9"/>
      <c r="AQ44681" s="9"/>
    </row>
    <row r="44682" spans="41:43" x14ac:dyDescent="0.3">
      <c r="AO44682" s="9"/>
      <c r="AP44682" s="9"/>
      <c r="AQ44682" s="9"/>
    </row>
    <row r="44683" spans="41:43" x14ac:dyDescent="0.3">
      <c r="AO44683" s="9"/>
      <c r="AP44683" s="9"/>
      <c r="AQ44683" s="9"/>
    </row>
    <row r="44684" spans="41:43" x14ac:dyDescent="0.3">
      <c r="AO44684" s="9"/>
      <c r="AP44684" s="9"/>
      <c r="AQ44684" s="9"/>
    </row>
    <row r="44685" spans="41:43" x14ac:dyDescent="0.3">
      <c r="AO44685" s="9"/>
      <c r="AP44685" s="9"/>
      <c r="AQ44685" s="9"/>
    </row>
    <row r="44686" spans="41:43" x14ac:dyDescent="0.3">
      <c r="AO44686" s="9"/>
      <c r="AP44686" s="9"/>
      <c r="AQ44686" s="9"/>
    </row>
    <row r="44687" spans="41:43" x14ac:dyDescent="0.3">
      <c r="AO44687" s="9"/>
      <c r="AP44687" s="9"/>
      <c r="AQ44687" s="9"/>
    </row>
    <row r="44688" spans="41:43" x14ac:dyDescent="0.3">
      <c r="AO44688" s="9"/>
      <c r="AP44688" s="9"/>
      <c r="AQ44688" s="9"/>
    </row>
    <row r="44689" spans="41:43" x14ac:dyDescent="0.3">
      <c r="AO44689" s="9"/>
      <c r="AP44689" s="9"/>
      <c r="AQ44689" s="9"/>
    </row>
    <row r="44690" spans="41:43" x14ac:dyDescent="0.3">
      <c r="AO44690" s="9"/>
      <c r="AP44690" s="9"/>
      <c r="AQ44690" s="9"/>
    </row>
    <row r="44691" spans="41:43" x14ac:dyDescent="0.3">
      <c r="AO44691" s="9"/>
      <c r="AP44691" s="9"/>
      <c r="AQ44691" s="9"/>
    </row>
    <row r="44692" spans="41:43" x14ac:dyDescent="0.3">
      <c r="AO44692" s="9"/>
      <c r="AP44692" s="9"/>
      <c r="AQ44692" s="9"/>
    </row>
    <row r="44693" spans="41:43" x14ac:dyDescent="0.3">
      <c r="AO44693" s="9"/>
      <c r="AP44693" s="9"/>
      <c r="AQ44693" s="9"/>
    </row>
    <row r="44694" spans="41:43" x14ac:dyDescent="0.3">
      <c r="AO44694" s="9"/>
      <c r="AP44694" s="9"/>
      <c r="AQ44694" s="9"/>
    </row>
    <row r="44695" spans="41:43" x14ac:dyDescent="0.3">
      <c r="AO44695" s="9"/>
      <c r="AP44695" s="9"/>
      <c r="AQ44695" s="9"/>
    </row>
    <row r="44696" spans="41:43" x14ac:dyDescent="0.3">
      <c r="AO44696" s="9"/>
      <c r="AP44696" s="9"/>
      <c r="AQ44696" s="9"/>
    </row>
    <row r="44697" spans="41:43" x14ac:dyDescent="0.3">
      <c r="AO44697" s="9"/>
      <c r="AP44697" s="9"/>
      <c r="AQ44697" s="9"/>
    </row>
    <row r="44698" spans="41:43" x14ac:dyDescent="0.3">
      <c r="AO44698" s="9"/>
      <c r="AP44698" s="9"/>
      <c r="AQ44698" s="9"/>
    </row>
    <row r="44699" spans="41:43" x14ac:dyDescent="0.3">
      <c r="AO44699" s="9"/>
      <c r="AP44699" s="9"/>
      <c r="AQ44699" s="9"/>
    </row>
    <row r="44700" spans="41:43" x14ac:dyDescent="0.3">
      <c r="AO44700" s="9"/>
      <c r="AP44700" s="9"/>
      <c r="AQ44700" s="9"/>
    </row>
    <row r="44701" spans="41:43" x14ac:dyDescent="0.3">
      <c r="AO44701" s="9"/>
      <c r="AP44701" s="9"/>
      <c r="AQ44701" s="9"/>
    </row>
    <row r="44702" spans="41:43" x14ac:dyDescent="0.3">
      <c r="AO44702" s="9"/>
      <c r="AP44702" s="9"/>
      <c r="AQ44702" s="9"/>
    </row>
    <row r="44703" spans="41:43" x14ac:dyDescent="0.3">
      <c r="AO44703" s="9"/>
      <c r="AP44703" s="9"/>
      <c r="AQ44703" s="9"/>
    </row>
    <row r="44704" spans="41:43" x14ac:dyDescent="0.3">
      <c r="AO44704" s="9"/>
      <c r="AP44704" s="9"/>
      <c r="AQ44704" s="9"/>
    </row>
    <row r="44705" spans="41:43" x14ac:dyDescent="0.3">
      <c r="AO44705" s="9"/>
      <c r="AP44705" s="9"/>
      <c r="AQ44705" s="9"/>
    </row>
    <row r="44706" spans="41:43" x14ac:dyDescent="0.3">
      <c r="AO44706" s="9"/>
      <c r="AP44706" s="9"/>
      <c r="AQ44706" s="9"/>
    </row>
    <row r="44707" spans="41:43" x14ac:dyDescent="0.3">
      <c r="AO44707" s="9"/>
      <c r="AP44707" s="9"/>
      <c r="AQ44707" s="9"/>
    </row>
    <row r="44708" spans="41:43" x14ac:dyDescent="0.3">
      <c r="AO44708" s="9"/>
      <c r="AP44708" s="9"/>
      <c r="AQ44708" s="9"/>
    </row>
    <row r="44709" spans="41:43" x14ac:dyDescent="0.3">
      <c r="AO44709" s="9"/>
      <c r="AP44709" s="9"/>
      <c r="AQ44709" s="9"/>
    </row>
    <row r="44710" spans="41:43" x14ac:dyDescent="0.3">
      <c r="AO44710" s="9"/>
      <c r="AP44710" s="9"/>
      <c r="AQ44710" s="9"/>
    </row>
    <row r="44711" spans="41:43" x14ac:dyDescent="0.3">
      <c r="AO44711" s="9"/>
      <c r="AP44711" s="9"/>
      <c r="AQ44711" s="9"/>
    </row>
    <row r="44712" spans="41:43" x14ac:dyDescent="0.3">
      <c r="AO44712" s="9"/>
      <c r="AP44712" s="9"/>
      <c r="AQ44712" s="9"/>
    </row>
    <row r="44713" spans="41:43" x14ac:dyDescent="0.3">
      <c r="AO44713" s="9"/>
      <c r="AP44713" s="9"/>
      <c r="AQ44713" s="9"/>
    </row>
    <row r="44714" spans="41:43" x14ac:dyDescent="0.3">
      <c r="AO44714" s="9"/>
      <c r="AP44714" s="9"/>
      <c r="AQ44714" s="9"/>
    </row>
    <row r="44715" spans="41:43" x14ac:dyDescent="0.3">
      <c r="AO44715" s="9"/>
      <c r="AP44715" s="9"/>
      <c r="AQ44715" s="9"/>
    </row>
    <row r="44716" spans="41:43" x14ac:dyDescent="0.3">
      <c r="AO44716" s="9"/>
      <c r="AP44716" s="9"/>
      <c r="AQ44716" s="9"/>
    </row>
    <row r="44717" spans="41:43" x14ac:dyDescent="0.3">
      <c r="AO44717" s="9"/>
      <c r="AP44717" s="9"/>
      <c r="AQ44717" s="9"/>
    </row>
    <row r="44718" spans="41:43" x14ac:dyDescent="0.3">
      <c r="AO44718" s="9"/>
      <c r="AP44718" s="9"/>
      <c r="AQ44718" s="9"/>
    </row>
    <row r="44719" spans="41:43" x14ac:dyDescent="0.3">
      <c r="AO44719" s="9"/>
      <c r="AP44719" s="9"/>
      <c r="AQ44719" s="9"/>
    </row>
    <row r="44720" spans="41:43" x14ac:dyDescent="0.3">
      <c r="AO44720" s="9"/>
      <c r="AP44720" s="9"/>
      <c r="AQ44720" s="9"/>
    </row>
    <row r="44721" spans="41:43" x14ac:dyDescent="0.3">
      <c r="AO44721" s="9"/>
      <c r="AP44721" s="9"/>
      <c r="AQ44721" s="9"/>
    </row>
    <row r="44722" spans="41:43" x14ac:dyDescent="0.3">
      <c r="AO44722" s="9"/>
      <c r="AP44722" s="9"/>
      <c r="AQ44722" s="9"/>
    </row>
    <row r="44723" spans="41:43" x14ac:dyDescent="0.3">
      <c r="AO44723" s="9"/>
      <c r="AP44723" s="9"/>
      <c r="AQ44723" s="9"/>
    </row>
    <row r="44724" spans="41:43" x14ac:dyDescent="0.3">
      <c r="AO44724" s="9"/>
      <c r="AP44724" s="9"/>
      <c r="AQ44724" s="9"/>
    </row>
    <row r="44725" spans="41:43" x14ac:dyDescent="0.3">
      <c r="AO44725" s="9"/>
      <c r="AP44725" s="9"/>
      <c r="AQ44725" s="9"/>
    </row>
    <row r="44726" spans="41:43" x14ac:dyDescent="0.3">
      <c r="AO44726" s="9"/>
      <c r="AP44726" s="9"/>
      <c r="AQ44726" s="9"/>
    </row>
    <row r="44727" spans="41:43" x14ac:dyDescent="0.3">
      <c r="AO44727" s="9"/>
      <c r="AP44727" s="9"/>
      <c r="AQ44727" s="9"/>
    </row>
    <row r="44728" spans="41:43" x14ac:dyDescent="0.3">
      <c r="AO44728" s="9"/>
      <c r="AP44728" s="9"/>
      <c r="AQ44728" s="9"/>
    </row>
    <row r="44729" spans="41:43" x14ac:dyDescent="0.3">
      <c r="AO44729" s="9"/>
      <c r="AP44729" s="9"/>
      <c r="AQ44729" s="9"/>
    </row>
    <row r="44730" spans="41:43" x14ac:dyDescent="0.3">
      <c r="AO44730" s="9"/>
      <c r="AP44730" s="9"/>
      <c r="AQ44730" s="9"/>
    </row>
    <row r="44731" spans="41:43" x14ac:dyDescent="0.3">
      <c r="AO44731" s="9"/>
      <c r="AP44731" s="9"/>
      <c r="AQ44731" s="9"/>
    </row>
    <row r="44732" spans="41:43" x14ac:dyDescent="0.3">
      <c r="AO44732" s="9"/>
      <c r="AP44732" s="9"/>
      <c r="AQ44732" s="9"/>
    </row>
    <row r="44733" spans="41:43" x14ac:dyDescent="0.3">
      <c r="AO44733" s="9"/>
      <c r="AP44733" s="9"/>
      <c r="AQ44733" s="9"/>
    </row>
    <row r="44734" spans="41:43" x14ac:dyDescent="0.3">
      <c r="AO44734" s="9"/>
      <c r="AP44734" s="9"/>
      <c r="AQ44734" s="9"/>
    </row>
    <row r="44735" spans="41:43" x14ac:dyDescent="0.3">
      <c r="AO44735" s="9"/>
      <c r="AP44735" s="9"/>
      <c r="AQ44735" s="9"/>
    </row>
    <row r="44736" spans="41:43" x14ac:dyDescent="0.3">
      <c r="AO44736" s="9"/>
      <c r="AP44736" s="9"/>
      <c r="AQ44736" s="9"/>
    </row>
    <row r="44737" spans="41:43" x14ac:dyDescent="0.3">
      <c r="AO44737" s="9"/>
      <c r="AP44737" s="9"/>
      <c r="AQ44737" s="9"/>
    </row>
    <row r="44738" spans="41:43" x14ac:dyDescent="0.3">
      <c r="AO44738" s="9"/>
      <c r="AP44738" s="9"/>
      <c r="AQ44738" s="9"/>
    </row>
    <row r="44739" spans="41:43" x14ac:dyDescent="0.3">
      <c r="AO44739" s="9"/>
      <c r="AP44739" s="9"/>
      <c r="AQ44739" s="9"/>
    </row>
    <row r="44740" spans="41:43" x14ac:dyDescent="0.3">
      <c r="AO44740" s="9"/>
      <c r="AP44740" s="9"/>
      <c r="AQ44740" s="9"/>
    </row>
    <row r="44741" spans="41:43" x14ac:dyDescent="0.3">
      <c r="AO44741" s="9"/>
      <c r="AP44741" s="9"/>
      <c r="AQ44741" s="9"/>
    </row>
    <row r="44742" spans="41:43" x14ac:dyDescent="0.3">
      <c r="AO44742" s="9"/>
      <c r="AP44742" s="9"/>
      <c r="AQ44742" s="9"/>
    </row>
    <row r="44743" spans="41:43" x14ac:dyDescent="0.3">
      <c r="AO44743" s="9"/>
      <c r="AP44743" s="9"/>
      <c r="AQ44743" s="9"/>
    </row>
    <row r="44744" spans="41:43" x14ac:dyDescent="0.3">
      <c r="AO44744" s="9"/>
      <c r="AP44744" s="9"/>
      <c r="AQ44744" s="9"/>
    </row>
    <row r="44745" spans="41:43" x14ac:dyDescent="0.3">
      <c r="AO44745" s="9"/>
      <c r="AP44745" s="9"/>
      <c r="AQ44745" s="9"/>
    </row>
    <row r="44746" spans="41:43" x14ac:dyDescent="0.3">
      <c r="AO44746" s="9"/>
      <c r="AP44746" s="9"/>
      <c r="AQ44746" s="9"/>
    </row>
    <row r="44747" spans="41:43" x14ac:dyDescent="0.3">
      <c r="AO44747" s="9"/>
      <c r="AP44747" s="9"/>
      <c r="AQ44747" s="9"/>
    </row>
    <row r="44748" spans="41:43" x14ac:dyDescent="0.3">
      <c r="AO44748" s="9"/>
      <c r="AP44748" s="9"/>
      <c r="AQ44748" s="9"/>
    </row>
    <row r="44749" spans="41:43" x14ac:dyDescent="0.3">
      <c r="AO44749" s="9"/>
      <c r="AP44749" s="9"/>
      <c r="AQ44749" s="9"/>
    </row>
    <row r="44750" spans="41:43" x14ac:dyDescent="0.3">
      <c r="AO44750" s="9"/>
      <c r="AP44750" s="9"/>
      <c r="AQ44750" s="9"/>
    </row>
    <row r="44751" spans="41:43" x14ac:dyDescent="0.3">
      <c r="AO44751" s="9"/>
      <c r="AP44751" s="9"/>
      <c r="AQ44751" s="9"/>
    </row>
    <row r="44752" spans="41:43" x14ac:dyDescent="0.3">
      <c r="AO44752" s="9"/>
      <c r="AP44752" s="9"/>
      <c r="AQ44752" s="9"/>
    </row>
    <row r="44753" spans="41:43" x14ac:dyDescent="0.3">
      <c r="AO44753" s="9"/>
      <c r="AP44753" s="9"/>
      <c r="AQ44753" s="9"/>
    </row>
    <row r="44754" spans="41:43" x14ac:dyDescent="0.3">
      <c r="AO44754" s="9"/>
      <c r="AP44754" s="9"/>
      <c r="AQ44754" s="9"/>
    </row>
    <row r="44755" spans="41:43" x14ac:dyDescent="0.3">
      <c r="AO44755" s="9"/>
      <c r="AP44755" s="9"/>
      <c r="AQ44755" s="9"/>
    </row>
    <row r="44756" spans="41:43" x14ac:dyDescent="0.3">
      <c r="AO44756" s="9"/>
      <c r="AP44756" s="9"/>
      <c r="AQ44756" s="9"/>
    </row>
    <row r="44757" spans="41:43" x14ac:dyDescent="0.3">
      <c r="AO44757" s="9"/>
      <c r="AP44757" s="9"/>
      <c r="AQ44757" s="9"/>
    </row>
    <row r="44758" spans="41:43" x14ac:dyDescent="0.3">
      <c r="AO44758" s="9"/>
      <c r="AP44758" s="9"/>
      <c r="AQ44758" s="9"/>
    </row>
    <row r="44759" spans="41:43" x14ac:dyDescent="0.3">
      <c r="AO44759" s="9"/>
      <c r="AP44759" s="9"/>
      <c r="AQ44759" s="9"/>
    </row>
    <row r="44760" spans="41:43" x14ac:dyDescent="0.3">
      <c r="AO44760" s="9"/>
      <c r="AP44760" s="9"/>
      <c r="AQ44760" s="9"/>
    </row>
    <row r="44761" spans="41:43" x14ac:dyDescent="0.3">
      <c r="AO44761" s="9"/>
      <c r="AP44761" s="9"/>
      <c r="AQ44761" s="9"/>
    </row>
    <row r="44762" spans="41:43" x14ac:dyDescent="0.3">
      <c r="AO44762" s="9"/>
      <c r="AP44762" s="9"/>
      <c r="AQ44762" s="9"/>
    </row>
    <row r="44763" spans="41:43" x14ac:dyDescent="0.3">
      <c r="AO44763" s="9"/>
      <c r="AP44763" s="9"/>
      <c r="AQ44763" s="9"/>
    </row>
    <row r="44764" spans="41:43" x14ac:dyDescent="0.3">
      <c r="AO44764" s="9"/>
      <c r="AP44764" s="9"/>
      <c r="AQ44764" s="9"/>
    </row>
    <row r="44765" spans="41:43" x14ac:dyDescent="0.3">
      <c r="AO44765" s="9"/>
      <c r="AP44765" s="9"/>
      <c r="AQ44765" s="9"/>
    </row>
    <row r="44766" spans="41:43" x14ac:dyDescent="0.3">
      <c r="AO44766" s="9"/>
      <c r="AP44766" s="9"/>
      <c r="AQ44766" s="9"/>
    </row>
    <row r="44767" spans="41:43" x14ac:dyDescent="0.3">
      <c r="AO44767" s="9"/>
      <c r="AP44767" s="9"/>
      <c r="AQ44767" s="9"/>
    </row>
    <row r="44768" spans="41:43" x14ac:dyDescent="0.3">
      <c r="AO44768" s="9"/>
      <c r="AP44768" s="9"/>
      <c r="AQ44768" s="9"/>
    </row>
    <row r="44769" spans="41:43" x14ac:dyDescent="0.3">
      <c r="AO44769" s="9"/>
      <c r="AP44769" s="9"/>
      <c r="AQ44769" s="9"/>
    </row>
    <row r="44770" spans="41:43" x14ac:dyDescent="0.3">
      <c r="AO44770" s="9"/>
      <c r="AP44770" s="9"/>
      <c r="AQ44770" s="9"/>
    </row>
    <row r="44771" spans="41:43" x14ac:dyDescent="0.3">
      <c r="AO44771" s="9"/>
      <c r="AP44771" s="9"/>
      <c r="AQ44771" s="9"/>
    </row>
    <row r="44772" spans="41:43" x14ac:dyDescent="0.3">
      <c r="AO44772" s="9"/>
      <c r="AP44772" s="9"/>
      <c r="AQ44772" s="9"/>
    </row>
    <row r="44773" spans="41:43" x14ac:dyDescent="0.3">
      <c r="AO44773" s="9"/>
      <c r="AP44773" s="9"/>
      <c r="AQ44773" s="9"/>
    </row>
    <row r="44774" spans="41:43" x14ac:dyDescent="0.3">
      <c r="AO44774" s="9"/>
      <c r="AP44774" s="9"/>
      <c r="AQ44774" s="9"/>
    </row>
    <row r="44775" spans="41:43" x14ac:dyDescent="0.3">
      <c r="AO44775" s="9"/>
      <c r="AP44775" s="9"/>
      <c r="AQ44775" s="9"/>
    </row>
    <row r="44776" spans="41:43" x14ac:dyDescent="0.3">
      <c r="AO44776" s="9"/>
      <c r="AP44776" s="9"/>
      <c r="AQ44776" s="9"/>
    </row>
    <row r="44777" spans="41:43" x14ac:dyDescent="0.3">
      <c r="AO44777" s="9"/>
      <c r="AP44777" s="9"/>
      <c r="AQ44777" s="9"/>
    </row>
    <row r="44778" spans="41:43" x14ac:dyDescent="0.3">
      <c r="AO44778" s="9"/>
      <c r="AP44778" s="9"/>
      <c r="AQ44778" s="9"/>
    </row>
    <row r="44779" spans="41:43" x14ac:dyDescent="0.3">
      <c r="AO44779" s="9"/>
      <c r="AP44779" s="9"/>
      <c r="AQ44779" s="9"/>
    </row>
    <row r="44780" spans="41:43" x14ac:dyDescent="0.3">
      <c r="AO44780" s="9"/>
      <c r="AP44780" s="9"/>
      <c r="AQ44780" s="9"/>
    </row>
    <row r="44781" spans="41:43" x14ac:dyDescent="0.3">
      <c r="AO44781" s="9"/>
      <c r="AP44781" s="9"/>
      <c r="AQ44781" s="9"/>
    </row>
    <row r="44782" spans="41:43" x14ac:dyDescent="0.3">
      <c r="AO44782" s="9"/>
      <c r="AP44782" s="9"/>
      <c r="AQ44782" s="9"/>
    </row>
    <row r="44783" spans="41:43" x14ac:dyDescent="0.3">
      <c r="AO44783" s="9"/>
      <c r="AP44783" s="9"/>
      <c r="AQ44783" s="9"/>
    </row>
    <row r="44784" spans="41:43" x14ac:dyDescent="0.3">
      <c r="AO44784" s="9"/>
      <c r="AP44784" s="9"/>
      <c r="AQ44784" s="9"/>
    </row>
    <row r="44785" spans="41:43" x14ac:dyDescent="0.3">
      <c r="AO44785" s="9"/>
      <c r="AP44785" s="9"/>
      <c r="AQ44785" s="9"/>
    </row>
    <row r="44786" spans="41:43" x14ac:dyDescent="0.3">
      <c r="AO44786" s="9"/>
      <c r="AP44786" s="9"/>
      <c r="AQ44786" s="9"/>
    </row>
    <row r="44787" spans="41:43" x14ac:dyDescent="0.3">
      <c r="AO44787" s="9"/>
      <c r="AP44787" s="9"/>
      <c r="AQ44787" s="9"/>
    </row>
    <row r="44788" spans="41:43" x14ac:dyDescent="0.3">
      <c r="AO44788" s="9"/>
      <c r="AP44788" s="9"/>
      <c r="AQ44788" s="9"/>
    </row>
    <row r="44789" spans="41:43" x14ac:dyDescent="0.3">
      <c r="AO44789" s="9"/>
      <c r="AP44789" s="9"/>
      <c r="AQ44789" s="9"/>
    </row>
    <row r="44790" spans="41:43" x14ac:dyDescent="0.3">
      <c r="AO44790" s="9"/>
      <c r="AP44790" s="9"/>
      <c r="AQ44790" s="9"/>
    </row>
    <row r="44791" spans="41:43" x14ac:dyDescent="0.3">
      <c r="AO44791" s="9"/>
      <c r="AP44791" s="9"/>
      <c r="AQ44791" s="9"/>
    </row>
    <row r="44792" spans="41:43" x14ac:dyDescent="0.3">
      <c r="AO44792" s="9"/>
      <c r="AP44792" s="9"/>
      <c r="AQ44792" s="9"/>
    </row>
    <row r="44793" spans="41:43" x14ac:dyDescent="0.3">
      <c r="AO44793" s="9"/>
      <c r="AP44793" s="9"/>
      <c r="AQ44793" s="9"/>
    </row>
    <row r="44794" spans="41:43" x14ac:dyDescent="0.3">
      <c r="AO44794" s="9"/>
      <c r="AP44794" s="9"/>
      <c r="AQ44794" s="9"/>
    </row>
    <row r="44795" spans="41:43" x14ac:dyDescent="0.3">
      <c r="AO44795" s="9"/>
      <c r="AP44795" s="9"/>
      <c r="AQ44795" s="9"/>
    </row>
    <row r="44796" spans="41:43" x14ac:dyDescent="0.3">
      <c r="AO44796" s="9"/>
      <c r="AP44796" s="9"/>
      <c r="AQ44796" s="9"/>
    </row>
    <row r="44797" spans="41:43" x14ac:dyDescent="0.3">
      <c r="AO44797" s="9"/>
      <c r="AP44797" s="9"/>
      <c r="AQ44797" s="9"/>
    </row>
    <row r="44798" spans="41:43" x14ac:dyDescent="0.3">
      <c r="AO44798" s="9"/>
      <c r="AP44798" s="9"/>
      <c r="AQ44798" s="9"/>
    </row>
    <row r="44799" spans="41:43" x14ac:dyDescent="0.3">
      <c r="AO44799" s="9"/>
      <c r="AP44799" s="9"/>
      <c r="AQ44799" s="9"/>
    </row>
    <row r="44800" spans="41:43" x14ac:dyDescent="0.3">
      <c r="AO44800" s="9"/>
      <c r="AP44800" s="9"/>
      <c r="AQ44800" s="9"/>
    </row>
    <row r="44801" spans="41:43" x14ac:dyDescent="0.3">
      <c r="AO44801" s="9"/>
      <c r="AP44801" s="9"/>
      <c r="AQ44801" s="9"/>
    </row>
    <row r="44802" spans="41:43" x14ac:dyDescent="0.3">
      <c r="AO44802" s="9"/>
      <c r="AP44802" s="9"/>
      <c r="AQ44802" s="9"/>
    </row>
    <row r="44803" spans="41:43" x14ac:dyDescent="0.3">
      <c r="AO44803" s="9"/>
      <c r="AP44803" s="9"/>
      <c r="AQ44803" s="9"/>
    </row>
    <row r="44804" spans="41:43" x14ac:dyDescent="0.3">
      <c r="AO44804" s="9"/>
      <c r="AP44804" s="9"/>
      <c r="AQ44804" s="9"/>
    </row>
    <row r="44805" spans="41:43" x14ac:dyDescent="0.3">
      <c r="AO44805" s="9"/>
      <c r="AP44805" s="9"/>
      <c r="AQ44805" s="9"/>
    </row>
    <row r="44806" spans="41:43" x14ac:dyDescent="0.3">
      <c r="AO44806" s="9"/>
      <c r="AP44806" s="9"/>
      <c r="AQ44806" s="9"/>
    </row>
    <row r="44807" spans="41:43" x14ac:dyDescent="0.3">
      <c r="AO44807" s="9"/>
      <c r="AP44807" s="9"/>
      <c r="AQ44807" s="9"/>
    </row>
    <row r="44808" spans="41:43" x14ac:dyDescent="0.3">
      <c r="AO44808" s="9"/>
      <c r="AP44808" s="9"/>
      <c r="AQ44808" s="9"/>
    </row>
    <row r="44809" spans="41:43" x14ac:dyDescent="0.3">
      <c r="AO44809" s="9"/>
      <c r="AP44809" s="9"/>
      <c r="AQ44809" s="9"/>
    </row>
    <row r="44810" spans="41:43" x14ac:dyDescent="0.3">
      <c r="AO44810" s="9"/>
      <c r="AP44810" s="9"/>
      <c r="AQ44810" s="9"/>
    </row>
    <row r="44811" spans="41:43" x14ac:dyDescent="0.3">
      <c r="AO44811" s="9"/>
      <c r="AP44811" s="9"/>
      <c r="AQ44811" s="9"/>
    </row>
    <row r="44812" spans="41:43" x14ac:dyDescent="0.3">
      <c r="AO44812" s="9"/>
      <c r="AP44812" s="9"/>
      <c r="AQ44812" s="9"/>
    </row>
    <row r="44813" spans="41:43" x14ac:dyDescent="0.3">
      <c r="AO44813" s="9"/>
      <c r="AP44813" s="9"/>
      <c r="AQ44813" s="9"/>
    </row>
    <row r="44814" spans="41:43" x14ac:dyDescent="0.3">
      <c r="AO44814" s="9"/>
      <c r="AP44814" s="9"/>
      <c r="AQ44814" s="9"/>
    </row>
    <row r="44815" spans="41:43" x14ac:dyDescent="0.3">
      <c r="AO44815" s="9"/>
      <c r="AP44815" s="9"/>
      <c r="AQ44815" s="9"/>
    </row>
    <row r="44816" spans="41:43" x14ac:dyDescent="0.3">
      <c r="AO44816" s="9"/>
      <c r="AP44816" s="9"/>
      <c r="AQ44816" s="9"/>
    </row>
    <row r="44817" spans="41:43" x14ac:dyDescent="0.3">
      <c r="AO44817" s="9"/>
      <c r="AP44817" s="9"/>
      <c r="AQ44817" s="9"/>
    </row>
    <row r="44818" spans="41:43" x14ac:dyDescent="0.3">
      <c r="AO44818" s="9"/>
      <c r="AP44818" s="9"/>
      <c r="AQ44818" s="9"/>
    </row>
    <row r="44819" spans="41:43" x14ac:dyDescent="0.3">
      <c r="AO44819" s="9"/>
      <c r="AP44819" s="9"/>
      <c r="AQ44819" s="9"/>
    </row>
    <row r="44820" spans="41:43" x14ac:dyDescent="0.3">
      <c r="AO44820" s="9"/>
      <c r="AP44820" s="9"/>
      <c r="AQ44820" s="9"/>
    </row>
    <row r="44821" spans="41:43" x14ac:dyDescent="0.3">
      <c r="AO44821" s="9"/>
      <c r="AP44821" s="9"/>
      <c r="AQ44821" s="9"/>
    </row>
    <row r="44822" spans="41:43" x14ac:dyDescent="0.3">
      <c r="AO44822" s="9"/>
      <c r="AP44822" s="9"/>
      <c r="AQ44822" s="9"/>
    </row>
    <row r="44823" spans="41:43" x14ac:dyDescent="0.3">
      <c r="AO44823" s="9"/>
      <c r="AP44823" s="9"/>
      <c r="AQ44823" s="9"/>
    </row>
    <row r="44824" spans="41:43" x14ac:dyDescent="0.3">
      <c r="AO44824" s="9"/>
      <c r="AP44824" s="9"/>
      <c r="AQ44824" s="9"/>
    </row>
    <row r="44825" spans="41:43" x14ac:dyDescent="0.3">
      <c r="AO44825" s="9"/>
      <c r="AP44825" s="9"/>
      <c r="AQ44825" s="9"/>
    </row>
    <row r="44826" spans="41:43" x14ac:dyDescent="0.3">
      <c r="AO44826" s="9"/>
      <c r="AP44826" s="9"/>
      <c r="AQ44826" s="9"/>
    </row>
    <row r="44827" spans="41:43" x14ac:dyDescent="0.3">
      <c r="AO44827" s="9"/>
      <c r="AP44827" s="9"/>
      <c r="AQ44827" s="9"/>
    </row>
    <row r="44828" spans="41:43" x14ac:dyDescent="0.3">
      <c r="AO44828" s="9"/>
      <c r="AP44828" s="9"/>
      <c r="AQ44828" s="9"/>
    </row>
    <row r="44829" spans="41:43" x14ac:dyDescent="0.3">
      <c r="AO44829" s="9"/>
      <c r="AP44829" s="9"/>
      <c r="AQ44829" s="9"/>
    </row>
    <row r="44830" spans="41:43" x14ac:dyDescent="0.3">
      <c r="AO44830" s="9"/>
      <c r="AP44830" s="9"/>
      <c r="AQ44830" s="9"/>
    </row>
    <row r="44831" spans="41:43" x14ac:dyDescent="0.3">
      <c r="AO44831" s="9"/>
      <c r="AP44831" s="9"/>
      <c r="AQ44831" s="9"/>
    </row>
    <row r="44832" spans="41:43" x14ac:dyDescent="0.3">
      <c r="AO44832" s="9"/>
      <c r="AP44832" s="9"/>
      <c r="AQ44832" s="9"/>
    </row>
    <row r="44833" spans="41:43" x14ac:dyDescent="0.3">
      <c r="AO44833" s="9"/>
      <c r="AP44833" s="9"/>
      <c r="AQ44833" s="9"/>
    </row>
    <row r="44834" spans="41:43" x14ac:dyDescent="0.3">
      <c r="AO44834" s="9"/>
      <c r="AP44834" s="9"/>
      <c r="AQ44834" s="9"/>
    </row>
    <row r="44835" spans="41:43" x14ac:dyDescent="0.3">
      <c r="AO44835" s="9"/>
      <c r="AP44835" s="9"/>
      <c r="AQ44835" s="9"/>
    </row>
    <row r="44836" spans="41:43" x14ac:dyDescent="0.3">
      <c r="AO44836" s="9"/>
      <c r="AP44836" s="9"/>
      <c r="AQ44836" s="9"/>
    </row>
    <row r="44837" spans="41:43" x14ac:dyDescent="0.3">
      <c r="AO44837" s="9"/>
      <c r="AP44837" s="9"/>
      <c r="AQ44837" s="9"/>
    </row>
    <row r="44838" spans="41:43" x14ac:dyDescent="0.3">
      <c r="AO44838" s="9"/>
      <c r="AP44838" s="9"/>
      <c r="AQ44838" s="9"/>
    </row>
    <row r="44839" spans="41:43" x14ac:dyDescent="0.3">
      <c r="AO44839" s="9"/>
      <c r="AP44839" s="9"/>
      <c r="AQ44839" s="9"/>
    </row>
    <row r="44840" spans="41:43" x14ac:dyDescent="0.3">
      <c r="AO44840" s="9"/>
      <c r="AP44840" s="9"/>
      <c r="AQ44840" s="9"/>
    </row>
    <row r="44841" spans="41:43" x14ac:dyDescent="0.3">
      <c r="AO44841" s="9"/>
      <c r="AP44841" s="9"/>
      <c r="AQ44841" s="9"/>
    </row>
    <row r="44842" spans="41:43" x14ac:dyDescent="0.3">
      <c r="AO44842" s="9"/>
      <c r="AP44842" s="9"/>
      <c r="AQ44842" s="9"/>
    </row>
    <row r="44843" spans="41:43" x14ac:dyDescent="0.3">
      <c r="AO44843" s="9"/>
      <c r="AP44843" s="9"/>
      <c r="AQ44843" s="9"/>
    </row>
    <row r="44844" spans="41:43" x14ac:dyDescent="0.3">
      <c r="AO44844" s="9"/>
      <c r="AP44844" s="9"/>
      <c r="AQ44844" s="9"/>
    </row>
    <row r="44845" spans="41:43" x14ac:dyDescent="0.3">
      <c r="AO44845" s="9"/>
      <c r="AP44845" s="9"/>
      <c r="AQ44845" s="9"/>
    </row>
    <row r="44846" spans="41:43" x14ac:dyDescent="0.3">
      <c r="AO44846" s="9"/>
      <c r="AP44846" s="9"/>
      <c r="AQ44846" s="9"/>
    </row>
    <row r="44847" spans="41:43" x14ac:dyDescent="0.3">
      <c r="AO44847" s="9"/>
      <c r="AP44847" s="9"/>
      <c r="AQ44847" s="9"/>
    </row>
    <row r="44848" spans="41:43" x14ac:dyDescent="0.3">
      <c r="AO44848" s="9"/>
      <c r="AP44848" s="9"/>
      <c r="AQ44848" s="9"/>
    </row>
    <row r="44849" spans="41:43" x14ac:dyDescent="0.3">
      <c r="AO44849" s="9"/>
      <c r="AP44849" s="9"/>
      <c r="AQ44849" s="9"/>
    </row>
    <row r="44850" spans="41:43" x14ac:dyDescent="0.3">
      <c r="AO44850" s="9"/>
      <c r="AP44850" s="9"/>
      <c r="AQ44850" s="9"/>
    </row>
    <row r="44851" spans="41:43" x14ac:dyDescent="0.3">
      <c r="AO44851" s="9"/>
      <c r="AP44851" s="9"/>
      <c r="AQ44851" s="9"/>
    </row>
    <row r="44852" spans="41:43" x14ac:dyDescent="0.3">
      <c r="AO44852" s="9"/>
      <c r="AP44852" s="9"/>
      <c r="AQ44852" s="9"/>
    </row>
    <row r="44853" spans="41:43" x14ac:dyDescent="0.3">
      <c r="AO44853" s="9"/>
      <c r="AP44853" s="9"/>
      <c r="AQ44853" s="9"/>
    </row>
    <row r="44854" spans="41:43" x14ac:dyDescent="0.3">
      <c r="AO44854" s="9"/>
      <c r="AP44854" s="9"/>
      <c r="AQ44854" s="9"/>
    </row>
    <row r="44855" spans="41:43" x14ac:dyDescent="0.3">
      <c r="AO44855" s="9"/>
      <c r="AP44855" s="9"/>
      <c r="AQ44855" s="9"/>
    </row>
    <row r="44856" spans="41:43" x14ac:dyDescent="0.3">
      <c r="AO44856" s="9"/>
      <c r="AP44856" s="9"/>
      <c r="AQ44856" s="9"/>
    </row>
    <row r="44857" spans="41:43" x14ac:dyDescent="0.3">
      <c r="AO44857" s="9"/>
      <c r="AP44857" s="9"/>
      <c r="AQ44857" s="9"/>
    </row>
    <row r="44858" spans="41:43" x14ac:dyDescent="0.3">
      <c r="AO44858" s="9"/>
      <c r="AP44858" s="9"/>
      <c r="AQ44858" s="9"/>
    </row>
    <row r="44859" spans="41:43" x14ac:dyDescent="0.3">
      <c r="AO44859" s="9"/>
      <c r="AP44859" s="9"/>
      <c r="AQ44859" s="9"/>
    </row>
    <row r="44860" spans="41:43" x14ac:dyDescent="0.3">
      <c r="AO44860" s="9"/>
      <c r="AP44860" s="9"/>
      <c r="AQ44860" s="9"/>
    </row>
    <row r="44861" spans="41:43" x14ac:dyDescent="0.3">
      <c r="AO44861" s="9"/>
      <c r="AP44861" s="9"/>
      <c r="AQ44861" s="9"/>
    </row>
    <row r="44862" spans="41:43" x14ac:dyDescent="0.3">
      <c r="AO44862" s="9"/>
      <c r="AP44862" s="9"/>
      <c r="AQ44862" s="9"/>
    </row>
    <row r="44863" spans="41:43" x14ac:dyDescent="0.3">
      <c r="AO44863" s="9"/>
      <c r="AP44863" s="9"/>
      <c r="AQ44863" s="9"/>
    </row>
    <row r="44864" spans="41:43" x14ac:dyDescent="0.3">
      <c r="AO44864" s="9"/>
      <c r="AP44864" s="9"/>
      <c r="AQ44864" s="9"/>
    </row>
    <row r="44865" spans="41:43" x14ac:dyDescent="0.3">
      <c r="AO44865" s="9"/>
      <c r="AP44865" s="9"/>
      <c r="AQ44865" s="9"/>
    </row>
    <row r="44866" spans="41:43" x14ac:dyDescent="0.3">
      <c r="AO44866" s="9"/>
      <c r="AP44866" s="9"/>
      <c r="AQ44866" s="9"/>
    </row>
    <row r="44867" spans="41:43" x14ac:dyDescent="0.3">
      <c r="AO44867" s="9"/>
      <c r="AP44867" s="9"/>
      <c r="AQ44867" s="9"/>
    </row>
    <row r="44868" spans="41:43" x14ac:dyDescent="0.3">
      <c r="AO44868" s="9"/>
      <c r="AP44868" s="9"/>
      <c r="AQ44868" s="9"/>
    </row>
    <row r="44869" spans="41:43" x14ac:dyDescent="0.3">
      <c r="AO44869" s="9"/>
      <c r="AP44869" s="9"/>
      <c r="AQ44869" s="9"/>
    </row>
    <row r="44870" spans="41:43" x14ac:dyDescent="0.3">
      <c r="AO44870" s="9"/>
      <c r="AP44870" s="9"/>
      <c r="AQ44870" s="9"/>
    </row>
    <row r="44871" spans="41:43" x14ac:dyDescent="0.3">
      <c r="AO44871" s="9"/>
      <c r="AP44871" s="9"/>
      <c r="AQ44871" s="9"/>
    </row>
    <row r="44872" spans="41:43" x14ac:dyDescent="0.3">
      <c r="AO44872" s="9"/>
      <c r="AP44872" s="9"/>
      <c r="AQ44872" s="9"/>
    </row>
    <row r="44873" spans="41:43" x14ac:dyDescent="0.3">
      <c r="AO44873" s="9"/>
      <c r="AP44873" s="9"/>
      <c r="AQ44873" s="9"/>
    </row>
    <row r="44874" spans="41:43" x14ac:dyDescent="0.3">
      <c r="AO44874" s="9"/>
      <c r="AP44874" s="9"/>
      <c r="AQ44874" s="9"/>
    </row>
    <row r="44875" spans="41:43" x14ac:dyDescent="0.3">
      <c r="AO44875" s="9"/>
      <c r="AP44875" s="9"/>
      <c r="AQ44875" s="9"/>
    </row>
    <row r="44876" spans="41:43" x14ac:dyDescent="0.3">
      <c r="AO44876" s="9"/>
      <c r="AP44876" s="9"/>
      <c r="AQ44876" s="9"/>
    </row>
    <row r="44877" spans="41:43" x14ac:dyDescent="0.3">
      <c r="AO44877" s="9"/>
      <c r="AP44877" s="9"/>
      <c r="AQ44877" s="9"/>
    </row>
    <row r="44878" spans="41:43" x14ac:dyDescent="0.3">
      <c r="AO44878" s="9"/>
      <c r="AP44878" s="9"/>
      <c r="AQ44878" s="9"/>
    </row>
    <row r="44879" spans="41:43" x14ac:dyDescent="0.3">
      <c r="AO44879" s="9"/>
      <c r="AP44879" s="9"/>
      <c r="AQ44879" s="9"/>
    </row>
    <row r="44880" spans="41:43" x14ac:dyDescent="0.3">
      <c r="AO44880" s="9"/>
      <c r="AP44880" s="9"/>
      <c r="AQ44880" s="9"/>
    </row>
    <row r="44881" spans="41:43" x14ac:dyDescent="0.3">
      <c r="AO44881" s="9"/>
      <c r="AP44881" s="9"/>
      <c r="AQ44881" s="9"/>
    </row>
    <row r="44882" spans="41:43" x14ac:dyDescent="0.3">
      <c r="AO44882" s="9"/>
      <c r="AP44882" s="9"/>
      <c r="AQ44882" s="9"/>
    </row>
    <row r="44883" spans="41:43" x14ac:dyDescent="0.3">
      <c r="AO44883" s="9"/>
      <c r="AP44883" s="9"/>
      <c r="AQ44883" s="9"/>
    </row>
    <row r="44884" spans="41:43" x14ac:dyDescent="0.3">
      <c r="AO44884" s="9"/>
      <c r="AP44884" s="9"/>
      <c r="AQ44884" s="9"/>
    </row>
    <row r="44885" spans="41:43" x14ac:dyDescent="0.3">
      <c r="AO44885" s="9"/>
      <c r="AP44885" s="9"/>
      <c r="AQ44885" s="9"/>
    </row>
    <row r="44886" spans="41:43" x14ac:dyDescent="0.3">
      <c r="AO44886" s="9"/>
      <c r="AP44886" s="9"/>
      <c r="AQ44886" s="9"/>
    </row>
    <row r="44887" spans="41:43" x14ac:dyDescent="0.3">
      <c r="AO44887" s="9"/>
      <c r="AP44887" s="9"/>
      <c r="AQ44887" s="9"/>
    </row>
    <row r="44888" spans="41:43" x14ac:dyDescent="0.3">
      <c r="AO44888" s="9"/>
      <c r="AP44888" s="9"/>
      <c r="AQ44888" s="9"/>
    </row>
    <row r="44889" spans="41:43" x14ac:dyDescent="0.3">
      <c r="AO44889" s="9"/>
      <c r="AP44889" s="9"/>
      <c r="AQ44889" s="9"/>
    </row>
    <row r="44890" spans="41:43" x14ac:dyDescent="0.3">
      <c r="AO44890" s="9"/>
      <c r="AP44890" s="9"/>
      <c r="AQ44890" s="9"/>
    </row>
    <row r="44891" spans="41:43" x14ac:dyDescent="0.3">
      <c r="AO44891" s="9"/>
      <c r="AP44891" s="9"/>
      <c r="AQ44891" s="9"/>
    </row>
    <row r="44892" spans="41:43" x14ac:dyDescent="0.3">
      <c r="AO44892" s="9"/>
      <c r="AP44892" s="9"/>
      <c r="AQ44892" s="9"/>
    </row>
    <row r="44893" spans="41:43" x14ac:dyDescent="0.3">
      <c r="AO44893" s="9"/>
      <c r="AP44893" s="9"/>
      <c r="AQ44893" s="9"/>
    </row>
    <row r="44894" spans="41:43" x14ac:dyDescent="0.3">
      <c r="AO44894" s="9"/>
      <c r="AP44894" s="9"/>
      <c r="AQ44894" s="9"/>
    </row>
    <row r="44895" spans="41:43" x14ac:dyDescent="0.3">
      <c r="AO44895" s="9"/>
      <c r="AP44895" s="9"/>
      <c r="AQ44895" s="9"/>
    </row>
    <row r="44896" spans="41:43" x14ac:dyDescent="0.3">
      <c r="AO44896" s="9"/>
      <c r="AP44896" s="9"/>
      <c r="AQ44896" s="9"/>
    </row>
    <row r="44897" spans="41:43" x14ac:dyDescent="0.3">
      <c r="AO44897" s="9"/>
      <c r="AP44897" s="9"/>
      <c r="AQ44897" s="9"/>
    </row>
    <row r="44898" spans="41:43" x14ac:dyDescent="0.3">
      <c r="AO44898" s="9"/>
      <c r="AP44898" s="9"/>
      <c r="AQ44898" s="9"/>
    </row>
    <row r="44899" spans="41:43" x14ac:dyDescent="0.3">
      <c r="AO44899" s="9"/>
      <c r="AP44899" s="9"/>
      <c r="AQ44899" s="9"/>
    </row>
    <row r="44900" spans="41:43" x14ac:dyDescent="0.3">
      <c r="AO44900" s="9"/>
      <c r="AP44900" s="9"/>
      <c r="AQ44900" s="9"/>
    </row>
    <row r="44901" spans="41:43" x14ac:dyDescent="0.3">
      <c r="AO44901" s="9"/>
      <c r="AP44901" s="9"/>
      <c r="AQ44901" s="9"/>
    </row>
    <row r="44902" spans="41:43" x14ac:dyDescent="0.3">
      <c r="AO44902" s="9"/>
      <c r="AP44902" s="9"/>
      <c r="AQ44902" s="9"/>
    </row>
    <row r="44903" spans="41:43" x14ac:dyDescent="0.3">
      <c r="AO44903" s="9"/>
      <c r="AP44903" s="9"/>
      <c r="AQ44903" s="9"/>
    </row>
    <row r="44904" spans="41:43" x14ac:dyDescent="0.3">
      <c r="AO44904" s="9"/>
      <c r="AP44904" s="9"/>
      <c r="AQ44904" s="9"/>
    </row>
    <row r="44905" spans="41:43" x14ac:dyDescent="0.3">
      <c r="AO44905" s="9"/>
      <c r="AP44905" s="9"/>
      <c r="AQ44905" s="9"/>
    </row>
    <row r="44906" spans="41:43" x14ac:dyDescent="0.3">
      <c r="AO44906" s="9"/>
      <c r="AP44906" s="9"/>
      <c r="AQ44906" s="9"/>
    </row>
    <row r="44907" spans="41:43" x14ac:dyDescent="0.3">
      <c r="AO44907" s="9"/>
      <c r="AP44907" s="9"/>
      <c r="AQ44907" s="9"/>
    </row>
    <row r="44908" spans="41:43" x14ac:dyDescent="0.3">
      <c r="AO44908" s="9"/>
      <c r="AP44908" s="9"/>
      <c r="AQ44908" s="9"/>
    </row>
    <row r="44909" spans="41:43" x14ac:dyDescent="0.3">
      <c r="AO44909" s="9"/>
      <c r="AP44909" s="9"/>
      <c r="AQ44909" s="9"/>
    </row>
    <row r="44910" spans="41:43" x14ac:dyDescent="0.3">
      <c r="AO44910" s="9"/>
      <c r="AP44910" s="9"/>
      <c r="AQ44910" s="9"/>
    </row>
    <row r="44911" spans="41:43" x14ac:dyDescent="0.3">
      <c r="AO44911" s="9"/>
      <c r="AP44911" s="9"/>
      <c r="AQ44911" s="9"/>
    </row>
    <row r="44912" spans="41:43" x14ac:dyDescent="0.3">
      <c r="AO44912" s="9"/>
      <c r="AP44912" s="9"/>
      <c r="AQ44912" s="9"/>
    </row>
    <row r="44913" spans="41:43" x14ac:dyDescent="0.3">
      <c r="AO44913" s="9"/>
      <c r="AP44913" s="9"/>
      <c r="AQ44913" s="9"/>
    </row>
    <row r="44914" spans="41:43" x14ac:dyDescent="0.3">
      <c r="AO44914" s="9"/>
      <c r="AP44914" s="9"/>
      <c r="AQ44914" s="9"/>
    </row>
    <row r="44915" spans="41:43" x14ac:dyDescent="0.3">
      <c r="AO44915" s="9"/>
      <c r="AP44915" s="9"/>
      <c r="AQ44915" s="9"/>
    </row>
    <row r="44916" spans="41:43" x14ac:dyDescent="0.3">
      <c r="AO44916" s="9"/>
      <c r="AP44916" s="9"/>
      <c r="AQ44916" s="9"/>
    </row>
    <row r="44917" spans="41:43" x14ac:dyDescent="0.3">
      <c r="AO44917" s="9"/>
      <c r="AP44917" s="9"/>
      <c r="AQ44917" s="9"/>
    </row>
    <row r="44918" spans="41:43" x14ac:dyDescent="0.3">
      <c r="AO44918" s="9"/>
      <c r="AP44918" s="9"/>
      <c r="AQ44918" s="9"/>
    </row>
    <row r="44919" spans="41:43" x14ac:dyDescent="0.3">
      <c r="AO44919" s="9"/>
      <c r="AP44919" s="9"/>
      <c r="AQ44919" s="9"/>
    </row>
    <row r="44920" spans="41:43" x14ac:dyDescent="0.3">
      <c r="AO44920" s="9"/>
      <c r="AP44920" s="9"/>
      <c r="AQ44920" s="9"/>
    </row>
    <row r="44921" spans="41:43" x14ac:dyDescent="0.3">
      <c r="AO44921" s="9"/>
      <c r="AP44921" s="9"/>
      <c r="AQ44921" s="9"/>
    </row>
    <row r="44922" spans="41:43" x14ac:dyDescent="0.3">
      <c r="AO44922" s="9"/>
      <c r="AP44922" s="9"/>
      <c r="AQ44922" s="9"/>
    </row>
    <row r="44923" spans="41:43" x14ac:dyDescent="0.3">
      <c r="AO44923" s="9"/>
      <c r="AP44923" s="9"/>
      <c r="AQ44923" s="9"/>
    </row>
    <row r="44924" spans="41:43" x14ac:dyDescent="0.3">
      <c r="AO44924" s="9"/>
      <c r="AP44924" s="9"/>
      <c r="AQ44924" s="9"/>
    </row>
    <row r="44925" spans="41:43" x14ac:dyDescent="0.3">
      <c r="AO44925" s="9"/>
      <c r="AP44925" s="9"/>
      <c r="AQ44925" s="9"/>
    </row>
    <row r="44926" spans="41:43" x14ac:dyDescent="0.3">
      <c r="AO44926" s="9"/>
      <c r="AP44926" s="9"/>
      <c r="AQ44926" s="9"/>
    </row>
    <row r="44927" spans="41:43" x14ac:dyDescent="0.3">
      <c r="AO44927" s="9"/>
      <c r="AP44927" s="9"/>
      <c r="AQ44927" s="9"/>
    </row>
    <row r="44928" spans="41:43" x14ac:dyDescent="0.3">
      <c r="AO44928" s="9"/>
      <c r="AP44928" s="9"/>
      <c r="AQ44928" s="9"/>
    </row>
    <row r="44929" spans="41:43" x14ac:dyDescent="0.3">
      <c r="AO44929" s="9"/>
      <c r="AP44929" s="9"/>
      <c r="AQ44929" s="9"/>
    </row>
    <row r="44930" spans="41:43" x14ac:dyDescent="0.3">
      <c r="AO44930" s="9"/>
      <c r="AP44930" s="9"/>
      <c r="AQ44930" s="9"/>
    </row>
    <row r="44931" spans="41:43" x14ac:dyDescent="0.3">
      <c r="AO44931" s="9"/>
      <c r="AP44931" s="9"/>
      <c r="AQ44931" s="9"/>
    </row>
    <row r="44932" spans="41:43" x14ac:dyDescent="0.3">
      <c r="AO44932" s="9"/>
      <c r="AP44932" s="9"/>
      <c r="AQ44932" s="9"/>
    </row>
    <row r="44933" spans="41:43" x14ac:dyDescent="0.3">
      <c r="AO44933" s="9"/>
      <c r="AP44933" s="9"/>
      <c r="AQ44933" s="9"/>
    </row>
    <row r="44934" spans="41:43" x14ac:dyDescent="0.3">
      <c r="AO44934" s="9"/>
      <c r="AP44934" s="9"/>
      <c r="AQ44934" s="9"/>
    </row>
    <row r="44935" spans="41:43" x14ac:dyDescent="0.3">
      <c r="AO44935" s="9"/>
      <c r="AP44935" s="9"/>
      <c r="AQ44935" s="9"/>
    </row>
    <row r="44936" spans="41:43" x14ac:dyDescent="0.3">
      <c r="AO44936" s="9"/>
      <c r="AP44936" s="9"/>
      <c r="AQ44936" s="9"/>
    </row>
    <row r="44937" spans="41:43" x14ac:dyDescent="0.3">
      <c r="AO44937" s="9"/>
      <c r="AP44937" s="9"/>
      <c r="AQ44937" s="9"/>
    </row>
    <row r="44938" spans="41:43" x14ac:dyDescent="0.3">
      <c r="AO44938" s="9"/>
      <c r="AP44938" s="9"/>
      <c r="AQ44938" s="9"/>
    </row>
    <row r="44939" spans="41:43" x14ac:dyDescent="0.3">
      <c r="AO44939" s="9"/>
      <c r="AP44939" s="9"/>
      <c r="AQ44939" s="9"/>
    </row>
    <row r="44940" spans="41:43" x14ac:dyDescent="0.3">
      <c r="AO44940" s="9"/>
      <c r="AP44940" s="9"/>
      <c r="AQ44940" s="9"/>
    </row>
    <row r="44941" spans="41:43" x14ac:dyDescent="0.3">
      <c r="AO44941" s="9"/>
      <c r="AP44941" s="9"/>
      <c r="AQ44941" s="9"/>
    </row>
    <row r="44942" spans="41:43" x14ac:dyDescent="0.3">
      <c r="AO44942" s="9"/>
      <c r="AP44942" s="9"/>
      <c r="AQ44942" s="9"/>
    </row>
    <row r="44943" spans="41:43" x14ac:dyDescent="0.3">
      <c r="AO44943" s="9"/>
      <c r="AP44943" s="9"/>
      <c r="AQ44943" s="9"/>
    </row>
    <row r="44944" spans="41:43" x14ac:dyDescent="0.3">
      <c r="AO44944" s="9"/>
      <c r="AP44944" s="9"/>
      <c r="AQ44944" s="9"/>
    </row>
    <row r="44945" spans="41:43" x14ac:dyDescent="0.3">
      <c r="AO44945" s="9"/>
      <c r="AP44945" s="9"/>
      <c r="AQ44945" s="9"/>
    </row>
    <row r="44946" spans="41:43" x14ac:dyDescent="0.3">
      <c r="AO44946" s="9"/>
      <c r="AP44946" s="9"/>
      <c r="AQ44946" s="9"/>
    </row>
    <row r="44947" spans="41:43" x14ac:dyDescent="0.3">
      <c r="AO44947" s="9"/>
      <c r="AP44947" s="9"/>
      <c r="AQ44947" s="9"/>
    </row>
    <row r="44948" spans="41:43" x14ac:dyDescent="0.3">
      <c r="AO44948" s="9"/>
      <c r="AP44948" s="9"/>
      <c r="AQ44948" s="9"/>
    </row>
    <row r="44949" spans="41:43" x14ac:dyDescent="0.3">
      <c r="AO44949" s="9"/>
      <c r="AP44949" s="9"/>
      <c r="AQ44949" s="9"/>
    </row>
    <row r="44950" spans="41:43" x14ac:dyDescent="0.3">
      <c r="AO44950" s="9"/>
      <c r="AP44950" s="9"/>
      <c r="AQ44950" s="9"/>
    </row>
    <row r="44951" spans="41:43" x14ac:dyDescent="0.3">
      <c r="AO44951" s="9"/>
      <c r="AP44951" s="9"/>
      <c r="AQ44951" s="9"/>
    </row>
    <row r="44952" spans="41:43" x14ac:dyDescent="0.3">
      <c r="AO44952" s="9"/>
      <c r="AP44952" s="9"/>
      <c r="AQ44952" s="9"/>
    </row>
    <row r="44953" spans="41:43" x14ac:dyDescent="0.3">
      <c r="AO44953" s="9"/>
      <c r="AP44953" s="9"/>
      <c r="AQ44953" s="9"/>
    </row>
    <row r="44954" spans="41:43" x14ac:dyDescent="0.3">
      <c r="AO44954" s="9"/>
      <c r="AP44954" s="9"/>
      <c r="AQ44954" s="9"/>
    </row>
    <row r="44955" spans="41:43" x14ac:dyDescent="0.3">
      <c r="AO44955" s="9"/>
      <c r="AP44955" s="9"/>
      <c r="AQ44955" s="9"/>
    </row>
    <row r="44956" spans="41:43" x14ac:dyDescent="0.3">
      <c r="AO44956" s="9"/>
      <c r="AP44956" s="9"/>
      <c r="AQ44956" s="9"/>
    </row>
    <row r="44957" spans="41:43" x14ac:dyDescent="0.3">
      <c r="AO44957" s="9"/>
      <c r="AP44957" s="9"/>
      <c r="AQ44957" s="9"/>
    </row>
    <row r="44958" spans="41:43" x14ac:dyDescent="0.3">
      <c r="AO44958" s="9"/>
      <c r="AP44958" s="9"/>
      <c r="AQ44958" s="9"/>
    </row>
    <row r="44959" spans="41:43" x14ac:dyDescent="0.3">
      <c r="AO44959" s="9"/>
      <c r="AP44959" s="9"/>
      <c r="AQ44959" s="9"/>
    </row>
    <row r="44960" spans="41:43" x14ac:dyDescent="0.3">
      <c r="AO44960" s="9"/>
      <c r="AP44960" s="9"/>
      <c r="AQ44960" s="9"/>
    </row>
    <row r="44961" spans="41:43" x14ac:dyDescent="0.3">
      <c r="AO44961" s="9"/>
      <c r="AP44961" s="9"/>
      <c r="AQ44961" s="9"/>
    </row>
    <row r="44962" spans="41:43" x14ac:dyDescent="0.3">
      <c r="AO44962" s="9"/>
      <c r="AP44962" s="9"/>
      <c r="AQ44962" s="9"/>
    </row>
    <row r="44963" spans="41:43" x14ac:dyDescent="0.3">
      <c r="AO44963" s="9"/>
      <c r="AP44963" s="9"/>
      <c r="AQ44963" s="9"/>
    </row>
    <row r="44964" spans="41:43" x14ac:dyDescent="0.3">
      <c r="AO44964" s="9"/>
      <c r="AP44964" s="9"/>
      <c r="AQ44964" s="9"/>
    </row>
    <row r="44965" spans="41:43" x14ac:dyDescent="0.3">
      <c r="AO44965" s="9"/>
      <c r="AP44965" s="9"/>
      <c r="AQ44965" s="9"/>
    </row>
    <row r="44966" spans="41:43" x14ac:dyDescent="0.3">
      <c r="AO44966" s="9"/>
      <c r="AP44966" s="9"/>
      <c r="AQ44966" s="9"/>
    </row>
    <row r="44967" spans="41:43" x14ac:dyDescent="0.3">
      <c r="AO44967" s="9"/>
      <c r="AP44967" s="9"/>
      <c r="AQ44967" s="9"/>
    </row>
    <row r="44968" spans="41:43" x14ac:dyDescent="0.3">
      <c r="AO44968" s="9"/>
      <c r="AP44968" s="9"/>
      <c r="AQ44968" s="9"/>
    </row>
    <row r="44969" spans="41:43" x14ac:dyDescent="0.3">
      <c r="AO44969" s="9"/>
      <c r="AP44969" s="9"/>
      <c r="AQ44969" s="9"/>
    </row>
    <row r="44970" spans="41:43" x14ac:dyDescent="0.3">
      <c r="AO44970" s="9"/>
      <c r="AP44970" s="9"/>
      <c r="AQ44970" s="9"/>
    </row>
    <row r="44971" spans="41:43" x14ac:dyDescent="0.3">
      <c r="AO44971" s="9"/>
      <c r="AP44971" s="9"/>
      <c r="AQ44971" s="9"/>
    </row>
    <row r="44972" spans="41:43" x14ac:dyDescent="0.3">
      <c r="AO44972" s="9"/>
      <c r="AP44972" s="9"/>
      <c r="AQ44972" s="9"/>
    </row>
    <row r="44973" spans="41:43" x14ac:dyDescent="0.3">
      <c r="AO44973" s="9"/>
      <c r="AP44973" s="9"/>
      <c r="AQ44973" s="9"/>
    </row>
    <row r="44974" spans="41:43" x14ac:dyDescent="0.3">
      <c r="AO44974" s="9"/>
      <c r="AP44974" s="9"/>
      <c r="AQ44974" s="9"/>
    </row>
    <row r="44975" spans="41:43" x14ac:dyDescent="0.3">
      <c r="AO44975" s="9"/>
      <c r="AP44975" s="9"/>
      <c r="AQ44975" s="9"/>
    </row>
    <row r="44976" spans="41:43" x14ac:dyDescent="0.3">
      <c r="AO44976" s="9"/>
      <c r="AP44976" s="9"/>
      <c r="AQ44976" s="9"/>
    </row>
    <row r="44977" spans="41:43" x14ac:dyDescent="0.3">
      <c r="AO44977" s="9"/>
      <c r="AP44977" s="9"/>
      <c r="AQ44977" s="9"/>
    </row>
    <row r="44978" spans="41:43" x14ac:dyDescent="0.3">
      <c r="AO44978" s="9"/>
      <c r="AP44978" s="9"/>
      <c r="AQ44978" s="9"/>
    </row>
    <row r="44979" spans="41:43" x14ac:dyDescent="0.3">
      <c r="AO44979" s="9"/>
      <c r="AP44979" s="9"/>
      <c r="AQ44979" s="9"/>
    </row>
    <row r="44980" spans="41:43" x14ac:dyDescent="0.3">
      <c r="AO44980" s="9"/>
      <c r="AP44980" s="9"/>
      <c r="AQ44980" s="9"/>
    </row>
    <row r="44981" spans="41:43" x14ac:dyDescent="0.3">
      <c r="AO44981" s="9"/>
      <c r="AP44981" s="9"/>
      <c r="AQ44981" s="9"/>
    </row>
    <row r="44982" spans="41:43" x14ac:dyDescent="0.3">
      <c r="AO44982" s="9"/>
      <c r="AP44982" s="9"/>
      <c r="AQ44982" s="9"/>
    </row>
    <row r="44983" spans="41:43" x14ac:dyDescent="0.3">
      <c r="AO44983" s="9"/>
      <c r="AP44983" s="9"/>
      <c r="AQ44983" s="9"/>
    </row>
    <row r="44984" spans="41:43" x14ac:dyDescent="0.3">
      <c r="AO44984" s="9"/>
      <c r="AP44984" s="9"/>
      <c r="AQ44984" s="9"/>
    </row>
    <row r="44985" spans="41:43" x14ac:dyDescent="0.3">
      <c r="AO44985" s="9"/>
      <c r="AP44985" s="9"/>
      <c r="AQ44985" s="9"/>
    </row>
    <row r="44986" spans="41:43" x14ac:dyDescent="0.3">
      <c r="AO44986" s="9"/>
      <c r="AP44986" s="9"/>
      <c r="AQ44986" s="9"/>
    </row>
    <row r="44987" spans="41:43" x14ac:dyDescent="0.3">
      <c r="AO44987" s="9"/>
      <c r="AP44987" s="9"/>
      <c r="AQ44987" s="9"/>
    </row>
    <row r="44988" spans="41:43" x14ac:dyDescent="0.3">
      <c r="AO44988" s="9"/>
      <c r="AP44988" s="9"/>
      <c r="AQ44988" s="9"/>
    </row>
    <row r="44989" spans="41:43" x14ac:dyDescent="0.3">
      <c r="AO44989" s="9"/>
      <c r="AP44989" s="9"/>
      <c r="AQ44989" s="9"/>
    </row>
    <row r="44990" spans="41:43" x14ac:dyDescent="0.3">
      <c r="AO44990" s="9"/>
      <c r="AP44990" s="9"/>
      <c r="AQ44990" s="9"/>
    </row>
    <row r="44991" spans="41:43" x14ac:dyDescent="0.3">
      <c r="AO44991" s="9"/>
      <c r="AP44991" s="9"/>
      <c r="AQ44991" s="9"/>
    </row>
    <row r="44992" spans="41:43" x14ac:dyDescent="0.3">
      <c r="AO44992" s="9"/>
      <c r="AP44992" s="9"/>
      <c r="AQ44992" s="9"/>
    </row>
    <row r="44993" spans="41:43" x14ac:dyDescent="0.3">
      <c r="AO44993" s="9"/>
      <c r="AP44993" s="9"/>
      <c r="AQ44993" s="9"/>
    </row>
    <row r="44994" spans="41:43" x14ac:dyDescent="0.3">
      <c r="AO44994" s="9"/>
      <c r="AP44994" s="9"/>
      <c r="AQ44994" s="9"/>
    </row>
    <row r="44995" spans="41:43" x14ac:dyDescent="0.3">
      <c r="AO44995" s="9"/>
      <c r="AP44995" s="9"/>
      <c r="AQ44995" s="9"/>
    </row>
    <row r="44996" spans="41:43" x14ac:dyDescent="0.3">
      <c r="AO44996" s="9"/>
      <c r="AP44996" s="9"/>
      <c r="AQ44996" s="9"/>
    </row>
    <row r="44997" spans="41:43" x14ac:dyDescent="0.3">
      <c r="AO44997" s="9"/>
      <c r="AP44997" s="9"/>
      <c r="AQ44997" s="9"/>
    </row>
    <row r="44998" spans="41:43" x14ac:dyDescent="0.3">
      <c r="AO44998" s="9"/>
      <c r="AP44998" s="9"/>
      <c r="AQ44998" s="9"/>
    </row>
    <row r="44999" spans="41:43" x14ac:dyDescent="0.3">
      <c r="AO44999" s="9"/>
      <c r="AP44999" s="9"/>
      <c r="AQ44999" s="9"/>
    </row>
    <row r="45000" spans="41:43" x14ac:dyDescent="0.3">
      <c r="AO45000" s="9"/>
      <c r="AP45000" s="9"/>
      <c r="AQ45000" s="9"/>
    </row>
    <row r="45001" spans="41:43" x14ac:dyDescent="0.3">
      <c r="AO45001" s="9"/>
      <c r="AP45001" s="9"/>
      <c r="AQ45001" s="9"/>
    </row>
    <row r="45002" spans="41:43" x14ac:dyDescent="0.3">
      <c r="AO45002" s="9"/>
      <c r="AP45002" s="9"/>
      <c r="AQ45002" s="9"/>
    </row>
    <row r="45003" spans="41:43" x14ac:dyDescent="0.3">
      <c r="AO45003" s="9"/>
      <c r="AP45003" s="9"/>
      <c r="AQ45003" s="9"/>
    </row>
    <row r="45004" spans="41:43" x14ac:dyDescent="0.3">
      <c r="AO45004" s="9"/>
      <c r="AP45004" s="9"/>
      <c r="AQ45004" s="9"/>
    </row>
    <row r="45005" spans="41:43" x14ac:dyDescent="0.3">
      <c r="AO45005" s="9"/>
      <c r="AP45005" s="9"/>
      <c r="AQ45005" s="9"/>
    </row>
    <row r="45006" spans="41:43" x14ac:dyDescent="0.3">
      <c r="AO45006" s="9"/>
      <c r="AP45006" s="9"/>
      <c r="AQ45006" s="9"/>
    </row>
    <row r="45007" spans="41:43" x14ac:dyDescent="0.3">
      <c r="AO45007" s="9"/>
      <c r="AP45007" s="9"/>
      <c r="AQ45007" s="9"/>
    </row>
    <row r="45008" spans="41:43" x14ac:dyDescent="0.3">
      <c r="AO45008" s="9"/>
      <c r="AP45008" s="9"/>
      <c r="AQ45008" s="9"/>
    </row>
    <row r="45009" spans="41:43" x14ac:dyDescent="0.3">
      <c r="AO45009" s="9"/>
      <c r="AP45009" s="9"/>
      <c r="AQ45009" s="9"/>
    </row>
    <row r="45010" spans="41:43" x14ac:dyDescent="0.3">
      <c r="AO45010" s="9"/>
      <c r="AP45010" s="9"/>
      <c r="AQ45010" s="9"/>
    </row>
    <row r="45011" spans="41:43" x14ac:dyDescent="0.3">
      <c r="AO45011" s="9"/>
      <c r="AP45011" s="9"/>
      <c r="AQ45011" s="9"/>
    </row>
    <row r="45012" spans="41:43" x14ac:dyDescent="0.3">
      <c r="AO45012" s="9"/>
      <c r="AP45012" s="9"/>
      <c r="AQ45012" s="9"/>
    </row>
    <row r="45013" spans="41:43" x14ac:dyDescent="0.3">
      <c r="AO45013" s="9"/>
      <c r="AP45013" s="9"/>
      <c r="AQ45013" s="9"/>
    </row>
    <row r="45014" spans="41:43" x14ac:dyDescent="0.3">
      <c r="AO45014" s="9"/>
      <c r="AP45014" s="9"/>
      <c r="AQ45014" s="9"/>
    </row>
    <row r="45015" spans="41:43" x14ac:dyDescent="0.3">
      <c r="AO45015" s="9"/>
      <c r="AP45015" s="9"/>
      <c r="AQ45015" s="9"/>
    </row>
    <row r="45016" spans="41:43" x14ac:dyDescent="0.3">
      <c r="AO45016" s="9"/>
      <c r="AP45016" s="9"/>
      <c r="AQ45016" s="9"/>
    </row>
    <row r="45017" spans="41:43" x14ac:dyDescent="0.3">
      <c r="AO45017" s="9"/>
      <c r="AP45017" s="9"/>
      <c r="AQ45017" s="9"/>
    </row>
    <row r="45018" spans="41:43" x14ac:dyDescent="0.3">
      <c r="AO45018" s="9"/>
      <c r="AP45018" s="9"/>
      <c r="AQ45018" s="9"/>
    </row>
    <row r="45019" spans="41:43" x14ac:dyDescent="0.3">
      <c r="AO45019" s="9"/>
      <c r="AP45019" s="9"/>
      <c r="AQ45019" s="9"/>
    </row>
    <row r="45020" spans="41:43" x14ac:dyDescent="0.3">
      <c r="AO45020" s="9"/>
      <c r="AP45020" s="9"/>
      <c r="AQ45020" s="9"/>
    </row>
    <row r="45021" spans="41:43" x14ac:dyDescent="0.3">
      <c r="AO45021" s="9"/>
      <c r="AP45021" s="9"/>
      <c r="AQ45021" s="9"/>
    </row>
    <row r="45022" spans="41:43" x14ac:dyDescent="0.3">
      <c r="AO45022" s="9"/>
      <c r="AP45022" s="9"/>
      <c r="AQ45022" s="9"/>
    </row>
    <row r="45023" spans="41:43" x14ac:dyDescent="0.3">
      <c r="AO45023" s="9"/>
      <c r="AP45023" s="9"/>
      <c r="AQ45023" s="9"/>
    </row>
    <row r="45024" spans="41:43" x14ac:dyDescent="0.3">
      <c r="AO45024" s="9"/>
      <c r="AP45024" s="9"/>
      <c r="AQ45024" s="9"/>
    </row>
    <row r="45025" spans="41:43" x14ac:dyDescent="0.3">
      <c r="AO45025" s="9"/>
      <c r="AP45025" s="9"/>
      <c r="AQ45025" s="9"/>
    </row>
    <row r="45026" spans="41:43" x14ac:dyDescent="0.3">
      <c r="AO45026" s="9"/>
      <c r="AP45026" s="9"/>
      <c r="AQ45026" s="9"/>
    </row>
    <row r="45027" spans="41:43" x14ac:dyDescent="0.3">
      <c r="AO45027" s="9"/>
      <c r="AP45027" s="9"/>
      <c r="AQ45027" s="9"/>
    </row>
    <row r="45028" spans="41:43" x14ac:dyDescent="0.3">
      <c r="AO45028" s="9"/>
      <c r="AP45028" s="9"/>
      <c r="AQ45028" s="9"/>
    </row>
    <row r="45029" spans="41:43" x14ac:dyDescent="0.3">
      <c r="AO45029" s="9"/>
      <c r="AP45029" s="9"/>
      <c r="AQ45029" s="9"/>
    </row>
    <row r="45030" spans="41:43" x14ac:dyDescent="0.3">
      <c r="AO45030" s="9"/>
      <c r="AP45030" s="9"/>
      <c r="AQ45030" s="9"/>
    </row>
    <row r="45031" spans="41:43" x14ac:dyDescent="0.3">
      <c r="AO45031" s="9"/>
      <c r="AP45031" s="9"/>
      <c r="AQ45031" s="9"/>
    </row>
    <row r="45032" spans="41:43" x14ac:dyDescent="0.3">
      <c r="AO45032" s="9"/>
      <c r="AP45032" s="9"/>
      <c r="AQ45032" s="9"/>
    </row>
    <row r="45033" spans="41:43" x14ac:dyDescent="0.3">
      <c r="AO45033" s="9"/>
      <c r="AP45033" s="9"/>
      <c r="AQ45033" s="9"/>
    </row>
    <row r="45034" spans="41:43" x14ac:dyDescent="0.3">
      <c r="AO45034" s="9"/>
      <c r="AP45034" s="9"/>
      <c r="AQ45034" s="9"/>
    </row>
    <row r="45035" spans="41:43" x14ac:dyDescent="0.3">
      <c r="AO45035" s="9"/>
      <c r="AP45035" s="9"/>
      <c r="AQ45035" s="9"/>
    </row>
    <row r="45036" spans="41:43" x14ac:dyDescent="0.3">
      <c r="AO45036" s="9"/>
      <c r="AP45036" s="9"/>
      <c r="AQ45036" s="9"/>
    </row>
    <row r="45037" spans="41:43" x14ac:dyDescent="0.3">
      <c r="AO45037" s="9"/>
      <c r="AP45037" s="9"/>
      <c r="AQ45037" s="9"/>
    </row>
    <row r="45038" spans="41:43" x14ac:dyDescent="0.3">
      <c r="AO45038" s="9"/>
      <c r="AP45038" s="9"/>
      <c r="AQ45038" s="9"/>
    </row>
    <row r="45039" spans="41:43" x14ac:dyDescent="0.3">
      <c r="AO45039" s="9"/>
      <c r="AP45039" s="9"/>
      <c r="AQ45039" s="9"/>
    </row>
    <row r="45040" spans="41:43" x14ac:dyDescent="0.3">
      <c r="AO45040" s="9"/>
      <c r="AP45040" s="9"/>
      <c r="AQ45040" s="9"/>
    </row>
    <row r="45041" spans="41:43" x14ac:dyDescent="0.3">
      <c r="AO45041" s="9"/>
      <c r="AP45041" s="9"/>
      <c r="AQ45041" s="9"/>
    </row>
    <row r="45042" spans="41:43" x14ac:dyDescent="0.3">
      <c r="AO45042" s="9"/>
      <c r="AP45042" s="9"/>
      <c r="AQ45042" s="9"/>
    </row>
    <row r="45043" spans="41:43" x14ac:dyDescent="0.3">
      <c r="AO45043" s="9"/>
      <c r="AP45043" s="9"/>
      <c r="AQ45043" s="9"/>
    </row>
    <row r="45044" spans="41:43" x14ac:dyDescent="0.3">
      <c r="AO45044" s="9"/>
      <c r="AP45044" s="9"/>
      <c r="AQ45044" s="9"/>
    </row>
    <row r="45045" spans="41:43" x14ac:dyDescent="0.3">
      <c r="AO45045" s="9"/>
      <c r="AP45045" s="9"/>
      <c r="AQ45045" s="9"/>
    </row>
    <row r="45046" spans="41:43" x14ac:dyDescent="0.3">
      <c r="AO45046" s="9"/>
      <c r="AP45046" s="9"/>
      <c r="AQ45046" s="9"/>
    </row>
    <row r="45047" spans="41:43" x14ac:dyDescent="0.3">
      <c r="AO45047" s="9"/>
      <c r="AP45047" s="9"/>
      <c r="AQ45047" s="9"/>
    </row>
    <row r="45048" spans="41:43" x14ac:dyDescent="0.3">
      <c r="AO45048" s="9"/>
      <c r="AP45048" s="9"/>
      <c r="AQ45048" s="9"/>
    </row>
    <row r="45049" spans="41:43" x14ac:dyDescent="0.3">
      <c r="AO45049" s="9"/>
      <c r="AP45049" s="9"/>
      <c r="AQ45049" s="9"/>
    </row>
    <row r="45050" spans="41:43" x14ac:dyDescent="0.3">
      <c r="AO45050" s="9"/>
      <c r="AP45050" s="9"/>
      <c r="AQ45050" s="9"/>
    </row>
    <row r="45051" spans="41:43" x14ac:dyDescent="0.3">
      <c r="AO45051" s="9"/>
      <c r="AP45051" s="9"/>
      <c r="AQ45051" s="9"/>
    </row>
    <row r="45052" spans="41:43" x14ac:dyDescent="0.3">
      <c r="AO45052" s="9"/>
      <c r="AP45052" s="9"/>
      <c r="AQ45052" s="9"/>
    </row>
    <row r="45053" spans="41:43" x14ac:dyDescent="0.3">
      <c r="AO45053" s="9"/>
      <c r="AP45053" s="9"/>
      <c r="AQ45053" s="9"/>
    </row>
    <row r="45054" spans="41:43" x14ac:dyDescent="0.3">
      <c r="AO45054" s="9"/>
      <c r="AP45054" s="9"/>
      <c r="AQ45054" s="9"/>
    </row>
    <row r="45055" spans="41:43" x14ac:dyDescent="0.3">
      <c r="AO45055" s="9"/>
      <c r="AP45055" s="9"/>
      <c r="AQ45055" s="9"/>
    </row>
    <row r="45056" spans="41:43" x14ac:dyDescent="0.3">
      <c r="AO45056" s="9"/>
      <c r="AP45056" s="9"/>
      <c r="AQ45056" s="9"/>
    </row>
    <row r="45057" spans="41:43" x14ac:dyDescent="0.3">
      <c r="AO45057" s="9"/>
      <c r="AP45057" s="9"/>
      <c r="AQ45057" s="9"/>
    </row>
    <row r="45058" spans="41:43" x14ac:dyDescent="0.3">
      <c r="AO45058" s="9"/>
      <c r="AP45058" s="9"/>
      <c r="AQ45058" s="9"/>
    </row>
    <row r="45059" spans="41:43" x14ac:dyDescent="0.3">
      <c r="AO45059" s="9"/>
      <c r="AP45059" s="9"/>
      <c r="AQ45059" s="9"/>
    </row>
    <row r="45060" spans="41:43" x14ac:dyDescent="0.3">
      <c r="AO45060" s="9"/>
      <c r="AP45060" s="9"/>
      <c r="AQ45060" s="9"/>
    </row>
    <row r="45061" spans="41:43" x14ac:dyDescent="0.3">
      <c r="AO45061" s="9"/>
      <c r="AP45061" s="9"/>
      <c r="AQ45061" s="9"/>
    </row>
    <row r="45062" spans="41:43" x14ac:dyDescent="0.3">
      <c r="AO45062" s="9"/>
      <c r="AP45062" s="9"/>
      <c r="AQ45062" s="9"/>
    </row>
    <row r="45063" spans="41:43" x14ac:dyDescent="0.3">
      <c r="AO45063" s="9"/>
      <c r="AP45063" s="9"/>
      <c r="AQ45063" s="9"/>
    </row>
    <row r="45064" spans="41:43" x14ac:dyDescent="0.3">
      <c r="AO45064" s="9"/>
      <c r="AP45064" s="9"/>
      <c r="AQ45064" s="9"/>
    </row>
    <row r="45065" spans="41:43" x14ac:dyDescent="0.3">
      <c r="AO45065" s="9"/>
      <c r="AP45065" s="9"/>
      <c r="AQ45065" s="9"/>
    </row>
    <row r="45066" spans="41:43" x14ac:dyDescent="0.3">
      <c r="AO45066" s="9"/>
      <c r="AP45066" s="9"/>
      <c r="AQ45066" s="9"/>
    </row>
    <row r="45067" spans="41:43" x14ac:dyDescent="0.3">
      <c r="AO45067" s="9"/>
      <c r="AP45067" s="9"/>
      <c r="AQ45067" s="9"/>
    </row>
    <row r="45068" spans="41:43" x14ac:dyDescent="0.3">
      <c r="AO45068" s="9"/>
      <c r="AP45068" s="9"/>
      <c r="AQ45068" s="9"/>
    </row>
    <row r="45069" spans="41:43" x14ac:dyDescent="0.3">
      <c r="AO45069" s="9"/>
      <c r="AP45069" s="9"/>
      <c r="AQ45069" s="9"/>
    </row>
    <row r="45070" spans="41:43" x14ac:dyDescent="0.3">
      <c r="AO45070" s="9"/>
      <c r="AP45070" s="9"/>
      <c r="AQ45070" s="9"/>
    </row>
    <row r="45071" spans="41:43" x14ac:dyDescent="0.3">
      <c r="AO45071" s="9"/>
      <c r="AP45071" s="9"/>
      <c r="AQ45071" s="9"/>
    </row>
    <row r="45072" spans="41:43" x14ac:dyDescent="0.3">
      <c r="AO45072" s="9"/>
      <c r="AP45072" s="9"/>
      <c r="AQ45072" s="9"/>
    </row>
    <row r="45073" spans="41:43" x14ac:dyDescent="0.3">
      <c r="AO45073" s="9"/>
      <c r="AP45073" s="9"/>
      <c r="AQ45073" s="9"/>
    </row>
    <row r="45074" spans="41:43" x14ac:dyDescent="0.3">
      <c r="AO45074" s="9"/>
      <c r="AP45074" s="9"/>
      <c r="AQ45074" s="9"/>
    </row>
    <row r="45075" spans="41:43" x14ac:dyDescent="0.3">
      <c r="AO45075" s="9"/>
      <c r="AP45075" s="9"/>
      <c r="AQ45075" s="9"/>
    </row>
    <row r="45076" spans="41:43" x14ac:dyDescent="0.3">
      <c r="AO45076" s="9"/>
      <c r="AP45076" s="9"/>
      <c r="AQ45076" s="9"/>
    </row>
    <row r="45077" spans="41:43" x14ac:dyDescent="0.3">
      <c r="AO45077" s="9"/>
      <c r="AP45077" s="9"/>
      <c r="AQ45077" s="9"/>
    </row>
    <row r="45078" spans="41:43" x14ac:dyDescent="0.3">
      <c r="AO45078" s="9"/>
      <c r="AP45078" s="9"/>
      <c r="AQ45078" s="9"/>
    </row>
    <row r="45079" spans="41:43" x14ac:dyDescent="0.3">
      <c r="AO45079" s="9"/>
      <c r="AP45079" s="9"/>
      <c r="AQ45079" s="9"/>
    </row>
    <row r="45080" spans="41:43" x14ac:dyDescent="0.3">
      <c r="AO45080" s="9"/>
      <c r="AP45080" s="9"/>
      <c r="AQ45080" s="9"/>
    </row>
    <row r="45081" spans="41:43" x14ac:dyDescent="0.3">
      <c r="AO45081" s="9"/>
      <c r="AP45081" s="9"/>
      <c r="AQ45081" s="9"/>
    </row>
    <row r="45082" spans="41:43" x14ac:dyDescent="0.3">
      <c r="AO45082" s="9"/>
      <c r="AP45082" s="9"/>
      <c r="AQ45082" s="9"/>
    </row>
    <row r="45083" spans="41:43" x14ac:dyDescent="0.3">
      <c r="AO45083" s="9"/>
      <c r="AP45083" s="9"/>
      <c r="AQ45083" s="9"/>
    </row>
    <row r="45084" spans="41:43" x14ac:dyDescent="0.3">
      <c r="AO45084" s="9"/>
      <c r="AP45084" s="9"/>
      <c r="AQ45084" s="9"/>
    </row>
    <row r="45085" spans="41:43" x14ac:dyDescent="0.3">
      <c r="AO45085" s="9"/>
      <c r="AP45085" s="9"/>
      <c r="AQ45085" s="9"/>
    </row>
    <row r="45086" spans="41:43" x14ac:dyDescent="0.3">
      <c r="AO45086" s="9"/>
      <c r="AP45086" s="9"/>
      <c r="AQ45086" s="9"/>
    </row>
    <row r="45087" spans="41:43" x14ac:dyDescent="0.3">
      <c r="AO45087" s="9"/>
      <c r="AP45087" s="9"/>
      <c r="AQ45087" s="9"/>
    </row>
    <row r="45088" spans="41:43" x14ac:dyDescent="0.3">
      <c r="AO45088" s="9"/>
      <c r="AP45088" s="9"/>
      <c r="AQ45088" s="9"/>
    </row>
    <row r="45089" spans="41:43" x14ac:dyDescent="0.3">
      <c r="AO45089" s="9"/>
      <c r="AP45089" s="9"/>
      <c r="AQ45089" s="9"/>
    </row>
    <row r="45090" spans="41:43" x14ac:dyDescent="0.3">
      <c r="AO45090" s="9"/>
      <c r="AP45090" s="9"/>
      <c r="AQ45090" s="9"/>
    </row>
    <row r="45091" spans="41:43" x14ac:dyDescent="0.3">
      <c r="AO45091" s="9"/>
      <c r="AP45091" s="9"/>
      <c r="AQ45091" s="9"/>
    </row>
    <row r="45092" spans="41:43" x14ac:dyDescent="0.3">
      <c r="AO45092" s="9"/>
      <c r="AP45092" s="9"/>
      <c r="AQ45092" s="9"/>
    </row>
    <row r="45093" spans="41:43" x14ac:dyDescent="0.3">
      <c r="AO45093" s="9"/>
      <c r="AP45093" s="9"/>
      <c r="AQ45093" s="9"/>
    </row>
    <row r="45094" spans="41:43" x14ac:dyDescent="0.3">
      <c r="AO45094" s="9"/>
      <c r="AP45094" s="9"/>
      <c r="AQ45094" s="9"/>
    </row>
    <row r="45095" spans="41:43" x14ac:dyDescent="0.3">
      <c r="AO45095" s="9"/>
      <c r="AP45095" s="9"/>
      <c r="AQ45095" s="9"/>
    </row>
    <row r="45096" spans="41:43" x14ac:dyDescent="0.3">
      <c r="AO45096" s="9"/>
      <c r="AP45096" s="9"/>
      <c r="AQ45096" s="9"/>
    </row>
    <row r="45097" spans="41:43" x14ac:dyDescent="0.3">
      <c r="AO45097" s="9"/>
      <c r="AP45097" s="9"/>
      <c r="AQ45097" s="9"/>
    </row>
    <row r="45098" spans="41:43" x14ac:dyDescent="0.3">
      <c r="AO45098" s="9"/>
      <c r="AP45098" s="9"/>
      <c r="AQ45098" s="9"/>
    </row>
    <row r="45099" spans="41:43" x14ac:dyDescent="0.3">
      <c r="AO45099" s="9"/>
      <c r="AP45099" s="9"/>
      <c r="AQ45099" s="9"/>
    </row>
    <row r="45100" spans="41:43" x14ac:dyDescent="0.3">
      <c r="AO45100" s="9"/>
      <c r="AP45100" s="9"/>
      <c r="AQ45100" s="9"/>
    </row>
    <row r="45101" spans="41:43" x14ac:dyDescent="0.3">
      <c r="AO45101" s="9"/>
      <c r="AP45101" s="9"/>
      <c r="AQ45101" s="9"/>
    </row>
    <row r="45102" spans="41:43" x14ac:dyDescent="0.3">
      <c r="AO45102" s="9"/>
      <c r="AP45102" s="9"/>
      <c r="AQ45102" s="9"/>
    </row>
    <row r="45103" spans="41:43" x14ac:dyDescent="0.3">
      <c r="AO45103" s="9"/>
      <c r="AP45103" s="9"/>
      <c r="AQ45103" s="9"/>
    </row>
    <row r="45104" spans="41:43" x14ac:dyDescent="0.3">
      <c r="AO45104" s="9"/>
      <c r="AP45104" s="9"/>
      <c r="AQ45104" s="9"/>
    </row>
    <row r="45105" spans="41:43" x14ac:dyDescent="0.3">
      <c r="AO45105" s="9"/>
      <c r="AP45105" s="9"/>
      <c r="AQ45105" s="9"/>
    </row>
    <row r="45106" spans="41:43" x14ac:dyDescent="0.3">
      <c r="AO45106" s="9"/>
      <c r="AP45106" s="9"/>
      <c r="AQ45106" s="9"/>
    </row>
    <row r="45107" spans="41:43" x14ac:dyDescent="0.3">
      <c r="AO45107" s="9"/>
      <c r="AP45107" s="9"/>
      <c r="AQ45107" s="9"/>
    </row>
    <row r="45108" spans="41:43" x14ac:dyDescent="0.3">
      <c r="AO45108" s="9"/>
      <c r="AP45108" s="9"/>
      <c r="AQ45108" s="9"/>
    </row>
    <row r="45109" spans="41:43" x14ac:dyDescent="0.3">
      <c r="AO45109" s="9"/>
      <c r="AP45109" s="9"/>
      <c r="AQ45109" s="9"/>
    </row>
    <row r="45110" spans="41:43" x14ac:dyDescent="0.3">
      <c r="AO45110" s="9"/>
      <c r="AP45110" s="9"/>
      <c r="AQ45110" s="9"/>
    </row>
    <row r="45111" spans="41:43" x14ac:dyDescent="0.3">
      <c r="AO45111" s="9"/>
      <c r="AP45111" s="9"/>
      <c r="AQ45111" s="9"/>
    </row>
    <row r="45112" spans="41:43" x14ac:dyDescent="0.3">
      <c r="AO45112" s="9"/>
      <c r="AP45112" s="9"/>
      <c r="AQ45112" s="9"/>
    </row>
    <row r="45113" spans="41:43" x14ac:dyDescent="0.3">
      <c r="AO45113" s="9"/>
      <c r="AP45113" s="9"/>
      <c r="AQ45113" s="9"/>
    </row>
    <row r="45114" spans="41:43" x14ac:dyDescent="0.3">
      <c r="AO45114" s="9"/>
      <c r="AP45114" s="9"/>
      <c r="AQ45114" s="9"/>
    </row>
    <row r="45115" spans="41:43" x14ac:dyDescent="0.3">
      <c r="AO45115" s="9"/>
      <c r="AP45115" s="9"/>
      <c r="AQ45115" s="9"/>
    </row>
    <row r="45116" spans="41:43" x14ac:dyDescent="0.3">
      <c r="AO45116" s="9"/>
      <c r="AP45116" s="9"/>
      <c r="AQ45116" s="9"/>
    </row>
    <row r="45117" spans="41:43" x14ac:dyDescent="0.3">
      <c r="AO45117" s="9"/>
      <c r="AP45117" s="9"/>
      <c r="AQ45117" s="9"/>
    </row>
    <row r="45118" spans="41:43" x14ac:dyDescent="0.3">
      <c r="AO45118" s="9"/>
      <c r="AP45118" s="9"/>
      <c r="AQ45118" s="9"/>
    </row>
    <row r="45119" spans="41:43" x14ac:dyDescent="0.3">
      <c r="AO45119" s="9"/>
      <c r="AP45119" s="9"/>
      <c r="AQ45119" s="9"/>
    </row>
    <row r="45120" spans="41:43" x14ac:dyDescent="0.3">
      <c r="AO45120" s="9"/>
      <c r="AP45120" s="9"/>
      <c r="AQ45120" s="9"/>
    </row>
    <row r="45121" spans="41:43" x14ac:dyDescent="0.3">
      <c r="AO45121" s="9"/>
      <c r="AP45121" s="9"/>
      <c r="AQ45121" s="9"/>
    </row>
    <row r="45122" spans="41:43" x14ac:dyDescent="0.3">
      <c r="AO45122" s="9"/>
      <c r="AP45122" s="9"/>
      <c r="AQ45122" s="9"/>
    </row>
    <row r="45123" spans="41:43" x14ac:dyDescent="0.3">
      <c r="AO45123" s="9"/>
      <c r="AP45123" s="9"/>
      <c r="AQ45123" s="9"/>
    </row>
    <row r="45124" spans="41:43" x14ac:dyDescent="0.3">
      <c r="AO45124" s="9"/>
      <c r="AP45124" s="9"/>
      <c r="AQ45124" s="9"/>
    </row>
    <row r="45125" spans="41:43" x14ac:dyDescent="0.3">
      <c r="AO45125" s="9"/>
      <c r="AP45125" s="9"/>
      <c r="AQ45125" s="9"/>
    </row>
    <row r="45126" spans="41:43" x14ac:dyDescent="0.3">
      <c r="AO45126" s="9"/>
      <c r="AP45126" s="9"/>
      <c r="AQ45126" s="9"/>
    </row>
    <row r="45127" spans="41:43" x14ac:dyDescent="0.3">
      <c r="AO45127" s="9"/>
      <c r="AP45127" s="9"/>
      <c r="AQ45127" s="9"/>
    </row>
    <row r="45128" spans="41:43" x14ac:dyDescent="0.3">
      <c r="AO45128" s="9"/>
      <c r="AP45128" s="9"/>
      <c r="AQ45128" s="9"/>
    </row>
    <row r="45129" spans="41:43" x14ac:dyDescent="0.3">
      <c r="AO45129" s="9"/>
      <c r="AP45129" s="9"/>
      <c r="AQ45129" s="9"/>
    </row>
    <row r="45130" spans="41:43" x14ac:dyDescent="0.3">
      <c r="AO45130" s="9"/>
      <c r="AP45130" s="9"/>
      <c r="AQ45130" s="9"/>
    </row>
    <row r="45131" spans="41:43" x14ac:dyDescent="0.3">
      <c r="AO45131" s="9"/>
      <c r="AP45131" s="9"/>
      <c r="AQ45131" s="9"/>
    </row>
    <row r="45132" spans="41:43" x14ac:dyDescent="0.3">
      <c r="AO45132" s="9"/>
      <c r="AP45132" s="9"/>
      <c r="AQ45132" s="9"/>
    </row>
    <row r="45133" spans="41:43" x14ac:dyDescent="0.3">
      <c r="AO45133" s="9"/>
      <c r="AP45133" s="9"/>
      <c r="AQ45133" s="9"/>
    </row>
    <row r="45134" spans="41:43" x14ac:dyDescent="0.3">
      <c r="AO45134" s="9"/>
      <c r="AP45134" s="9"/>
      <c r="AQ45134" s="9"/>
    </row>
    <row r="45135" spans="41:43" x14ac:dyDescent="0.3">
      <c r="AO45135" s="9"/>
      <c r="AP45135" s="9"/>
      <c r="AQ45135" s="9"/>
    </row>
    <row r="45136" spans="41:43" x14ac:dyDescent="0.3">
      <c r="AO45136" s="9"/>
      <c r="AP45136" s="9"/>
      <c r="AQ45136" s="9"/>
    </row>
    <row r="45137" spans="41:43" x14ac:dyDescent="0.3">
      <c r="AO45137" s="9"/>
      <c r="AP45137" s="9"/>
      <c r="AQ45137" s="9"/>
    </row>
    <row r="45138" spans="41:43" x14ac:dyDescent="0.3">
      <c r="AO45138" s="9"/>
      <c r="AP45138" s="9"/>
      <c r="AQ45138" s="9"/>
    </row>
    <row r="45139" spans="41:43" x14ac:dyDescent="0.3">
      <c r="AO45139" s="9"/>
      <c r="AP45139" s="9"/>
      <c r="AQ45139" s="9"/>
    </row>
    <row r="45140" spans="41:43" x14ac:dyDescent="0.3">
      <c r="AO45140" s="9"/>
      <c r="AP45140" s="9"/>
      <c r="AQ45140" s="9"/>
    </row>
    <row r="45141" spans="41:43" x14ac:dyDescent="0.3">
      <c r="AO45141" s="9"/>
      <c r="AP45141" s="9"/>
      <c r="AQ45141" s="9"/>
    </row>
    <row r="45142" spans="41:43" x14ac:dyDescent="0.3">
      <c r="AO45142" s="9"/>
      <c r="AP45142" s="9"/>
      <c r="AQ45142" s="9"/>
    </row>
    <row r="45143" spans="41:43" x14ac:dyDescent="0.3">
      <c r="AO45143" s="9"/>
      <c r="AP45143" s="9"/>
      <c r="AQ45143" s="9"/>
    </row>
    <row r="45144" spans="41:43" x14ac:dyDescent="0.3">
      <c r="AO45144" s="9"/>
      <c r="AP45144" s="9"/>
      <c r="AQ45144" s="9"/>
    </row>
    <row r="45145" spans="41:43" x14ac:dyDescent="0.3">
      <c r="AO45145" s="9"/>
      <c r="AP45145" s="9"/>
      <c r="AQ45145" s="9"/>
    </row>
    <row r="45146" spans="41:43" x14ac:dyDescent="0.3">
      <c r="AO45146" s="9"/>
      <c r="AP45146" s="9"/>
      <c r="AQ45146" s="9"/>
    </row>
    <row r="45147" spans="41:43" x14ac:dyDescent="0.3">
      <c r="AO45147" s="9"/>
      <c r="AP45147" s="9"/>
      <c r="AQ45147" s="9"/>
    </row>
    <row r="45148" spans="41:43" x14ac:dyDescent="0.3">
      <c r="AO45148" s="9"/>
      <c r="AP45148" s="9"/>
      <c r="AQ45148" s="9"/>
    </row>
    <row r="45149" spans="41:43" x14ac:dyDescent="0.3">
      <c r="AO45149" s="9"/>
      <c r="AP45149" s="9"/>
      <c r="AQ45149" s="9"/>
    </row>
    <row r="45150" spans="41:43" x14ac:dyDescent="0.3">
      <c r="AO45150" s="9"/>
      <c r="AP45150" s="9"/>
      <c r="AQ45150" s="9"/>
    </row>
    <row r="45151" spans="41:43" x14ac:dyDescent="0.3">
      <c r="AO45151" s="9"/>
      <c r="AP45151" s="9"/>
      <c r="AQ45151" s="9"/>
    </row>
    <row r="45152" spans="41:43" x14ac:dyDescent="0.3">
      <c r="AO45152" s="9"/>
      <c r="AP45152" s="9"/>
      <c r="AQ45152" s="9"/>
    </row>
    <row r="45153" spans="41:43" x14ac:dyDescent="0.3">
      <c r="AO45153" s="9"/>
      <c r="AP45153" s="9"/>
      <c r="AQ45153" s="9"/>
    </row>
    <row r="45154" spans="41:43" x14ac:dyDescent="0.3">
      <c r="AO45154" s="9"/>
      <c r="AP45154" s="9"/>
      <c r="AQ45154" s="9"/>
    </row>
    <row r="45155" spans="41:43" x14ac:dyDescent="0.3">
      <c r="AO45155" s="9"/>
      <c r="AP45155" s="9"/>
      <c r="AQ45155" s="9"/>
    </row>
    <row r="45156" spans="41:43" x14ac:dyDescent="0.3">
      <c r="AO45156" s="9"/>
      <c r="AP45156" s="9"/>
      <c r="AQ45156" s="9"/>
    </row>
    <row r="45157" spans="41:43" x14ac:dyDescent="0.3">
      <c r="AO45157" s="9"/>
      <c r="AP45157" s="9"/>
      <c r="AQ45157" s="9"/>
    </row>
    <row r="45158" spans="41:43" x14ac:dyDescent="0.3">
      <c r="AO45158" s="9"/>
      <c r="AP45158" s="9"/>
      <c r="AQ45158" s="9"/>
    </row>
    <row r="45159" spans="41:43" x14ac:dyDescent="0.3">
      <c r="AO45159" s="9"/>
      <c r="AP45159" s="9"/>
      <c r="AQ45159" s="9"/>
    </row>
    <row r="45160" spans="41:43" x14ac:dyDescent="0.3">
      <c r="AO45160" s="9"/>
      <c r="AP45160" s="9"/>
      <c r="AQ45160" s="9"/>
    </row>
    <row r="45161" spans="41:43" x14ac:dyDescent="0.3">
      <c r="AO45161" s="9"/>
      <c r="AP45161" s="9"/>
      <c r="AQ45161" s="9"/>
    </row>
    <row r="45162" spans="41:43" x14ac:dyDescent="0.3">
      <c r="AO45162" s="9"/>
      <c r="AP45162" s="9"/>
      <c r="AQ45162" s="9"/>
    </row>
    <row r="45163" spans="41:43" x14ac:dyDescent="0.3">
      <c r="AO45163" s="9"/>
      <c r="AP45163" s="9"/>
      <c r="AQ45163" s="9"/>
    </row>
    <row r="45164" spans="41:43" x14ac:dyDescent="0.3">
      <c r="AO45164" s="9"/>
      <c r="AP45164" s="9"/>
      <c r="AQ45164" s="9"/>
    </row>
    <row r="45165" spans="41:43" x14ac:dyDescent="0.3">
      <c r="AO45165" s="9"/>
      <c r="AP45165" s="9"/>
      <c r="AQ45165" s="9"/>
    </row>
    <row r="45166" spans="41:43" x14ac:dyDescent="0.3">
      <c r="AO45166" s="9"/>
      <c r="AP45166" s="9"/>
      <c r="AQ45166" s="9"/>
    </row>
    <row r="45167" spans="41:43" x14ac:dyDescent="0.3">
      <c r="AO45167" s="9"/>
      <c r="AP45167" s="9"/>
      <c r="AQ45167" s="9"/>
    </row>
    <row r="45168" spans="41:43" x14ac:dyDescent="0.3">
      <c r="AO45168" s="9"/>
      <c r="AP45168" s="9"/>
      <c r="AQ45168" s="9"/>
    </row>
    <row r="45169" spans="41:43" x14ac:dyDescent="0.3">
      <c r="AO45169" s="9"/>
      <c r="AP45169" s="9"/>
      <c r="AQ45169" s="9"/>
    </row>
    <row r="45170" spans="41:43" x14ac:dyDescent="0.3">
      <c r="AO45170" s="9"/>
      <c r="AP45170" s="9"/>
      <c r="AQ45170" s="9"/>
    </row>
    <row r="45171" spans="41:43" x14ac:dyDescent="0.3">
      <c r="AO45171" s="9"/>
      <c r="AP45171" s="9"/>
      <c r="AQ45171" s="9"/>
    </row>
    <row r="45172" spans="41:43" x14ac:dyDescent="0.3">
      <c r="AO45172" s="9"/>
      <c r="AP45172" s="9"/>
      <c r="AQ45172" s="9"/>
    </row>
    <row r="45173" spans="41:43" x14ac:dyDescent="0.3">
      <c r="AO45173" s="9"/>
      <c r="AP45173" s="9"/>
      <c r="AQ45173" s="9"/>
    </row>
    <row r="45174" spans="41:43" x14ac:dyDescent="0.3">
      <c r="AO45174" s="9"/>
      <c r="AP45174" s="9"/>
      <c r="AQ45174" s="9"/>
    </row>
    <row r="45175" spans="41:43" x14ac:dyDescent="0.3">
      <c r="AO45175" s="9"/>
      <c r="AP45175" s="9"/>
      <c r="AQ45175" s="9"/>
    </row>
    <row r="45176" spans="41:43" x14ac:dyDescent="0.3">
      <c r="AO45176" s="9"/>
      <c r="AP45176" s="9"/>
      <c r="AQ45176" s="9"/>
    </row>
    <row r="45177" spans="41:43" x14ac:dyDescent="0.3">
      <c r="AO45177" s="9"/>
      <c r="AP45177" s="9"/>
      <c r="AQ45177" s="9"/>
    </row>
    <row r="45178" spans="41:43" x14ac:dyDescent="0.3">
      <c r="AO45178" s="9"/>
      <c r="AP45178" s="9"/>
      <c r="AQ45178" s="9"/>
    </row>
    <row r="45179" spans="41:43" x14ac:dyDescent="0.3">
      <c r="AO45179" s="9"/>
      <c r="AP45179" s="9"/>
      <c r="AQ45179" s="9"/>
    </row>
    <row r="45180" spans="41:43" x14ac:dyDescent="0.3">
      <c r="AO45180" s="9"/>
      <c r="AP45180" s="9"/>
      <c r="AQ45180" s="9"/>
    </row>
    <row r="45181" spans="41:43" x14ac:dyDescent="0.3">
      <c r="AO45181" s="9"/>
      <c r="AP45181" s="9"/>
      <c r="AQ45181" s="9"/>
    </row>
    <row r="45182" spans="41:43" x14ac:dyDescent="0.3">
      <c r="AO45182" s="9"/>
      <c r="AP45182" s="9"/>
      <c r="AQ45182" s="9"/>
    </row>
    <row r="45183" spans="41:43" x14ac:dyDescent="0.3">
      <c r="AO45183" s="9"/>
      <c r="AP45183" s="9"/>
      <c r="AQ45183" s="9"/>
    </row>
    <row r="45184" spans="41:43" x14ac:dyDescent="0.3">
      <c r="AO45184" s="9"/>
      <c r="AP45184" s="9"/>
      <c r="AQ45184" s="9"/>
    </row>
    <row r="45185" spans="41:43" x14ac:dyDescent="0.3">
      <c r="AO45185" s="9"/>
      <c r="AP45185" s="9"/>
      <c r="AQ45185" s="9"/>
    </row>
    <row r="45186" spans="41:43" x14ac:dyDescent="0.3">
      <c r="AO45186" s="9"/>
      <c r="AP45186" s="9"/>
      <c r="AQ45186" s="9"/>
    </row>
    <row r="45187" spans="41:43" x14ac:dyDescent="0.3">
      <c r="AO45187" s="9"/>
      <c r="AP45187" s="9"/>
      <c r="AQ45187" s="9"/>
    </row>
    <row r="45188" spans="41:43" x14ac:dyDescent="0.3">
      <c r="AO45188" s="9"/>
      <c r="AP45188" s="9"/>
      <c r="AQ45188" s="9"/>
    </row>
    <row r="45189" spans="41:43" x14ac:dyDescent="0.3">
      <c r="AO45189" s="9"/>
      <c r="AP45189" s="9"/>
      <c r="AQ45189" s="9"/>
    </row>
    <row r="45190" spans="41:43" x14ac:dyDescent="0.3">
      <c r="AO45190" s="9"/>
      <c r="AP45190" s="9"/>
      <c r="AQ45190" s="9"/>
    </row>
    <row r="45191" spans="41:43" x14ac:dyDescent="0.3">
      <c r="AO45191" s="9"/>
      <c r="AP45191" s="9"/>
      <c r="AQ45191" s="9"/>
    </row>
    <row r="45192" spans="41:43" x14ac:dyDescent="0.3">
      <c r="AO45192" s="9"/>
      <c r="AP45192" s="9"/>
      <c r="AQ45192" s="9"/>
    </row>
    <row r="45193" spans="41:43" x14ac:dyDescent="0.3">
      <c r="AO45193" s="9"/>
      <c r="AP45193" s="9"/>
      <c r="AQ45193" s="9"/>
    </row>
    <row r="45194" spans="41:43" x14ac:dyDescent="0.3">
      <c r="AO45194" s="9"/>
      <c r="AP45194" s="9"/>
      <c r="AQ45194" s="9"/>
    </row>
    <row r="45195" spans="41:43" x14ac:dyDescent="0.3">
      <c r="AO45195" s="9"/>
      <c r="AP45195" s="9"/>
      <c r="AQ45195" s="9"/>
    </row>
    <row r="45196" spans="41:43" x14ac:dyDescent="0.3">
      <c r="AO45196" s="9"/>
      <c r="AP45196" s="9"/>
      <c r="AQ45196" s="9"/>
    </row>
    <row r="45197" spans="41:43" x14ac:dyDescent="0.3">
      <c r="AO45197" s="9"/>
      <c r="AP45197" s="9"/>
      <c r="AQ45197" s="9"/>
    </row>
    <row r="45198" spans="41:43" x14ac:dyDescent="0.3">
      <c r="AO45198" s="9"/>
      <c r="AP45198" s="9"/>
      <c r="AQ45198" s="9"/>
    </row>
    <row r="45199" spans="41:43" x14ac:dyDescent="0.3">
      <c r="AO45199" s="9"/>
      <c r="AP45199" s="9"/>
      <c r="AQ45199" s="9"/>
    </row>
    <row r="45200" spans="41:43" x14ac:dyDescent="0.3">
      <c r="AO45200" s="9"/>
      <c r="AP45200" s="9"/>
      <c r="AQ45200" s="9"/>
    </row>
    <row r="45201" spans="41:43" x14ac:dyDescent="0.3">
      <c r="AO45201" s="9"/>
      <c r="AP45201" s="9"/>
      <c r="AQ45201" s="9"/>
    </row>
    <row r="45202" spans="41:43" x14ac:dyDescent="0.3">
      <c r="AO45202" s="9"/>
      <c r="AP45202" s="9"/>
      <c r="AQ45202" s="9"/>
    </row>
    <row r="45203" spans="41:43" x14ac:dyDescent="0.3">
      <c r="AO45203" s="9"/>
      <c r="AP45203" s="9"/>
      <c r="AQ45203" s="9"/>
    </row>
    <row r="45204" spans="41:43" x14ac:dyDescent="0.3">
      <c r="AO45204" s="9"/>
      <c r="AP45204" s="9"/>
      <c r="AQ45204" s="9"/>
    </row>
    <row r="45205" spans="41:43" x14ac:dyDescent="0.3">
      <c r="AO45205" s="9"/>
      <c r="AP45205" s="9"/>
      <c r="AQ45205" s="9"/>
    </row>
    <row r="45206" spans="41:43" x14ac:dyDescent="0.3">
      <c r="AO45206" s="9"/>
      <c r="AP45206" s="9"/>
      <c r="AQ45206" s="9"/>
    </row>
    <row r="45207" spans="41:43" x14ac:dyDescent="0.3">
      <c r="AO45207" s="9"/>
      <c r="AP45207" s="9"/>
      <c r="AQ45207" s="9"/>
    </row>
    <row r="45208" spans="41:43" x14ac:dyDescent="0.3">
      <c r="AO45208" s="9"/>
      <c r="AP45208" s="9"/>
      <c r="AQ45208" s="9"/>
    </row>
    <row r="45209" spans="41:43" x14ac:dyDescent="0.3">
      <c r="AO45209" s="9"/>
      <c r="AP45209" s="9"/>
      <c r="AQ45209" s="9"/>
    </row>
    <row r="45210" spans="41:43" x14ac:dyDescent="0.3">
      <c r="AO45210" s="9"/>
      <c r="AP45210" s="9"/>
      <c r="AQ45210" s="9"/>
    </row>
    <row r="45211" spans="41:43" x14ac:dyDescent="0.3">
      <c r="AO45211" s="9"/>
      <c r="AP45211" s="9"/>
      <c r="AQ45211" s="9"/>
    </row>
    <row r="45212" spans="41:43" x14ac:dyDescent="0.3">
      <c r="AO45212" s="9"/>
      <c r="AP45212" s="9"/>
      <c r="AQ45212" s="9"/>
    </row>
    <row r="45213" spans="41:43" x14ac:dyDescent="0.3">
      <c r="AO45213" s="9"/>
      <c r="AP45213" s="9"/>
      <c r="AQ45213" s="9"/>
    </row>
    <row r="45214" spans="41:43" x14ac:dyDescent="0.3">
      <c r="AO45214" s="9"/>
      <c r="AP45214" s="9"/>
      <c r="AQ45214" s="9"/>
    </row>
    <row r="45215" spans="41:43" x14ac:dyDescent="0.3">
      <c r="AO45215" s="9"/>
      <c r="AP45215" s="9"/>
      <c r="AQ45215" s="9"/>
    </row>
    <row r="45216" spans="41:43" x14ac:dyDescent="0.3">
      <c r="AO45216" s="9"/>
      <c r="AP45216" s="9"/>
      <c r="AQ45216" s="9"/>
    </row>
    <row r="45217" spans="41:43" x14ac:dyDescent="0.3">
      <c r="AO45217" s="9"/>
      <c r="AP45217" s="9"/>
      <c r="AQ45217" s="9"/>
    </row>
    <row r="45218" spans="41:43" x14ac:dyDescent="0.3">
      <c r="AO45218" s="9"/>
      <c r="AP45218" s="9"/>
      <c r="AQ45218" s="9"/>
    </row>
    <row r="45219" spans="41:43" x14ac:dyDescent="0.3">
      <c r="AO45219" s="9"/>
      <c r="AP45219" s="9"/>
      <c r="AQ45219" s="9"/>
    </row>
    <row r="45220" spans="41:43" x14ac:dyDescent="0.3">
      <c r="AO45220" s="9"/>
      <c r="AP45220" s="9"/>
      <c r="AQ45220" s="9"/>
    </row>
    <row r="45221" spans="41:43" x14ac:dyDescent="0.3">
      <c r="AO45221" s="9"/>
      <c r="AP45221" s="9"/>
      <c r="AQ45221" s="9"/>
    </row>
    <row r="45222" spans="41:43" x14ac:dyDescent="0.3">
      <c r="AO45222" s="9"/>
      <c r="AP45222" s="9"/>
      <c r="AQ45222" s="9"/>
    </row>
    <row r="45223" spans="41:43" x14ac:dyDescent="0.3">
      <c r="AO45223" s="9"/>
      <c r="AP45223" s="9"/>
      <c r="AQ45223" s="9"/>
    </row>
    <row r="45224" spans="41:43" x14ac:dyDescent="0.3">
      <c r="AO45224" s="9"/>
      <c r="AP45224" s="9"/>
      <c r="AQ45224" s="9"/>
    </row>
    <row r="45225" spans="41:43" x14ac:dyDescent="0.3">
      <c r="AO45225" s="9"/>
      <c r="AP45225" s="9"/>
      <c r="AQ45225" s="9"/>
    </row>
    <row r="45226" spans="41:43" x14ac:dyDescent="0.3">
      <c r="AO45226" s="9"/>
      <c r="AP45226" s="9"/>
      <c r="AQ45226" s="9"/>
    </row>
    <row r="45227" spans="41:43" x14ac:dyDescent="0.3">
      <c r="AO45227" s="9"/>
      <c r="AP45227" s="9"/>
      <c r="AQ45227" s="9"/>
    </row>
    <row r="45228" spans="41:43" x14ac:dyDescent="0.3">
      <c r="AO45228" s="9"/>
      <c r="AP45228" s="9"/>
      <c r="AQ45228" s="9"/>
    </row>
    <row r="45229" spans="41:43" x14ac:dyDescent="0.3">
      <c r="AO45229" s="9"/>
      <c r="AP45229" s="9"/>
      <c r="AQ45229" s="9"/>
    </row>
    <row r="45230" spans="41:43" x14ac:dyDescent="0.3">
      <c r="AO45230" s="9"/>
      <c r="AP45230" s="9"/>
      <c r="AQ45230" s="9"/>
    </row>
    <row r="45231" spans="41:43" x14ac:dyDescent="0.3">
      <c r="AO45231" s="9"/>
      <c r="AP45231" s="9"/>
      <c r="AQ45231" s="9"/>
    </row>
    <row r="45232" spans="41:43" x14ac:dyDescent="0.3">
      <c r="AO45232" s="9"/>
      <c r="AP45232" s="9"/>
      <c r="AQ45232" s="9"/>
    </row>
    <row r="45233" spans="41:43" x14ac:dyDescent="0.3">
      <c r="AO45233" s="9"/>
      <c r="AP45233" s="9"/>
      <c r="AQ45233" s="9"/>
    </row>
    <row r="45234" spans="41:43" x14ac:dyDescent="0.3">
      <c r="AO45234" s="9"/>
      <c r="AP45234" s="9"/>
      <c r="AQ45234" s="9"/>
    </row>
    <row r="45235" spans="41:43" x14ac:dyDescent="0.3">
      <c r="AO45235" s="9"/>
      <c r="AP45235" s="9"/>
      <c r="AQ45235" s="9"/>
    </row>
    <row r="45236" spans="41:43" x14ac:dyDescent="0.3">
      <c r="AO45236" s="9"/>
      <c r="AP45236" s="9"/>
      <c r="AQ45236" s="9"/>
    </row>
    <row r="45237" spans="41:43" x14ac:dyDescent="0.3">
      <c r="AO45237" s="9"/>
      <c r="AP45237" s="9"/>
      <c r="AQ45237" s="9"/>
    </row>
    <row r="45238" spans="41:43" x14ac:dyDescent="0.3">
      <c r="AO45238" s="9"/>
      <c r="AP45238" s="9"/>
      <c r="AQ45238" s="9"/>
    </row>
    <row r="45239" spans="41:43" x14ac:dyDescent="0.3">
      <c r="AO45239" s="9"/>
      <c r="AP45239" s="9"/>
      <c r="AQ45239" s="9"/>
    </row>
    <row r="45240" spans="41:43" x14ac:dyDescent="0.3">
      <c r="AO45240" s="9"/>
      <c r="AP45240" s="9"/>
      <c r="AQ45240" s="9"/>
    </row>
    <row r="45241" spans="41:43" x14ac:dyDescent="0.3">
      <c r="AO45241" s="9"/>
      <c r="AP45241" s="9"/>
      <c r="AQ45241" s="9"/>
    </row>
    <row r="45242" spans="41:43" x14ac:dyDescent="0.3">
      <c r="AO45242" s="9"/>
      <c r="AP45242" s="9"/>
      <c r="AQ45242" s="9"/>
    </row>
    <row r="45243" spans="41:43" x14ac:dyDescent="0.3">
      <c r="AO45243" s="9"/>
      <c r="AP45243" s="9"/>
      <c r="AQ45243" s="9"/>
    </row>
    <row r="45244" spans="41:43" x14ac:dyDescent="0.3">
      <c r="AO45244" s="9"/>
      <c r="AP45244" s="9"/>
      <c r="AQ45244" s="9"/>
    </row>
    <row r="45245" spans="41:43" x14ac:dyDescent="0.3">
      <c r="AO45245" s="9"/>
      <c r="AP45245" s="9"/>
      <c r="AQ45245" s="9"/>
    </row>
    <row r="45246" spans="41:43" x14ac:dyDescent="0.3">
      <c r="AO45246" s="9"/>
      <c r="AP45246" s="9"/>
      <c r="AQ45246" s="9"/>
    </row>
    <row r="45247" spans="41:43" x14ac:dyDescent="0.3">
      <c r="AO45247" s="9"/>
      <c r="AP45247" s="9"/>
      <c r="AQ45247" s="9"/>
    </row>
    <row r="45248" spans="41:43" x14ac:dyDescent="0.3">
      <c r="AO45248" s="9"/>
      <c r="AP45248" s="9"/>
      <c r="AQ45248" s="9"/>
    </row>
    <row r="45249" spans="41:43" x14ac:dyDescent="0.3">
      <c r="AO45249" s="9"/>
      <c r="AP45249" s="9"/>
      <c r="AQ45249" s="9"/>
    </row>
    <row r="45250" spans="41:43" x14ac:dyDescent="0.3">
      <c r="AO45250" s="9"/>
      <c r="AP45250" s="9"/>
      <c r="AQ45250" s="9"/>
    </row>
    <row r="45251" spans="41:43" x14ac:dyDescent="0.3">
      <c r="AO45251" s="9"/>
      <c r="AP45251" s="9"/>
      <c r="AQ45251" s="9"/>
    </row>
    <row r="45252" spans="41:43" x14ac:dyDescent="0.3">
      <c r="AO45252" s="9"/>
      <c r="AP45252" s="9"/>
      <c r="AQ45252" s="9"/>
    </row>
    <row r="45253" spans="41:43" x14ac:dyDescent="0.3">
      <c r="AO45253" s="9"/>
      <c r="AP45253" s="9"/>
      <c r="AQ45253" s="9"/>
    </row>
    <row r="45254" spans="41:43" x14ac:dyDescent="0.3">
      <c r="AO45254" s="9"/>
      <c r="AP45254" s="9"/>
      <c r="AQ45254" s="9"/>
    </row>
    <row r="45255" spans="41:43" x14ac:dyDescent="0.3">
      <c r="AO45255" s="9"/>
      <c r="AP45255" s="9"/>
      <c r="AQ45255" s="9"/>
    </row>
    <row r="45256" spans="41:43" x14ac:dyDescent="0.3">
      <c r="AO45256" s="9"/>
      <c r="AP45256" s="9"/>
      <c r="AQ45256" s="9"/>
    </row>
    <row r="45257" spans="41:43" x14ac:dyDescent="0.3">
      <c r="AO45257" s="9"/>
      <c r="AP45257" s="9"/>
      <c r="AQ45257" s="9"/>
    </row>
    <row r="45258" spans="41:43" x14ac:dyDescent="0.3">
      <c r="AO45258" s="9"/>
      <c r="AP45258" s="9"/>
      <c r="AQ45258" s="9"/>
    </row>
    <row r="45259" spans="41:43" x14ac:dyDescent="0.3">
      <c r="AO45259" s="9"/>
      <c r="AP45259" s="9"/>
      <c r="AQ45259" s="9"/>
    </row>
    <row r="45260" spans="41:43" x14ac:dyDescent="0.3">
      <c r="AO45260" s="9"/>
      <c r="AP45260" s="9"/>
      <c r="AQ45260" s="9"/>
    </row>
    <row r="45261" spans="41:43" x14ac:dyDescent="0.3">
      <c r="AO45261" s="9"/>
      <c r="AP45261" s="9"/>
      <c r="AQ45261" s="9"/>
    </row>
    <row r="45262" spans="41:43" x14ac:dyDescent="0.3">
      <c r="AO45262" s="9"/>
      <c r="AP45262" s="9"/>
      <c r="AQ45262" s="9"/>
    </row>
    <row r="45263" spans="41:43" x14ac:dyDescent="0.3">
      <c r="AO45263" s="9"/>
      <c r="AP45263" s="9"/>
      <c r="AQ45263" s="9"/>
    </row>
    <row r="45264" spans="41:43" x14ac:dyDescent="0.3">
      <c r="AO45264" s="9"/>
      <c r="AP45264" s="9"/>
      <c r="AQ45264" s="9"/>
    </row>
    <row r="45265" spans="41:43" x14ac:dyDescent="0.3">
      <c r="AO45265" s="9"/>
      <c r="AP45265" s="9"/>
      <c r="AQ45265" s="9"/>
    </row>
    <row r="45266" spans="41:43" x14ac:dyDescent="0.3">
      <c r="AO45266" s="9"/>
      <c r="AP45266" s="9"/>
      <c r="AQ45266" s="9"/>
    </row>
    <row r="45267" spans="41:43" x14ac:dyDescent="0.3">
      <c r="AO45267" s="9"/>
      <c r="AP45267" s="9"/>
      <c r="AQ45267" s="9"/>
    </row>
    <row r="45268" spans="41:43" x14ac:dyDescent="0.3">
      <c r="AO45268" s="9"/>
      <c r="AP45268" s="9"/>
      <c r="AQ45268" s="9"/>
    </row>
    <row r="45269" spans="41:43" x14ac:dyDescent="0.3">
      <c r="AO45269" s="9"/>
      <c r="AP45269" s="9"/>
      <c r="AQ45269" s="9"/>
    </row>
    <row r="45270" spans="41:43" x14ac:dyDescent="0.3">
      <c r="AO45270" s="9"/>
      <c r="AP45270" s="9"/>
      <c r="AQ45270" s="9"/>
    </row>
    <row r="45271" spans="41:43" x14ac:dyDescent="0.3">
      <c r="AO45271" s="9"/>
      <c r="AP45271" s="9"/>
      <c r="AQ45271" s="9"/>
    </row>
    <row r="45272" spans="41:43" x14ac:dyDescent="0.3">
      <c r="AO45272" s="9"/>
      <c r="AP45272" s="9"/>
      <c r="AQ45272" s="9"/>
    </row>
    <row r="45273" spans="41:43" x14ac:dyDescent="0.3">
      <c r="AO45273" s="9"/>
      <c r="AP45273" s="9"/>
      <c r="AQ45273" s="9"/>
    </row>
    <row r="45274" spans="41:43" x14ac:dyDescent="0.3">
      <c r="AO45274" s="9"/>
      <c r="AP45274" s="9"/>
      <c r="AQ45274" s="9"/>
    </row>
    <row r="45275" spans="41:43" x14ac:dyDescent="0.3">
      <c r="AO45275" s="9"/>
      <c r="AP45275" s="9"/>
      <c r="AQ45275" s="9"/>
    </row>
    <row r="45276" spans="41:43" x14ac:dyDescent="0.3">
      <c r="AO45276" s="9"/>
      <c r="AP45276" s="9"/>
      <c r="AQ45276" s="9"/>
    </row>
    <row r="45277" spans="41:43" x14ac:dyDescent="0.3">
      <c r="AO45277" s="9"/>
      <c r="AP45277" s="9"/>
      <c r="AQ45277" s="9"/>
    </row>
    <row r="45278" spans="41:43" x14ac:dyDescent="0.3">
      <c r="AO45278" s="9"/>
      <c r="AP45278" s="9"/>
      <c r="AQ45278" s="9"/>
    </row>
    <row r="45279" spans="41:43" x14ac:dyDescent="0.3">
      <c r="AO45279" s="9"/>
      <c r="AP45279" s="9"/>
      <c r="AQ45279" s="9"/>
    </row>
    <row r="45280" spans="41:43" x14ac:dyDescent="0.3">
      <c r="AO45280" s="9"/>
      <c r="AP45280" s="9"/>
      <c r="AQ45280" s="9"/>
    </row>
    <row r="45281" spans="41:43" x14ac:dyDescent="0.3">
      <c r="AO45281" s="9"/>
      <c r="AP45281" s="9"/>
      <c r="AQ45281" s="9"/>
    </row>
    <row r="45282" spans="41:43" x14ac:dyDescent="0.3">
      <c r="AO45282" s="9"/>
      <c r="AP45282" s="9"/>
      <c r="AQ45282" s="9"/>
    </row>
    <row r="45283" spans="41:43" x14ac:dyDescent="0.3">
      <c r="AO45283" s="9"/>
      <c r="AP45283" s="9"/>
      <c r="AQ45283" s="9"/>
    </row>
    <row r="45284" spans="41:43" x14ac:dyDescent="0.3">
      <c r="AO45284" s="9"/>
      <c r="AP45284" s="9"/>
      <c r="AQ45284" s="9"/>
    </row>
    <row r="45285" spans="41:43" x14ac:dyDescent="0.3">
      <c r="AO45285" s="9"/>
      <c r="AP45285" s="9"/>
      <c r="AQ45285" s="9"/>
    </row>
    <row r="45286" spans="41:43" x14ac:dyDescent="0.3">
      <c r="AO45286" s="9"/>
      <c r="AP45286" s="9"/>
      <c r="AQ45286" s="9"/>
    </row>
    <row r="45287" spans="41:43" x14ac:dyDescent="0.3">
      <c r="AO45287" s="9"/>
      <c r="AP45287" s="9"/>
      <c r="AQ45287" s="9"/>
    </row>
    <row r="45288" spans="41:43" x14ac:dyDescent="0.3">
      <c r="AO45288" s="9"/>
      <c r="AP45288" s="9"/>
      <c r="AQ45288" s="9"/>
    </row>
    <row r="45289" spans="41:43" x14ac:dyDescent="0.3">
      <c r="AO45289" s="9"/>
      <c r="AP45289" s="9"/>
      <c r="AQ45289" s="9"/>
    </row>
    <row r="45290" spans="41:43" x14ac:dyDescent="0.3">
      <c r="AO45290" s="9"/>
      <c r="AP45290" s="9"/>
      <c r="AQ45290" s="9"/>
    </row>
    <row r="45291" spans="41:43" x14ac:dyDescent="0.3">
      <c r="AO45291" s="9"/>
      <c r="AP45291" s="9"/>
      <c r="AQ45291" s="9"/>
    </row>
    <row r="45292" spans="41:43" x14ac:dyDescent="0.3">
      <c r="AO45292" s="9"/>
      <c r="AP45292" s="9"/>
      <c r="AQ45292" s="9"/>
    </row>
    <row r="45293" spans="41:43" x14ac:dyDescent="0.3">
      <c r="AO45293" s="9"/>
      <c r="AP45293" s="9"/>
      <c r="AQ45293" s="9"/>
    </row>
    <row r="45294" spans="41:43" x14ac:dyDescent="0.3">
      <c r="AO45294" s="9"/>
      <c r="AP45294" s="9"/>
      <c r="AQ45294" s="9"/>
    </row>
    <row r="45295" spans="41:43" x14ac:dyDescent="0.3">
      <c r="AO45295" s="9"/>
      <c r="AP45295" s="9"/>
      <c r="AQ45295" s="9"/>
    </row>
    <row r="45296" spans="41:43" x14ac:dyDescent="0.3">
      <c r="AO45296" s="9"/>
      <c r="AP45296" s="9"/>
      <c r="AQ45296" s="9"/>
    </row>
    <row r="45297" spans="41:43" x14ac:dyDescent="0.3">
      <c r="AO45297" s="9"/>
      <c r="AP45297" s="9"/>
      <c r="AQ45297" s="9"/>
    </row>
    <row r="45298" spans="41:43" x14ac:dyDescent="0.3">
      <c r="AO45298" s="9"/>
      <c r="AP45298" s="9"/>
      <c r="AQ45298" s="9"/>
    </row>
    <row r="45299" spans="41:43" x14ac:dyDescent="0.3">
      <c r="AO45299" s="9"/>
      <c r="AP45299" s="9"/>
      <c r="AQ45299" s="9"/>
    </row>
    <row r="45300" spans="41:43" x14ac:dyDescent="0.3">
      <c r="AO45300" s="9"/>
      <c r="AP45300" s="9"/>
      <c r="AQ45300" s="9"/>
    </row>
    <row r="45301" spans="41:43" x14ac:dyDescent="0.3">
      <c r="AO45301" s="9"/>
      <c r="AP45301" s="9"/>
      <c r="AQ45301" s="9"/>
    </row>
    <row r="45302" spans="41:43" x14ac:dyDescent="0.3">
      <c r="AO45302" s="9"/>
      <c r="AP45302" s="9"/>
      <c r="AQ45302" s="9"/>
    </row>
    <row r="45303" spans="41:43" x14ac:dyDescent="0.3">
      <c r="AO45303" s="9"/>
      <c r="AP45303" s="9"/>
      <c r="AQ45303" s="9"/>
    </row>
    <row r="45304" spans="41:43" x14ac:dyDescent="0.3">
      <c r="AO45304" s="9"/>
      <c r="AP45304" s="9"/>
      <c r="AQ45304" s="9"/>
    </row>
    <row r="45305" spans="41:43" x14ac:dyDescent="0.3">
      <c r="AO45305" s="9"/>
      <c r="AP45305" s="9"/>
      <c r="AQ45305" s="9"/>
    </row>
    <row r="45306" spans="41:43" x14ac:dyDescent="0.3">
      <c r="AO45306" s="9"/>
      <c r="AP45306" s="9"/>
      <c r="AQ45306" s="9"/>
    </row>
    <row r="45307" spans="41:43" x14ac:dyDescent="0.3">
      <c r="AO45307" s="9"/>
      <c r="AP45307" s="9"/>
      <c r="AQ45307" s="9"/>
    </row>
    <row r="45308" spans="41:43" x14ac:dyDescent="0.3">
      <c r="AO45308" s="9"/>
      <c r="AP45308" s="9"/>
      <c r="AQ45308" s="9"/>
    </row>
    <row r="45309" spans="41:43" x14ac:dyDescent="0.3">
      <c r="AO45309" s="9"/>
      <c r="AP45309" s="9"/>
      <c r="AQ45309" s="9"/>
    </row>
    <row r="45310" spans="41:43" x14ac:dyDescent="0.3">
      <c r="AO45310" s="9"/>
      <c r="AP45310" s="9"/>
      <c r="AQ45310" s="9"/>
    </row>
    <row r="45311" spans="41:43" x14ac:dyDescent="0.3">
      <c r="AO45311" s="9"/>
      <c r="AP45311" s="9"/>
      <c r="AQ45311" s="9"/>
    </row>
    <row r="45312" spans="41:43" x14ac:dyDescent="0.3">
      <c r="AO45312" s="9"/>
      <c r="AP45312" s="9"/>
      <c r="AQ45312" s="9"/>
    </row>
    <row r="45313" spans="41:43" x14ac:dyDescent="0.3">
      <c r="AO45313" s="9"/>
      <c r="AP45313" s="9"/>
      <c r="AQ45313" s="9"/>
    </row>
    <row r="45314" spans="41:43" x14ac:dyDescent="0.3">
      <c r="AO45314" s="9"/>
      <c r="AP45314" s="9"/>
      <c r="AQ45314" s="9"/>
    </row>
    <row r="45315" spans="41:43" x14ac:dyDescent="0.3">
      <c r="AO45315" s="9"/>
      <c r="AP45315" s="9"/>
      <c r="AQ45315" s="9"/>
    </row>
    <row r="45316" spans="41:43" x14ac:dyDescent="0.3">
      <c r="AO45316" s="9"/>
      <c r="AP45316" s="9"/>
      <c r="AQ45316" s="9"/>
    </row>
    <row r="45317" spans="41:43" x14ac:dyDescent="0.3">
      <c r="AO45317" s="9"/>
      <c r="AP45317" s="9"/>
      <c r="AQ45317" s="9"/>
    </row>
    <row r="45318" spans="41:43" x14ac:dyDescent="0.3">
      <c r="AO45318" s="9"/>
      <c r="AP45318" s="9"/>
      <c r="AQ45318" s="9"/>
    </row>
    <row r="45319" spans="41:43" x14ac:dyDescent="0.3">
      <c r="AO45319" s="9"/>
      <c r="AP45319" s="9"/>
      <c r="AQ45319" s="9"/>
    </row>
    <row r="45320" spans="41:43" x14ac:dyDescent="0.3">
      <c r="AO45320" s="9"/>
      <c r="AP45320" s="9"/>
      <c r="AQ45320" s="9"/>
    </row>
    <row r="45321" spans="41:43" x14ac:dyDescent="0.3">
      <c r="AO45321" s="9"/>
      <c r="AP45321" s="9"/>
      <c r="AQ45321" s="9"/>
    </row>
    <row r="45322" spans="41:43" x14ac:dyDescent="0.3">
      <c r="AO45322" s="9"/>
      <c r="AP45322" s="9"/>
      <c r="AQ45322" s="9"/>
    </row>
    <row r="45323" spans="41:43" x14ac:dyDescent="0.3">
      <c r="AO45323" s="9"/>
      <c r="AP45323" s="9"/>
      <c r="AQ45323" s="9"/>
    </row>
    <row r="45324" spans="41:43" x14ac:dyDescent="0.3">
      <c r="AO45324" s="9"/>
      <c r="AP45324" s="9"/>
      <c r="AQ45324" s="9"/>
    </row>
    <row r="45325" spans="41:43" x14ac:dyDescent="0.3">
      <c r="AO45325" s="9"/>
      <c r="AP45325" s="9"/>
      <c r="AQ45325" s="9"/>
    </row>
    <row r="45326" spans="41:43" x14ac:dyDescent="0.3">
      <c r="AO45326" s="9"/>
      <c r="AP45326" s="9"/>
      <c r="AQ45326" s="9"/>
    </row>
    <row r="45327" spans="41:43" x14ac:dyDescent="0.3">
      <c r="AO45327" s="9"/>
      <c r="AP45327" s="9"/>
      <c r="AQ45327" s="9"/>
    </row>
    <row r="45328" spans="41:43" x14ac:dyDescent="0.3">
      <c r="AO45328" s="9"/>
      <c r="AP45328" s="9"/>
      <c r="AQ45328" s="9"/>
    </row>
    <row r="45329" spans="41:43" x14ac:dyDescent="0.3">
      <c r="AO45329" s="9"/>
      <c r="AP45329" s="9"/>
      <c r="AQ45329" s="9"/>
    </row>
    <row r="45330" spans="41:43" x14ac:dyDescent="0.3">
      <c r="AO45330" s="9"/>
      <c r="AP45330" s="9"/>
      <c r="AQ45330" s="9"/>
    </row>
    <row r="45331" spans="41:43" x14ac:dyDescent="0.3">
      <c r="AO45331" s="9"/>
      <c r="AP45331" s="9"/>
      <c r="AQ45331" s="9"/>
    </row>
    <row r="45332" spans="41:43" x14ac:dyDescent="0.3">
      <c r="AO45332" s="9"/>
      <c r="AP45332" s="9"/>
      <c r="AQ45332" s="9"/>
    </row>
    <row r="45333" spans="41:43" x14ac:dyDescent="0.3">
      <c r="AO45333" s="9"/>
      <c r="AP45333" s="9"/>
      <c r="AQ45333" s="9"/>
    </row>
    <row r="45334" spans="41:43" x14ac:dyDescent="0.3">
      <c r="AO45334" s="9"/>
      <c r="AP45334" s="9"/>
      <c r="AQ45334" s="9"/>
    </row>
    <row r="45335" spans="41:43" x14ac:dyDescent="0.3">
      <c r="AO45335" s="9"/>
      <c r="AP45335" s="9"/>
      <c r="AQ45335" s="9"/>
    </row>
    <row r="45336" spans="41:43" x14ac:dyDescent="0.3">
      <c r="AO45336" s="9"/>
      <c r="AP45336" s="9"/>
      <c r="AQ45336" s="9"/>
    </row>
    <row r="45337" spans="41:43" x14ac:dyDescent="0.3">
      <c r="AO45337" s="9"/>
      <c r="AP45337" s="9"/>
      <c r="AQ45337" s="9"/>
    </row>
    <row r="45338" spans="41:43" x14ac:dyDescent="0.3">
      <c r="AO45338" s="9"/>
      <c r="AP45338" s="9"/>
      <c r="AQ45338" s="9"/>
    </row>
    <row r="45339" spans="41:43" x14ac:dyDescent="0.3">
      <c r="AO45339" s="9"/>
      <c r="AP45339" s="9"/>
      <c r="AQ45339" s="9"/>
    </row>
    <row r="45340" spans="41:43" x14ac:dyDescent="0.3">
      <c r="AO45340" s="9"/>
      <c r="AP45340" s="9"/>
      <c r="AQ45340" s="9"/>
    </row>
    <row r="45341" spans="41:43" x14ac:dyDescent="0.3">
      <c r="AO45341" s="9"/>
      <c r="AP45341" s="9"/>
      <c r="AQ45341" s="9"/>
    </row>
    <row r="45342" spans="41:43" x14ac:dyDescent="0.3">
      <c r="AO45342" s="9"/>
      <c r="AP45342" s="9"/>
      <c r="AQ45342" s="9"/>
    </row>
    <row r="45343" spans="41:43" x14ac:dyDescent="0.3">
      <c r="AO45343" s="9"/>
      <c r="AP45343" s="9"/>
      <c r="AQ45343" s="9"/>
    </row>
    <row r="45344" spans="41:43" x14ac:dyDescent="0.3">
      <c r="AO45344" s="9"/>
      <c r="AP45344" s="9"/>
      <c r="AQ45344" s="9"/>
    </row>
    <row r="45345" spans="41:43" x14ac:dyDescent="0.3">
      <c r="AO45345" s="9"/>
      <c r="AP45345" s="9"/>
      <c r="AQ45345" s="9"/>
    </row>
    <row r="45346" spans="41:43" x14ac:dyDescent="0.3">
      <c r="AO45346" s="9"/>
      <c r="AP45346" s="9"/>
      <c r="AQ45346" s="9"/>
    </row>
    <row r="45347" spans="41:43" x14ac:dyDescent="0.3">
      <c r="AO45347" s="9"/>
      <c r="AP45347" s="9"/>
      <c r="AQ45347" s="9"/>
    </row>
    <row r="45348" spans="41:43" x14ac:dyDescent="0.3">
      <c r="AO45348" s="9"/>
      <c r="AP45348" s="9"/>
      <c r="AQ45348" s="9"/>
    </row>
    <row r="45349" spans="41:43" x14ac:dyDescent="0.3">
      <c r="AO45349" s="9"/>
      <c r="AP45349" s="9"/>
      <c r="AQ45349" s="9"/>
    </row>
    <row r="45350" spans="41:43" x14ac:dyDescent="0.3">
      <c r="AO45350" s="9"/>
      <c r="AP45350" s="9"/>
      <c r="AQ45350" s="9"/>
    </row>
    <row r="45351" spans="41:43" x14ac:dyDescent="0.3">
      <c r="AO45351" s="9"/>
      <c r="AP45351" s="9"/>
      <c r="AQ45351" s="9"/>
    </row>
    <row r="45352" spans="41:43" x14ac:dyDescent="0.3">
      <c r="AO45352" s="9"/>
      <c r="AP45352" s="9"/>
      <c r="AQ45352" s="9"/>
    </row>
    <row r="45353" spans="41:43" x14ac:dyDescent="0.3">
      <c r="AO45353" s="9"/>
      <c r="AP45353" s="9"/>
      <c r="AQ45353" s="9"/>
    </row>
    <row r="45354" spans="41:43" x14ac:dyDescent="0.3">
      <c r="AO45354" s="9"/>
      <c r="AP45354" s="9"/>
      <c r="AQ45354" s="9"/>
    </row>
    <row r="45355" spans="41:43" x14ac:dyDescent="0.3">
      <c r="AO45355" s="9"/>
      <c r="AP45355" s="9"/>
      <c r="AQ45355" s="9"/>
    </row>
    <row r="45356" spans="41:43" x14ac:dyDescent="0.3">
      <c r="AO45356" s="9"/>
      <c r="AP45356" s="9"/>
      <c r="AQ45356" s="9"/>
    </row>
    <row r="45357" spans="41:43" x14ac:dyDescent="0.3">
      <c r="AO45357" s="9"/>
      <c r="AP45357" s="9"/>
      <c r="AQ45357" s="9"/>
    </row>
    <row r="45358" spans="41:43" x14ac:dyDescent="0.3">
      <c r="AO45358" s="9"/>
      <c r="AP45358" s="9"/>
      <c r="AQ45358" s="9"/>
    </row>
    <row r="45359" spans="41:43" x14ac:dyDescent="0.3">
      <c r="AO45359" s="9"/>
      <c r="AP45359" s="9"/>
      <c r="AQ45359" s="9"/>
    </row>
    <row r="45360" spans="41:43" x14ac:dyDescent="0.3">
      <c r="AO45360" s="9"/>
      <c r="AP45360" s="9"/>
      <c r="AQ45360" s="9"/>
    </row>
    <row r="45361" spans="41:43" x14ac:dyDescent="0.3">
      <c r="AO45361" s="9"/>
      <c r="AP45361" s="9"/>
      <c r="AQ45361" s="9"/>
    </row>
    <row r="45362" spans="41:43" x14ac:dyDescent="0.3">
      <c r="AO45362" s="9"/>
      <c r="AP45362" s="9"/>
      <c r="AQ45362" s="9"/>
    </row>
    <row r="45363" spans="41:43" x14ac:dyDescent="0.3">
      <c r="AO45363" s="9"/>
      <c r="AP45363" s="9"/>
      <c r="AQ45363" s="9"/>
    </row>
    <row r="45364" spans="41:43" x14ac:dyDescent="0.3">
      <c r="AO45364" s="9"/>
      <c r="AP45364" s="9"/>
      <c r="AQ45364" s="9"/>
    </row>
    <row r="45365" spans="41:43" x14ac:dyDescent="0.3">
      <c r="AO45365" s="9"/>
      <c r="AP45365" s="9"/>
      <c r="AQ45365" s="9"/>
    </row>
    <row r="45366" spans="41:43" x14ac:dyDescent="0.3">
      <c r="AO45366" s="9"/>
      <c r="AP45366" s="9"/>
      <c r="AQ45366" s="9"/>
    </row>
    <row r="45367" spans="41:43" x14ac:dyDescent="0.3">
      <c r="AO45367" s="9"/>
      <c r="AP45367" s="9"/>
      <c r="AQ45367" s="9"/>
    </row>
    <row r="45368" spans="41:43" x14ac:dyDescent="0.3">
      <c r="AO45368" s="9"/>
      <c r="AP45368" s="9"/>
      <c r="AQ45368" s="9"/>
    </row>
    <row r="45369" spans="41:43" x14ac:dyDescent="0.3">
      <c r="AO45369" s="9"/>
      <c r="AP45369" s="9"/>
      <c r="AQ45369" s="9"/>
    </row>
    <row r="45370" spans="41:43" x14ac:dyDescent="0.3">
      <c r="AO45370" s="9"/>
      <c r="AP45370" s="9"/>
      <c r="AQ45370" s="9"/>
    </row>
    <row r="45371" spans="41:43" x14ac:dyDescent="0.3">
      <c r="AO45371" s="9"/>
      <c r="AP45371" s="9"/>
      <c r="AQ45371" s="9"/>
    </row>
    <row r="45372" spans="41:43" x14ac:dyDescent="0.3">
      <c r="AO45372" s="9"/>
      <c r="AP45372" s="9"/>
      <c r="AQ45372" s="9"/>
    </row>
    <row r="45373" spans="41:43" x14ac:dyDescent="0.3">
      <c r="AO45373" s="9"/>
      <c r="AP45373" s="9"/>
      <c r="AQ45373" s="9"/>
    </row>
    <row r="45374" spans="41:43" x14ac:dyDescent="0.3">
      <c r="AO45374" s="9"/>
      <c r="AP45374" s="9"/>
      <c r="AQ45374" s="9"/>
    </row>
    <row r="45375" spans="41:43" x14ac:dyDescent="0.3">
      <c r="AO45375" s="9"/>
      <c r="AP45375" s="9"/>
      <c r="AQ45375" s="9"/>
    </row>
    <row r="45376" spans="41:43" x14ac:dyDescent="0.3">
      <c r="AO45376" s="9"/>
      <c r="AP45376" s="9"/>
      <c r="AQ45376" s="9"/>
    </row>
    <row r="45377" spans="41:43" x14ac:dyDescent="0.3">
      <c r="AO45377" s="9"/>
      <c r="AP45377" s="9"/>
      <c r="AQ45377" s="9"/>
    </row>
    <row r="45378" spans="41:43" x14ac:dyDescent="0.3">
      <c r="AO45378" s="9"/>
      <c r="AP45378" s="9"/>
      <c r="AQ45378" s="9"/>
    </row>
    <row r="45379" spans="41:43" x14ac:dyDescent="0.3">
      <c r="AO45379" s="9"/>
      <c r="AP45379" s="9"/>
      <c r="AQ45379" s="9"/>
    </row>
    <row r="45380" spans="41:43" x14ac:dyDescent="0.3">
      <c r="AO45380" s="9"/>
      <c r="AP45380" s="9"/>
      <c r="AQ45380" s="9"/>
    </row>
    <row r="45381" spans="41:43" x14ac:dyDescent="0.3">
      <c r="AO45381" s="9"/>
      <c r="AP45381" s="9"/>
      <c r="AQ45381" s="9"/>
    </row>
    <row r="45382" spans="41:43" x14ac:dyDescent="0.3">
      <c r="AO45382" s="9"/>
      <c r="AP45382" s="9"/>
      <c r="AQ45382" s="9"/>
    </row>
    <row r="45383" spans="41:43" x14ac:dyDescent="0.3">
      <c r="AO45383" s="9"/>
      <c r="AP45383" s="9"/>
      <c r="AQ45383" s="9"/>
    </row>
    <row r="45384" spans="41:43" x14ac:dyDescent="0.3">
      <c r="AO45384" s="9"/>
      <c r="AP45384" s="9"/>
      <c r="AQ45384" s="9"/>
    </row>
    <row r="45385" spans="41:43" x14ac:dyDescent="0.3">
      <c r="AO45385" s="9"/>
      <c r="AP45385" s="9"/>
      <c r="AQ45385" s="9"/>
    </row>
    <row r="45386" spans="41:43" x14ac:dyDescent="0.3">
      <c r="AO45386" s="9"/>
      <c r="AP45386" s="9"/>
      <c r="AQ45386" s="9"/>
    </row>
    <row r="45387" spans="41:43" x14ac:dyDescent="0.3">
      <c r="AO45387" s="9"/>
      <c r="AP45387" s="9"/>
      <c r="AQ45387" s="9"/>
    </row>
    <row r="45388" spans="41:43" x14ac:dyDescent="0.3">
      <c r="AO45388" s="9"/>
      <c r="AP45388" s="9"/>
      <c r="AQ45388" s="9"/>
    </row>
    <row r="45389" spans="41:43" x14ac:dyDescent="0.3">
      <c r="AO45389" s="9"/>
      <c r="AP45389" s="9"/>
      <c r="AQ45389" s="9"/>
    </row>
    <row r="45390" spans="41:43" x14ac:dyDescent="0.3">
      <c r="AO45390" s="9"/>
      <c r="AP45390" s="9"/>
      <c r="AQ45390" s="9"/>
    </row>
    <row r="45391" spans="41:43" x14ac:dyDescent="0.3">
      <c r="AO45391" s="9"/>
      <c r="AP45391" s="9"/>
      <c r="AQ45391" s="9"/>
    </row>
    <row r="45392" spans="41:43" x14ac:dyDescent="0.3">
      <c r="AO45392" s="9"/>
      <c r="AP45392" s="9"/>
      <c r="AQ45392" s="9"/>
    </row>
    <row r="45393" spans="41:43" x14ac:dyDescent="0.3">
      <c r="AO45393" s="9"/>
      <c r="AP45393" s="9"/>
      <c r="AQ45393" s="9"/>
    </row>
    <row r="45394" spans="41:43" x14ac:dyDescent="0.3">
      <c r="AO45394" s="9"/>
      <c r="AP45394" s="9"/>
      <c r="AQ45394" s="9"/>
    </row>
    <row r="45395" spans="41:43" x14ac:dyDescent="0.3">
      <c r="AO45395" s="9"/>
      <c r="AP45395" s="9"/>
      <c r="AQ45395" s="9"/>
    </row>
    <row r="45396" spans="41:43" x14ac:dyDescent="0.3">
      <c r="AO45396" s="9"/>
      <c r="AP45396" s="9"/>
      <c r="AQ45396" s="9"/>
    </row>
    <row r="45397" spans="41:43" x14ac:dyDescent="0.3">
      <c r="AO45397" s="9"/>
      <c r="AP45397" s="9"/>
      <c r="AQ45397" s="9"/>
    </row>
    <row r="45398" spans="41:43" x14ac:dyDescent="0.3">
      <c r="AO45398" s="9"/>
      <c r="AP45398" s="9"/>
      <c r="AQ45398" s="9"/>
    </row>
    <row r="45399" spans="41:43" x14ac:dyDescent="0.3">
      <c r="AO45399" s="9"/>
      <c r="AP45399" s="9"/>
      <c r="AQ45399" s="9"/>
    </row>
    <row r="45400" spans="41:43" x14ac:dyDescent="0.3">
      <c r="AO45400" s="9"/>
      <c r="AP45400" s="9"/>
      <c r="AQ45400" s="9"/>
    </row>
    <row r="45401" spans="41:43" x14ac:dyDescent="0.3">
      <c r="AO45401" s="9"/>
      <c r="AP45401" s="9"/>
      <c r="AQ45401" s="9"/>
    </row>
    <row r="45402" spans="41:43" x14ac:dyDescent="0.3">
      <c r="AO45402" s="9"/>
      <c r="AP45402" s="9"/>
      <c r="AQ45402" s="9"/>
    </row>
    <row r="45403" spans="41:43" x14ac:dyDescent="0.3">
      <c r="AO45403" s="9"/>
      <c r="AP45403" s="9"/>
      <c r="AQ45403" s="9"/>
    </row>
    <row r="45404" spans="41:43" x14ac:dyDescent="0.3">
      <c r="AO45404" s="9"/>
      <c r="AP45404" s="9"/>
      <c r="AQ45404" s="9"/>
    </row>
    <row r="45405" spans="41:43" x14ac:dyDescent="0.3">
      <c r="AO45405" s="9"/>
      <c r="AP45405" s="9"/>
      <c r="AQ45405" s="9"/>
    </row>
    <row r="45406" spans="41:43" x14ac:dyDescent="0.3">
      <c r="AO45406" s="9"/>
      <c r="AP45406" s="9"/>
      <c r="AQ45406" s="9"/>
    </row>
    <row r="45407" spans="41:43" x14ac:dyDescent="0.3">
      <c r="AO45407" s="9"/>
      <c r="AP45407" s="9"/>
      <c r="AQ45407" s="9"/>
    </row>
    <row r="45408" spans="41:43" x14ac:dyDescent="0.3">
      <c r="AO45408" s="9"/>
      <c r="AP45408" s="9"/>
      <c r="AQ45408" s="9"/>
    </row>
    <row r="45409" spans="41:43" x14ac:dyDescent="0.3">
      <c r="AO45409" s="9"/>
      <c r="AP45409" s="9"/>
      <c r="AQ45409" s="9"/>
    </row>
    <row r="45410" spans="41:43" x14ac:dyDescent="0.3">
      <c r="AO45410" s="9"/>
      <c r="AP45410" s="9"/>
      <c r="AQ45410" s="9"/>
    </row>
    <row r="45411" spans="41:43" x14ac:dyDescent="0.3">
      <c r="AO45411" s="9"/>
      <c r="AP45411" s="9"/>
      <c r="AQ45411" s="9"/>
    </row>
    <row r="45412" spans="41:43" x14ac:dyDescent="0.3">
      <c r="AO45412" s="9"/>
      <c r="AP45412" s="9"/>
      <c r="AQ45412" s="9"/>
    </row>
    <row r="45413" spans="41:43" x14ac:dyDescent="0.3">
      <c r="AO45413" s="9"/>
      <c r="AP45413" s="9"/>
      <c r="AQ45413" s="9"/>
    </row>
    <row r="45414" spans="41:43" x14ac:dyDescent="0.3">
      <c r="AO45414" s="9"/>
      <c r="AP45414" s="9"/>
      <c r="AQ45414" s="9"/>
    </row>
    <row r="45415" spans="41:43" x14ac:dyDescent="0.3">
      <c r="AO45415" s="9"/>
      <c r="AP45415" s="9"/>
      <c r="AQ45415" s="9"/>
    </row>
    <row r="45416" spans="41:43" x14ac:dyDescent="0.3">
      <c r="AO45416" s="9"/>
      <c r="AP45416" s="9"/>
      <c r="AQ45416" s="9"/>
    </row>
    <row r="45417" spans="41:43" x14ac:dyDescent="0.3">
      <c r="AO45417" s="9"/>
      <c r="AP45417" s="9"/>
      <c r="AQ45417" s="9"/>
    </row>
    <row r="45418" spans="41:43" x14ac:dyDescent="0.3">
      <c r="AO45418" s="9"/>
      <c r="AP45418" s="9"/>
      <c r="AQ45418" s="9"/>
    </row>
    <row r="45419" spans="41:43" x14ac:dyDescent="0.3">
      <c r="AO45419" s="9"/>
      <c r="AP45419" s="9"/>
      <c r="AQ45419" s="9"/>
    </row>
    <row r="45420" spans="41:43" x14ac:dyDescent="0.3">
      <c r="AO45420" s="9"/>
      <c r="AP45420" s="9"/>
      <c r="AQ45420" s="9"/>
    </row>
    <row r="45421" spans="41:43" x14ac:dyDescent="0.3">
      <c r="AO45421" s="9"/>
      <c r="AP45421" s="9"/>
      <c r="AQ45421" s="9"/>
    </row>
    <row r="45422" spans="41:43" x14ac:dyDescent="0.3">
      <c r="AO45422" s="9"/>
      <c r="AP45422" s="9"/>
      <c r="AQ45422" s="9"/>
    </row>
    <row r="45423" spans="41:43" x14ac:dyDescent="0.3">
      <c r="AO45423" s="9"/>
      <c r="AP45423" s="9"/>
      <c r="AQ45423" s="9"/>
    </row>
    <row r="45424" spans="41:43" x14ac:dyDescent="0.3">
      <c r="AO45424" s="9"/>
      <c r="AP45424" s="9"/>
      <c r="AQ45424" s="9"/>
    </row>
    <row r="45425" spans="41:43" x14ac:dyDescent="0.3">
      <c r="AO45425" s="9"/>
      <c r="AP45425" s="9"/>
      <c r="AQ45425" s="9"/>
    </row>
    <row r="45426" spans="41:43" x14ac:dyDescent="0.3">
      <c r="AO45426" s="9"/>
      <c r="AP45426" s="9"/>
      <c r="AQ45426" s="9"/>
    </row>
    <row r="45427" spans="41:43" x14ac:dyDescent="0.3">
      <c r="AO45427" s="9"/>
      <c r="AP45427" s="9"/>
      <c r="AQ45427" s="9"/>
    </row>
    <row r="45428" spans="41:43" x14ac:dyDescent="0.3">
      <c r="AO45428" s="9"/>
      <c r="AP45428" s="9"/>
      <c r="AQ45428" s="9"/>
    </row>
    <row r="45429" spans="41:43" x14ac:dyDescent="0.3">
      <c r="AO45429" s="9"/>
      <c r="AP45429" s="9"/>
      <c r="AQ45429" s="9"/>
    </row>
    <row r="45430" spans="41:43" x14ac:dyDescent="0.3">
      <c r="AO45430" s="9"/>
      <c r="AP45430" s="9"/>
      <c r="AQ45430" s="9"/>
    </row>
    <row r="45431" spans="41:43" x14ac:dyDescent="0.3">
      <c r="AO45431" s="9"/>
      <c r="AP45431" s="9"/>
      <c r="AQ45431" s="9"/>
    </row>
    <row r="45432" spans="41:43" x14ac:dyDescent="0.3">
      <c r="AO45432" s="9"/>
      <c r="AP45432" s="9"/>
      <c r="AQ45432" s="9"/>
    </row>
    <row r="45433" spans="41:43" x14ac:dyDescent="0.3">
      <c r="AO45433" s="9"/>
      <c r="AP45433" s="9"/>
      <c r="AQ45433" s="9"/>
    </row>
    <row r="45434" spans="41:43" x14ac:dyDescent="0.3">
      <c r="AO45434" s="9"/>
      <c r="AP45434" s="9"/>
      <c r="AQ45434" s="9"/>
    </row>
    <row r="45435" spans="41:43" x14ac:dyDescent="0.3">
      <c r="AO45435" s="9"/>
      <c r="AP45435" s="9"/>
      <c r="AQ45435" s="9"/>
    </row>
    <row r="45436" spans="41:43" x14ac:dyDescent="0.3">
      <c r="AO45436" s="9"/>
      <c r="AP45436" s="9"/>
      <c r="AQ45436" s="9"/>
    </row>
    <row r="45437" spans="41:43" x14ac:dyDescent="0.3">
      <c r="AO45437" s="9"/>
      <c r="AP45437" s="9"/>
      <c r="AQ45437" s="9"/>
    </row>
    <row r="45438" spans="41:43" x14ac:dyDescent="0.3">
      <c r="AO45438" s="9"/>
      <c r="AP45438" s="9"/>
      <c r="AQ45438" s="9"/>
    </row>
    <row r="45439" spans="41:43" x14ac:dyDescent="0.3">
      <c r="AO45439" s="9"/>
      <c r="AP45439" s="9"/>
      <c r="AQ45439" s="9"/>
    </row>
    <row r="45440" spans="41:43" x14ac:dyDescent="0.3">
      <c r="AO45440" s="9"/>
      <c r="AP45440" s="9"/>
      <c r="AQ45440" s="9"/>
    </row>
    <row r="45441" spans="41:43" x14ac:dyDescent="0.3">
      <c r="AO45441" s="9"/>
      <c r="AP45441" s="9"/>
      <c r="AQ45441" s="9"/>
    </row>
    <row r="45442" spans="41:43" x14ac:dyDescent="0.3">
      <c r="AO45442" s="9"/>
      <c r="AP45442" s="9"/>
      <c r="AQ45442" s="9"/>
    </row>
    <row r="45443" spans="41:43" x14ac:dyDescent="0.3">
      <c r="AO45443" s="9"/>
      <c r="AP45443" s="9"/>
      <c r="AQ45443" s="9"/>
    </row>
    <row r="45444" spans="41:43" x14ac:dyDescent="0.3">
      <c r="AO45444" s="9"/>
      <c r="AP45444" s="9"/>
      <c r="AQ45444" s="9"/>
    </row>
    <row r="45445" spans="41:43" x14ac:dyDescent="0.3">
      <c r="AO45445" s="9"/>
      <c r="AP45445" s="9"/>
      <c r="AQ45445" s="9"/>
    </row>
    <row r="45446" spans="41:43" x14ac:dyDescent="0.3">
      <c r="AO45446" s="9"/>
      <c r="AP45446" s="9"/>
      <c r="AQ45446" s="9"/>
    </row>
    <row r="45447" spans="41:43" x14ac:dyDescent="0.3">
      <c r="AO45447" s="9"/>
      <c r="AP45447" s="9"/>
      <c r="AQ45447" s="9"/>
    </row>
    <row r="45448" spans="41:43" x14ac:dyDescent="0.3">
      <c r="AO45448" s="9"/>
      <c r="AP45448" s="9"/>
      <c r="AQ45448" s="9"/>
    </row>
    <row r="45449" spans="41:43" x14ac:dyDescent="0.3">
      <c r="AO45449" s="9"/>
      <c r="AP45449" s="9"/>
      <c r="AQ45449" s="9"/>
    </row>
    <row r="45450" spans="41:43" x14ac:dyDescent="0.3">
      <c r="AO45450" s="9"/>
      <c r="AP45450" s="9"/>
      <c r="AQ45450" s="9"/>
    </row>
    <row r="45451" spans="41:43" x14ac:dyDescent="0.3">
      <c r="AO45451" s="9"/>
      <c r="AP45451" s="9"/>
      <c r="AQ45451" s="9"/>
    </row>
    <row r="45452" spans="41:43" x14ac:dyDescent="0.3">
      <c r="AO45452" s="9"/>
      <c r="AP45452" s="9"/>
      <c r="AQ45452" s="9"/>
    </row>
    <row r="45453" spans="41:43" x14ac:dyDescent="0.3">
      <c r="AO45453" s="9"/>
      <c r="AP45453" s="9"/>
      <c r="AQ45453" s="9"/>
    </row>
    <row r="45454" spans="41:43" x14ac:dyDescent="0.3">
      <c r="AO45454" s="9"/>
      <c r="AP45454" s="9"/>
      <c r="AQ45454" s="9"/>
    </row>
    <row r="45455" spans="41:43" x14ac:dyDescent="0.3">
      <c r="AO45455" s="9"/>
      <c r="AP45455" s="9"/>
      <c r="AQ45455" s="9"/>
    </row>
    <row r="45456" spans="41:43" x14ac:dyDescent="0.3">
      <c r="AO45456" s="9"/>
      <c r="AP45456" s="9"/>
      <c r="AQ45456" s="9"/>
    </row>
    <row r="45457" spans="41:43" x14ac:dyDescent="0.3">
      <c r="AO45457" s="9"/>
      <c r="AP45457" s="9"/>
      <c r="AQ45457" s="9"/>
    </row>
    <row r="45458" spans="41:43" x14ac:dyDescent="0.3">
      <c r="AO45458" s="9"/>
      <c r="AP45458" s="9"/>
      <c r="AQ45458" s="9"/>
    </row>
    <row r="45459" spans="41:43" x14ac:dyDescent="0.3">
      <c r="AO45459" s="9"/>
      <c r="AP45459" s="9"/>
      <c r="AQ45459" s="9"/>
    </row>
    <row r="45460" spans="41:43" x14ac:dyDescent="0.3">
      <c r="AO45460" s="9"/>
      <c r="AP45460" s="9"/>
      <c r="AQ45460" s="9"/>
    </row>
    <row r="45461" spans="41:43" x14ac:dyDescent="0.3">
      <c r="AO45461" s="9"/>
      <c r="AP45461" s="9"/>
      <c r="AQ45461" s="9"/>
    </row>
    <row r="45462" spans="41:43" x14ac:dyDescent="0.3">
      <c r="AO45462" s="9"/>
      <c r="AP45462" s="9"/>
      <c r="AQ45462" s="9"/>
    </row>
    <row r="45463" spans="41:43" x14ac:dyDescent="0.3">
      <c r="AO45463" s="9"/>
      <c r="AP45463" s="9"/>
      <c r="AQ45463" s="9"/>
    </row>
    <row r="45464" spans="41:43" x14ac:dyDescent="0.3">
      <c r="AO45464" s="9"/>
      <c r="AP45464" s="9"/>
      <c r="AQ45464" s="9"/>
    </row>
    <row r="45465" spans="41:43" x14ac:dyDescent="0.3">
      <c r="AO45465" s="9"/>
      <c r="AP45465" s="9"/>
      <c r="AQ45465" s="9"/>
    </row>
    <row r="45466" spans="41:43" x14ac:dyDescent="0.3">
      <c r="AO45466" s="9"/>
      <c r="AP45466" s="9"/>
      <c r="AQ45466" s="9"/>
    </row>
    <row r="45467" spans="41:43" x14ac:dyDescent="0.3">
      <c r="AO45467" s="9"/>
      <c r="AP45467" s="9"/>
      <c r="AQ45467" s="9"/>
    </row>
    <row r="45468" spans="41:43" x14ac:dyDescent="0.3">
      <c r="AO45468" s="9"/>
      <c r="AP45468" s="9"/>
      <c r="AQ45468" s="9"/>
    </row>
    <row r="45469" spans="41:43" x14ac:dyDescent="0.3">
      <c r="AO45469" s="9"/>
      <c r="AP45469" s="9"/>
      <c r="AQ45469" s="9"/>
    </row>
    <row r="45470" spans="41:43" x14ac:dyDescent="0.3">
      <c r="AO45470" s="9"/>
      <c r="AP45470" s="9"/>
      <c r="AQ45470" s="9"/>
    </row>
    <row r="45471" spans="41:43" x14ac:dyDescent="0.3">
      <c r="AO45471" s="9"/>
      <c r="AP45471" s="9"/>
      <c r="AQ45471" s="9"/>
    </row>
    <row r="45472" spans="41:43" x14ac:dyDescent="0.3">
      <c r="AO45472" s="9"/>
      <c r="AP45472" s="9"/>
      <c r="AQ45472" s="9"/>
    </row>
    <row r="45473" spans="41:43" x14ac:dyDescent="0.3">
      <c r="AO45473" s="9"/>
      <c r="AP45473" s="9"/>
      <c r="AQ45473" s="9"/>
    </row>
    <row r="45474" spans="41:43" x14ac:dyDescent="0.3">
      <c r="AO45474" s="9"/>
      <c r="AP45474" s="9"/>
      <c r="AQ45474" s="9"/>
    </row>
    <row r="45475" spans="41:43" x14ac:dyDescent="0.3">
      <c r="AO45475" s="9"/>
      <c r="AP45475" s="9"/>
      <c r="AQ45475" s="9"/>
    </row>
    <row r="45476" spans="41:43" x14ac:dyDescent="0.3">
      <c r="AO45476" s="9"/>
      <c r="AP45476" s="9"/>
      <c r="AQ45476" s="9"/>
    </row>
    <row r="45477" spans="41:43" x14ac:dyDescent="0.3">
      <c r="AO45477" s="9"/>
      <c r="AP45477" s="9"/>
      <c r="AQ45477" s="9"/>
    </row>
    <row r="45478" spans="41:43" x14ac:dyDescent="0.3">
      <c r="AO45478" s="9"/>
      <c r="AP45478" s="9"/>
      <c r="AQ45478" s="9"/>
    </row>
    <row r="45479" spans="41:43" x14ac:dyDescent="0.3">
      <c r="AO45479" s="9"/>
      <c r="AP45479" s="9"/>
      <c r="AQ45479" s="9"/>
    </row>
    <row r="45480" spans="41:43" x14ac:dyDescent="0.3">
      <c r="AO45480" s="9"/>
      <c r="AP45480" s="9"/>
      <c r="AQ45480" s="9"/>
    </row>
    <row r="45481" spans="41:43" x14ac:dyDescent="0.3">
      <c r="AO45481" s="9"/>
      <c r="AP45481" s="9"/>
      <c r="AQ45481" s="9"/>
    </row>
    <row r="45482" spans="41:43" x14ac:dyDescent="0.3">
      <c r="AO45482" s="9"/>
      <c r="AP45482" s="9"/>
      <c r="AQ45482" s="9"/>
    </row>
    <row r="45483" spans="41:43" x14ac:dyDescent="0.3">
      <c r="AO45483" s="9"/>
      <c r="AP45483" s="9"/>
      <c r="AQ45483" s="9"/>
    </row>
    <row r="45484" spans="41:43" x14ac:dyDescent="0.3">
      <c r="AO45484" s="9"/>
      <c r="AP45484" s="9"/>
      <c r="AQ45484" s="9"/>
    </row>
    <row r="45485" spans="41:43" x14ac:dyDescent="0.3">
      <c r="AO45485" s="9"/>
      <c r="AP45485" s="9"/>
      <c r="AQ45485" s="9"/>
    </row>
    <row r="45486" spans="41:43" x14ac:dyDescent="0.3">
      <c r="AO45486" s="9"/>
      <c r="AP45486" s="9"/>
      <c r="AQ45486" s="9"/>
    </row>
    <row r="45487" spans="41:43" x14ac:dyDescent="0.3">
      <c r="AO45487" s="9"/>
      <c r="AP45487" s="9"/>
      <c r="AQ45487" s="9"/>
    </row>
    <row r="45488" spans="41:43" x14ac:dyDescent="0.3">
      <c r="AO45488" s="9"/>
      <c r="AP45488" s="9"/>
      <c r="AQ45488" s="9"/>
    </row>
    <row r="45489" spans="41:43" x14ac:dyDescent="0.3">
      <c r="AO45489" s="9"/>
      <c r="AP45489" s="9"/>
      <c r="AQ45489" s="9"/>
    </row>
    <row r="45490" spans="41:43" x14ac:dyDescent="0.3">
      <c r="AO45490" s="9"/>
      <c r="AP45490" s="9"/>
      <c r="AQ45490" s="9"/>
    </row>
    <row r="45491" spans="41:43" x14ac:dyDescent="0.3">
      <c r="AO45491" s="9"/>
      <c r="AP45491" s="9"/>
      <c r="AQ45491" s="9"/>
    </row>
    <row r="45492" spans="41:43" x14ac:dyDescent="0.3">
      <c r="AO45492" s="9"/>
      <c r="AP45492" s="9"/>
      <c r="AQ45492" s="9"/>
    </row>
    <row r="45493" spans="41:43" x14ac:dyDescent="0.3">
      <c r="AO45493" s="9"/>
      <c r="AP45493" s="9"/>
      <c r="AQ45493" s="9"/>
    </row>
    <row r="45494" spans="41:43" x14ac:dyDescent="0.3">
      <c r="AO45494" s="9"/>
      <c r="AP45494" s="9"/>
      <c r="AQ45494" s="9"/>
    </row>
    <row r="45495" spans="41:43" x14ac:dyDescent="0.3">
      <c r="AO45495" s="9"/>
      <c r="AP45495" s="9"/>
      <c r="AQ45495" s="9"/>
    </row>
    <row r="45496" spans="41:43" x14ac:dyDescent="0.3">
      <c r="AO45496" s="9"/>
      <c r="AP45496" s="9"/>
      <c r="AQ45496" s="9"/>
    </row>
    <row r="45497" spans="41:43" x14ac:dyDescent="0.3">
      <c r="AO45497" s="9"/>
      <c r="AP45497" s="9"/>
      <c r="AQ45497" s="9"/>
    </row>
    <row r="45498" spans="41:43" x14ac:dyDescent="0.3">
      <c r="AO45498" s="9"/>
      <c r="AP45498" s="9"/>
      <c r="AQ45498" s="9"/>
    </row>
    <row r="45499" spans="41:43" x14ac:dyDescent="0.3">
      <c r="AO45499" s="9"/>
      <c r="AP45499" s="9"/>
      <c r="AQ45499" s="9"/>
    </row>
    <row r="45500" spans="41:43" x14ac:dyDescent="0.3">
      <c r="AO45500" s="9"/>
      <c r="AP45500" s="9"/>
      <c r="AQ45500" s="9"/>
    </row>
    <row r="45501" spans="41:43" x14ac:dyDescent="0.3">
      <c r="AO45501" s="9"/>
      <c r="AP45501" s="9"/>
      <c r="AQ45501" s="9"/>
    </row>
    <row r="45502" spans="41:43" x14ac:dyDescent="0.3">
      <c r="AO45502" s="9"/>
      <c r="AP45502" s="9"/>
      <c r="AQ45502" s="9"/>
    </row>
    <row r="45503" spans="41:43" x14ac:dyDescent="0.3">
      <c r="AO45503" s="9"/>
      <c r="AP45503" s="9"/>
      <c r="AQ45503" s="9"/>
    </row>
    <row r="45504" spans="41:43" x14ac:dyDescent="0.3">
      <c r="AO45504" s="9"/>
      <c r="AP45504" s="9"/>
      <c r="AQ45504" s="9"/>
    </row>
    <row r="45505" spans="41:43" x14ac:dyDescent="0.3">
      <c r="AO45505" s="9"/>
      <c r="AP45505" s="9"/>
      <c r="AQ45505" s="9"/>
    </row>
    <row r="45506" spans="41:43" x14ac:dyDescent="0.3">
      <c r="AO45506" s="9"/>
      <c r="AP45506" s="9"/>
      <c r="AQ45506" s="9"/>
    </row>
    <row r="45507" spans="41:43" x14ac:dyDescent="0.3">
      <c r="AO45507" s="9"/>
      <c r="AP45507" s="9"/>
      <c r="AQ45507" s="9"/>
    </row>
    <row r="45508" spans="41:43" x14ac:dyDescent="0.3">
      <c r="AO45508" s="9"/>
      <c r="AP45508" s="9"/>
      <c r="AQ45508" s="9"/>
    </row>
    <row r="45509" spans="41:43" x14ac:dyDescent="0.3">
      <c r="AO45509" s="9"/>
      <c r="AP45509" s="9"/>
      <c r="AQ45509" s="9"/>
    </row>
    <row r="45510" spans="41:43" x14ac:dyDescent="0.3">
      <c r="AO45510" s="9"/>
      <c r="AP45510" s="9"/>
      <c r="AQ45510" s="9"/>
    </row>
    <row r="45511" spans="41:43" x14ac:dyDescent="0.3">
      <c r="AO45511" s="9"/>
      <c r="AP45511" s="9"/>
      <c r="AQ45511" s="9"/>
    </row>
    <row r="45512" spans="41:43" x14ac:dyDescent="0.3">
      <c r="AO45512" s="9"/>
      <c r="AP45512" s="9"/>
      <c r="AQ45512" s="9"/>
    </row>
    <row r="45513" spans="41:43" x14ac:dyDescent="0.3">
      <c r="AO45513" s="9"/>
      <c r="AP45513" s="9"/>
      <c r="AQ45513" s="9"/>
    </row>
    <row r="45514" spans="41:43" x14ac:dyDescent="0.3">
      <c r="AO45514" s="9"/>
      <c r="AP45514" s="9"/>
      <c r="AQ45514" s="9"/>
    </row>
    <row r="45515" spans="41:43" x14ac:dyDescent="0.3">
      <c r="AO45515" s="9"/>
      <c r="AP45515" s="9"/>
      <c r="AQ45515" s="9"/>
    </row>
    <row r="45516" spans="41:43" x14ac:dyDescent="0.3">
      <c r="AO45516" s="9"/>
      <c r="AP45516" s="9"/>
      <c r="AQ45516" s="9"/>
    </row>
    <row r="45517" spans="41:43" x14ac:dyDescent="0.3">
      <c r="AO45517" s="9"/>
      <c r="AP45517" s="9"/>
      <c r="AQ45517" s="9"/>
    </row>
    <row r="45518" spans="41:43" x14ac:dyDescent="0.3">
      <c r="AO45518" s="9"/>
      <c r="AP45518" s="9"/>
      <c r="AQ45518" s="9"/>
    </row>
    <row r="45519" spans="41:43" x14ac:dyDescent="0.3">
      <c r="AO45519" s="9"/>
      <c r="AP45519" s="9"/>
      <c r="AQ45519" s="9"/>
    </row>
    <row r="45520" spans="41:43" x14ac:dyDescent="0.3">
      <c r="AO45520" s="9"/>
      <c r="AP45520" s="9"/>
      <c r="AQ45520" s="9"/>
    </row>
    <row r="45521" spans="41:43" x14ac:dyDescent="0.3">
      <c r="AO45521" s="9"/>
      <c r="AP45521" s="9"/>
      <c r="AQ45521" s="9"/>
    </row>
    <row r="45522" spans="41:43" x14ac:dyDescent="0.3">
      <c r="AO45522" s="9"/>
      <c r="AP45522" s="9"/>
      <c r="AQ45522" s="9"/>
    </row>
    <row r="45523" spans="41:43" x14ac:dyDescent="0.3">
      <c r="AO45523" s="9"/>
      <c r="AP45523" s="9"/>
      <c r="AQ45523" s="9"/>
    </row>
    <row r="45524" spans="41:43" x14ac:dyDescent="0.3">
      <c r="AO45524" s="9"/>
      <c r="AP45524" s="9"/>
      <c r="AQ45524" s="9"/>
    </row>
    <row r="45525" spans="41:43" x14ac:dyDescent="0.3">
      <c r="AO45525" s="9"/>
      <c r="AP45525" s="9"/>
      <c r="AQ45525" s="9"/>
    </row>
    <row r="45526" spans="41:43" x14ac:dyDescent="0.3">
      <c r="AO45526" s="9"/>
      <c r="AP45526" s="9"/>
      <c r="AQ45526" s="9"/>
    </row>
    <row r="45527" spans="41:43" x14ac:dyDescent="0.3">
      <c r="AO45527" s="9"/>
      <c r="AP45527" s="9"/>
      <c r="AQ45527" s="9"/>
    </row>
    <row r="45528" spans="41:43" x14ac:dyDescent="0.3">
      <c r="AO45528" s="9"/>
      <c r="AP45528" s="9"/>
      <c r="AQ45528" s="9"/>
    </row>
    <row r="45529" spans="41:43" x14ac:dyDescent="0.3">
      <c r="AO45529" s="9"/>
      <c r="AP45529" s="9"/>
      <c r="AQ45529" s="9"/>
    </row>
    <row r="45530" spans="41:43" x14ac:dyDescent="0.3">
      <c r="AO45530" s="9"/>
      <c r="AP45530" s="9"/>
      <c r="AQ45530" s="9"/>
    </row>
    <row r="45531" spans="41:43" x14ac:dyDescent="0.3">
      <c r="AO45531" s="9"/>
      <c r="AP45531" s="9"/>
      <c r="AQ45531" s="9"/>
    </row>
    <row r="45532" spans="41:43" x14ac:dyDescent="0.3">
      <c r="AO45532" s="9"/>
      <c r="AP45532" s="9"/>
      <c r="AQ45532" s="9"/>
    </row>
    <row r="45533" spans="41:43" x14ac:dyDescent="0.3">
      <c r="AO45533" s="9"/>
      <c r="AP45533" s="9"/>
      <c r="AQ45533" s="9"/>
    </row>
    <row r="45534" spans="41:43" x14ac:dyDescent="0.3">
      <c r="AO45534" s="9"/>
      <c r="AP45534" s="9"/>
      <c r="AQ45534" s="9"/>
    </row>
    <row r="45535" spans="41:43" x14ac:dyDescent="0.3">
      <c r="AO45535" s="9"/>
      <c r="AP45535" s="9"/>
      <c r="AQ45535" s="9"/>
    </row>
    <row r="45536" spans="41:43" x14ac:dyDescent="0.3">
      <c r="AO45536" s="9"/>
      <c r="AP45536" s="9"/>
      <c r="AQ45536" s="9"/>
    </row>
    <row r="45537" spans="41:43" x14ac:dyDescent="0.3">
      <c r="AO45537" s="9"/>
      <c r="AP45537" s="9"/>
      <c r="AQ45537" s="9"/>
    </row>
    <row r="45538" spans="41:43" x14ac:dyDescent="0.3">
      <c r="AO45538" s="9"/>
      <c r="AP45538" s="9"/>
      <c r="AQ45538" s="9"/>
    </row>
    <row r="45539" spans="41:43" x14ac:dyDescent="0.3">
      <c r="AO45539" s="9"/>
      <c r="AP45539" s="9"/>
      <c r="AQ45539" s="9"/>
    </row>
    <row r="45540" spans="41:43" x14ac:dyDescent="0.3">
      <c r="AO45540" s="9"/>
      <c r="AP45540" s="9"/>
      <c r="AQ45540" s="9"/>
    </row>
    <row r="45541" spans="41:43" x14ac:dyDescent="0.3">
      <c r="AO45541" s="9"/>
      <c r="AP45541" s="9"/>
      <c r="AQ45541" s="9"/>
    </row>
    <row r="45542" spans="41:43" x14ac:dyDescent="0.3">
      <c r="AO45542" s="9"/>
      <c r="AP45542" s="9"/>
      <c r="AQ45542" s="9"/>
    </row>
    <row r="45543" spans="41:43" x14ac:dyDescent="0.3">
      <c r="AO45543" s="9"/>
      <c r="AP45543" s="9"/>
      <c r="AQ45543" s="9"/>
    </row>
    <row r="45544" spans="41:43" x14ac:dyDescent="0.3">
      <c r="AO45544" s="9"/>
      <c r="AP45544" s="9"/>
      <c r="AQ45544" s="9"/>
    </row>
    <row r="45545" spans="41:43" x14ac:dyDescent="0.3">
      <c r="AO45545" s="9"/>
      <c r="AP45545" s="9"/>
      <c r="AQ45545" s="9"/>
    </row>
    <row r="45546" spans="41:43" x14ac:dyDescent="0.3">
      <c r="AO45546" s="9"/>
      <c r="AP45546" s="9"/>
      <c r="AQ45546" s="9"/>
    </row>
    <row r="45547" spans="41:43" x14ac:dyDescent="0.3">
      <c r="AO45547" s="9"/>
      <c r="AP45547" s="9"/>
      <c r="AQ45547" s="9"/>
    </row>
    <row r="45548" spans="41:43" x14ac:dyDescent="0.3">
      <c r="AO45548" s="9"/>
      <c r="AP45548" s="9"/>
      <c r="AQ45548" s="9"/>
    </row>
    <row r="45549" spans="41:43" x14ac:dyDescent="0.3">
      <c r="AO45549" s="9"/>
      <c r="AP45549" s="9"/>
      <c r="AQ45549" s="9"/>
    </row>
    <row r="45550" spans="41:43" x14ac:dyDescent="0.3">
      <c r="AO45550" s="9"/>
      <c r="AP45550" s="9"/>
      <c r="AQ45550" s="9"/>
    </row>
    <row r="45551" spans="41:43" x14ac:dyDescent="0.3">
      <c r="AO45551" s="9"/>
      <c r="AP45551" s="9"/>
      <c r="AQ45551" s="9"/>
    </row>
    <row r="45552" spans="41:43" x14ac:dyDescent="0.3">
      <c r="AO45552" s="9"/>
      <c r="AP45552" s="9"/>
      <c r="AQ45552" s="9"/>
    </row>
    <row r="45553" spans="41:43" x14ac:dyDescent="0.3">
      <c r="AO45553" s="9"/>
      <c r="AP45553" s="9"/>
      <c r="AQ45553" s="9"/>
    </row>
    <row r="45554" spans="41:43" x14ac:dyDescent="0.3">
      <c r="AO45554" s="9"/>
      <c r="AP45554" s="9"/>
      <c r="AQ45554" s="9"/>
    </row>
    <row r="45555" spans="41:43" x14ac:dyDescent="0.3">
      <c r="AO45555" s="9"/>
      <c r="AP45555" s="9"/>
      <c r="AQ45555" s="9"/>
    </row>
    <row r="45556" spans="41:43" x14ac:dyDescent="0.3">
      <c r="AO45556" s="9"/>
      <c r="AP45556" s="9"/>
      <c r="AQ45556" s="9"/>
    </row>
    <row r="45557" spans="41:43" x14ac:dyDescent="0.3">
      <c r="AO45557" s="9"/>
      <c r="AP45557" s="9"/>
      <c r="AQ45557" s="9"/>
    </row>
    <row r="45558" spans="41:43" x14ac:dyDescent="0.3">
      <c r="AO45558" s="9"/>
      <c r="AP45558" s="9"/>
      <c r="AQ45558" s="9"/>
    </row>
    <row r="45559" spans="41:43" x14ac:dyDescent="0.3">
      <c r="AO45559" s="9"/>
      <c r="AP45559" s="9"/>
      <c r="AQ45559" s="9"/>
    </row>
    <row r="45560" spans="41:43" x14ac:dyDescent="0.3">
      <c r="AO45560" s="9"/>
      <c r="AP45560" s="9"/>
      <c r="AQ45560" s="9"/>
    </row>
    <row r="45561" spans="41:43" x14ac:dyDescent="0.3">
      <c r="AO45561" s="9"/>
      <c r="AP45561" s="9"/>
      <c r="AQ45561" s="9"/>
    </row>
    <row r="45562" spans="41:43" x14ac:dyDescent="0.3">
      <c r="AO45562" s="9"/>
      <c r="AP45562" s="9"/>
      <c r="AQ45562" s="9"/>
    </row>
    <row r="45563" spans="41:43" x14ac:dyDescent="0.3">
      <c r="AO45563" s="9"/>
      <c r="AP45563" s="9"/>
      <c r="AQ45563" s="9"/>
    </row>
    <row r="45564" spans="41:43" x14ac:dyDescent="0.3">
      <c r="AO45564" s="9"/>
      <c r="AP45564" s="9"/>
      <c r="AQ45564" s="9"/>
    </row>
    <row r="45565" spans="41:43" x14ac:dyDescent="0.3">
      <c r="AO45565" s="9"/>
      <c r="AP45565" s="9"/>
      <c r="AQ45565" s="9"/>
    </row>
    <row r="45566" spans="41:43" x14ac:dyDescent="0.3">
      <c r="AO45566" s="9"/>
      <c r="AP45566" s="9"/>
      <c r="AQ45566" s="9"/>
    </row>
    <row r="45567" spans="41:43" x14ac:dyDescent="0.3">
      <c r="AO45567" s="9"/>
      <c r="AP45567" s="9"/>
      <c r="AQ45567" s="9"/>
    </row>
    <row r="45568" spans="41:43" x14ac:dyDescent="0.3">
      <c r="AO45568" s="9"/>
      <c r="AP45568" s="9"/>
      <c r="AQ45568" s="9"/>
    </row>
    <row r="45569" spans="41:43" x14ac:dyDescent="0.3">
      <c r="AO45569" s="9"/>
      <c r="AP45569" s="9"/>
      <c r="AQ45569" s="9"/>
    </row>
    <row r="45570" spans="41:43" x14ac:dyDescent="0.3">
      <c r="AO45570" s="9"/>
      <c r="AP45570" s="9"/>
      <c r="AQ45570" s="9"/>
    </row>
    <row r="45571" spans="41:43" x14ac:dyDescent="0.3">
      <c r="AO45571" s="9"/>
      <c r="AP45571" s="9"/>
      <c r="AQ45571" s="9"/>
    </row>
    <row r="45572" spans="41:43" x14ac:dyDescent="0.3">
      <c r="AO45572" s="9"/>
      <c r="AP45572" s="9"/>
      <c r="AQ45572" s="9"/>
    </row>
    <row r="45573" spans="41:43" x14ac:dyDescent="0.3">
      <c r="AO45573" s="9"/>
      <c r="AP45573" s="9"/>
      <c r="AQ45573" s="9"/>
    </row>
    <row r="45574" spans="41:43" x14ac:dyDescent="0.3">
      <c r="AO45574" s="9"/>
      <c r="AP45574" s="9"/>
      <c r="AQ45574" s="9"/>
    </row>
    <row r="45575" spans="41:43" x14ac:dyDescent="0.3">
      <c r="AO45575" s="9"/>
      <c r="AP45575" s="9"/>
      <c r="AQ45575" s="9"/>
    </row>
    <row r="45576" spans="41:43" x14ac:dyDescent="0.3">
      <c r="AO45576" s="9"/>
      <c r="AP45576" s="9"/>
      <c r="AQ45576" s="9"/>
    </row>
    <row r="45577" spans="41:43" x14ac:dyDescent="0.3">
      <c r="AO45577" s="9"/>
      <c r="AP45577" s="9"/>
      <c r="AQ45577" s="9"/>
    </row>
    <row r="45578" spans="41:43" x14ac:dyDescent="0.3">
      <c r="AO45578" s="9"/>
      <c r="AP45578" s="9"/>
      <c r="AQ45578" s="9"/>
    </row>
    <row r="45579" spans="41:43" x14ac:dyDescent="0.3">
      <c r="AO45579" s="9"/>
      <c r="AP45579" s="9"/>
      <c r="AQ45579" s="9"/>
    </row>
    <row r="45580" spans="41:43" x14ac:dyDescent="0.3">
      <c r="AO45580" s="9"/>
      <c r="AP45580" s="9"/>
      <c r="AQ45580" s="9"/>
    </row>
    <row r="45581" spans="41:43" x14ac:dyDescent="0.3">
      <c r="AO45581" s="9"/>
      <c r="AP45581" s="9"/>
      <c r="AQ45581" s="9"/>
    </row>
    <row r="45582" spans="41:43" x14ac:dyDescent="0.3">
      <c r="AO45582" s="9"/>
      <c r="AP45582" s="9"/>
      <c r="AQ45582" s="9"/>
    </row>
    <row r="45583" spans="41:43" x14ac:dyDescent="0.3">
      <c r="AO45583" s="9"/>
      <c r="AP45583" s="9"/>
      <c r="AQ45583" s="9"/>
    </row>
    <row r="45584" spans="41:43" x14ac:dyDescent="0.3">
      <c r="AO45584" s="9"/>
      <c r="AP45584" s="9"/>
      <c r="AQ45584" s="9"/>
    </row>
    <row r="45585" spans="41:43" x14ac:dyDescent="0.3">
      <c r="AO45585" s="9"/>
      <c r="AP45585" s="9"/>
      <c r="AQ45585" s="9"/>
    </row>
    <row r="45586" spans="41:43" x14ac:dyDescent="0.3">
      <c r="AO45586" s="9"/>
      <c r="AP45586" s="9"/>
      <c r="AQ45586" s="9"/>
    </row>
    <row r="45587" spans="41:43" x14ac:dyDescent="0.3">
      <c r="AO45587" s="9"/>
      <c r="AP45587" s="9"/>
      <c r="AQ45587" s="9"/>
    </row>
    <row r="45588" spans="41:43" x14ac:dyDescent="0.3">
      <c r="AO45588" s="9"/>
      <c r="AP45588" s="9"/>
      <c r="AQ45588" s="9"/>
    </row>
    <row r="45589" spans="41:43" x14ac:dyDescent="0.3">
      <c r="AO45589" s="9"/>
      <c r="AP45589" s="9"/>
      <c r="AQ45589" s="9"/>
    </row>
    <row r="45590" spans="41:43" x14ac:dyDescent="0.3">
      <c r="AO45590" s="9"/>
      <c r="AP45590" s="9"/>
      <c r="AQ45590" s="9"/>
    </row>
    <row r="45591" spans="41:43" x14ac:dyDescent="0.3">
      <c r="AO45591" s="9"/>
      <c r="AP45591" s="9"/>
      <c r="AQ45591" s="9"/>
    </row>
    <row r="45592" spans="41:43" x14ac:dyDescent="0.3">
      <c r="AO45592" s="9"/>
      <c r="AP45592" s="9"/>
      <c r="AQ45592" s="9"/>
    </row>
    <row r="45593" spans="41:43" x14ac:dyDescent="0.3">
      <c r="AO45593" s="9"/>
      <c r="AP45593" s="9"/>
      <c r="AQ45593" s="9"/>
    </row>
    <row r="45594" spans="41:43" x14ac:dyDescent="0.3">
      <c r="AO45594" s="9"/>
      <c r="AP45594" s="9"/>
      <c r="AQ45594" s="9"/>
    </row>
    <row r="45595" spans="41:43" x14ac:dyDescent="0.3">
      <c r="AO45595" s="9"/>
      <c r="AP45595" s="9"/>
      <c r="AQ45595" s="9"/>
    </row>
    <row r="45596" spans="41:43" x14ac:dyDescent="0.3">
      <c r="AO45596" s="9"/>
      <c r="AP45596" s="9"/>
      <c r="AQ45596" s="9"/>
    </row>
    <row r="45597" spans="41:43" x14ac:dyDescent="0.3">
      <c r="AO45597" s="9"/>
      <c r="AP45597" s="9"/>
      <c r="AQ45597" s="9"/>
    </row>
    <row r="45598" spans="41:43" x14ac:dyDescent="0.3">
      <c r="AO45598" s="9"/>
      <c r="AP45598" s="9"/>
      <c r="AQ45598" s="9"/>
    </row>
    <row r="45599" spans="41:43" x14ac:dyDescent="0.3">
      <c r="AO45599" s="9"/>
      <c r="AP45599" s="9"/>
      <c r="AQ45599" s="9"/>
    </row>
    <row r="45600" spans="41:43" x14ac:dyDescent="0.3">
      <c r="AO45600" s="9"/>
      <c r="AP45600" s="9"/>
      <c r="AQ45600" s="9"/>
    </row>
    <row r="45601" spans="41:43" x14ac:dyDescent="0.3">
      <c r="AO45601" s="9"/>
      <c r="AP45601" s="9"/>
      <c r="AQ45601" s="9"/>
    </row>
    <row r="45602" spans="41:43" x14ac:dyDescent="0.3">
      <c r="AO45602" s="9"/>
      <c r="AP45602" s="9"/>
      <c r="AQ45602" s="9"/>
    </row>
    <row r="45603" spans="41:43" x14ac:dyDescent="0.3">
      <c r="AO45603" s="9"/>
      <c r="AP45603" s="9"/>
      <c r="AQ45603" s="9"/>
    </row>
    <row r="45604" spans="41:43" x14ac:dyDescent="0.3">
      <c r="AO45604" s="9"/>
      <c r="AP45604" s="9"/>
      <c r="AQ45604" s="9"/>
    </row>
    <row r="45605" spans="41:43" x14ac:dyDescent="0.3">
      <c r="AO45605" s="9"/>
      <c r="AP45605" s="9"/>
      <c r="AQ45605" s="9"/>
    </row>
    <row r="45606" spans="41:43" x14ac:dyDescent="0.3">
      <c r="AO45606" s="9"/>
      <c r="AP45606" s="9"/>
      <c r="AQ45606" s="9"/>
    </row>
    <row r="45607" spans="41:43" x14ac:dyDescent="0.3">
      <c r="AO45607" s="9"/>
      <c r="AP45607" s="9"/>
      <c r="AQ45607" s="9"/>
    </row>
    <row r="45608" spans="41:43" x14ac:dyDescent="0.3">
      <c r="AO45608" s="9"/>
      <c r="AP45608" s="9"/>
      <c r="AQ45608" s="9"/>
    </row>
    <row r="45609" spans="41:43" x14ac:dyDescent="0.3">
      <c r="AO45609" s="9"/>
      <c r="AP45609" s="9"/>
      <c r="AQ45609" s="9"/>
    </row>
    <row r="45610" spans="41:43" x14ac:dyDescent="0.3">
      <c r="AO45610" s="9"/>
      <c r="AP45610" s="9"/>
      <c r="AQ45610" s="9"/>
    </row>
    <row r="45611" spans="41:43" x14ac:dyDescent="0.3">
      <c r="AO45611" s="9"/>
      <c r="AP45611" s="9"/>
      <c r="AQ45611" s="9"/>
    </row>
    <row r="45612" spans="41:43" x14ac:dyDescent="0.3">
      <c r="AO45612" s="9"/>
      <c r="AP45612" s="9"/>
      <c r="AQ45612" s="9"/>
    </row>
    <row r="45613" spans="41:43" x14ac:dyDescent="0.3">
      <c r="AO45613" s="9"/>
      <c r="AP45613" s="9"/>
      <c r="AQ45613" s="9"/>
    </row>
    <row r="45614" spans="41:43" x14ac:dyDescent="0.3">
      <c r="AO45614" s="9"/>
      <c r="AP45614" s="9"/>
      <c r="AQ45614" s="9"/>
    </row>
    <row r="45615" spans="41:43" x14ac:dyDescent="0.3">
      <c r="AO45615" s="9"/>
      <c r="AP45615" s="9"/>
      <c r="AQ45615" s="9"/>
    </row>
    <row r="45616" spans="41:43" x14ac:dyDescent="0.3">
      <c r="AO45616" s="9"/>
      <c r="AP45616" s="9"/>
      <c r="AQ45616" s="9"/>
    </row>
    <row r="45617" spans="41:43" x14ac:dyDescent="0.3">
      <c r="AO45617" s="9"/>
      <c r="AP45617" s="9"/>
      <c r="AQ45617" s="9"/>
    </row>
    <row r="45618" spans="41:43" x14ac:dyDescent="0.3">
      <c r="AO45618" s="9"/>
      <c r="AP45618" s="9"/>
      <c r="AQ45618" s="9"/>
    </row>
    <row r="45619" spans="41:43" x14ac:dyDescent="0.3">
      <c r="AO45619" s="9"/>
      <c r="AP45619" s="9"/>
      <c r="AQ45619" s="9"/>
    </row>
    <row r="45620" spans="41:43" x14ac:dyDescent="0.3">
      <c r="AO45620" s="9"/>
      <c r="AP45620" s="9"/>
      <c r="AQ45620" s="9"/>
    </row>
    <row r="45621" spans="41:43" x14ac:dyDescent="0.3">
      <c r="AO45621" s="9"/>
      <c r="AP45621" s="9"/>
      <c r="AQ45621" s="9"/>
    </row>
    <row r="45622" spans="41:43" x14ac:dyDescent="0.3">
      <c r="AO45622" s="9"/>
      <c r="AP45622" s="9"/>
      <c r="AQ45622" s="9"/>
    </row>
    <row r="45623" spans="41:43" x14ac:dyDescent="0.3">
      <c r="AO45623" s="9"/>
      <c r="AP45623" s="9"/>
      <c r="AQ45623" s="9"/>
    </row>
    <row r="45624" spans="41:43" x14ac:dyDescent="0.3">
      <c r="AO45624" s="9"/>
      <c r="AP45624" s="9"/>
      <c r="AQ45624" s="9"/>
    </row>
    <row r="45625" spans="41:43" x14ac:dyDescent="0.3">
      <c r="AO45625" s="9"/>
      <c r="AP45625" s="9"/>
      <c r="AQ45625" s="9"/>
    </row>
    <row r="45626" spans="41:43" x14ac:dyDescent="0.3">
      <c r="AO45626" s="9"/>
      <c r="AP45626" s="9"/>
      <c r="AQ45626" s="9"/>
    </row>
    <row r="45627" spans="41:43" x14ac:dyDescent="0.3">
      <c r="AO45627" s="9"/>
      <c r="AP45627" s="9"/>
      <c r="AQ45627" s="9"/>
    </row>
    <row r="45628" spans="41:43" x14ac:dyDescent="0.3">
      <c r="AO45628" s="9"/>
      <c r="AP45628" s="9"/>
      <c r="AQ45628" s="9"/>
    </row>
    <row r="45629" spans="41:43" x14ac:dyDescent="0.3">
      <c r="AO45629" s="9"/>
      <c r="AP45629" s="9"/>
      <c r="AQ45629" s="9"/>
    </row>
    <row r="45630" spans="41:43" x14ac:dyDescent="0.3">
      <c r="AO45630" s="9"/>
      <c r="AP45630" s="9"/>
      <c r="AQ45630" s="9"/>
    </row>
    <row r="45631" spans="41:43" x14ac:dyDescent="0.3">
      <c r="AO45631" s="9"/>
      <c r="AP45631" s="9"/>
      <c r="AQ45631" s="9"/>
    </row>
    <row r="45632" spans="41:43" x14ac:dyDescent="0.3">
      <c r="AO45632" s="9"/>
      <c r="AP45632" s="9"/>
      <c r="AQ45632" s="9"/>
    </row>
    <row r="45633" spans="41:43" x14ac:dyDescent="0.3">
      <c r="AO45633" s="9"/>
      <c r="AP45633" s="9"/>
      <c r="AQ45633" s="9"/>
    </row>
    <row r="45634" spans="41:43" x14ac:dyDescent="0.3">
      <c r="AO45634" s="9"/>
      <c r="AP45634" s="9"/>
      <c r="AQ45634" s="9"/>
    </row>
    <row r="45635" spans="41:43" x14ac:dyDescent="0.3">
      <c r="AO45635" s="9"/>
      <c r="AP45635" s="9"/>
      <c r="AQ45635" s="9"/>
    </row>
    <row r="45636" spans="41:43" x14ac:dyDescent="0.3">
      <c r="AO45636" s="9"/>
      <c r="AP45636" s="9"/>
      <c r="AQ45636" s="9"/>
    </row>
    <row r="45637" spans="41:43" x14ac:dyDescent="0.3">
      <c r="AO45637" s="9"/>
      <c r="AP45637" s="9"/>
      <c r="AQ45637" s="9"/>
    </row>
    <row r="45638" spans="41:43" x14ac:dyDescent="0.3">
      <c r="AO45638" s="9"/>
      <c r="AP45638" s="9"/>
      <c r="AQ45638" s="9"/>
    </row>
    <row r="45639" spans="41:43" x14ac:dyDescent="0.3">
      <c r="AO45639" s="9"/>
      <c r="AP45639" s="9"/>
      <c r="AQ45639" s="9"/>
    </row>
    <row r="45640" spans="41:43" x14ac:dyDescent="0.3">
      <c r="AO45640" s="9"/>
      <c r="AP45640" s="9"/>
      <c r="AQ45640" s="9"/>
    </row>
    <row r="45641" spans="41:43" x14ac:dyDescent="0.3">
      <c r="AO45641" s="9"/>
      <c r="AP45641" s="9"/>
      <c r="AQ45641" s="9"/>
    </row>
    <row r="45642" spans="41:43" x14ac:dyDescent="0.3">
      <c r="AO45642" s="9"/>
      <c r="AP45642" s="9"/>
      <c r="AQ45642" s="9"/>
    </row>
    <row r="45643" spans="41:43" x14ac:dyDescent="0.3">
      <c r="AO45643" s="9"/>
      <c r="AP45643" s="9"/>
      <c r="AQ45643" s="9"/>
    </row>
    <row r="45644" spans="41:43" x14ac:dyDescent="0.3">
      <c r="AO45644" s="9"/>
      <c r="AP45644" s="9"/>
      <c r="AQ45644" s="9"/>
    </row>
    <row r="45645" spans="41:43" x14ac:dyDescent="0.3">
      <c r="AO45645" s="9"/>
      <c r="AP45645" s="9"/>
      <c r="AQ45645" s="9"/>
    </row>
    <row r="45646" spans="41:43" x14ac:dyDescent="0.3">
      <c r="AO45646" s="9"/>
      <c r="AP45646" s="9"/>
      <c r="AQ45646" s="9"/>
    </row>
    <row r="45647" spans="41:43" x14ac:dyDescent="0.3">
      <c r="AO45647" s="9"/>
      <c r="AP45647" s="9"/>
      <c r="AQ45647" s="9"/>
    </row>
    <row r="45648" spans="41:43" x14ac:dyDescent="0.3">
      <c r="AO45648" s="9"/>
      <c r="AP45648" s="9"/>
      <c r="AQ45648" s="9"/>
    </row>
    <row r="45649" spans="41:43" x14ac:dyDescent="0.3">
      <c r="AO45649" s="9"/>
      <c r="AP45649" s="9"/>
      <c r="AQ45649" s="9"/>
    </row>
    <row r="45650" spans="41:43" x14ac:dyDescent="0.3">
      <c r="AO45650" s="9"/>
      <c r="AP45650" s="9"/>
      <c r="AQ45650" s="9"/>
    </row>
    <row r="45651" spans="41:43" x14ac:dyDescent="0.3">
      <c r="AO45651" s="9"/>
      <c r="AP45651" s="9"/>
      <c r="AQ45651" s="9"/>
    </row>
    <row r="45652" spans="41:43" x14ac:dyDescent="0.3">
      <c r="AO45652" s="9"/>
      <c r="AP45652" s="9"/>
      <c r="AQ45652" s="9"/>
    </row>
    <row r="45653" spans="41:43" x14ac:dyDescent="0.3">
      <c r="AO45653" s="9"/>
      <c r="AP45653" s="9"/>
      <c r="AQ45653" s="9"/>
    </row>
    <row r="45654" spans="41:43" x14ac:dyDescent="0.3">
      <c r="AO45654" s="9"/>
      <c r="AP45654" s="9"/>
      <c r="AQ45654" s="9"/>
    </row>
    <row r="45655" spans="41:43" x14ac:dyDescent="0.3">
      <c r="AO45655" s="9"/>
      <c r="AP45655" s="9"/>
      <c r="AQ45655" s="9"/>
    </row>
    <row r="45656" spans="41:43" x14ac:dyDescent="0.3">
      <c r="AO45656" s="9"/>
      <c r="AP45656" s="9"/>
      <c r="AQ45656" s="9"/>
    </row>
    <row r="45657" spans="41:43" x14ac:dyDescent="0.3">
      <c r="AO45657" s="9"/>
      <c r="AP45657" s="9"/>
      <c r="AQ45657" s="9"/>
    </row>
    <row r="45658" spans="41:43" x14ac:dyDescent="0.3">
      <c r="AO45658" s="9"/>
      <c r="AP45658" s="9"/>
      <c r="AQ45658" s="9"/>
    </row>
    <row r="45659" spans="41:43" x14ac:dyDescent="0.3">
      <c r="AO45659" s="9"/>
      <c r="AP45659" s="9"/>
      <c r="AQ45659" s="9"/>
    </row>
    <row r="45660" spans="41:43" x14ac:dyDescent="0.3">
      <c r="AO45660" s="9"/>
      <c r="AP45660" s="9"/>
      <c r="AQ45660" s="9"/>
    </row>
    <row r="45661" spans="41:43" x14ac:dyDescent="0.3">
      <c r="AO45661" s="9"/>
      <c r="AP45661" s="9"/>
      <c r="AQ45661" s="9"/>
    </row>
    <row r="45662" spans="41:43" x14ac:dyDescent="0.3">
      <c r="AO45662" s="9"/>
      <c r="AP45662" s="9"/>
      <c r="AQ45662" s="9"/>
    </row>
    <row r="45663" spans="41:43" x14ac:dyDescent="0.3">
      <c r="AO45663" s="9"/>
      <c r="AP45663" s="9"/>
      <c r="AQ45663" s="9"/>
    </row>
    <row r="45664" spans="41:43" x14ac:dyDescent="0.3">
      <c r="AO45664" s="9"/>
      <c r="AP45664" s="9"/>
      <c r="AQ45664" s="9"/>
    </row>
    <row r="45665" spans="41:43" x14ac:dyDescent="0.3">
      <c r="AO45665" s="9"/>
      <c r="AP45665" s="9"/>
      <c r="AQ45665" s="9"/>
    </row>
    <row r="45666" spans="41:43" x14ac:dyDescent="0.3">
      <c r="AO45666" s="9"/>
      <c r="AP45666" s="9"/>
      <c r="AQ45666" s="9"/>
    </row>
    <row r="45667" spans="41:43" x14ac:dyDescent="0.3">
      <c r="AO45667" s="9"/>
      <c r="AP45667" s="9"/>
      <c r="AQ45667" s="9"/>
    </row>
    <row r="45668" spans="41:43" x14ac:dyDescent="0.3">
      <c r="AO45668" s="9"/>
      <c r="AP45668" s="9"/>
      <c r="AQ45668" s="9"/>
    </row>
    <row r="45669" spans="41:43" x14ac:dyDescent="0.3">
      <c r="AO45669" s="9"/>
      <c r="AP45669" s="9"/>
      <c r="AQ45669" s="9"/>
    </row>
    <row r="45670" spans="41:43" x14ac:dyDescent="0.3">
      <c r="AO45670" s="9"/>
      <c r="AP45670" s="9"/>
      <c r="AQ45670" s="9"/>
    </row>
    <row r="45671" spans="41:43" x14ac:dyDescent="0.3">
      <c r="AO45671" s="9"/>
      <c r="AP45671" s="9"/>
      <c r="AQ45671" s="9"/>
    </row>
    <row r="45672" spans="41:43" x14ac:dyDescent="0.3">
      <c r="AO45672" s="9"/>
      <c r="AP45672" s="9"/>
      <c r="AQ45672" s="9"/>
    </row>
    <row r="45673" spans="41:43" x14ac:dyDescent="0.3">
      <c r="AO45673" s="9"/>
      <c r="AP45673" s="9"/>
      <c r="AQ45673" s="9"/>
    </row>
    <row r="45674" spans="41:43" x14ac:dyDescent="0.3">
      <c r="AO45674" s="9"/>
      <c r="AP45674" s="9"/>
      <c r="AQ45674" s="9"/>
    </row>
    <row r="45675" spans="41:43" x14ac:dyDescent="0.3">
      <c r="AO45675" s="9"/>
      <c r="AP45675" s="9"/>
      <c r="AQ45675" s="9"/>
    </row>
    <row r="45676" spans="41:43" x14ac:dyDescent="0.3">
      <c r="AO45676" s="9"/>
      <c r="AP45676" s="9"/>
      <c r="AQ45676" s="9"/>
    </row>
    <row r="45677" spans="41:43" x14ac:dyDescent="0.3">
      <c r="AO45677" s="9"/>
      <c r="AP45677" s="9"/>
      <c r="AQ45677" s="9"/>
    </row>
    <row r="45678" spans="41:43" x14ac:dyDescent="0.3">
      <c r="AO45678" s="9"/>
      <c r="AP45678" s="9"/>
      <c r="AQ45678" s="9"/>
    </row>
    <row r="45679" spans="41:43" x14ac:dyDescent="0.3">
      <c r="AO45679" s="9"/>
      <c r="AP45679" s="9"/>
      <c r="AQ45679" s="9"/>
    </row>
    <row r="45680" spans="41:43" x14ac:dyDescent="0.3">
      <c r="AO45680" s="9"/>
      <c r="AP45680" s="9"/>
      <c r="AQ45680" s="9"/>
    </row>
    <row r="45681" spans="41:43" x14ac:dyDescent="0.3">
      <c r="AO45681" s="9"/>
      <c r="AP45681" s="9"/>
      <c r="AQ45681" s="9"/>
    </row>
    <row r="45682" spans="41:43" x14ac:dyDescent="0.3">
      <c r="AO45682" s="9"/>
      <c r="AP45682" s="9"/>
      <c r="AQ45682" s="9"/>
    </row>
    <row r="45683" spans="41:43" x14ac:dyDescent="0.3">
      <c r="AO45683" s="9"/>
      <c r="AP45683" s="9"/>
      <c r="AQ45683" s="9"/>
    </row>
    <row r="45684" spans="41:43" x14ac:dyDescent="0.3">
      <c r="AO45684" s="9"/>
      <c r="AP45684" s="9"/>
      <c r="AQ45684" s="9"/>
    </row>
    <row r="45685" spans="41:43" x14ac:dyDescent="0.3">
      <c r="AO45685" s="9"/>
      <c r="AP45685" s="9"/>
      <c r="AQ45685" s="9"/>
    </row>
    <row r="45686" spans="41:43" x14ac:dyDescent="0.3">
      <c r="AO45686" s="9"/>
      <c r="AP45686" s="9"/>
      <c r="AQ45686" s="9"/>
    </row>
    <row r="45687" spans="41:43" x14ac:dyDescent="0.3">
      <c r="AO45687" s="9"/>
      <c r="AP45687" s="9"/>
      <c r="AQ45687" s="9"/>
    </row>
    <row r="45688" spans="41:43" x14ac:dyDescent="0.3">
      <c r="AO45688" s="9"/>
      <c r="AP45688" s="9"/>
      <c r="AQ45688" s="9"/>
    </row>
    <row r="45689" spans="41:43" x14ac:dyDescent="0.3">
      <c r="AO45689" s="9"/>
      <c r="AP45689" s="9"/>
      <c r="AQ45689" s="9"/>
    </row>
    <row r="45690" spans="41:43" x14ac:dyDescent="0.3">
      <c r="AO45690" s="9"/>
      <c r="AP45690" s="9"/>
      <c r="AQ45690" s="9"/>
    </row>
    <row r="45691" spans="41:43" x14ac:dyDescent="0.3">
      <c r="AO45691" s="9"/>
      <c r="AP45691" s="9"/>
      <c r="AQ45691" s="9"/>
    </row>
    <row r="45692" spans="41:43" x14ac:dyDescent="0.3">
      <c r="AO45692" s="9"/>
      <c r="AP45692" s="9"/>
      <c r="AQ45692" s="9"/>
    </row>
    <row r="45693" spans="41:43" x14ac:dyDescent="0.3">
      <c r="AO45693" s="9"/>
      <c r="AP45693" s="9"/>
      <c r="AQ45693" s="9"/>
    </row>
    <row r="45694" spans="41:43" x14ac:dyDescent="0.3">
      <c r="AO45694" s="9"/>
      <c r="AP45694" s="9"/>
      <c r="AQ45694" s="9"/>
    </row>
    <row r="45695" spans="41:43" x14ac:dyDescent="0.3">
      <c r="AO45695" s="9"/>
      <c r="AP45695" s="9"/>
      <c r="AQ45695" s="9"/>
    </row>
    <row r="45696" spans="41:43" x14ac:dyDescent="0.3">
      <c r="AO45696" s="9"/>
      <c r="AP45696" s="9"/>
      <c r="AQ45696" s="9"/>
    </row>
    <row r="45697" spans="41:43" x14ac:dyDescent="0.3">
      <c r="AO45697" s="9"/>
      <c r="AP45697" s="9"/>
      <c r="AQ45697" s="9"/>
    </row>
    <row r="45698" spans="41:43" x14ac:dyDescent="0.3">
      <c r="AO45698" s="9"/>
      <c r="AP45698" s="9"/>
      <c r="AQ45698" s="9"/>
    </row>
    <row r="45699" spans="41:43" x14ac:dyDescent="0.3">
      <c r="AO45699" s="9"/>
      <c r="AP45699" s="9"/>
      <c r="AQ45699" s="9"/>
    </row>
    <row r="45700" spans="41:43" x14ac:dyDescent="0.3">
      <c r="AO45700" s="9"/>
      <c r="AP45700" s="9"/>
      <c r="AQ45700" s="9"/>
    </row>
    <row r="45701" spans="41:43" x14ac:dyDescent="0.3">
      <c r="AO45701" s="9"/>
      <c r="AP45701" s="9"/>
      <c r="AQ45701" s="9"/>
    </row>
    <row r="45702" spans="41:43" x14ac:dyDescent="0.3">
      <c r="AO45702" s="9"/>
      <c r="AP45702" s="9"/>
      <c r="AQ45702" s="9"/>
    </row>
    <row r="45703" spans="41:43" x14ac:dyDescent="0.3">
      <c r="AO45703" s="9"/>
      <c r="AP45703" s="9"/>
      <c r="AQ45703" s="9"/>
    </row>
    <row r="45704" spans="41:43" x14ac:dyDescent="0.3">
      <c r="AO45704" s="9"/>
      <c r="AP45704" s="9"/>
      <c r="AQ45704" s="9"/>
    </row>
    <row r="45705" spans="41:43" x14ac:dyDescent="0.3">
      <c r="AO45705" s="9"/>
      <c r="AP45705" s="9"/>
      <c r="AQ45705" s="9"/>
    </row>
    <row r="45706" spans="41:43" x14ac:dyDescent="0.3">
      <c r="AO45706" s="9"/>
      <c r="AP45706" s="9"/>
      <c r="AQ45706" s="9"/>
    </row>
    <row r="45707" spans="41:43" x14ac:dyDescent="0.3">
      <c r="AO45707" s="9"/>
      <c r="AP45707" s="9"/>
      <c r="AQ45707" s="9"/>
    </row>
    <row r="45708" spans="41:43" x14ac:dyDescent="0.3">
      <c r="AO45708" s="9"/>
      <c r="AP45708" s="9"/>
      <c r="AQ45708" s="9"/>
    </row>
    <row r="45709" spans="41:43" x14ac:dyDescent="0.3">
      <c r="AO45709" s="9"/>
      <c r="AP45709" s="9"/>
      <c r="AQ45709" s="9"/>
    </row>
    <row r="45710" spans="41:43" x14ac:dyDescent="0.3">
      <c r="AO45710" s="9"/>
      <c r="AP45710" s="9"/>
      <c r="AQ45710" s="9"/>
    </row>
    <row r="45711" spans="41:43" x14ac:dyDescent="0.3">
      <c r="AO45711" s="9"/>
      <c r="AP45711" s="9"/>
      <c r="AQ45711" s="9"/>
    </row>
    <row r="45712" spans="41:43" x14ac:dyDescent="0.3">
      <c r="AO45712" s="9"/>
      <c r="AP45712" s="9"/>
      <c r="AQ45712" s="9"/>
    </row>
    <row r="45713" spans="41:43" x14ac:dyDescent="0.3">
      <c r="AO45713" s="9"/>
      <c r="AP45713" s="9"/>
      <c r="AQ45713" s="9"/>
    </row>
    <row r="45714" spans="41:43" x14ac:dyDescent="0.3">
      <c r="AO45714" s="9"/>
      <c r="AP45714" s="9"/>
      <c r="AQ45714" s="9"/>
    </row>
    <row r="45715" spans="41:43" x14ac:dyDescent="0.3">
      <c r="AO45715" s="9"/>
      <c r="AP45715" s="9"/>
      <c r="AQ45715" s="9"/>
    </row>
    <row r="45716" spans="41:43" x14ac:dyDescent="0.3">
      <c r="AO45716" s="9"/>
      <c r="AP45716" s="9"/>
      <c r="AQ45716" s="9"/>
    </row>
    <row r="45717" spans="41:43" x14ac:dyDescent="0.3">
      <c r="AO45717" s="9"/>
      <c r="AP45717" s="9"/>
      <c r="AQ45717" s="9"/>
    </row>
    <row r="45718" spans="41:43" x14ac:dyDescent="0.3">
      <c r="AO45718" s="9"/>
      <c r="AP45718" s="9"/>
      <c r="AQ45718" s="9"/>
    </row>
    <row r="45719" spans="41:43" x14ac:dyDescent="0.3">
      <c r="AO45719" s="9"/>
      <c r="AP45719" s="9"/>
      <c r="AQ45719" s="9"/>
    </row>
    <row r="45720" spans="41:43" x14ac:dyDescent="0.3">
      <c r="AO45720" s="9"/>
      <c r="AP45720" s="9"/>
      <c r="AQ45720" s="9"/>
    </row>
    <row r="45721" spans="41:43" x14ac:dyDescent="0.3">
      <c r="AO45721" s="9"/>
      <c r="AP45721" s="9"/>
      <c r="AQ45721" s="9"/>
    </row>
    <row r="45722" spans="41:43" x14ac:dyDescent="0.3">
      <c r="AO45722" s="9"/>
      <c r="AP45722" s="9"/>
      <c r="AQ45722" s="9"/>
    </row>
    <row r="45723" spans="41:43" x14ac:dyDescent="0.3">
      <c r="AO45723" s="9"/>
      <c r="AP45723" s="9"/>
      <c r="AQ45723" s="9"/>
    </row>
    <row r="45724" spans="41:43" x14ac:dyDescent="0.3">
      <c r="AO45724" s="9"/>
      <c r="AP45724" s="9"/>
      <c r="AQ45724" s="9"/>
    </row>
    <row r="45725" spans="41:43" x14ac:dyDescent="0.3">
      <c r="AO45725" s="9"/>
      <c r="AP45725" s="9"/>
      <c r="AQ45725" s="9"/>
    </row>
    <row r="45726" spans="41:43" x14ac:dyDescent="0.3">
      <c r="AO45726" s="9"/>
      <c r="AP45726" s="9"/>
      <c r="AQ45726" s="9"/>
    </row>
    <row r="45727" spans="41:43" x14ac:dyDescent="0.3">
      <c r="AO45727" s="9"/>
      <c r="AP45727" s="9"/>
      <c r="AQ45727" s="9"/>
    </row>
    <row r="45728" spans="41:43" x14ac:dyDescent="0.3">
      <c r="AO45728" s="9"/>
      <c r="AP45728" s="9"/>
      <c r="AQ45728" s="9"/>
    </row>
    <row r="45729" spans="41:43" x14ac:dyDescent="0.3">
      <c r="AO45729" s="9"/>
      <c r="AP45729" s="9"/>
      <c r="AQ45729" s="9"/>
    </row>
    <row r="45730" spans="41:43" x14ac:dyDescent="0.3">
      <c r="AO45730" s="9"/>
      <c r="AP45730" s="9"/>
      <c r="AQ45730" s="9"/>
    </row>
    <row r="45731" spans="41:43" x14ac:dyDescent="0.3">
      <c r="AO45731" s="9"/>
      <c r="AP45731" s="9"/>
      <c r="AQ45731" s="9"/>
    </row>
    <row r="45732" spans="41:43" x14ac:dyDescent="0.3">
      <c r="AO45732" s="9"/>
      <c r="AP45732" s="9"/>
      <c r="AQ45732" s="9"/>
    </row>
    <row r="45733" spans="41:43" x14ac:dyDescent="0.3">
      <c r="AO45733" s="9"/>
      <c r="AP45733" s="9"/>
      <c r="AQ45733" s="9"/>
    </row>
    <row r="45734" spans="41:43" x14ac:dyDescent="0.3">
      <c r="AO45734" s="9"/>
      <c r="AP45734" s="9"/>
      <c r="AQ45734" s="9"/>
    </row>
    <row r="45735" spans="41:43" x14ac:dyDescent="0.3">
      <c r="AO45735" s="9"/>
      <c r="AP45735" s="9"/>
      <c r="AQ45735" s="9"/>
    </row>
    <row r="45736" spans="41:43" x14ac:dyDescent="0.3">
      <c r="AO45736" s="9"/>
      <c r="AP45736" s="9"/>
      <c r="AQ45736" s="9"/>
    </row>
    <row r="45737" spans="41:43" x14ac:dyDescent="0.3">
      <c r="AO45737" s="9"/>
      <c r="AP45737" s="9"/>
      <c r="AQ45737" s="9"/>
    </row>
    <row r="45738" spans="41:43" x14ac:dyDescent="0.3">
      <c r="AO45738" s="9"/>
      <c r="AP45738" s="9"/>
      <c r="AQ45738" s="9"/>
    </row>
    <row r="45739" spans="41:43" x14ac:dyDescent="0.3">
      <c r="AO45739" s="9"/>
      <c r="AP45739" s="9"/>
      <c r="AQ45739" s="9"/>
    </row>
    <row r="45740" spans="41:43" x14ac:dyDescent="0.3">
      <c r="AO45740" s="9"/>
      <c r="AP45740" s="9"/>
      <c r="AQ45740" s="9"/>
    </row>
    <row r="45741" spans="41:43" x14ac:dyDescent="0.3">
      <c r="AO45741" s="9"/>
      <c r="AP45741" s="9"/>
      <c r="AQ45741" s="9"/>
    </row>
    <row r="45742" spans="41:43" x14ac:dyDescent="0.3">
      <c r="AO45742" s="9"/>
      <c r="AP45742" s="9"/>
      <c r="AQ45742" s="9"/>
    </row>
    <row r="45743" spans="41:43" x14ac:dyDescent="0.3">
      <c r="AO45743" s="9"/>
      <c r="AP45743" s="9"/>
      <c r="AQ45743" s="9"/>
    </row>
    <row r="45744" spans="41:43" x14ac:dyDescent="0.3">
      <c r="AO45744" s="9"/>
      <c r="AP45744" s="9"/>
      <c r="AQ45744" s="9"/>
    </row>
    <row r="45745" spans="41:43" x14ac:dyDescent="0.3">
      <c r="AO45745" s="9"/>
      <c r="AP45745" s="9"/>
      <c r="AQ45745" s="9"/>
    </row>
    <row r="45746" spans="41:43" x14ac:dyDescent="0.3">
      <c r="AO45746" s="9"/>
      <c r="AP45746" s="9"/>
      <c r="AQ45746" s="9"/>
    </row>
    <row r="45747" spans="41:43" x14ac:dyDescent="0.3">
      <c r="AO45747" s="9"/>
      <c r="AP45747" s="9"/>
      <c r="AQ45747" s="9"/>
    </row>
    <row r="45748" spans="41:43" x14ac:dyDescent="0.3">
      <c r="AO45748" s="9"/>
      <c r="AP45748" s="9"/>
      <c r="AQ45748" s="9"/>
    </row>
    <row r="45749" spans="41:43" x14ac:dyDescent="0.3">
      <c r="AO45749" s="9"/>
      <c r="AP45749" s="9"/>
      <c r="AQ45749" s="9"/>
    </row>
    <row r="45750" spans="41:43" x14ac:dyDescent="0.3">
      <c r="AO45750" s="9"/>
      <c r="AP45750" s="9"/>
      <c r="AQ45750" s="9"/>
    </row>
    <row r="45751" spans="41:43" x14ac:dyDescent="0.3">
      <c r="AO45751" s="9"/>
      <c r="AP45751" s="9"/>
      <c r="AQ45751" s="9"/>
    </row>
    <row r="45752" spans="41:43" x14ac:dyDescent="0.3">
      <c r="AO45752" s="9"/>
      <c r="AP45752" s="9"/>
      <c r="AQ45752" s="9"/>
    </row>
    <row r="45753" spans="41:43" x14ac:dyDescent="0.3">
      <c r="AO45753" s="9"/>
      <c r="AP45753" s="9"/>
      <c r="AQ45753" s="9"/>
    </row>
    <row r="45754" spans="41:43" x14ac:dyDescent="0.3">
      <c r="AO45754" s="9"/>
      <c r="AP45754" s="9"/>
      <c r="AQ45754" s="9"/>
    </row>
    <row r="45755" spans="41:43" x14ac:dyDescent="0.3">
      <c r="AO45755" s="9"/>
      <c r="AP45755" s="9"/>
      <c r="AQ45755" s="9"/>
    </row>
    <row r="45756" spans="41:43" x14ac:dyDescent="0.3">
      <c r="AO45756" s="9"/>
      <c r="AP45756" s="9"/>
      <c r="AQ45756" s="9"/>
    </row>
    <row r="45757" spans="41:43" x14ac:dyDescent="0.3">
      <c r="AO45757" s="9"/>
      <c r="AP45757" s="9"/>
      <c r="AQ45757" s="9"/>
    </row>
    <row r="45758" spans="41:43" x14ac:dyDescent="0.3">
      <c r="AO45758" s="9"/>
      <c r="AP45758" s="9"/>
      <c r="AQ45758" s="9"/>
    </row>
    <row r="45759" spans="41:43" x14ac:dyDescent="0.3">
      <c r="AO45759" s="9"/>
      <c r="AP45759" s="9"/>
      <c r="AQ45759" s="9"/>
    </row>
    <row r="45760" spans="41:43" x14ac:dyDescent="0.3">
      <c r="AO45760" s="9"/>
      <c r="AP45760" s="9"/>
      <c r="AQ45760" s="9"/>
    </row>
    <row r="45761" spans="41:43" x14ac:dyDescent="0.3">
      <c r="AO45761" s="9"/>
      <c r="AP45761" s="9"/>
      <c r="AQ45761" s="9"/>
    </row>
    <row r="45762" spans="41:43" x14ac:dyDescent="0.3">
      <c r="AO45762" s="9"/>
      <c r="AP45762" s="9"/>
      <c r="AQ45762" s="9"/>
    </row>
    <row r="45763" spans="41:43" x14ac:dyDescent="0.3">
      <c r="AO45763" s="9"/>
      <c r="AP45763" s="9"/>
      <c r="AQ45763" s="9"/>
    </row>
    <row r="45764" spans="41:43" x14ac:dyDescent="0.3">
      <c r="AO45764" s="9"/>
      <c r="AP45764" s="9"/>
      <c r="AQ45764" s="9"/>
    </row>
    <row r="45765" spans="41:43" x14ac:dyDescent="0.3">
      <c r="AO45765" s="9"/>
      <c r="AP45765" s="9"/>
      <c r="AQ45765" s="9"/>
    </row>
    <row r="45766" spans="41:43" x14ac:dyDescent="0.3">
      <c r="AO45766" s="9"/>
      <c r="AP45766" s="9"/>
      <c r="AQ45766" s="9"/>
    </row>
    <row r="45767" spans="41:43" x14ac:dyDescent="0.3">
      <c r="AO45767" s="9"/>
      <c r="AP45767" s="9"/>
      <c r="AQ45767" s="9"/>
    </row>
    <row r="45768" spans="41:43" x14ac:dyDescent="0.3">
      <c r="AO45768" s="9"/>
      <c r="AP45768" s="9"/>
      <c r="AQ45768" s="9"/>
    </row>
    <row r="45769" spans="41:43" x14ac:dyDescent="0.3">
      <c r="AO45769" s="9"/>
      <c r="AP45769" s="9"/>
      <c r="AQ45769" s="9"/>
    </row>
    <row r="45770" spans="41:43" x14ac:dyDescent="0.3">
      <c r="AO45770" s="9"/>
      <c r="AP45770" s="9"/>
      <c r="AQ45770" s="9"/>
    </row>
    <row r="45771" spans="41:43" x14ac:dyDescent="0.3">
      <c r="AO45771" s="9"/>
      <c r="AP45771" s="9"/>
      <c r="AQ45771" s="9"/>
    </row>
    <row r="45772" spans="41:43" x14ac:dyDescent="0.3">
      <c r="AO45772" s="9"/>
      <c r="AP45772" s="9"/>
      <c r="AQ45772" s="9"/>
    </row>
    <row r="45773" spans="41:43" x14ac:dyDescent="0.3">
      <c r="AO45773" s="9"/>
      <c r="AP45773" s="9"/>
      <c r="AQ45773" s="9"/>
    </row>
    <row r="45774" spans="41:43" x14ac:dyDescent="0.3">
      <c r="AO45774" s="9"/>
      <c r="AP45774" s="9"/>
      <c r="AQ45774" s="9"/>
    </row>
    <row r="45775" spans="41:43" x14ac:dyDescent="0.3">
      <c r="AO45775" s="9"/>
      <c r="AP45775" s="9"/>
      <c r="AQ45775" s="9"/>
    </row>
    <row r="45776" spans="41:43" x14ac:dyDescent="0.3">
      <c r="AO45776" s="9"/>
      <c r="AP45776" s="9"/>
      <c r="AQ45776" s="9"/>
    </row>
    <row r="45777" spans="41:43" x14ac:dyDescent="0.3">
      <c r="AO45777" s="9"/>
      <c r="AP45777" s="9"/>
      <c r="AQ45777" s="9"/>
    </row>
    <row r="45778" spans="41:43" x14ac:dyDescent="0.3">
      <c r="AO45778" s="9"/>
      <c r="AP45778" s="9"/>
      <c r="AQ45778" s="9"/>
    </row>
    <row r="45779" spans="41:43" x14ac:dyDescent="0.3">
      <c r="AO45779" s="9"/>
      <c r="AP45779" s="9"/>
      <c r="AQ45779" s="9"/>
    </row>
    <row r="45780" spans="41:43" x14ac:dyDescent="0.3">
      <c r="AO45780" s="9"/>
      <c r="AP45780" s="9"/>
      <c r="AQ45780" s="9"/>
    </row>
    <row r="45781" spans="41:43" x14ac:dyDescent="0.3">
      <c r="AO45781" s="9"/>
      <c r="AP45781" s="9"/>
      <c r="AQ45781" s="9"/>
    </row>
    <row r="45782" spans="41:43" x14ac:dyDescent="0.3">
      <c r="AO45782" s="9"/>
      <c r="AP45782" s="9"/>
      <c r="AQ45782" s="9"/>
    </row>
    <row r="45783" spans="41:43" x14ac:dyDescent="0.3">
      <c r="AO45783" s="9"/>
      <c r="AP45783" s="9"/>
      <c r="AQ45783" s="9"/>
    </row>
    <row r="45784" spans="41:43" x14ac:dyDescent="0.3">
      <c r="AO45784" s="9"/>
      <c r="AP45784" s="9"/>
      <c r="AQ45784" s="9"/>
    </row>
    <row r="45785" spans="41:43" x14ac:dyDescent="0.3">
      <c r="AO45785" s="9"/>
      <c r="AP45785" s="9"/>
      <c r="AQ45785" s="9"/>
    </row>
    <row r="45786" spans="41:43" x14ac:dyDescent="0.3">
      <c r="AO45786" s="9"/>
      <c r="AP45786" s="9"/>
      <c r="AQ45786" s="9"/>
    </row>
    <row r="45787" spans="41:43" x14ac:dyDescent="0.3">
      <c r="AO45787" s="9"/>
      <c r="AP45787" s="9"/>
      <c r="AQ45787" s="9"/>
    </row>
    <row r="45788" spans="41:43" x14ac:dyDescent="0.3">
      <c r="AO45788" s="9"/>
      <c r="AP45788" s="9"/>
      <c r="AQ45788" s="9"/>
    </row>
    <row r="45789" spans="41:43" x14ac:dyDescent="0.3">
      <c r="AO45789" s="9"/>
      <c r="AP45789" s="9"/>
      <c r="AQ45789" s="9"/>
    </row>
    <row r="45790" spans="41:43" x14ac:dyDescent="0.3">
      <c r="AO45790" s="9"/>
      <c r="AP45790" s="9"/>
      <c r="AQ45790" s="9"/>
    </row>
    <row r="45791" spans="41:43" x14ac:dyDescent="0.3">
      <c r="AO45791" s="9"/>
      <c r="AP45791" s="9"/>
      <c r="AQ45791" s="9"/>
    </row>
    <row r="45792" spans="41:43" x14ac:dyDescent="0.3">
      <c r="AO45792" s="9"/>
      <c r="AP45792" s="9"/>
      <c r="AQ45792" s="9"/>
    </row>
    <row r="45793" spans="41:43" x14ac:dyDescent="0.3">
      <c r="AO45793" s="9"/>
      <c r="AP45793" s="9"/>
      <c r="AQ45793" s="9"/>
    </row>
    <row r="45794" spans="41:43" x14ac:dyDescent="0.3">
      <c r="AO45794" s="9"/>
      <c r="AP45794" s="9"/>
      <c r="AQ45794" s="9"/>
    </row>
    <row r="45795" spans="41:43" x14ac:dyDescent="0.3">
      <c r="AO45795" s="9"/>
      <c r="AP45795" s="9"/>
      <c r="AQ45795" s="9"/>
    </row>
    <row r="45796" spans="41:43" x14ac:dyDescent="0.3">
      <c r="AO45796" s="9"/>
      <c r="AP45796" s="9"/>
      <c r="AQ45796" s="9"/>
    </row>
    <row r="45797" spans="41:43" x14ac:dyDescent="0.3">
      <c r="AO45797" s="9"/>
      <c r="AP45797" s="9"/>
      <c r="AQ45797" s="9"/>
    </row>
    <row r="45798" spans="41:43" x14ac:dyDescent="0.3">
      <c r="AO45798" s="9"/>
      <c r="AP45798" s="9"/>
      <c r="AQ45798" s="9"/>
    </row>
    <row r="45799" spans="41:43" x14ac:dyDescent="0.3">
      <c r="AO45799" s="9"/>
      <c r="AP45799" s="9"/>
      <c r="AQ45799" s="9"/>
    </row>
    <row r="45800" spans="41:43" x14ac:dyDescent="0.3">
      <c r="AO45800" s="9"/>
      <c r="AP45800" s="9"/>
      <c r="AQ45800" s="9"/>
    </row>
    <row r="45801" spans="41:43" x14ac:dyDescent="0.3">
      <c r="AO45801" s="9"/>
      <c r="AP45801" s="9"/>
      <c r="AQ45801" s="9"/>
    </row>
    <row r="45802" spans="41:43" x14ac:dyDescent="0.3">
      <c r="AO45802" s="9"/>
      <c r="AP45802" s="9"/>
      <c r="AQ45802" s="9"/>
    </row>
    <row r="45803" spans="41:43" x14ac:dyDescent="0.3">
      <c r="AO45803" s="9"/>
      <c r="AP45803" s="9"/>
      <c r="AQ45803" s="9"/>
    </row>
    <row r="45804" spans="41:43" x14ac:dyDescent="0.3">
      <c r="AO45804" s="9"/>
      <c r="AP45804" s="9"/>
      <c r="AQ45804" s="9"/>
    </row>
    <row r="45805" spans="41:43" x14ac:dyDescent="0.3">
      <c r="AO45805" s="9"/>
      <c r="AP45805" s="9"/>
      <c r="AQ45805" s="9"/>
    </row>
    <row r="45806" spans="41:43" x14ac:dyDescent="0.3">
      <c r="AO45806" s="9"/>
      <c r="AP45806" s="9"/>
      <c r="AQ45806" s="9"/>
    </row>
    <row r="45807" spans="41:43" x14ac:dyDescent="0.3">
      <c r="AO45807" s="9"/>
      <c r="AP45807" s="9"/>
      <c r="AQ45807" s="9"/>
    </row>
    <row r="45808" spans="41:43" x14ac:dyDescent="0.3">
      <c r="AO45808" s="9"/>
      <c r="AP45808" s="9"/>
      <c r="AQ45808" s="9"/>
    </row>
    <row r="45809" spans="41:43" x14ac:dyDescent="0.3">
      <c r="AO45809" s="9"/>
      <c r="AP45809" s="9"/>
      <c r="AQ45809" s="9"/>
    </row>
    <row r="45810" spans="41:43" x14ac:dyDescent="0.3">
      <c r="AO45810" s="9"/>
      <c r="AP45810" s="9"/>
      <c r="AQ45810" s="9"/>
    </row>
    <row r="45811" spans="41:43" x14ac:dyDescent="0.3">
      <c r="AO45811" s="9"/>
      <c r="AP45811" s="9"/>
      <c r="AQ45811" s="9"/>
    </row>
    <row r="45812" spans="41:43" x14ac:dyDescent="0.3">
      <c r="AO45812" s="9"/>
      <c r="AP45812" s="9"/>
      <c r="AQ45812" s="9"/>
    </row>
    <row r="45813" spans="41:43" x14ac:dyDescent="0.3">
      <c r="AO45813" s="9"/>
      <c r="AP45813" s="9"/>
      <c r="AQ45813" s="9"/>
    </row>
    <row r="45814" spans="41:43" x14ac:dyDescent="0.3">
      <c r="AO45814" s="9"/>
      <c r="AP45814" s="9"/>
      <c r="AQ45814" s="9"/>
    </row>
    <row r="45815" spans="41:43" x14ac:dyDescent="0.3">
      <c r="AO45815" s="9"/>
      <c r="AP45815" s="9"/>
      <c r="AQ45815" s="9"/>
    </row>
    <row r="45816" spans="41:43" x14ac:dyDescent="0.3">
      <c r="AO45816" s="9"/>
      <c r="AP45816" s="9"/>
      <c r="AQ45816" s="9"/>
    </row>
    <row r="45817" spans="41:43" x14ac:dyDescent="0.3">
      <c r="AO45817" s="9"/>
      <c r="AP45817" s="9"/>
      <c r="AQ45817" s="9"/>
    </row>
    <row r="45818" spans="41:43" x14ac:dyDescent="0.3">
      <c r="AO45818" s="9"/>
      <c r="AP45818" s="9"/>
      <c r="AQ45818" s="9"/>
    </row>
    <row r="45819" spans="41:43" x14ac:dyDescent="0.3">
      <c r="AO45819" s="9"/>
      <c r="AP45819" s="9"/>
      <c r="AQ45819" s="9"/>
    </row>
    <row r="45820" spans="41:43" x14ac:dyDescent="0.3">
      <c r="AO45820" s="9"/>
      <c r="AP45820" s="9"/>
      <c r="AQ45820" s="9"/>
    </row>
    <row r="45821" spans="41:43" x14ac:dyDescent="0.3">
      <c r="AO45821" s="9"/>
      <c r="AP45821" s="9"/>
      <c r="AQ45821" s="9"/>
    </row>
    <row r="45822" spans="41:43" x14ac:dyDescent="0.3">
      <c r="AO45822" s="9"/>
      <c r="AP45822" s="9"/>
      <c r="AQ45822" s="9"/>
    </row>
    <row r="45823" spans="41:43" x14ac:dyDescent="0.3">
      <c r="AO45823" s="9"/>
      <c r="AP45823" s="9"/>
      <c r="AQ45823" s="9"/>
    </row>
    <row r="45824" spans="41:43" x14ac:dyDescent="0.3">
      <c r="AO45824" s="9"/>
      <c r="AP45824" s="9"/>
      <c r="AQ45824" s="9"/>
    </row>
    <row r="45825" spans="41:43" x14ac:dyDescent="0.3">
      <c r="AO45825" s="9"/>
      <c r="AP45825" s="9"/>
      <c r="AQ45825" s="9"/>
    </row>
    <row r="45826" spans="41:43" x14ac:dyDescent="0.3">
      <c r="AO45826" s="9"/>
      <c r="AP45826" s="9"/>
      <c r="AQ45826" s="9"/>
    </row>
    <row r="45827" spans="41:43" x14ac:dyDescent="0.3">
      <c r="AO45827" s="9"/>
      <c r="AP45827" s="9"/>
      <c r="AQ45827" s="9"/>
    </row>
    <row r="45828" spans="41:43" x14ac:dyDescent="0.3">
      <c r="AO45828" s="9"/>
      <c r="AP45828" s="9"/>
      <c r="AQ45828" s="9"/>
    </row>
    <row r="45829" spans="41:43" x14ac:dyDescent="0.3">
      <c r="AO45829" s="9"/>
      <c r="AP45829" s="9"/>
      <c r="AQ45829" s="9"/>
    </row>
    <row r="45830" spans="41:43" x14ac:dyDescent="0.3">
      <c r="AO45830" s="9"/>
      <c r="AP45830" s="9"/>
      <c r="AQ45830" s="9"/>
    </row>
    <row r="45831" spans="41:43" x14ac:dyDescent="0.3">
      <c r="AO45831" s="9"/>
      <c r="AP45831" s="9"/>
      <c r="AQ45831" s="9"/>
    </row>
    <row r="45832" spans="41:43" x14ac:dyDescent="0.3">
      <c r="AO45832" s="9"/>
      <c r="AP45832" s="9"/>
      <c r="AQ45832" s="9"/>
    </row>
    <row r="45833" spans="41:43" x14ac:dyDescent="0.3">
      <c r="AO45833" s="9"/>
      <c r="AP45833" s="9"/>
      <c r="AQ45833" s="9"/>
    </row>
    <row r="45834" spans="41:43" x14ac:dyDescent="0.3">
      <c r="AO45834" s="9"/>
      <c r="AP45834" s="9"/>
      <c r="AQ45834" s="9"/>
    </row>
    <row r="45835" spans="41:43" x14ac:dyDescent="0.3">
      <c r="AO45835" s="9"/>
      <c r="AP45835" s="9"/>
      <c r="AQ45835" s="9"/>
    </row>
    <row r="45836" spans="41:43" x14ac:dyDescent="0.3">
      <c r="AO45836" s="9"/>
      <c r="AP45836" s="9"/>
      <c r="AQ45836" s="9"/>
    </row>
    <row r="45837" spans="41:43" x14ac:dyDescent="0.3">
      <c r="AO45837" s="9"/>
      <c r="AP45837" s="9"/>
      <c r="AQ45837" s="9"/>
    </row>
    <row r="45838" spans="41:43" x14ac:dyDescent="0.3">
      <c r="AO45838" s="9"/>
      <c r="AP45838" s="9"/>
      <c r="AQ45838" s="9"/>
    </row>
    <row r="45839" spans="41:43" x14ac:dyDescent="0.3">
      <c r="AO45839" s="9"/>
      <c r="AP45839" s="9"/>
      <c r="AQ45839" s="9"/>
    </row>
    <row r="45840" spans="41:43" x14ac:dyDescent="0.3">
      <c r="AO45840" s="9"/>
      <c r="AP45840" s="9"/>
      <c r="AQ45840" s="9"/>
    </row>
    <row r="45841" spans="41:43" x14ac:dyDescent="0.3">
      <c r="AO45841" s="9"/>
      <c r="AP45841" s="9"/>
      <c r="AQ45841" s="9"/>
    </row>
    <row r="45842" spans="41:43" x14ac:dyDescent="0.3">
      <c r="AO45842" s="9"/>
      <c r="AP45842" s="9"/>
      <c r="AQ45842" s="9"/>
    </row>
    <row r="45843" spans="41:43" x14ac:dyDescent="0.3">
      <c r="AO45843" s="9"/>
      <c r="AP45843" s="9"/>
      <c r="AQ45843" s="9"/>
    </row>
    <row r="45844" spans="41:43" x14ac:dyDescent="0.3">
      <c r="AO45844" s="9"/>
      <c r="AP45844" s="9"/>
      <c r="AQ45844" s="9"/>
    </row>
    <row r="45845" spans="41:43" x14ac:dyDescent="0.3">
      <c r="AO45845" s="9"/>
      <c r="AP45845" s="9"/>
      <c r="AQ45845" s="9"/>
    </row>
    <row r="45846" spans="41:43" x14ac:dyDescent="0.3">
      <c r="AO45846" s="9"/>
      <c r="AP45846" s="9"/>
      <c r="AQ45846" s="9"/>
    </row>
    <row r="45847" spans="41:43" x14ac:dyDescent="0.3">
      <c r="AO45847" s="9"/>
      <c r="AP45847" s="9"/>
      <c r="AQ45847" s="9"/>
    </row>
    <row r="45848" spans="41:43" x14ac:dyDescent="0.3">
      <c r="AO45848" s="9"/>
      <c r="AP45848" s="9"/>
      <c r="AQ45848" s="9"/>
    </row>
    <row r="45849" spans="41:43" x14ac:dyDescent="0.3">
      <c r="AO45849" s="9"/>
      <c r="AP45849" s="9"/>
      <c r="AQ45849" s="9"/>
    </row>
    <row r="45850" spans="41:43" x14ac:dyDescent="0.3">
      <c r="AO45850" s="9"/>
      <c r="AP45850" s="9"/>
      <c r="AQ45850" s="9"/>
    </row>
    <row r="45851" spans="41:43" x14ac:dyDescent="0.3">
      <c r="AO45851" s="9"/>
      <c r="AP45851" s="9"/>
      <c r="AQ45851" s="9"/>
    </row>
    <row r="45852" spans="41:43" x14ac:dyDescent="0.3">
      <c r="AO45852" s="9"/>
      <c r="AP45852" s="9"/>
      <c r="AQ45852" s="9"/>
    </row>
    <row r="45853" spans="41:43" x14ac:dyDescent="0.3">
      <c r="AO45853" s="9"/>
      <c r="AP45853" s="9"/>
      <c r="AQ45853" s="9"/>
    </row>
    <row r="45854" spans="41:43" x14ac:dyDescent="0.3">
      <c r="AO45854" s="9"/>
      <c r="AP45854" s="9"/>
      <c r="AQ45854" s="9"/>
    </row>
    <row r="45855" spans="41:43" x14ac:dyDescent="0.3">
      <c r="AO45855" s="9"/>
      <c r="AP45855" s="9"/>
      <c r="AQ45855" s="9"/>
    </row>
    <row r="45856" spans="41:43" x14ac:dyDescent="0.3">
      <c r="AO45856" s="9"/>
      <c r="AP45856" s="9"/>
      <c r="AQ45856" s="9"/>
    </row>
    <row r="45857" spans="41:43" x14ac:dyDescent="0.3">
      <c r="AO45857" s="9"/>
      <c r="AP45857" s="9"/>
      <c r="AQ45857" s="9"/>
    </row>
    <row r="45858" spans="41:43" x14ac:dyDescent="0.3">
      <c r="AO45858" s="9"/>
      <c r="AP45858" s="9"/>
      <c r="AQ45858" s="9"/>
    </row>
    <row r="45859" spans="41:43" x14ac:dyDescent="0.3">
      <c r="AO45859" s="9"/>
      <c r="AP45859" s="9"/>
      <c r="AQ45859" s="9"/>
    </row>
    <row r="45860" spans="41:43" x14ac:dyDescent="0.3">
      <c r="AO45860" s="9"/>
      <c r="AP45860" s="9"/>
      <c r="AQ45860" s="9"/>
    </row>
    <row r="45861" spans="41:43" x14ac:dyDescent="0.3">
      <c r="AO45861" s="9"/>
      <c r="AP45861" s="9"/>
      <c r="AQ45861" s="9"/>
    </row>
    <row r="45862" spans="41:43" x14ac:dyDescent="0.3">
      <c r="AO45862" s="9"/>
      <c r="AP45862" s="9"/>
      <c r="AQ45862" s="9"/>
    </row>
    <row r="45863" spans="41:43" x14ac:dyDescent="0.3">
      <c r="AO45863" s="9"/>
      <c r="AP45863" s="9"/>
      <c r="AQ45863" s="9"/>
    </row>
    <row r="45864" spans="41:43" x14ac:dyDescent="0.3">
      <c r="AO45864" s="9"/>
      <c r="AP45864" s="9"/>
      <c r="AQ45864" s="9"/>
    </row>
    <row r="45865" spans="41:43" x14ac:dyDescent="0.3">
      <c r="AO45865" s="9"/>
      <c r="AP45865" s="9"/>
      <c r="AQ45865" s="9"/>
    </row>
    <row r="45866" spans="41:43" x14ac:dyDescent="0.3">
      <c r="AO45866" s="9"/>
      <c r="AP45866" s="9"/>
      <c r="AQ45866" s="9"/>
    </row>
    <row r="45867" spans="41:43" x14ac:dyDescent="0.3">
      <c r="AO45867" s="9"/>
      <c r="AP45867" s="9"/>
      <c r="AQ45867" s="9"/>
    </row>
    <row r="45868" spans="41:43" x14ac:dyDescent="0.3">
      <c r="AO45868" s="9"/>
      <c r="AP45868" s="9"/>
      <c r="AQ45868" s="9"/>
    </row>
    <row r="45869" spans="41:43" x14ac:dyDescent="0.3">
      <c r="AO45869" s="9"/>
      <c r="AP45869" s="9"/>
      <c r="AQ45869" s="9"/>
    </row>
    <row r="45870" spans="41:43" x14ac:dyDescent="0.3">
      <c r="AO45870" s="9"/>
      <c r="AP45870" s="9"/>
      <c r="AQ45870" s="9"/>
    </row>
    <row r="45871" spans="41:43" x14ac:dyDescent="0.3">
      <c r="AO45871" s="9"/>
      <c r="AP45871" s="9"/>
      <c r="AQ45871" s="9"/>
    </row>
    <row r="45872" spans="41:43" x14ac:dyDescent="0.3">
      <c r="AO45872" s="9"/>
      <c r="AP45872" s="9"/>
      <c r="AQ45872" s="9"/>
    </row>
    <row r="45873" spans="41:43" x14ac:dyDescent="0.3">
      <c r="AO45873" s="9"/>
      <c r="AP45873" s="9"/>
      <c r="AQ45873" s="9"/>
    </row>
    <row r="45874" spans="41:43" x14ac:dyDescent="0.3">
      <c r="AO45874" s="9"/>
      <c r="AP45874" s="9"/>
      <c r="AQ45874" s="9"/>
    </row>
    <row r="45875" spans="41:43" x14ac:dyDescent="0.3">
      <c r="AO45875" s="9"/>
      <c r="AP45875" s="9"/>
      <c r="AQ45875" s="9"/>
    </row>
    <row r="45876" spans="41:43" x14ac:dyDescent="0.3">
      <c r="AO45876" s="9"/>
      <c r="AP45876" s="9"/>
      <c r="AQ45876" s="9"/>
    </row>
    <row r="45877" spans="41:43" x14ac:dyDescent="0.3">
      <c r="AO45877" s="9"/>
      <c r="AP45877" s="9"/>
      <c r="AQ45877" s="9"/>
    </row>
    <row r="45878" spans="41:43" x14ac:dyDescent="0.3">
      <c r="AO45878" s="9"/>
      <c r="AP45878" s="9"/>
      <c r="AQ45878" s="9"/>
    </row>
    <row r="45879" spans="41:43" x14ac:dyDescent="0.3">
      <c r="AO45879" s="9"/>
      <c r="AP45879" s="9"/>
      <c r="AQ45879" s="9"/>
    </row>
    <row r="45880" spans="41:43" x14ac:dyDescent="0.3">
      <c r="AO45880" s="9"/>
      <c r="AP45880" s="9"/>
      <c r="AQ45880" s="9"/>
    </row>
    <row r="45881" spans="41:43" x14ac:dyDescent="0.3">
      <c r="AO45881" s="9"/>
      <c r="AP45881" s="9"/>
      <c r="AQ45881" s="9"/>
    </row>
    <row r="45882" spans="41:43" x14ac:dyDescent="0.3">
      <c r="AO45882" s="9"/>
      <c r="AP45882" s="9"/>
      <c r="AQ45882" s="9"/>
    </row>
    <row r="45883" spans="41:43" x14ac:dyDescent="0.3">
      <c r="AO45883" s="9"/>
      <c r="AP45883" s="9"/>
      <c r="AQ45883" s="9"/>
    </row>
    <row r="45884" spans="41:43" x14ac:dyDescent="0.3">
      <c r="AO45884" s="9"/>
      <c r="AP45884" s="9"/>
      <c r="AQ45884" s="9"/>
    </row>
    <row r="45885" spans="41:43" x14ac:dyDescent="0.3">
      <c r="AO45885" s="9"/>
      <c r="AP45885" s="9"/>
      <c r="AQ45885" s="9"/>
    </row>
    <row r="45886" spans="41:43" x14ac:dyDescent="0.3">
      <c r="AO45886" s="9"/>
      <c r="AP45886" s="9"/>
      <c r="AQ45886" s="9"/>
    </row>
    <row r="45887" spans="41:43" x14ac:dyDescent="0.3">
      <c r="AO45887" s="9"/>
      <c r="AP45887" s="9"/>
      <c r="AQ45887" s="9"/>
    </row>
    <row r="45888" spans="41:43" x14ac:dyDescent="0.3">
      <c r="AO45888" s="9"/>
      <c r="AP45888" s="9"/>
      <c r="AQ45888" s="9"/>
    </row>
    <row r="45889" spans="41:43" x14ac:dyDescent="0.3">
      <c r="AO45889" s="9"/>
      <c r="AP45889" s="9"/>
      <c r="AQ45889" s="9"/>
    </row>
    <row r="45890" spans="41:43" x14ac:dyDescent="0.3">
      <c r="AO45890" s="9"/>
      <c r="AP45890" s="9"/>
      <c r="AQ45890" s="9"/>
    </row>
    <row r="45891" spans="41:43" x14ac:dyDescent="0.3">
      <c r="AO45891" s="9"/>
      <c r="AP45891" s="9"/>
      <c r="AQ45891" s="9"/>
    </row>
    <row r="45892" spans="41:43" x14ac:dyDescent="0.3">
      <c r="AO45892" s="9"/>
      <c r="AP45892" s="9"/>
      <c r="AQ45892" s="9"/>
    </row>
    <row r="45893" spans="41:43" x14ac:dyDescent="0.3">
      <c r="AO45893" s="9"/>
      <c r="AP45893" s="9"/>
      <c r="AQ45893" s="9"/>
    </row>
    <row r="45894" spans="41:43" x14ac:dyDescent="0.3">
      <c r="AO45894" s="9"/>
      <c r="AP45894" s="9"/>
      <c r="AQ45894" s="9"/>
    </row>
    <row r="45895" spans="41:43" x14ac:dyDescent="0.3">
      <c r="AO45895" s="9"/>
      <c r="AP45895" s="9"/>
      <c r="AQ45895" s="9"/>
    </row>
    <row r="45896" spans="41:43" x14ac:dyDescent="0.3">
      <c r="AO45896" s="9"/>
      <c r="AP45896" s="9"/>
      <c r="AQ45896" s="9"/>
    </row>
    <row r="45897" spans="41:43" x14ac:dyDescent="0.3">
      <c r="AO45897" s="9"/>
      <c r="AP45897" s="9"/>
      <c r="AQ45897" s="9"/>
    </row>
    <row r="45898" spans="41:43" x14ac:dyDescent="0.3">
      <c r="AO45898" s="9"/>
      <c r="AP45898" s="9"/>
      <c r="AQ45898" s="9"/>
    </row>
    <row r="45899" spans="41:43" x14ac:dyDescent="0.3">
      <c r="AO45899" s="9"/>
      <c r="AP45899" s="9"/>
      <c r="AQ45899" s="9"/>
    </row>
    <row r="45900" spans="41:43" x14ac:dyDescent="0.3">
      <c r="AO45900" s="9"/>
      <c r="AP45900" s="9"/>
      <c r="AQ45900" s="9"/>
    </row>
    <row r="45901" spans="41:43" x14ac:dyDescent="0.3">
      <c r="AO45901" s="9"/>
      <c r="AP45901" s="9"/>
      <c r="AQ45901" s="9"/>
    </row>
    <row r="45902" spans="41:43" x14ac:dyDescent="0.3">
      <c r="AO45902" s="9"/>
      <c r="AP45902" s="9"/>
      <c r="AQ45902" s="9"/>
    </row>
    <row r="45903" spans="41:43" x14ac:dyDescent="0.3">
      <c r="AO45903" s="9"/>
      <c r="AP45903" s="9"/>
      <c r="AQ45903" s="9"/>
    </row>
    <row r="45904" spans="41:43" x14ac:dyDescent="0.3">
      <c r="AO45904" s="9"/>
      <c r="AP45904" s="9"/>
      <c r="AQ45904" s="9"/>
    </row>
    <row r="45905" spans="41:43" x14ac:dyDescent="0.3">
      <c r="AO45905" s="9"/>
      <c r="AP45905" s="9"/>
      <c r="AQ45905" s="9"/>
    </row>
    <row r="45906" spans="41:43" x14ac:dyDescent="0.3">
      <c r="AO45906" s="9"/>
      <c r="AP45906" s="9"/>
      <c r="AQ45906" s="9"/>
    </row>
    <row r="45907" spans="41:43" x14ac:dyDescent="0.3">
      <c r="AO45907" s="9"/>
      <c r="AP45907" s="9"/>
      <c r="AQ45907" s="9"/>
    </row>
    <row r="45908" spans="41:43" x14ac:dyDescent="0.3">
      <c r="AO45908" s="9"/>
      <c r="AP45908" s="9"/>
      <c r="AQ45908" s="9"/>
    </row>
    <row r="45909" spans="41:43" x14ac:dyDescent="0.3">
      <c r="AO45909" s="9"/>
      <c r="AP45909" s="9"/>
      <c r="AQ45909" s="9"/>
    </row>
    <row r="45910" spans="41:43" x14ac:dyDescent="0.3">
      <c r="AO45910" s="9"/>
      <c r="AP45910" s="9"/>
      <c r="AQ45910" s="9"/>
    </row>
    <row r="45911" spans="41:43" x14ac:dyDescent="0.3">
      <c r="AO45911" s="9"/>
      <c r="AP45911" s="9"/>
      <c r="AQ45911" s="9"/>
    </row>
    <row r="45912" spans="41:43" x14ac:dyDescent="0.3">
      <c r="AO45912" s="9"/>
      <c r="AP45912" s="9"/>
      <c r="AQ45912" s="9"/>
    </row>
    <row r="45913" spans="41:43" x14ac:dyDescent="0.3">
      <c r="AO45913" s="9"/>
      <c r="AP45913" s="9"/>
      <c r="AQ45913" s="9"/>
    </row>
    <row r="45914" spans="41:43" x14ac:dyDescent="0.3">
      <c r="AO45914" s="9"/>
      <c r="AP45914" s="9"/>
      <c r="AQ45914" s="9"/>
    </row>
    <row r="45915" spans="41:43" x14ac:dyDescent="0.3">
      <c r="AO45915" s="9"/>
      <c r="AP45915" s="9"/>
      <c r="AQ45915" s="9"/>
    </row>
    <row r="45916" spans="41:43" x14ac:dyDescent="0.3">
      <c r="AO45916" s="9"/>
      <c r="AP45916" s="9"/>
      <c r="AQ45916" s="9"/>
    </row>
    <row r="45917" spans="41:43" x14ac:dyDescent="0.3">
      <c r="AO45917" s="9"/>
      <c r="AP45917" s="9"/>
      <c r="AQ45917" s="9"/>
    </row>
    <row r="45918" spans="41:43" x14ac:dyDescent="0.3">
      <c r="AO45918" s="9"/>
      <c r="AP45918" s="9"/>
      <c r="AQ45918" s="9"/>
    </row>
    <row r="45919" spans="41:43" x14ac:dyDescent="0.3">
      <c r="AO45919" s="9"/>
      <c r="AP45919" s="9"/>
      <c r="AQ45919" s="9"/>
    </row>
    <row r="45920" spans="41:43" x14ac:dyDescent="0.3">
      <c r="AO45920" s="9"/>
      <c r="AP45920" s="9"/>
      <c r="AQ45920" s="9"/>
    </row>
    <row r="45921" spans="41:43" x14ac:dyDescent="0.3">
      <c r="AO45921" s="9"/>
      <c r="AP45921" s="9"/>
      <c r="AQ45921" s="9"/>
    </row>
    <row r="45922" spans="41:43" x14ac:dyDescent="0.3">
      <c r="AO45922" s="9"/>
      <c r="AP45922" s="9"/>
      <c r="AQ45922" s="9"/>
    </row>
    <row r="45923" spans="41:43" x14ac:dyDescent="0.3">
      <c r="AO45923" s="9"/>
      <c r="AP45923" s="9"/>
      <c r="AQ45923" s="9"/>
    </row>
    <row r="45924" spans="41:43" x14ac:dyDescent="0.3">
      <c r="AO45924" s="9"/>
      <c r="AP45924" s="9"/>
      <c r="AQ45924" s="9"/>
    </row>
    <row r="45925" spans="41:43" x14ac:dyDescent="0.3">
      <c r="AO45925" s="9"/>
      <c r="AP45925" s="9"/>
      <c r="AQ45925" s="9"/>
    </row>
    <row r="45926" spans="41:43" x14ac:dyDescent="0.3">
      <c r="AO45926" s="9"/>
      <c r="AP45926" s="9"/>
      <c r="AQ45926" s="9"/>
    </row>
    <row r="45927" spans="41:43" x14ac:dyDescent="0.3">
      <c r="AO45927" s="9"/>
      <c r="AP45927" s="9"/>
      <c r="AQ45927" s="9"/>
    </row>
    <row r="45928" spans="41:43" x14ac:dyDescent="0.3">
      <c r="AO45928" s="9"/>
      <c r="AP45928" s="9"/>
      <c r="AQ45928" s="9"/>
    </row>
    <row r="45929" spans="41:43" x14ac:dyDescent="0.3">
      <c r="AO45929" s="9"/>
      <c r="AP45929" s="9"/>
      <c r="AQ45929" s="9"/>
    </row>
    <row r="45930" spans="41:43" x14ac:dyDescent="0.3">
      <c r="AO45930" s="9"/>
      <c r="AP45930" s="9"/>
      <c r="AQ45930" s="9"/>
    </row>
    <row r="45931" spans="41:43" x14ac:dyDescent="0.3">
      <c r="AO45931" s="9"/>
      <c r="AP45931" s="9"/>
      <c r="AQ45931" s="9"/>
    </row>
    <row r="45932" spans="41:43" x14ac:dyDescent="0.3">
      <c r="AO45932" s="9"/>
      <c r="AP45932" s="9"/>
      <c r="AQ45932" s="9"/>
    </row>
    <row r="45933" spans="41:43" x14ac:dyDescent="0.3">
      <c r="AO45933" s="9"/>
      <c r="AP45933" s="9"/>
      <c r="AQ45933" s="9"/>
    </row>
    <row r="45934" spans="41:43" x14ac:dyDescent="0.3">
      <c r="AO45934" s="9"/>
      <c r="AP45934" s="9"/>
      <c r="AQ45934" s="9"/>
    </row>
    <row r="45935" spans="41:43" x14ac:dyDescent="0.3">
      <c r="AO45935" s="9"/>
      <c r="AP45935" s="9"/>
      <c r="AQ45935" s="9"/>
    </row>
    <row r="45936" spans="41:43" x14ac:dyDescent="0.3">
      <c r="AO45936" s="9"/>
      <c r="AP45936" s="9"/>
      <c r="AQ45936" s="9"/>
    </row>
    <row r="45937" spans="41:43" x14ac:dyDescent="0.3">
      <c r="AO45937" s="9"/>
      <c r="AP45937" s="9"/>
      <c r="AQ45937" s="9"/>
    </row>
    <row r="45938" spans="41:43" x14ac:dyDescent="0.3">
      <c r="AO45938" s="9"/>
      <c r="AP45938" s="9"/>
      <c r="AQ45938" s="9"/>
    </row>
    <row r="45939" spans="41:43" x14ac:dyDescent="0.3">
      <c r="AO45939" s="9"/>
      <c r="AP45939" s="9"/>
      <c r="AQ45939" s="9"/>
    </row>
    <row r="45940" spans="41:43" x14ac:dyDescent="0.3">
      <c r="AO45940" s="9"/>
      <c r="AP45940" s="9"/>
      <c r="AQ45940" s="9"/>
    </row>
    <row r="45941" spans="41:43" x14ac:dyDescent="0.3">
      <c r="AO45941" s="9"/>
      <c r="AP45941" s="9"/>
      <c r="AQ45941" s="9"/>
    </row>
    <row r="45942" spans="41:43" x14ac:dyDescent="0.3">
      <c r="AO45942" s="9"/>
      <c r="AP45942" s="9"/>
      <c r="AQ45942" s="9"/>
    </row>
    <row r="45943" spans="41:43" x14ac:dyDescent="0.3">
      <c r="AO45943" s="9"/>
      <c r="AP45943" s="9"/>
      <c r="AQ45943" s="9"/>
    </row>
    <row r="45944" spans="41:43" x14ac:dyDescent="0.3">
      <c r="AO45944" s="9"/>
      <c r="AP45944" s="9"/>
      <c r="AQ45944" s="9"/>
    </row>
    <row r="45945" spans="41:43" x14ac:dyDescent="0.3">
      <c r="AO45945" s="9"/>
      <c r="AP45945" s="9"/>
      <c r="AQ45945" s="9"/>
    </row>
    <row r="45946" spans="41:43" x14ac:dyDescent="0.3">
      <c r="AO45946" s="9"/>
      <c r="AP45946" s="9"/>
      <c r="AQ45946" s="9"/>
    </row>
    <row r="45947" spans="41:43" x14ac:dyDescent="0.3">
      <c r="AO45947" s="9"/>
      <c r="AP45947" s="9"/>
      <c r="AQ45947" s="9"/>
    </row>
    <row r="45948" spans="41:43" x14ac:dyDescent="0.3">
      <c r="AO45948" s="9"/>
      <c r="AP45948" s="9"/>
      <c r="AQ45948" s="9"/>
    </row>
    <row r="45949" spans="41:43" x14ac:dyDescent="0.3">
      <c r="AO45949" s="9"/>
      <c r="AP45949" s="9"/>
      <c r="AQ45949" s="9"/>
    </row>
    <row r="45950" spans="41:43" x14ac:dyDescent="0.3">
      <c r="AO45950" s="9"/>
      <c r="AP45950" s="9"/>
      <c r="AQ45950" s="9"/>
    </row>
    <row r="45951" spans="41:43" x14ac:dyDescent="0.3">
      <c r="AO45951" s="9"/>
      <c r="AP45951" s="9"/>
      <c r="AQ45951" s="9"/>
    </row>
    <row r="45952" spans="41:43" x14ac:dyDescent="0.3">
      <c r="AO45952" s="9"/>
      <c r="AP45952" s="9"/>
      <c r="AQ45952" s="9"/>
    </row>
    <row r="45953" spans="41:43" x14ac:dyDescent="0.3">
      <c r="AO45953" s="9"/>
      <c r="AP45953" s="9"/>
      <c r="AQ45953" s="9"/>
    </row>
    <row r="45954" spans="41:43" x14ac:dyDescent="0.3">
      <c r="AO45954" s="9"/>
      <c r="AP45954" s="9"/>
      <c r="AQ45954" s="9"/>
    </row>
    <row r="45955" spans="41:43" x14ac:dyDescent="0.3">
      <c r="AO45955" s="9"/>
      <c r="AP45955" s="9"/>
      <c r="AQ45955" s="9"/>
    </row>
    <row r="45956" spans="41:43" x14ac:dyDescent="0.3">
      <c r="AO45956" s="9"/>
      <c r="AP45956" s="9"/>
      <c r="AQ45956" s="9"/>
    </row>
    <row r="45957" spans="41:43" x14ac:dyDescent="0.3">
      <c r="AO45957" s="9"/>
      <c r="AP45957" s="9"/>
      <c r="AQ45957" s="9"/>
    </row>
    <row r="45958" spans="41:43" x14ac:dyDescent="0.3">
      <c r="AO45958" s="9"/>
      <c r="AP45958" s="9"/>
      <c r="AQ45958" s="9"/>
    </row>
    <row r="45959" spans="41:43" x14ac:dyDescent="0.3">
      <c r="AO45959" s="9"/>
      <c r="AP45959" s="9"/>
      <c r="AQ45959" s="9"/>
    </row>
    <row r="45960" spans="41:43" x14ac:dyDescent="0.3">
      <c r="AO45960" s="9"/>
      <c r="AP45960" s="9"/>
      <c r="AQ45960" s="9"/>
    </row>
    <row r="45961" spans="41:43" x14ac:dyDescent="0.3">
      <c r="AO45961" s="9"/>
      <c r="AP45961" s="9"/>
      <c r="AQ45961" s="9"/>
    </row>
    <row r="45962" spans="41:43" x14ac:dyDescent="0.3">
      <c r="AO45962" s="9"/>
      <c r="AP45962" s="9"/>
      <c r="AQ45962" s="9"/>
    </row>
    <row r="45963" spans="41:43" x14ac:dyDescent="0.3">
      <c r="AO45963" s="9"/>
      <c r="AP45963" s="9"/>
      <c r="AQ45963" s="9"/>
    </row>
    <row r="45964" spans="41:43" x14ac:dyDescent="0.3">
      <c r="AO45964" s="9"/>
      <c r="AP45964" s="9"/>
      <c r="AQ45964" s="9"/>
    </row>
    <row r="45965" spans="41:43" x14ac:dyDescent="0.3">
      <c r="AO45965" s="9"/>
      <c r="AP45965" s="9"/>
      <c r="AQ45965" s="9"/>
    </row>
    <row r="45966" spans="41:43" x14ac:dyDescent="0.3">
      <c r="AO45966" s="9"/>
      <c r="AP45966" s="9"/>
      <c r="AQ45966" s="9"/>
    </row>
    <row r="45967" spans="41:43" x14ac:dyDescent="0.3">
      <c r="AO45967" s="9"/>
      <c r="AP45967" s="9"/>
      <c r="AQ45967" s="9"/>
    </row>
    <row r="45968" spans="41:43" x14ac:dyDescent="0.3">
      <c r="AO45968" s="9"/>
      <c r="AP45968" s="9"/>
      <c r="AQ45968" s="9"/>
    </row>
    <row r="45969" spans="41:43" x14ac:dyDescent="0.3">
      <c r="AO45969" s="9"/>
      <c r="AP45969" s="9"/>
      <c r="AQ45969" s="9"/>
    </row>
    <row r="45970" spans="41:43" x14ac:dyDescent="0.3">
      <c r="AO45970" s="9"/>
      <c r="AP45970" s="9"/>
      <c r="AQ45970" s="9"/>
    </row>
    <row r="45971" spans="41:43" x14ac:dyDescent="0.3">
      <c r="AO45971" s="9"/>
      <c r="AP45971" s="9"/>
      <c r="AQ45971" s="9"/>
    </row>
    <row r="45972" spans="41:43" x14ac:dyDescent="0.3">
      <c r="AO45972" s="9"/>
      <c r="AP45972" s="9"/>
      <c r="AQ45972" s="9"/>
    </row>
    <row r="45973" spans="41:43" x14ac:dyDescent="0.3">
      <c r="AO45973" s="9"/>
      <c r="AP45973" s="9"/>
      <c r="AQ45973" s="9"/>
    </row>
    <row r="45974" spans="41:43" x14ac:dyDescent="0.3">
      <c r="AO45974" s="9"/>
      <c r="AP45974" s="9"/>
      <c r="AQ45974" s="9"/>
    </row>
    <row r="45975" spans="41:43" x14ac:dyDescent="0.3">
      <c r="AO45975" s="9"/>
      <c r="AP45975" s="9"/>
      <c r="AQ45975" s="9"/>
    </row>
    <row r="45976" spans="41:43" x14ac:dyDescent="0.3">
      <c r="AO45976" s="9"/>
      <c r="AP45976" s="9"/>
      <c r="AQ45976" s="9"/>
    </row>
    <row r="45977" spans="41:43" x14ac:dyDescent="0.3">
      <c r="AO45977" s="9"/>
      <c r="AP45977" s="9"/>
      <c r="AQ45977" s="9"/>
    </row>
    <row r="45978" spans="41:43" x14ac:dyDescent="0.3">
      <c r="AO45978" s="9"/>
      <c r="AP45978" s="9"/>
      <c r="AQ45978" s="9"/>
    </row>
    <row r="45979" spans="41:43" x14ac:dyDescent="0.3">
      <c r="AO45979" s="9"/>
      <c r="AP45979" s="9"/>
      <c r="AQ45979" s="9"/>
    </row>
    <row r="45980" spans="41:43" x14ac:dyDescent="0.3">
      <c r="AO45980" s="9"/>
      <c r="AP45980" s="9"/>
      <c r="AQ45980" s="9"/>
    </row>
    <row r="45981" spans="41:43" x14ac:dyDescent="0.3">
      <c r="AO45981" s="9"/>
      <c r="AP45981" s="9"/>
      <c r="AQ45981" s="9"/>
    </row>
    <row r="45982" spans="41:43" x14ac:dyDescent="0.3">
      <c r="AO45982" s="9"/>
      <c r="AP45982" s="9"/>
      <c r="AQ45982" s="9"/>
    </row>
    <row r="45983" spans="41:43" x14ac:dyDescent="0.3">
      <c r="AO45983" s="9"/>
      <c r="AP45983" s="9"/>
      <c r="AQ45983" s="9"/>
    </row>
    <row r="45984" spans="41:43" x14ac:dyDescent="0.3">
      <c r="AO45984" s="9"/>
      <c r="AP45984" s="9"/>
      <c r="AQ45984" s="9"/>
    </row>
    <row r="45985" spans="41:43" x14ac:dyDescent="0.3">
      <c r="AO45985" s="9"/>
      <c r="AP45985" s="9"/>
      <c r="AQ45985" s="9"/>
    </row>
    <row r="45986" spans="41:43" x14ac:dyDescent="0.3">
      <c r="AO45986" s="9"/>
      <c r="AP45986" s="9"/>
      <c r="AQ45986" s="9"/>
    </row>
    <row r="45987" spans="41:43" x14ac:dyDescent="0.3">
      <c r="AO45987" s="9"/>
      <c r="AP45987" s="9"/>
      <c r="AQ45987" s="9"/>
    </row>
    <row r="45988" spans="41:43" x14ac:dyDescent="0.3">
      <c r="AO45988" s="9"/>
      <c r="AP45988" s="9"/>
      <c r="AQ45988" s="9"/>
    </row>
    <row r="45989" spans="41:43" x14ac:dyDescent="0.3">
      <c r="AO45989" s="9"/>
      <c r="AP45989" s="9"/>
      <c r="AQ45989" s="9"/>
    </row>
    <row r="45990" spans="41:43" x14ac:dyDescent="0.3">
      <c r="AO45990" s="9"/>
      <c r="AP45990" s="9"/>
      <c r="AQ45990" s="9"/>
    </row>
    <row r="45991" spans="41:43" x14ac:dyDescent="0.3">
      <c r="AO45991" s="9"/>
      <c r="AP45991" s="9"/>
      <c r="AQ45991" s="9"/>
    </row>
    <row r="45992" spans="41:43" x14ac:dyDescent="0.3">
      <c r="AO45992" s="9"/>
      <c r="AP45992" s="9"/>
      <c r="AQ45992" s="9"/>
    </row>
    <row r="45993" spans="41:43" x14ac:dyDescent="0.3">
      <c r="AO45993" s="9"/>
      <c r="AP45993" s="9"/>
      <c r="AQ45993" s="9"/>
    </row>
    <row r="45994" spans="41:43" x14ac:dyDescent="0.3">
      <c r="AO45994" s="9"/>
      <c r="AP45994" s="9"/>
      <c r="AQ45994" s="9"/>
    </row>
    <row r="45995" spans="41:43" x14ac:dyDescent="0.3">
      <c r="AO45995" s="9"/>
      <c r="AP45995" s="9"/>
      <c r="AQ45995" s="9"/>
    </row>
    <row r="45996" spans="41:43" x14ac:dyDescent="0.3">
      <c r="AO45996" s="9"/>
      <c r="AP45996" s="9"/>
      <c r="AQ45996" s="9"/>
    </row>
    <row r="45997" spans="41:43" x14ac:dyDescent="0.3">
      <c r="AO45997" s="9"/>
      <c r="AP45997" s="9"/>
      <c r="AQ45997" s="9"/>
    </row>
    <row r="45998" spans="41:43" x14ac:dyDescent="0.3">
      <c r="AO45998" s="9"/>
      <c r="AP45998" s="9"/>
      <c r="AQ45998" s="9"/>
    </row>
    <row r="45999" spans="41:43" x14ac:dyDescent="0.3">
      <c r="AO45999" s="9"/>
      <c r="AP45999" s="9"/>
      <c r="AQ45999" s="9"/>
    </row>
    <row r="46000" spans="41:43" x14ac:dyDescent="0.3">
      <c r="AO46000" s="9"/>
      <c r="AP46000" s="9"/>
      <c r="AQ46000" s="9"/>
    </row>
    <row r="46001" spans="41:43" x14ac:dyDescent="0.3">
      <c r="AO46001" s="9"/>
      <c r="AP46001" s="9"/>
      <c r="AQ46001" s="9"/>
    </row>
    <row r="46002" spans="41:43" x14ac:dyDescent="0.3">
      <c r="AO46002" s="9"/>
      <c r="AP46002" s="9"/>
      <c r="AQ46002" s="9"/>
    </row>
    <row r="46003" spans="41:43" x14ac:dyDescent="0.3">
      <c r="AO46003" s="9"/>
      <c r="AP46003" s="9"/>
      <c r="AQ46003" s="9"/>
    </row>
    <row r="46004" spans="41:43" x14ac:dyDescent="0.3">
      <c r="AO46004" s="9"/>
      <c r="AP46004" s="9"/>
      <c r="AQ46004" s="9"/>
    </row>
    <row r="46005" spans="41:43" x14ac:dyDescent="0.3">
      <c r="AO46005" s="9"/>
      <c r="AP46005" s="9"/>
      <c r="AQ46005" s="9"/>
    </row>
    <row r="46006" spans="41:43" x14ac:dyDescent="0.3">
      <c r="AO46006" s="9"/>
      <c r="AP46006" s="9"/>
      <c r="AQ46006" s="9"/>
    </row>
    <row r="46007" spans="41:43" x14ac:dyDescent="0.3">
      <c r="AO46007" s="9"/>
      <c r="AP46007" s="9"/>
      <c r="AQ46007" s="9"/>
    </row>
    <row r="46008" spans="41:43" x14ac:dyDescent="0.3">
      <c r="AO46008" s="9"/>
      <c r="AP46008" s="9"/>
      <c r="AQ46008" s="9"/>
    </row>
    <row r="46009" spans="41:43" x14ac:dyDescent="0.3">
      <c r="AO46009" s="9"/>
      <c r="AP46009" s="9"/>
      <c r="AQ46009" s="9"/>
    </row>
    <row r="46010" spans="41:43" x14ac:dyDescent="0.3">
      <c r="AO46010" s="9"/>
      <c r="AP46010" s="9"/>
      <c r="AQ46010" s="9"/>
    </row>
    <row r="46011" spans="41:43" x14ac:dyDescent="0.3">
      <c r="AO46011" s="9"/>
      <c r="AP46011" s="9"/>
      <c r="AQ46011" s="9"/>
    </row>
    <row r="46012" spans="41:43" x14ac:dyDescent="0.3">
      <c r="AO46012" s="9"/>
      <c r="AP46012" s="9"/>
      <c r="AQ46012" s="9"/>
    </row>
    <row r="46013" spans="41:43" x14ac:dyDescent="0.3">
      <c r="AO46013" s="9"/>
      <c r="AP46013" s="9"/>
      <c r="AQ46013" s="9"/>
    </row>
    <row r="46014" spans="41:43" x14ac:dyDescent="0.3">
      <c r="AO46014" s="9"/>
      <c r="AP46014" s="9"/>
      <c r="AQ46014" s="9"/>
    </row>
    <row r="46015" spans="41:43" x14ac:dyDescent="0.3">
      <c r="AO46015" s="9"/>
      <c r="AP46015" s="9"/>
      <c r="AQ46015" s="9"/>
    </row>
    <row r="46016" spans="41:43" x14ac:dyDescent="0.3">
      <c r="AO46016" s="9"/>
      <c r="AP46016" s="9"/>
      <c r="AQ46016" s="9"/>
    </row>
    <row r="46017" spans="41:43" x14ac:dyDescent="0.3">
      <c r="AO46017" s="9"/>
      <c r="AP46017" s="9"/>
      <c r="AQ46017" s="9"/>
    </row>
    <row r="46018" spans="41:43" x14ac:dyDescent="0.3">
      <c r="AO46018" s="9"/>
      <c r="AP46018" s="9"/>
      <c r="AQ46018" s="9"/>
    </row>
    <row r="46019" spans="41:43" x14ac:dyDescent="0.3">
      <c r="AO46019" s="9"/>
      <c r="AP46019" s="9"/>
      <c r="AQ46019" s="9"/>
    </row>
    <row r="46020" spans="41:43" x14ac:dyDescent="0.3">
      <c r="AO46020" s="9"/>
      <c r="AP46020" s="9"/>
      <c r="AQ46020" s="9"/>
    </row>
    <row r="46021" spans="41:43" x14ac:dyDescent="0.3">
      <c r="AO46021" s="9"/>
      <c r="AP46021" s="9"/>
      <c r="AQ46021" s="9"/>
    </row>
    <row r="46022" spans="41:43" x14ac:dyDescent="0.3">
      <c r="AO46022" s="9"/>
      <c r="AP46022" s="9"/>
      <c r="AQ46022" s="9"/>
    </row>
    <row r="46023" spans="41:43" x14ac:dyDescent="0.3">
      <c r="AO46023" s="9"/>
      <c r="AP46023" s="9"/>
      <c r="AQ46023" s="9"/>
    </row>
    <row r="46024" spans="41:43" x14ac:dyDescent="0.3">
      <c r="AO46024" s="9"/>
      <c r="AP46024" s="9"/>
      <c r="AQ46024" s="9"/>
    </row>
    <row r="46025" spans="41:43" x14ac:dyDescent="0.3">
      <c r="AO46025" s="9"/>
      <c r="AP46025" s="9"/>
      <c r="AQ46025" s="9"/>
    </row>
    <row r="46026" spans="41:43" x14ac:dyDescent="0.3">
      <c r="AO46026" s="9"/>
      <c r="AP46026" s="9"/>
      <c r="AQ46026" s="9"/>
    </row>
    <row r="46027" spans="41:43" x14ac:dyDescent="0.3">
      <c r="AO46027" s="9"/>
      <c r="AP46027" s="9"/>
      <c r="AQ46027" s="9"/>
    </row>
    <row r="46028" spans="41:43" x14ac:dyDescent="0.3">
      <c r="AO46028" s="9"/>
      <c r="AP46028" s="9"/>
      <c r="AQ46028" s="9"/>
    </row>
    <row r="46029" spans="41:43" x14ac:dyDescent="0.3">
      <c r="AO46029" s="9"/>
      <c r="AP46029" s="9"/>
      <c r="AQ46029" s="9"/>
    </row>
    <row r="46030" spans="41:43" x14ac:dyDescent="0.3">
      <c r="AO46030" s="9"/>
      <c r="AP46030" s="9"/>
      <c r="AQ46030" s="9"/>
    </row>
    <row r="46031" spans="41:43" x14ac:dyDescent="0.3">
      <c r="AO46031" s="9"/>
      <c r="AP46031" s="9"/>
      <c r="AQ46031" s="9"/>
    </row>
    <row r="46032" spans="41:43" x14ac:dyDescent="0.3">
      <c r="AO46032" s="9"/>
      <c r="AP46032" s="9"/>
      <c r="AQ46032" s="9"/>
    </row>
    <row r="46033" spans="41:43" x14ac:dyDescent="0.3">
      <c r="AO46033" s="9"/>
      <c r="AP46033" s="9"/>
      <c r="AQ46033" s="9"/>
    </row>
    <row r="46034" spans="41:43" x14ac:dyDescent="0.3">
      <c r="AO46034" s="9"/>
      <c r="AP46034" s="9"/>
      <c r="AQ46034" s="9"/>
    </row>
    <row r="46035" spans="41:43" x14ac:dyDescent="0.3">
      <c r="AO46035" s="9"/>
      <c r="AP46035" s="9"/>
      <c r="AQ46035" s="9"/>
    </row>
    <row r="46036" spans="41:43" x14ac:dyDescent="0.3">
      <c r="AO46036" s="9"/>
      <c r="AP46036" s="9"/>
      <c r="AQ46036" s="9"/>
    </row>
    <row r="46037" spans="41:43" x14ac:dyDescent="0.3">
      <c r="AO46037" s="9"/>
      <c r="AP46037" s="9"/>
      <c r="AQ46037" s="9"/>
    </row>
    <row r="46038" spans="41:43" x14ac:dyDescent="0.3">
      <c r="AO46038" s="9"/>
      <c r="AP46038" s="9"/>
      <c r="AQ46038" s="9"/>
    </row>
    <row r="46039" spans="41:43" x14ac:dyDescent="0.3">
      <c r="AO46039" s="9"/>
      <c r="AP46039" s="9"/>
      <c r="AQ46039" s="9"/>
    </row>
    <row r="46040" spans="41:43" x14ac:dyDescent="0.3">
      <c r="AO46040" s="9"/>
      <c r="AP46040" s="9"/>
      <c r="AQ46040" s="9"/>
    </row>
    <row r="46041" spans="41:43" x14ac:dyDescent="0.3">
      <c r="AO46041" s="9"/>
      <c r="AP46041" s="9"/>
      <c r="AQ46041" s="9"/>
    </row>
    <row r="46042" spans="41:43" x14ac:dyDescent="0.3">
      <c r="AO46042" s="9"/>
      <c r="AP46042" s="9"/>
      <c r="AQ46042" s="9"/>
    </row>
    <row r="46043" spans="41:43" x14ac:dyDescent="0.3">
      <c r="AO46043" s="9"/>
      <c r="AP46043" s="9"/>
      <c r="AQ46043" s="9"/>
    </row>
    <row r="46044" spans="41:43" x14ac:dyDescent="0.3">
      <c r="AO46044" s="9"/>
      <c r="AP46044" s="9"/>
      <c r="AQ46044" s="9"/>
    </row>
    <row r="46045" spans="41:43" x14ac:dyDescent="0.3">
      <c r="AO46045" s="9"/>
      <c r="AP46045" s="9"/>
      <c r="AQ46045" s="9"/>
    </row>
    <row r="46046" spans="41:43" x14ac:dyDescent="0.3">
      <c r="AO46046" s="9"/>
      <c r="AP46046" s="9"/>
      <c r="AQ46046" s="9"/>
    </row>
    <row r="46047" spans="41:43" x14ac:dyDescent="0.3">
      <c r="AO46047" s="9"/>
      <c r="AP46047" s="9"/>
      <c r="AQ46047" s="9"/>
    </row>
    <row r="46048" spans="41:43" x14ac:dyDescent="0.3">
      <c r="AO46048" s="9"/>
      <c r="AP46048" s="9"/>
      <c r="AQ46048" s="9"/>
    </row>
    <row r="46049" spans="41:43" x14ac:dyDescent="0.3">
      <c r="AO46049" s="9"/>
      <c r="AP46049" s="9"/>
      <c r="AQ46049" s="9"/>
    </row>
    <row r="46050" spans="41:43" x14ac:dyDescent="0.3">
      <c r="AO46050" s="9"/>
      <c r="AP46050" s="9"/>
      <c r="AQ46050" s="9"/>
    </row>
    <row r="46051" spans="41:43" x14ac:dyDescent="0.3">
      <c r="AO46051" s="9"/>
      <c r="AP46051" s="9"/>
      <c r="AQ46051" s="9"/>
    </row>
    <row r="46052" spans="41:43" x14ac:dyDescent="0.3">
      <c r="AO46052" s="9"/>
      <c r="AP46052" s="9"/>
      <c r="AQ46052" s="9"/>
    </row>
    <row r="46053" spans="41:43" x14ac:dyDescent="0.3">
      <c r="AO46053" s="9"/>
      <c r="AP46053" s="9"/>
      <c r="AQ46053" s="9"/>
    </row>
    <row r="46054" spans="41:43" x14ac:dyDescent="0.3">
      <c r="AO46054" s="9"/>
      <c r="AP46054" s="9"/>
      <c r="AQ46054" s="9"/>
    </row>
    <row r="46055" spans="41:43" x14ac:dyDescent="0.3">
      <c r="AO46055" s="9"/>
      <c r="AP46055" s="9"/>
      <c r="AQ46055" s="9"/>
    </row>
    <row r="46056" spans="41:43" x14ac:dyDescent="0.3">
      <c r="AO46056" s="9"/>
      <c r="AP46056" s="9"/>
      <c r="AQ46056" s="9"/>
    </row>
    <row r="46057" spans="41:43" x14ac:dyDescent="0.3">
      <c r="AO46057" s="9"/>
      <c r="AP46057" s="9"/>
      <c r="AQ46057" s="9"/>
    </row>
    <row r="46058" spans="41:43" x14ac:dyDescent="0.3">
      <c r="AO46058" s="9"/>
      <c r="AP46058" s="9"/>
      <c r="AQ46058" s="9"/>
    </row>
    <row r="46059" spans="41:43" x14ac:dyDescent="0.3">
      <c r="AO46059" s="9"/>
      <c r="AP46059" s="9"/>
      <c r="AQ46059" s="9"/>
    </row>
    <row r="46060" spans="41:43" x14ac:dyDescent="0.3">
      <c r="AO46060" s="9"/>
      <c r="AP46060" s="9"/>
      <c r="AQ46060" s="9"/>
    </row>
    <row r="46061" spans="41:43" x14ac:dyDescent="0.3">
      <c r="AO46061" s="9"/>
      <c r="AP46061" s="9"/>
      <c r="AQ46061" s="9"/>
    </row>
    <row r="46062" spans="41:43" x14ac:dyDescent="0.3">
      <c r="AO46062" s="9"/>
      <c r="AP46062" s="9"/>
      <c r="AQ46062" s="9"/>
    </row>
    <row r="46063" spans="41:43" x14ac:dyDescent="0.3">
      <c r="AO46063" s="9"/>
      <c r="AP46063" s="9"/>
      <c r="AQ46063" s="9"/>
    </row>
    <row r="46064" spans="41:43" x14ac:dyDescent="0.3">
      <c r="AO46064" s="9"/>
      <c r="AP46064" s="9"/>
      <c r="AQ46064" s="9"/>
    </row>
    <row r="46065" spans="41:43" x14ac:dyDescent="0.3">
      <c r="AO46065" s="9"/>
      <c r="AP46065" s="9"/>
      <c r="AQ46065" s="9"/>
    </row>
    <row r="46066" spans="41:43" x14ac:dyDescent="0.3">
      <c r="AO46066" s="9"/>
      <c r="AP46066" s="9"/>
      <c r="AQ46066" s="9"/>
    </row>
    <row r="46067" spans="41:43" x14ac:dyDescent="0.3">
      <c r="AO46067" s="9"/>
      <c r="AP46067" s="9"/>
      <c r="AQ46067" s="9"/>
    </row>
    <row r="46068" spans="41:43" x14ac:dyDescent="0.3">
      <c r="AO46068" s="9"/>
      <c r="AP46068" s="9"/>
      <c r="AQ46068" s="9"/>
    </row>
    <row r="46069" spans="41:43" x14ac:dyDescent="0.3">
      <c r="AO46069" s="9"/>
      <c r="AP46069" s="9"/>
      <c r="AQ46069" s="9"/>
    </row>
    <row r="46070" spans="41:43" x14ac:dyDescent="0.3">
      <c r="AO46070" s="9"/>
      <c r="AP46070" s="9"/>
      <c r="AQ46070" s="9"/>
    </row>
    <row r="46071" spans="41:43" x14ac:dyDescent="0.3">
      <c r="AO46071" s="9"/>
      <c r="AP46071" s="9"/>
      <c r="AQ46071" s="9"/>
    </row>
    <row r="46072" spans="41:43" x14ac:dyDescent="0.3">
      <c r="AO46072" s="9"/>
      <c r="AP46072" s="9"/>
      <c r="AQ46072" s="9"/>
    </row>
    <row r="46073" spans="41:43" x14ac:dyDescent="0.3">
      <c r="AO46073" s="9"/>
      <c r="AP46073" s="9"/>
      <c r="AQ46073" s="9"/>
    </row>
    <row r="46074" spans="41:43" x14ac:dyDescent="0.3">
      <c r="AO46074" s="9"/>
      <c r="AP46074" s="9"/>
      <c r="AQ46074" s="9"/>
    </row>
    <row r="46075" spans="41:43" x14ac:dyDescent="0.3">
      <c r="AO46075" s="9"/>
      <c r="AP46075" s="9"/>
      <c r="AQ46075" s="9"/>
    </row>
    <row r="46076" spans="41:43" x14ac:dyDescent="0.3">
      <c r="AO46076" s="9"/>
      <c r="AP46076" s="9"/>
      <c r="AQ46076" s="9"/>
    </row>
    <row r="46077" spans="41:43" x14ac:dyDescent="0.3">
      <c r="AO46077" s="9"/>
      <c r="AP46077" s="9"/>
      <c r="AQ46077" s="9"/>
    </row>
    <row r="46078" spans="41:43" x14ac:dyDescent="0.3">
      <c r="AO46078" s="9"/>
      <c r="AP46078" s="9"/>
      <c r="AQ46078" s="9"/>
    </row>
    <row r="46079" spans="41:43" x14ac:dyDescent="0.3">
      <c r="AO46079" s="9"/>
      <c r="AP46079" s="9"/>
      <c r="AQ46079" s="9"/>
    </row>
    <row r="46080" spans="41:43" x14ac:dyDescent="0.3">
      <c r="AO46080" s="9"/>
      <c r="AP46080" s="9"/>
      <c r="AQ46080" s="9"/>
    </row>
    <row r="46081" spans="41:43" x14ac:dyDescent="0.3">
      <c r="AO46081" s="9"/>
      <c r="AP46081" s="9"/>
      <c r="AQ46081" s="9"/>
    </row>
    <row r="46082" spans="41:43" x14ac:dyDescent="0.3">
      <c r="AO46082" s="9"/>
      <c r="AP46082" s="9"/>
      <c r="AQ46082" s="9"/>
    </row>
    <row r="46083" spans="41:43" x14ac:dyDescent="0.3">
      <c r="AO46083" s="9"/>
      <c r="AP46083" s="9"/>
      <c r="AQ46083" s="9"/>
    </row>
    <row r="46084" spans="41:43" x14ac:dyDescent="0.3">
      <c r="AO46084" s="9"/>
      <c r="AP46084" s="9"/>
      <c r="AQ46084" s="9"/>
    </row>
    <row r="46085" spans="41:43" x14ac:dyDescent="0.3">
      <c r="AO46085" s="9"/>
      <c r="AP46085" s="9"/>
      <c r="AQ46085" s="9"/>
    </row>
    <row r="46086" spans="41:43" x14ac:dyDescent="0.3">
      <c r="AO46086" s="9"/>
      <c r="AP46086" s="9"/>
      <c r="AQ46086" s="9"/>
    </row>
    <row r="46087" spans="41:43" x14ac:dyDescent="0.3">
      <c r="AO46087" s="9"/>
      <c r="AP46087" s="9"/>
      <c r="AQ46087" s="9"/>
    </row>
    <row r="46088" spans="41:43" x14ac:dyDescent="0.3">
      <c r="AO46088" s="9"/>
      <c r="AP46088" s="9"/>
      <c r="AQ46088" s="9"/>
    </row>
    <row r="46089" spans="41:43" x14ac:dyDescent="0.3">
      <c r="AO46089" s="9"/>
      <c r="AP46089" s="9"/>
      <c r="AQ46089" s="9"/>
    </row>
    <row r="46090" spans="41:43" x14ac:dyDescent="0.3">
      <c r="AO46090" s="9"/>
      <c r="AP46090" s="9"/>
      <c r="AQ46090" s="9"/>
    </row>
    <row r="46091" spans="41:43" x14ac:dyDescent="0.3">
      <c r="AO46091" s="9"/>
      <c r="AP46091" s="9"/>
      <c r="AQ46091" s="9"/>
    </row>
    <row r="46092" spans="41:43" x14ac:dyDescent="0.3">
      <c r="AO46092" s="9"/>
      <c r="AP46092" s="9"/>
      <c r="AQ46092" s="9"/>
    </row>
    <row r="46093" spans="41:43" x14ac:dyDescent="0.3">
      <c r="AO46093" s="9"/>
      <c r="AP46093" s="9"/>
      <c r="AQ46093" s="9"/>
    </row>
    <row r="46094" spans="41:43" x14ac:dyDescent="0.3">
      <c r="AO46094" s="9"/>
      <c r="AP46094" s="9"/>
      <c r="AQ46094" s="9"/>
    </row>
    <row r="46095" spans="41:43" x14ac:dyDescent="0.3">
      <c r="AO46095" s="9"/>
      <c r="AP46095" s="9"/>
      <c r="AQ46095" s="9"/>
    </row>
    <row r="46096" spans="41:43" x14ac:dyDescent="0.3">
      <c r="AO46096" s="9"/>
      <c r="AP46096" s="9"/>
      <c r="AQ46096" s="9"/>
    </row>
    <row r="46097" spans="41:43" x14ac:dyDescent="0.3">
      <c r="AO46097" s="9"/>
      <c r="AP46097" s="9"/>
      <c r="AQ46097" s="9"/>
    </row>
    <row r="46098" spans="41:43" x14ac:dyDescent="0.3">
      <c r="AO46098" s="9"/>
      <c r="AP46098" s="9"/>
      <c r="AQ46098" s="9"/>
    </row>
    <row r="46099" spans="41:43" x14ac:dyDescent="0.3">
      <c r="AO46099" s="9"/>
      <c r="AP46099" s="9"/>
      <c r="AQ46099" s="9"/>
    </row>
    <row r="46100" spans="41:43" x14ac:dyDescent="0.3">
      <c r="AO46100" s="9"/>
      <c r="AP46100" s="9"/>
      <c r="AQ46100" s="9"/>
    </row>
    <row r="46101" spans="41:43" x14ac:dyDescent="0.3">
      <c r="AO46101" s="9"/>
      <c r="AP46101" s="9"/>
      <c r="AQ46101" s="9"/>
    </row>
    <row r="46102" spans="41:43" x14ac:dyDescent="0.3">
      <c r="AO46102" s="9"/>
      <c r="AP46102" s="9"/>
      <c r="AQ46102" s="9"/>
    </row>
    <row r="46103" spans="41:43" x14ac:dyDescent="0.3">
      <c r="AO46103" s="9"/>
      <c r="AP46103" s="9"/>
      <c r="AQ46103" s="9"/>
    </row>
    <row r="46104" spans="41:43" x14ac:dyDescent="0.3">
      <c r="AO46104" s="9"/>
      <c r="AP46104" s="9"/>
      <c r="AQ46104" s="9"/>
    </row>
    <row r="46105" spans="41:43" x14ac:dyDescent="0.3">
      <c r="AO46105" s="9"/>
      <c r="AP46105" s="9"/>
      <c r="AQ46105" s="9"/>
    </row>
    <row r="46106" spans="41:43" x14ac:dyDescent="0.3">
      <c r="AO46106" s="9"/>
      <c r="AP46106" s="9"/>
      <c r="AQ46106" s="9"/>
    </row>
    <row r="46107" spans="41:43" x14ac:dyDescent="0.3">
      <c r="AO46107" s="9"/>
      <c r="AP46107" s="9"/>
      <c r="AQ46107" s="9"/>
    </row>
    <row r="46108" spans="41:43" x14ac:dyDescent="0.3">
      <c r="AO46108" s="9"/>
      <c r="AP46108" s="9"/>
      <c r="AQ46108" s="9"/>
    </row>
    <row r="46109" spans="41:43" x14ac:dyDescent="0.3">
      <c r="AO46109" s="9"/>
      <c r="AP46109" s="9"/>
      <c r="AQ46109" s="9"/>
    </row>
    <row r="46110" spans="41:43" x14ac:dyDescent="0.3">
      <c r="AO46110" s="9"/>
      <c r="AP46110" s="9"/>
      <c r="AQ46110" s="9"/>
    </row>
    <row r="46111" spans="41:43" x14ac:dyDescent="0.3">
      <c r="AO46111" s="9"/>
      <c r="AP46111" s="9"/>
      <c r="AQ46111" s="9"/>
    </row>
    <row r="46112" spans="41:43" x14ac:dyDescent="0.3">
      <c r="AO46112" s="9"/>
      <c r="AP46112" s="9"/>
      <c r="AQ46112" s="9"/>
    </row>
    <row r="46113" spans="41:43" x14ac:dyDescent="0.3">
      <c r="AO46113" s="9"/>
      <c r="AP46113" s="9"/>
      <c r="AQ46113" s="9"/>
    </row>
    <row r="46114" spans="41:43" x14ac:dyDescent="0.3">
      <c r="AO46114" s="9"/>
      <c r="AP46114" s="9"/>
      <c r="AQ46114" s="9"/>
    </row>
    <row r="46115" spans="41:43" x14ac:dyDescent="0.3">
      <c r="AO46115" s="9"/>
      <c r="AP46115" s="9"/>
      <c r="AQ46115" s="9"/>
    </row>
    <row r="46116" spans="41:43" x14ac:dyDescent="0.3">
      <c r="AO46116" s="9"/>
      <c r="AP46116" s="9"/>
      <c r="AQ46116" s="9"/>
    </row>
    <row r="46117" spans="41:43" x14ac:dyDescent="0.3">
      <c r="AO46117" s="9"/>
      <c r="AP46117" s="9"/>
      <c r="AQ46117" s="9"/>
    </row>
    <row r="46118" spans="41:43" x14ac:dyDescent="0.3">
      <c r="AO46118" s="9"/>
      <c r="AP46118" s="9"/>
      <c r="AQ46118" s="9"/>
    </row>
    <row r="46119" spans="41:43" x14ac:dyDescent="0.3">
      <c r="AO46119" s="9"/>
      <c r="AP46119" s="9"/>
      <c r="AQ46119" s="9"/>
    </row>
    <row r="46120" spans="41:43" x14ac:dyDescent="0.3">
      <c r="AO46120" s="9"/>
      <c r="AP46120" s="9"/>
      <c r="AQ46120" s="9"/>
    </row>
    <row r="46121" spans="41:43" x14ac:dyDescent="0.3">
      <c r="AO46121" s="9"/>
      <c r="AP46121" s="9"/>
      <c r="AQ46121" s="9"/>
    </row>
    <row r="46122" spans="41:43" x14ac:dyDescent="0.3">
      <c r="AO46122" s="9"/>
      <c r="AP46122" s="9"/>
      <c r="AQ46122" s="9"/>
    </row>
    <row r="46123" spans="41:43" x14ac:dyDescent="0.3">
      <c r="AO46123" s="9"/>
      <c r="AP46123" s="9"/>
      <c r="AQ46123" s="9"/>
    </row>
    <row r="46124" spans="41:43" x14ac:dyDescent="0.3">
      <c r="AO46124" s="9"/>
      <c r="AP46124" s="9"/>
      <c r="AQ46124" s="9"/>
    </row>
    <row r="46125" spans="41:43" x14ac:dyDescent="0.3">
      <c r="AO46125" s="9"/>
      <c r="AP46125" s="9"/>
      <c r="AQ46125" s="9"/>
    </row>
    <row r="46126" spans="41:43" x14ac:dyDescent="0.3">
      <c r="AO46126" s="9"/>
      <c r="AP46126" s="9"/>
      <c r="AQ46126" s="9"/>
    </row>
    <row r="46127" spans="41:43" x14ac:dyDescent="0.3">
      <c r="AO46127" s="9"/>
      <c r="AP46127" s="9"/>
      <c r="AQ46127" s="9"/>
    </row>
    <row r="46128" spans="41:43" x14ac:dyDescent="0.3">
      <c r="AO46128" s="9"/>
      <c r="AP46128" s="9"/>
      <c r="AQ46128" s="9"/>
    </row>
    <row r="46129" spans="41:43" x14ac:dyDescent="0.3">
      <c r="AO46129" s="9"/>
      <c r="AP46129" s="9"/>
      <c r="AQ46129" s="9"/>
    </row>
    <row r="46130" spans="41:43" x14ac:dyDescent="0.3">
      <c r="AO46130" s="9"/>
      <c r="AP46130" s="9"/>
      <c r="AQ46130" s="9"/>
    </row>
    <row r="46131" spans="41:43" x14ac:dyDescent="0.3">
      <c r="AO46131" s="9"/>
      <c r="AP46131" s="9"/>
      <c r="AQ46131" s="9"/>
    </row>
    <row r="46132" spans="41:43" x14ac:dyDescent="0.3">
      <c r="AO46132" s="9"/>
      <c r="AP46132" s="9"/>
      <c r="AQ46132" s="9"/>
    </row>
    <row r="46133" spans="41:43" x14ac:dyDescent="0.3">
      <c r="AO46133" s="9"/>
      <c r="AP46133" s="9"/>
      <c r="AQ46133" s="9"/>
    </row>
    <row r="46134" spans="41:43" x14ac:dyDescent="0.3">
      <c r="AO46134" s="9"/>
      <c r="AP46134" s="9"/>
      <c r="AQ46134" s="9"/>
    </row>
    <row r="46135" spans="41:43" x14ac:dyDescent="0.3">
      <c r="AO46135" s="9"/>
      <c r="AP46135" s="9"/>
      <c r="AQ46135" s="9"/>
    </row>
    <row r="46136" spans="41:43" x14ac:dyDescent="0.3">
      <c r="AO46136" s="9"/>
      <c r="AP46136" s="9"/>
      <c r="AQ46136" s="9"/>
    </row>
    <row r="46137" spans="41:43" x14ac:dyDescent="0.3">
      <c r="AO46137" s="9"/>
      <c r="AP46137" s="9"/>
      <c r="AQ46137" s="9"/>
    </row>
    <row r="46138" spans="41:43" x14ac:dyDescent="0.3">
      <c r="AO46138" s="9"/>
      <c r="AP46138" s="9"/>
      <c r="AQ46138" s="9"/>
    </row>
    <row r="46139" spans="41:43" x14ac:dyDescent="0.3">
      <c r="AO46139" s="9"/>
      <c r="AP46139" s="9"/>
      <c r="AQ46139" s="9"/>
    </row>
    <row r="46140" spans="41:43" x14ac:dyDescent="0.3">
      <c r="AO46140" s="9"/>
      <c r="AP46140" s="9"/>
      <c r="AQ46140" s="9"/>
    </row>
    <row r="46141" spans="41:43" x14ac:dyDescent="0.3">
      <c r="AO46141" s="9"/>
      <c r="AP46141" s="9"/>
      <c r="AQ46141" s="9"/>
    </row>
    <row r="46142" spans="41:43" x14ac:dyDescent="0.3">
      <c r="AO46142" s="9"/>
      <c r="AP46142" s="9"/>
      <c r="AQ46142" s="9"/>
    </row>
    <row r="46143" spans="41:43" x14ac:dyDescent="0.3">
      <c r="AO46143" s="9"/>
      <c r="AP46143" s="9"/>
      <c r="AQ46143" s="9"/>
    </row>
    <row r="46144" spans="41:43" x14ac:dyDescent="0.3">
      <c r="AO46144" s="9"/>
      <c r="AP46144" s="9"/>
      <c r="AQ46144" s="9"/>
    </row>
    <row r="46145" spans="41:43" x14ac:dyDescent="0.3">
      <c r="AO46145" s="9"/>
      <c r="AP46145" s="9"/>
      <c r="AQ46145" s="9"/>
    </row>
    <row r="46146" spans="41:43" x14ac:dyDescent="0.3">
      <c r="AO46146" s="9"/>
      <c r="AP46146" s="9"/>
      <c r="AQ46146" s="9"/>
    </row>
    <row r="46147" spans="41:43" x14ac:dyDescent="0.3">
      <c r="AO46147" s="9"/>
      <c r="AP46147" s="9"/>
      <c r="AQ46147" s="9"/>
    </row>
    <row r="46148" spans="41:43" x14ac:dyDescent="0.3">
      <c r="AO46148" s="9"/>
      <c r="AP46148" s="9"/>
      <c r="AQ46148" s="9"/>
    </row>
    <row r="46149" spans="41:43" x14ac:dyDescent="0.3">
      <c r="AO46149" s="9"/>
      <c r="AP46149" s="9"/>
      <c r="AQ46149" s="9"/>
    </row>
    <row r="46150" spans="41:43" x14ac:dyDescent="0.3">
      <c r="AO46150" s="9"/>
      <c r="AP46150" s="9"/>
      <c r="AQ46150" s="9"/>
    </row>
    <row r="46151" spans="41:43" x14ac:dyDescent="0.3">
      <c r="AO46151" s="9"/>
      <c r="AP46151" s="9"/>
      <c r="AQ46151" s="9"/>
    </row>
    <row r="46152" spans="41:43" x14ac:dyDescent="0.3">
      <c r="AO46152" s="9"/>
      <c r="AP46152" s="9"/>
      <c r="AQ46152" s="9"/>
    </row>
    <row r="46153" spans="41:43" x14ac:dyDescent="0.3">
      <c r="AO46153" s="9"/>
      <c r="AP46153" s="9"/>
      <c r="AQ46153" s="9"/>
    </row>
    <row r="46154" spans="41:43" x14ac:dyDescent="0.3">
      <c r="AO46154" s="9"/>
      <c r="AP46154" s="9"/>
      <c r="AQ46154" s="9"/>
    </row>
    <row r="46155" spans="41:43" x14ac:dyDescent="0.3">
      <c r="AO46155" s="9"/>
      <c r="AP46155" s="9"/>
      <c r="AQ46155" s="9"/>
    </row>
    <row r="46156" spans="41:43" x14ac:dyDescent="0.3">
      <c r="AO46156" s="9"/>
      <c r="AP46156" s="9"/>
      <c r="AQ46156" s="9"/>
    </row>
    <row r="46157" spans="41:43" x14ac:dyDescent="0.3">
      <c r="AO46157" s="9"/>
      <c r="AP46157" s="9"/>
      <c r="AQ46157" s="9"/>
    </row>
    <row r="46158" spans="41:43" x14ac:dyDescent="0.3">
      <c r="AO46158" s="9"/>
      <c r="AP46158" s="9"/>
      <c r="AQ46158" s="9"/>
    </row>
    <row r="46159" spans="41:43" x14ac:dyDescent="0.3">
      <c r="AO46159" s="9"/>
      <c r="AP46159" s="9"/>
      <c r="AQ46159" s="9"/>
    </row>
    <row r="46160" spans="41:43" x14ac:dyDescent="0.3">
      <c r="AO46160" s="9"/>
      <c r="AP46160" s="9"/>
      <c r="AQ46160" s="9"/>
    </row>
    <row r="46161" spans="41:43" x14ac:dyDescent="0.3">
      <c r="AO46161" s="9"/>
      <c r="AP46161" s="9"/>
      <c r="AQ46161" s="9"/>
    </row>
    <row r="46162" spans="41:43" x14ac:dyDescent="0.3">
      <c r="AO46162" s="9"/>
      <c r="AP46162" s="9"/>
      <c r="AQ46162" s="9"/>
    </row>
    <row r="46163" spans="41:43" x14ac:dyDescent="0.3">
      <c r="AO46163" s="9"/>
      <c r="AP46163" s="9"/>
      <c r="AQ46163" s="9"/>
    </row>
    <row r="46164" spans="41:43" x14ac:dyDescent="0.3">
      <c r="AO46164" s="9"/>
      <c r="AP46164" s="9"/>
      <c r="AQ46164" s="9"/>
    </row>
    <row r="46165" spans="41:43" x14ac:dyDescent="0.3">
      <c r="AO46165" s="9"/>
      <c r="AP46165" s="9"/>
      <c r="AQ46165" s="9"/>
    </row>
    <row r="46166" spans="41:43" x14ac:dyDescent="0.3">
      <c r="AO46166" s="9"/>
      <c r="AP46166" s="9"/>
      <c r="AQ46166" s="9"/>
    </row>
    <row r="46167" spans="41:43" x14ac:dyDescent="0.3">
      <c r="AO46167" s="9"/>
      <c r="AP46167" s="9"/>
      <c r="AQ46167" s="9"/>
    </row>
    <row r="46168" spans="41:43" x14ac:dyDescent="0.3">
      <c r="AO46168" s="9"/>
      <c r="AP46168" s="9"/>
      <c r="AQ46168" s="9"/>
    </row>
    <row r="46169" spans="41:43" x14ac:dyDescent="0.3">
      <c r="AO46169" s="9"/>
      <c r="AP46169" s="9"/>
      <c r="AQ46169" s="9"/>
    </row>
    <row r="46170" spans="41:43" x14ac:dyDescent="0.3">
      <c r="AO46170" s="9"/>
      <c r="AP46170" s="9"/>
      <c r="AQ46170" s="9"/>
    </row>
    <row r="46171" spans="41:43" x14ac:dyDescent="0.3">
      <c r="AO46171" s="9"/>
      <c r="AP46171" s="9"/>
      <c r="AQ46171" s="9"/>
    </row>
    <row r="46172" spans="41:43" x14ac:dyDescent="0.3">
      <c r="AO46172" s="9"/>
      <c r="AP46172" s="9"/>
      <c r="AQ46172" s="9"/>
    </row>
    <row r="46173" spans="41:43" x14ac:dyDescent="0.3">
      <c r="AO46173" s="9"/>
      <c r="AP46173" s="9"/>
      <c r="AQ46173" s="9"/>
    </row>
    <row r="46174" spans="41:43" x14ac:dyDescent="0.3">
      <c r="AO46174" s="9"/>
      <c r="AP46174" s="9"/>
      <c r="AQ46174" s="9"/>
    </row>
    <row r="46175" spans="41:43" x14ac:dyDescent="0.3">
      <c r="AO46175" s="9"/>
      <c r="AP46175" s="9"/>
      <c r="AQ46175" s="9"/>
    </row>
    <row r="46176" spans="41:43" x14ac:dyDescent="0.3">
      <c r="AO46176" s="9"/>
      <c r="AP46176" s="9"/>
      <c r="AQ46176" s="9"/>
    </row>
    <row r="46177" spans="41:43" x14ac:dyDescent="0.3">
      <c r="AO46177" s="9"/>
      <c r="AP46177" s="9"/>
      <c r="AQ46177" s="9"/>
    </row>
    <row r="46178" spans="41:43" x14ac:dyDescent="0.3">
      <c r="AO46178" s="9"/>
      <c r="AP46178" s="9"/>
      <c r="AQ46178" s="9"/>
    </row>
    <row r="46179" spans="41:43" x14ac:dyDescent="0.3">
      <c r="AO46179" s="9"/>
      <c r="AP46179" s="9"/>
      <c r="AQ46179" s="9"/>
    </row>
    <row r="46180" spans="41:43" x14ac:dyDescent="0.3">
      <c r="AO46180" s="9"/>
      <c r="AP46180" s="9"/>
      <c r="AQ46180" s="9"/>
    </row>
    <row r="46181" spans="41:43" x14ac:dyDescent="0.3">
      <c r="AO46181" s="9"/>
      <c r="AP46181" s="9"/>
      <c r="AQ46181" s="9"/>
    </row>
    <row r="46182" spans="41:43" x14ac:dyDescent="0.3">
      <c r="AO46182" s="9"/>
      <c r="AP46182" s="9"/>
      <c r="AQ46182" s="9"/>
    </row>
    <row r="46183" spans="41:43" x14ac:dyDescent="0.3">
      <c r="AO46183" s="9"/>
      <c r="AP46183" s="9"/>
      <c r="AQ46183" s="9"/>
    </row>
    <row r="46184" spans="41:43" x14ac:dyDescent="0.3">
      <c r="AO46184" s="9"/>
      <c r="AP46184" s="9"/>
      <c r="AQ46184" s="9"/>
    </row>
    <row r="46185" spans="41:43" x14ac:dyDescent="0.3">
      <c r="AO46185" s="9"/>
      <c r="AP46185" s="9"/>
      <c r="AQ46185" s="9"/>
    </row>
    <row r="46186" spans="41:43" x14ac:dyDescent="0.3">
      <c r="AO46186" s="9"/>
      <c r="AP46186" s="9"/>
      <c r="AQ46186" s="9"/>
    </row>
    <row r="46187" spans="41:43" x14ac:dyDescent="0.3">
      <c r="AO46187" s="9"/>
      <c r="AP46187" s="9"/>
      <c r="AQ46187" s="9"/>
    </row>
    <row r="46188" spans="41:43" x14ac:dyDescent="0.3">
      <c r="AO46188" s="9"/>
      <c r="AP46188" s="9"/>
      <c r="AQ46188" s="9"/>
    </row>
    <row r="46189" spans="41:43" x14ac:dyDescent="0.3">
      <c r="AO46189" s="9"/>
      <c r="AP46189" s="9"/>
      <c r="AQ46189" s="9"/>
    </row>
    <row r="46190" spans="41:43" x14ac:dyDescent="0.3">
      <c r="AO46190" s="9"/>
      <c r="AP46190" s="9"/>
      <c r="AQ46190" s="9"/>
    </row>
    <row r="46191" spans="41:43" x14ac:dyDescent="0.3">
      <c r="AO46191" s="9"/>
      <c r="AP46191" s="9"/>
      <c r="AQ46191" s="9"/>
    </row>
    <row r="46192" spans="41:43" x14ac:dyDescent="0.3">
      <c r="AO46192" s="9"/>
      <c r="AP46192" s="9"/>
      <c r="AQ46192" s="9"/>
    </row>
    <row r="46193" spans="41:43" x14ac:dyDescent="0.3">
      <c r="AO46193" s="9"/>
      <c r="AP46193" s="9"/>
      <c r="AQ46193" s="9"/>
    </row>
    <row r="46194" spans="41:43" x14ac:dyDescent="0.3">
      <c r="AO46194" s="9"/>
      <c r="AP46194" s="9"/>
      <c r="AQ46194" s="9"/>
    </row>
    <row r="46195" spans="41:43" x14ac:dyDescent="0.3">
      <c r="AO46195" s="9"/>
      <c r="AP46195" s="9"/>
      <c r="AQ46195" s="9"/>
    </row>
    <row r="46196" spans="41:43" x14ac:dyDescent="0.3">
      <c r="AO46196" s="9"/>
      <c r="AP46196" s="9"/>
      <c r="AQ46196" s="9"/>
    </row>
    <row r="46197" spans="41:43" x14ac:dyDescent="0.3">
      <c r="AO46197" s="9"/>
      <c r="AP46197" s="9"/>
      <c r="AQ46197" s="9"/>
    </row>
    <row r="46198" spans="41:43" x14ac:dyDescent="0.3">
      <c r="AO46198" s="9"/>
      <c r="AP46198" s="9"/>
      <c r="AQ46198" s="9"/>
    </row>
    <row r="46199" spans="41:43" x14ac:dyDescent="0.3">
      <c r="AO46199" s="9"/>
      <c r="AP46199" s="9"/>
      <c r="AQ46199" s="9"/>
    </row>
    <row r="46200" spans="41:43" x14ac:dyDescent="0.3">
      <c r="AO46200" s="9"/>
      <c r="AP46200" s="9"/>
      <c r="AQ46200" s="9"/>
    </row>
    <row r="46201" spans="41:43" x14ac:dyDescent="0.3">
      <c r="AO46201" s="9"/>
      <c r="AP46201" s="9"/>
      <c r="AQ46201" s="9"/>
    </row>
    <row r="46202" spans="41:43" x14ac:dyDescent="0.3">
      <c r="AO46202" s="9"/>
      <c r="AP46202" s="9"/>
      <c r="AQ46202" s="9"/>
    </row>
    <row r="46203" spans="41:43" x14ac:dyDescent="0.3">
      <c r="AO46203" s="9"/>
      <c r="AP46203" s="9"/>
      <c r="AQ46203" s="9"/>
    </row>
    <row r="46204" spans="41:43" x14ac:dyDescent="0.3">
      <c r="AO46204" s="9"/>
      <c r="AP46204" s="9"/>
      <c r="AQ46204" s="9"/>
    </row>
    <row r="46205" spans="41:43" x14ac:dyDescent="0.3">
      <c r="AO46205" s="9"/>
      <c r="AP46205" s="9"/>
      <c r="AQ46205" s="9"/>
    </row>
    <row r="46206" spans="41:43" x14ac:dyDescent="0.3">
      <c r="AO46206" s="9"/>
      <c r="AP46206" s="9"/>
      <c r="AQ46206" s="9"/>
    </row>
    <row r="46207" spans="41:43" x14ac:dyDescent="0.3">
      <c r="AO46207" s="9"/>
      <c r="AP46207" s="9"/>
      <c r="AQ46207" s="9"/>
    </row>
    <row r="46208" spans="41:43" x14ac:dyDescent="0.3">
      <c r="AO46208" s="9"/>
      <c r="AP46208" s="9"/>
      <c r="AQ46208" s="9"/>
    </row>
    <row r="46209" spans="41:43" x14ac:dyDescent="0.3">
      <c r="AO46209" s="9"/>
      <c r="AP46209" s="9"/>
      <c r="AQ46209" s="9"/>
    </row>
    <row r="46210" spans="41:43" x14ac:dyDescent="0.3">
      <c r="AO46210" s="9"/>
      <c r="AP46210" s="9"/>
      <c r="AQ46210" s="9"/>
    </row>
    <row r="46211" spans="41:43" x14ac:dyDescent="0.3">
      <c r="AO46211" s="9"/>
      <c r="AP46211" s="9"/>
      <c r="AQ46211" s="9"/>
    </row>
    <row r="46212" spans="41:43" x14ac:dyDescent="0.3">
      <c r="AO46212" s="9"/>
      <c r="AP46212" s="9"/>
      <c r="AQ46212" s="9"/>
    </row>
    <row r="46213" spans="41:43" x14ac:dyDescent="0.3">
      <c r="AO46213" s="9"/>
      <c r="AP46213" s="9"/>
      <c r="AQ46213" s="9"/>
    </row>
    <row r="46214" spans="41:43" x14ac:dyDescent="0.3">
      <c r="AO46214" s="9"/>
      <c r="AP46214" s="9"/>
      <c r="AQ46214" s="9"/>
    </row>
    <row r="46215" spans="41:43" x14ac:dyDescent="0.3">
      <c r="AO46215" s="9"/>
      <c r="AP46215" s="9"/>
      <c r="AQ46215" s="9"/>
    </row>
    <row r="46216" spans="41:43" x14ac:dyDescent="0.3">
      <c r="AO46216" s="9"/>
      <c r="AP46216" s="9"/>
      <c r="AQ46216" s="9"/>
    </row>
    <row r="46217" spans="41:43" x14ac:dyDescent="0.3">
      <c r="AO46217" s="9"/>
      <c r="AP46217" s="9"/>
      <c r="AQ46217" s="9"/>
    </row>
    <row r="46218" spans="41:43" x14ac:dyDescent="0.3">
      <c r="AO46218" s="9"/>
      <c r="AP46218" s="9"/>
      <c r="AQ46218" s="9"/>
    </row>
    <row r="46219" spans="41:43" x14ac:dyDescent="0.3">
      <c r="AO46219" s="9"/>
      <c r="AP46219" s="9"/>
      <c r="AQ46219" s="9"/>
    </row>
    <row r="46220" spans="41:43" x14ac:dyDescent="0.3">
      <c r="AO46220" s="9"/>
      <c r="AP46220" s="9"/>
      <c r="AQ46220" s="9"/>
    </row>
    <row r="46221" spans="41:43" x14ac:dyDescent="0.3">
      <c r="AO46221" s="9"/>
      <c r="AP46221" s="9"/>
      <c r="AQ46221" s="9"/>
    </row>
    <row r="46222" spans="41:43" x14ac:dyDescent="0.3">
      <c r="AO46222" s="9"/>
      <c r="AP46222" s="9"/>
      <c r="AQ46222" s="9"/>
    </row>
    <row r="46223" spans="41:43" x14ac:dyDescent="0.3">
      <c r="AO46223" s="9"/>
      <c r="AP46223" s="9"/>
      <c r="AQ46223" s="9"/>
    </row>
    <row r="46224" spans="41:43" x14ac:dyDescent="0.3">
      <c r="AO46224" s="9"/>
      <c r="AP46224" s="9"/>
      <c r="AQ46224" s="9"/>
    </row>
    <row r="46225" spans="41:43" x14ac:dyDescent="0.3">
      <c r="AO46225" s="9"/>
      <c r="AP46225" s="9"/>
      <c r="AQ46225" s="9"/>
    </row>
    <row r="46226" spans="41:43" x14ac:dyDescent="0.3">
      <c r="AO46226" s="9"/>
      <c r="AP46226" s="9"/>
      <c r="AQ46226" s="9"/>
    </row>
    <row r="46227" spans="41:43" x14ac:dyDescent="0.3">
      <c r="AO46227" s="9"/>
      <c r="AP46227" s="9"/>
      <c r="AQ46227" s="9"/>
    </row>
    <row r="46228" spans="41:43" x14ac:dyDescent="0.3">
      <c r="AO46228" s="9"/>
      <c r="AP46228" s="9"/>
      <c r="AQ46228" s="9"/>
    </row>
    <row r="46229" spans="41:43" x14ac:dyDescent="0.3">
      <c r="AO46229" s="9"/>
      <c r="AP46229" s="9"/>
      <c r="AQ46229" s="9"/>
    </row>
    <row r="46230" spans="41:43" x14ac:dyDescent="0.3">
      <c r="AO46230" s="9"/>
      <c r="AP46230" s="9"/>
      <c r="AQ46230" s="9"/>
    </row>
    <row r="46231" spans="41:43" x14ac:dyDescent="0.3">
      <c r="AO46231" s="9"/>
      <c r="AP46231" s="9"/>
      <c r="AQ46231" s="9"/>
    </row>
    <row r="46232" spans="41:43" x14ac:dyDescent="0.3">
      <c r="AO46232" s="9"/>
      <c r="AP46232" s="9"/>
      <c r="AQ46232" s="9"/>
    </row>
    <row r="46233" spans="41:43" x14ac:dyDescent="0.3">
      <c r="AO46233" s="9"/>
      <c r="AP46233" s="9"/>
      <c r="AQ46233" s="9"/>
    </row>
    <row r="46234" spans="41:43" x14ac:dyDescent="0.3">
      <c r="AO46234" s="9"/>
      <c r="AP46234" s="9"/>
      <c r="AQ46234" s="9"/>
    </row>
    <row r="46235" spans="41:43" x14ac:dyDescent="0.3">
      <c r="AO46235" s="9"/>
      <c r="AP46235" s="9"/>
      <c r="AQ46235" s="9"/>
    </row>
    <row r="46236" spans="41:43" x14ac:dyDescent="0.3">
      <c r="AO46236" s="9"/>
      <c r="AP46236" s="9"/>
      <c r="AQ46236" s="9"/>
    </row>
    <row r="46237" spans="41:43" x14ac:dyDescent="0.3">
      <c r="AO46237" s="9"/>
      <c r="AP46237" s="9"/>
      <c r="AQ46237" s="9"/>
    </row>
    <row r="46238" spans="41:43" x14ac:dyDescent="0.3">
      <c r="AO46238" s="9"/>
      <c r="AP46238" s="9"/>
      <c r="AQ46238" s="9"/>
    </row>
    <row r="46239" spans="41:43" x14ac:dyDescent="0.3">
      <c r="AO46239" s="9"/>
      <c r="AP46239" s="9"/>
      <c r="AQ46239" s="9"/>
    </row>
    <row r="46240" spans="41:43" x14ac:dyDescent="0.3">
      <c r="AO46240" s="9"/>
      <c r="AP46240" s="9"/>
      <c r="AQ46240" s="9"/>
    </row>
    <row r="46241" spans="41:43" x14ac:dyDescent="0.3">
      <c r="AO46241" s="9"/>
      <c r="AP46241" s="9"/>
      <c r="AQ46241" s="9"/>
    </row>
    <row r="46242" spans="41:43" x14ac:dyDescent="0.3">
      <c r="AO46242" s="9"/>
      <c r="AP46242" s="9"/>
      <c r="AQ46242" s="9"/>
    </row>
    <row r="46243" spans="41:43" x14ac:dyDescent="0.3">
      <c r="AO46243" s="9"/>
      <c r="AP46243" s="9"/>
      <c r="AQ46243" s="9"/>
    </row>
    <row r="46244" spans="41:43" x14ac:dyDescent="0.3">
      <c r="AO46244" s="9"/>
      <c r="AP46244" s="9"/>
      <c r="AQ46244" s="9"/>
    </row>
    <row r="46245" spans="41:43" x14ac:dyDescent="0.3">
      <c r="AO46245" s="9"/>
      <c r="AP46245" s="9"/>
      <c r="AQ46245" s="9"/>
    </row>
    <row r="46246" spans="41:43" x14ac:dyDescent="0.3">
      <c r="AO46246" s="9"/>
      <c r="AP46246" s="9"/>
      <c r="AQ46246" s="9"/>
    </row>
    <row r="46247" spans="41:43" x14ac:dyDescent="0.3">
      <c r="AO46247" s="9"/>
      <c r="AP46247" s="9"/>
      <c r="AQ46247" s="9"/>
    </row>
    <row r="46248" spans="41:43" x14ac:dyDescent="0.3">
      <c r="AO46248" s="9"/>
      <c r="AP46248" s="9"/>
      <c r="AQ46248" s="9"/>
    </row>
    <row r="46249" spans="41:43" x14ac:dyDescent="0.3">
      <c r="AO46249" s="9"/>
      <c r="AP46249" s="9"/>
      <c r="AQ46249" s="9"/>
    </row>
    <row r="46250" spans="41:43" x14ac:dyDescent="0.3">
      <c r="AO46250" s="9"/>
      <c r="AP46250" s="9"/>
      <c r="AQ46250" s="9"/>
    </row>
    <row r="46251" spans="41:43" x14ac:dyDescent="0.3">
      <c r="AO46251" s="9"/>
      <c r="AP46251" s="9"/>
      <c r="AQ46251" s="9"/>
    </row>
    <row r="46252" spans="41:43" x14ac:dyDescent="0.3">
      <c r="AO46252" s="9"/>
      <c r="AP46252" s="9"/>
      <c r="AQ46252" s="9"/>
    </row>
    <row r="46253" spans="41:43" x14ac:dyDescent="0.3">
      <c r="AO46253" s="9"/>
      <c r="AP46253" s="9"/>
      <c r="AQ46253" s="9"/>
    </row>
    <row r="46254" spans="41:43" x14ac:dyDescent="0.3">
      <c r="AO46254" s="9"/>
      <c r="AP46254" s="9"/>
      <c r="AQ46254" s="9"/>
    </row>
    <row r="46255" spans="41:43" x14ac:dyDescent="0.3">
      <c r="AO46255" s="9"/>
      <c r="AP46255" s="9"/>
      <c r="AQ46255" s="9"/>
    </row>
    <row r="46256" spans="41:43" x14ac:dyDescent="0.3">
      <c r="AO46256" s="9"/>
      <c r="AP46256" s="9"/>
      <c r="AQ46256" s="9"/>
    </row>
    <row r="46257" spans="41:43" x14ac:dyDescent="0.3">
      <c r="AO46257" s="9"/>
      <c r="AP46257" s="9"/>
      <c r="AQ46257" s="9"/>
    </row>
    <row r="46258" spans="41:43" x14ac:dyDescent="0.3">
      <c r="AO46258" s="9"/>
      <c r="AP46258" s="9"/>
      <c r="AQ46258" s="9"/>
    </row>
    <row r="46259" spans="41:43" x14ac:dyDescent="0.3">
      <c r="AO46259" s="9"/>
      <c r="AP46259" s="9"/>
      <c r="AQ46259" s="9"/>
    </row>
    <row r="46260" spans="41:43" x14ac:dyDescent="0.3">
      <c r="AO46260" s="9"/>
      <c r="AP46260" s="9"/>
      <c r="AQ46260" s="9"/>
    </row>
    <row r="46261" spans="41:43" x14ac:dyDescent="0.3">
      <c r="AO46261" s="9"/>
      <c r="AP46261" s="9"/>
      <c r="AQ46261" s="9"/>
    </row>
    <row r="46262" spans="41:43" x14ac:dyDescent="0.3">
      <c r="AO46262" s="9"/>
      <c r="AP46262" s="9"/>
      <c r="AQ46262" s="9"/>
    </row>
    <row r="46263" spans="41:43" x14ac:dyDescent="0.3">
      <c r="AO46263" s="9"/>
      <c r="AP46263" s="9"/>
      <c r="AQ46263" s="9"/>
    </row>
    <row r="46264" spans="41:43" x14ac:dyDescent="0.3">
      <c r="AO46264" s="9"/>
      <c r="AP46264" s="9"/>
      <c r="AQ46264" s="9"/>
    </row>
    <row r="46265" spans="41:43" x14ac:dyDescent="0.3">
      <c r="AO46265" s="9"/>
      <c r="AP46265" s="9"/>
      <c r="AQ46265" s="9"/>
    </row>
    <row r="46266" spans="41:43" x14ac:dyDescent="0.3">
      <c r="AO46266" s="9"/>
      <c r="AP46266" s="9"/>
      <c r="AQ46266" s="9"/>
    </row>
    <row r="46267" spans="41:43" x14ac:dyDescent="0.3">
      <c r="AO46267" s="9"/>
      <c r="AP46267" s="9"/>
      <c r="AQ46267" s="9"/>
    </row>
    <row r="46268" spans="41:43" x14ac:dyDescent="0.3">
      <c r="AO46268" s="9"/>
      <c r="AP46268" s="9"/>
      <c r="AQ46268" s="9"/>
    </row>
    <row r="46269" spans="41:43" x14ac:dyDescent="0.3">
      <c r="AO46269" s="9"/>
      <c r="AP46269" s="9"/>
      <c r="AQ46269" s="9"/>
    </row>
    <row r="46270" spans="41:43" x14ac:dyDescent="0.3">
      <c r="AO46270" s="9"/>
      <c r="AP46270" s="9"/>
      <c r="AQ46270" s="9"/>
    </row>
    <row r="46271" spans="41:43" x14ac:dyDescent="0.3">
      <c r="AO46271" s="9"/>
      <c r="AP46271" s="9"/>
      <c r="AQ46271" s="9"/>
    </row>
    <row r="46272" spans="41:43" x14ac:dyDescent="0.3">
      <c r="AO46272" s="9"/>
      <c r="AP46272" s="9"/>
      <c r="AQ46272" s="9"/>
    </row>
    <row r="46273" spans="41:43" x14ac:dyDescent="0.3">
      <c r="AO46273" s="9"/>
      <c r="AP46273" s="9"/>
      <c r="AQ46273" s="9"/>
    </row>
    <row r="46274" spans="41:43" x14ac:dyDescent="0.3">
      <c r="AO46274" s="9"/>
      <c r="AP46274" s="9"/>
      <c r="AQ46274" s="9"/>
    </row>
    <row r="46275" spans="41:43" x14ac:dyDescent="0.3">
      <c r="AO46275" s="9"/>
      <c r="AP46275" s="9"/>
      <c r="AQ46275" s="9"/>
    </row>
    <row r="46276" spans="41:43" x14ac:dyDescent="0.3">
      <c r="AO46276" s="9"/>
      <c r="AP46276" s="9"/>
      <c r="AQ46276" s="9"/>
    </row>
    <row r="46277" spans="41:43" x14ac:dyDescent="0.3">
      <c r="AO46277" s="9"/>
      <c r="AP46277" s="9"/>
      <c r="AQ46277" s="9"/>
    </row>
    <row r="46278" spans="41:43" x14ac:dyDescent="0.3">
      <c r="AO46278" s="9"/>
      <c r="AP46278" s="9"/>
      <c r="AQ46278" s="9"/>
    </row>
    <row r="46279" spans="41:43" x14ac:dyDescent="0.3">
      <c r="AO46279" s="9"/>
      <c r="AP46279" s="9"/>
      <c r="AQ46279" s="9"/>
    </row>
    <row r="46280" spans="41:43" x14ac:dyDescent="0.3">
      <c r="AO46280" s="9"/>
      <c r="AP46280" s="9"/>
      <c r="AQ46280" s="9"/>
    </row>
    <row r="46281" spans="41:43" x14ac:dyDescent="0.3">
      <c r="AO46281" s="9"/>
      <c r="AP46281" s="9"/>
      <c r="AQ46281" s="9"/>
    </row>
    <row r="46282" spans="41:43" x14ac:dyDescent="0.3">
      <c r="AO46282" s="9"/>
      <c r="AP46282" s="9"/>
      <c r="AQ46282" s="9"/>
    </row>
    <row r="46283" spans="41:43" x14ac:dyDescent="0.3">
      <c r="AO46283" s="9"/>
      <c r="AP46283" s="9"/>
      <c r="AQ46283" s="9"/>
    </row>
    <row r="46284" spans="41:43" x14ac:dyDescent="0.3">
      <c r="AO46284" s="9"/>
      <c r="AP46284" s="9"/>
      <c r="AQ46284" s="9"/>
    </row>
    <row r="46285" spans="41:43" x14ac:dyDescent="0.3">
      <c r="AO46285" s="9"/>
      <c r="AP46285" s="9"/>
      <c r="AQ46285" s="9"/>
    </row>
    <row r="46286" spans="41:43" x14ac:dyDescent="0.3">
      <c r="AO46286" s="9"/>
      <c r="AP46286" s="9"/>
      <c r="AQ46286" s="9"/>
    </row>
    <row r="46287" spans="41:43" x14ac:dyDescent="0.3">
      <c r="AO46287" s="9"/>
      <c r="AP46287" s="9"/>
      <c r="AQ46287" s="9"/>
    </row>
    <row r="46288" spans="41:43" x14ac:dyDescent="0.3">
      <c r="AO46288" s="9"/>
      <c r="AP46288" s="9"/>
      <c r="AQ46288" s="9"/>
    </row>
    <row r="46289" spans="41:43" x14ac:dyDescent="0.3">
      <c r="AO46289" s="9"/>
      <c r="AP46289" s="9"/>
      <c r="AQ46289" s="9"/>
    </row>
    <row r="46290" spans="41:43" x14ac:dyDescent="0.3">
      <c r="AO46290" s="9"/>
      <c r="AP46290" s="9"/>
      <c r="AQ46290" s="9"/>
    </row>
    <row r="46291" spans="41:43" x14ac:dyDescent="0.3">
      <c r="AO46291" s="9"/>
      <c r="AP46291" s="9"/>
      <c r="AQ46291" s="9"/>
    </row>
    <row r="46292" spans="41:43" x14ac:dyDescent="0.3">
      <c r="AO46292" s="9"/>
      <c r="AP46292" s="9"/>
      <c r="AQ46292" s="9"/>
    </row>
    <row r="46293" spans="41:43" x14ac:dyDescent="0.3">
      <c r="AO46293" s="9"/>
      <c r="AP46293" s="9"/>
      <c r="AQ46293" s="9"/>
    </row>
    <row r="46294" spans="41:43" x14ac:dyDescent="0.3">
      <c r="AO46294" s="9"/>
      <c r="AP46294" s="9"/>
      <c r="AQ46294" s="9"/>
    </row>
    <row r="46295" spans="41:43" x14ac:dyDescent="0.3">
      <c r="AO46295" s="9"/>
      <c r="AP46295" s="9"/>
      <c r="AQ46295" s="9"/>
    </row>
    <row r="46296" spans="41:43" x14ac:dyDescent="0.3">
      <c r="AO46296" s="9"/>
      <c r="AP46296" s="9"/>
      <c r="AQ46296" s="9"/>
    </row>
    <row r="46297" spans="41:43" x14ac:dyDescent="0.3">
      <c r="AO46297" s="9"/>
      <c r="AP46297" s="9"/>
      <c r="AQ46297" s="9"/>
    </row>
    <row r="46298" spans="41:43" x14ac:dyDescent="0.3">
      <c r="AO46298" s="9"/>
      <c r="AP46298" s="9"/>
      <c r="AQ46298" s="9"/>
    </row>
    <row r="46299" spans="41:43" x14ac:dyDescent="0.3">
      <c r="AO46299" s="9"/>
      <c r="AP46299" s="9"/>
      <c r="AQ46299" s="9"/>
    </row>
    <row r="46300" spans="41:43" x14ac:dyDescent="0.3">
      <c r="AO46300" s="9"/>
      <c r="AP46300" s="9"/>
      <c r="AQ46300" s="9"/>
    </row>
    <row r="46301" spans="41:43" x14ac:dyDescent="0.3">
      <c r="AO46301" s="9"/>
      <c r="AP46301" s="9"/>
      <c r="AQ46301" s="9"/>
    </row>
    <row r="46302" spans="41:43" x14ac:dyDescent="0.3">
      <c r="AO46302" s="9"/>
      <c r="AP46302" s="9"/>
      <c r="AQ46302" s="9"/>
    </row>
    <row r="46303" spans="41:43" x14ac:dyDescent="0.3">
      <c r="AO46303" s="9"/>
      <c r="AP46303" s="9"/>
      <c r="AQ46303" s="9"/>
    </row>
    <row r="46304" spans="41:43" x14ac:dyDescent="0.3">
      <c r="AO46304" s="9"/>
      <c r="AP46304" s="9"/>
      <c r="AQ46304" s="9"/>
    </row>
    <row r="46305" spans="41:43" x14ac:dyDescent="0.3">
      <c r="AO46305" s="9"/>
      <c r="AP46305" s="9"/>
      <c r="AQ46305" s="9"/>
    </row>
    <row r="46306" spans="41:43" x14ac:dyDescent="0.3">
      <c r="AO46306" s="9"/>
      <c r="AP46306" s="9"/>
      <c r="AQ46306" s="9"/>
    </row>
    <row r="46307" spans="41:43" x14ac:dyDescent="0.3">
      <c r="AO46307" s="9"/>
      <c r="AP46307" s="9"/>
      <c r="AQ46307" s="9"/>
    </row>
    <row r="46308" spans="41:43" x14ac:dyDescent="0.3">
      <c r="AO46308" s="9"/>
      <c r="AP46308" s="9"/>
      <c r="AQ46308" s="9"/>
    </row>
    <row r="46309" spans="41:43" x14ac:dyDescent="0.3">
      <c r="AO46309" s="9"/>
      <c r="AP46309" s="9"/>
      <c r="AQ46309" s="9"/>
    </row>
    <row r="46310" spans="41:43" x14ac:dyDescent="0.3">
      <c r="AO46310" s="9"/>
      <c r="AP46310" s="9"/>
      <c r="AQ46310" s="9"/>
    </row>
    <row r="46311" spans="41:43" x14ac:dyDescent="0.3">
      <c r="AO46311" s="9"/>
      <c r="AP46311" s="9"/>
      <c r="AQ46311" s="9"/>
    </row>
    <row r="46312" spans="41:43" x14ac:dyDescent="0.3">
      <c r="AO46312" s="9"/>
      <c r="AP46312" s="9"/>
      <c r="AQ46312" s="9"/>
    </row>
    <row r="46313" spans="41:43" x14ac:dyDescent="0.3">
      <c r="AO46313" s="9"/>
      <c r="AP46313" s="9"/>
      <c r="AQ46313" s="9"/>
    </row>
    <row r="46314" spans="41:43" x14ac:dyDescent="0.3">
      <c r="AO46314" s="9"/>
      <c r="AP46314" s="9"/>
      <c r="AQ46314" s="9"/>
    </row>
    <row r="46315" spans="41:43" x14ac:dyDescent="0.3">
      <c r="AO46315" s="9"/>
      <c r="AP46315" s="9"/>
      <c r="AQ46315" s="9"/>
    </row>
    <row r="46316" spans="41:43" x14ac:dyDescent="0.3">
      <c r="AO46316" s="9"/>
      <c r="AP46316" s="9"/>
      <c r="AQ46316" s="9"/>
    </row>
    <row r="46317" spans="41:43" x14ac:dyDescent="0.3">
      <c r="AO46317" s="9"/>
      <c r="AP46317" s="9"/>
      <c r="AQ46317" s="9"/>
    </row>
    <row r="46318" spans="41:43" x14ac:dyDescent="0.3">
      <c r="AO46318" s="9"/>
      <c r="AP46318" s="9"/>
      <c r="AQ46318" s="9"/>
    </row>
    <row r="46319" spans="41:43" x14ac:dyDescent="0.3">
      <c r="AO46319" s="9"/>
      <c r="AP46319" s="9"/>
      <c r="AQ46319" s="9"/>
    </row>
    <row r="46320" spans="41:43" x14ac:dyDescent="0.3">
      <c r="AO46320" s="9"/>
      <c r="AP46320" s="9"/>
      <c r="AQ46320" s="9"/>
    </row>
    <row r="46321" spans="41:43" x14ac:dyDescent="0.3">
      <c r="AO46321" s="9"/>
      <c r="AP46321" s="9"/>
      <c r="AQ46321" s="9"/>
    </row>
    <row r="46322" spans="41:43" x14ac:dyDescent="0.3">
      <c r="AO46322" s="9"/>
      <c r="AP46322" s="9"/>
      <c r="AQ46322" s="9"/>
    </row>
    <row r="46323" spans="41:43" x14ac:dyDescent="0.3">
      <c r="AO46323" s="9"/>
      <c r="AP46323" s="9"/>
      <c r="AQ46323" s="9"/>
    </row>
    <row r="46324" spans="41:43" x14ac:dyDescent="0.3">
      <c r="AO46324" s="9"/>
      <c r="AP46324" s="9"/>
      <c r="AQ46324" s="9"/>
    </row>
    <row r="46325" spans="41:43" x14ac:dyDescent="0.3">
      <c r="AO46325" s="9"/>
      <c r="AP46325" s="9"/>
      <c r="AQ46325" s="9"/>
    </row>
    <row r="46326" spans="41:43" x14ac:dyDescent="0.3">
      <c r="AO46326" s="9"/>
      <c r="AP46326" s="9"/>
      <c r="AQ46326" s="9"/>
    </row>
    <row r="46327" spans="41:43" x14ac:dyDescent="0.3">
      <c r="AO46327" s="9"/>
      <c r="AP46327" s="9"/>
      <c r="AQ46327" s="9"/>
    </row>
    <row r="46328" spans="41:43" x14ac:dyDescent="0.3">
      <c r="AO46328" s="9"/>
      <c r="AP46328" s="9"/>
      <c r="AQ46328" s="9"/>
    </row>
    <row r="46329" spans="41:43" x14ac:dyDescent="0.3">
      <c r="AO46329" s="9"/>
      <c r="AP46329" s="9"/>
      <c r="AQ46329" s="9"/>
    </row>
    <row r="46330" spans="41:43" x14ac:dyDescent="0.3">
      <c r="AO46330" s="9"/>
      <c r="AP46330" s="9"/>
      <c r="AQ46330" s="9"/>
    </row>
    <row r="46331" spans="41:43" x14ac:dyDescent="0.3">
      <c r="AO46331" s="9"/>
      <c r="AP46331" s="9"/>
      <c r="AQ46331" s="9"/>
    </row>
    <row r="46332" spans="41:43" x14ac:dyDescent="0.3">
      <c r="AO46332" s="9"/>
      <c r="AP46332" s="9"/>
      <c r="AQ46332" s="9"/>
    </row>
    <row r="46333" spans="41:43" x14ac:dyDescent="0.3">
      <c r="AO46333" s="9"/>
      <c r="AP46333" s="9"/>
      <c r="AQ46333" s="9"/>
    </row>
    <row r="46334" spans="41:43" x14ac:dyDescent="0.3">
      <c r="AO46334" s="9"/>
      <c r="AP46334" s="9"/>
      <c r="AQ46334" s="9"/>
    </row>
    <row r="46335" spans="41:43" x14ac:dyDescent="0.3">
      <c r="AO46335" s="9"/>
      <c r="AP46335" s="9"/>
      <c r="AQ46335" s="9"/>
    </row>
    <row r="46336" spans="41:43" x14ac:dyDescent="0.3">
      <c r="AO46336" s="9"/>
      <c r="AP46336" s="9"/>
      <c r="AQ46336" s="9"/>
    </row>
    <row r="46337" spans="41:43" x14ac:dyDescent="0.3">
      <c r="AO46337" s="9"/>
      <c r="AP46337" s="9"/>
      <c r="AQ46337" s="9"/>
    </row>
    <row r="46338" spans="41:43" x14ac:dyDescent="0.3">
      <c r="AO46338" s="9"/>
      <c r="AP46338" s="9"/>
      <c r="AQ46338" s="9"/>
    </row>
    <row r="46339" spans="41:43" x14ac:dyDescent="0.3">
      <c r="AO46339" s="9"/>
      <c r="AP46339" s="9"/>
      <c r="AQ46339" s="9"/>
    </row>
    <row r="46340" spans="41:43" x14ac:dyDescent="0.3">
      <c r="AO46340" s="9"/>
      <c r="AP46340" s="9"/>
      <c r="AQ46340" s="9"/>
    </row>
    <row r="46341" spans="41:43" x14ac:dyDescent="0.3">
      <c r="AO46341" s="9"/>
      <c r="AP46341" s="9"/>
      <c r="AQ46341" s="9"/>
    </row>
    <row r="46342" spans="41:43" x14ac:dyDescent="0.3">
      <c r="AO46342" s="9"/>
      <c r="AP46342" s="9"/>
      <c r="AQ46342" s="9"/>
    </row>
    <row r="46343" spans="41:43" x14ac:dyDescent="0.3">
      <c r="AO46343" s="9"/>
      <c r="AP46343" s="9"/>
      <c r="AQ46343" s="9"/>
    </row>
    <row r="46344" spans="41:43" x14ac:dyDescent="0.3">
      <c r="AO46344" s="9"/>
      <c r="AP46344" s="9"/>
      <c r="AQ46344" s="9"/>
    </row>
    <row r="46345" spans="41:43" x14ac:dyDescent="0.3">
      <c r="AO46345" s="9"/>
      <c r="AP46345" s="9"/>
      <c r="AQ46345" s="9"/>
    </row>
    <row r="46346" spans="41:43" x14ac:dyDescent="0.3">
      <c r="AO46346" s="9"/>
      <c r="AP46346" s="9"/>
      <c r="AQ46346" s="9"/>
    </row>
    <row r="46347" spans="41:43" x14ac:dyDescent="0.3">
      <c r="AO46347" s="9"/>
      <c r="AP46347" s="9"/>
      <c r="AQ46347" s="9"/>
    </row>
    <row r="46348" spans="41:43" x14ac:dyDescent="0.3">
      <c r="AO46348" s="9"/>
      <c r="AP46348" s="9"/>
      <c r="AQ46348" s="9"/>
    </row>
    <row r="46349" spans="41:43" x14ac:dyDescent="0.3">
      <c r="AO46349" s="9"/>
      <c r="AP46349" s="9"/>
      <c r="AQ46349" s="9"/>
    </row>
    <row r="46350" spans="41:43" x14ac:dyDescent="0.3">
      <c r="AO46350" s="9"/>
      <c r="AP46350" s="9"/>
      <c r="AQ46350" s="9"/>
    </row>
    <row r="46351" spans="41:43" x14ac:dyDescent="0.3">
      <c r="AO46351" s="9"/>
      <c r="AP46351" s="9"/>
      <c r="AQ46351" s="9"/>
    </row>
    <row r="46352" spans="41:43" x14ac:dyDescent="0.3">
      <c r="AO46352" s="9"/>
      <c r="AP46352" s="9"/>
      <c r="AQ46352" s="9"/>
    </row>
    <row r="46353" spans="41:43" x14ac:dyDescent="0.3">
      <c r="AO46353" s="9"/>
      <c r="AP46353" s="9"/>
      <c r="AQ46353" s="9"/>
    </row>
    <row r="46354" spans="41:43" x14ac:dyDescent="0.3">
      <c r="AO46354" s="9"/>
      <c r="AP46354" s="9"/>
      <c r="AQ46354" s="9"/>
    </row>
    <row r="46355" spans="41:43" x14ac:dyDescent="0.3">
      <c r="AO46355" s="9"/>
      <c r="AP46355" s="9"/>
      <c r="AQ46355" s="9"/>
    </row>
    <row r="46356" spans="41:43" x14ac:dyDescent="0.3">
      <c r="AO46356" s="9"/>
      <c r="AP46356" s="9"/>
      <c r="AQ46356" s="9"/>
    </row>
    <row r="46357" spans="41:43" x14ac:dyDescent="0.3">
      <c r="AO46357" s="9"/>
      <c r="AP46357" s="9"/>
      <c r="AQ46357" s="9"/>
    </row>
    <row r="46358" spans="41:43" x14ac:dyDescent="0.3">
      <c r="AO46358" s="9"/>
      <c r="AP46358" s="9"/>
      <c r="AQ46358" s="9"/>
    </row>
    <row r="46359" spans="41:43" x14ac:dyDescent="0.3">
      <c r="AO46359" s="9"/>
      <c r="AP46359" s="9"/>
      <c r="AQ46359" s="9"/>
    </row>
    <row r="46360" spans="41:43" x14ac:dyDescent="0.3">
      <c r="AO46360" s="9"/>
      <c r="AP46360" s="9"/>
      <c r="AQ46360" s="9"/>
    </row>
    <row r="46361" spans="41:43" x14ac:dyDescent="0.3">
      <c r="AO46361" s="9"/>
      <c r="AP46361" s="9"/>
      <c r="AQ46361" s="9"/>
    </row>
    <row r="46362" spans="41:43" x14ac:dyDescent="0.3">
      <c r="AO46362" s="9"/>
      <c r="AP46362" s="9"/>
      <c r="AQ46362" s="9"/>
    </row>
    <row r="46363" spans="41:43" x14ac:dyDescent="0.3">
      <c r="AO46363" s="9"/>
      <c r="AP46363" s="9"/>
      <c r="AQ46363" s="9"/>
    </row>
    <row r="46364" spans="41:43" x14ac:dyDescent="0.3">
      <c r="AO46364" s="9"/>
      <c r="AP46364" s="9"/>
      <c r="AQ46364" s="9"/>
    </row>
    <row r="46365" spans="41:43" x14ac:dyDescent="0.3">
      <c r="AO46365" s="9"/>
      <c r="AP46365" s="9"/>
      <c r="AQ46365" s="9"/>
    </row>
    <row r="46366" spans="41:43" x14ac:dyDescent="0.3">
      <c r="AO46366" s="9"/>
      <c r="AP46366" s="9"/>
      <c r="AQ46366" s="9"/>
    </row>
    <row r="46367" spans="41:43" x14ac:dyDescent="0.3">
      <c r="AO46367" s="9"/>
      <c r="AP46367" s="9"/>
      <c r="AQ46367" s="9"/>
    </row>
    <row r="46368" spans="41:43" x14ac:dyDescent="0.3">
      <c r="AO46368" s="9"/>
      <c r="AP46368" s="9"/>
      <c r="AQ46368" s="9"/>
    </row>
    <row r="46369" spans="41:43" x14ac:dyDescent="0.3">
      <c r="AO46369" s="9"/>
      <c r="AP46369" s="9"/>
      <c r="AQ46369" s="9"/>
    </row>
    <row r="46370" spans="41:43" x14ac:dyDescent="0.3">
      <c r="AO46370" s="9"/>
      <c r="AP46370" s="9"/>
      <c r="AQ46370" s="9"/>
    </row>
    <row r="46371" spans="41:43" x14ac:dyDescent="0.3">
      <c r="AO46371" s="9"/>
      <c r="AP46371" s="9"/>
      <c r="AQ46371" s="9"/>
    </row>
    <row r="46372" spans="41:43" x14ac:dyDescent="0.3">
      <c r="AO46372" s="9"/>
      <c r="AP46372" s="9"/>
      <c r="AQ46372" s="9"/>
    </row>
    <row r="46373" spans="41:43" x14ac:dyDescent="0.3">
      <c r="AO46373" s="9"/>
      <c r="AP46373" s="9"/>
      <c r="AQ46373" s="9"/>
    </row>
    <row r="46374" spans="41:43" x14ac:dyDescent="0.3">
      <c r="AO46374" s="9"/>
      <c r="AP46374" s="9"/>
      <c r="AQ46374" s="9"/>
    </row>
    <row r="46375" spans="41:43" x14ac:dyDescent="0.3">
      <c r="AO46375" s="9"/>
      <c r="AP46375" s="9"/>
      <c r="AQ46375" s="9"/>
    </row>
    <row r="46376" spans="41:43" x14ac:dyDescent="0.3">
      <c r="AO46376" s="9"/>
      <c r="AP46376" s="9"/>
      <c r="AQ46376" s="9"/>
    </row>
    <row r="46377" spans="41:43" x14ac:dyDescent="0.3">
      <c r="AO46377" s="9"/>
      <c r="AP46377" s="9"/>
      <c r="AQ46377" s="9"/>
    </row>
    <row r="46378" spans="41:43" x14ac:dyDescent="0.3">
      <c r="AO46378" s="9"/>
      <c r="AP46378" s="9"/>
      <c r="AQ46378" s="9"/>
    </row>
    <row r="46379" spans="41:43" x14ac:dyDescent="0.3">
      <c r="AO46379" s="9"/>
      <c r="AP46379" s="9"/>
      <c r="AQ46379" s="9"/>
    </row>
    <row r="46380" spans="41:43" x14ac:dyDescent="0.3">
      <c r="AO46380" s="9"/>
      <c r="AP46380" s="9"/>
      <c r="AQ46380" s="9"/>
    </row>
    <row r="46381" spans="41:43" x14ac:dyDescent="0.3">
      <c r="AO46381" s="9"/>
      <c r="AP46381" s="9"/>
      <c r="AQ46381" s="9"/>
    </row>
    <row r="46382" spans="41:43" x14ac:dyDescent="0.3">
      <c r="AO46382" s="9"/>
      <c r="AP46382" s="9"/>
      <c r="AQ46382" s="9"/>
    </row>
    <row r="46383" spans="41:43" x14ac:dyDescent="0.3">
      <c r="AO46383" s="9"/>
      <c r="AP46383" s="9"/>
      <c r="AQ46383" s="9"/>
    </row>
    <row r="46384" spans="41:43" x14ac:dyDescent="0.3">
      <c r="AO46384" s="9"/>
      <c r="AP46384" s="9"/>
      <c r="AQ46384" s="9"/>
    </row>
    <row r="46385" spans="41:43" x14ac:dyDescent="0.3">
      <c r="AO46385" s="9"/>
      <c r="AP46385" s="9"/>
      <c r="AQ46385" s="9"/>
    </row>
    <row r="46386" spans="41:43" x14ac:dyDescent="0.3">
      <c r="AO46386" s="9"/>
      <c r="AP46386" s="9"/>
      <c r="AQ46386" s="9"/>
    </row>
    <row r="46387" spans="41:43" x14ac:dyDescent="0.3">
      <c r="AO46387" s="9"/>
      <c r="AP46387" s="9"/>
      <c r="AQ46387" s="9"/>
    </row>
    <row r="46388" spans="41:43" x14ac:dyDescent="0.3">
      <c r="AO46388" s="9"/>
      <c r="AP46388" s="9"/>
      <c r="AQ46388" s="9"/>
    </row>
    <row r="46389" spans="41:43" x14ac:dyDescent="0.3">
      <c r="AO46389" s="9"/>
      <c r="AP46389" s="9"/>
      <c r="AQ46389" s="9"/>
    </row>
    <row r="46390" spans="41:43" x14ac:dyDescent="0.3">
      <c r="AO46390" s="9"/>
      <c r="AP46390" s="9"/>
      <c r="AQ46390" s="9"/>
    </row>
    <row r="46391" spans="41:43" x14ac:dyDescent="0.3">
      <c r="AO46391" s="9"/>
      <c r="AP46391" s="9"/>
      <c r="AQ46391" s="9"/>
    </row>
    <row r="46392" spans="41:43" x14ac:dyDescent="0.3">
      <c r="AO46392" s="9"/>
      <c r="AP46392" s="9"/>
      <c r="AQ46392" s="9"/>
    </row>
    <row r="46393" spans="41:43" x14ac:dyDescent="0.3">
      <c r="AO46393" s="9"/>
      <c r="AP46393" s="9"/>
      <c r="AQ46393" s="9"/>
    </row>
    <row r="46394" spans="41:43" x14ac:dyDescent="0.3">
      <c r="AO46394" s="9"/>
      <c r="AP46394" s="9"/>
      <c r="AQ46394" s="9"/>
    </row>
    <row r="46395" spans="41:43" x14ac:dyDescent="0.3">
      <c r="AO46395" s="9"/>
      <c r="AP46395" s="9"/>
      <c r="AQ46395" s="9"/>
    </row>
    <row r="46396" spans="41:43" x14ac:dyDescent="0.3">
      <c r="AO46396" s="9"/>
      <c r="AP46396" s="9"/>
      <c r="AQ46396" s="9"/>
    </row>
    <row r="46397" spans="41:43" x14ac:dyDescent="0.3">
      <c r="AO46397" s="9"/>
      <c r="AP46397" s="9"/>
      <c r="AQ46397" s="9"/>
    </row>
    <row r="46398" spans="41:43" x14ac:dyDescent="0.3">
      <c r="AO46398" s="9"/>
      <c r="AP46398" s="9"/>
      <c r="AQ46398" s="9"/>
    </row>
    <row r="46399" spans="41:43" x14ac:dyDescent="0.3">
      <c r="AO46399" s="9"/>
      <c r="AP46399" s="9"/>
      <c r="AQ46399" s="9"/>
    </row>
    <row r="46400" spans="41:43" x14ac:dyDescent="0.3">
      <c r="AO46400" s="9"/>
      <c r="AP46400" s="9"/>
      <c r="AQ46400" s="9"/>
    </row>
    <row r="46401" spans="41:43" x14ac:dyDescent="0.3">
      <c r="AO46401" s="9"/>
      <c r="AP46401" s="9"/>
      <c r="AQ46401" s="9"/>
    </row>
    <row r="46402" spans="41:43" x14ac:dyDescent="0.3">
      <c r="AO46402" s="9"/>
      <c r="AP46402" s="9"/>
      <c r="AQ46402" s="9"/>
    </row>
    <row r="46403" spans="41:43" x14ac:dyDescent="0.3">
      <c r="AO46403" s="9"/>
      <c r="AP46403" s="9"/>
      <c r="AQ46403" s="9"/>
    </row>
    <row r="46404" spans="41:43" x14ac:dyDescent="0.3">
      <c r="AO46404" s="9"/>
      <c r="AP46404" s="9"/>
      <c r="AQ46404" s="9"/>
    </row>
    <row r="46405" spans="41:43" x14ac:dyDescent="0.3">
      <c r="AO46405" s="9"/>
      <c r="AP46405" s="9"/>
      <c r="AQ46405" s="9"/>
    </row>
    <row r="46406" spans="41:43" x14ac:dyDescent="0.3">
      <c r="AO46406" s="9"/>
      <c r="AP46406" s="9"/>
      <c r="AQ46406" s="9"/>
    </row>
    <row r="46407" spans="41:43" x14ac:dyDescent="0.3">
      <c r="AO46407" s="9"/>
      <c r="AP46407" s="9"/>
      <c r="AQ46407" s="9"/>
    </row>
    <row r="46408" spans="41:43" x14ac:dyDescent="0.3">
      <c r="AO46408" s="9"/>
      <c r="AP46408" s="9"/>
      <c r="AQ46408" s="9"/>
    </row>
    <row r="46409" spans="41:43" x14ac:dyDescent="0.3">
      <c r="AO46409" s="9"/>
      <c r="AP46409" s="9"/>
      <c r="AQ46409" s="9"/>
    </row>
    <row r="46410" spans="41:43" x14ac:dyDescent="0.3">
      <c r="AO46410" s="9"/>
      <c r="AP46410" s="9"/>
      <c r="AQ46410" s="9"/>
    </row>
    <row r="46411" spans="41:43" x14ac:dyDescent="0.3">
      <c r="AO46411" s="9"/>
      <c r="AP46411" s="9"/>
      <c r="AQ46411" s="9"/>
    </row>
    <row r="46412" spans="41:43" x14ac:dyDescent="0.3">
      <c r="AO46412" s="9"/>
      <c r="AP46412" s="9"/>
      <c r="AQ46412" s="9"/>
    </row>
    <row r="46413" spans="41:43" x14ac:dyDescent="0.3">
      <c r="AO46413" s="9"/>
      <c r="AP46413" s="9"/>
      <c r="AQ46413" s="9"/>
    </row>
    <row r="46414" spans="41:43" x14ac:dyDescent="0.3">
      <c r="AO46414" s="9"/>
      <c r="AP46414" s="9"/>
      <c r="AQ46414" s="9"/>
    </row>
    <row r="46415" spans="41:43" x14ac:dyDescent="0.3">
      <c r="AO46415" s="9"/>
      <c r="AP46415" s="9"/>
      <c r="AQ46415" s="9"/>
    </row>
    <row r="46416" spans="41:43" x14ac:dyDescent="0.3">
      <c r="AO46416" s="9"/>
      <c r="AP46416" s="9"/>
      <c r="AQ46416" s="9"/>
    </row>
    <row r="46417" spans="41:43" x14ac:dyDescent="0.3">
      <c r="AO46417" s="9"/>
      <c r="AP46417" s="9"/>
      <c r="AQ46417" s="9"/>
    </row>
    <row r="46418" spans="41:43" x14ac:dyDescent="0.3">
      <c r="AO46418" s="9"/>
      <c r="AP46418" s="9"/>
      <c r="AQ46418" s="9"/>
    </row>
    <row r="46419" spans="41:43" x14ac:dyDescent="0.3">
      <c r="AO46419" s="9"/>
      <c r="AP46419" s="9"/>
      <c r="AQ46419" s="9"/>
    </row>
    <row r="46420" spans="41:43" x14ac:dyDescent="0.3">
      <c r="AO46420" s="9"/>
      <c r="AP46420" s="9"/>
      <c r="AQ46420" s="9"/>
    </row>
    <row r="46421" spans="41:43" x14ac:dyDescent="0.3">
      <c r="AO46421" s="9"/>
      <c r="AP46421" s="9"/>
      <c r="AQ46421" s="9"/>
    </row>
    <row r="46422" spans="41:43" x14ac:dyDescent="0.3">
      <c r="AO46422" s="9"/>
      <c r="AP46422" s="9"/>
      <c r="AQ46422" s="9"/>
    </row>
    <row r="46423" spans="41:43" x14ac:dyDescent="0.3">
      <c r="AO46423" s="9"/>
      <c r="AP46423" s="9"/>
      <c r="AQ46423" s="9"/>
    </row>
    <row r="46424" spans="41:43" x14ac:dyDescent="0.3">
      <c r="AO46424" s="9"/>
      <c r="AP46424" s="9"/>
      <c r="AQ46424" s="9"/>
    </row>
    <row r="46425" spans="41:43" x14ac:dyDescent="0.3">
      <c r="AO46425" s="9"/>
      <c r="AP46425" s="9"/>
      <c r="AQ46425" s="9"/>
    </row>
    <row r="46426" spans="41:43" x14ac:dyDescent="0.3">
      <c r="AO46426" s="9"/>
      <c r="AP46426" s="9"/>
      <c r="AQ46426" s="9"/>
    </row>
    <row r="46427" spans="41:43" x14ac:dyDescent="0.3">
      <c r="AO46427" s="9"/>
      <c r="AP46427" s="9"/>
      <c r="AQ46427" s="9"/>
    </row>
    <row r="46428" spans="41:43" x14ac:dyDescent="0.3">
      <c r="AO46428" s="9"/>
      <c r="AP46428" s="9"/>
      <c r="AQ46428" s="9"/>
    </row>
    <row r="46429" spans="41:43" x14ac:dyDescent="0.3">
      <c r="AO46429" s="9"/>
      <c r="AP46429" s="9"/>
      <c r="AQ46429" s="9"/>
    </row>
    <row r="46430" spans="41:43" x14ac:dyDescent="0.3">
      <c r="AO46430" s="9"/>
      <c r="AP46430" s="9"/>
      <c r="AQ46430" s="9"/>
    </row>
    <row r="46431" spans="41:43" x14ac:dyDescent="0.3">
      <c r="AO46431" s="9"/>
      <c r="AP46431" s="9"/>
      <c r="AQ46431" s="9"/>
    </row>
    <row r="46432" spans="41:43" x14ac:dyDescent="0.3">
      <c r="AO46432" s="9"/>
      <c r="AP46432" s="9"/>
      <c r="AQ46432" s="9"/>
    </row>
    <row r="46433" spans="41:43" x14ac:dyDescent="0.3">
      <c r="AO46433" s="9"/>
      <c r="AP46433" s="9"/>
      <c r="AQ46433" s="9"/>
    </row>
    <row r="46434" spans="41:43" x14ac:dyDescent="0.3">
      <c r="AO46434" s="9"/>
      <c r="AP46434" s="9"/>
      <c r="AQ46434" s="9"/>
    </row>
    <row r="46435" spans="41:43" x14ac:dyDescent="0.3">
      <c r="AO46435" s="9"/>
      <c r="AP46435" s="9"/>
      <c r="AQ46435" s="9"/>
    </row>
    <row r="46436" spans="41:43" x14ac:dyDescent="0.3">
      <c r="AO46436" s="9"/>
      <c r="AP46436" s="9"/>
      <c r="AQ46436" s="9"/>
    </row>
    <row r="46437" spans="41:43" x14ac:dyDescent="0.3">
      <c r="AO46437" s="9"/>
      <c r="AP46437" s="9"/>
      <c r="AQ46437" s="9"/>
    </row>
    <row r="46438" spans="41:43" x14ac:dyDescent="0.3">
      <c r="AO46438" s="9"/>
      <c r="AP46438" s="9"/>
      <c r="AQ46438" s="9"/>
    </row>
    <row r="46439" spans="41:43" x14ac:dyDescent="0.3">
      <c r="AO46439" s="9"/>
      <c r="AP46439" s="9"/>
      <c r="AQ46439" s="9"/>
    </row>
    <row r="46440" spans="41:43" x14ac:dyDescent="0.3">
      <c r="AO46440" s="9"/>
      <c r="AP46440" s="9"/>
      <c r="AQ46440" s="9"/>
    </row>
    <row r="46441" spans="41:43" x14ac:dyDescent="0.3">
      <c r="AO46441" s="9"/>
      <c r="AP46441" s="9"/>
      <c r="AQ46441" s="9"/>
    </row>
    <row r="46442" spans="41:43" x14ac:dyDescent="0.3">
      <c r="AO46442" s="9"/>
      <c r="AP46442" s="9"/>
      <c r="AQ46442" s="9"/>
    </row>
    <row r="46443" spans="41:43" x14ac:dyDescent="0.3">
      <c r="AO46443" s="9"/>
      <c r="AP46443" s="9"/>
      <c r="AQ46443" s="9"/>
    </row>
    <row r="46444" spans="41:43" x14ac:dyDescent="0.3">
      <c r="AO46444" s="9"/>
      <c r="AP46444" s="9"/>
      <c r="AQ46444" s="9"/>
    </row>
    <row r="46445" spans="41:43" x14ac:dyDescent="0.3">
      <c r="AO46445" s="9"/>
      <c r="AP46445" s="9"/>
      <c r="AQ46445" s="9"/>
    </row>
    <row r="46446" spans="41:43" x14ac:dyDescent="0.3">
      <c r="AO46446" s="9"/>
      <c r="AP46446" s="9"/>
      <c r="AQ46446" s="9"/>
    </row>
    <row r="46447" spans="41:43" x14ac:dyDescent="0.3">
      <c r="AO46447" s="9"/>
      <c r="AP46447" s="9"/>
      <c r="AQ46447" s="9"/>
    </row>
    <row r="46448" spans="41:43" x14ac:dyDescent="0.3">
      <c r="AO46448" s="9"/>
      <c r="AP46448" s="9"/>
      <c r="AQ46448" s="9"/>
    </row>
    <row r="46449" spans="41:43" x14ac:dyDescent="0.3">
      <c r="AO46449" s="9"/>
      <c r="AP46449" s="9"/>
      <c r="AQ46449" s="9"/>
    </row>
    <row r="46450" spans="41:43" x14ac:dyDescent="0.3">
      <c r="AO46450" s="9"/>
      <c r="AP46450" s="9"/>
      <c r="AQ46450" s="9"/>
    </row>
    <row r="46451" spans="41:43" x14ac:dyDescent="0.3">
      <c r="AO46451" s="9"/>
      <c r="AP46451" s="9"/>
      <c r="AQ46451" s="9"/>
    </row>
    <row r="46452" spans="41:43" x14ac:dyDescent="0.3">
      <c r="AO46452" s="9"/>
      <c r="AP46452" s="9"/>
      <c r="AQ46452" s="9"/>
    </row>
    <row r="46453" spans="41:43" x14ac:dyDescent="0.3">
      <c r="AO46453" s="9"/>
      <c r="AP46453" s="9"/>
      <c r="AQ46453" s="9"/>
    </row>
    <row r="46454" spans="41:43" x14ac:dyDescent="0.3">
      <c r="AO46454" s="9"/>
      <c r="AP46454" s="9"/>
      <c r="AQ46454" s="9"/>
    </row>
    <row r="46455" spans="41:43" x14ac:dyDescent="0.3">
      <c r="AO46455" s="9"/>
      <c r="AP46455" s="9"/>
      <c r="AQ46455" s="9"/>
    </row>
    <row r="46456" spans="41:43" x14ac:dyDescent="0.3">
      <c r="AO46456" s="9"/>
      <c r="AP46456" s="9"/>
      <c r="AQ46456" s="9"/>
    </row>
    <row r="46457" spans="41:43" x14ac:dyDescent="0.3">
      <c r="AO46457" s="9"/>
      <c r="AP46457" s="9"/>
      <c r="AQ46457" s="9"/>
    </row>
    <row r="46458" spans="41:43" x14ac:dyDescent="0.3">
      <c r="AO46458" s="9"/>
      <c r="AP46458" s="9"/>
      <c r="AQ46458" s="9"/>
    </row>
    <row r="46459" spans="41:43" x14ac:dyDescent="0.3">
      <c r="AO46459" s="9"/>
      <c r="AP46459" s="9"/>
      <c r="AQ46459" s="9"/>
    </row>
    <row r="46460" spans="41:43" x14ac:dyDescent="0.3">
      <c r="AO46460" s="9"/>
      <c r="AP46460" s="9"/>
      <c r="AQ46460" s="9"/>
    </row>
    <row r="46461" spans="41:43" x14ac:dyDescent="0.3">
      <c r="AO46461" s="9"/>
      <c r="AP46461" s="9"/>
      <c r="AQ46461" s="9"/>
    </row>
    <row r="46462" spans="41:43" x14ac:dyDescent="0.3">
      <c r="AO46462" s="9"/>
      <c r="AP46462" s="9"/>
      <c r="AQ46462" s="9"/>
    </row>
    <row r="46463" spans="41:43" x14ac:dyDescent="0.3">
      <c r="AO46463" s="9"/>
      <c r="AP46463" s="9"/>
      <c r="AQ46463" s="9"/>
    </row>
    <row r="46464" spans="41:43" x14ac:dyDescent="0.3">
      <c r="AO46464" s="9"/>
      <c r="AP46464" s="9"/>
      <c r="AQ46464" s="9"/>
    </row>
    <row r="46465" spans="41:43" x14ac:dyDescent="0.3">
      <c r="AO46465" s="9"/>
      <c r="AP46465" s="9"/>
      <c r="AQ46465" s="9"/>
    </row>
    <row r="46466" spans="41:43" x14ac:dyDescent="0.3">
      <c r="AO46466" s="9"/>
      <c r="AP46466" s="9"/>
      <c r="AQ46466" s="9"/>
    </row>
    <row r="46467" spans="41:43" x14ac:dyDescent="0.3">
      <c r="AO46467" s="9"/>
      <c r="AP46467" s="9"/>
      <c r="AQ46467" s="9"/>
    </row>
    <row r="46468" spans="41:43" x14ac:dyDescent="0.3">
      <c r="AO46468" s="9"/>
      <c r="AP46468" s="9"/>
      <c r="AQ46468" s="9"/>
    </row>
    <row r="46469" spans="41:43" x14ac:dyDescent="0.3">
      <c r="AO46469" s="9"/>
      <c r="AP46469" s="9"/>
      <c r="AQ46469" s="9"/>
    </row>
    <row r="46470" spans="41:43" x14ac:dyDescent="0.3">
      <c r="AO46470" s="9"/>
      <c r="AP46470" s="9"/>
      <c r="AQ46470" s="9"/>
    </row>
    <row r="46471" spans="41:43" x14ac:dyDescent="0.3">
      <c r="AO46471" s="9"/>
      <c r="AP46471" s="9"/>
      <c r="AQ46471" s="9"/>
    </row>
    <row r="46472" spans="41:43" x14ac:dyDescent="0.3">
      <c r="AO46472" s="9"/>
      <c r="AP46472" s="9"/>
      <c r="AQ46472" s="9"/>
    </row>
    <row r="46473" spans="41:43" x14ac:dyDescent="0.3">
      <c r="AO46473" s="9"/>
      <c r="AP46473" s="9"/>
      <c r="AQ46473" s="9"/>
    </row>
    <row r="46474" spans="41:43" x14ac:dyDescent="0.3">
      <c r="AO46474" s="9"/>
      <c r="AP46474" s="9"/>
      <c r="AQ46474" s="9"/>
    </row>
    <row r="46475" spans="41:43" x14ac:dyDescent="0.3">
      <c r="AO46475" s="9"/>
      <c r="AP46475" s="9"/>
      <c r="AQ46475" s="9"/>
    </row>
    <row r="46476" spans="41:43" x14ac:dyDescent="0.3">
      <c r="AO46476" s="9"/>
      <c r="AP46476" s="9"/>
      <c r="AQ46476" s="9"/>
    </row>
    <row r="46477" spans="41:43" x14ac:dyDescent="0.3">
      <c r="AO46477" s="9"/>
      <c r="AP46477" s="9"/>
      <c r="AQ46477" s="9"/>
    </row>
    <row r="46478" spans="41:43" x14ac:dyDescent="0.3">
      <c r="AO46478" s="9"/>
      <c r="AP46478" s="9"/>
      <c r="AQ46478" s="9"/>
    </row>
    <row r="46479" spans="41:43" x14ac:dyDescent="0.3">
      <c r="AO46479" s="9"/>
      <c r="AP46479" s="9"/>
      <c r="AQ46479" s="9"/>
    </row>
    <row r="46480" spans="41:43" x14ac:dyDescent="0.3">
      <c r="AO46480" s="9"/>
      <c r="AP46480" s="9"/>
      <c r="AQ46480" s="9"/>
    </row>
    <row r="46481" spans="41:43" x14ac:dyDescent="0.3">
      <c r="AO46481" s="9"/>
      <c r="AP46481" s="9"/>
      <c r="AQ46481" s="9"/>
    </row>
    <row r="46482" spans="41:43" x14ac:dyDescent="0.3">
      <c r="AO46482" s="9"/>
      <c r="AP46482" s="9"/>
      <c r="AQ46482" s="9"/>
    </row>
    <row r="46483" spans="41:43" x14ac:dyDescent="0.3">
      <c r="AO46483" s="9"/>
      <c r="AP46483" s="9"/>
      <c r="AQ46483" s="9"/>
    </row>
    <row r="46484" spans="41:43" x14ac:dyDescent="0.3">
      <c r="AO46484" s="9"/>
      <c r="AP46484" s="9"/>
      <c r="AQ46484" s="9"/>
    </row>
    <row r="46485" spans="41:43" x14ac:dyDescent="0.3">
      <c r="AO46485" s="9"/>
      <c r="AP46485" s="9"/>
      <c r="AQ46485" s="9"/>
    </row>
    <row r="46486" spans="41:43" x14ac:dyDescent="0.3">
      <c r="AO46486" s="9"/>
      <c r="AP46486" s="9"/>
      <c r="AQ46486" s="9"/>
    </row>
    <row r="46487" spans="41:43" x14ac:dyDescent="0.3">
      <c r="AO46487" s="9"/>
      <c r="AP46487" s="9"/>
      <c r="AQ46487" s="9"/>
    </row>
    <row r="46488" spans="41:43" x14ac:dyDescent="0.3">
      <c r="AO46488" s="9"/>
      <c r="AP46488" s="9"/>
      <c r="AQ46488" s="9"/>
    </row>
    <row r="46489" spans="41:43" x14ac:dyDescent="0.3">
      <c r="AO46489" s="9"/>
      <c r="AP46489" s="9"/>
      <c r="AQ46489" s="9"/>
    </row>
    <row r="46490" spans="41:43" x14ac:dyDescent="0.3">
      <c r="AO46490" s="9"/>
      <c r="AP46490" s="9"/>
      <c r="AQ46490" s="9"/>
    </row>
    <row r="46491" spans="41:43" x14ac:dyDescent="0.3">
      <c r="AO46491" s="9"/>
      <c r="AP46491" s="9"/>
      <c r="AQ46491" s="9"/>
    </row>
    <row r="46492" spans="41:43" x14ac:dyDescent="0.3">
      <c r="AO46492" s="9"/>
      <c r="AP46492" s="9"/>
      <c r="AQ46492" s="9"/>
    </row>
    <row r="46493" spans="41:43" x14ac:dyDescent="0.3">
      <c r="AO46493" s="9"/>
      <c r="AP46493" s="9"/>
      <c r="AQ46493" s="9"/>
    </row>
    <row r="46494" spans="41:43" x14ac:dyDescent="0.3">
      <c r="AO46494" s="9"/>
      <c r="AP46494" s="9"/>
      <c r="AQ46494" s="9"/>
    </row>
    <row r="46495" spans="41:43" x14ac:dyDescent="0.3">
      <c r="AO46495" s="9"/>
      <c r="AP46495" s="9"/>
      <c r="AQ46495" s="9"/>
    </row>
    <row r="46496" spans="41:43" x14ac:dyDescent="0.3">
      <c r="AO46496" s="9"/>
      <c r="AP46496" s="9"/>
      <c r="AQ46496" s="9"/>
    </row>
    <row r="46497" spans="41:43" x14ac:dyDescent="0.3">
      <c r="AO46497" s="9"/>
      <c r="AP46497" s="9"/>
      <c r="AQ46497" s="9"/>
    </row>
    <row r="46498" spans="41:43" x14ac:dyDescent="0.3">
      <c r="AO46498" s="9"/>
      <c r="AP46498" s="9"/>
      <c r="AQ46498" s="9"/>
    </row>
    <row r="46499" spans="41:43" x14ac:dyDescent="0.3">
      <c r="AO46499" s="9"/>
      <c r="AP46499" s="9"/>
      <c r="AQ46499" s="9"/>
    </row>
    <row r="46500" spans="41:43" x14ac:dyDescent="0.3">
      <c r="AO46500" s="9"/>
      <c r="AP46500" s="9"/>
      <c r="AQ46500" s="9"/>
    </row>
    <row r="46501" spans="41:43" x14ac:dyDescent="0.3">
      <c r="AO46501" s="9"/>
      <c r="AP46501" s="9"/>
      <c r="AQ46501" s="9"/>
    </row>
    <row r="46502" spans="41:43" x14ac:dyDescent="0.3">
      <c r="AO46502" s="9"/>
      <c r="AP46502" s="9"/>
      <c r="AQ46502" s="9"/>
    </row>
    <row r="46503" spans="41:43" x14ac:dyDescent="0.3">
      <c r="AO46503" s="9"/>
      <c r="AP46503" s="9"/>
      <c r="AQ46503" s="9"/>
    </row>
    <row r="46504" spans="41:43" x14ac:dyDescent="0.3">
      <c r="AO46504" s="9"/>
      <c r="AP46504" s="9"/>
      <c r="AQ46504" s="9"/>
    </row>
    <row r="46505" spans="41:43" x14ac:dyDescent="0.3">
      <c r="AO46505" s="9"/>
      <c r="AP46505" s="9"/>
      <c r="AQ46505" s="9"/>
    </row>
    <row r="46506" spans="41:43" x14ac:dyDescent="0.3">
      <c r="AO46506" s="9"/>
      <c r="AP46506" s="9"/>
      <c r="AQ46506" s="9"/>
    </row>
    <row r="46507" spans="41:43" x14ac:dyDescent="0.3">
      <c r="AO46507" s="9"/>
      <c r="AP46507" s="9"/>
      <c r="AQ46507" s="9"/>
    </row>
    <row r="46508" spans="41:43" x14ac:dyDescent="0.3">
      <c r="AO46508" s="9"/>
      <c r="AP46508" s="9"/>
      <c r="AQ46508" s="9"/>
    </row>
    <row r="46509" spans="41:43" x14ac:dyDescent="0.3">
      <c r="AO46509" s="9"/>
      <c r="AP46509" s="9"/>
      <c r="AQ46509" s="9"/>
    </row>
    <row r="46510" spans="41:43" x14ac:dyDescent="0.3">
      <c r="AO46510" s="9"/>
      <c r="AP46510" s="9"/>
      <c r="AQ46510" s="9"/>
    </row>
    <row r="46511" spans="41:43" x14ac:dyDescent="0.3">
      <c r="AO46511" s="9"/>
      <c r="AP46511" s="9"/>
      <c r="AQ46511" s="9"/>
    </row>
    <row r="46512" spans="41:43" x14ac:dyDescent="0.3">
      <c r="AO46512" s="9"/>
      <c r="AP46512" s="9"/>
      <c r="AQ46512" s="9"/>
    </row>
    <row r="46513" spans="41:43" x14ac:dyDescent="0.3">
      <c r="AO46513" s="9"/>
      <c r="AP46513" s="9"/>
      <c r="AQ46513" s="9"/>
    </row>
    <row r="46514" spans="41:43" x14ac:dyDescent="0.3">
      <c r="AO46514" s="9"/>
      <c r="AP46514" s="9"/>
      <c r="AQ46514" s="9"/>
    </row>
    <row r="46515" spans="41:43" x14ac:dyDescent="0.3">
      <c r="AO46515" s="9"/>
      <c r="AP46515" s="9"/>
      <c r="AQ46515" s="9"/>
    </row>
    <row r="46516" spans="41:43" x14ac:dyDescent="0.3">
      <c r="AO46516" s="9"/>
      <c r="AP46516" s="9"/>
      <c r="AQ46516" s="9"/>
    </row>
    <row r="46517" spans="41:43" x14ac:dyDescent="0.3">
      <c r="AO46517" s="9"/>
      <c r="AP46517" s="9"/>
      <c r="AQ46517" s="9"/>
    </row>
    <row r="46518" spans="41:43" x14ac:dyDescent="0.3">
      <c r="AO46518" s="9"/>
      <c r="AP46518" s="9"/>
      <c r="AQ46518" s="9"/>
    </row>
    <row r="46519" spans="41:43" x14ac:dyDescent="0.3">
      <c r="AO46519" s="9"/>
      <c r="AP46519" s="9"/>
      <c r="AQ46519" s="9"/>
    </row>
    <row r="46520" spans="41:43" x14ac:dyDescent="0.3">
      <c r="AO46520" s="9"/>
      <c r="AP46520" s="9"/>
      <c r="AQ46520" s="9"/>
    </row>
    <row r="46521" spans="41:43" x14ac:dyDescent="0.3">
      <c r="AO46521" s="9"/>
      <c r="AP46521" s="9"/>
      <c r="AQ46521" s="9"/>
    </row>
    <row r="46522" spans="41:43" x14ac:dyDescent="0.3">
      <c r="AO46522" s="9"/>
      <c r="AP46522" s="9"/>
      <c r="AQ46522" s="9"/>
    </row>
    <row r="46523" spans="41:43" x14ac:dyDescent="0.3">
      <c r="AO46523" s="9"/>
      <c r="AP46523" s="9"/>
      <c r="AQ46523" s="9"/>
    </row>
    <row r="46524" spans="41:43" x14ac:dyDescent="0.3">
      <c r="AO46524" s="9"/>
      <c r="AP46524" s="9"/>
      <c r="AQ46524" s="9"/>
    </row>
    <row r="46525" spans="41:43" x14ac:dyDescent="0.3">
      <c r="AO46525" s="9"/>
      <c r="AP46525" s="9"/>
      <c r="AQ46525" s="9"/>
    </row>
    <row r="46526" spans="41:43" x14ac:dyDescent="0.3">
      <c r="AO46526" s="9"/>
      <c r="AP46526" s="9"/>
      <c r="AQ46526" s="9"/>
    </row>
    <row r="46527" spans="41:43" x14ac:dyDescent="0.3">
      <c r="AO46527" s="9"/>
      <c r="AP46527" s="9"/>
      <c r="AQ46527" s="9"/>
    </row>
    <row r="46528" spans="41:43" x14ac:dyDescent="0.3">
      <c r="AO46528" s="9"/>
      <c r="AP46528" s="9"/>
      <c r="AQ46528" s="9"/>
    </row>
    <row r="46529" spans="41:43" x14ac:dyDescent="0.3">
      <c r="AO46529" s="9"/>
      <c r="AP46529" s="9"/>
      <c r="AQ46529" s="9"/>
    </row>
    <row r="46530" spans="41:43" x14ac:dyDescent="0.3">
      <c r="AO46530" s="9"/>
      <c r="AP46530" s="9"/>
      <c r="AQ46530" s="9"/>
    </row>
    <row r="46531" spans="41:43" x14ac:dyDescent="0.3">
      <c r="AO46531" s="9"/>
      <c r="AP46531" s="9"/>
      <c r="AQ46531" s="9"/>
    </row>
    <row r="46532" spans="41:43" x14ac:dyDescent="0.3">
      <c r="AO46532" s="9"/>
      <c r="AP46532" s="9"/>
      <c r="AQ46532" s="9"/>
    </row>
    <row r="46533" spans="41:43" x14ac:dyDescent="0.3">
      <c r="AO46533" s="9"/>
      <c r="AP46533" s="9"/>
      <c r="AQ46533" s="9"/>
    </row>
    <row r="46534" spans="41:43" x14ac:dyDescent="0.3">
      <c r="AO46534" s="9"/>
      <c r="AP46534" s="9"/>
      <c r="AQ46534" s="9"/>
    </row>
    <row r="46535" spans="41:43" x14ac:dyDescent="0.3">
      <c r="AO46535" s="9"/>
      <c r="AP46535" s="9"/>
      <c r="AQ46535" s="9"/>
    </row>
    <row r="46536" spans="41:43" x14ac:dyDescent="0.3">
      <c r="AO46536" s="9"/>
      <c r="AP46536" s="9"/>
      <c r="AQ46536" s="9"/>
    </row>
    <row r="46537" spans="41:43" x14ac:dyDescent="0.3">
      <c r="AO46537" s="9"/>
      <c r="AP46537" s="9"/>
      <c r="AQ46537" s="9"/>
    </row>
    <row r="46538" spans="41:43" x14ac:dyDescent="0.3">
      <c r="AO46538" s="9"/>
      <c r="AP46538" s="9"/>
      <c r="AQ46538" s="9"/>
    </row>
    <row r="46539" spans="41:43" x14ac:dyDescent="0.3">
      <c r="AO46539" s="9"/>
      <c r="AP46539" s="9"/>
      <c r="AQ46539" s="9"/>
    </row>
    <row r="46540" spans="41:43" x14ac:dyDescent="0.3">
      <c r="AO46540" s="9"/>
      <c r="AP46540" s="9"/>
      <c r="AQ46540" s="9"/>
    </row>
    <row r="46541" spans="41:43" x14ac:dyDescent="0.3">
      <c r="AO46541" s="9"/>
      <c r="AP46541" s="9"/>
      <c r="AQ46541" s="9"/>
    </row>
    <row r="46542" spans="41:43" x14ac:dyDescent="0.3">
      <c r="AO46542" s="9"/>
      <c r="AP46542" s="9"/>
      <c r="AQ46542" s="9"/>
    </row>
    <row r="46543" spans="41:43" x14ac:dyDescent="0.3">
      <c r="AO46543" s="9"/>
      <c r="AP46543" s="9"/>
      <c r="AQ46543" s="9"/>
    </row>
    <row r="46544" spans="41:43" x14ac:dyDescent="0.3">
      <c r="AO46544" s="9"/>
      <c r="AP46544" s="9"/>
      <c r="AQ46544" s="9"/>
    </row>
    <row r="46545" spans="41:43" x14ac:dyDescent="0.3">
      <c r="AO46545" s="9"/>
      <c r="AP46545" s="9"/>
      <c r="AQ46545" s="9"/>
    </row>
    <row r="46546" spans="41:43" x14ac:dyDescent="0.3">
      <c r="AO46546" s="9"/>
      <c r="AP46546" s="9"/>
      <c r="AQ46546" s="9"/>
    </row>
    <row r="46547" spans="41:43" x14ac:dyDescent="0.3">
      <c r="AO46547" s="9"/>
      <c r="AP46547" s="9"/>
      <c r="AQ46547" s="9"/>
    </row>
    <row r="46548" spans="41:43" x14ac:dyDescent="0.3">
      <c r="AO46548" s="9"/>
      <c r="AP46548" s="9"/>
      <c r="AQ46548" s="9"/>
    </row>
    <row r="46549" spans="41:43" x14ac:dyDescent="0.3">
      <c r="AO46549" s="9"/>
      <c r="AP46549" s="9"/>
      <c r="AQ46549" s="9"/>
    </row>
    <row r="46550" spans="41:43" x14ac:dyDescent="0.3">
      <c r="AO46550" s="9"/>
      <c r="AP46550" s="9"/>
      <c r="AQ46550" s="9"/>
    </row>
    <row r="46551" spans="41:43" x14ac:dyDescent="0.3">
      <c r="AO46551" s="9"/>
      <c r="AP46551" s="9"/>
      <c r="AQ46551" s="9"/>
    </row>
    <row r="46552" spans="41:43" x14ac:dyDescent="0.3">
      <c r="AO46552" s="9"/>
      <c r="AP46552" s="9"/>
      <c r="AQ46552" s="9"/>
    </row>
    <row r="46553" spans="41:43" x14ac:dyDescent="0.3">
      <c r="AO46553" s="9"/>
      <c r="AP46553" s="9"/>
      <c r="AQ46553" s="9"/>
    </row>
    <row r="46554" spans="41:43" x14ac:dyDescent="0.3">
      <c r="AO46554" s="9"/>
      <c r="AP46554" s="9"/>
      <c r="AQ46554" s="9"/>
    </row>
    <row r="46555" spans="41:43" x14ac:dyDescent="0.3">
      <c r="AO46555" s="9"/>
      <c r="AP46555" s="9"/>
      <c r="AQ46555" s="9"/>
    </row>
    <row r="46556" spans="41:43" x14ac:dyDescent="0.3">
      <c r="AO46556" s="9"/>
      <c r="AP46556" s="9"/>
      <c r="AQ46556" s="9"/>
    </row>
    <row r="46557" spans="41:43" x14ac:dyDescent="0.3">
      <c r="AO46557" s="9"/>
      <c r="AP46557" s="9"/>
      <c r="AQ46557" s="9"/>
    </row>
    <row r="46558" spans="41:43" x14ac:dyDescent="0.3">
      <c r="AO46558" s="9"/>
      <c r="AP46558" s="9"/>
      <c r="AQ46558" s="9"/>
    </row>
    <row r="46559" spans="41:43" x14ac:dyDescent="0.3">
      <c r="AO46559" s="9"/>
      <c r="AP46559" s="9"/>
      <c r="AQ46559" s="9"/>
    </row>
    <row r="46560" spans="41:43" x14ac:dyDescent="0.3">
      <c r="AO46560" s="9"/>
      <c r="AP46560" s="9"/>
      <c r="AQ46560" s="9"/>
    </row>
    <row r="46561" spans="41:43" x14ac:dyDescent="0.3">
      <c r="AO46561" s="9"/>
      <c r="AP46561" s="9"/>
      <c r="AQ46561" s="9"/>
    </row>
    <row r="46562" spans="41:43" x14ac:dyDescent="0.3">
      <c r="AO46562" s="9"/>
      <c r="AP46562" s="9"/>
      <c r="AQ46562" s="9"/>
    </row>
    <row r="46563" spans="41:43" x14ac:dyDescent="0.3">
      <c r="AO46563" s="9"/>
      <c r="AP46563" s="9"/>
      <c r="AQ46563" s="9"/>
    </row>
    <row r="46564" spans="41:43" x14ac:dyDescent="0.3">
      <c r="AO46564" s="9"/>
      <c r="AP46564" s="9"/>
      <c r="AQ46564" s="9"/>
    </row>
    <row r="46565" spans="41:43" x14ac:dyDescent="0.3">
      <c r="AO46565" s="9"/>
      <c r="AP46565" s="9"/>
      <c r="AQ46565" s="9"/>
    </row>
    <row r="46566" spans="41:43" x14ac:dyDescent="0.3">
      <c r="AO46566" s="9"/>
      <c r="AP46566" s="9"/>
      <c r="AQ46566" s="9"/>
    </row>
    <row r="46567" spans="41:43" x14ac:dyDescent="0.3">
      <c r="AO46567" s="9"/>
      <c r="AP46567" s="9"/>
      <c r="AQ46567" s="9"/>
    </row>
    <row r="46568" spans="41:43" x14ac:dyDescent="0.3">
      <c r="AO46568" s="9"/>
      <c r="AP46568" s="9"/>
      <c r="AQ46568" s="9"/>
    </row>
    <row r="46569" spans="41:43" x14ac:dyDescent="0.3">
      <c r="AO46569" s="9"/>
      <c r="AP46569" s="9"/>
      <c r="AQ46569" s="9"/>
    </row>
    <row r="46570" spans="41:43" x14ac:dyDescent="0.3">
      <c r="AO46570" s="9"/>
      <c r="AP46570" s="9"/>
      <c r="AQ46570" s="9"/>
    </row>
    <row r="46571" spans="41:43" x14ac:dyDescent="0.3">
      <c r="AO46571" s="9"/>
      <c r="AP46571" s="9"/>
      <c r="AQ46571" s="9"/>
    </row>
    <row r="46572" spans="41:43" x14ac:dyDescent="0.3">
      <c r="AO46572" s="9"/>
      <c r="AP46572" s="9"/>
      <c r="AQ46572" s="9"/>
    </row>
    <row r="46573" spans="41:43" x14ac:dyDescent="0.3">
      <c r="AO46573" s="9"/>
      <c r="AP46573" s="9"/>
      <c r="AQ46573" s="9"/>
    </row>
    <row r="46574" spans="41:43" x14ac:dyDescent="0.3">
      <c r="AO46574" s="9"/>
      <c r="AP46574" s="9"/>
      <c r="AQ46574" s="9"/>
    </row>
    <row r="46575" spans="41:43" x14ac:dyDescent="0.3">
      <c r="AO46575" s="9"/>
      <c r="AP46575" s="9"/>
      <c r="AQ46575" s="9"/>
    </row>
    <row r="46576" spans="41:43" x14ac:dyDescent="0.3">
      <c r="AO46576" s="9"/>
      <c r="AP46576" s="9"/>
      <c r="AQ46576" s="9"/>
    </row>
    <row r="46577" spans="41:43" x14ac:dyDescent="0.3">
      <c r="AO46577" s="9"/>
      <c r="AP46577" s="9"/>
      <c r="AQ46577" s="9"/>
    </row>
    <row r="46578" spans="41:43" x14ac:dyDescent="0.3">
      <c r="AO46578" s="9"/>
      <c r="AP46578" s="9"/>
      <c r="AQ46578" s="9"/>
    </row>
    <row r="46579" spans="41:43" x14ac:dyDescent="0.3">
      <c r="AO46579" s="9"/>
      <c r="AP46579" s="9"/>
      <c r="AQ46579" s="9"/>
    </row>
    <row r="46580" spans="41:43" x14ac:dyDescent="0.3">
      <c r="AO46580" s="9"/>
      <c r="AP46580" s="9"/>
      <c r="AQ46580" s="9"/>
    </row>
    <row r="46581" spans="41:43" x14ac:dyDescent="0.3">
      <c r="AO46581" s="9"/>
      <c r="AP46581" s="9"/>
      <c r="AQ46581" s="9"/>
    </row>
    <row r="46582" spans="41:43" x14ac:dyDescent="0.3">
      <c r="AO46582" s="9"/>
      <c r="AP46582" s="9"/>
      <c r="AQ46582" s="9"/>
    </row>
    <row r="46583" spans="41:43" x14ac:dyDescent="0.3">
      <c r="AO46583" s="9"/>
      <c r="AP46583" s="9"/>
      <c r="AQ46583" s="9"/>
    </row>
    <row r="46584" spans="41:43" x14ac:dyDescent="0.3">
      <c r="AO46584" s="9"/>
      <c r="AP46584" s="9"/>
      <c r="AQ46584" s="9"/>
    </row>
    <row r="46585" spans="41:43" x14ac:dyDescent="0.3">
      <c r="AO46585" s="9"/>
      <c r="AP46585" s="9"/>
      <c r="AQ46585" s="9"/>
    </row>
    <row r="46586" spans="41:43" x14ac:dyDescent="0.3">
      <c r="AO46586" s="9"/>
      <c r="AP46586" s="9"/>
      <c r="AQ46586" s="9"/>
    </row>
    <row r="46587" spans="41:43" x14ac:dyDescent="0.3">
      <c r="AO46587" s="9"/>
      <c r="AP46587" s="9"/>
      <c r="AQ46587" s="9"/>
    </row>
    <row r="46588" spans="41:43" x14ac:dyDescent="0.3">
      <c r="AO46588" s="9"/>
      <c r="AP46588" s="9"/>
      <c r="AQ46588" s="9"/>
    </row>
    <row r="46589" spans="41:43" x14ac:dyDescent="0.3">
      <c r="AO46589" s="9"/>
      <c r="AP46589" s="9"/>
      <c r="AQ46589" s="9"/>
    </row>
    <row r="46590" spans="41:43" x14ac:dyDescent="0.3">
      <c r="AO46590" s="9"/>
      <c r="AP46590" s="9"/>
      <c r="AQ46590" s="9"/>
    </row>
    <row r="46591" spans="41:43" x14ac:dyDescent="0.3">
      <c r="AO46591" s="9"/>
      <c r="AP46591" s="9"/>
      <c r="AQ46591" s="9"/>
    </row>
    <row r="46592" spans="41:43" x14ac:dyDescent="0.3">
      <c r="AO46592" s="9"/>
      <c r="AP46592" s="9"/>
      <c r="AQ46592" s="9"/>
    </row>
    <row r="46593" spans="41:43" x14ac:dyDescent="0.3">
      <c r="AO46593" s="9"/>
      <c r="AP46593" s="9"/>
      <c r="AQ46593" s="9"/>
    </row>
    <row r="46594" spans="41:43" x14ac:dyDescent="0.3">
      <c r="AO46594" s="9"/>
      <c r="AP46594" s="9"/>
      <c r="AQ46594" s="9"/>
    </row>
    <row r="46595" spans="41:43" x14ac:dyDescent="0.3">
      <c r="AO46595" s="9"/>
      <c r="AP46595" s="9"/>
      <c r="AQ46595" s="9"/>
    </row>
    <row r="46596" spans="41:43" x14ac:dyDescent="0.3">
      <c r="AO46596" s="9"/>
      <c r="AP46596" s="9"/>
      <c r="AQ46596" s="9"/>
    </row>
    <row r="46597" spans="41:43" x14ac:dyDescent="0.3">
      <c r="AO46597" s="9"/>
      <c r="AP46597" s="9"/>
      <c r="AQ46597" s="9"/>
    </row>
    <row r="46598" spans="41:43" x14ac:dyDescent="0.3">
      <c r="AO46598" s="9"/>
      <c r="AP46598" s="9"/>
      <c r="AQ46598" s="9"/>
    </row>
    <row r="46599" spans="41:43" x14ac:dyDescent="0.3">
      <c r="AO46599" s="9"/>
      <c r="AP46599" s="9"/>
      <c r="AQ46599" s="9"/>
    </row>
    <row r="46600" spans="41:43" x14ac:dyDescent="0.3">
      <c r="AO46600" s="9"/>
      <c r="AP46600" s="9"/>
      <c r="AQ46600" s="9"/>
    </row>
    <row r="46601" spans="41:43" x14ac:dyDescent="0.3">
      <c r="AO46601" s="9"/>
      <c r="AP46601" s="9"/>
      <c r="AQ46601" s="9"/>
    </row>
    <row r="46602" spans="41:43" x14ac:dyDescent="0.3">
      <c r="AO46602" s="9"/>
      <c r="AP46602" s="9"/>
      <c r="AQ46602" s="9"/>
    </row>
    <row r="46603" spans="41:43" x14ac:dyDescent="0.3">
      <c r="AO46603" s="9"/>
      <c r="AP46603" s="9"/>
      <c r="AQ46603" s="9"/>
    </row>
    <row r="46604" spans="41:43" x14ac:dyDescent="0.3">
      <c r="AO46604" s="9"/>
      <c r="AP46604" s="9"/>
      <c r="AQ46604" s="9"/>
    </row>
    <row r="46605" spans="41:43" x14ac:dyDescent="0.3">
      <c r="AO46605" s="9"/>
      <c r="AP46605" s="9"/>
      <c r="AQ46605" s="9"/>
    </row>
    <row r="46606" spans="41:43" x14ac:dyDescent="0.3">
      <c r="AO46606" s="9"/>
      <c r="AP46606" s="9"/>
      <c r="AQ46606" s="9"/>
    </row>
    <row r="46607" spans="41:43" x14ac:dyDescent="0.3">
      <c r="AO46607" s="9"/>
      <c r="AP46607" s="9"/>
      <c r="AQ46607" s="9"/>
    </row>
    <row r="46608" spans="41:43" x14ac:dyDescent="0.3">
      <c r="AO46608" s="9"/>
      <c r="AP46608" s="9"/>
      <c r="AQ46608" s="9"/>
    </row>
    <row r="46609" spans="41:43" x14ac:dyDescent="0.3">
      <c r="AO46609" s="9"/>
      <c r="AP46609" s="9"/>
      <c r="AQ46609" s="9"/>
    </row>
    <row r="46610" spans="41:43" x14ac:dyDescent="0.3">
      <c r="AO46610" s="9"/>
      <c r="AP46610" s="9"/>
      <c r="AQ46610" s="9"/>
    </row>
    <row r="46611" spans="41:43" x14ac:dyDescent="0.3">
      <c r="AO46611" s="9"/>
      <c r="AP46611" s="9"/>
      <c r="AQ46611" s="9"/>
    </row>
    <row r="46612" spans="41:43" x14ac:dyDescent="0.3">
      <c r="AO46612" s="9"/>
      <c r="AP46612" s="9"/>
      <c r="AQ46612" s="9"/>
    </row>
    <row r="46613" spans="41:43" x14ac:dyDescent="0.3">
      <c r="AO46613" s="9"/>
      <c r="AP46613" s="9"/>
      <c r="AQ46613" s="9"/>
    </row>
    <row r="46614" spans="41:43" x14ac:dyDescent="0.3">
      <c r="AO46614" s="9"/>
      <c r="AP46614" s="9"/>
      <c r="AQ46614" s="9"/>
    </row>
    <row r="46615" spans="41:43" x14ac:dyDescent="0.3">
      <c r="AO46615" s="9"/>
      <c r="AP46615" s="9"/>
      <c r="AQ46615" s="9"/>
    </row>
    <row r="46616" spans="41:43" x14ac:dyDescent="0.3">
      <c r="AO46616" s="9"/>
      <c r="AP46616" s="9"/>
      <c r="AQ46616" s="9"/>
    </row>
    <row r="46617" spans="41:43" x14ac:dyDescent="0.3">
      <c r="AO46617" s="9"/>
      <c r="AP46617" s="9"/>
      <c r="AQ46617" s="9"/>
    </row>
    <row r="46618" spans="41:43" x14ac:dyDescent="0.3">
      <c r="AO46618" s="9"/>
      <c r="AP46618" s="9"/>
      <c r="AQ46618" s="9"/>
    </row>
    <row r="46619" spans="41:43" x14ac:dyDescent="0.3">
      <c r="AO46619" s="9"/>
      <c r="AP46619" s="9"/>
      <c r="AQ46619" s="9"/>
    </row>
    <row r="46620" spans="41:43" x14ac:dyDescent="0.3">
      <c r="AO46620" s="9"/>
      <c r="AP46620" s="9"/>
      <c r="AQ46620" s="9"/>
    </row>
    <row r="46621" spans="41:43" x14ac:dyDescent="0.3">
      <c r="AO46621" s="9"/>
      <c r="AP46621" s="9"/>
      <c r="AQ46621" s="9"/>
    </row>
    <row r="46622" spans="41:43" x14ac:dyDescent="0.3">
      <c r="AO46622" s="9"/>
      <c r="AP46622" s="9"/>
      <c r="AQ46622" s="9"/>
    </row>
    <row r="46623" spans="41:43" x14ac:dyDescent="0.3">
      <c r="AO46623" s="9"/>
      <c r="AP46623" s="9"/>
      <c r="AQ46623" s="9"/>
    </row>
    <row r="46624" spans="41:43" x14ac:dyDescent="0.3">
      <c r="AO46624" s="9"/>
      <c r="AP46624" s="9"/>
      <c r="AQ46624" s="9"/>
    </row>
    <row r="46625" spans="41:43" x14ac:dyDescent="0.3">
      <c r="AO46625" s="9"/>
      <c r="AP46625" s="9"/>
      <c r="AQ46625" s="9"/>
    </row>
    <row r="46626" spans="41:43" x14ac:dyDescent="0.3">
      <c r="AO46626" s="9"/>
      <c r="AP46626" s="9"/>
      <c r="AQ46626" s="9"/>
    </row>
    <row r="46627" spans="41:43" x14ac:dyDescent="0.3">
      <c r="AO46627" s="9"/>
      <c r="AP46627" s="9"/>
      <c r="AQ46627" s="9"/>
    </row>
    <row r="46628" spans="41:43" x14ac:dyDescent="0.3">
      <c r="AO46628" s="9"/>
      <c r="AP46628" s="9"/>
      <c r="AQ46628" s="9"/>
    </row>
    <row r="46629" spans="41:43" x14ac:dyDescent="0.3">
      <c r="AO46629" s="9"/>
      <c r="AP46629" s="9"/>
      <c r="AQ46629" s="9"/>
    </row>
    <row r="46630" spans="41:43" x14ac:dyDescent="0.3">
      <c r="AO46630" s="9"/>
      <c r="AP46630" s="9"/>
      <c r="AQ46630" s="9"/>
    </row>
    <row r="46631" spans="41:43" x14ac:dyDescent="0.3">
      <c r="AO46631" s="9"/>
      <c r="AP46631" s="9"/>
      <c r="AQ46631" s="9"/>
    </row>
    <row r="46632" spans="41:43" x14ac:dyDescent="0.3">
      <c r="AO46632" s="9"/>
      <c r="AP46632" s="9"/>
      <c r="AQ46632" s="9"/>
    </row>
    <row r="46633" spans="41:43" x14ac:dyDescent="0.3">
      <c r="AO46633" s="9"/>
      <c r="AP46633" s="9"/>
      <c r="AQ46633" s="9"/>
    </row>
    <row r="46634" spans="41:43" x14ac:dyDescent="0.3">
      <c r="AO46634" s="9"/>
      <c r="AP46634" s="9"/>
      <c r="AQ46634" s="9"/>
    </row>
    <row r="46635" spans="41:43" x14ac:dyDescent="0.3">
      <c r="AO46635" s="9"/>
      <c r="AP46635" s="9"/>
      <c r="AQ46635" s="9"/>
    </row>
    <row r="46636" spans="41:43" x14ac:dyDescent="0.3">
      <c r="AO46636" s="9"/>
      <c r="AP46636" s="9"/>
      <c r="AQ46636" s="9"/>
    </row>
    <row r="46637" spans="41:43" x14ac:dyDescent="0.3">
      <c r="AO46637" s="9"/>
      <c r="AP46637" s="9"/>
      <c r="AQ46637" s="9"/>
    </row>
    <row r="46638" spans="41:43" x14ac:dyDescent="0.3">
      <c r="AO46638" s="9"/>
      <c r="AP46638" s="9"/>
      <c r="AQ46638" s="9"/>
    </row>
    <row r="46639" spans="41:43" x14ac:dyDescent="0.3">
      <c r="AO46639" s="9"/>
      <c r="AP46639" s="9"/>
      <c r="AQ46639" s="9"/>
    </row>
    <row r="46640" spans="41:43" x14ac:dyDescent="0.3">
      <c r="AO46640" s="9"/>
      <c r="AP46640" s="9"/>
      <c r="AQ46640" s="9"/>
    </row>
    <row r="46641" spans="41:43" x14ac:dyDescent="0.3">
      <c r="AO46641" s="9"/>
      <c r="AP46641" s="9"/>
      <c r="AQ46641" s="9"/>
    </row>
    <row r="46642" spans="41:43" x14ac:dyDescent="0.3">
      <c r="AO46642" s="9"/>
      <c r="AP46642" s="9"/>
      <c r="AQ46642" s="9"/>
    </row>
    <row r="46643" spans="41:43" x14ac:dyDescent="0.3">
      <c r="AO46643" s="9"/>
      <c r="AP46643" s="9"/>
      <c r="AQ46643" s="9"/>
    </row>
    <row r="46644" spans="41:43" x14ac:dyDescent="0.3">
      <c r="AO46644" s="9"/>
      <c r="AP46644" s="9"/>
      <c r="AQ46644" s="9"/>
    </row>
    <row r="46645" spans="41:43" x14ac:dyDescent="0.3">
      <c r="AO46645" s="9"/>
      <c r="AP46645" s="9"/>
      <c r="AQ46645" s="9"/>
    </row>
    <row r="46646" spans="41:43" x14ac:dyDescent="0.3">
      <c r="AO46646" s="9"/>
      <c r="AP46646" s="9"/>
      <c r="AQ46646" s="9"/>
    </row>
    <row r="46647" spans="41:43" x14ac:dyDescent="0.3">
      <c r="AO46647" s="9"/>
      <c r="AP46647" s="9"/>
      <c r="AQ46647" s="9"/>
    </row>
    <row r="46648" spans="41:43" x14ac:dyDescent="0.3">
      <c r="AO46648" s="9"/>
      <c r="AP46648" s="9"/>
      <c r="AQ46648" s="9"/>
    </row>
    <row r="46649" spans="41:43" x14ac:dyDescent="0.3">
      <c r="AO46649" s="9"/>
      <c r="AP46649" s="9"/>
      <c r="AQ46649" s="9"/>
    </row>
    <row r="46650" spans="41:43" x14ac:dyDescent="0.3">
      <c r="AO46650" s="9"/>
      <c r="AP46650" s="9"/>
      <c r="AQ46650" s="9"/>
    </row>
    <row r="46651" spans="41:43" x14ac:dyDescent="0.3">
      <c r="AO46651" s="9"/>
      <c r="AP46651" s="9"/>
      <c r="AQ46651" s="9"/>
    </row>
    <row r="46652" spans="41:43" x14ac:dyDescent="0.3">
      <c r="AO46652" s="9"/>
      <c r="AP46652" s="9"/>
      <c r="AQ46652" s="9"/>
    </row>
    <row r="46653" spans="41:43" x14ac:dyDescent="0.3">
      <c r="AO46653" s="9"/>
      <c r="AP46653" s="9"/>
      <c r="AQ46653" s="9"/>
    </row>
    <row r="46654" spans="41:43" x14ac:dyDescent="0.3">
      <c r="AO46654" s="9"/>
      <c r="AP46654" s="9"/>
      <c r="AQ46654" s="9"/>
    </row>
    <row r="46655" spans="41:43" x14ac:dyDescent="0.3">
      <c r="AO46655" s="9"/>
      <c r="AP46655" s="9"/>
      <c r="AQ46655" s="9"/>
    </row>
    <row r="46656" spans="41:43" x14ac:dyDescent="0.3">
      <c r="AO46656" s="9"/>
      <c r="AP46656" s="9"/>
      <c r="AQ46656" s="9"/>
    </row>
    <row r="46657" spans="41:43" x14ac:dyDescent="0.3">
      <c r="AO46657" s="9"/>
      <c r="AP46657" s="9"/>
      <c r="AQ46657" s="9"/>
    </row>
    <row r="46658" spans="41:43" x14ac:dyDescent="0.3">
      <c r="AO46658" s="9"/>
      <c r="AP46658" s="9"/>
      <c r="AQ46658" s="9"/>
    </row>
    <row r="46659" spans="41:43" x14ac:dyDescent="0.3">
      <c r="AO46659" s="9"/>
      <c r="AP46659" s="9"/>
      <c r="AQ46659" s="9"/>
    </row>
    <row r="46660" spans="41:43" x14ac:dyDescent="0.3">
      <c r="AO46660" s="9"/>
      <c r="AP46660" s="9"/>
      <c r="AQ46660" s="9"/>
    </row>
    <row r="46661" spans="41:43" x14ac:dyDescent="0.3">
      <c r="AO46661" s="9"/>
      <c r="AP46661" s="9"/>
      <c r="AQ46661" s="9"/>
    </row>
    <row r="46662" spans="41:43" x14ac:dyDescent="0.3">
      <c r="AO46662" s="9"/>
      <c r="AP46662" s="9"/>
      <c r="AQ46662" s="9"/>
    </row>
    <row r="46663" spans="41:43" x14ac:dyDescent="0.3">
      <c r="AO46663" s="9"/>
      <c r="AP46663" s="9"/>
      <c r="AQ46663" s="9"/>
    </row>
    <row r="46664" spans="41:43" x14ac:dyDescent="0.3">
      <c r="AO46664" s="9"/>
      <c r="AP46664" s="9"/>
      <c r="AQ46664" s="9"/>
    </row>
    <row r="46665" spans="41:43" x14ac:dyDescent="0.3">
      <c r="AO46665" s="9"/>
      <c r="AP46665" s="9"/>
      <c r="AQ46665" s="9"/>
    </row>
    <row r="46666" spans="41:43" x14ac:dyDescent="0.3">
      <c r="AO46666" s="9"/>
      <c r="AP46666" s="9"/>
      <c r="AQ46666" s="9"/>
    </row>
    <row r="46667" spans="41:43" x14ac:dyDescent="0.3">
      <c r="AO46667" s="9"/>
      <c r="AP46667" s="9"/>
      <c r="AQ46667" s="9"/>
    </row>
    <row r="46668" spans="41:43" x14ac:dyDescent="0.3">
      <c r="AO46668" s="9"/>
      <c r="AP46668" s="9"/>
      <c r="AQ46668" s="9"/>
    </row>
    <row r="46669" spans="41:43" x14ac:dyDescent="0.3">
      <c r="AO46669" s="9"/>
      <c r="AP46669" s="9"/>
      <c r="AQ46669" s="9"/>
    </row>
    <row r="46670" spans="41:43" x14ac:dyDescent="0.3">
      <c r="AO46670" s="9"/>
      <c r="AP46670" s="9"/>
      <c r="AQ46670" s="9"/>
    </row>
    <row r="46671" spans="41:43" x14ac:dyDescent="0.3">
      <c r="AO46671" s="9"/>
      <c r="AP46671" s="9"/>
      <c r="AQ46671" s="9"/>
    </row>
    <row r="46672" spans="41:43" x14ac:dyDescent="0.3">
      <c r="AO46672" s="9"/>
      <c r="AP46672" s="9"/>
      <c r="AQ46672" s="9"/>
    </row>
    <row r="46673" spans="41:43" x14ac:dyDescent="0.3">
      <c r="AO46673" s="9"/>
      <c r="AP46673" s="9"/>
      <c r="AQ46673" s="9"/>
    </row>
    <row r="46674" spans="41:43" x14ac:dyDescent="0.3">
      <c r="AO46674" s="9"/>
      <c r="AP46674" s="9"/>
      <c r="AQ46674" s="9"/>
    </row>
    <row r="46675" spans="41:43" x14ac:dyDescent="0.3">
      <c r="AO46675" s="9"/>
      <c r="AP46675" s="9"/>
      <c r="AQ46675" s="9"/>
    </row>
    <row r="46676" spans="41:43" x14ac:dyDescent="0.3">
      <c r="AO46676" s="9"/>
      <c r="AP46676" s="9"/>
      <c r="AQ46676" s="9"/>
    </row>
    <row r="46677" spans="41:43" x14ac:dyDescent="0.3">
      <c r="AO46677" s="9"/>
      <c r="AP46677" s="9"/>
      <c r="AQ46677" s="9"/>
    </row>
    <row r="46678" spans="41:43" x14ac:dyDescent="0.3">
      <c r="AO46678" s="9"/>
      <c r="AP46678" s="9"/>
      <c r="AQ46678" s="9"/>
    </row>
    <row r="46679" spans="41:43" x14ac:dyDescent="0.3">
      <c r="AO46679" s="9"/>
      <c r="AP46679" s="9"/>
      <c r="AQ46679" s="9"/>
    </row>
    <row r="46680" spans="41:43" x14ac:dyDescent="0.3">
      <c r="AO46680" s="9"/>
      <c r="AP46680" s="9"/>
      <c r="AQ46680" s="9"/>
    </row>
    <row r="46681" spans="41:43" x14ac:dyDescent="0.3">
      <c r="AO46681" s="9"/>
      <c r="AP46681" s="9"/>
      <c r="AQ46681" s="9"/>
    </row>
    <row r="46682" spans="41:43" x14ac:dyDescent="0.3">
      <c r="AO46682" s="9"/>
      <c r="AP46682" s="9"/>
      <c r="AQ46682" s="9"/>
    </row>
    <row r="46683" spans="41:43" x14ac:dyDescent="0.3">
      <c r="AO46683" s="9"/>
      <c r="AP46683" s="9"/>
      <c r="AQ46683" s="9"/>
    </row>
    <row r="46684" spans="41:43" x14ac:dyDescent="0.3">
      <c r="AO46684" s="9"/>
      <c r="AP46684" s="9"/>
      <c r="AQ46684" s="9"/>
    </row>
    <row r="46685" spans="41:43" x14ac:dyDescent="0.3">
      <c r="AO46685" s="9"/>
      <c r="AP46685" s="9"/>
      <c r="AQ46685" s="9"/>
    </row>
    <row r="46686" spans="41:43" x14ac:dyDescent="0.3">
      <c r="AO46686" s="9"/>
      <c r="AP46686" s="9"/>
      <c r="AQ46686" s="9"/>
    </row>
    <row r="46687" spans="41:43" x14ac:dyDescent="0.3">
      <c r="AO46687" s="9"/>
      <c r="AP46687" s="9"/>
      <c r="AQ46687" s="9"/>
    </row>
    <row r="46688" spans="41:43" x14ac:dyDescent="0.3">
      <c r="AO46688" s="9"/>
      <c r="AP46688" s="9"/>
      <c r="AQ46688" s="9"/>
    </row>
    <row r="46689" spans="41:43" x14ac:dyDescent="0.3">
      <c r="AO46689" s="9"/>
      <c r="AP46689" s="9"/>
      <c r="AQ46689" s="9"/>
    </row>
    <row r="46690" spans="41:43" x14ac:dyDescent="0.3">
      <c r="AO46690" s="9"/>
      <c r="AP46690" s="9"/>
      <c r="AQ46690" s="9"/>
    </row>
    <row r="46691" spans="41:43" x14ac:dyDescent="0.3">
      <c r="AO46691" s="9"/>
      <c r="AP46691" s="9"/>
      <c r="AQ46691" s="9"/>
    </row>
    <row r="46692" spans="41:43" x14ac:dyDescent="0.3">
      <c r="AO46692" s="9"/>
      <c r="AP46692" s="9"/>
      <c r="AQ46692" s="9"/>
    </row>
    <row r="46693" spans="41:43" x14ac:dyDescent="0.3">
      <c r="AO46693" s="9"/>
      <c r="AP46693" s="9"/>
      <c r="AQ46693" s="9"/>
    </row>
    <row r="46694" spans="41:43" x14ac:dyDescent="0.3">
      <c r="AO46694" s="9"/>
      <c r="AP46694" s="9"/>
      <c r="AQ46694" s="9"/>
    </row>
    <row r="46695" spans="41:43" x14ac:dyDescent="0.3">
      <c r="AO46695" s="9"/>
      <c r="AP46695" s="9"/>
      <c r="AQ46695" s="9"/>
    </row>
    <row r="46696" spans="41:43" x14ac:dyDescent="0.3">
      <c r="AO46696" s="9"/>
      <c r="AP46696" s="9"/>
      <c r="AQ46696" s="9"/>
    </row>
    <row r="46697" spans="41:43" x14ac:dyDescent="0.3">
      <c r="AO46697" s="9"/>
      <c r="AP46697" s="9"/>
      <c r="AQ46697" s="9"/>
    </row>
    <row r="46698" spans="41:43" x14ac:dyDescent="0.3">
      <c r="AO46698" s="9"/>
      <c r="AP46698" s="9"/>
      <c r="AQ46698" s="9"/>
    </row>
    <row r="46699" spans="41:43" x14ac:dyDescent="0.3">
      <c r="AO46699" s="9"/>
      <c r="AP46699" s="9"/>
      <c r="AQ46699" s="9"/>
    </row>
    <row r="46700" spans="41:43" x14ac:dyDescent="0.3">
      <c r="AO46700" s="9"/>
      <c r="AP46700" s="9"/>
      <c r="AQ46700" s="9"/>
    </row>
    <row r="46701" spans="41:43" x14ac:dyDescent="0.3">
      <c r="AO46701" s="9"/>
      <c r="AP46701" s="9"/>
      <c r="AQ46701" s="9"/>
    </row>
    <row r="46702" spans="41:43" x14ac:dyDescent="0.3">
      <c r="AO46702" s="9"/>
      <c r="AP46702" s="9"/>
      <c r="AQ46702" s="9"/>
    </row>
    <row r="46703" spans="41:43" x14ac:dyDescent="0.3">
      <c r="AO46703" s="9"/>
      <c r="AP46703" s="9"/>
      <c r="AQ46703" s="9"/>
    </row>
    <row r="46704" spans="41:43" x14ac:dyDescent="0.3">
      <c r="AO46704" s="9"/>
      <c r="AP46704" s="9"/>
      <c r="AQ46704" s="9"/>
    </row>
    <row r="46705" spans="41:43" x14ac:dyDescent="0.3">
      <c r="AO46705" s="9"/>
      <c r="AP46705" s="9"/>
      <c r="AQ46705" s="9"/>
    </row>
    <row r="46706" spans="41:43" x14ac:dyDescent="0.3">
      <c r="AO46706" s="9"/>
      <c r="AP46706" s="9"/>
      <c r="AQ46706" s="9"/>
    </row>
    <row r="46707" spans="41:43" x14ac:dyDescent="0.3">
      <c r="AO46707" s="9"/>
      <c r="AP46707" s="9"/>
      <c r="AQ46707" s="9"/>
    </row>
    <row r="46708" spans="41:43" x14ac:dyDescent="0.3">
      <c r="AO46708" s="9"/>
      <c r="AP46708" s="9"/>
      <c r="AQ46708" s="9"/>
    </row>
    <row r="46709" spans="41:43" x14ac:dyDescent="0.3">
      <c r="AO46709" s="9"/>
      <c r="AP46709" s="9"/>
      <c r="AQ46709" s="9"/>
    </row>
    <row r="46710" spans="41:43" x14ac:dyDescent="0.3">
      <c r="AO46710" s="9"/>
      <c r="AP46710" s="9"/>
      <c r="AQ46710" s="9"/>
    </row>
    <row r="46711" spans="41:43" x14ac:dyDescent="0.3">
      <c r="AO46711" s="9"/>
      <c r="AP46711" s="9"/>
      <c r="AQ46711" s="9"/>
    </row>
    <row r="46712" spans="41:43" x14ac:dyDescent="0.3">
      <c r="AO46712" s="9"/>
      <c r="AP46712" s="9"/>
      <c r="AQ46712" s="9"/>
    </row>
    <row r="46713" spans="41:43" x14ac:dyDescent="0.3">
      <c r="AO46713" s="9"/>
      <c r="AP46713" s="9"/>
      <c r="AQ46713" s="9"/>
    </row>
    <row r="46714" spans="41:43" x14ac:dyDescent="0.3">
      <c r="AO46714" s="9"/>
      <c r="AP46714" s="9"/>
      <c r="AQ46714" s="9"/>
    </row>
    <row r="46715" spans="41:43" x14ac:dyDescent="0.3">
      <c r="AO46715" s="9"/>
      <c r="AP46715" s="9"/>
      <c r="AQ46715" s="9"/>
    </row>
    <row r="46716" spans="41:43" x14ac:dyDescent="0.3">
      <c r="AO46716" s="9"/>
      <c r="AP46716" s="9"/>
      <c r="AQ46716" s="9"/>
    </row>
    <row r="46717" spans="41:43" x14ac:dyDescent="0.3">
      <c r="AO46717" s="9"/>
      <c r="AP46717" s="9"/>
      <c r="AQ46717" s="9"/>
    </row>
    <row r="46718" spans="41:43" x14ac:dyDescent="0.3">
      <c r="AO46718" s="9"/>
      <c r="AP46718" s="9"/>
      <c r="AQ46718" s="9"/>
    </row>
    <row r="46719" spans="41:43" x14ac:dyDescent="0.3">
      <c r="AO46719" s="9"/>
      <c r="AP46719" s="9"/>
      <c r="AQ46719" s="9"/>
    </row>
    <row r="46720" spans="41:43" x14ac:dyDescent="0.3">
      <c r="AO46720" s="9"/>
      <c r="AP46720" s="9"/>
      <c r="AQ46720" s="9"/>
    </row>
    <row r="46721" spans="41:43" x14ac:dyDescent="0.3">
      <c r="AO46721" s="9"/>
      <c r="AP46721" s="9"/>
      <c r="AQ46721" s="9"/>
    </row>
    <row r="46722" spans="41:43" x14ac:dyDescent="0.3">
      <c r="AO46722" s="9"/>
      <c r="AP46722" s="9"/>
      <c r="AQ46722" s="9"/>
    </row>
    <row r="46723" spans="41:43" x14ac:dyDescent="0.3">
      <c r="AO46723" s="9"/>
      <c r="AP46723" s="9"/>
      <c r="AQ46723" s="9"/>
    </row>
    <row r="46724" spans="41:43" x14ac:dyDescent="0.3">
      <c r="AO46724" s="9"/>
      <c r="AP46724" s="9"/>
      <c r="AQ46724" s="9"/>
    </row>
    <row r="46725" spans="41:43" x14ac:dyDescent="0.3">
      <c r="AO46725" s="9"/>
      <c r="AP46725" s="9"/>
      <c r="AQ46725" s="9"/>
    </row>
    <row r="46726" spans="41:43" x14ac:dyDescent="0.3">
      <c r="AO46726" s="9"/>
      <c r="AP46726" s="9"/>
      <c r="AQ46726" s="9"/>
    </row>
    <row r="46727" spans="41:43" x14ac:dyDescent="0.3">
      <c r="AO46727" s="9"/>
      <c r="AP46727" s="9"/>
      <c r="AQ46727" s="9"/>
    </row>
    <row r="46728" spans="41:43" x14ac:dyDescent="0.3">
      <c r="AO46728" s="9"/>
      <c r="AP46728" s="9"/>
      <c r="AQ46728" s="9"/>
    </row>
    <row r="46729" spans="41:43" x14ac:dyDescent="0.3">
      <c r="AO46729" s="9"/>
      <c r="AP46729" s="9"/>
      <c r="AQ46729" s="9"/>
    </row>
    <row r="46730" spans="41:43" x14ac:dyDescent="0.3">
      <c r="AO46730" s="9"/>
      <c r="AP46730" s="9"/>
      <c r="AQ46730" s="9"/>
    </row>
    <row r="46731" spans="41:43" x14ac:dyDescent="0.3">
      <c r="AO46731" s="9"/>
      <c r="AP46731" s="9"/>
      <c r="AQ46731" s="9"/>
    </row>
    <row r="46732" spans="41:43" x14ac:dyDescent="0.3">
      <c r="AO46732" s="9"/>
      <c r="AP46732" s="9"/>
      <c r="AQ46732" s="9"/>
    </row>
    <row r="46733" spans="41:43" x14ac:dyDescent="0.3">
      <c r="AO46733" s="9"/>
      <c r="AP46733" s="9"/>
      <c r="AQ46733" s="9"/>
    </row>
    <row r="46734" spans="41:43" x14ac:dyDescent="0.3">
      <c r="AO46734" s="9"/>
      <c r="AP46734" s="9"/>
      <c r="AQ46734" s="9"/>
    </row>
    <row r="46735" spans="41:43" x14ac:dyDescent="0.3">
      <c r="AO46735" s="9"/>
      <c r="AP46735" s="9"/>
      <c r="AQ46735" s="9"/>
    </row>
    <row r="46736" spans="41:43" x14ac:dyDescent="0.3">
      <c r="AO46736" s="9"/>
      <c r="AP46736" s="9"/>
      <c r="AQ46736" s="9"/>
    </row>
    <row r="46737" spans="41:43" x14ac:dyDescent="0.3">
      <c r="AO46737" s="9"/>
      <c r="AP46737" s="9"/>
      <c r="AQ46737" s="9"/>
    </row>
    <row r="46738" spans="41:43" x14ac:dyDescent="0.3">
      <c r="AO46738" s="9"/>
      <c r="AP46738" s="9"/>
      <c r="AQ46738" s="9"/>
    </row>
    <row r="46739" spans="41:43" x14ac:dyDescent="0.3">
      <c r="AO46739" s="9"/>
      <c r="AP46739" s="9"/>
      <c r="AQ46739" s="9"/>
    </row>
    <row r="46740" spans="41:43" x14ac:dyDescent="0.3">
      <c r="AO46740" s="9"/>
      <c r="AP46740" s="9"/>
      <c r="AQ46740" s="9"/>
    </row>
    <row r="46741" spans="41:43" x14ac:dyDescent="0.3">
      <c r="AO46741" s="9"/>
      <c r="AP46741" s="9"/>
      <c r="AQ46741" s="9"/>
    </row>
    <row r="46742" spans="41:43" x14ac:dyDescent="0.3">
      <c r="AO46742" s="9"/>
      <c r="AP46742" s="9"/>
      <c r="AQ46742" s="9"/>
    </row>
    <row r="46743" spans="41:43" x14ac:dyDescent="0.3">
      <c r="AO46743" s="9"/>
      <c r="AP46743" s="9"/>
      <c r="AQ46743" s="9"/>
    </row>
    <row r="46744" spans="41:43" x14ac:dyDescent="0.3">
      <c r="AO46744" s="9"/>
      <c r="AP46744" s="9"/>
      <c r="AQ46744" s="9"/>
    </row>
    <row r="46745" spans="41:43" x14ac:dyDescent="0.3">
      <c r="AO46745" s="9"/>
      <c r="AP46745" s="9"/>
      <c r="AQ46745" s="9"/>
    </row>
    <row r="46746" spans="41:43" x14ac:dyDescent="0.3">
      <c r="AO46746" s="9"/>
      <c r="AP46746" s="9"/>
      <c r="AQ46746" s="9"/>
    </row>
    <row r="46747" spans="41:43" x14ac:dyDescent="0.3">
      <c r="AO46747" s="9"/>
      <c r="AP46747" s="9"/>
      <c r="AQ46747" s="9"/>
    </row>
    <row r="46748" spans="41:43" x14ac:dyDescent="0.3">
      <c r="AO46748" s="9"/>
      <c r="AP46748" s="9"/>
      <c r="AQ46748" s="9"/>
    </row>
    <row r="46749" spans="41:43" x14ac:dyDescent="0.3">
      <c r="AO46749" s="9"/>
      <c r="AP46749" s="9"/>
      <c r="AQ46749" s="9"/>
    </row>
    <row r="46750" spans="41:43" x14ac:dyDescent="0.3">
      <c r="AO46750" s="9"/>
      <c r="AP46750" s="9"/>
      <c r="AQ46750" s="9"/>
    </row>
    <row r="46751" spans="41:43" x14ac:dyDescent="0.3">
      <c r="AO46751" s="9"/>
      <c r="AP46751" s="9"/>
      <c r="AQ46751" s="9"/>
    </row>
    <row r="46752" spans="41:43" x14ac:dyDescent="0.3">
      <c r="AO46752" s="9"/>
      <c r="AP46752" s="9"/>
      <c r="AQ46752" s="9"/>
    </row>
    <row r="46753" spans="41:43" x14ac:dyDescent="0.3">
      <c r="AO46753" s="9"/>
      <c r="AP46753" s="9"/>
      <c r="AQ46753" s="9"/>
    </row>
    <row r="46754" spans="41:43" x14ac:dyDescent="0.3">
      <c r="AO46754" s="9"/>
      <c r="AP46754" s="9"/>
      <c r="AQ46754" s="9"/>
    </row>
    <row r="46755" spans="41:43" x14ac:dyDescent="0.3">
      <c r="AO46755" s="9"/>
      <c r="AP46755" s="9"/>
      <c r="AQ46755" s="9"/>
    </row>
    <row r="46756" spans="41:43" x14ac:dyDescent="0.3">
      <c r="AO46756" s="9"/>
      <c r="AP46756" s="9"/>
      <c r="AQ46756" s="9"/>
    </row>
    <row r="46757" spans="41:43" x14ac:dyDescent="0.3">
      <c r="AO46757" s="9"/>
      <c r="AP46757" s="9"/>
      <c r="AQ46757" s="9"/>
    </row>
    <row r="46758" spans="41:43" x14ac:dyDescent="0.3">
      <c r="AO46758" s="9"/>
      <c r="AP46758" s="9"/>
      <c r="AQ46758" s="9"/>
    </row>
    <row r="46759" spans="41:43" x14ac:dyDescent="0.3">
      <c r="AO46759" s="9"/>
      <c r="AP46759" s="9"/>
      <c r="AQ46759" s="9"/>
    </row>
    <row r="46760" spans="41:43" x14ac:dyDescent="0.3">
      <c r="AO46760" s="9"/>
      <c r="AP46760" s="9"/>
      <c r="AQ46760" s="9"/>
    </row>
    <row r="46761" spans="41:43" x14ac:dyDescent="0.3">
      <c r="AO46761" s="9"/>
      <c r="AP46761" s="9"/>
      <c r="AQ46761" s="9"/>
    </row>
    <row r="46762" spans="41:43" x14ac:dyDescent="0.3">
      <c r="AO46762" s="9"/>
      <c r="AP46762" s="9"/>
      <c r="AQ46762" s="9"/>
    </row>
    <row r="46763" spans="41:43" x14ac:dyDescent="0.3">
      <c r="AO46763" s="9"/>
      <c r="AP46763" s="9"/>
      <c r="AQ46763" s="9"/>
    </row>
    <row r="46764" spans="41:43" x14ac:dyDescent="0.3">
      <c r="AO46764" s="9"/>
      <c r="AP46764" s="9"/>
      <c r="AQ46764" s="9"/>
    </row>
    <row r="46765" spans="41:43" x14ac:dyDescent="0.3">
      <c r="AO46765" s="9"/>
      <c r="AP46765" s="9"/>
      <c r="AQ46765" s="9"/>
    </row>
    <row r="46766" spans="41:43" x14ac:dyDescent="0.3">
      <c r="AO46766" s="9"/>
      <c r="AP46766" s="9"/>
      <c r="AQ46766" s="9"/>
    </row>
    <row r="46767" spans="41:43" x14ac:dyDescent="0.3">
      <c r="AO46767" s="9"/>
      <c r="AP46767" s="9"/>
      <c r="AQ46767" s="9"/>
    </row>
    <row r="46768" spans="41:43" x14ac:dyDescent="0.3">
      <c r="AO46768" s="9"/>
      <c r="AP46768" s="9"/>
      <c r="AQ46768" s="9"/>
    </row>
    <row r="46769" spans="41:43" x14ac:dyDescent="0.3">
      <c r="AO46769" s="9"/>
      <c r="AP46769" s="9"/>
      <c r="AQ46769" s="9"/>
    </row>
    <row r="46770" spans="41:43" x14ac:dyDescent="0.3">
      <c r="AO46770" s="9"/>
      <c r="AP46770" s="9"/>
      <c r="AQ46770" s="9"/>
    </row>
    <row r="46771" spans="41:43" x14ac:dyDescent="0.3">
      <c r="AO46771" s="9"/>
      <c r="AP46771" s="9"/>
      <c r="AQ46771" s="9"/>
    </row>
    <row r="46772" spans="41:43" x14ac:dyDescent="0.3">
      <c r="AO46772" s="9"/>
      <c r="AP46772" s="9"/>
      <c r="AQ46772" s="9"/>
    </row>
    <row r="46773" spans="41:43" x14ac:dyDescent="0.3">
      <c r="AO46773" s="9"/>
      <c r="AP46773" s="9"/>
      <c r="AQ46773" s="9"/>
    </row>
    <row r="46774" spans="41:43" x14ac:dyDescent="0.3">
      <c r="AO46774" s="9"/>
      <c r="AP46774" s="9"/>
      <c r="AQ46774" s="9"/>
    </row>
    <row r="46775" spans="41:43" x14ac:dyDescent="0.3">
      <c r="AO46775" s="9"/>
      <c r="AP46775" s="9"/>
      <c r="AQ46775" s="9"/>
    </row>
    <row r="46776" spans="41:43" x14ac:dyDescent="0.3">
      <c r="AO46776" s="9"/>
      <c r="AP46776" s="9"/>
      <c r="AQ46776" s="9"/>
    </row>
    <row r="46777" spans="41:43" x14ac:dyDescent="0.3">
      <c r="AO46777" s="9"/>
      <c r="AP46777" s="9"/>
      <c r="AQ46777" s="9"/>
    </row>
    <row r="46778" spans="41:43" x14ac:dyDescent="0.3">
      <c r="AO46778" s="9"/>
      <c r="AP46778" s="9"/>
      <c r="AQ46778" s="9"/>
    </row>
    <row r="46779" spans="41:43" x14ac:dyDescent="0.3">
      <c r="AO46779" s="9"/>
      <c r="AP46779" s="9"/>
      <c r="AQ46779" s="9"/>
    </row>
    <row r="46780" spans="41:43" x14ac:dyDescent="0.3">
      <c r="AO46780" s="9"/>
      <c r="AP46780" s="9"/>
      <c r="AQ46780" s="9"/>
    </row>
    <row r="46781" spans="41:43" x14ac:dyDescent="0.3">
      <c r="AO46781" s="9"/>
      <c r="AP46781" s="9"/>
      <c r="AQ46781" s="9"/>
    </row>
    <row r="46782" spans="41:43" x14ac:dyDescent="0.3">
      <c r="AO46782" s="9"/>
      <c r="AP46782" s="9"/>
      <c r="AQ46782" s="9"/>
    </row>
    <row r="46783" spans="41:43" x14ac:dyDescent="0.3">
      <c r="AO46783" s="9"/>
      <c r="AP46783" s="9"/>
      <c r="AQ46783" s="9"/>
    </row>
    <row r="46784" spans="41:43" x14ac:dyDescent="0.3">
      <c r="AO46784" s="9"/>
      <c r="AP46784" s="9"/>
      <c r="AQ46784" s="9"/>
    </row>
    <row r="46785" spans="41:43" x14ac:dyDescent="0.3">
      <c r="AO46785" s="9"/>
      <c r="AP46785" s="9"/>
      <c r="AQ46785" s="9"/>
    </row>
    <row r="46786" spans="41:43" x14ac:dyDescent="0.3">
      <c r="AO46786" s="9"/>
      <c r="AP46786" s="9"/>
      <c r="AQ46786" s="9"/>
    </row>
    <row r="46787" spans="41:43" x14ac:dyDescent="0.3">
      <c r="AO46787" s="9"/>
      <c r="AP46787" s="9"/>
      <c r="AQ46787" s="9"/>
    </row>
    <row r="46788" spans="41:43" x14ac:dyDescent="0.3">
      <c r="AO46788" s="9"/>
      <c r="AP46788" s="9"/>
      <c r="AQ46788" s="9"/>
    </row>
    <row r="46789" spans="41:43" x14ac:dyDescent="0.3">
      <c r="AO46789" s="9"/>
      <c r="AP46789" s="9"/>
      <c r="AQ46789" s="9"/>
    </row>
    <row r="46790" spans="41:43" x14ac:dyDescent="0.3">
      <c r="AO46790" s="9"/>
      <c r="AP46790" s="9"/>
      <c r="AQ46790" s="9"/>
    </row>
    <row r="46791" spans="41:43" x14ac:dyDescent="0.3">
      <c r="AO46791" s="9"/>
      <c r="AP46791" s="9"/>
      <c r="AQ46791" s="9"/>
    </row>
    <row r="46792" spans="41:43" x14ac:dyDescent="0.3">
      <c r="AO46792" s="9"/>
      <c r="AP46792" s="9"/>
      <c r="AQ46792" s="9"/>
    </row>
    <row r="46793" spans="41:43" x14ac:dyDescent="0.3">
      <c r="AO46793" s="9"/>
      <c r="AP46793" s="9"/>
      <c r="AQ46793" s="9"/>
    </row>
    <row r="46794" spans="41:43" x14ac:dyDescent="0.3">
      <c r="AO46794" s="9"/>
      <c r="AP46794" s="9"/>
      <c r="AQ46794" s="9"/>
    </row>
    <row r="46795" spans="41:43" x14ac:dyDescent="0.3">
      <c r="AO46795" s="9"/>
      <c r="AP46795" s="9"/>
      <c r="AQ46795" s="9"/>
    </row>
    <row r="46796" spans="41:43" x14ac:dyDescent="0.3">
      <c r="AO46796" s="9"/>
      <c r="AP46796" s="9"/>
      <c r="AQ46796" s="9"/>
    </row>
    <row r="46797" spans="41:43" x14ac:dyDescent="0.3">
      <c r="AO46797" s="9"/>
      <c r="AP46797" s="9"/>
      <c r="AQ46797" s="9"/>
    </row>
    <row r="46798" spans="41:43" x14ac:dyDescent="0.3">
      <c r="AO46798" s="9"/>
      <c r="AP46798" s="9"/>
      <c r="AQ46798" s="9"/>
    </row>
    <row r="46799" spans="41:43" x14ac:dyDescent="0.3">
      <c r="AO46799" s="9"/>
      <c r="AP46799" s="9"/>
      <c r="AQ46799" s="9"/>
    </row>
    <row r="46800" spans="41:43" x14ac:dyDescent="0.3">
      <c r="AO46800" s="9"/>
      <c r="AP46800" s="9"/>
      <c r="AQ46800" s="9"/>
    </row>
    <row r="46801" spans="41:43" x14ac:dyDescent="0.3">
      <c r="AO46801" s="9"/>
      <c r="AP46801" s="9"/>
      <c r="AQ46801" s="9"/>
    </row>
    <row r="46802" spans="41:43" x14ac:dyDescent="0.3">
      <c r="AO46802" s="9"/>
      <c r="AP46802" s="9"/>
      <c r="AQ46802" s="9"/>
    </row>
    <row r="46803" spans="41:43" x14ac:dyDescent="0.3">
      <c r="AO46803" s="9"/>
      <c r="AP46803" s="9"/>
      <c r="AQ46803" s="9"/>
    </row>
    <row r="46804" spans="41:43" x14ac:dyDescent="0.3">
      <c r="AO46804" s="9"/>
      <c r="AP46804" s="9"/>
      <c r="AQ46804" s="9"/>
    </row>
    <row r="46805" spans="41:43" x14ac:dyDescent="0.3">
      <c r="AO46805" s="9"/>
      <c r="AP46805" s="9"/>
      <c r="AQ46805" s="9"/>
    </row>
    <row r="46806" spans="41:43" x14ac:dyDescent="0.3">
      <c r="AO46806" s="9"/>
      <c r="AP46806" s="9"/>
      <c r="AQ46806" s="9"/>
    </row>
    <row r="46807" spans="41:43" x14ac:dyDescent="0.3">
      <c r="AO46807" s="9"/>
      <c r="AP46807" s="9"/>
      <c r="AQ46807" s="9"/>
    </row>
    <row r="46808" spans="41:43" x14ac:dyDescent="0.3">
      <c r="AO46808" s="9"/>
      <c r="AP46808" s="9"/>
      <c r="AQ46808" s="9"/>
    </row>
    <row r="46809" spans="41:43" x14ac:dyDescent="0.3">
      <c r="AO46809" s="9"/>
      <c r="AP46809" s="9"/>
      <c r="AQ46809" s="9"/>
    </row>
    <row r="46810" spans="41:43" x14ac:dyDescent="0.3">
      <c r="AO46810" s="9"/>
      <c r="AP46810" s="9"/>
      <c r="AQ46810" s="9"/>
    </row>
    <row r="46811" spans="41:43" x14ac:dyDescent="0.3">
      <c r="AO46811" s="9"/>
      <c r="AP46811" s="9"/>
      <c r="AQ46811" s="9"/>
    </row>
    <row r="46812" spans="41:43" x14ac:dyDescent="0.3">
      <c r="AO46812" s="9"/>
      <c r="AP46812" s="9"/>
      <c r="AQ46812" s="9"/>
    </row>
    <row r="46813" spans="41:43" x14ac:dyDescent="0.3">
      <c r="AO46813" s="9"/>
      <c r="AP46813" s="9"/>
      <c r="AQ46813" s="9"/>
    </row>
    <row r="46814" spans="41:43" x14ac:dyDescent="0.3">
      <c r="AO46814" s="9"/>
      <c r="AP46814" s="9"/>
      <c r="AQ46814" s="9"/>
    </row>
    <row r="46815" spans="41:43" x14ac:dyDescent="0.3">
      <c r="AO46815" s="9"/>
      <c r="AP46815" s="9"/>
      <c r="AQ46815" s="9"/>
    </row>
    <row r="46816" spans="41:43" x14ac:dyDescent="0.3">
      <c r="AO46816" s="9"/>
      <c r="AP46816" s="9"/>
      <c r="AQ46816" s="9"/>
    </row>
    <row r="46817" spans="41:43" x14ac:dyDescent="0.3">
      <c r="AO46817" s="9"/>
      <c r="AP46817" s="9"/>
      <c r="AQ46817" s="9"/>
    </row>
    <row r="46818" spans="41:43" x14ac:dyDescent="0.3">
      <c r="AO46818" s="9"/>
      <c r="AP46818" s="9"/>
      <c r="AQ46818" s="9"/>
    </row>
    <row r="46819" spans="41:43" x14ac:dyDescent="0.3">
      <c r="AO46819" s="9"/>
      <c r="AP46819" s="9"/>
      <c r="AQ46819" s="9"/>
    </row>
    <row r="46820" spans="41:43" x14ac:dyDescent="0.3">
      <c r="AO46820" s="9"/>
      <c r="AP46820" s="9"/>
      <c r="AQ46820" s="9"/>
    </row>
    <row r="46821" spans="41:43" x14ac:dyDescent="0.3">
      <c r="AO46821" s="9"/>
      <c r="AP46821" s="9"/>
      <c r="AQ46821" s="9"/>
    </row>
    <row r="46822" spans="41:43" x14ac:dyDescent="0.3">
      <c r="AO46822" s="9"/>
      <c r="AP46822" s="9"/>
      <c r="AQ46822" s="9"/>
    </row>
    <row r="46823" spans="41:43" x14ac:dyDescent="0.3">
      <c r="AO46823" s="9"/>
      <c r="AP46823" s="9"/>
      <c r="AQ46823" s="9"/>
    </row>
    <row r="46824" spans="41:43" x14ac:dyDescent="0.3">
      <c r="AO46824" s="9"/>
      <c r="AP46824" s="9"/>
      <c r="AQ46824" s="9"/>
    </row>
    <row r="46825" spans="41:43" x14ac:dyDescent="0.3">
      <c r="AO46825" s="9"/>
      <c r="AP46825" s="9"/>
      <c r="AQ46825" s="9"/>
    </row>
    <row r="46826" spans="41:43" x14ac:dyDescent="0.3">
      <c r="AO46826" s="9"/>
      <c r="AP46826" s="9"/>
      <c r="AQ46826" s="9"/>
    </row>
    <row r="46827" spans="41:43" x14ac:dyDescent="0.3">
      <c r="AO46827" s="9"/>
      <c r="AP46827" s="9"/>
      <c r="AQ46827" s="9"/>
    </row>
    <row r="46828" spans="41:43" x14ac:dyDescent="0.3">
      <c r="AO46828" s="9"/>
      <c r="AP46828" s="9"/>
      <c r="AQ46828" s="9"/>
    </row>
    <row r="46829" spans="41:43" x14ac:dyDescent="0.3">
      <c r="AO46829" s="9"/>
      <c r="AP46829" s="9"/>
      <c r="AQ46829" s="9"/>
    </row>
    <row r="46830" spans="41:43" x14ac:dyDescent="0.3">
      <c r="AO46830" s="9"/>
      <c r="AP46830" s="9"/>
      <c r="AQ46830" s="9"/>
    </row>
    <row r="46831" spans="41:43" x14ac:dyDescent="0.3">
      <c r="AO46831" s="9"/>
      <c r="AP46831" s="9"/>
      <c r="AQ46831" s="9"/>
    </row>
    <row r="46832" spans="41:43" x14ac:dyDescent="0.3">
      <c r="AO46832" s="9"/>
      <c r="AP46832" s="9"/>
      <c r="AQ46832" s="9"/>
    </row>
    <row r="46833" spans="41:43" x14ac:dyDescent="0.3">
      <c r="AO46833" s="9"/>
      <c r="AP46833" s="9"/>
      <c r="AQ46833" s="9"/>
    </row>
    <row r="46834" spans="41:43" x14ac:dyDescent="0.3">
      <c r="AO46834" s="9"/>
      <c r="AP46834" s="9"/>
      <c r="AQ46834" s="9"/>
    </row>
    <row r="46835" spans="41:43" x14ac:dyDescent="0.3">
      <c r="AO46835" s="9"/>
      <c r="AP46835" s="9"/>
      <c r="AQ46835" s="9"/>
    </row>
    <row r="46836" spans="41:43" x14ac:dyDescent="0.3">
      <c r="AO46836" s="9"/>
      <c r="AP46836" s="9"/>
      <c r="AQ46836" s="9"/>
    </row>
    <row r="46837" spans="41:43" x14ac:dyDescent="0.3">
      <c r="AO46837" s="9"/>
      <c r="AP46837" s="9"/>
      <c r="AQ46837" s="9"/>
    </row>
    <row r="46838" spans="41:43" x14ac:dyDescent="0.3">
      <c r="AO46838" s="9"/>
      <c r="AP46838" s="9"/>
      <c r="AQ46838" s="9"/>
    </row>
    <row r="46839" spans="41:43" x14ac:dyDescent="0.3">
      <c r="AO46839" s="9"/>
      <c r="AP46839" s="9"/>
      <c r="AQ46839" s="9"/>
    </row>
    <row r="46840" spans="41:43" x14ac:dyDescent="0.3">
      <c r="AO46840" s="9"/>
      <c r="AP46840" s="9"/>
      <c r="AQ46840" s="9"/>
    </row>
    <row r="46841" spans="41:43" x14ac:dyDescent="0.3">
      <c r="AO46841" s="9"/>
      <c r="AP46841" s="9"/>
      <c r="AQ46841" s="9"/>
    </row>
    <row r="46842" spans="41:43" x14ac:dyDescent="0.3">
      <c r="AO46842" s="9"/>
      <c r="AP46842" s="9"/>
      <c r="AQ46842" s="9"/>
    </row>
    <row r="46843" spans="41:43" x14ac:dyDescent="0.3">
      <c r="AO46843" s="9"/>
      <c r="AP46843" s="9"/>
      <c r="AQ46843" s="9"/>
    </row>
    <row r="46844" spans="41:43" x14ac:dyDescent="0.3">
      <c r="AO46844" s="9"/>
      <c r="AP46844" s="9"/>
      <c r="AQ46844" s="9"/>
    </row>
    <row r="46845" spans="41:43" x14ac:dyDescent="0.3">
      <c r="AO46845" s="9"/>
      <c r="AP46845" s="9"/>
      <c r="AQ46845" s="9"/>
    </row>
    <row r="46846" spans="41:43" x14ac:dyDescent="0.3">
      <c r="AO46846" s="9"/>
      <c r="AP46846" s="9"/>
      <c r="AQ46846" s="9"/>
    </row>
    <row r="46847" spans="41:43" x14ac:dyDescent="0.3">
      <c r="AO46847" s="9"/>
      <c r="AP46847" s="9"/>
      <c r="AQ46847" s="9"/>
    </row>
    <row r="46848" spans="41:43" x14ac:dyDescent="0.3">
      <c r="AO46848" s="9"/>
      <c r="AP46848" s="9"/>
      <c r="AQ46848" s="9"/>
    </row>
    <row r="46849" spans="41:43" x14ac:dyDescent="0.3">
      <c r="AO46849" s="9"/>
      <c r="AP46849" s="9"/>
      <c r="AQ46849" s="9"/>
    </row>
    <row r="46850" spans="41:43" x14ac:dyDescent="0.3">
      <c r="AO46850" s="9"/>
      <c r="AP46850" s="9"/>
      <c r="AQ46850" s="9"/>
    </row>
    <row r="46851" spans="41:43" x14ac:dyDescent="0.3">
      <c r="AO46851" s="9"/>
      <c r="AP46851" s="9"/>
      <c r="AQ46851" s="9"/>
    </row>
    <row r="46852" spans="41:43" x14ac:dyDescent="0.3">
      <c r="AO46852" s="9"/>
      <c r="AP46852" s="9"/>
      <c r="AQ46852" s="9"/>
    </row>
    <row r="46853" spans="41:43" x14ac:dyDescent="0.3">
      <c r="AO46853" s="9"/>
      <c r="AP46853" s="9"/>
      <c r="AQ46853" s="9"/>
    </row>
    <row r="46854" spans="41:43" x14ac:dyDescent="0.3">
      <c r="AO46854" s="9"/>
      <c r="AP46854" s="9"/>
      <c r="AQ46854" s="9"/>
    </row>
    <row r="46855" spans="41:43" x14ac:dyDescent="0.3">
      <c r="AO46855" s="9"/>
      <c r="AP46855" s="9"/>
      <c r="AQ46855" s="9"/>
    </row>
    <row r="46856" spans="41:43" x14ac:dyDescent="0.3">
      <c r="AO46856" s="9"/>
      <c r="AP46856" s="9"/>
      <c r="AQ46856" s="9"/>
    </row>
    <row r="46857" spans="41:43" x14ac:dyDescent="0.3">
      <c r="AO46857" s="9"/>
      <c r="AP46857" s="9"/>
      <c r="AQ46857" s="9"/>
    </row>
    <row r="46858" spans="41:43" x14ac:dyDescent="0.3">
      <c r="AO46858" s="9"/>
      <c r="AP46858" s="9"/>
      <c r="AQ46858" s="9"/>
    </row>
    <row r="46859" spans="41:43" x14ac:dyDescent="0.3">
      <c r="AO46859" s="9"/>
      <c r="AP46859" s="9"/>
      <c r="AQ46859" s="9"/>
    </row>
    <row r="46860" spans="41:43" x14ac:dyDescent="0.3">
      <c r="AO46860" s="9"/>
      <c r="AP46860" s="9"/>
      <c r="AQ46860" s="9"/>
    </row>
    <row r="46861" spans="41:43" x14ac:dyDescent="0.3">
      <c r="AO46861" s="9"/>
      <c r="AP46861" s="9"/>
      <c r="AQ46861" s="9"/>
    </row>
    <row r="46862" spans="41:43" x14ac:dyDescent="0.3">
      <c r="AO46862" s="9"/>
      <c r="AP46862" s="9"/>
      <c r="AQ46862" s="9"/>
    </row>
    <row r="46863" spans="41:43" x14ac:dyDescent="0.3">
      <c r="AO46863" s="9"/>
      <c r="AP46863" s="9"/>
      <c r="AQ46863" s="9"/>
    </row>
    <row r="46864" spans="41:43" x14ac:dyDescent="0.3">
      <c r="AO46864" s="9"/>
      <c r="AP46864" s="9"/>
      <c r="AQ46864" s="9"/>
    </row>
    <row r="46865" spans="41:43" x14ac:dyDescent="0.3">
      <c r="AO46865" s="9"/>
      <c r="AP46865" s="9"/>
      <c r="AQ46865" s="9"/>
    </row>
    <row r="46866" spans="41:43" x14ac:dyDescent="0.3">
      <c r="AO46866" s="9"/>
      <c r="AP46866" s="9"/>
      <c r="AQ46866" s="9"/>
    </row>
    <row r="46867" spans="41:43" x14ac:dyDescent="0.3">
      <c r="AO46867" s="9"/>
      <c r="AP46867" s="9"/>
      <c r="AQ46867" s="9"/>
    </row>
    <row r="46868" spans="41:43" x14ac:dyDescent="0.3">
      <c r="AO46868" s="9"/>
      <c r="AP46868" s="9"/>
      <c r="AQ46868" s="9"/>
    </row>
    <row r="46869" spans="41:43" x14ac:dyDescent="0.3">
      <c r="AO46869" s="9"/>
      <c r="AP46869" s="9"/>
      <c r="AQ46869" s="9"/>
    </row>
    <row r="46870" spans="41:43" x14ac:dyDescent="0.3">
      <c r="AO46870" s="9"/>
      <c r="AP46870" s="9"/>
      <c r="AQ46870" s="9"/>
    </row>
    <row r="46871" spans="41:43" x14ac:dyDescent="0.3">
      <c r="AO46871" s="9"/>
      <c r="AP46871" s="9"/>
      <c r="AQ46871" s="9"/>
    </row>
    <row r="46872" spans="41:43" x14ac:dyDescent="0.3">
      <c r="AO46872" s="9"/>
      <c r="AP46872" s="9"/>
      <c r="AQ46872" s="9"/>
    </row>
    <row r="46873" spans="41:43" x14ac:dyDescent="0.3">
      <c r="AO46873" s="9"/>
      <c r="AP46873" s="9"/>
      <c r="AQ46873" s="9"/>
    </row>
    <row r="46874" spans="41:43" x14ac:dyDescent="0.3">
      <c r="AO46874" s="9"/>
      <c r="AP46874" s="9"/>
      <c r="AQ46874" s="9"/>
    </row>
    <row r="46875" spans="41:43" x14ac:dyDescent="0.3">
      <c r="AO46875" s="9"/>
      <c r="AP46875" s="9"/>
      <c r="AQ46875" s="9"/>
    </row>
    <row r="46876" spans="41:43" x14ac:dyDescent="0.3">
      <c r="AO46876" s="9"/>
      <c r="AP46876" s="9"/>
      <c r="AQ46876" s="9"/>
    </row>
    <row r="46877" spans="41:43" x14ac:dyDescent="0.3">
      <c r="AO46877" s="9"/>
      <c r="AP46877" s="9"/>
      <c r="AQ46877" s="9"/>
    </row>
    <row r="46878" spans="41:43" x14ac:dyDescent="0.3">
      <c r="AO46878" s="9"/>
      <c r="AP46878" s="9"/>
      <c r="AQ46878" s="9"/>
    </row>
    <row r="46879" spans="41:43" x14ac:dyDescent="0.3">
      <c r="AO46879" s="9"/>
      <c r="AP46879" s="9"/>
      <c r="AQ46879" s="9"/>
    </row>
    <row r="46880" spans="41:43" x14ac:dyDescent="0.3">
      <c r="AO46880" s="9"/>
      <c r="AP46880" s="9"/>
      <c r="AQ46880" s="9"/>
    </row>
    <row r="46881" spans="41:43" x14ac:dyDescent="0.3">
      <c r="AO46881" s="9"/>
      <c r="AP46881" s="9"/>
      <c r="AQ46881" s="9"/>
    </row>
    <row r="46882" spans="41:43" x14ac:dyDescent="0.3">
      <c r="AO46882" s="9"/>
      <c r="AP46882" s="9"/>
      <c r="AQ46882" s="9"/>
    </row>
    <row r="46883" spans="41:43" x14ac:dyDescent="0.3">
      <c r="AO46883" s="9"/>
      <c r="AP46883" s="9"/>
      <c r="AQ46883" s="9"/>
    </row>
    <row r="46884" spans="41:43" x14ac:dyDescent="0.3">
      <c r="AO46884" s="9"/>
      <c r="AP46884" s="9"/>
      <c r="AQ46884" s="9"/>
    </row>
    <row r="46885" spans="41:43" x14ac:dyDescent="0.3">
      <c r="AO46885" s="9"/>
      <c r="AP46885" s="9"/>
      <c r="AQ46885" s="9"/>
    </row>
    <row r="46886" spans="41:43" x14ac:dyDescent="0.3">
      <c r="AO46886" s="9"/>
      <c r="AP46886" s="9"/>
      <c r="AQ46886" s="9"/>
    </row>
    <row r="46887" spans="41:43" x14ac:dyDescent="0.3">
      <c r="AO46887" s="9"/>
      <c r="AP46887" s="9"/>
      <c r="AQ46887" s="9"/>
    </row>
    <row r="46888" spans="41:43" x14ac:dyDescent="0.3">
      <c r="AO46888" s="9"/>
      <c r="AP46888" s="9"/>
      <c r="AQ46888" s="9"/>
    </row>
    <row r="46889" spans="41:43" x14ac:dyDescent="0.3">
      <c r="AO46889" s="9"/>
      <c r="AP46889" s="9"/>
      <c r="AQ46889" s="9"/>
    </row>
    <row r="46890" spans="41:43" x14ac:dyDescent="0.3">
      <c r="AO46890" s="9"/>
      <c r="AP46890" s="9"/>
      <c r="AQ46890" s="9"/>
    </row>
    <row r="46891" spans="41:43" x14ac:dyDescent="0.3">
      <c r="AO46891" s="9"/>
      <c r="AP46891" s="9"/>
      <c r="AQ46891" s="9"/>
    </row>
    <row r="46892" spans="41:43" x14ac:dyDescent="0.3">
      <c r="AO46892" s="9"/>
      <c r="AP46892" s="9"/>
      <c r="AQ46892" s="9"/>
    </row>
    <row r="46893" spans="41:43" x14ac:dyDescent="0.3">
      <c r="AO46893" s="9"/>
      <c r="AP46893" s="9"/>
      <c r="AQ46893" s="9"/>
    </row>
    <row r="46894" spans="41:43" x14ac:dyDescent="0.3">
      <c r="AO46894" s="9"/>
      <c r="AP46894" s="9"/>
      <c r="AQ46894" s="9"/>
    </row>
    <row r="46895" spans="41:43" x14ac:dyDescent="0.3">
      <c r="AO46895" s="9"/>
      <c r="AP46895" s="9"/>
      <c r="AQ46895" s="9"/>
    </row>
    <row r="46896" spans="41:43" x14ac:dyDescent="0.3">
      <c r="AO46896" s="9"/>
      <c r="AP46896" s="9"/>
      <c r="AQ46896" s="9"/>
    </row>
    <row r="46897" spans="41:43" x14ac:dyDescent="0.3">
      <c r="AO46897" s="9"/>
      <c r="AP46897" s="9"/>
      <c r="AQ46897" s="9"/>
    </row>
    <row r="46898" spans="41:43" x14ac:dyDescent="0.3">
      <c r="AO46898" s="9"/>
      <c r="AP46898" s="9"/>
      <c r="AQ46898" s="9"/>
    </row>
    <row r="46899" spans="41:43" x14ac:dyDescent="0.3">
      <c r="AO46899" s="9"/>
      <c r="AP46899" s="9"/>
      <c r="AQ46899" s="9"/>
    </row>
    <row r="46900" spans="41:43" x14ac:dyDescent="0.3">
      <c r="AO46900" s="9"/>
      <c r="AP46900" s="9"/>
      <c r="AQ46900" s="9"/>
    </row>
    <row r="46901" spans="41:43" x14ac:dyDescent="0.3">
      <c r="AO46901" s="9"/>
      <c r="AP46901" s="9"/>
      <c r="AQ46901" s="9"/>
    </row>
    <row r="46902" spans="41:43" x14ac:dyDescent="0.3">
      <c r="AO46902" s="9"/>
      <c r="AP46902" s="9"/>
      <c r="AQ46902" s="9"/>
    </row>
    <row r="46903" spans="41:43" x14ac:dyDescent="0.3">
      <c r="AO46903" s="9"/>
      <c r="AP46903" s="9"/>
      <c r="AQ46903" s="9"/>
    </row>
    <row r="46904" spans="41:43" x14ac:dyDescent="0.3">
      <c r="AO46904" s="9"/>
      <c r="AP46904" s="9"/>
      <c r="AQ46904" s="9"/>
    </row>
    <row r="46905" spans="41:43" x14ac:dyDescent="0.3">
      <c r="AO46905" s="9"/>
      <c r="AP46905" s="9"/>
      <c r="AQ46905" s="9"/>
    </row>
    <row r="46906" spans="41:43" x14ac:dyDescent="0.3">
      <c r="AO46906" s="9"/>
      <c r="AP46906" s="9"/>
      <c r="AQ46906" s="9"/>
    </row>
    <row r="46907" spans="41:43" x14ac:dyDescent="0.3">
      <c r="AO46907" s="9"/>
      <c r="AP46907" s="9"/>
      <c r="AQ46907" s="9"/>
    </row>
    <row r="46908" spans="41:43" x14ac:dyDescent="0.3">
      <c r="AO46908" s="9"/>
      <c r="AP46908" s="9"/>
      <c r="AQ46908" s="9"/>
    </row>
    <row r="46909" spans="41:43" x14ac:dyDescent="0.3">
      <c r="AO46909" s="9"/>
      <c r="AP46909" s="9"/>
      <c r="AQ46909" s="9"/>
    </row>
    <row r="46910" spans="41:43" x14ac:dyDescent="0.3">
      <c r="AO46910" s="9"/>
      <c r="AP46910" s="9"/>
      <c r="AQ46910" s="9"/>
    </row>
    <row r="46911" spans="41:43" x14ac:dyDescent="0.3">
      <c r="AO46911" s="9"/>
      <c r="AP46911" s="9"/>
      <c r="AQ46911" s="9"/>
    </row>
    <row r="46912" spans="41:43" x14ac:dyDescent="0.3">
      <c r="AO46912" s="9"/>
      <c r="AP46912" s="9"/>
      <c r="AQ46912" s="9"/>
    </row>
    <row r="46913" spans="41:43" x14ac:dyDescent="0.3">
      <c r="AO46913" s="9"/>
      <c r="AP46913" s="9"/>
      <c r="AQ46913" s="9"/>
    </row>
    <row r="46914" spans="41:43" x14ac:dyDescent="0.3">
      <c r="AO46914" s="9"/>
      <c r="AP46914" s="9"/>
      <c r="AQ46914" s="9"/>
    </row>
    <row r="46915" spans="41:43" x14ac:dyDescent="0.3">
      <c r="AO46915" s="9"/>
      <c r="AP46915" s="9"/>
      <c r="AQ46915" s="9"/>
    </row>
    <row r="46916" spans="41:43" x14ac:dyDescent="0.3">
      <c r="AO46916" s="9"/>
      <c r="AP46916" s="9"/>
      <c r="AQ46916" s="9"/>
    </row>
    <row r="46917" spans="41:43" x14ac:dyDescent="0.3">
      <c r="AO46917" s="9"/>
      <c r="AP46917" s="9"/>
      <c r="AQ46917" s="9"/>
    </row>
    <row r="46918" spans="41:43" x14ac:dyDescent="0.3">
      <c r="AO46918" s="9"/>
      <c r="AP46918" s="9"/>
      <c r="AQ46918" s="9"/>
    </row>
    <row r="46919" spans="41:43" x14ac:dyDescent="0.3">
      <c r="AO46919" s="9"/>
      <c r="AP46919" s="9"/>
      <c r="AQ46919" s="9"/>
    </row>
    <row r="46920" spans="41:43" x14ac:dyDescent="0.3">
      <c r="AO46920" s="9"/>
      <c r="AP46920" s="9"/>
      <c r="AQ46920" s="9"/>
    </row>
    <row r="46921" spans="41:43" x14ac:dyDescent="0.3">
      <c r="AO46921" s="9"/>
      <c r="AP46921" s="9"/>
      <c r="AQ46921" s="9"/>
    </row>
    <row r="46922" spans="41:43" x14ac:dyDescent="0.3">
      <c r="AO46922" s="9"/>
      <c r="AP46922" s="9"/>
      <c r="AQ46922" s="9"/>
    </row>
    <row r="46923" spans="41:43" x14ac:dyDescent="0.3">
      <c r="AO46923" s="9"/>
      <c r="AP46923" s="9"/>
      <c r="AQ46923" s="9"/>
    </row>
    <row r="46924" spans="41:43" x14ac:dyDescent="0.3">
      <c r="AO46924" s="9"/>
      <c r="AP46924" s="9"/>
      <c r="AQ46924" s="9"/>
    </row>
    <row r="46925" spans="41:43" x14ac:dyDescent="0.3">
      <c r="AO46925" s="9"/>
      <c r="AP46925" s="9"/>
      <c r="AQ46925" s="9"/>
    </row>
    <row r="46926" spans="41:43" x14ac:dyDescent="0.3">
      <c r="AO46926" s="9"/>
      <c r="AP46926" s="9"/>
      <c r="AQ46926" s="9"/>
    </row>
    <row r="46927" spans="41:43" x14ac:dyDescent="0.3">
      <c r="AO46927" s="9"/>
      <c r="AP46927" s="9"/>
      <c r="AQ46927" s="9"/>
    </row>
    <row r="46928" spans="41:43" x14ac:dyDescent="0.3">
      <c r="AO46928" s="9"/>
      <c r="AP46928" s="9"/>
      <c r="AQ46928" s="9"/>
    </row>
    <row r="46929" spans="41:43" x14ac:dyDescent="0.3">
      <c r="AO46929" s="9"/>
      <c r="AP46929" s="9"/>
      <c r="AQ46929" s="9"/>
    </row>
    <row r="46930" spans="41:43" x14ac:dyDescent="0.3">
      <c r="AO46930" s="9"/>
      <c r="AP46930" s="9"/>
      <c r="AQ46930" s="9"/>
    </row>
    <row r="46931" spans="41:43" x14ac:dyDescent="0.3">
      <c r="AO46931" s="9"/>
      <c r="AP46931" s="9"/>
      <c r="AQ46931" s="9"/>
    </row>
    <row r="46932" spans="41:43" x14ac:dyDescent="0.3">
      <c r="AO46932" s="9"/>
      <c r="AP46932" s="9"/>
      <c r="AQ46932" s="9"/>
    </row>
    <row r="46933" spans="41:43" x14ac:dyDescent="0.3">
      <c r="AO46933" s="9"/>
      <c r="AP46933" s="9"/>
      <c r="AQ46933" s="9"/>
    </row>
    <row r="46934" spans="41:43" x14ac:dyDescent="0.3">
      <c r="AO46934" s="9"/>
      <c r="AP46934" s="9"/>
      <c r="AQ46934" s="9"/>
    </row>
    <row r="46935" spans="41:43" x14ac:dyDescent="0.3">
      <c r="AO46935" s="9"/>
      <c r="AP46935" s="9"/>
      <c r="AQ46935" s="9"/>
    </row>
    <row r="46936" spans="41:43" x14ac:dyDescent="0.3">
      <c r="AO46936" s="9"/>
      <c r="AP46936" s="9"/>
      <c r="AQ46936" s="9"/>
    </row>
    <row r="46937" spans="41:43" x14ac:dyDescent="0.3">
      <c r="AO46937" s="9"/>
      <c r="AP46937" s="9"/>
      <c r="AQ46937" s="9"/>
    </row>
    <row r="46938" spans="41:43" x14ac:dyDescent="0.3">
      <c r="AO46938" s="9"/>
      <c r="AP46938" s="9"/>
      <c r="AQ46938" s="9"/>
    </row>
    <row r="46939" spans="41:43" x14ac:dyDescent="0.3">
      <c r="AO46939" s="9"/>
      <c r="AP46939" s="9"/>
      <c r="AQ46939" s="9"/>
    </row>
    <row r="46940" spans="41:43" x14ac:dyDescent="0.3">
      <c r="AO46940" s="9"/>
      <c r="AP46940" s="9"/>
      <c r="AQ46940" s="9"/>
    </row>
    <row r="46941" spans="41:43" x14ac:dyDescent="0.3">
      <c r="AO46941" s="9"/>
      <c r="AP46941" s="9"/>
      <c r="AQ46941" s="9"/>
    </row>
    <row r="46942" spans="41:43" x14ac:dyDescent="0.3">
      <c r="AO46942" s="9"/>
      <c r="AP46942" s="9"/>
      <c r="AQ46942" s="9"/>
    </row>
    <row r="46943" spans="41:43" x14ac:dyDescent="0.3">
      <c r="AO46943" s="9"/>
      <c r="AP46943" s="9"/>
      <c r="AQ46943" s="9"/>
    </row>
    <row r="46944" spans="41:43" x14ac:dyDescent="0.3">
      <c r="AO46944" s="9"/>
      <c r="AP46944" s="9"/>
      <c r="AQ46944" s="9"/>
    </row>
    <row r="46945" spans="41:43" x14ac:dyDescent="0.3">
      <c r="AO46945" s="9"/>
      <c r="AP46945" s="9"/>
      <c r="AQ46945" s="9"/>
    </row>
    <row r="46946" spans="41:43" x14ac:dyDescent="0.3">
      <c r="AO46946" s="9"/>
      <c r="AP46946" s="9"/>
      <c r="AQ46946" s="9"/>
    </row>
    <row r="46947" spans="41:43" x14ac:dyDescent="0.3">
      <c r="AO46947" s="9"/>
      <c r="AP46947" s="9"/>
      <c r="AQ46947" s="9"/>
    </row>
    <row r="46948" spans="41:43" x14ac:dyDescent="0.3">
      <c r="AO46948" s="9"/>
      <c r="AP46948" s="9"/>
      <c r="AQ46948" s="9"/>
    </row>
    <row r="46949" spans="41:43" x14ac:dyDescent="0.3">
      <c r="AO46949" s="9"/>
      <c r="AP46949" s="9"/>
      <c r="AQ46949" s="9"/>
    </row>
    <row r="46950" spans="41:43" x14ac:dyDescent="0.3">
      <c r="AO46950" s="9"/>
      <c r="AP46950" s="9"/>
      <c r="AQ46950" s="9"/>
    </row>
    <row r="46951" spans="41:43" x14ac:dyDescent="0.3">
      <c r="AO46951" s="9"/>
      <c r="AP46951" s="9"/>
      <c r="AQ46951" s="9"/>
    </row>
    <row r="46952" spans="41:43" x14ac:dyDescent="0.3">
      <c r="AO46952" s="9"/>
      <c r="AP46952" s="9"/>
      <c r="AQ46952" s="9"/>
    </row>
    <row r="46953" spans="41:43" x14ac:dyDescent="0.3">
      <c r="AO46953" s="9"/>
      <c r="AP46953" s="9"/>
      <c r="AQ46953" s="9"/>
    </row>
    <row r="46954" spans="41:43" x14ac:dyDescent="0.3">
      <c r="AO46954" s="9"/>
      <c r="AP46954" s="9"/>
      <c r="AQ46954" s="9"/>
    </row>
    <row r="46955" spans="41:43" x14ac:dyDescent="0.3">
      <c r="AO46955" s="9"/>
      <c r="AP46955" s="9"/>
      <c r="AQ46955" s="9"/>
    </row>
    <row r="46956" spans="41:43" x14ac:dyDescent="0.3">
      <c r="AO46956" s="9"/>
      <c r="AP46956" s="9"/>
      <c r="AQ46956" s="9"/>
    </row>
    <row r="46957" spans="41:43" x14ac:dyDescent="0.3">
      <c r="AO46957" s="9"/>
      <c r="AP46957" s="9"/>
      <c r="AQ46957" s="9"/>
    </row>
    <row r="46958" spans="41:43" x14ac:dyDescent="0.3">
      <c r="AO46958" s="9"/>
      <c r="AP46958" s="9"/>
      <c r="AQ46958" s="9"/>
    </row>
    <row r="46959" spans="41:43" x14ac:dyDescent="0.3">
      <c r="AO46959" s="9"/>
      <c r="AP46959" s="9"/>
      <c r="AQ46959" s="9"/>
    </row>
    <row r="46960" spans="41:43" x14ac:dyDescent="0.3">
      <c r="AO46960" s="9"/>
      <c r="AP46960" s="9"/>
      <c r="AQ46960" s="9"/>
    </row>
    <row r="46961" spans="41:43" x14ac:dyDescent="0.3">
      <c r="AO46961" s="9"/>
      <c r="AP46961" s="9"/>
      <c r="AQ46961" s="9"/>
    </row>
    <row r="46962" spans="41:43" x14ac:dyDescent="0.3">
      <c r="AO46962" s="9"/>
      <c r="AP46962" s="9"/>
      <c r="AQ46962" s="9"/>
    </row>
    <row r="46963" spans="41:43" x14ac:dyDescent="0.3">
      <c r="AO46963" s="9"/>
      <c r="AP46963" s="9"/>
      <c r="AQ46963" s="9"/>
    </row>
    <row r="46964" spans="41:43" x14ac:dyDescent="0.3">
      <c r="AO46964" s="9"/>
      <c r="AP46964" s="9"/>
      <c r="AQ46964" s="9"/>
    </row>
    <row r="46965" spans="41:43" x14ac:dyDescent="0.3">
      <c r="AO46965" s="9"/>
      <c r="AP46965" s="9"/>
      <c r="AQ46965" s="9"/>
    </row>
    <row r="46966" spans="41:43" x14ac:dyDescent="0.3">
      <c r="AO46966" s="9"/>
      <c r="AP46966" s="9"/>
      <c r="AQ46966" s="9"/>
    </row>
    <row r="46967" spans="41:43" x14ac:dyDescent="0.3">
      <c r="AO46967" s="9"/>
      <c r="AP46967" s="9"/>
      <c r="AQ46967" s="9"/>
    </row>
    <row r="46968" spans="41:43" x14ac:dyDescent="0.3">
      <c r="AO46968" s="9"/>
      <c r="AP46968" s="9"/>
      <c r="AQ46968" s="9"/>
    </row>
    <row r="46969" spans="41:43" x14ac:dyDescent="0.3">
      <c r="AO46969" s="9"/>
      <c r="AP46969" s="9"/>
      <c r="AQ46969" s="9"/>
    </row>
    <row r="46970" spans="41:43" x14ac:dyDescent="0.3">
      <c r="AO46970" s="9"/>
      <c r="AP46970" s="9"/>
      <c r="AQ46970" s="9"/>
    </row>
    <row r="46971" spans="41:43" x14ac:dyDescent="0.3">
      <c r="AO46971" s="9"/>
      <c r="AP46971" s="9"/>
      <c r="AQ46971" s="9"/>
    </row>
    <row r="46972" spans="41:43" x14ac:dyDescent="0.3">
      <c r="AO46972" s="9"/>
      <c r="AP46972" s="9"/>
      <c r="AQ46972" s="9"/>
    </row>
    <row r="46973" spans="41:43" x14ac:dyDescent="0.3">
      <c r="AO46973" s="9"/>
      <c r="AP46973" s="9"/>
      <c r="AQ46973" s="9"/>
    </row>
    <row r="46974" spans="41:43" x14ac:dyDescent="0.3">
      <c r="AO46974" s="9"/>
      <c r="AP46974" s="9"/>
      <c r="AQ46974" s="9"/>
    </row>
    <row r="46975" spans="41:43" x14ac:dyDescent="0.3">
      <c r="AO46975" s="9"/>
      <c r="AP46975" s="9"/>
      <c r="AQ46975" s="9"/>
    </row>
    <row r="46976" spans="41:43" x14ac:dyDescent="0.3">
      <c r="AO46976" s="9"/>
      <c r="AP46976" s="9"/>
      <c r="AQ46976" s="9"/>
    </row>
    <row r="46977" spans="41:43" x14ac:dyDescent="0.3">
      <c r="AO46977" s="9"/>
      <c r="AP46977" s="9"/>
      <c r="AQ46977" s="9"/>
    </row>
    <row r="46978" spans="41:43" x14ac:dyDescent="0.3">
      <c r="AO46978" s="9"/>
      <c r="AP46978" s="9"/>
      <c r="AQ46978" s="9"/>
    </row>
    <row r="46979" spans="41:43" x14ac:dyDescent="0.3">
      <c r="AO46979" s="9"/>
      <c r="AP46979" s="9"/>
      <c r="AQ46979" s="9"/>
    </row>
    <row r="46980" spans="41:43" x14ac:dyDescent="0.3">
      <c r="AO46980" s="9"/>
      <c r="AP46980" s="9"/>
      <c r="AQ46980" s="9"/>
    </row>
    <row r="46981" spans="41:43" x14ac:dyDescent="0.3">
      <c r="AO46981" s="9"/>
      <c r="AP46981" s="9"/>
      <c r="AQ46981" s="9"/>
    </row>
    <row r="46982" spans="41:43" x14ac:dyDescent="0.3">
      <c r="AO46982" s="9"/>
      <c r="AP46982" s="9"/>
      <c r="AQ46982" s="9"/>
    </row>
    <row r="46983" spans="41:43" x14ac:dyDescent="0.3">
      <c r="AO46983" s="9"/>
      <c r="AP46983" s="9"/>
      <c r="AQ46983" s="9"/>
    </row>
    <row r="46984" spans="41:43" x14ac:dyDescent="0.3">
      <c r="AO46984" s="9"/>
      <c r="AP46984" s="9"/>
      <c r="AQ46984" s="9"/>
    </row>
    <row r="46985" spans="41:43" x14ac:dyDescent="0.3">
      <c r="AO46985" s="9"/>
      <c r="AP46985" s="9"/>
      <c r="AQ46985" s="9"/>
    </row>
    <row r="46986" spans="41:43" x14ac:dyDescent="0.3">
      <c r="AO46986" s="9"/>
      <c r="AP46986" s="9"/>
      <c r="AQ46986" s="9"/>
    </row>
    <row r="46987" spans="41:43" x14ac:dyDescent="0.3">
      <c r="AO46987" s="9"/>
      <c r="AP46987" s="9"/>
      <c r="AQ46987" s="9"/>
    </row>
    <row r="46988" spans="41:43" x14ac:dyDescent="0.3">
      <c r="AO46988" s="9"/>
      <c r="AP46988" s="9"/>
      <c r="AQ46988" s="9"/>
    </row>
    <row r="46989" spans="41:43" x14ac:dyDescent="0.3">
      <c r="AO46989" s="9"/>
      <c r="AP46989" s="9"/>
      <c r="AQ46989" s="9"/>
    </row>
    <row r="46990" spans="41:43" x14ac:dyDescent="0.3">
      <c r="AO46990" s="9"/>
      <c r="AP46990" s="9"/>
      <c r="AQ46990" s="9"/>
    </row>
    <row r="46991" spans="41:43" x14ac:dyDescent="0.3">
      <c r="AO46991" s="9"/>
      <c r="AP46991" s="9"/>
      <c r="AQ46991" s="9"/>
    </row>
    <row r="46992" spans="41:43" x14ac:dyDescent="0.3">
      <c r="AO46992" s="9"/>
      <c r="AP46992" s="9"/>
      <c r="AQ46992" s="9"/>
    </row>
    <row r="46993" spans="41:43" x14ac:dyDescent="0.3">
      <c r="AO46993" s="9"/>
      <c r="AP46993" s="9"/>
      <c r="AQ46993" s="9"/>
    </row>
    <row r="46994" spans="41:43" x14ac:dyDescent="0.3">
      <c r="AO46994" s="9"/>
      <c r="AP46994" s="9"/>
      <c r="AQ46994" s="9"/>
    </row>
    <row r="46995" spans="41:43" x14ac:dyDescent="0.3">
      <c r="AO46995" s="9"/>
      <c r="AP46995" s="9"/>
      <c r="AQ46995" s="9"/>
    </row>
    <row r="46996" spans="41:43" x14ac:dyDescent="0.3">
      <c r="AO46996" s="9"/>
      <c r="AP46996" s="9"/>
      <c r="AQ46996" s="9"/>
    </row>
    <row r="46997" spans="41:43" x14ac:dyDescent="0.3">
      <c r="AO46997" s="9"/>
      <c r="AP46997" s="9"/>
      <c r="AQ46997" s="9"/>
    </row>
    <row r="46998" spans="41:43" x14ac:dyDescent="0.3">
      <c r="AO46998" s="9"/>
      <c r="AP46998" s="9"/>
      <c r="AQ46998" s="9"/>
    </row>
    <row r="46999" spans="41:43" x14ac:dyDescent="0.3">
      <c r="AO46999" s="9"/>
      <c r="AP46999" s="9"/>
      <c r="AQ46999" s="9"/>
    </row>
    <row r="47000" spans="41:43" x14ac:dyDescent="0.3">
      <c r="AO47000" s="9"/>
      <c r="AP47000" s="9"/>
      <c r="AQ47000" s="9"/>
    </row>
    <row r="47001" spans="41:43" x14ac:dyDescent="0.3">
      <c r="AO47001" s="9"/>
      <c r="AP47001" s="9"/>
      <c r="AQ47001" s="9"/>
    </row>
    <row r="47002" spans="41:43" x14ac:dyDescent="0.3">
      <c r="AO47002" s="9"/>
      <c r="AP47002" s="9"/>
      <c r="AQ47002" s="9"/>
    </row>
    <row r="47003" spans="41:43" x14ac:dyDescent="0.3">
      <c r="AO47003" s="9"/>
      <c r="AP47003" s="9"/>
      <c r="AQ47003" s="9"/>
    </row>
    <row r="47004" spans="41:43" x14ac:dyDescent="0.3">
      <c r="AO47004" s="9"/>
      <c r="AP47004" s="9"/>
      <c r="AQ47004" s="9"/>
    </row>
    <row r="47005" spans="41:43" x14ac:dyDescent="0.3">
      <c r="AO47005" s="9"/>
      <c r="AP47005" s="9"/>
      <c r="AQ47005" s="9"/>
    </row>
    <row r="47006" spans="41:43" x14ac:dyDescent="0.3">
      <c r="AO47006" s="9"/>
      <c r="AP47006" s="9"/>
      <c r="AQ47006" s="9"/>
    </row>
    <row r="47007" spans="41:43" x14ac:dyDescent="0.3">
      <c r="AO47007" s="9"/>
      <c r="AP47007" s="9"/>
      <c r="AQ47007" s="9"/>
    </row>
    <row r="47008" spans="41:43" x14ac:dyDescent="0.3">
      <c r="AO47008" s="9"/>
      <c r="AP47008" s="9"/>
      <c r="AQ47008" s="9"/>
    </row>
    <row r="47009" spans="41:43" x14ac:dyDescent="0.3">
      <c r="AO47009" s="9"/>
      <c r="AP47009" s="9"/>
      <c r="AQ47009" s="9"/>
    </row>
    <row r="47010" spans="41:43" x14ac:dyDescent="0.3">
      <c r="AO47010" s="9"/>
      <c r="AP47010" s="9"/>
      <c r="AQ47010" s="9"/>
    </row>
    <row r="47011" spans="41:43" x14ac:dyDescent="0.3">
      <c r="AO47011" s="9"/>
      <c r="AP47011" s="9"/>
      <c r="AQ47011" s="9"/>
    </row>
    <row r="47012" spans="41:43" x14ac:dyDescent="0.3">
      <c r="AO47012" s="9"/>
      <c r="AP47012" s="9"/>
      <c r="AQ47012" s="9"/>
    </row>
    <row r="47013" spans="41:43" x14ac:dyDescent="0.3">
      <c r="AO47013" s="9"/>
      <c r="AP47013" s="9"/>
      <c r="AQ47013" s="9"/>
    </row>
    <row r="47014" spans="41:43" x14ac:dyDescent="0.3">
      <c r="AO47014" s="9"/>
      <c r="AP47014" s="9"/>
      <c r="AQ47014" s="9"/>
    </row>
    <row r="47015" spans="41:43" x14ac:dyDescent="0.3">
      <c r="AO47015" s="9"/>
      <c r="AP47015" s="9"/>
      <c r="AQ47015" s="9"/>
    </row>
    <row r="47016" spans="41:43" x14ac:dyDescent="0.3">
      <c r="AO47016" s="9"/>
      <c r="AP47016" s="9"/>
      <c r="AQ47016" s="9"/>
    </row>
    <row r="47017" spans="41:43" x14ac:dyDescent="0.3">
      <c r="AO47017" s="9"/>
      <c r="AP47017" s="9"/>
      <c r="AQ47017" s="9"/>
    </row>
    <row r="47018" spans="41:43" x14ac:dyDescent="0.3">
      <c r="AO47018" s="9"/>
      <c r="AP47018" s="9"/>
      <c r="AQ47018" s="9"/>
    </row>
    <row r="47019" spans="41:43" x14ac:dyDescent="0.3">
      <c r="AO47019" s="9"/>
      <c r="AP47019" s="9"/>
      <c r="AQ47019" s="9"/>
    </row>
    <row r="47020" spans="41:43" x14ac:dyDescent="0.3">
      <c r="AO47020" s="9"/>
      <c r="AP47020" s="9"/>
      <c r="AQ47020" s="9"/>
    </row>
    <row r="47021" spans="41:43" x14ac:dyDescent="0.3">
      <c r="AO47021" s="9"/>
      <c r="AP47021" s="9"/>
      <c r="AQ47021" s="9"/>
    </row>
    <row r="47022" spans="41:43" x14ac:dyDescent="0.3">
      <c r="AO47022" s="9"/>
      <c r="AP47022" s="9"/>
      <c r="AQ47022" s="9"/>
    </row>
    <row r="47023" spans="41:43" x14ac:dyDescent="0.3">
      <c r="AO47023" s="9"/>
      <c r="AP47023" s="9"/>
      <c r="AQ47023" s="9"/>
    </row>
    <row r="47024" spans="41:43" x14ac:dyDescent="0.3">
      <c r="AO47024" s="9"/>
      <c r="AP47024" s="9"/>
      <c r="AQ47024" s="9"/>
    </row>
    <row r="47025" spans="41:43" x14ac:dyDescent="0.3">
      <c r="AO47025" s="9"/>
      <c r="AP47025" s="9"/>
      <c r="AQ47025" s="9"/>
    </row>
    <row r="47026" spans="41:43" x14ac:dyDescent="0.3">
      <c r="AO47026" s="9"/>
      <c r="AP47026" s="9"/>
      <c r="AQ47026" s="9"/>
    </row>
    <row r="47027" spans="41:43" x14ac:dyDescent="0.3">
      <c r="AO47027" s="9"/>
      <c r="AP47027" s="9"/>
      <c r="AQ47027" s="9"/>
    </row>
    <row r="47028" spans="41:43" x14ac:dyDescent="0.3">
      <c r="AO47028" s="9"/>
      <c r="AP47028" s="9"/>
      <c r="AQ47028" s="9"/>
    </row>
    <row r="47029" spans="41:43" x14ac:dyDescent="0.3">
      <c r="AO47029" s="9"/>
      <c r="AP47029" s="9"/>
      <c r="AQ47029" s="9"/>
    </row>
    <row r="47030" spans="41:43" x14ac:dyDescent="0.3">
      <c r="AO47030" s="9"/>
      <c r="AP47030" s="9"/>
      <c r="AQ47030" s="9"/>
    </row>
    <row r="47031" spans="41:43" x14ac:dyDescent="0.3">
      <c r="AO47031" s="9"/>
      <c r="AP47031" s="9"/>
      <c r="AQ47031" s="9"/>
    </row>
    <row r="47032" spans="41:43" x14ac:dyDescent="0.3">
      <c r="AO47032" s="9"/>
      <c r="AP47032" s="9"/>
      <c r="AQ47032" s="9"/>
    </row>
    <row r="47033" spans="41:43" x14ac:dyDescent="0.3">
      <c r="AO47033" s="9"/>
      <c r="AP47033" s="9"/>
      <c r="AQ47033" s="9"/>
    </row>
    <row r="47034" spans="41:43" x14ac:dyDescent="0.3">
      <c r="AO47034" s="9"/>
      <c r="AP47034" s="9"/>
      <c r="AQ47034" s="9"/>
    </row>
    <row r="47035" spans="41:43" x14ac:dyDescent="0.3">
      <c r="AO47035" s="9"/>
      <c r="AP47035" s="9"/>
      <c r="AQ47035" s="9"/>
    </row>
    <row r="47036" spans="41:43" x14ac:dyDescent="0.3">
      <c r="AO47036" s="9"/>
      <c r="AP47036" s="9"/>
      <c r="AQ47036" s="9"/>
    </row>
    <row r="47037" spans="41:43" x14ac:dyDescent="0.3">
      <c r="AO47037" s="9"/>
      <c r="AP47037" s="9"/>
      <c r="AQ47037" s="9"/>
    </row>
    <row r="47038" spans="41:43" x14ac:dyDescent="0.3">
      <c r="AO47038" s="9"/>
      <c r="AP47038" s="9"/>
      <c r="AQ47038" s="9"/>
    </row>
    <row r="47039" spans="41:43" x14ac:dyDescent="0.3">
      <c r="AO47039" s="9"/>
      <c r="AP47039" s="9"/>
      <c r="AQ47039" s="9"/>
    </row>
    <row r="47040" spans="41:43" x14ac:dyDescent="0.3">
      <c r="AO47040" s="9"/>
      <c r="AP47040" s="9"/>
      <c r="AQ47040" s="9"/>
    </row>
    <row r="47041" spans="41:43" x14ac:dyDescent="0.3">
      <c r="AO47041" s="9"/>
      <c r="AP47041" s="9"/>
      <c r="AQ47041" s="9"/>
    </row>
    <row r="47042" spans="41:43" x14ac:dyDescent="0.3">
      <c r="AO47042" s="9"/>
      <c r="AP47042" s="9"/>
      <c r="AQ47042" s="9"/>
    </row>
    <row r="47043" spans="41:43" x14ac:dyDescent="0.3">
      <c r="AO47043" s="9"/>
      <c r="AP47043" s="9"/>
      <c r="AQ47043" s="9"/>
    </row>
    <row r="47044" spans="41:43" x14ac:dyDescent="0.3">
      <c r="AO47044" s="9"/>
      <c r="AP47044" s="9"/>
      <c r="AQ47044" s="9"/>
    </row>
    <row r="47045" spans="41:43" x14ac:dyDescent="0.3">
      <c r="AO47045" s="9"/>
      <c r="AP47045" s="9"/>
      <c r="AQ47045" s="9"/>
    </row>
    <row r="47046" spans="41:43" x14ac:dyDescent="0.3">
      <c r="AO47046" s="9"/>
      <c r="AP47046" s="9"/>
      <c r="AQ47046" s="9"/>
    </row>
    <row r="47047" spans="41:43" x14ac:dyDescent="0.3">
      <c r="AO47047" s="9"/>
      <c r="AP47047" s="9"/>
      <c r="AQ47047" s="9"/>
    </row>
    <row r="47048" spans="41:43" x14ac:dyDescent="0.3">
      <c r="AO47048" s="9"/>
      <c r="AP47048" s="9"/>
      <c r="AQ47048" s="9"/>
    </row>
    <row r="47049" spans="41:43" x14ac:dyDescent="0.3">
      <c r="AO47049" s="9"/>
      <c r="AP47049" s="9"/>
      <c r="AQ47049" s="9"/>
    </row>
    <row r="47050" spans="41:43" x14ac:dyDescent="0.3">
      <c r="AO47050" s="9"/>
      <c r="AP47050" s="9"/>
      <c r="AQ47050" s="9"/>
    </row>
    <row r="47051" spans="41:43" x14ac:dyDescent="0.3">
      <c r="AO47051" s="9"/>
      <c r="AP47051" s="9"/>
      <c r="AQ47051" s="9"/>
    </row>
    <row r="47052" spans="41:43" x14ac:dyDescent="0.3">
      <c r="AO47052" s="9"/>
      <c r="AP47052" s="9"/>
      <c r="AQ47052" s="9"/>
    </row>
    <row r="47053" spans="41:43" x14ac:dyDescent="0.3">
      <c r="AO47053" s="9"/>
      <c r="AP47053" s="9"/>
      <c r="AQ47053" s="9"/>
    </row>
    <row r="47054" spans="41:43" x14ac:dyDescent="0.3">
      <c r="AO47054" s="9"/>
      <c r="AP47054" s="9"/>
      <c r="AQ47054" s="9"/>
    </row>
    <row r="47055" spans="41:43" x14ac:dyDescent="0.3">
      <c r="AO47055" s="9"/>
      <c r="AP47055" s="9"/>
      <c r="AQ47055" s="9"/>
    </row>
    <row r="47056" spans="41:43" x14ac:dyDescent="0.3">
      <c r="AO47056" s="9"/>
      <c r="AP47056" s="9"/>
      <c r="AQ47056" s="9"/>
    </row>
    <row r="47057" spans="41:43" x14ac:dyDescent="0.3">
      <c r="AO47057" s="9"/>
      <c r="AP47057" s="9"/>
      <c r="AQ47057" s="9"/>
    </row>
    <row r="47058" spans="41:43" x14ac:dyDescent="0.3">
      <c r="AO47058" s="9"/>
      <c r="AP47058" s="9"/>
      <c r="AQ47058" s="9"/>
    </row>
    <row r="47059" spans="41:43" x14ac:dyDescent="0.3">
      <c r="AO47059" s="9"/>
      <c r="AP47059" s="9"/>
      <c r="AQ47059" s="9"/>
    </row>
    <row r="47060" spans="41:43" x14ac:dyDescent="0.3">
      <c r="AO47060" s="9"/>
      <c r="AP47060" s="9"/>
      <c r="AQ47060" s="9"/>
    </row>
    <row r="47061" spans="41:43" x14ac:dyDescent="0.3">
      <c r="AO47061" s="9"/>
      <c r="AP47061" s="9"/>
      <c r="AQ47061" s="9"/>
    </row>
    <row r="47062" spans="41:43" x14ac:dyDescent="0.3">
      <c r="AO47062" s="9"/>
      <c r="AP47062" s="9"/>
      <c r="AQ47062" s="9"/>
    </row>
    <row r="47063" spans="41:43" x14ac:dyDescent="0.3">
      <c r="AO47063" s="9"/>
      <c r="AP47063" s="9"/>
      <c r="AQ47063" s="9"/>
    </row>
    <row r="47064" spans="41:43" x14ac:dyDescent="0.3">
      <c r="AO47064" s="9"/>
      <c r="AP47064" s="9"/>
      <c r="AQ47064" s="9"/>
    </row>
    <row r="47065" spans="41:43" x14ac:dyDescent="0.3">
      <c r="AO47065" s="9"/>
      <c r="AP47065" s="9"/>
      <c r="AQ47065" s="9"/>
    </row>
    <row r="47066" spans="41:43" x14ac:dyDescent="0.3">
      <c r="AO47066" s="9"/>
      <c r="AP47066" s="9"/>
      <c r="AQ47066" s="9"/>
    </row>
    <row r="47067" spans="41:43" x14ac:dyDescent="0.3">
      <c r="AO47067" s="9"/>
      <c r="AP47067" s="9"/>
      <c r="AQ47067" s="9"/>
    </row>
    <row r="47068" spans="41:43" x14ac:dyDescent="0.3">
      <c r="AO47068" s="9"/>
      <c r="AP47068" s="9"/>
      <c r="AQ47068" s="9"/>
    </row>
    <row r="47069" spans="41:43" x14ac:dyDescent="0.3">
      <c r="AO47069" s="9"/>
      <c r="AP47069" s="9"/>
      <c r="AQ47069" s="9"/>
    </row>
    <row r="47070" spans="41:43" x14ac:dyDescent="0.3">
      <c r="AO47070" s="9"/>
      <c r="AP47070" s="9"/>
      <c r="AQ47070" s="9"/>
    </row>
    <row r="47071" spans="41:43" x14ac:dyDescent="0.3">
      <c r="AO47071" s="9"/>
      <c r="AP47071" s="9"/>
      <c r="AQ47071" s="9"/>
    </row>
    <row r="47072" spans="41:43" x14ac:dyDescent="0.3">
      <c r="AO47072" s="9"/>
      <c r="AP47072" s="9"/>
      <c r="AQ47072" s="9"/>
    </row>
    <row r="47073" spans="41:43" x14ac:dyDescent="0.3">
      <c r="AO47073" s="9"/>
      <c r="AP47073" s="9"/>
      <c r="AQ47073" s="9"/>
    </row>
    <row r="47074" spans="41:43" x14ac:dyDescent="0.3">
      <c r="AO47074" s="9"/>
      <c r="AP47074" s="9"/>
      <c r="AQ47074" s="9"/>
    </row>
    <row r="47075" spans="41:43" x14ac:dyDescent="0.3">
      <c r="AO47075" s="9"/>
      <c r="AP47075" s="9"/>
      <c r="AQ47075" s="9"/>
    </row>
    <row r="47076" spans="41:43" x14ac:dyDescent="0.3">
      <c r="AO47076" s="9"/>
      <c r="AP47076" s="9"/>
      <c r="AQ47076" s="9"/>
    </row>
    <row r="47077" spans="41:43" x14ac:dyDescent="0.3">
      <c r="AO47077" s="9"/>
      <c r="AP47077" s="9"/>
      <c r="AQ47077" s="9"/>
    </row>
    <row r="47078" spans="41:43" x14ac:dyDescent="0.3">
      <c r="AO47078" s="9"/>
      <c r="AP47078" s="9"/>
      <c r="AQ47078" s="9"/>
    </row>
    <row r="47079" spans="41:43" x14ac:dyDescent="0.3">
      <c r="AO47079" s="9"/>
      <c r="AP47079" s="9"/>
      <c r="AQ47079" s="9"/>
    </row>
    <row r="47080" spans="41:43" x14ac:dyDescent="0.3">
      <c r="AO47080" s="9"/>
      <c r="AP47080" s="9"/>
      <c r="AQ47080" s="9"/>
    </row>
    <row r="47081" spans="41:43" x14ac:dyDescent="0.3">
      <c r="AO47081" s="9"/>
      <c r="AP47081" s="9"/>
      <c r="AQ47081" s="9"/>
    </row>
    <row r="47082" spans="41:43" x14ac:dyDescent="0.3">
      <c r="AO47082" s="9"/>
      <c r="AP47082" s="9"/>
      <c r="AQ47082" s="9"/>
    </row>
    <row r="47083" spans="41:43" x14ac:dyDescent="0.3">
      <c r="AO47083" s="9"/>
      <c r="AP47083" s="9"/>
      <c r="AQ47083" s="9"/>
    </row>
    <row r="47084" spans="41:43" x14ac:dyDescent="0.3">
      <c r="AO47084" s="9"/>
      <c r="AP47084" s="9"/>
      <c r="AQ47084" s="9"/>
    </row>
    <row r="47085" spans="41:43" x14ac:dyDescent="0.3">
      <c r="AO47085" s="9"/>
      <c r="AP47085" s="9"/>
      <c r="AQ47085" s="9"/>
    </row>
    <row r="47086" spans="41:43" x14ac:dyDescent="0.3">
      <c r="AO47086" s="9"/>
      <c r="AP47086" s="9"/>
      <c r="AQ47086" s="9"/>
    </row>
    <row r="47087" spans="41:43" x14ac:dyDescent="0.3">
      <c r="AO47087" s="9"/>
      <c r="AP47087" s="9"/>
      <c r="AQ47087" s="9"/>
    </row>
    <row r="47088" spans="41:43" x14ac:dyDescent="0.3">
      <c r="AO47088" s="9"/>
      <c r="AP47088" s="9"/>
      <c r="AQ47088" s="9"/>
    </row>
    <row r="47089" spans="41:43" x14ac:dyDescent="0.3">
      <c r="AO47089" s="9"/>
      <c r="AP47089" s="9"/>
      <c r="AQ47089" s="9"/>
    </row>
    <row r="47090" spans="41:43" x14ac:dyDescent="0.3">
      <c r="AO47090" s="9"/>
      <c r="AP47090" s="9"/>
      <c r="AQ47090" s="9"/>
    </row>
    <row r="47091" spans="41:43" x14ac:dyDescent="0.3">
      <c r="AO47091" s="9"/>
      <c r="AP47091" s="9"/>
      <c r="AQ47091" s="9"/>
    </row>
    <row r="47092" spans="41:43" x14ac:dyDescent="0.3">
      <c r="AO47092" s="9"/>
      <c r="AP47092" s="9"/>
      <c r="AQ47092" s="9"/>
    </row>
    <row r="47093" spans="41:43" x14ac:dyDescent="0.3">
      <c r="AO47093" s="9"/>
      <c r="AP47093" s="9"/>
      <c r="AQ47093" s="9"/>
    </row>
    <row r="47094" spans="41:43" x14ac:dyDescent="0.3">
      <c r="AO47094" s="9"/>
      <c r="AP47094" s="9"/>
      <c r="AQ47094" s="9"/>
    </row>
    <row r="47095" spans="41:43" x14ac:dyDescent="0.3">
      <c r="AO47095" s="9"/>
      <c r="AP47095" s="9"/>
      <c r="AQ47095" s="9"/>
    </row>
    <row r="47096" spans="41:43" x14ac:dyDescent="0.3">
      <c r="AO47096" s="9"/>
      <c r="AP47096" s="9"/>
      <c r="AQ47096" s="9"/>
    </row>
    <row r="47097" spans="41:43" x14ac:dyDescent="0.3">
      <c r="AO47097" s="9"/>
      <c r="AP47097" s="9"/>
      <c r="AQ47097" s="9"/>
    </row>
    <row r="47098" spans="41:43" x14ac:dyDescent="0.3">
      <c r="AO47098" s="9"/>
      <c r="AP47098" s="9"/>
      <c r="AQ47098" s="9"/>
    </row>
    <row r="47099" spans="41:43" x14ac:dyDescent="0.3">
      <c r="AO47099" s="9"/>
      <c r="AP47099" s="9"/>
      <c r="AQ47099" s="9"/>
    </row>
    <row r="47100" spans="41:43" x14ac:dyDescent="0.3">
      <c r="AO47100" s="9"/>
      <c r="AP47100" s="9"/>
      <c r="AQ47100" s="9"/>
    </row>
    <row r="47101" spans="41:43" x14ac:dyDescent="0.3">
      <c r="AO47101" s="9"/>
      <c r="AP47101" s="9"/>
      <c r="AQ47101" s="9"/>
    </row>
    <row r="47102" spans="41:43" x14ac:dyDescent="0.3">
      <c r="AO47102" s="9"/>
      <c r="AP47102" s="9"/>
      <c r="AQ47102" s="9"/>
    </row>
    <row r="47103" spans="41:43" x14ac:dyDescent="0.3">
      <c r="AO47103" s="9"/>
      <c r="AP47103" s="9"/>
      <c r="AQ47103" s="9"/>
    </row>
    <row r="47104" spans="41:43" x14ac:dyDescent="0.3">
      <c r="AO47104" s="9"/>
      <c r="AP47104" s="9"/>
      <c r="AQ47104" s="9"/>
    </row>
    <row r="47105" spans="41:43" x14ac:dyDescent="0.3">
      <c r="AO47105" s="9"/>
      <c r="AP47105" s="9"/>
      <c r="AQ47105" s="9"/>
    </row>
    <row r="47106" spans="41:43" x14ac:dyDescent="0.3">
      <c r="AO47106" s="9"/>
      <c r="AP47106" s="9"/>
      <c r="AQ47106" s="9"/>
    </row>
    <row r="47107" spans="41:43" x14ac:dyDescent="0.3">
      <c r="AO47107" s="9"/>
      <c r="AP47107" s="9"/>
      <c r="AQ47107" s="9"/>
    </row>
    <row r="47108" spans="41:43" x14ac:dyDescent="0.3">
      <c r="AO47108" s="9"/>
      <c r="AP47108" s="9"/>
      <c r="AQ47108" s="9"/>
    </row>
    <row r="47109" spans="41:43" x14ac:dyDescent="0.3">
      <c r="AO47109" s="9"/>
      <c r="AP47109" s="9"/>
      <c r="AQ47109" s="9"/>
    </row>
    <row r="47110" spans="41:43" x14ac:dyDescent="0.3">
      <c r="AO47110" s="9"/>
      <c r="AP47110" s="9"/>
      <c r="AQ47110" s="9"/>
    </row>
    <row r="47111" spans="41:43" x14ac:dyDescent="0.3">
      <c r="AO47111" s="9"/>
      <c r="AP47111" s="9"/>
      <c r="AQ47111" s="9"/>
    </row>
    <row r="47112" spans="41:43" x14ac:dyDescent="0.3">
      <c r="AO47112" s="9"/>
      <c r="AP47112" s="9"/>
      <c r="AQ47112" s="9"/>
    </row>
    <row r="47113" spans="41:43" x14ac:dyDescent="0.3">
      <c r="AO47113" s="9"/>
      <c r="AP47113" s="9"/>
      <c r="AQ47113" s="9"/>
    </row>
    <row r="47114" spans="41:43" x14ac:dyDescent="0.3">
      <c r="AO47114" s="9"/>
      <c r="AP47114" s="9"/>
      <c r="AQ47114" s="9"/>
    </row>
    <row r="47115" spans="41:43" x14ac:dyDescent="0.3">
      <c r="AO47115" s="9"/>
      <c r="AP47115" s="9"/>
      <c r="AQ47115" s="9"/>
    </row>
    <row r="47116" spans="41:43" x14ac:dyDescent="0.3">
      <c r="AO47116" s="9"/>
      <c r="AP47116" s="9"/>
      <c r="AQ47116" s="9"/>
    </row>
    <row r="47117" spans="41:43" x14ac:dyDescent="0.3">
      <c r="AO47117" s="9"/>
      <c r="AP47117" s="9"/>
      <c r="AQ47117" s="9"/>
    </row>
    <row r="47118" spans="41:43" x14ac:dyDescent="0.3">
      <c r="AO47118" s="9"/>
      <c r="AP47118" s="9"/>
      <c r="AQ47118" s="9"/>
    </row>
    <row r="47119" spans="41:43" x14ac:dyDescent="0.3">
      <c r="AO47119" s="9"/>
      <c r="AP47119" s="9"/>
      <c r="AQ47119" s="9"/>
    </row>
    <row r="47120" spans="41:43" x14ac:dyDescent="0.3">
      <c r="AO47120" s="9"/>
      <c r="AP47120" s="9"/>
      <c r="AQ47120" s="9"/>
    </row>
    <row r="47121" spans="41:43" x14ac:dyDescent="0.3">
      <c r="AO47121" s="9"/>
      <c r="AP47121" s="9"/>
      <c r="AQ47121" s="9"/>
    </row>
    <row r="47122" spans="41:43" x14ac:dyDescent="0.3">
      <c r="AO47122" s="9"/>
      <c r="AP47122" s="9"/>
      <c r="AQ47122" s="9"/>
    </row>
    <row r="47123" spans="41:43" x14ac:dyDescent="0.3">
      <c r="AO47123" s="9"/>
      <c r="AP47123" s="9"/>
      <c r="AQ47123" s="9"/>
    </row>
    <row r="47124" spans="41:43" x14ac:dyDescent="0.3">
      <c r="AO47124" s="9"/>
      <c r="AP47124" s="9"/>
      <c r="AQ47124" s="9"/>
    </row>
    <row r="47125" spans="41:43" x14ac:dyDescent="0.3">
      <c r="AO47125" s="9"/>
      <c r="AP47125" s="9"/>
      <c r="AQ47125" s="9"/>
    </row>
    <row r="47126" spans="41:43" x14ac:dyDescent="0.3">
      <c r="AO47126" s="9"/>
      <c r="AP47126" s="9"/>
      <c r="AQ47126" s="9"/>
    </row>
    <row r="47127" spans="41:43" x14ac:dyDescent="0.3">
      <c r="AO47127" s="9"/>
      <c r="AP47127" s="9"/>
      <c r="AQ47127" s="9"/>
    </row>
    <row r="47128" spans="41:43" x14ac:dyDescent="0.3">
      <c r="AO47128" s="9"/>
      <c r="AP47128" s="9"/>
      <c r="AQ47128" s="9"/>
    </row>
    <row r="47129" spans="41:43" x14ac:dyDescent="0.3">
      <c r="AO47129" s="9"/>
      <c r="AP47129" s="9"/>
      <c r="AQ47129" s="9"/>
    </row>
    <row r="47130" spans="41:43" x14ac:dyDescent="0.3">
      <c r="AO47130" s="9"/>
      <c r="AP47130" s="9"/>
      <c r="AQ47130" s="9"/>
    </row>
    <row r="47131" spans="41:43" x14ac:dyDescent="0.3">
      <c r="AO47131" s="9"/>
      <c r="AP47131" s="9"/>
      <c r="AQ47131" s="9"/>
    </row>
    <row r="47132" spans="41:43" x14ac:dyDescent="0.3">
      <c r="AO47132" s="9"/>
      <c r="AP47132" s="9"/>
      <c r="AQ47132" s="9"/>
    </row>
    <row r="47133" spans="41:43" x14ac:dyDescent="0.3">
      <c r="AO47133" s="9"/>
      <c r="AP47133" s="9"/>
      <c r="AQ47133" s="9"/>
    </row>
    <row r="47134" spans="41:43" x14ac:dyDescent="0.3">
      <c r="AO47134" s="9"/>
      <c r="AP47134" s="9"/>
      <c r="AQ47134" s="9"/>
    </row>
    <row r="47135" spans="41:43" x14ac:dyDescent="0.3">
      <c r="AO47135" s="9"/>
      <c r="AP47135" s="9"/>
      <c r="AQ47135" s="9"/>
    </row>
    <row r="47136" spans="41:43" x14ac:dyDescent="0.3">
      <c r="AO47136" s="9"/>
      <c r="AP47136" s="9"/>
      <c r="AQ47136" s="9"/>
    </row>
    <row r="47137" spans="41:43" x14ac:dyDescent="0.3">
      <c r="AO47137" s="9"/>
      <c r="AP47137" s="9"/>
      <c r="AQ47137" s="9"/>
    </row>
    <row r="47138" spans="41:43" x14ac:dyDescent="0.3">
      <c r="AO47138" s="9"/>
      <c r="AP47138" s="9"/>
      <c r="AQ47138" s="9"/>
    </row>
    <row r="47139" spans="41:43" x14ac:dyDescent="0.3">
      <c r="AO47139" s="9"/>
      <c r="AP47139" s="9"/>
      <c r="AQ47139" s="9"/>
    </row>
    <row r="47140" spans="41:43" x14ac:dyDescent="0.3">
      <c r="AO47140" s="9"/>
      <c r="AP47140" s="9"/>
      <c r="AQ47140" s="9"/>
    </row>
    <row r="47141" spans="41:43" x14ac:dyDescent="0.3">
      <c r="AO47141" s="9"/>
      <c r="AP47141" s="9"/>
      <c r="AQ47141" s="9"/>
    </row>
    <row r="47142" spans="41:43" x14ac:dyDescent="0.3">
      <c r="AO47142" s="9"/>
      <c r="AP47142" s="9"/>
      <c r="AQ47142" s="9"/>
    </row>
    <row r="47143" spans="41:43" x14ac:dyDescent="0.3">
      <c r="AO47143" s="9"/>
      <c r="AP47143" s="9"/>
      <c r="AQ47143" s="9"/>
    </row>
    <row r="47144" spans="41:43" x14ac:dyDescent="0.3">
      <c r="AO47144" s="9"/>
      <c r="AP47144" s="9"/>
      <c r="AQ47144" s="9"/>
    </row>
    <row r="47145" spans="41:43" x14ac:dyDescent="0.3">
      <c r="AO47145" s="9"/>
      <c r="AP47145" s="9"/>
      <c r="AQ47145" s="9"/>
    </row>
    <row r="47146" spans="41:43" x14ac:dyDescent="0.3">
      <c r="AO47146" s="9"/>
      <c r="AP47146" s="9"/>
      <c r="AQ47146" s="9"/>
    </row>
    <row r="47147" spans="41:43" x14ac:dyDescent="0.3">
      <c r="AO47147" s="9"/>
      <c r="AP47147" s="9"/>
      <c r="AQ47147" s="9"/>
    </row>
    <row r="47148" spans="41:43" x14ac:dyDescent="0.3">
      <c r="AO47148" s="9"/>
      <c r="AP47148" s="9"/>
      <c r="AQ47148" s="9"/>
    </row>
    <row r="47149" spans="41:43" x14ac:dyDescent="0.3">
      <c r="AO47149" s="9"/>
      <c r="AP47149" s="9"/>
      <c r="AQ47149" s="9"/>
    </row>
    <row r="47150" spans="41:43" x14ac:dyDescent="0.3">
      <c r="AO47150" s="9"/>
      <c r="AP47150" s="9"/>
      <c r="AQ47150" s="9"/>
    </row>
    <row r="47151" spans="41:43" x14ac:dyDescent="0.3">
      <c r="AO47151" s="9"/>
      <c r="AP47151" s="9"/>
      <c r="AQ47151" s="9"/>
    </row>
    <row r="47152" spans="41:43" x14ac:dyDescent="0.3">
      <c r="AO47152" s="9"/>
      <c r="AP47152" s="9"/>
      <c r="AQ47152" s="9"/>
    </row>
    <row r="47153" spans="41:43" x14ac:dyDescent="0.3">
      <c r="AO47153" s="9"/>
      <c r="AP47153" s="9"/>
      <c r="AQ47153" s="9"/>
    </row>
    <row r="47154" spans="41:43" x14ac:dyDescent="0.3">
      <c r="AO47154" s="9"/>
      <c r="AP47154" s="9"/>
      <c r="AQ47154" s="9"/>
    </row>
    <row r="47155" spans="41:43" x14ac:dyDescent="0.3">
      <c r="AO47155" s="9"/>
      <c r="AP47155" s="9"/>
      <c r="AQ47155" s="9"/>
    </row>
    <row r="47156" spans="41:43" x14ac:dyDescent="0.3">
      <c r="AO47156" s="9"/>
      <c r="AP47156" s="9"/>
      <c r="AQ47156" s="9"/>
    </row>
    <row r="47157" spans="41:43" x14ac:dyDescent="0.3">
      <c r="AO47157" s="9"/>
      <c r="AP47157" s="9"/>
      <c r="AQ47157" s="9"/>
    </row>
    <row r="47158" spans="41:43" x14ac:dyDescent="0.3">
      <c r="AO47158" s="9"/>
      <c r="AP47158" s="9"/>
      <c r="AQ47158" s="9"/>
    </row>
    <row r="47159" spans="41:43" x14ac:dyDescent="0.3">
      <c r="AO47159" s="9"/>
      <c r="AP47159" s="9"/>
      <c r="AQ47159" s="9"/>
    </row>
    <row r="47160" spans="41:43" x14ac:dyDescent="0.3">
      <c r="AO47160" s="9"/>
      <c r="AP47160" s="9"/>
      <c r="AQ47160" s="9"/>
    </row>
    <row r="47161" spans="41:43" x14ac:dyDescent="0.3">
      <c r="AO47161" s="9"/>
      <c r="AP47161" s="9"/>
      <c r="AQ47161" s="9"/>
    </row>
    <row r="47162" spans="41:43" x14ac:dyDescent="0.3">
      <c r="AO47162" s="9"/>
      <c r="AP47162" s="9"/>
      <c r="AQ47162" s="9"/>
    </row>
    <row r="47163" spans="41:43" x14ac:dyDescent="0.3">
      <c r="AO47163" s="9"/>
      <c r="AP47163" s="9"/>
      <c r="AQ47163" s="9"/>
    </row>
    <row r="47164" spans="41:43" x14ac:dyDescent="0.3">
      <c r="AO47164" s="9"/>
      <c r="AP47164" s="9"/>
      <c r="AQ47164" s="9"/>
    </row>
    <row r="47165" spans="41:43" x14ac:dyDescent="0.3">
      <c r="AO47165" s="9"/>
      <c r="AP47165" s="9"/>
      <c r="AQ47165" s="9"/>
    </row>
    <row r="47166" spans="41:43" x14ac:dyDescent="0.3">
      <c r="AO47166" s="9"/>
      <c r="AP47166" s="9"/>
      <c r="AQ47166" s="9"/>
    </row>
    <row r="47167" spans="41:43" x14ac:dyDescent="0.3">
      <c r="AO47167" s="9"/>
      <c r="AP47167" s="9"/>
      <c r="AQ47167" s="9"/>
    </row>
    <row r="47168" spans="41:43" x14ac:dyDescent="0.3">
      <c r="AO47168" s="9"/>
      <c r="AP47168" s="9"/>
      <c r="AQ47168" s="9"/>
    </row>
    <row r="47169" spans="41:43" x14ac:dyDescent="0.3">
      <c r="AO47169" s="9"/>
      <c r="AP47169" s="9"/>
      <c r="AQ47169" s="9"/>
    </row>
    <row r="47170" spans="41:43" x14ac:dyDescent="0.3">
      <c r="AO47170" s="9"/>
      <c r="AP47170" s="9"/>
      <c r="AQ47170" s="9"/>
    </row>
    <row r="47171" spans="41:43" x14ac:dyDescent="0.3">
      <c r="AO47171" s="9"/>
      <c r="AP47171" s="9"/>
      <c r="AQ47171" s="9"/>
    </row>
    <row r="47172" spans="41:43" x14ac:dyDescent="0.3">
      <c r="AO47172" s="9"/>
      <c r="AP47172" s="9"/>
      <c r="AQ47172" s="9"/>
    </row>
    <row r="47173" spans="41:43" x14ac:dyDescent="0.3">
      <c r="AO47173" s="9"/>
      <c r="AP47173" s="9"/>
      <c r="AQ47173" s="9"/>
    </row>
    <row r="47174" spans="41:43" x14ac:dyDescent="0.3">
      <c r="AO47174" s="9"/>
      <c r="AP47174" s="9"/>
      <c r="AQ47174" s="9"/>
    </row>
    <row r="47175" spans="41:43" x14ac:dyDescent="0.3">
      <c r="AO47175" s="9"/>
      <c r="AP47175" s="9"/>
      <c r="AQ47175" s="9"/>
    </row>
    <row r="47176" spans="41:43" x14ac:dyDescent="0.3">
      <c r="AO47176" s="9"/>
      <c r="AP47176" s="9"/>
      <c r="AQ47176" s="9"/>
    </row>
    <row r="47177" spans="41:43" x14ac:dyDescent="0.3">
      <c r="AO47177" s="9"/>
      <c r="AP47177" s="9"/>
      <c r="AQ47177" s="9"/>
    </row>
    <row r="47178" spans="41:43" x14ac:dyDescent="0.3">
      <c r="AO47178" s="9"/>
      <c r="AP47178" s="9"/>
      <c r="AQ47178" s="9"/>
    </row>
    <row r="47179" spans="41:43" x14ac:dyDescent="0.3">
      <c r="AO47179" s="9"/>
      <c r="AP47179" s="9"/>
      <c r="AQ47179" s="9"/>
    </row>
    <row r="47180" spans="41:43" x14ac:dyDescent="0.3">
      <c r="AO47180" s="9"/>
      <c r="AP47180" s="9"/>
      <c r="AQ47180" s="9"/>
    </row>
    <row r="47181" spans="41:43" x14ac:dyDescent="0.3">
      <c r="AO47181" s="9"/>
      <c r="AP47181" s="9"/>
      <c r="AQ47181" s="9"/>
    </row>
    <row r="47182" spans="41:43" x14ac:dyDescent="0.3">
      <c r="AO47182" s="9"/>
      <c r="AP47182" s="9"/>
      <c r="AQ47182" s="9"/>
    </row>
    <row r="47183" spans="41:43" x14ac:dyDescent="0.3">
      <c r="AO47183" s="9"/>
      <c r="AP47183" s="9"/>
      <c r="AQ47183" s="9"/>
    </row>
    <row r="47184" spans="41:43" x14ac:dyDescent="0.3">
      <c r="AO47184" s="9"/>
      <c r="AP47184" s="9"/>
      <c r="AQ47184" s="9"/>
    </row>
    <row r="47185" spans="41:43" x14ac:dyDescent="0.3">
      <c r="AO47185" s="9"/>
      <c r="AP47185" s="9"/>
      <c r="AQ47185" s="9"/>
    </row>
    <row r="47186" spans="41:43" x14ac:dyDescent="0.3">
      <c r="AO47186" s="9"/>
      <c r="AP47186" s="9"/>
      <c r="AQ47186" s="9"/>
    </row>
    <row r="47187" spans="41:43" x14ac:dyDescent="0.3">
      <c r="AO47187" s="9"/>
      <c r="AP47187" s="9"/>
      <c r="AQ47187" s="9"/>
    </row>
    <row r="47188" spans="41:43" x14ac:dyDescent="0.3">
      <c r="AO47188" s="9"/>
      <c r="AP47188" s="9"/>
      <c r="AQ47188" s="9"/>
    </row>
    <row r="47189" spans="41:43" x14ac:dyDescent="0.3">
      <c r="AO47189" s="9"/>
      <c r="AP47189" s="9"/>
      <c r="AQ47189" s="9"/>
    </row>
    <row r="47190" spans="41:43" x14ac:dyDescent="0.3">
      <c r="AO47190" s="9"/>
      <c r="AP47190" s="9"/>
      <c r="AQ47190" s="9"/>
    </row>
    <row r="47191" spans="41:43" x14ac:dyDescent="0.3">
      <c r="AO47191" s="9"/>
      <c r="AP47191" s="9"/>
      <c r="AQ47191" s="9"/>
    </row>
    <row r="47192" spans="41:43" x14ac:dyDescent="0.3">
      <c r="AO47192" s="9"/>
      <c r="AP47192" s="9"/>
      <c r="AQ47192" s="9"/>
    </row>
    <row r="47193" spans="41:43" x14ac:dyDescent="0.3">
      <c r="AO47193" s="9"/>
      <c r="AP47193" s="9"/>
      <c r="AQ47193" s="9"/>
    </row>
    <row r="47194" spans="41:43" x14ac:dyDescent="0.3">
      <c r="AO47194" s="9"/>
      <c r="AP47194" s="9"/>
      <c r="AQ47194" s="9"/>
    </row>
    <row r="47195" spans="41:43" x14ac:dyDescent="0.3">
      <c r="AO47195" s="9"/>
      <c r="AP47195" s="9"/>
      <c r="AQ47195" s="9"/>
    </row>
    <row r="47196" spans="41:43" x14ac:dyDescent="0.3">
      <c r="AO47196" s="9"/>
      <c r="AP47196" s="9"/>
      <c r="AQ47196" s="9"/>
    </row>
    <row r="47197" spans="41:43" x14ac:dyDescent="0.3">
      <c r="AO47197" s="9"/>
      <c r="AP47197" s="9"/>
      <c r="AQ47197" s="9"/>
    </row>
    <row r="47198" spans="41:43" x14ac:dyDescent="0.3">
      <c r="AO47198" s="9"/>
      <c r="AP47198" s="9"/>
      <c r="AQ47198" s="9"/>
    </row>
    <row r="47199" spans="41:43" x14ac:dyDescent="0.3">
      <c r="AO47199" s="9"/>
      <c r="AP47199" s="9"/>
      <c r="AQ47199" s="9"/>
    </row>
    <row r="47200" spans="41:43" x14ac:dyDescent="0.3">
      <c r="AO47200" s="9"/>
      <c r="AP47200" s="9"/>
      <c r="AQ47200" s="9"/>
    </row>
    <row r="47201" spans="41:43" x14ac:dyDescent="0.3">
      <c r="AO47201" s="9"/>
      <c r="AP47201" s="9"/>
      <c r="AQ47201" s="9"/>
    </row>
    <row r="47202" spans="41:43" x14ac:dyDescent="0.3">
      <c r="AO47202" s="9"/>
      <c r="AP47202" s="9"/>
      <c r="AQ47202" s="9"/>
    </row>
    <row r="47203" spans="41:43" x14ac:dyDescent="0.3">
      <c r="AO47203" s="9"/>
      <c r="AP47203" s="9"/>
      <c r="AQ47203" s="9"/>
    </row>
    <row r="47204" spans="41:43" x14ac:dyDescent="0.3">
      <c r="AO47204" s="9"/>
      <c r="AP47204" s="9"/>
      <c r="AQ47204" s="9"/>
    </row>
    <row r="47205" spans="41:43" x14ac:dyDescent="0.3">
      <c r="AO47205" s="9"/>
      <c r="AP47205" s="9"/>
      <c r="AQ47205" s="9"/>
    </row>
    <row r="47206" spans="41:43" x14ac:dyDescent="0.3">
      <c r="AO47206" s="9"/>
      <c r="AP47206" s="9"/>
      <c r="AQ47206" s="9"/>
    </row>
    <row r="47207" spans="41:43" x14ac:dyDescent="0.3">
      <c r="AO47207" s="9"/>
      <c r="AP47207" s="9"/>
      <c r="AQ47207" s="9"/>
    </row>
    <row r="47208" spans="41:43" x14ac:dyDescent="0.3">
      <c r="AO47208" s="9"/>
      <c r="AP47208" s="9"/>
      <c r="AQ47208" s="9"/>
    </row>
    <row r="47209" spans="41:43" x14ac:dyDescent="0.3">
      <c r="AO47209" s="9"/>
      <c r="AP47209" s="9"/>
      <c r="AQ47209" s="9"/>
    </row>
    <row r="47210" spans="41:43" x14ac:dyDescent="0.3">
      <c r="AO47210" s="9"/>
      <c r="AP47210" s="9"/>
      <c r="AQ47210" s="9"/>
    </row>
    <row r="47211" spans="41:43" x14ac:dyDescent="0.3">
      <c r="AO47211" s="9"/>
      <c r="AP47211" s="9"/>
      <c r="AQ47211" s="9"/>
    </row>
    <row r="47212" spans="41:43" x14ac:dyDescent="0.3">
      <c r="AO47212" s="9"/>
      <c r="AP47212" s="9"/>
      <c r="AQ47212" s="9"/>
    </row>
    <row r="47213" spans="41:43" x14ac:dyDescent="0.3">
      <c r="AO47213" s="9"/>
      <c r="AP47213" s="9"/>
      <c r="AQ47213" s="9"/>
    </row>
    <row r="47214" spans="41:43" x14ac:dyDescent="0.3">
      <c r="AO47214" s="9"/>
      <c r="AP47214" s="9"/>
      <c r="AQ47214" s="9"/>
    </row>
    <row r="47215" spans="41:43" x14ac:dyDescent="0.3">
      <c r="AO47215" s="9"/>
      <c r="AP47215" s="9"/>
      <c r="AQ47215" s="9"/>
    </row>
    <row r="47216" spans="41:43" x14ac:dyDescent="0.3">
      <c r="AO47216" s="9"/>
      <c r="AP47216" s="9"/>
      <c r="AQ47216" s="9"/>
    </row>
    <row r="47217" spans="41:43" x14ac:dyDescent="0.3">
      <c r="AO47217" s="9"/>
      <c r="AP47217" s="9"/>
      <c r="AQ47217" s="9"/>
    </row>
    <row r="47218" spans="41:43" x14ac:dyDescent="0.3">
      <c r="AO47218" s="9"/>
      <c r="AP47218" s="9"/>
      <c r="AQ47218" s="9"/>
    </row>
    <row r="47219" spans="41:43" x14ac:dyDescent="0.3">
      <c r="AO47219" s="9"/>
      <c r="AP47219" s="9"/>
      <c r="AQ47219" s="9"/>
    </row>
    <row r="47220" spans="41:43" x14ac:dyDescent="0.3">
      <c r="AO47220" s="9"/>
      <c r="AP47220" s="9"/>
      <c r="AQ47220" s="9"/>
    </row>
    <row r="47221" spans="41:43" x14ac:dyDescent="0.3">
      <c r="AO47221" s="9"/>
      <c r="AP47221" s="9"/>
      <c r="AQ47221" s="9"/>
    </row>
    <row r="47222" spans="41:43" x14ac:dyDescent="0.3">
      <c r="AO47222" s="9"/>
      <c r="AP47222" s="9"/>
      <c r="AQ47222" s="9"/>
    </row>
    <row r="47223" spans="41:43" x14ac:dyDescent="0.3">
      <c r="AO47223" s="9"/>
      <c r="AP47223" s="9"/>
      <c r="AQ47223" s="9"/>
    </row>
    <row r="47224" spans="41:43" x14ac:dyDescent="0.3">
      <c r="AO47224" s="9"/>
      <c r="AP47224" s="9"/>
      <c r="AQ47224" s="9"/>
    </row>
    <row r="47225" spans="41:43" x14ac:dyDescent="0.3">
      <c r="AO47225" s="9"/>
      <c r="AP47225" s="9"/>
      <c r="AQ47225" s="9"/>
    </row>
    <row r="47226" spans="41:43" x14ac:dyDescent="0.3">
      <c r="AO47226" s="9"/>
      <c r="AP47226" s="9"/>
      <c r="AQ47226" s="9"/>
    </row>
    <row r="47227" spans="41:43" x14ac:dyDescent="0.3">
      <c r="AO47227" s="9"/>
      <c r="AP47227" s="9"/>
      <c r="AQ47227" s="9"/>
    </row>
    <row r="47228" spans="41:43" x14ac:dyDescent="0.3">
      <c r="AO47228" s="9"/>
      <c r="AP47228" s="9"/>
      <c r="AQ47228" s="9"/>
    </row>
    <row r="47229" spans="41:43" x14ac:dyDescent="0.3">
      <c r="AO47229" s="9"/>
      <c r="AP47229" s="9"/>
      <c r="AQ47229" s="9"/>
    </row>
    <row r="47230" spans="41:43" x14ac:dyDescent="0.3">
      <c r="AO47230" s="9"/>
      <c r="AP47230" s="9"/>
      <c r="AQ47230" s="9"/>
    </row>
    <row r="47231" spans="41:43" x14ac:dyDescent="0.3">
      <c r="AO47231" s="9"/>
      <c r="AP47231" s="9"/>
      <c r="AQ47231" s="9"/>
    </row>
    <row r="47232" spans="41:43" x14ac:dyDescent="0.3">
      <c r="AO47232" s="9"/>
      <c r="AP47232" s="9"/>
      <c r="AQ47232" s="9"/>
    </row>
    <row r="47233" spans="41:43" x14ac:dyDescent="0.3">
      <c r="AO47233" s="9"/>
      <c r="AP47233" s="9"/>
      <c r="AQ47233" s="9"/>
    </row>
    <row r="47234" spans="41:43" x14ac:dyDescent="0.3">
      <c r="AO47234" s="9"/>
      <c r="AP47234" s="9"/>
      <c r="AQ47234" s="9"/>
    </row>
    <row r="47235" spans="41:43" x14ac:dyDescent="0.3">
      <c r="AO47235" s="9"/>
      <c r="AP47235" s="9"/>
      <c r="AQ47235" s="9"/>
    </row>
    <row r="47236" spans="41:43" x14ac:dyDescent="0.3">
      <c r="AO47236" s="9"/>
      <c r="AP47236" s="9"/>
      <c r="AQ47236" s="9"/>
    </row>
    <row r="47237" spans="41:43" x14ac:dyDescent="0.3">
      <c r="AO47237" s="9"/>
      <c r="AP47237" s="9"/>
      <c r="AQ47237" s="9"/>
    </row>
    <row r="47238" spans="41:43" x14ac:dyDescent="0.3">
      <c r="AO47238" s="9"/>
      <c r="AP47238" s="9"/>
      <c r="AQ47238" s="9"/>
    </row>
    <row r="47239" spans="41:43" x14ac:dyDescent="0.3">
      <c r="AO47239" s="9"/>
      <c r="AP47239" s="9"/>
      <c r="AQ47239" s="9"/>
    </row>
    <row r="47240" spans="41:43" x14ac:dyDescent="0.3">
      <c r="AO47240" s="9"/>
      <c r="AP47240" s="9"/>
      <c r="AQ47240" s="9"/>
    </row>
    <row r="47241" spans="41:43" x14ac:dyDescent="0.3">
      <c r="AO47241" s="9"/>
      <c r="AP47241" s="9"/>
      <c r="AQ47241" s="9"/>
    </row>
    <row r="47242" spans="41:43" x14ac:dyDescent="0.3">
      <c r="AO47242" s="9"/>
      <c r="AP47242" s="9"/>
      <c r="AQ47242" s="9"/>
    </row>
    <row r="47243" spans="41:43" x14ac:dyDescent="0.3">
      <c r="AO47243" s="9"/>
      <c r="AP47243" s="9"/>
      <c r="AQ47243" s="9"/>
    </row>
    <row r="47244" spans="41:43" x14ac:dyDescent="0.3">
      <c r="AO47244" s="9"/>
      <c r="AP47244" s="9"/>
      <c r="AQ47244" s="9"/>
    </row>
    <row r="47245" spans="41:43" x14ac:dyDescent="0.3">
      <c r="AO47245" s="9"/>
      <c r="AP47245" s="9"/>
      <c r="AQ47245" s="9"/>
    </row>
    <row r="47246" spans="41:43" x14ac:dyDescent="0.3">
      <c r="AO47246" s="9"/>
      <c r="AP47246" s="9"/>
      <c r="AQ47246" s="9"/>
    </row>
    <row r="47247" spans="41:43" x14ac:dyDescent="0.3">
      <c r="AO47247" s="9"/>
      <c r="AP47247" s="9"/>
      <c r="AQ47247" s="9"/>
    </row>
    <row r="47248" spans="41:43" x14ac:dyDescent="0.3">
      <c r="AO47248" s="9"/>
      <c r="AP47248" s="9"/>
      <c r="AQ47248" s="9"/>
    </row>
    <row r="47249" spans="41:43" x14ac:dyDescent="0.3">
      <c r="AO47249" s="9"/>
      <c r="AP47249" s="9"/>
      <c r="AQ47249" s="9"/>
    </row>
    <row r="47250" spans="41:43" x14ac:dyDescent="0.3">
      <c r="AO47250" s="9"/>
      <c r="AP47250" s="9"/>
      <c r="AQ47250" s="9"/>
    </row>
    <row r="47251" spans="41:43" x14ac:dyDescent="0.3">
      <c r="AO47251" s="9"/>
      <c r="AP47251" s="9"/>
      <c r="AQ47251" s="9"/>
    </row>
    <row r="47252" spans="41:43" x14ac:dyDescent="0.3">
      <c r="AO47252" s="9"/>
      <c r="AP47252" s="9"/>
      <c r="AQ47252" s="9"/>
    </row>
    <row r="47253" spans="41:43" x14ac:dyDescent="0.3">
      <c r="AO47253" s="9"/>
      <c r="AP47253" s="9"/>
      <c r="AQ47253" s="9"/>
    </row>
    <row r="47254" spans="41:43" x14ac:dyDescent="0.3">
      <c r="AO47254" s="9"/>
      <c r="AP47254" s="9"/>
      <c r="AQ47254" s="9"/>
    </row>
    <row r="47255" spans="41:43" x14ac:dyDescent="0.3">
      <c r="AO47255" s="9"/>
      <c r="AP47255" s="9"/>
      <c r="AQ47255" s="9"/>
    </row>
    <row r="47256" spans="41:43" x14ac:dyDescent="0.3">
      <c r="AO47256" s="9"/>
      <c r="AP47256" s="9"/>
      <c r="AQ47256" s="9"/>
    </row>
    <row r="47257" spans="41:43" x14ac:dyDescent="0.3">
      <c r="AO47257" s="9"/>
      <c r="AP47257" s="9"/>
      <c r="AQ47257" s="9"/>
    </row>
    <row r="47258" spans="41:43" x14ac:dyDescent="0.3">
      <c r="AO47258" s="9"/>
      <c r="AP47258" s="9"/>
      <c r="AQ47258" s="9"/>
    </row>
    <row r="47259" spans="41:43" x14ac:dyDescent="0.3">
      <c r="AO47259" s="9"/>
      <c r="AP47259" s="9"/>
      <c r="AQ47259" s="9"/>
    </row>
    <row r="47260" spans="41:43" x14ac:dyDescent="0.3">
      <c r="AO47260" s="9"/>
      <c r="AP47260" s="9"/>
      <c r="AQ47260" s="9"/>
    </row>
    <row r="47261" spans="41:43" x14ac:dyDescent="0.3">
      <c r="AO47261" s="9"/>
      <c r="AP47261" s="9"/>
      <c r="AQ47261" s="9"/>
    </row>
    <row r="47262" spans="41:43" x14ac:dyDescent="0.3">
      <c r="AO47262" s="9"/>
      <c r="AP47262" s="9"/>
      <c r="AQ47262" s="9"/>
    </row>
    <row r="47263" spans="41:43" x14ac:dyDescent="0.3">
      <c r="AO47263" s="9"/>
      <c r="AP47263" s="9"/>
      <c r="AQ47263" s="9"/>
    </row>
    <row r="47264" spans="41:43" x14ac:dyDescent="0.3">
      <c r="AO47264" s="9"/>
      <c r="AP47264" s="9"/>
      <c r="AQ47264" s="9"/>
    </row>
    <row r="47265" spans="41:43" x14ac:dyDescent="0.3">
      <c r="AO47265" s="9"/>
      <c r="AP47265" s="9"/>
      <c r="AQ47265" s="9"/>
    </row>
    <row r="47266" spans="41:43" x14ac:dyDescent="0.3">
      <c r="AO47266" s="9"/>
      <c r="AP47266" s="9"/>
      <c r="AQ47266" s="9"/>
    </row>
    <row r="47267" spans="41:43" x14ac:dyDescent="0.3">
      <c r="AO47267" s="9"/>
      <c r="AP47267" s="9"/>
      <c r="AQ47267" s="9"/>
    </row>
    <row r="47268" spans="41:43" x14ac:dyDescent="0.3">
      <c r="AO47268" s="9"/>
      <c r="AP47268" s="9"/>
      <c r="AQ47268" s="9"/>
    </row>
    <row r="47269" spans="41:43" x14ac:dyDescent="0.3">
      <c r="AO47269" s="9"/>
      <c r="AP47269" s="9"/>
      <c r="AQ47269" s="9"/>
    </row>
    <row r="47270" spans="41:43" x14ac:dyDescent="0.3">
      <c r="AO47270" s="9"/>
      <c r="AP47270" s="9"/>
      <c r="AQ47270" s="9"/>
    </row>
    <row r="47271" spans="41:43" x14ac:dyDescent="0.3">
      <c r="AO47271" s="9"/>
      <c r="AP47271" s="9"/>
      <c r="AQ47271" s="9"/>
    </row>
    <row r="47272" spans="41:43" x14ac:dyDescent="0.3">
      <c r="AO47272" s="9"/>
      <c r="AP47272" s="9"/>
      <c r="AQ47272" s="9"/>
    </row>
    <row r="47273" spans="41:43" x14ac:dyDescent="0.3">
      <c r="AO47273" s="9"/>
      <c r="AP47273" s="9"/>
      <c r="AQ47273" s="9"/>
    </row>
    <row r="47274" spans="41:43" x14ac:dyDescent="0.3">
      <c r="AO47274" s="9"/>
      <c r="AP47274" s="9"/>
      <c r="AQ47274" s="9"/>
    </row>
    <row r="47275" spans="41:43" x14ac:dyDescent="0.3">
      <c r="AO47275" s="9"/>
      <c r="AP47275" s="9"/>
      <c r="AQ47275" s="9"/>
    </row>
    <row r="47276" spans="41:43" x14ac:dyDescent="0.3">
      <c r="AO47276" s="9"/>
      <c r="AP47276" s="9"/>
      <c r="AQ47276" s="9"/>
    </row>
    <row r="47277" spans="41:43" x14ac:dyDescent="0.3">
      <c r="AO47277" s="9"/>
      <c r="AP47277" s="9"/>
      <c r="AQ47277" s="9"/>
    </row>
    <row r="47278" spans="41:43" x14ac:dyDescent="0.3">
      <c r="AO47278" s="9"/>
      <c r="AP47278" s="9"/>
      <c r="AQ47278" s="9"/>
    </row>
    <row r="47279" spans="41:43" x14ac:dyDescent="0.3">
      <c r="AO47279" s="9"/>
      <c r="AP47279" s="9"/>
      <c r="AQ47279" s="9"/>
    </row>
    <row r="47280" spans="41:43" x14ac:dyDescent="0.3">
      <c r="AO47280" s="9"/>
      <c r="AP47280" s="9"/>
      <c r="AQ47280" s="9"/>
    </row>
    <row r="47281" spans="41:43" x14ac:dyDescent="0.3">
      <c r="AO47281" s="9"/>
      <c r="AP47281" s="9"/>
      <c r="AQ47281" s="9"/>
    </row>
    <row r="47282" spans="41:43" x14ac:dyDescent="0.3">
      <c r="AO47282" s="9"/>
      <c r="AP47282" s="9"/>
      <c r="AQ47282" s="9"/>
    </row>
    <row r="47283" spans="41:43" x14ac:dyDescent="0.3">
      <c r="AO47283" s="9"/>
      <c r="AP47283" s="9"/>
      <c r="AQ47283" s="9"/>
    </row>
    <row r="47284" spans="41:43" x14ac:dyDescent="0.3">
      <c r="AO47284" s="9"/>
      <c r="AP47284" s="9"/>
      <c r="AQ47284" s="9"/>
    </row>
    <row r="47285" spans="41:43" x14ac:dyDescent="0.3">
      <c r="AO47285" s="9"/>
      <c r="AP47285" s="9"/>
      <c r="AQ47285" s="9"/>
    </row>
    <row r="47286" spans="41:43" x14ac:dyDescent="0.3">
      <c r="AO47286" s="9"/>
      <c r="AP47286" s="9"/>
      <c r="AQ47286" s="9"/>
    </row>
    <row r="47287" spans="41:43" x14ac:dyDescent="0.3">
      <c r="AO47287" s="9"/>
      <c r="AP47287" s="9"/>
      <c r="AQ47287" s="9"/>
    </row>
    <row r="47288" spans="41:43" x14ac:dyDescent="0.3">
      <c r="AO47288" s="9"/>
      <c r="AP47288" s="9"/>
      <c r="AQ47288" s="9"/>
    </row>
    <row r="47289" spans="41:43" x14ac:dyDescent="0.3">
      <c r="AO47289" s="9"/>
      <c r="AP47289" s="9"/>
      <c r="AQ47289" s="9"/>
    </row>
    <row r="47290" spans="41:43" x14ac:dyDescent="0.3">
      <c r="AO47290" s="9"/>
      <c r="AP47290" s="9"/>
      <c r="AQ47290" s="9"/>
    </row>
    <row r="47291" spans="41:43" x14ac:dyDescent="0.3">
      <c r="AO47291" s="9"/>
      <c r="AP47291" s="9"/>
      <c r="AQ47291" s="9"/>
    </row>
    <row r="47292" spans="41:43" x14ac:dyDescent="0.3">
      <c r="AO47292" s="9"/>
      <c r="AP47292" s="9"/>
      <c r="AQ47292" s="9"/>
    </row>
    <row r="47293" spans="41:43" x14ac:dyDescent="0.3">
      <c r="AO47293" s="9"/>
      <c r="AP47293" s="9"/>
      <c r="AQ47293" s="9"/>
    </row>
    <row r="47294" spans="41:43" x14ac:dyDescent="0.3">
      <c r="AO47294" s="9"/>
      <c r="AP47294" s="9"/>
      <c r="AQ47294" s="9"/>
    </row>
    <row r="47295" spans="41:43" x14ac:dyDescent="0.3">
      <c r="AO47295" s="9"/>
      <c r="AP47295" s="9"/>
      <c r="AQ47295" s="9"/>
    </row>
    <row r="47296" spans="41:43" x14ac:dyDescent="0.3">
      <c r="AO47296" s="9"/>
      <c r="AP47296" s="9"/>
      <c r="AQ47296" s="9"/>
    </row>
    <row r="47297" spans="41:43" x14ac:dyDescent="0.3">
      <c r="AO47297" s="9"/>
      <c r="AP47297" s="9"/>
      <c r="AQ47297" s="9"/>
    </row>
    <row r="47298" spans="41:43" x14ac:dyDescent="0.3">
      <c r="AO47298" s="9"/>
      <c r="AP47298" s="9"/>
      <c r="AQ47298" s="9"/>
    </row>
    <row r="47299" spans="41:43" x14ac:dyDescent="0.3">
      <c r="AO47299" s="9"/>
      <c r="AP47299" s="9"/>
      <c r="AQ47299" s="9"/>
    </row>
    <row r="47300" spans="41:43" x14ac:dyDescent="0.3">
      <c r="AO47300" s="9"/>
      <c r="AP47300" s="9"/>
      <c r="AQ47300" s="9"/>
    </row>
    <row r="47301" spans="41:43" x14ac:dyDescent="0.3">
      <c r="AO47301" s="9"/>
      <c r="AP47301" s="9"/>
      <c r="AQ47301" s="9"/>
    </row>
    <row r="47302" spans="41:43" x14ac:dyDescent="0.3">
      <c r="AO47302" s="9"/>
      <c r="AP47302" s="9"/>
      <c r="AQ47302" s="9"/>
    </row>
    <row r="47303" spans="41:43" x14ac:dyDescent="0.3">
      <c r="AO47303" s="9"/>
      <c r="AP47303" s="9"/>
      <c r="AQ47303" s="9"/>
    </row>
    <row r="47304" spans="41:43" x14ac:dyDescent="0.3">
      <c r="AO47304" s="9"/>
      <c r="AP47304" s="9"/>
      <c r="AQ47304" s="9"/>
    </row>
    <row r="47305" spans="41:43" x14ac:dyDescent="0.3">
      <c r="AO47305" s="9"/>
      <c r="AP47305" s="9"/>
      <c r="AQ47305" s="9"/>
    </row>
    <row r="47306" spans="41:43" x14ac:dyDescent="0.3">
      <c r="AO47306" s="9"/>
      <c r="AP47306" s="9"/>
      <c r="AQ47306" s="9"/>
    </row>
    <row r="47307" spans="41:43" x14ac:dyDescent="0.3">
      <c r="AO47307" s="9"/>
      <c r="AP47307" s="9"/>
      <c r="AQ47307" s="9"/>
    </row>
    <row r="47308" spans="41:43" x14ac:dyDescent="0.3">
      <c r="AO47308" s="9"/>
      <c r="AP47308" s="9"/>
      <c r="AQ47308" s="9"/>
    </row>
    <row r="47309" spans="41:43" x14ac:dyDescent="0.3">
      <c r="AO47309" s="9"/>
      <c r="AP47309" s="9"/>
      <c r="AQ47309" s="9"/>
    </row>
    <row r="47310" spans="41:43" x14ac:dyDescent="0.3">
      <c r="AO47310" s="9"/>
      <c r="AP47310" s="9"/>
      <c r="AQ47310" s="9"/>
    </row>
    <row r="47311" spans="41:43" x14ac:dyDescent="0.3">
      <c r="AO47311" s="9"/>
      <c r="AP47311" s="9"/>
      <c r="AQ47311" s="9"/>
    </row>
    <row r="47312" spans="41:43" x14ac:dyDescent="0.3">
      <c r="AO47312" s="9"/>
      <c r="AP47312" s="9"/>
      <c r="AQ47312" s="9"/>
    </row>
    <row r="47313" spans="41:43" x14ac:dyDescent="0.3">
      <c r="AO47313" s="9"/>
      <c r="AP47313" s="9"/>
      <c r="AQ47313" s="9"/>
    </row>
    <row r="47314" spans="41:43" x14ac:dyDescent="0.3">
      <c r="AO47314" s="9"/>
      <c r="AP47314" s="9"/>
      <c r="AQ47314" s="9"/>
    </row>
    <row r="47315" spans="41:43" x14ac:dyDescent="0.3">
      <c r="AO47315" s="9"/>
      <c r="AP47315" s="9"/>
      <c r="AQ47315" s="9"/>
    </row>
    <row r="47316" spans="41:43" x14ac:dyDescent="0.3">
      <c r="AO47316" s="9"/>
      <c r="AP47316" s="9"/>
      <c r="AQ47316" s="9"/>
    </row>
    <row r="47317" spans="41:43" x14ac:dyDescent="0.3">
      <c r="AO47317" s="9"/>
      <c r="AP47317" s="9"/>
      <c r="AQ47317" s="9"/>
    </row>
    <row r="47318" spans="41:43" x14ac:dyDescent="0.3">
      <c r="AO47318" s="9"/>
      <c r="AP47318" s="9"/>
      <c r="AQ47318" s="9"/>
    </row>
    <row r="47319" spans="41:43" x14ac:dyDescent="0.3">
      <c r="AO47319" s="9"/>
      <c r="AP47319" s="9"/>
      <c r="AQ47319" s="9"/>
    </row>
    <row r="47320" spans="41:43" x14ac:dyDescent="0.3">
      <c r="AO47320" s="9"/>
      <c r="AP47320" s="9"/>
      <c r="AQ47320" s="9"/>
    </row>
    <row r="47321" spans="41:43" x14ac:dyDescent="0.3">
      <c r="AO47321" s="9"/>
      <c r="AP47321" s="9"/>
      <c r="AQ47321" s="9"/>
    </row>
    <row r="47322" spans="41:43" x14ac:dyDescent="0.3">
      <c r="AO47322" s="9"/>
      <c r="AP47322" s="9"/>
      <c r="AQ47322" s="9"/>
    </row>
    <row r="47323" spans="41:43" x14ac:dyDescent="0.3">
      <c r="AO47323" s="9"/>
      <c r="AP47323" s="9"/>
      <c r="AQ47323" s="9"/>
    </row>
    <row r="47324" spans="41:43" x14ac:dyDescent="0.3">
      <c r="AO47324" s="9"/>
      <c r="AP47324" s="9"/>
      <c r="AQ47324" s="9"/>
    </row>
    <row r="47325" spans="41:43" x14ac:dyDescent="0.3">
      <c r="AO47325" s="9"/>
      <c r="AP47325" s="9"/>
      <c r="AQ47325" s="9"/>
    </row>
    <row r="47326" spans="41:43" x14ac:dyDescent="0.3">
      <c r="AO47326" s="9"/>
      <c r="AP47326" s="9"/>
      <c r="AQ47326" s="9"/>
    </row>
    <row r="47327" spans="41:43" x14ac:dyDescent="0.3">
      <c r="AO47327" s="9"/>
      <c r="AP47327" s="9"/>
      <c r="AQ47327" s="9"/>
    </row>
    <row r="47328" spans="41:43" x14ac:dyDescent="0.3">
      <c r="AO47328" s="9"/>
      <c r="AP47328" s="9"/>
      <c r="AQ47328" s="9"/>
    </row>
    <row r="47329" spans="41:43" x14ac:dyDescent="0.3">
      <c r="AO47329" s="9"/>
      <c r="AP47329" s="9"/>
      <c r="AQ47329" s="9"/>
    </row>
    <row r="47330" spans="41:43" x14ac:dyDescent="0.3">
      <c r="AO47330" s="9"/>
      <c r="AP47330" s="9"/>
      <c r="AQ47330" s="9"/>
    </row>
    <row r="47331" spans="41:43" x14ac:dyDescent="0.3">
      <c r="AO47331" s="9"/>
      <c r="AP47331" s="9"/>
      <c r="AQ47331" s="9"/>
    </row>
    <row r="47332" spans="41:43" x14ac:dyDescent="0.3">
      <c r="AO47332" s="9"/>
      <c r="AP47332" s="9"/>
      <c r="AQ47332" s="9"/>
    </row>
    <row r="47333" spans="41:43" x14ac:dyDescent="0.3">
      <c r="AO47333" s="9"/>
      <c r="AP47333" s="9"/>
      <c r="AQ47333" s="9"/>
    </row>
    <row r="47334" spans="41:43" x14ac:dyDescent="0.3">
      <c r="AO47334" s="9"/>
      <c r="AP47334" s="9"/>
      <c r="AQ47334" s="9"/>
    </row>
    <row r="47335" spans="41:43" x14ac:dyDescent="0.3">
      <c r="AO47335" s="9"/>
      <c r="AP47335" s="9"/>
      <c r="AQ47335" s="9"/>
    </row>
    <row r="47336" spans="41:43" x14ac:dyDescent="0.3">
      <c r="AO47336" s="9"/>
      <c r="AP47336" s="9"/>
      <c r="AQ47336" s="9"/>
    </row>
    <row r="47337" spans="41:43" x14ac:dyDescent="0.3">
      <c r="AO47337" s="9"/>
      <c r="AP47337" s="9"/>
      <c r="AQ47337" s="9"/>
    </row>
    <row r="47338" spans="41:43" x14ac:dyDescent="0.3">
      <c r="AO47338" s="9"/>
      <c r="AP47338" s="9"/>
      <c r="AQ47338" s="9"/>
    </row>
    <row r="47339" spans="41:43" x14ac:dyDescent="0.3">
      <c r="AO47339" s="9"/>
      <c r="AP47339" s="9"/>
      <c r="AQ47339" s="9"/>
    </row>
    <row r="47340" spans="41:43" x14ac:dyDescent="0.3">
      <c r="AO47340" s="9"/>
      <c r="AP47340" s="9"/>
      <c r="AQ47340" s="9"/>
    </row>
    <row r="47341" spans="41:43" x14ac:dyDescent="0.3">
      <c r="AO47341" s="9"/>
      <c r="AP47341" s="9"/>
      <c r="AQ47341" s="9"/>
    </row>
    <row r="47342" spans="41:43" x14ac:dyDescent="0.3">
      <c r="AO47342" s="9"/>
      <c r="AP47342" s="9"/>
      <c r="AQ47342" s="9"/>
    </row>
    <row r="47343" spans="41:43" x14ac:dyDescent="0.3">
      <c r="AO47343" s="9"/>
      <c r="AP47343" s="9"/>
      <c r="AQ47343" s="9"/>
    </row>
    <row r="47344" spans="41:43" x14ac:dyDescent="0.3">
      <c r="AO47344" s="9"/>
      <c r="AP47344" s="9"/>
      <c r="AQ47344" s="9"/>
    </row>
    <row r="47345" spans="41:43" x14ac:dyDescent="0.3">
      <c r="AO47345" s="9"/>
      <c r="AP47345" s="9"/>
      <c r="AQ47345" s="9"/>
    </row>
    <row r="47346" spans="41:43" x14ac:dyDescent="0.3">
      <c r="AO47346" s="9"/>
      <c r="AP47346" s="9"/>
      <c r="AQ47346" s="9"/>
    </row>
    <row r="47347" spans="41:43" x14ac:dyDescent="0.3">
      <c r="AO47347" s="9"/>
      <c r="AP47347" s="9"/>
      <c r="AQ47347" s="9"/>
    </row>
    <row r="47348" spans="41:43" x14ac:dyDescent="0.3">
      <c r="AO47348" s="9"/>
      <c r="AP47348" s="9"/>
      <c r="AQ47348" s="9"/>
    </row>
    <row r="47349" spans="41:43" x14ac:dyDescent="0.3">
      <c r="AO47349" s="9"/>
      <c r="AP47349" s="9"/>
      <c r="AQ47349" s="9"/>
    </row>
    <row r="47350" spans="41:43" x14ac:dyDescent="0.3">
      <c r="AO47350" s="9"/>
      <c r="AP47350" s="9"/>
      <c r="AQ47350" s="9"/>
    </row>
    <row r="47351" spans="41:43" x14ac:dyDescent="0.3">
      <c r="AO47351" s="9"/>
      <c r="AP47351" s="9"/>
      <c r="AQ47351" s="9"/>
    </row>
    <row r="47352" spans="41:43" x14ac:dyDescent="0.3">
      <c r="AO47352" s="9"/>
      <c r="AP47352" s="9"/>
      <c r="AQ47352" s="9"/>
    </row>
    <row r="47353" spans="41:43" x14ac:dyDescent="0.3">
      <c r="AO47353" s="9"/>
      <c r="AP47353" s="9"/>
      <c r="AQ47353" s="9"/>
    </row>
    <row r="47354" spans="41:43" x14ac:dyDescent="0.3">
      <c r="AO47354" s="9"/>
      <c r="AP47354" s="9"/>
      <c r="AQ47354" s="9"/>
    </row>
    <row r="47355" spans="41:43" x14ac:dyDescent="0.3">
      <c r="AO47355" s="9"/>
      <c r="AP47355" s="9"/>
      <c r="AQ47355" s="9"/>
    </row>
    <row r="47356" spans="41:43" x14ac:dyDescent="0.3">
      <c r="AO47356" s="9"/>
      <c r="AP47356" s="9"/>
      <c r="AQ47356" s="9"/>
    </row>
    <row r="47357" spans="41:43" x14ac:dyDescent="0.3">
      <c r="AO47357" s="9"/>
      <c r="AP47357" s="9"/>
      <c r="AQ47357" s="9"/>
    </row>
    <row r="47358" spans="41:43" x14ac:dyDescent="0.3">
      <c r="AO47358" s="9"/>
      <c r="AP47358" s="9"/>
      <c r="AQ47358" s="9"/>
    </row>
    <row r="47359" spans="41:43" x14ac:dyDescent="0.3">
      <c r="AO47359" s="9"/>
      <c r="AP47359" s="9"/>
      <c r="AQ47359" s="9"/>
    </row>
    <row r="47360" spans="41:43" x14ac:dyDescent="0.3">
      <c r="AO47360" s="9"/>
      <c r="AP47360" s="9"/>
      <c r="AQ47360" s="9"/>
    </row>
    <row r="47361" spans="41:43" x14ac:dyDescent="0.3">
      <c r="AO47361" s="9"/>
      <c r="AP47361" s="9"/>
      <c r="AQ47361" s="9"/>
    </row>
    <row r="47362" spans="41:43" x14ac:dyDescent="0.3">
      <c r="AO47362" s="9"/>
      <c r="AP47362" s="9"/>
      <c r="AQ47362" s="9"/>
    </row>
    <row r="47363" spans="41:43" x14ac:dyDescent="0.3">
      <c r="AO47363" s="9"/>
      <c r="AP47363" s="9"/>
      <c r="AQ47363" s="9"/>
    </row>
    <row r="47364" spans="41:43" x14ac:dyDescent="0.3">
      <c r="AO47364" s="9"/>
      <c r="AP47364" s="9"/>
      <c r="AQ47364" s="9"/>
    </row>
    <row r="47365" spans="41:43" x14ac:dyDescent="0.3">
      <c r="AO47365" s="9"/>
      <c r="AP47365" s="9"/>
      <c r="AQ47365" s="9"/>
    </row>
    <row r="47366" spans="41:43" x14ac:dyDescent="0.3">
      <c r="AO47366" s="9"/>
      <c r="AP47366" s="9"/>
      <c r="AQ47366" s="9"/>
    </row>
    <row r="47367" spans="41:43" x14ac:dyDescent="0.3">
      <c r="AO47367" s="9"/>
      <c r="AP47367" s="9"/>
      <c r="AQ47367" s="9"/>
    </row>
    <row r="47368" spans="41:43" x14ac:dyDescent="0.3">
      <c r="AO47368" s="9"/>
      <c r="AP47368" s="9"/>
      <c r="AQ47368" s="9"/>
    </row>
    <row r="47369" spans="41:43" x14ac:dyDescent="0.3">
      <c r="AO47369" s="9"/>
      <c r="AP47369" s="9"/>
      <c r="AQ47369" s="9"/>
    </row>
    <row r="47370" spans="41:43" x14ac:dyDescent="0.3">
      <c r="AO47370" s="9"/>
      <c r="AP47370" s="9"/>
      <c r="AQ47370" s="9"/>
    </row>
    <row r="47371" spans="41:43" x14ac:dyDescent="0.3">
      <c r="AO47371" s="9"/>
      <c r="AP47371" s="9"/>
      <c r="AQ47371" s="9"/>
    </row>
    <row r="47372" spans="41:43" x14ac:dyDescent="0.3">
      <c r="AO47372" s="9"/>
      <c r="AP47372" s="9"/>
      <c r="AQ47372" s="9"/>
    </row>
    <row r="47373" spans="41:43" x14ac:dyDescent="0.3">
      <c r="AO47373" s="9"/>
      <c r="AP47373" s="9"/>
      <c r="AQ47373" s="9"/>
    </row>
    <row r="47374" spans="41:43" x14ac:dyDescent="0.3">
      <c r="AO47374" s="9"/>
      <c r="AP47374" s="9"/>
      <c r="AQ47374" s="9"/>
    </row>
    <row r="47375" spans="41:43" x14ac:dyDescent="0.3">
      <c r="AO47375" s="9"/>
      <c r="AP47375" s="9"/>
      <c r="AQ47375" s="9"/>
    </row>
    <row r="47376" spans="41:43" x14ac:dyDescent="0.3">
      <c r="AO47376" s="9"/>
      <c r="AP47376" s="9"/>
      <c r="AQ47376" s="9"/>
    </row>
    <row r="47377" spans="41:43" x14ac:dyDescent="0.3">
      <c r="AO47377" s="9"/>
      <c r="AP47377" s="9"/>
      <c r="AQ47377" s="9"/>
    </row>
    <row r="47378" spans="41:43" x14ac:dyDescent="0.3">
      <c r="AO47378" s="9"/>
      <c r="AP47378" s="9"/>
      <c r="AQ47378" s="9"/>
    </row>
    <row r="47379" spans="41:43" x14ac:dyDescent="0.3">
      <c r="AO47379" s="9"/>
      <c r="AP47379" s="9"/>
      <c r="AQ47379" s="9"/>
    </row>
    <row r="47380" spans="41:43" x14ac:dyDescent="0.3">
      <c r="AO47380" s="9"/>
      <c r="AP47380" s="9"/>
      <c r="AQ47380" s="9"/>
    </row>
    <row r="47381" spans="41:43" x14ac:dyDescent="0.3">
      <c r="AO47381" s="9"/>
      <c r="AP47381" s="9"/>
      <c r="AQ47381" s="9"/>
    </row>
    <row r="47382" spans="41:43" x14ac:dyDescent="0.3">
      <c r="AO47382" s="9"/>
      <c r="AP47382" s="9"/>
      <c r="AQ47382" s="9"/>
    </row>
    <row r="47383" spans="41:43" x14ac:dyDescent="0.3">
      <c r="AO47383" s="9"/>
      <c r="AP47383" s="9"/>
      <c r="AQ47383" s="9"/>
    </row>
    <row r="47384" spans="41:43" x14ac:dyDescent="0.3">
      <c r="AO47384" s="9"/>
      <c r="AP47384" s="9"/>
      <c r="AQ47384" s="9"/>
    </row>
    <row r="47385" spans="41:43" x14ac:dyDescent="0.3">
      <c r="AO47385" s="9"/>
      <c r="AP47385" s="9"/>
      <c r="AQ47385" s="9"/>
    </row>
    <row r="47386" spans="41:43" x14ac:dyDescent="0.3">
      <c r="AO47386" s="9"/>
      <c r="AP47386" s="9"/>
      <c r="AQ47386" s="9"/>
    </row>
    <row r="47387" spans="41:43" x14ac:dyDescent="0.3">
      <c r="AO47387" s="9"/>
      <c r="AP47387" s="9"/>
      <c r="AQ47387" s="9"/>
    </row>
    <row r="47388" spans="41:43" x14ac:dyDescent="0.3">
      <c r="AO47388" s="9"/>
      <c r="AP47388" s="9"/>
      <c r="AQ47388" s="9"/>
    </row>
    <row r="47389" spans="41:43" x14ac:dyDescent="0.3">
      <c r="AO47389" s="9"/>
      <c r="AP47389" s="9"/>
      <c r="AQ47389" s="9"/>
    </row>
    <row r="47390" spans="41:43" x14ac:dyDescent="0.3">
      <c r="AO47390" s="9"/>
      <c r="AP47390" s="9"/>
      <c r="AQ47390" s="9"/>
    </row>
    <row r="47391" spans="41:43" x14ac:dyDescent="0.3">
      <c r="AO47391" s="9"/>
      <c r="AP47391" s="9"/>
      <c r="AQ47391" s="9"/>
    </row>
    <row r="47392" spans="41:43" x14ac:dyDescent="0.3">
      <c r="AO47392" s="9"/>
      <c r="AP47392" s="9"/>
      <c r="AQ47392" s="9"/>
    </row>
    <row r="47393" spans="41:43" x14ac:dyDescent="0.3">
      <c r="AO47393" s="9"/>
      <c r="AP47393" s="9"/>
      <c r="AQ47393" s="9"/>
    </row>
    <row r="47394" spans="41:43" x14ac:dyDescent="0.3">
      <c r="AO47394" s="9"/>
      <c r="AP47394" s="9"/>
      <c r="AQ47394" s="9"/>
    </row>
    <row r="47395" spans="41:43" x14ac:dyDescent="0.3">
      <c r="AO47395" s="9"/>
      <c r="AP47395" s="9"/>
      <c r="AQ47395" s="9"/>
    </row>
    <row r="47396" spans="41:43" x14ac:dyDescent="0.3">
      <c r="AO47396" s="9"/>
      <c r="AP47396" s="9"/>
      <c r="AQ47396" s="9"/>
    </row>
    <row r="47397" spans="41:43" x14ac:dyDescent="0.3">
      <c r="AO47397" s="9"/>
      <c r="AP47397" s="9"/>
      <c r="AQ47397" s="9"/>
    </row>
    <row r="47398" spans="41:43" x14ac:dyDescent="0.3">
      <c r="AO47398" s="9"/>
      <c r="AP47398" s="9"/>
      <c r="AQ47398" s="9"/>
    </row>
    <row r="47399" spans="41:43" x14ac:dyDescent="0.3">
      <c r="AO47399" s="9"/>
      <c r="AP47399" s="9"/>
      <c r="AQ47399" s="9"/>
    </row>
    <row r="47400" spans="41:43" x14ac:dyDescent="0.3">
      <c r="AO47400" s="9"/>
      <c r="AP47400" s="9"/>
      <c r="AQ47400" s="9"/>
    </row>
    <row r="47401" spans="41:43" x14ac:dyDescent="0.3">
      <c r="AO47401" s="9"/>
      <c r="AP47401" s="9"/>
      <c r="AQ47401" s="9"/>
    </row>
    <row r="47402" spans="41:43" x14ac:dyDescent="0.3">
      <c r="AO47402" s="9"/>
      <c r="AP47402" s="9"/>
      <c r="AQ47402" s="9"/>
    </row>
    <row r="47403" spans="41:43" x14ac:dyDescent="0.3">
      <c r="AO47403" s="9"/>
      <c r="AP47403" s="9"/>
      <c r="AQ47403" s="9"/>
    </row>
    <row r="47404" spans="41:43" x14ac:dyDescent="0.3">
      <c r="AO47404" s="9"/>
      <c r="AP47404" s="9"/>
      <c r="AQ47404" s="9"/>
    </row>
    <row r="47405" spans="41:43" x14ac:dyDescent="0.3">
      <c r="AO47405" s="9"/>
      <c r="AP47405" s="9"/>
      <c r="AQ47405" s="9"/>
    </row>
    <row r="47406" spans="41:43" x14ac:dyDescent="0.3">
      <c r="AO47406" s="9"/>
      <c r="AP47406" s="9"/>
      <c r="AQ47406" s="9"/>
    </row>
    <row r="47407" spans="41:43" x14ac:dyDescent="0.3">
      <c r="AO47407" s="9"/>
      <c r="AP47407" s="9"/>
      <c r="AQ47407" s="9"/>
    </row>
    <row r="47408" spans="41:43" x14ac:dyDescent="0.3">
      <c r="AO47408" s="9"/>
      <c r="AP47408" s="9"/>
      <c r="AQ47408" s="9"/>
    </row>
    <row r="47409" spans="41:43" x14ac:dyDescent="0.3">
      <c r="AO47409" s="9"/>
      <c r="AP47409" s="9"/>
      <c r="AQ47409" s="9"/>
    </row>
    <row r="47410" spans="41:43" x14ac:dyDescent="0.3">
      <c r="AO47410" s="9"/>
      <c r="AP47410" s="9"/>
      <c r="AQ47410" s="9"/>
    </row>
    <row r="47411" spans="41:43" x14ac:dyDescent="0.3">
      <c r="AO47411" s="9"/>
      <c r="AP47411" s="9"/>
      <c r="AQ47411" s="9"/>
    </row>
    <row r="47412" spans="41:43" x14ac:dyDescent="0.3">
      <c r="AO47412" s="9"/>
      <c r="AP47412" s="9"/>
      <c r="AQ47412" s="9"/>
    </row>
    <row r="47413" spans="41:43" x14ac:dyDescent="0.3">
      <c r="AO47413" s="9"/>
      <c r="AP47413" s="9"/>
      <c r="AQ47413" s="9"/>
    </row>
    <row r="47414" spans="41:43" x14ac:dyDescent="0.3">
      <c r="AO47414" s="9"/>
      <c r="AP47414" s="9"/>
      <c r="AQ47414" s="9"/>
    </row>
    <row r="47415" spans="41:43" x14ac:dyDescent="0.3">
      <c r="AO47415" s="9"/>
      <c r="AP47415" s="9"/>
      <c r="AQ47415" s="9"/>
    </row>
    <row r="47416" spans="41:43" x14ac:dyDescent="0.3">
      <c r="AO47416" s="9"/>
      <c r="AP47416" s="9"/>
      <c r="AQ47416" s="9"/>
    </row>
    <row r="47417" spans="41:43" x14ac:dyDescent="0.3">
      <c r="AO47417" s="9"/>
      <c r="AP47417" s="9"/>
      <c r="AQ47417" s="9"/>
    </row>
    <row r="47418" spans="41:43" x14ac:dyDescent="0.3">
      <c r="AO47418" s="9"/>
      <c r="AP47418" s="9"/>
      <c r="AQ47418" s="9"/>
    </row>
    <row r="47419" spans="41:43" x14ac:dyDescent="0.3">
      <c r="AO47419" s="9"/>
      <c r="AP47419" s="9"/>
      <c r="AQ47419" s="9"/>
    </row>
    <row r="47420" spans="41:43" x14ac:dyDescent="0.3">
      <c r="AO47420" s="9"/>
      <c r="AP47420" s="9"/>
      <c r="AQ47420" s="9"/>
    </row>
    <row r="47421" spans="41:43" x14ac:dyDescent="0.3">
      <c r="AO47421" s="9"/>
      <c r="AP47421" s="9"/>
      <c r="AQ47421" s="9"/>
    </row>
    <row r="47422" spans="41:43" x14ac:dyDescent="0.3">
      <c r="AO47422" s="9"/>
      <c r="AP47422" s="9"/>
      <c r="AQ47422" s="9"/>
    </row>
    <row r="47423" spans="41:43" x14ac:dyDescent="0.3">
      <c r="AO47423" s="9"/>
      <c r="AP47423" s="9"/>
      <c r="AQ47423" s="9"/>
    </row>
    <row r="47424" spans="41:43" x14ac:dyDescent="0.3">
      <c r="AO47424" s="9"/>
      <c r="AP47424" s="9"/>
      <c r="AQ47424" s="9"/>
    </row>
    <row r="47425" spans="41:43" x14ac:dyDescent="0.3">
      <c r="AO47425" s="9"/>
      <c r="AP47425" s="9"/>
      <c r="AQ47425" s="9"/>
    </row>
    <row r="47426" spans="41:43" x14ac:dyDescent="0.3">
      <c r="AO47426" s="9"/>
      <c r="AP47426" s="9"/>
      <c r="AQ47426" s="9"/>
    </row>
    <row r="47427" spans="41:43" x14ac:dyDescent="0.3">
      <c r="AO47427" s="9"/>
      <c r="AP47427" s="9"/>
      <c r="AQ47427" s="9"/>
    </row>
    <row r="47428" spans="41:43" x14ac:dyDescent="0.3">
      <c r="AO47428" s="9"/>
      <c r="AP47428" s="9"/>
      <c r="AQ47428" s="9"/>
    </row>
    <row r="47429" spans="41:43" x14ac:dyDescent="0.3">
      <c r="AO47429" s="9"/>
      <c r="AP47429" s="9"/>
      <c r="AQ47429" s="9"/>
    </row>
    <row r="47430" spans="41:43" x14ac:dyDescent="0.3">
      <c r="AO47430" s="9"/>
      <c r="AP47430" s="9"/>
      <c r="AQ47430" s="9"/>
    </row>
    <row r="47431" spans="41:43" x14ac:dyDescent="0.3">
      <c r="AO47431" s="9"/>
      <c r="AP47431" s="9"/>
      <c r="AQ47431" s="9"/>
    </row>
    <row r="47432" spans="41:43" x14ac:dyDescent="0.3">
      <c r="AO47432" s="9"/>
      <c r="AP47432" s="9"/>
      <c r="AQ47432" s="9"/>
    </row>
    <row r="47433" spans="41:43" x14ac:dyDescent="0.3">
      <c r="AO47433" s="9"/>
      <c r="AP47433" s="9"/>
      <c r="AQ47433" s="9"/>
    </row>
    <row r="47434" spans="41:43" x14ac:dyDescent="0.3">
      <c r="AO47434" s="9"/>
      <c r="AP47434" s="9"/>
      <c r="AQ47434" s="9"/>
    </row>
    <row r="47435" spans="41:43" x14ac:dyDescent="0.3">
      <c r="AO47435" s="9"/>
      <c r="AP47435" s="9"/>
      <c r="AQ47435" s="9"/>
    </row>
    <row r="47436" spans="41:43" x14ac:dyDescent="0.3">
      <c r="AO47436" s="9"/>
      <c r="AP47436" s="9"/>
      <c r="AQ47436" s="9"/>
    </row>
    <row r="47437" spans="41:43" x14ac:dyDescent="0.3">
      <c r="AO47437" s="9"/>
      <c r="AP47437" s="9"/>
      <c r="AQ47437" s="9"/>
    </row>
    <row r="47438" spans="41:43" x14ac:dyDescent="0.3">
      <c r="AO47438" s="9"/>
      <c r="AP47438" s="9"/>
      <c r="AQ47438" s="9"/>
    </row>
    <row r="47439" spans="41:43" x14ac:dyDescent="0.3">
      <c r="AO47439" s="9"/>
      <c r="AP47439" s="9"/>
      <c r="AQ47439" s="9"/>
    </row>
    <row r="47440" spans="41:43" x14ac:dyDescent="0.3">
      <c r="AO47440" s="9"/>
      <c r="AP47440" s="9"/>
      <c r="AQ47440" s="9"/>
    </row>
    <row r="47441" spans="41:43" x14ac:dyDescent="0.3">
      <c r="AO47441" s="9"/>
      <c r="AP47441" s="9"/>
      <c r="AQ47441" s="9"/>
    </row>
    <row r="47442" spans="41:43" x14ac:dyDescent="0.3">
      <c r="AO47442" s="9"/>
      <c r="AP47442" s="9"/>
      <c r="AQ47442" s="9"/>
    </row>
    <row r="47443" spans="41:43" x14ac:dyDescent="0.3">
      <c r="AO47443" s="9"/>
      <c r="AP47443" s="9"/>
      <c r="AQ47443" s="9"/>
    </row>
    <row r="47444" spans="41:43" x14ac:dyDescent="0.3">
      <c r="AO47444" s="9"/>
      <c r="AP47444" s="9"/>
      <c r="AQ47444" s="9"/>
    </row>
    <row r="47445" spans="41:43" x14ac:dyDescent="0.3">
      <c r="AO47445" s="9"/>
      <c r="AP47445" s="9"/>
      <c r="AQ47445" s="9"/>
    </row>
    <row r="47446" spans="41:43" x14ac:dyDescent="0.3">
      <c r="AO47446" s="9"/>
      <c r="AP47446" s="9"/>
      <c r="AQ47446" s="9"/>
    </row>
    <row r="47447" spans="41:43" x14ac:dyDescent="0.3">
      <c r="AO47447" s="9"/>
      <c r="AP47447" s="9"/>
      <c r="AQ47447" s="9"/>
    </row>
    <row r="47448" spans="41:43" x14ac:dyDescent="0.3">
      <c r="AO47448" s="9"/>
      <c r="AP47448" s="9"/>
      <c r="AQ47448" s="9"/>
    </row>
    <row r="47449" spans="41:43" x14ac:dyDescent="0.3">
      <c r="AO47449" s="9"/>
      <c r="AP47449" s="9"/>
      <c r="AQ47449" s="9"/>
    </row>
    <row r="47450" spans="41:43" x14ac:dyDescent="0.3">
      <c r="AO47450" s="9"/>
      <c r="AP47450" s="9"/>
      <c r="AQ47450" s="9"/>
    </row>
    <row r="47451" spans="41:43" x14ac:dyDescent="0.3">
      <c r="AO47451" s="9"/>
      <c r="AP47451" s="9"/>
      <c r="AQ47451" s="9"/>
    </row>
    <row r="47452" spans="41:43" x14ac:dyDescent="0.3">
      <c r="AO47452" s="9"/>
      <c r="AP47452" s="9"/>
      <c r="AQ47452" s="9"/>
    </row>
    <row r="47453" spans="41:43" x14ac:dyDescent="0.3">
      <c r="AO47453" s="9"/>
      <c r="AP47453" s="9"/>
      <c r="AQ47453" s="9"/>
    </row>
    <row r="47454" spans="41:43" x14ac:dyDescent="0.3">
      <c r="AO47454" s="9"/>
      <c r="AP47454" s="9"/>
      <c r="AQ47454" s="9"/>
    </row>
    <row r="47455" spans="41:43" x14ac:dyDescent="0.3">
      <c r="AO47455" s="9"/>
      <c r="AP47455" s="9"/>
      <c r="AQ47455" s="9"/>
    </row>
    <row r="47456" spans="41:43" x14ac:dyDescent="0.3">
      <c r="AO47456" s="9"/>
      <c r="AP47456" s="9"/>
      <c r="AQ47456" s="9"/>
    </row>
    <row r="47457" spans="41:43" x14ac:dyDescent="0.3">
      <c r="AO47457" s="9"/>
      <c r="AP47457" s="9"/>
      <c r="AQ47457" s="9"/>
    </row>
    <row r="47458" spans="41:43" x14ac:dyDescent="0.3">
      <c r="AO47458" s="9"/>
      <c r="AP47458" s="9"/>
      <c r="AQ47458" s="9"/>
    </row>
    <row r="47459" spans="41:43" x14ac:dyDescent="0.3">
      <c r="AO47459" s="9"/>
      <c r="AP47459" s="9"/>
      <c r="AQ47459" s="9"/>
    </row>
    <row r="47460" spans="41:43" x14ac:dyDescent="0.3">
      <c r="AO47460" s="9"/>
      <c r="AP47460" s="9"/>
      <c r="AQ47460" s="9"/>
    </row>
    <row r="47461" spans="41:43" x14ac:dyDescent="0.3">
      <c r="AO47461" s="9"/>
      <c r="AP47461" s="9"/>
      <c r="AQ47461" s="9"/>
    </row>
    <row r="47462" spans="41:43" x14ac:dyDescent="0.3">
      <c r="AO47462" s="9"/>
      <c r="AP47462" s="9"/>
      <c r="AQ47462" s="9"/>
    </row>
    <row r="47463" spans="41:43" x14ac:dyDescent="0.3">
      <c r="AO47463" s="9"/>
      <c r="AP47463" s="9"/>
      <c r="AQ47463" s="9"/>
    </row>
    <row r="47464" spans="41:43" x14ac:dyDescent="0.3">
      <c r="AO47464" s="9"/>
      <c r="AP47464" s="9"/>
      <c r="AQ47464" s="9"/>
    </row>
    <row r="47465" spans="41:43" x14ac:dyDescent="0.3">
      <c r="AO47465" s="9"/>
      <c r="AP47465" s="9"/>
      <c r="AQ47465" s="9"/>
    </row>
    <row r="47466" spans="41:43" x14ac:dyDescent="0.3">
      <c r="AO47466" s="9"/>
      <c r="AP47466" s="9"/>
      <c r="AQ47466" s="9"/>
    </row>
    <row r="47467" spans="41:43" x14ac:dyDescent="0.3">
      <c r="AO47467" s="9"/>
      <c r="AP47467" s="9"/>
      <c r="AQ47467" s="9"/>
    </row>
    <row r="47468" spans="41:43" x14ac:dyDescent="0.3">
      <c r="AO47468" s="9"/>
      <c r="AP47468" s="9"/>
      <c r="AQ47468" s="9"/>
    </row>
    <row r="47469" spans="41:43" x14ac:dyDescent="0.3">
      <c r="AO47469" s="9"/>
      <c r="AP47469" s="9"/>
      <c r="AQ47469" s="9"/>
    </row>
    <row r="47470" spans="41:43" x14ac:dyDescent="0.3">
      <c r="AO47470" s="9"/>
      <c r="AP47470" s="9"/>
      <c r="AQ47470" s="9"/>
    </row>
    <row r="47471" spans="41:43" x14ac:dyDescent="0.3">
      <c r="AO47471" s="9"/>
      <c r="AP47471" s="9"/>
      <c r="AQ47471" s="9"/>
    </row>
    <row r="47472" spans="41:43" x14ac:dyDescent="0.3">
      <c r="AO47472" s="9"/>
      <c r="AP47472" s="9"/>
      <c r="AQ47472" s="9"/>
    </row>
    <row r="47473" spans="41:43" x14ac:dyDescent="0.3">
      <c r="AO47473" s="9"/>
      <c r="AP47473" s="9"/>
      <c r="AQ47473" s="9"/>
    </row>
    <row r="47474" spans="41:43" x14ac:dyDescent="0.3">
      <c r="AO47474" s="9"/>
      <c r="AP47474" s="9"/>
      <c r="AQ47474" s="9"/>
    </row>
    <row r="47475" spans="41:43" x14ac:dyDescent="0.3">
      <c r="AO47475" s="9"/>
      <c r="AP47475" s="9"/>
      <c r="AQ47475" s="9"/>
    </row>
    <row r="47476" spans="41:43" x14ac:dyDescent="0.3">
      <c r="AO47476" s="9"/>
      <c r="AP47476" s="9"/>
      <c r="AQ47476" s="9"/>
    </row>
    <row r="47477" spans="41:43" x14ac:dyDescent="0.3">
      <c r="AO47477" s="9"/>
      <c r="AP47477" s="9"/>
      <c r="AQ47477" s="9"/>
    </row>
    <row r="47478" spans="41:43" x14ac:dyDescent="0.3">
      <c r="AO47478" s="9"/>
      <c r="AP47478" s="9"/>
      <c r="AQ47478" s="9"/>
    </row>
    <row r="47479" spans="41:43" x14ac:dyDescent="0.3">
      <c r="AO47479" s="9"/>
      <c r="AP47479" s="9"/>
      <c r="AQ47479" s="9"/>
    </row>
    <row r="47480" spans="41:43" x14ac:dyDescent="0.3">
      <c r="AO47480" s="9"/>
      <c r="AP47480" s="9"/>
      <c r="AQ47480" s="9"/>
    </row>
    <row r="47481" spans="41:43" x14ac:dyDescent="0.3">
      <c r="AO47481" s="9"/>
      <c r="AP47481" s="9"/>
      <c r="AQ47481" s="9"/>
    </row>
    <row r="47482" spans="41:43" x14ac:dyDescent="0.3">
      <c r="AO47482" s="9"/>
      <c r="AP47482" s="9"/>
      <c r="AQ47482" s="9"/>
    </row>
    <row r="47483" spans="41:43" x14ac:dyDescent="0.3">
      <c r="AO47483" s="9"/>
      <c r="AP47483" s="9"/>
      <c r="AQ47483" s="9"/>
    </row>
    <row r="47484" spans="41:43" x14ac:dyDescent="0.3">
      <c r="AO47484" s="9"/>
      <c r="AP47484" s="9"/>
      <c r="AQ47484" s="9"/>
    </row>
    <row r="47485" spans="41:43" x14ac:dyDescent="0.3">
      <c r="AO47485" s="9"/>
      <c r="AP47485" s="9"/>
      <c r="AQ47485" s="9"/>
    </row>
    <row r="47486" spans="41:43" x14ac:dyDescent="0.3">
      <c r="AO47486" s="9"/>
      <c r="AP47486" s="9"/>
      <c r="AQ47486" s="9"/>
    </row>
    <row r="47487" spans="41:43" x14ac:dyDescent="0.3">
      <c r="AO47487" s="9"/>
      <c r="AP47487" s="9"/>
      <c r="AQ47487" s="9"/>
    </row>
    <row r="47488" spans="41:43" x14ac:dyDescent="0.3">
      <c r="AO47488" s="9"/>
      <c r="AP47488" s="9"/>
      <c r="AQ47488" s="9"/>
    </row>
    <row r="47489" spans="41:43" x14ac:dyDescent="0.3">
      <c r="AO47489" s="9"/>
      <c r="AP47489" s="9"/>
      <c r="AQ47489" s="9"/>
    </row>
    <row r="47490" spans="41:43" x14ac:dyDescent="0.3">
      <c r="AO47490" s="9"/>
      <c r="AP47490" s="9"/>
      <c r="AQ47490" s="9"/>
    </row>
    <row r="47491" spans="41:43" x14ac:dyDescent="0.3">
      <c r="AO47491" s="9"/>
      <c r="AP47491" s="9"/>
      <c r="AQ47491" s="9"/>
    </row>
    <row r="47492" spans="41:43" x14ac:dyDescent="0.3">
      <c r="AO47492" s="9"/>
      <c r="AP47492" s="9"/>
      <c r="AQ47492" s="9"/>
    </row>
    <row r="47493" spans="41:43" x14ac:dyDescent="0.3">
      <c r="AO47493" s="9"/>
      <c r="AP47493" s="9"/>
      <c r="AQ47493" s="9"/>
    </row>
    <row r="47494" spans="41:43" x14ac:dyDescent="0.3">
      <c r="AO47494" s="9"/>
      <c r="AP47494" s="9"/>
      <c r="AQ47494" s="9"/>
    </row>
    <row r="47495" spans="41:43" x14ac:dyDescent="0.3">
      <c r="AO47495" s="9"/>
      <c r="AP47495" s="9"/>
      <c r="AQ47495" s="9"/>
    </row>
    <row r="47496" spans="41:43" x14ac:dyDescent="0.3">
      <c r="AO47496" s="9"/>
      <c r="AP47496" s="9"/>
      <c r="AQ47496" s="9"/>
    </row>
    <row r="47497" spans="41:43" x14ac:dyDescent="0.3">
      <c r="AO47497" s="9"/>
      <c r="AP47497" s="9"/>
      <c r="AQ47497" s="9"/>
    </row>
    <row r="47498" spans="41:43" x14ac:dyDescent="0.3">
      <c r="AO47498" s="9"/>
      <c r="AP47498" s="9"/>
      <c r="AQ47498" s="9"/>
    </row>
    <row r="47499" spans="41:43" x14ac:dyDescent="0.3">
      <c r="AO47499" s="9"/>
      <c r="AP47499" s="9"/>
      <c r="AQ47499" s="9"/>
    </row>
    <row r="47500" spans="41:43" x14ac:dyDescent="0.3">
      <c r="AO47500" s="9"/>
      <c r="AP47500" s="9"/>
      <c r="AQ47500" s="9"/>
    </row>
    <row r="47501" spans="41:43" x14ac:dyDescent="0.3">
      <c r="AO47501" s="9"/>
      <c r="AP47501" s="9"/>
      <c r="AQ47501" s="9"/>
    </row>
    <row r="47502" spans="41:43" x14ac:dyDescent="0.3">
      <c r="AO47502" s="9"/>
      <c r="AP47502" s="9"/>
      <c r="AQ47502" s="9"/>
    </row>
    <row r="47503" spans="41:43" x14ac:dyDescent="0.3">
      <c r="AO47503" s="9"/>
      <c r="AP47503" s="9"/>
      <c r="AQ47503" s="9"/>
    </row>
    <row r="47504" spans="41:43" x14ac:dyDescent="0.3">
      <c r="AO47504" s="9"/>
      <c r="AP47504" s="9"/>
      <c r="AQ47504" s="9"/>
    </row>
    <row r="47505" spans="41:43" x14ac:dyDescent="0.3">
      <c r="AO47505" s="9"/>
      <c r="AP47505" s="9"/>
      <c r="AQ47505" s="9"/>
    </row>
    <row r="47506" spans="41:43" x14ac:dyDescent="0.3">
      <c r="AO47506" s="9"/>
      <c r="AP47506" s="9"/>
      <c r="AQ47506" s="9"/>
    </row>
    <row r="47507" spans="41:43" x14ac:dyDescent="0.3">
      <c r="AO47507" s="9"/>
      <c r="AP47507" s="9"/>
      <c r="AQ47507" s="9"/>
    </row>
    <row r="47508" spans="41:43" x14ac:dyDescent="0.3">
      <c r="AO47508" s="9"/>
      <c r="AP47508" s="9"/>
      <c r="AQ47508" s="9"/>
    </row>
    <row r="47509" spans="41:43" x14ac:dyDescent="0.3">
      <c r="AO47509" s="9"/>
      <c r="AP47509" s="9"/>
      <c r="AQ47509" s="9"/>
    </row>
    <row r="47510" spans="41:43" x14ac:dyDescent="0.3">
      <c r="AO47510" s="9"/>
      <c r="AP47510" s="9"/>
      <c r="AQ47510" s="9"/>
    </row>
    <row r="47511" spans="41:43" x14ac:dyDescent="0.3">
      <c r="AO47511" s="9"/>
      <c r="AP47511" s="9"/>
      <c r="AQ47511" s="9"/>
    </row>
    <row r="47512" spans="41:43" x14ac:dyDescent="0.3">
      <c r="AO47512" s="9"/>
      <c r="AP47512" s="9"/>
      <c r="AQ47512" s="9"/>
    </row>
    <row r="47513" spans="41:43" x14ac:dyDescent="0.3">
      <c r="AO47513" s="9"/>
      <c r="AP47513" s="9"/>
      <c r="AQ47513" s="9"/>
    </row>
    <row r="47514" spans="41:43" x14ac:dyDescent="0.3">
      <c r="AO47514" s="9"/>
      <c r="AP47514" s="9"/>
      <c r="AQ47514" s="9"/>
    </row>
    <row r="47515" spans="41:43" x14ac:dyDescent="0.3">
      <c r="AO47515" s="9"/>
      <c r="AP47515" s="9"/>
      <c r="AQ47515" s="9"/>
    </row>
    <row r="47516" spans="41:43" x14ac:dyDescent="0.3">
      <c r="AO47516" s="9"/>
      <c r="AP47516" s="9"/>
      <c r="AQ47516" s="9"/>
    </row>
    <row r="47517" spans="41:43" x14ac:dyDescent="0.3">
      <c r="AO47517" s="9"/>
      <c r="AP47517" s="9"/>
      <c r="AQ47517" s="9"/>
    </row>
    <row r="47518" spans="41:43" x14ac:dyDescent="0.3">
      <c r="AO47518" s="9"/>
      <c r="AP47518" s="9"/>
      <c r="AQ47518" s="9"/>
    </row>
    <row r="47519" spans="41:43" x14ac:dyDescent="0.3">
      <c r="AO47519" s="9"/>
      <c r="AP47519" s="9"/>
      <c r="AQ47519" s="9"/>
    </row>
    <row r="47520" spans="41:43" x14ac:dyDescent="0.3">
      <c r="AO47520" s="9"/>
      <c r="AP47520" s="9"/>
      <c r="AQ47520" s="9"/>
    </row>
    <row r="47521" spans="41:43" x14ac:dyDescent="0.3">
      <c r="AO47521" s="9"/>
      <c r="AP47521" s="9"/>
      <c r="AQ47521" s="9"/>
    </row>
    <row r="47522" spans="41:43" x14ac:dyDescent="0.3">
      <c r="AO47522" s="9"/>
      <c r="AP47522" s="9"/>
      <c r="AQ47522" s="9"/>
    </row>
    <row r="47523" spans="41:43" x14ac:dyDescent="0.3">
      <c r="AO47523" s="9"/>
      <c r="AP47523" s="9"/>
      <c r="AQ47523" s="9"/>
    </row>
    <row r="47524" spans="41:43" x14ac:dyDescent="0.3">
      <c r="AO47524" s="9"/>
      <c r="AP47524" s="9"/>
      <c r="AQ47524" s="9"/>
    </row>
    <row r="47525" spans="41:43" x14ac:dyDescent="0.3">
      <c r="AO47525" s="9"/>
      <c r="AP47525" s="9"/>
      <c r="AQ47525" s="9"/>
    </row>
    <row r="47526" spans="41:43" x14ac:dyDescent="0.3">
      <c r="AO47526" s="9"/>
      <c r="AP47526" s="9"/>
      <c r="AQ47526" s="9"/>
    </row>
    <row r="47527" spans="41:43" x14ac:dyDescent="0.3">
      <c r="AO47527" s="9"/>
      <c r="AP47527" s="9"/>
      <c r="AQ47527" s="9"/>
    </row>
    <row r="47528" spans="41:43" x14ac:dyDescent="0.3">
      <c r="AO47528" s="9"/>
      <c r="AP47528" s="9"/>
      <c r="AQ47528" s="9"/>
    </row>
    <row r="47529" spans="41:43" x14ac:dyDescent="0.3">
      <c r="AO47529" s="9"/>
      <c r="AP47529" s="9"/>
      <c r="AQ47529" s="9"/>
    </row>
    <row r="47530" spans="41:43" x14ac:dyDescent="0.3">
      <c r="AO47530" s="9"/>
      <c r="AP47530" s="9"/>
      <c r="AQ47530" s="9"/>
    </row>
    <row r="47531" spans="41:43" x14ac:dyDescent="0.3">
      <c r="AO47531" s="9"/>
      <c r="AP47531" s="9"/>
      <c r="AQ47531" s="9"/>
    </row>
    <row r="47532" spans="41:43" x14ac:dyDescent="0.3">
      <c r="AO47532" s="9"/>
      <c r="AP47532" s="9"/>
      <c r="AQ47532" s="9"/>
    </row>
    <row r="47533" spans="41:43" x14ac:dyDescent="0.3">
      <c r="AO47533" s="9"/>
      <c r="AP47533" s="9"/>
      <c r="AQ47533" s="9"/>
    </row>
    <row r="47534" spans="41:43" x14ac:dyDescent="0.3">
      <c r="AO47534" s="9"/>
      <c r="AP47534" s="9"/>
      <c r="AQ47534" s="9"/>
    </row>
    <row r="47535" spans="41:43" x14ac:dyDescent="0.3">
      <c r="AO47535" s="9"/>
      <c r="AP47535" s="9"/>
      <c r="AQ47535" s="9"/>
    </row>
    <row r="47536" spans="41:43" x14ac:dyDescent="0.3">
      <c r="AO47536" s="9"/>
      <c r="AP47536" s="9"/>
      <c r="AQ47536" s="9"/>
    </row>
    <row r="47537" spans="41:43" x14ac:dyDescent="0.3">
      <c r="AO47537" s="9"/>
      <c r="AP47537" s="9"/>
      <c r="AQ47537" s="9"/>
    </row>
    <row r="47538" spans="41:43" x14ac:dyDescent="0.3">
      <c r="AO47538" s="9"/>
      <c r="AP47538" s="9"/>
      <c r="AQ47538" s="9"/>
    </row>
    <row r="47539" spans="41:43" x14ac:dyDescent="0.3">
      <c r="AO47539" s="9"/>
      <c r="AP47539" s="9"/>
      <c r="AQ47539" s="9"/>
    </row>
    <row r="47540" spans="41:43" x14ac:dyDescent="0.3">
      <c r="AO47540" s="9"/>
      <c r="AP47540" s="9"/>
      <c r="AQ47540" s="9"/>
    </row>
    <row r="47541" spans="41:43" x14ac:dyDescent="0.3">
      <c r="AO47541" s="9"/>
      <c r="AP47541" s="9"/>
      <c r="AQ47541" s="9"/>
    </row>
    <row r="47542" spans="41:43" x14ac:dyDescent="0.3">
      <c r="AO47542" s="9"/>
      <c r="AP47542" s="9"/>
      <c r="AQ47542" s="9"/>
    </row>
    <row r="47543" spans="41:43" x14ac:dyDescent="0.3">
      <c r="AO47543" s="9"/>
      <c r="AP47543" s="9"/>
      <c r="AQ47543" s="9"/>
    </row>
    <row r="47544" spans="41:43" x14ac:dyDescent="0.3">
      <c r="AO47544" s="9"/>
      <c r="AP47544" s="9"/>
      <c r="AQ47544" s="9"/>
    </row>
    <row r="47545" spans="41:43" x14ac:dyDescent="0.3">
      <c r="AO47545" s="9"/>
      <c r="AP47545" s="9"/>
      <c r="AQ47545" s="9"/>
    </row>
    <row r="47546" spans="41:43" x14ac:dyDescent="0.3">
      <c r="AO47546" s="9"/>
      <c r="AP47546" s="9"/>
      <c r="AQ47546" s="9"/>
    </row>
    <row r="47547" spans="41:43" x14ac:dyDescent="0.3">
      <c r="AO47547" s="9"/>
      <c r="AP47547" s="9"/>
      <c r="AQ47547" s="9"/>
    </row>
    <row r="47548" spans="41:43" x14ac:dyDescent="0.3">
      <c r="AO47548" s="9"/>
      <c r="AP47548" s="9"/>
      <c r="AQ47548" s="9"/>
    </row>
    <row r="47549" spans="41:43" x14ac:dyDescent="0.3">
      <c r="AO47549" s="9"/>
      <c r="AP47549" s="9"/>
      <c r="AQ47549" s="9"/>
    </row>
    <row r="47550" spans="41:43" x14ac:dyDescent="0.3">
      <c r="AO47550" s="9"/>
      <c r="AP47550" s="9"/>
      <c r="AQ47550" s="9"/>
    </row>
    <row r="47551" spans="41:43" x14ac:dyDescent="0.3">
      <c r="AO47551" s="9"/>
      <c r="AP47551" s="9"/>
      <c r="AQ47551" s="9"/>
    </row>
    <row r="47552" spans="41:43" x14ac:dyDescent="0.3">
      <c r="AO47552" s="9"/>
      <c r="AP47552" s="9"/>
      <c r="AQ47552" s="9"/>
    </row>
    <row r="47553" spans="41:43" x14ac:dyDescent="0.3">
      <c r="AO47553" s="9"/>
      <c r="AP47553" s="9"/>
      <c r="AQ47553" s="9"/>
    </row>
    <row r="47554" spans="41:43" x14ac:dyDescent="0.3">
      <c r="AO47554" s="9"/>
      <c r="AP47554" s="9"/>
      <c r="AQ47554" s="9"/>
    </row>
    <row r="47555" spans="41:43" x14ac:dyDescent="0.3">
      <c r="AO47555" s="9"/>
      <c r="AP47555" s="9"/>
      <c r="AQ47555" s="9"/>
    </row>
    <row r="47556" spans="41:43" x14ac:dyDescent="0.3">
      <c r="AO47556" s="9"/>
      <c r="AP47556" s="9"/>
      <c r="AQ47556" s="9"/>
    </row>
    <row r="47557" spans="41:43" x14ac:dyDescent="0.3">
      <c r="AO47557" s="9"/>
      <c r="AP47557" s="9"/>
      <c r="AQ47557" s="9"/>
    </row>
    <row r="47558" spans="41:43" x14ac:dyDescent="0.3">
      <c r="AO47558" s="9"/>
      <c r="AP47558" s="9"/>
      <c r="AQ47558" s="9"/>
    </row>
    <row r="47559" spans="41:43" x14ac:dyDescent="0.3">
      <c r="AO47559" s="9"/>
      <c r="AP47559" s="9"/>
      <c r="AQ47559" s="9"/>
    </row>
    <row r="47560" spans="41:43" x14ac:dyDescent="0.3">
      <c r="AO47560" s="9"/>
      <c r="AP47560" s="9"/>
      <c r="AQ47560" s="9"/>
    </row>
    <row r="47561" spans="41:43" x14ac:dyDescent="0.3">
      <c r="AO47561" s="9"/>
      <c r="AP47561" s="9"/>
      <c r="AQ47561" s="9"/>
    </row>
    <row r="47562" spans="41:43" x14ac:dyDescent="0.3">
      <c r="AO47562" s="9"/>
      <c r="AP47562" s="9"/>
      <c r="AQ47562" s="9"/>
    </row>
    <row r="47563" spans="41:43" x14ac:dyDescent="0.3">
      <c r="AO47563" s="9"/>
      <c r="AP47563" s="9"/>
      <c r="AQ47563" s="9"/>
    </row>
    <row r="47564" spans="41:43" x14ac:dyDescent="0.3">
      <c r="AO47564" s="9"/>
      <c r="AP47564" s="9"/>
      <c r="AQ47564" s="9"/>
    </row>
    <row r="47565" spans="41:43" x14ac:dyDescent="0.3">
      <c r="AO47565" s="9"/>
      <c r="AP47565" s="9"/>
      <c r="AQ47565" s="9"/>
    </row>
    <row r="47566" spans="41:43" x14ac:dyDescent="0.3">
      <c r="AO47566" s="9"/>
      <c r="AP47566" s="9"/>
      <c r="AQ47566" s="9"/>
    </row>
    <row r="47567" spans="41:43" x14ac:dyDescent="0.3">
      <c r="AO47567" s="9"/>
      <c r="AP47567" s="9"/>
      <c r="AQ47567" s="9"/>
    </row>
    <row r="47568" spans="41:43" x14ac:dyDescent="0.3">
      <c r="AO47568" s="9"/>
      <c r="AP47568" s="9"/>
      <c r="AQ47568" s="9"/>
    </row>
    <row r="47569" spans="41:43" x14ac:dyDescent="0.3">
      <c r="AO47569" s="9"/>
      <c r="AP47569" s="9"/>
      <c r="AQ47569" s="9"/>
    </row>
    <row r="47570" spans="41:43" x14ac:dyDescent="0.3">
      <c r="AO47570" s="9"/>
      <c r="AP47570" s="9"/>
      <c r="AQ47570" s="9"/>
    </row>
    <row r="47571" spans="41:43" x14ac:dyDescent="0.3">
      <c r="AO47571" s="9"/>
      <c r="AP47571" s="9"/>
      <c r="AQ47571" s="9"/>
    </row>
    <row r="47572" spans="41:43" x14ac:dyDescent="0.3">
      <c r="AO47572" s="9"/>
      <c r="AP47572" s="9"/>
      <c r="AQ47572" s="9"/>
    </row>
    <row r="47573" spans="41:43" x14ac:dyDescent="0.3">
      <c r="AO47573" s="9"/>
      <c r="AP47573" s="9"/>
      <c r="AQ47573" s="9"/>
    </row>
    <row r="47574" spans="41:43" x14ac:dyDescent="0.3">
      <c r="AO47574" s="9"/>
      <c r="AP47574" s="9"/>
      <c r="AQ47574" s="9"/>
    </row>
    <row r="47575" spans="41:43" x14ac:dyDescent="0.3">
      <c r="AO47575" s="9"/>
      <c r="AP47575" s="9"/>
      <c r="AQ47575" s="9"/>
    </row>
    <row r="47576" spans="41:43" x14ac:dyDescent="0.3">
      <c r="AO47576" s="9"/>
      <c r="AP47576" s="9"/>
      <c r="AQ47576" s="9"/>
    </row>
    <row r="47577" spans="41:43" x14ac:dyDescent="0.3">
      <c r="AO47577" s="9"/>
      <c r="AP47577" s="9"/>
      <c r="AQ47577" s="9"/>
    </row>
    <row r="47578" spans="41:43" x14ac:dyDescent="0.3">
      <c r="AO47578" s="9"/>
      <c r="AP47578" s="9"/>
      <c r="AQ47578" s="9"/>
    </row>
    <row r="47579" spans="41:43" x14ac:dyDescent="0.3">
      <c r="AO47579" s="9"/>
      <c r="AP47579" s="9"/>
      <c r="AQ47579" s="9"/>
    </row>
    <row r="47580" spans="41:43" x14ac:dyDescent="0.3">
      <c r="AO47580" s="9"/>
      <c r="AP47580" s="9"/>
      <c r="AQ47580" s="9"/>
    </row>
    <row r="47581" spans="41:43" x14ac:dyDescent="0.3">
      <c r="AO47581" s="9"/>
      <c r="AP47581" s="9"/>
      <c r="AQ47581" s="9"/>
    </row>
    <row r="47582" spans="41:43" x14ac:dyDescent="0.3">
      <c r="AO47582" s="9"/>
      <c r="AP47582" s="9"/>
      <c r="AQ47582" s="9"/>
    </row>
    <row r="47583" spans="41:43" x14ac:dyDescent="0.3">
      <c r="AO47583" s="9"/>
      <c r="AP47583" s="9"/>
      <c r="AQ47583" s="9"/>
    </row>
    <row r="47584" spans="41:43" x14ac:dyDescent="0.3">
      <c r="AO47584" s="9"/>
      <c r="AP47584" s="9"/>
      <c r="AQ47584" s="9"/>
    </row>
    <row r="47585" spans="41:43" x14ac:dyDescent="0.3">
      <c r="AO47585" s="9"/>
      <c r="AP47585" s="9"/>
      <c r="AQ47585" s="9"/>
    </row>
    <row r="47586" spans="41:43" x14ac:dyDescent="0.3">
      <c r="AO47586" s="9"/>
      <c r="AP47586" s="9"/>
      <c r="AQ47586" s="9"/>
    </row>
    <row r="47587" spans="41:43" x14ac:dyDescent="0.3">
      <c r="AO47587" s="9"/>
      <c r="AP47587" s="9"/>
      <c r="AQ47587" s="9"/>
    </row>
    <row r="47588" spans="41:43" x14ac:dyDescent="0.3">
      <c r="AO47588" s="9"/>
      <c r="AP47588" s="9"/>
      <c r="AQ47588" s="9"/>
    </row>
    <row r="47589" spans="41:43" x14ac:dyDescent="0.3">
      <c r="AO47589" s="9"/>
      <c r="AP47589" s="9"/>
      <c r="AQ47589" s="9"/>
    </row>
    <row r="47590" spans="41:43" x14ac:dyDescent="0.3">
      <c r="AO47590" s="9"/>
      <c r="AP47590" s="9"/>
      <c r="AQ47590" s="9"/>
    </row>
    <row r="47591" spans="41:43" x14ac:dyDescent="0.3">
      <c r="AO47591" s="9"/>
      <c r="AP47591" s="9"/>
      <c r="AQ47591" s="9"/>
    </row>
    <row r="47592" spans="41:43" x14ac:dyDescent="0.3">
      <c r="AO47592" s="9"/>
      <c r="AP47592" s="9"/>
      <c r="AQ47592" s="9"/>
    </row>
    <row r="47593" spans="41:43" x14ac:dyDescent="0.3">
      <c r="AO47593" s="9"/>
      <c r="AP47593" s="9"/>
      <c r="AQ47593" s="9"/>
    </row>
    <row r="47594" spans="41:43" x14ac:dyDescent="0.3">
      <c r="AO47594" s="9"/>
      <c r="AP47594" s="9"/>
      <c r="AQ47594" s="9"/>
    </row>
    <row r="47595" spans="41:43" x14ac:dyDescent="0.3">
      <c r="AO47595" s="9"/>
      <c r="AP47595" s="9"/>
      <c r="AQ47595" s="9"/>
    </row>
    <row r="47596" spans="41:43" x14ac:dyDescent="0.3">
      <c r="AO47596" s="9"/>
      <c r="AP47596" s="9"/>
      <c r="AQ47596" s="9"/>
    </row>
    <row r="47597" spans="41:43" x14ac:dyDescent="0.3">
      <c r="AO47597" s="9"/>
      <c r="AP47597" s="9"/>
      <c r="AQ47597" s="9"/>
    </row>
    <row r="47598" spans="41:43" x14ac:dyDescent="0.3">
      <c r="AO47598" s="9"/>
      <c r="AP47598" s="9"/>
      <c r="AQ47598" s="9"/>
    </row>
    <row r="47599" spans="41:43" x14ac:dyDescent="0.3">
      <c r="AO47599" s="9"/>
      <c r="AP47599" s="9"/>
      <c r="AQ47599" s="9"/>
    </row>
    <row r="47600" spans="41:43" x14ac:dyDescent="0.3">
      <c r="AO47600" s="9"/>
      <c r="AP47600" s="9"/>
      <c r="AQ47600" s="9"/>
    </row>
    <row r="47601" spans="41:43" x14ac:dyDescent="0.3">
      <c r="AO47601" s="9"/>
      <c r="AP47601" s="9"/>
      <c r="AQ47601" s="9"/>
    </row>
    <row r="47602" spans="41:43" x14ac:dyDescent="0.3">
      <c r="AO47602" s="9"/>
      <c r="AP47602" s="9"/>
      <c r="AQ47602" s="9"/>
    </row>
    <row r="47603" spans="41:43" x14ac:dyDescent="0.3">
      <c r="AO47603" s="9"/>
      <c r="AP47603" s="9"/>
      <c r="AQ47603" s="9"/>
    </row>
    <row r="47604" spans="41:43" x14ac:dyDescent="0.3">
      <c r="AO47604" s="9"/>
      <c r="AP47604" s="9"/>
      <c r="AQ47604" s="9"/>
    </row>
    <row r="47605" spans="41:43" x14ac:dyDescent="0.3">
      <c r="AO47605" s="9"/>
      <c r="AP47605" s="9"/>
      <c r="AQ47605" s="9"/>
    </row>
    <row r="47606" spans="41:43" x14ac:dyDescent="0.3">
      <c r="AO47606" s="9"/>
      <c r="AP47606" s="9"/>
      <c r="AQ47606" s="9"/>
    </row>
    <row r="47607" spans="41:43" x14ac:dyDescent="0.3">
      <c r="AO47607" s="9"/>
      <c r="AP47607" s="9"/>
      <c r="AQ47607" s="9"/>
    </row>
    <row r="47608" spans="41:43" x14ac:dyDescent="0.3">
      <c r="AO47608" s="9"/>
      <c r="AP47608" s="9"/>
      <c r="AQ47608" s="9"/>
    </row>
    <row r="47609" spans="41:43" x14ac:dyDescent="0.3">
      <c r="AO47609" s="9"/>
      <c r="AP47609" s="9"/>
      <c r="AQ47609" s="9"/>
    </row>
    <row r="47610" spans="41:43" x14ac:dyDescent="0.3">
      <c r="AO47610" s="9"/>
      <c r="AP47610" s="9"/>
      <c r="AQ47610" s="9"/>
    </row>
    <row r="47611" spans="41:43" x14ac:dyDescent="0.3">
      <c r="AO47611" s="9"/>
      <c r="AP47611" s="9"/>
      <c r="AQ47611" s="9"/>
    </row>
    <row r="47612" spans="41:43" x14ac:dyDescent="0.3">
      <c r="AO47612" s="9"/>
      <c r="AP47612" s="9"/>
      <c r="AQ47612" s="9"/>
    </row>
    <row r="47613" spans="41:43" x14ac:dyDescent="0.3">
      <c r="AO47613" s="9"/>
      <c r="AP47613" s="9"/>
      <c r="AQ47613" s="9"/>
    </row>
    <row r="47614" spans="41:43" x14ac:dyDescent="0.3">
      <c r="AO47614" s="9"/>
      <c r="AP47614" s="9"/>
      <c r="AQ47614" s="9"/>
    </row>
    <row r="47615" spans="41:43" x14ac:dyDescent="0.3">
      <c r="AO47615" s="9"/>
      <c r="AP47615" s="9"/>
      <c r="AQ47615" s="9"/>
    </row>
    <row r="47616" spans="41:43" x14ac:dyDescent="0.3">
      <c r="AO47616" s="9"/>
      <c r="AP47616" s="9"/>
      <c r="AQ47616" s="9"/>
    </row>
    <row r="47617" spans="41:43" x14ac:dyDescent="0.3">
      <c r="AO47617" s="9"/>
      <c r="AP47617" s="9"/>
      <c r="AQ47617" s="9"/>
    </row>
    <row r="47618" spans="41:43" x14ac:dyDescent="0.3">
      <c r="AO47618" s="9"/>
      <c r="AP47618" s="9"/>
      <c r="AQ47618" s="9"/>
    </row>
    <row r="47619" spans="41:43" x14ac:dyDescent="0.3">
      <c r="AO47619" s="9"/>
      <c r="AP47619" s="9"/>
      <c r="AQ47619" s="9"/>
    </row>
    <row r="47620" spans="41:43" x14ac:dyDescent="0.3">
      <c r="AO47620" s="9"/>
      <c r="AP47620" s="9"/>
      <c r="AQ47620" s="9"/>
    </row>
    <row r="47621" spans="41:43" x14ac:dyDescent="0.3">
      <c r="AO47621" s="9"/>
      <c r="AP47621" s="9"/>
      <c r="AQ47621" s="9"/>
    </row>
    <row r="47622" spans="41:43" x14ac:dyDescent="0.3">
      <c r="AO47622" s="9"/>
      <c r="AP47622" s="9"/>
      <c r="AQ47622" s="9"/>
    </row>
    <row r="47623" spans="41:43" x14ac:dyDescent="0.3">
      <c r="AO47623" s="9"/>
      <c r="AP47623" s="9"/>
      <c r="AQ47623" s="9"/>
    </row>
    <row r="47624" spans="41:43" x14ac:dyDescent="0.3">
      <c r="AO47624" s="9"/>
      <c r="AP47624" s="9"/>
      <c r="AQ47624" s="9"/>
    </row>
    <row r="47625" spans="41:43" x14ac:dyDescent="0.3">
      <c r="AO47625" s="9"/>
      <c r="AP47625" s="9"/>
      <c r="AQ47625" s="9"/>
    </row>
    <row r="47626" spans="41:43" x14ac:dyDescent="0.3">
      <c r="AO47626" s="9"/>
      <c r="AP47626" s="9"/>
      <c r="AQ47626" s="9"/>
    </row>
    <row r="47627" spans="41:43" x14ac:dyDescent="0.3">
      <c r="AO47627" s="9"/>
      <c r="AP47627" s="9"/>
      <c r="AQ47627" s="9"/>
    </row>
    <row r="47628" spans="41:43" x14ac:dyDescent="0.3">
      <c r="AO47628" s="9"/>
      <c r="AP47628" s="9"/>
      <c r="AQ47628" s="9"/>
    </row>
    <row r="47629" spans="41:43" x14ac:dyDescent="0.3">
      <c r="AO47629" s="9"/>
      <c r="AP47629" s="9"/>
      <c r="AQ47629" s="9"/>
    </row>
    <row r="47630" spans="41:43" x14ac:dyDescent="0.3">
      <c r="AO47630" s="9"/>
      <c r="AP47630" s="9"/>
      <c r="AQ47630" s="9"/>
    </row>
    <row r="47631" spans="41:43" x14ac:dyDescent="0.3">
      <c r="AO47631" s="9"/>
      <c r="AP47631" s="9"/>
      <c r="AQ47631" s="9"/>
    </row>
    <row r="47632" spans="41:43" x14ac:dyDescent="0.3">
      <c r="AO47632" s="9"/>
      <c r="AP47632" s="9"/>
      <c r="AQ47632" s="9"/>
    </row>
    <row r="47633" spans="41:43" x14ac:dyDescent="0.3">
      <c r="AO47633" s="9"/>
      <c r="AP47633" s="9"/>
      <c r="AQ47633" s="9"/>
    </row>
    <row r="47634" spans="41:43" x14ac:dyDescent="0.3">
      <c r="AO47634" s="9"/>
      <c r="AP47634" s="9"/>
      <c r="AQ47634" s="9"/>
    </row>
    <row r="47635" spans="41:43" x14ac:dyDescent="0.3">
      <c r="AO47635" s="9"/>
      <c r="AP47635" s="9"/>
      <c r="AQ47635" s="9"/>
    </row>
    <row r="47636" spans="41:43" x14ac:dyDescent="0.3">
      <c r="AO47636" s="9"/>
      <c r="AP47636" s="9"/>
      <c r="AQ47636" s="9"/>
    </row>
    <row r="47637" spans="41:43" x14ac:dyDescent="0.3">
      <c r="AO47637" s="9"/>
      <c r="AP47637" s="9"/>
      <c r="AQ47637" s="9"/>
    </row>
    <row r="47638" spans="41:43" x14ac:dyDescent="0.3">
      <c r="AO47638" s="9"/>
      <c r="AP47638" s="9"/>
      <c r="AQ47638" s="9"/>
    </row>
    <row r="47639" spans="41:43" x14ac:dyDescent="0.3">
      <c r="AO47639" s="9"/>
      <c r="AP47639" s="9"/>
      <c r="AQ47639" s="9"/>
    </row>
    <row r="47640" spans="41:43" x14ac:dyDescent="0.3">
      <c r="AO47640" s="9"/>
      <c r="AP47640" s="9"/>
      <c r="AQ47640" s="9"/>
    </row>
    <row r="47641" spans="41:43" x14ac:dyDescent="0.3">
      <c r="AO47641" s="9"/>
      <c r="AP47641" s="9"/>
      <c r="AQ47641" s="9"/>
    </row>
    <row r="47642" spans="41:43" x14ac:dyDescent="0.3">
      <c r="AO47642" s="9"/>
      <c r="AP47642" s="9"/>
      <c r="AQ47642" s="9"/>
    </row>
    <row r="47643" spans="41:43" x14ac:dyDescent="0.3">
      <c r="AO47643" s="9"/>
      <c r="AP47643" s="9"/>
      <c r="AQ47643" s="9"/>
    </row>
    <row r="47644" spans="41:43" x14ac:dyDescent="0.3">
      <c r="AO47644" s="9"/>
      <c r="AP47644" s="9"/>
      <c r="AQ47644" s="9"/>
    </row>
    <row r="47645" spans="41:43" x14ac:dyDescent="0.3">
      <c r="AO47645" s="9"/>
      <c r="AP47645" s="9"/>
      <c r="AQ47645" s="9"/>
    </row>
    <row r="47646" spans="41:43" x14ac:dyDescent="0.3">
      <c r="AO47646" s="9"/>
      <c r="AP47646" s="9"/>
      <c r="AQ47646" s="9"/>
    </row>
    <row r="47647" spans="41:43" x14ac:dyDescent="0.3">
      <c r="AO47647" s="9"/>
      <c r="AP47647" s="9"/>
      <c r="AQ47647" s="9"/>
    </row>
    <row r="47648" spans="41:43" x14ac:dyDescent="0.3">
      <c r="AO47648" s="9"/>
      <c r="AP47648" s="9"/>
      <c r="AQ47648" s="9"/>
    </row>
    <row r="47649" spans="41:43" x14ac:dyDescent="0.3">
      <c r="AO47649" s="9"/>
      <c r="AP47649" s="9"/>
      <c r="AQ47649" s="9"/>
    </row>
    <row r="47650" spans="41:43" x14ac:dyDescent="0.3">
      <c r="AO47650" s="9"/>
      <c r="AP47650" s="9"/>
      <c r="AQ47650" s="9"/>
    </row>
    <row r="47651" spans="41:43" x14ac:dyDescent="0.3">
      <c r="AO47651" s="9"/>
      <c r="AP47651" s="9"/>
      <c r="AQ47651" s="9"/>
    </row>
    <row r="47652" spans="41:43" x14ac:dyDescent="0.3">
      <c r="AO47652" s="9"/>
      <c r="AP47652" s="9"/>
      <c r="AQ47652" s="9"/>
    </row>
    <row r="47653" spans="41:43" x14ac:dyDescent="0.3">
      <c r="AO47653" s="9"/>
      <c r="AP47653" s="9"/>
      <c r="AQ47653" s="9"/>
    </row>
    <row r="47654" spans="41:43" x14ac:dyDescent="0.3">
      <c r="AO47654" s="9"/>
      <c r="AP47654" s="9"/>
      <c r="AQ47654" s="9"/>
    </row>
    <row r="47655" spans="41:43" x14ac:dyDescent="0.3">
      <c r="AO47655" s="9"/>
      <c r="AP47655" s="9"/>
      <c r="AQ47655" s="9"/>
    </row>
    <row r="47656" spans="41:43" x14ac:dyDescent="0.3">
      <c r="AO47656" s="9"/>
      <c r="AP47656" s="9"/>
      <c r="AQ47656" s="9"/>
    </row>
    <row r="47657" spans="41:43" x14ac:dyDescent="0.3">
      <c r="AO47657" s="9"/>
      <c r="AP47657" s="9"/>
      <c r="AQ47657" s="9"/>
    </row>
    <row r="47658" spans="41:43" x14ac:dyDescent="0.3">
      <c r="AO47658" s="9"/>
      <c r="AP47658" s="9"/>
      <c r="AQ47658" s="9"/>
    </row>
    <row r="47659" spans="41:43" x14ac:dyDescent="0.3">
      <c r="AO47659" s="9"/>
      <c r="AP47659" s="9"/>
      <c r="AQ47659" s="9"/>
    </row>
    <row r="47660" spans="41:43" x14ac:dyDescent="0.3">
      <c r="AO47660" s="9"/>
      <c r="AP47660" s="9"/>
      <c r="AQ47660" s="9"/>
    </row>
    <row r="47661" spans="41:43" x14ac:dyDescent="0.3">
      <c r="AO47661" s="9"/>
      <c r="AP47661" s="9"/>
      <c r="AQ47661" s="9"/>
    </row>
    <row r="47662" spans="41:43" x14ac:dyDescent="0.3">
      <c r="AO47662" s="9"/>
      <c r="AP47662" s="9"/>
      <c r="AQ47662" s="9"/>
    </row>
    <row r="47663" spans="41:43" x14ac:dyDescent="0.3">
      <c r="AO47663" s="9"/>
      <c r="AP47663" s="9"/>
      <c r="AQ47663" s="9"/>
    </row>
    <row r="47664" spans="41:43" x14ac:dyDescent="0.3">
      <c r="AO47664" s="9"/>
      <c r="AP47664" s="9"/>
      <c r="AQ47664" s="9"/>
    </row>
    <row r="47665" spans="41:43" x14ac:dyDescent="0.3">
      <c r="AO47665" s="9"/>
      <c r="AP47665" s="9"/>
      <c r="AQ47665" s="9"/>
    </row>
    <row r="47666" spans="41:43" x14ac:dyDescent="0.3">
      <c r="AO47666" s="9"/>
      <c r="AP47666" s="9"/>
      <c r="AQ47666" s="9"/>
    </row>
    <row r="47667" spans="41:43" x14ac:dyDescent="0.3">
      <c r="AO47667" s="9"/>
      <c r="AP47667" s="9"/>
      <c r="AQ47667" s="9"/>
    </row>
    <row r="47668" spans="41:43" x14ac:dyDescent="0.3">
      <c r="AO47668" s="9"/>
      <c r="AP47668" s="9"/>
      <c r="AQ47668" s="9"/>
    </row>
    <row r="47669" spans="41:43" x14ac:dyDescent="0.3">
      <c r="AO47669" s="9"/>
      <c r="AP47669" s="9"/>
      <c r="AQ47669" s="9"/>
    </row>
    <row r="47670" spans="41:43" x14ac:dyDescent="0.3">
      <c r="AO47670" s="9"/>
      <c r="AP47670" s="9"/>
      <c r="AQ47670" s="9"/>
    </row>
    <row r="47671" spans="41:43" x14ac:dyDescent="0.3">
      <c r="AO47671" s="9"/>
      <c r="AP47671" s="9"/>
      <c r="AQ47671" s="9"/>
    </row>
    <row r="47672" spans="41:43" x14ac:dyDescent="0.3">
      <c r="AO47672" s="9"/>
      <c r="AP47672" s="9"/>
      <c r="AQ47672" s="9"/>
    </row>
    <row r="47673" spans="41:43" x14ac:dyDescent="0.3">
      <c r="AO47673" s="9"/>
      <c r="AP47673" s="9"/>
      <c r="AQ47673" s="9"/>
    </row>
    <row r="47674" spans="41:43" x14ac:dyDescent="0.3">
      <c r="AO47674" s="9"/>
      <c r="AP47674" s="9"/>
      <c r="AQ47674" s="9"/>
    </row>
    <row r="47675" spans="41:43" x14ac:dyDescent="0.3">
      <c r="AO47675" s="9"/>
      <c r="AP47675" s="9"/>
      <c r="AQ47675" s="9"/>
    </row>
    <row r="47676" spans="41:43" x14ac:dyDescent="0.3">
      <c r="AO47676" s="9"/>
      <c r="AP47676" s="9"/>
      <c r="AQ47676" s="9"/>
    </row>
    <row r="47677" spans="41:43" x14ac:dyDescent="0.3">
      <c r="AO47677" s="9"/>
      <c r="AP47677" s="9"/>
      <c r="AQ47677" s="9"/>
    </row>
    <row r="47678" spans="41:43" x14ac:dyDescent="0.3">
      <c r="AO47678" s="9"/>
      <c r="AP47678" s="9"/>
      <c r="AQ47678" s="9"/>
    </row>
    <row r="47679" spans="41:43" x14ac:dyDescent="0.3">
      <c r="AO47679" s="9"/>
      <c r="AP47679" s="9"/>
      <c r="AQ47679" s="9"/>
    </row>
    <row r="47680" spans="41:43" x14ac:dyDescent="0.3">
      <c r="AO47680" s="9"/>
      <c r="AP47680" s="9"/>
      <c r="AQ47680" s="9"/>
    </row>
    <row r="47681" spans="41:43" x14ac:dyDescent="0.3">
      <c r="AO47681" s="9"/>
      <c r="AP47681" s="9"/>
      <c r="AQ47681" s="9"/>
    </row>
    <row r="47682" spans="41:43" x14ac:dyDescent="0.3">
      <c r="AO47682" s="9"/>
      <c r="AP47682" s="9"/>
      <c r="AQ47682" s="9"/>
    </row>
    <row r="47683" spans="41:43" x14ac:dyDescent="0.3">
      <c r="AO47683" s="9"/>
      <c r="AP47683" s="9"/>
      <c r="AQ47683" s="9"/>
    </row>
    <row r="47684" spans="41:43" x14ac:dyDescent="0.3">
      <c r="AO47684" s="9"/>
      <c r="AP47684" s="9"/>
      <c r="AQ47684" s="9"/>
    </row>
    <row r="47685" spans="41:43" x14ac:dyDescent="0.3">
      <c r="AO47685" s="9"/>
      <c r="AP47685" s="9"/>
      <c r="AQ47685" s="9"/>
    </row>
    <row r="47686" spans="41:43" x14ac:dyDescent="0.3">
      <c r="AO47686" s="9"/>
      <c r="AP47686" s="9"/>
      <c r="AQ47686" s="9"/>
    </row>
    <row r="47687" spans="41:43" x14ac:dyDescent="0.3">
      <c r="AO47687" s="9"/>
      <c r="AP47687" s="9"/>
      <c r="AQ47687" s="9"/>
    </row>
    <row r="47688" spans="41:43" x14ac:dyDescent="0.3">
      <c r="AO47688" s="9"/>
      <c r="AP47688" s="9"/>
      <c r="AQ47688" s="9"/>
    </row>
    <row r="47689" spans="41:43" x14ac:dyDescent="0.3">
      <c r="AO47689" s="9"/>
      <c r="AP47689" s="9"/>
      <c r="AQ47689" s="9"/>
    </row>
    <row r="47690" spans="41:43" x14ac:dyDescent="0.3">
      <c r="AO47690" s="9"/>
      <c r="AP47690" s="9"/>
      <c r="AQ47690" s="9"/>
    </row>
    <row r="47691" spans="41:43" x14ac:dyDescent="0.3">
      <c r="AO47691" s="9"/>
      <c r="AP47691" s="9"/>
      <c r="AQ47691" s="9"/>
    </row>
    <row r="47692" spans="41:43" x14ac:dyDescent="0.3">
      <c r="AO47692" s="9"/>
      <c r="AP47692" s="9"/>
      <c r="AQ47692" s="9"/>
    </row>
    <row r="47693" spans="41:43" x14ac:dyDescent="0.3">
      <c r="AO47693" s="9"/>
      <c r="AP47693" s="9"/>
      <c r="AQ47693" s="9"/>
    </row>
    <row r="47694" spans="41:43" x14ac:dyDescent="0.3">
      <c r="AO47694" s="9"/>
      <c r="AP47694" s="9"/>
      <c r="AQ47694" s="9"/>
    </row>
    <row r="47695" spans="41:43" x14ac:dyDescent="0.3">
      <c r="AO47695" s="9"/>
      <c r="AP47695" s="9"/>
      <c r="AQ47695" s="9"/>
    </row>
    <row r="47696" spans="41:43" x14ac:dyDescent="0.3">
      <c r="AO47696" s="9"/>
      <c r="AP47696" s="9"/>
      <c r="AQ47696" s="9"/>
    </row>
    <row r="47697" spans="41:43" x14ac:dyDescent="0.3">
      <c r="AO47697" s="9"/>
      <c r="AP47697" s="9"/>
      <c r="AQ47697" s="9"/>
    </row>
    <row r="47698" spans="41:43" x14ac:dyDescent="0.3">
      <c r="AO47698" s="9"/>
      <c r="AP47698" s="9"/>
      <c r="AQ47698" s="9"/>
    </row>
    <row r="47699" spans="41:43" x14ac:dyDescent="0.3">
      <c r="AO47699" s="9"/>
      <c r="AP47699" s="9"/>
      <c r="AQ47699" s="9"/>
    </row>
    <row r="47700" spans="41:43" x14ac:dyDescent="0.3">
      <c r="AO47700" s="9"/>
      <c r="AP47700" s="9"/>
      <c r="AQ47700" s="9"/>
    </row>
    <row r="47701" spans="41:43" x14ac:dyDescent="0.3">
      <c r="AO47701" s="9"/>
      <c r="AP47701" s="9"/>
      <c r="AQ47701" s="9"/>
    </row>
    <row r="47702" spans="41:43" x14ac:dyDescent="0.3">
      <c r="AO47702" s="9"/>
      <c r="AP47702" s="9"/>
      <c r="AQ47702" s="9"/>
    </row>
    <row r="47703" spans="41:43" x14ac:dyDescent="0.3">
      <c r="AO47703" s="9"/>
      <c r="AP47703" s="9"/>
      <c r="AQ47703" s="9"/>
    </row>
    <row r="47704" spans="41:43" x14ac:dyDescent="0.3">
      <c r="AO47704" s="9"/>
      <c r="AP47704" s="9"/>
      <c r="AQ47704" s="9"/>
    </row>
    <row r="47705" spans="41:43" x14ac:dyDescent="0.3">
      <c r="AO47705" s="9"/>
      <c r="AP47705" s="9"/>
      <c r="AQ47705" s="9"/>
    </row>
    <row r="47706" spans="41:43" x14ac:dyDescent="0.3">
      <c r="AO47706" s="9"/>
      <c r="AP47706" s="9"/>
      <c r="AQ47706" s="9"/>
    </row>
    <row r="47707" spans="41:43" x14ac:dyDescent="0.3">
      <c r="AO47707" s="9"/>
      <c r="AP47707" s="9"/>
      <c r="AQ47707" s="9"/>
    </row>
    <row r="47708" spans="41:43" x14ac:dyDescent="0.3">
      <c r="AO47708" s="9"/>
      <c r="AP47708" s="9"/>
      <c r="AQ47708" s="9"/>
    </row>
    <row r="47709" spans="41:43" x14ac:dyDescent="0.3">
      <c r="AO47709" s="9"/>
      <c r="AP47709" s="9"/>
      <c r="AQ47709" s="9"/>
    </row>
    <row r="47710" spans="41:43" x14ac:dyDescent="0.3">
      <c r="AO47710" s="9"/>
      <c r="AP47710" s="9"/>
      <c r="AQ47710" s="9"/>
    </row>
    <row r="47711" spans="41:43" x14ac:dyDescent="0.3">
      <c r="AO47711" s="9"/>
      <c r="AP47711" s="9"/>
      <c r="AQ47711" s="9"/>
    </row>
    <row r="47712" spans="41:43" x14ac:dyDescent="0.3">
      <c r="AO47712" s="9"/>
      <c r="AP47712" s="9"/>
      <c r="AQ47712" s="9"/>
    </row>
    <row r="47713" spans="41:43" x14ac:dyDescent="0.3">
      <c r="AO47713" s="9"/>
      <c r="AP47713" s="9"/>
      <c r="AQ47713" s="9"/>
    </row>
    <row r="47714" spans="41:43" x14ac:dyDescent="0.3">
      <c r="AO47714" s="9"/>
      <c r="AP47714" s="9"/>
      <c r="AQ47714" s="9"/>
    </row>
    <row r="47715" spans="41:43" x14ac:dyDescent="0.3">
      <c r="AO47715" s="9"/>
      <c r="AP47715" s="9"/>
      <c r="AQ47715" s="9"/>
    </row>
    <row r="47716" spans="41:43" x14ac:dyDescent="0.3">
      <c r="AO47716" s="9"/>
      <c r="AP47716" s="9"/>
      <c r="AQ47716" s="9"/>
    </row>
    <row r="47717" spans="41:43" x14ac:dyDescent="0.3">
      <c r="AO47717" s="9"/>
      <c r="AP47717" s="9"/>
      <c r="AQ47717" s="9"/>
    </row>
    <row r="47718" spans="41:43" x14ac:dyDescent="0.3">
      <c r="AO47718" s="9"/>
      <c r="AP47718" s="9"/>
      <c r="AQ47718" s="9"/>
    </row>
    <row r="47719" spans="41:43" x14ac:dyDescent="0.3">
      <c r="AO47719" s="9"/>
      <c r="AP47719" s="9"/>
      <c r="AQ47719" s="9"/>
    </row>
    <row r="47720" spans="41:43" x14ac:dyDescent="0.3">
      <c r="AO47720" s="9"/>
      <c r="AP47720" s="9"/>
      <c r="AQ47720" s="9"/>
    </row>
    <row r="47721" spans="41:43" x14ac:dyDescent="0.3">
      <c r="AO47721" s="9"/>
      <c r="AP47721" s="9"/>
      <c r="AQ47721" s="9"/>
    </row>
    <row r="47722" spans="41:43" x14ac:dyDescent="0.3">
      <c r="AO47722" s="9"/>
      <c r="AP47722" s="9"/>
      <c r="AQ47722" s="9"/>
    </row>
    <row r="47723" spans="41:43" x14ac:dyDescent="0.3">
      <c r="AO47723" s="9"/>
      <c r="AP47723" s="9"/>
      <c r="AQ47723" s="9"/>
    </row>
    <row r="47724" spans="41:43" x14ac:dyDescent="0.3">
      <c r="AO47724" s="9"/>
      <c r="AP47724" s="9"/>
      <c r="AQ47724" s="9"/>
    </row>
    <row r="47725" spans="41:43" x14ac:dyDescent="0.3">
      <c r="AO47725" s="9"/>
      <c r="AP47725" s="9"/>
      <c r="AQ47725" s="9"/>
    </row>
    <row r="47726" spans="41:43" x14ac:dyDescent="0.3">
      <c r="AO47726" s="9"/>
      <c r="AP47726" s="9"/>
      <c r="AQ47726" s="9"/>
    </row>
    <row r="47727" spans="41:43" x14ac:dyDescent="0.3">
      <c r="AO47727" s="9"/>
      <c r="AP47727" s="9"/>
      <c r="AQ47727" s="9"/>
    </row>
    <row r="47728" spans="41:43" x14ac:dyDescent="0.3">
      <c r="AO47728" s="9"/>
      <c r="AP47728" s="9"/>
      <c r="AQ47728" s="9"/>
    </row>
    <row r="47729" spans="41:43" x14ac:dyDescent="0.3">
      <c r="AO47729" s="9"/>
      <c r="AP47729" s="9"/>
      <c r="AQ47729" s="9"/>
    </row>
    <row r="47730" spans="41:43" x14ac:dyDescent="0.3">
      <c r="AO47730" s="9"/>
      <c r="AP47730" s="9"/>
      <c r="AQ47730" s="9"/>
    </row>
    <row r="47731" spans="41:43" x14ac:dyDescent="0.3">
      <c r="AO47731" s="9"/>
      <c r="AP47731" s="9"/>
      <c r="AQ47731" s="9"/>
    </row>
    <row r="47732" spans="41:43" x14ac:dyDescent="0.3">
      <c r="AO47732" s="9"/>
      <c r="AP47732" s="9"/>
      <c r="AQ47732" s="9"/>
    </row>
    <row r="47733" spans="41:43" x14ac:dyDescent="0.3">
      <c r="AO47733" s="9"/>
      <c r="AP47733" s="9"/>
      <c r="AQ47733" s="9"/>
    </row>
    <row r="47734" spans="41:43" x14ac:dyDescent="0.3">
      <c r="AO47734" s="9"/>
      <c r="AP47734" s="9"/>
      <c r="AQ47734" s="9"/>
    </row>
    <row r="47735" spans="41:43" x14ac:dyDescent="0.3">
      <c r="AO47735" s="9"/>
      <c r="AP47735" s="9"/>
      <c r="AQ47735" s="9"/>
    </row>
    <row r="47736" spans="41:43" x14ac:dyDescent="0.3">
      <c r="AO47736" s="9"/>
      <c r="AP47736" s="9"/>
      <c r="AQ47736" s="9"/>
    </row>
    <row r="47737" spans="41:43" x14ac:dyDescent="0.3">
      <c r="AO47737" s="9"/>
      <c r="AP47737" s="9"/>
      <c r="AQ47737" s="9"/>
    </row>
    <row r="47738" spans="41:43" x14ac:dyDescent="0.3">
      <c r="AO47738" s="9"/>
      <c r="AP47738" s="9"/>
      <c r="AQ47738" s="9"/>
    </row>
    <row r="47739" spans="41:43" x14ac:dyDescent="0.3">
      <c r="AO47739" s="9"/>
      <c r="AP47739" s="9"/>
      <c r="AQ47739" s="9"/>
    </row>
    <row r="47740" spans="41:43" x14ac:dyDescent="0.3">
      <c r="AO47740" s="9"/>
      <c r="AP47740" s="9"/>
      <c r="AQ47740" s="9"/>
    </row>
    <row r="47741" spans="41:43" x14ac:dyDescent="0.3">
      <c r="AO47741" s="9"/>
      <c r="AP47741" s="9"/>
      <c r="AQ47741" s="9"/>
    </row>
    <row r="47742" spans="41:43" x14ac:dyDescent="0.3">
      <c r="AO47742" s="9"/>
      <c r="AP47742" s="9"/>
      <c r="AQ47742" s="9"/>
    </row>
    <row r="47743" spans="41:43" x14ac:dyDescent="0.3">
      <c r="AO47743" s="9"/>
      <c r="AP47743" s="9"/>
      <c r="AQ47743" s="9"/>
    </row>
    <row r="47744" spans="41:43" x14ac:dyDescent="0.3">
      <c r="AO47744" s="9"/>
      <c r="AP47744" s="9"/>
      <c r="AQ47744" s="9"/>
    </row>
    <row r="47745" spans="41:43" x14ac:dyDescent="0.3">
      <c r="AO47745" s="9"/>
      <c r="AP47745" s="9"/>
      <c r="AQ47745" s="9"/>
    </row>
    <row r="47746" spans="41:43" x14ac:dyDescent="0.3">
      <c r="AO47746" s="9"/>
      <c r="AP47746" s="9"/>
      <c r="AQ47746" s="9"/>
    </row>
    <row r="47747" spans="41:43" x14ac:dyDescent="0.3">
      <c r="AO47747" s="9"/>
      <c r="AP47747" s="9"/>
      <c r="AQ47747" s="9"/>
    </row>
    <row r="47748" spans="41:43" x14ac:dyDescent="0.3">
      <c r="AO47748" s="9"/>
      <c r="AP47748" s="9"/>
      <c r="AQ47748" s="9"/>
    </row>
    <row r="47749" spans="41:43" x14ac:dyDescent="0.3">
      <c r="AO47749" s="9"/>
      <c r="AP47749" s="9"/>
      <c r="AQ47749" s="9"/>
    </row>
    <row r="47750" spans="41:43" x14ac:dyDescent="0.3">
      <c r="AO47750" s="9"/>
      <c r="AP47750" s="9"/>
      <c r="AQ47750" s="9"/>
    </row>
    <row r="47751" spans="41:43" x14ac:dyDescent="0.3">
      <c r="AO47751" s="9"/>
      <c r="AP47751" s="9"/>
      <c r="AQ47751" s="9"/>
    </row>
    <row r="47752" spans="41:43" x14ac:dyDescent="0.3">
      <c r="AO47752" s="9"/>
      <c r="AP47752" s="9"/>
      <c r="AQ47752" s="9"/>
    </row>
    <row r="47753" spans="41:43" x14ac:dyDescent="0.3">
      <c r="AO47753" s="9"/>
      <c r="AP47753" s="9"/>
      <c r="AQ47753" s="9"/>
    </row>
    <row r="47754" spans="41:43" x14ac:dyDescent="0.3">
      <c r="AO47754" s="9"/>
      <c r="AP47754" s="9"/>
      <c r="AQ47754" s="9"/>
    </row>
    <row r="47755" spans="41:43" x14ac:dyDescent="0.3">
      <c r="AO47755" s="9"/>
      <c r="AP47755" s="9"/>
      <c r="AQ47755" s="9"/>
    </row>
    <row r="47756" spans="41:43" x14ac:dyDescent="0.3">
      <c r="AO47756" s="9"/>
      <c r="AP47756" s="9"/>
      <c r="AQ47756" s="9"/>
    </row>
    <row r="47757" spans="41:43" x14ac:dyDescent="0.3">
      <c r="AO47757" s="9"/>
      <c r="AP47757" s="9"/>
      <c r="AQ47757" s="9"/>
    </row>
    <row r="47758" spans="41:43" x14ac:dyDescent="0.3">
      <c r="AO47758" s="9"/>
      <c r="AP47758" s="9"/>
      <c r="AQ47758" s="9"/>
    </row>
    <row r="47759" spans="41:43" x14ac:dyDescent="0.3">
      <c r="AO47759" s="9"/>
      <c r="AP47759" s="9"/>
      <c r="AQ47759" s="9"/>
    </row>
    <row r="47760" spans="41:43" x14ac:dyDescent="0.3">
      <c r="AO47760" s="9"/>
      <c r="AP47760" s="9"/>
      <c r="AQ47760" s="9"/>
    </row>
    <row r="47761" spans="41:43" x14ac:dyDescent="0.3">
      <c r="AO47761" s="9"/>
      <c r="AP47761" s="9"/>
      <c r="AQ47761" s="9"/>
    </row>
    <row r="47762" spans="41:43" x14ac:dyDescent="0.3">
      <c r="AO47762" s="9"/>
      <c r="AP47762" s="9"/>
      <c r="AQ47762" s="9"/>
    </row>
    <row r="47763" spans="41:43" x14ac:dyDescent="0.3">
      <c r="AO47763" s="9"/>
      <c r="AP47763" s="9"/>
      <c r="AQ47763" s="9"/>
    </row>
    <row r="47764" spans="41:43" x14ac:dyDescent="0.3">
      <c r="AO47764" s="9"/>
      <c r="AP47764" s="9"/>
      <c r="AQ47764" s="9"/>
    </row>
    <row r="47765" spans="41:43" x14ac:dyDescent="0.3">
      <c r="AO47765" s="9"/>
      <c r="AP47765" s="9"/>
      <c r="AQ47765" s="9"/>
    </row>
    <row r="47766" spans="41:43" x14ac:dyDescent="0.3">
      <c r="AO47766" s="9"/>
      <c r="AP47766" s="9"/>
      <c r="AQ47766" s="9"/>
    </row>
    <row r="47767" spans="41:43" x14ac:dyDescent="0.3">
      <c r="AO47767" s="9"/>
      <c r="AP47767" s="9"/>
      <c r="AQ47767" s="9"/>
    </row>
    <row r="47768" spans="41:43" x14ac:dyDescent="0.3">
      <c r="AO47768" s="9"/>
      <c r="AP47768" s="9"/>
      <c r="AQ47768" s="9"/>
    </row>
    <row r="47769" spans="41:43" x14ac:dyDescent="0.3">
      <c r="AO47769" s="9"/>
      <c r="AP47769" s="9"/>
      <c r="AQ47769" s="9"/>
    </row>
    <row r="47770" spans="41:43" x14ac:dyDescent="0.3">
      <c r="AO47770" s="9"/>
      <c r="AP47770" s="9"/>
      <c r="AQ47770" s="9"/>
    </row>
    <row r="47771" spans="41:43" x14ac:dyDescent="0.3">
      <c r="AO47771" s="9"/>
      <c r="AP47771" s="9"/>
      <c r="AQ47771" s="9"/>
    </row>
    <row r="47772" spans="41:43" x14ac:dyDescent="0.3">
      <c r="AO47772" s="9"/>
      <c r="AP47772" s="9"/>
      <c r="AQ47772" s="9"/>
    </row>
    <row r="47773" spans="41:43" x14ac:dyDescent="0.3">
      <c r="AO47773" s="9"/>
      <c r="AP47773" s="9"/>
      <c r="AQ47773" s="9"/>
    </row>
    <row r="47774" spans="41:43" x14ac:dyDescent="0.3">
      <c r="AO47774" s="9"/>
      <c r="AP47774" s="9"/>
      <c r="AQ47774" s="9"/>
    </row>
    <row r="47775" spans="41:43" x14ac:dyDescent="0.3">
      <c r="AO47775" s="9"/>
      <c r="AP47775" s="9"/>
      <c r="AQ47775" s="9"/>
    </row>
    <row r="47776" spans="41:43" x14ac:dyDescent="0.3">
      <c r="AO47776" s="9"/>
      <c r="AP47776" s="9"/>
      <c r="AQ47776" s="9"/>
    </row>
    <row r="47777" spans="41:43" x14ac:dyDescent="0.3">
      <c r="AO47777" s="9"/>
      <c r="AP47777" s="9"/>
      <c r="AQ47777" s="9"/>
    </row>
    <row r="47778" spans="41:43" x14ac:dyDescent="0.3">
      <c r="AO47778" s="9"/>
      <c r="AP47778" s="9"/>
      <c r="AQ47778" s="9"/>
    </row>
    <row r="47779" spans="41:43" x14ac:dyDescent="0.3">
      <c r="AO47779" s="9"/>
      <c r="AP47779" s="9"/>
      <c r="AQ47779" s="9"/>
    </row>
    <row r="47780" spans="41:43" x14ac:dyDescent="0.3">
      <c r="AO47780" s="9"/>
      <c r="AP47780" s="9"/>
      <c r="AQ47780" s="9"/>
    </row>
    <row r="47781" spans="41:43" x14ac:dyDescent="0.3">
      <c r="AO47781" s="9"/>
      <c r="AP47781" s="9"/>
      <c r="AQ47781" s="9"/>
    </row>
    <row r="47782" spans="41:43" x14ac:dyDescent="0.3">
      <c r="AO47782" s="9"/>
      <c r="AP47782" s="9"/>
      <c r="AQ47782" s="9"/>
    </row>
    <row r="47783" spans="41:43" x14ac:dyDescent="0.3">
      <c r="AO47783" s="9"/>
      <c r="AP47783" s="9"/>
      <c r="AQ47783" s="9"/>
    </row>
    <row r="47784" spans="41:43" x14ac:dyDescent="0.3">
      <c r="AO47784" s="9"/>
      <c r="AP47784" s="9"/>
      <c r="AQ47784" s="9"/>
    </row>
    <row r="47785" spans="41:43" x14ac:dyDescent="0.3">
      <c r="AO47785" s="9"/>
      <c r="AP47785" s="9"/>
      <c r="AQ47785" s="9"/>
    </row>
    <row r="47786" spans="41:43" x14ac:dyDescent="0.3">
      <c r="AO47786" s="9"/>
      <c r="AP47786" s="9"/>
      <c r="AQ47786" s="9"/>
    </row>
    <row r="47787" spans="41:43" x14ac:dyDescent="0.3">
      <c r="AO47787" s="9"/>
      <c r="AP47787" s="9"/>
      <c r="AQ47787" s="9"/>
    </row>
    <row r="47788" spans="41:43" x14ac:dyDescent="0.3">
      <c r="AO47788" s="9"/>
      <c r="AP47788" s="9"/>
      <c r="AQ47788" s="9"/>
    </row>
    <row r="47789" spans="41:43" x14ac:dyDescent="0.3">
      <c r="AO47789" s="9"/>
      <c r="AP47789" s="9"/>
      <c r="AQ47789" s="9"/>
    </row>
    <row r="47790" spans="41:43" x14ac:dyDescent="0.3">
      <c r="AO47790" s="9"/>
      <c r="AP47790" s="9"/>
      <c r="AQ47790" s="9"/>
    </row>
    <row r="47791" spans="41:43" x14ac:dyDescent="0.3">
      <c r="AO47791" s="9"/>
      <c r="AP47791" s="9"/>
      <c r="AQ47791" s="9"/>
    </row>
    <row r="47792" spans="41:43" x14ac:dyDescent="0.3">
      <c r="AO47792" s="9"/>
      <c r="AP47792" s="9"/>
      <c r="AQ47792" s="9"/>
    </row>
    <row r="47793" spans="41:43" x14ac:dyDescent="0.3">
      <c r="AO47793" s="9"/>
      <c r="AP47793" s="9"/>
      <c r="AQ47793" s="9"/>
    </row>
    <row r="47794" spans="41:43" x14ac:dyDescent="0.3">
      <c r="AO47794" s="9"/>
      <c r="AP47794" s="9"/>
      <c r="AQ47794" s="9"/>
    </row>
    <row r="47795" spans="41:43" x14ac:dyDescent="0.3">
      <c r="AO47795" s="9"/>
      <c r="AP47795" s="9"/>
      <c r="AQ47795" s="9"/>
    </row>
    <row r="47796" spans="41:43" x14ac:dyDescent="0.3">
      <c r="AO47796" s="9"/>
      <c r="AP47796" s="9"/>
      <c r="AQ47796" s="9"/>
    </row>
    <row r="47797" spans="41:43" x14ac:dyDescent="0.3">
      <c r="AO47797" s="9"/>
      <c r="AP47797" s="9"/>
      <c r="AQ47797" s="9"/>
    </row>
    <row r="47798" spans="41:43" x14ac:dyDescent="0.3">
      <c r="AO47798" s="9"/>
      <c r="AP47798" s="9"/>
      <c r="AQ47798" s="9"/>
    </row>
    <row r="47799" spans="41:43" x14ac:dyDescent="0.3">
      <c r="AO47799" s="9"/>
      <c r="AP47799" s="9"/>
      <c r="AQ47799" s="9"/>
    </row>
    <row r="47800" spans="41:43" x14ac:dyDescent="0.3">
      <c r="AO47800" s="9"/>
      <c r="AP47800" s="9"/>
      <c r="AQ47800" s="9"/>
    </row>
    <row r="47801" spans="41:43" x14ac:dyDescent="0.3">
      <c r="AO47801" s="9"/>
      <c r="AP47801" s="9"/>
      <c r="AQ47801" s="9"/>
    </row>
    <row r="47802" spans="41:43" x14ac:dyDescent="0.3">
      <c r="AO47802" s="9"/>
      <c r="AP47802" s="9"/>
      <c r="AQ47802" s="9"/>
    </row>
    <row r="47803" spans="41:43" x14ac:dyDescent="0.3">
      <c r="AO47803" s="9"/>
      <c r="AP47803" s="9"/>
      <c r="AQ47803" s="9"/>
    </row>
    <row r="47804" spans="41:43" x14ac:dyDescent="0.3">
      <c r="AO47804" s="9"/>
      <c r="AP47804" s="9"/>
      <c r="AQ47804" s="9"/>
    </row>
    <row r="47805" spans="41:43" x14ac:dyDescent="0.3">
      <c r="AO47805" s="9"/>
      <c r="AP47805" s="9"/>
      <c r="AQ47805" s="9"/>
    </row>
    <row r="47806" spans="41:43" x14ac:dyDescent="0.3">
      <c r="AO47806" s="9"/>
      <c r="AP47806" s="9"/>
      <c r="AQ47806" s="9"/>
    </row>
    <row r="47807" spans="41:43" x14ac:dyDescent="0.3">
      <c r="AO47807" s="9"/>
      <c r="AP47807" s="9"/>
      <c r="AQ47807" s="9"/>
    </row>
    <row r="47808" spans="41:43" x14ac:dyDescent="0.3">
      <c r="AO47808" s="9"/>
      <c r="AP47808" s="9"/>
      <c r="AQ47808" s="9"/>
    </row>
    <row r="47809" spans="41:43" x14ac:dyDescent="0.3">
      <c r="AO47809" s="9"/>
      <c r="AP47809" s="9"/>
      <c r="AQ47809" s="9"/>
    </row>
    <row r="47810" spans="41:43" x14ac:dyDescent="0.3">
      <c r="AO47810" s="9"/>
      <c r="AP47810" s="9"/>
      <c r="AQ47810" s="9"/>
    </row>
    <row r="47811" spans="41:43" x14ac:dyDescent="0.3">
      <c r="AO47811" s="9"/>
      <c r="AP47811" s="9"/>
      <c r="AQ47811" s="9"/>
    </row>
    <row r="47812" spans="41:43" x14ac:dyDescent="0.3">
      <c r="AO47812" s="9"/>
      <c r="AP47812" s="9"/>
      <c r="AQ47812" s="9"/>
    </row>
    <row r="47813" spans="41:43" x14ac:dyDescent="0.3">
      <c r="AO47813" s="9"/>
      <c r="AP47813" s="9"/>
      <c r="AQ47813" s="9"/>
    </row>
    <row r="47814" spans="41:43" x14ac:dyDescent="0.3">
      <c r="AO47814" s="9"/>
      <c r="AP47814" s="9"/>
      <c r="AQ47814" s="9"/>
    </row>
    <row r="47815" spans="41:43" x14ac:dyDescent="0.3">
      <c r="AO47815" s="9"/>
      <c r="AP47815" s="9"/>
      <c r="AQ47815" s="9"/>
    </row>
    <row r="47816" spans="41:43" x14ac:dyDescent="0.3">
      <c r="AO47816" s="9"/>
      <c r="AP47816" s="9"/>
      <c r="AQ47816" s="9"/>
    </row>
    <row r="47817" spans="41:43" x14ac:dyDescent="0.3">
      <c r="AO47817" s="9"/>
      <c r="AP47817" s="9"/>
      <c r="AQ47817" s="9"/>
    </row>
    <row r="47818" spans="41:43" x14ac:dyDescent="0.3">
      <c r="AO47818" s="9"/>
      <c r="AP47818" s="9"/>
      <c r="AQ47818" s="9"/>
    </row>
    <row r="47819" spans="41:43" x14ac:dyDescent="0.3">
      <c r="AO47819" s="9"/>
      <c r="AP47819" s="9"/>
      <c r="AQ47819" s="9"/>
    </row>
    <row r="47820" spans="41:43" x14ac:dyDescent="0.3">
      <c r="AO47820" s="9"/>
      <c r="AP47820" s="9"/>
      <c r="AQ47820" s="9"/>
    </row>
    <row r="47821" spans="41:43" x14ac:dyDescent="0.3">
      <c r="AO47821" s="9"/>
      <c r="AP47821" s="9"/>
      <c r="AQ47821" s="9"/>
    </row>
    <row r="47822" spans="41:43" x14ac:dyDescent="0.3">
      <c r="AO47822" s="9"/>
      <c r="AP47822" s="9"/>
      <c r="AQ47822" s="9"/>
    </row>
    <row r="47823" spans="41:43" x14ac:dyDescent="0.3">
      <c r="AO47823" s="9"/>
      <c r="AP47823" s="9"/>
      <c r="AQ47823" s="9"/>
    </row>
    <row r="47824" spans="41:43" x14ac:dyDescent="0.3">
      <c r="AO47824" s="9"/>
      <c r="AP47824" s="9"/>
      <c r="AQ47824" s="9"/>
    </row>
    <row r="47825" spans="41:43" x14ac:dyDescent="0.3">
      <c r="AO47825" s="9"/>
      <c r="AP47825" s="9"/>
      <c r="AQ47825" s="9"/>
    </row>
    <row r="47826" spans="41:43" x14ac:dyDescent="0.3">
      <c r="AO47826" s="9"/>
      <c r="AP47826" s="9"/>
      <c r="AQ47826" s="9"/>
    </row>
    <row r="47827" spans="41:43" x14ac:dyDescent="0.3">
      <c r="AO47827" s="9"/>
      <c r="AP47827" s="9"/>
      <c r="AQ47827" s="9"/>
    </row>
    <row r="47828" spans="41:43" x14ac:dyDescent="0.3">
      <c r="AO47828" s="9"/>
      <c r="AP47828" s="9"/>
      <c r="AQ47828" s="9"/>
    </row>
    <row r="47829" spans="41:43" x14ac:dyDescent="0.3">
      <c r="AO47829" s="9"/>
      <c r="AP47829" s="9"/>
      <c r="AQ47829" s="9"/>
    </row>
    <row r="47830" spans="41:43" x14ac:dyDescent="0.3">
      <c r="AO47830" s="9"/>
      <c r="AP47830" s="9"/>
      <c r="AQ47830" s="9"/>
    </row>
    <row r="47831" spans="41:43" x14ac:dyDescent="0.3">
      <c r="AO47831" s="9"/>
      <c r="AP47831" s="9"/>
      <c r="AQ47831" s="9"/>
    </row>
    <row r="47832" spans="41:43" x14ac:dyDescent="0.3">
      <c r="AO47832" s="9"/>
      <c r="AP47832" s="9"/>
      <c r="AQ47832" s="9"/>
    </row>
    <row r="47833" spans="41:43" x14ac:dyDescent="0.3">
      <c r="AO47833" s="9"/>
      <c r="AP47833" s="9"/>
      <c r="AQ47833" s="9"/>
    </row>
    <row r="47834" spans="41:43" x14ac:dyDescent="0.3">
      <c r="AO47834" s="9"/>
      <c r="AP47834" s="9"/>
      <c r="AQ47834" s="9"/>
    </row>
    <row r="47835" spans="41:43" x14ac:dyDescent="0.3">
      <c r="AO47835" s="9"/>
      <c r="AP47835" s="9"/>
      <c r="AQ47835" s="9"/>
    </row>
    <row r="47836" spans="41:43" x14ac:dyDescent="0.3">
      <c r="AO47836" s="9"/>
      <c r="AP47836" s="9"/>
      <c r="AQ47836" s="9"/>
    </row>
    <row r="47837" spans="41:43" x14ac:dyDescent="0.3">
      <c r="AO47837" s="9"/>
      <c r="AP47837" s="9"/>
      <c r="AQ47837" s="9"/>
    </row>
    <row r="47838" spans="41:43" x14ac:dyDescent="0.3">
      <c r="AO47838" s="9"/>
      <c r="AP47838" s="9"/>
      <c r="AQ47838" s="9"/>
    </row>
    <row r="47839" spans="41:43" x14ac:dyDescent="0.3">
      <c r="AO47839" s="9"/>
      <c r="AP47839" s="9"/>
      <c r="AQ47839" s="9"/>
    </row>
    <row r="47840" spans="41:43" x14ac:dyDescent="0.3">
      <c r="AO47840" s="9"/>
      <c r="AP47840" s="9"/>
      <c r="AQ47840" s="9"/>
    </row>
    <row r="47841" spans="41:43" x14ac:dyDescent="0.3">
      <c r="AO47841" s="9"/>
      <c r="AP47841" s="9"/>
      <c r="AQ47841" s="9"/>
    </row>
    <row r="47842" spans="41:43" x14ac:dyDescent="0.3">
      <c r="AO47842" s="9"/>
      <c r="AP47842" s="9"/>
      <c r="AQ47842" s="9"/>
    </row>
    <row r="47843" spans="41:43" x14ac:dyDescent="0.3">
      <c r="AO47843" s="9"/>
      <c r="AP47843" s="9"/>
      <c r="AQ47843" s="9"/>
    </row>
    <row r="47844" spans="41:43" x14ac:dyDescent="0.3">
      <c r="AO47844" s="9"/>
      <c r="AP47844" s="9"/>
      <c r="AQ47844" s="9"/>
    </row>
    <row r="47845" spans="41:43" x14ac:dyDescent="0.3">
      <c r="AO47845" s="9"/>
      <c r="AP47845" s="9"/>
      <c r="AQ47845" s="9"/>
    </row>
    <row r="47846" spans="41:43" x14ac:dyDescent="0.3">
      <c r="AO47846" s="9"/>
      <c r="AP47846" s="9"/>
      <c r="AQ47846" s="9"/>
    </row>
    <row r="47847" spans="41:43" x14ac:dyDescent="0.3">
      <c r="AO47847" s="9"/>
      <c r="AP47847" s="9"/>
      <c r="AQ47847" s="9"/>
    </row>
    <row r="47848" spans="41:43" x14ac:dyDescent="0.3">
      <c r="AO47848" s="9"/>
      <c r="AP47848" s="9"/>
      <c r="AQ47848" s="9"/>
    </row>
    <row r="47849" spans="41:43" x14ac:dyDescent="0.3">
      <c r="AO47849" s="9"/>
      <c r="AP47849" s="9"/>
      <c r="AQ47849" s="9"/>
    </row>
    <row r="47850" spans="41:43" x14ac:dyDescent="0.3">
      <c r="AO47850" s="9"/>
      <c r="AP47850" s="9"/>
      <c r="AQ47850" s="9"/>
    </row>
    <row r="47851" spans="41:43" x14ac:dyDescent="0.3">
      <c r="AO47851" s="9"/>
      <c r="AP47851" s="9"/>
      <c r="AQ47851" s="9"/>
    </row>
    <row r="47852" spans="41:43" x14ac:dyDescent="0.3">
      <c r="AO47852" s="9"/>
      <c r="AP47852" s="9"/>
      <c r="AQ47852" s="9"/>
    </row>
    <row r="47853" spans="41:43" x14ac:dyDescent="0.3">
      <c r="AO47853" s="9"/>
      <c r="AP47853" s="9"/>
      <c r="AQ47853" s="9"/>
    </row>
    <row r="47854" spans="41:43" x14ac:dyDescent="0.3">
      <c r="AO47854" s="9"/>
      <c r="AP47854" s="9"/>
      <c r="AQ47854" s="9"/>
    </row>
    <row r="47855" spans="41:43" x14ac:dyDescent="0.3">
      <c r="AO47855" s="9"/>
      <c r="AP47855" s="9"/>
      <c r="AQ47855" s="9"/>
    </row>
    <row r="47856" spans="41:43" x14ac:dyDescent="0.3">
      <c r="AO47856" s="9"/>
      <c r="AP47856" s="9"/>
      <c r="AQ47856" s="9"/>
    </row>
    <row r="47857" spans="41:43" x14ac:dyDescent="0.3">
      <c r="AO47857" s="9"/>
      <c r="AP47857" s="9"/>
      <c r="AQ47857" s="9"/>
    </row>
    <row r="47858" spans="41:43" x14ac:dyDescent="0.3">
      <c r="AO47858" s="9"/>
      <c r="AP47858" s="9"/>
      <c r="AQ47858" s="9"/>
    </row>
    <row r="47859" spans="41:43" x14ac:dyDescent="0.3">
      <c r="AO47859" s="9"/>
      <c r="AP47859" s="9"/>
      <c r="AQ47859" s="9"/>
    </row>
    <row r="47860" spans="41:43" x14ac:dyDescent="0.3">
      <c r="AO47860" s="9"/>
      <c r="AP47860" s="9"/>
      <c r="AQ47860" s="9"/>
    </row>
    <row r="47861" spans="41:43" x14ac:dyDescent="0.3">
      <c r="AO47861" s="9"/>
      <c r="AP47861" s="9"/>
      <c r="AQ47861" s="9"/>
    </row>
    <row r="47862" spans="41:43" x14ac:dyDescent="0.3">
      <c r="AO47862" s="9"/>
      <c r="AP47862" s="9"/>
      <c r="AQ47862" s="9"/>
    </row>
    <row r="47863" spans="41:43" x14ac:dyDescent="0.3">
      <c r="AO47863" s="9"/>
      <c r="AP47863" s="9"/>
      <c r="AQ47863" s="9"/>
    </row>
    <row r="47864" spans="41:43" x14ac:dyDescent="0.3">
      <c r="AO47864" s="9"/>
      <c r="AP47864" s="9"/>
      <c r="AQ47864" s="9"/>
    </row>
    <row r="47865" spans="41:43" x14ac:dyDescent="0.3">
      <c r="AO47865" s="9"/>
      <c r="AP47865" s="9"/>
      <c r="AQ47865" s="9"/>
    </row>
    <row r="47866" spans="41:43" x14ac:dyDescent="0.3">
      <c r="AO47866" s="9"/>
      <c r="AP47866" s="9"/>
      <c r="AQ47866" s="9"/>
    </row>
    <row r="47867" spans="41:43" x14ac:dyDescent="0.3">
      <c r="AO47867" s="9"/>
      <c r="AP47867" s="9"/>
      <c r="AQ47867" s="9"/>
    </row>
    <row r="47868" spans="41:43" x14ac:dyDescent="0.3">
      <c r="AO47868" s="9"/>
      <c r="AP47868" s="9"/>
      <c r="AQ47868" s="9"/>
    </row>
    <row r="47869" spans="41:43" x14ac:dyDescent="0.3">
      <c r="AO47869" s="9"/>
      <c r="AP47869" s="9"/>
      <c r="AQ47869" s="9"/>
    </row>
    <row r="47870" spans="41:43" x14ac:dyDescent="0.3">
      <c r="AO47870" s="9"/>
      <c r="AP47870" s="9"/>
      <c r="AQ47870" s="9"/>
    </row>
    <row r="47871" spans="41:43" x14ac:dyDescent="0.3">
      <c r="AO47871" s="9"/>
      <c r="AP47871" s="9"/>
      <c r="AQ47871" s="9"/>
    </row>
    <row r="47872" spans="41:43" x14ac:dyDescent="0.3">
      <c r="AO47872" s="9"/>
      <c r="AP47872" s="9"/>
      <c r="AQ47872" s="9"/>
    </row>
    <row r="47873" spans="41:43" x14ac:dyDescent="0.3">
      <c r="AO47873" s="9"/>
      <c r="AP47873" s="9"/>
      <c r="AQ47873" s="9"/>
    </row>
    <row r="47874" spans="41:43" x14ac:dyDescent="0.3">
      <c r="AO47874" s="9"/>
      <c r="AP47874" s="9"/>
      <c r="AQ47874" s="9"/>
    </row>
    <row r="47875" spans="41:43" x14ac:dyDescent="0.3">
      <c r="AO47875" s="9"/>
      <c r="AP47875" s="9"/>
      <c r="AQ47875" s="9"/>
    </row>
    <row r="47876" spans="41:43" x14ac:dyDescent="0.3">
      <c r="AO47876" s="9"/>
      <c r="AP47876" s="9"/>
      <c r="AQ47876" s="9"/>
    </row>
    <row r="47877" spans="41:43" x14ac:dyDescent="0.3">
      <c r="AO47877" s="9"/>
      <c r="AP47877" s="9"/>
      <c r="AQ47877" s="9"/>
    </row>
    <row r="47878" spans="41:43" x14ac:dyDescent="0.3">
      <c r="AO47878" s="9"/>
      <c r="AP47878" s="9"/>
      <c r="AQ47878" s="9"/>
    </row>
    <row r="47879" spans="41:43" x14ac:dyDescent="0.3">
      <c r="AO47879" s="9"/>
      <c r="AP47879" s="9"/>
      <c r="AQ47879" s="9"/>
    </row>
    <row r="47880" spans="41:43" x14ac:dyDescent="0.3">
      <c r="AO47880" s="9"/>
      <c r="AP47880" s="9"/>
      <c r="AQ47880" s="9"/>
    </row>
    <row r="47881" spans="41:43" x14ac:dyDescent="0.3">
      <c r="AO47881" s="9"/>
      <c r="AP47881" s="9"/>
      <c r="AQ47881" s="9"/>
    </row>
    <row r="47882" spans="41:43" x14ac:dyDescent="0.3">
      <c r="AO47882" s="9"/>
      <c r="AP47882" s="9"/>
      <c r="AQ47882" s="9"/>
    </row>
    <row r="47883" spans="41:43" x14ac:dyDescent="0.3">
      <c r="AO47883" s="9"/>
      <c r="AP47883" s="9"/>
      <c r="AQ47883" s="9"/>
    </row>
    <row r="47884" spans="41:43" x14ac:dyDescent="0.3">
      <c r="AO47884" s="9"/>
      <c r="AP47884" s="9"/>
      <c r="AQ47884" s="9"/>
    </row>
    <row r="47885" spans="41:43" x14ac:dyDescent="0.3">
      <c r="AO47885" s="9"/>
      <c r="AP47885" s="9"/>
      <c r="AQ47885" s="9"/>
    </row>
    <row r="47886" spans="41:43" x14ac:dyDescent="0.3">
      <c r="AO47886" s="9"/>
      <c r="AP47886" s="9"/>
      <c r="AQ47886" s="9"/>
    </row>
    <row r="47887" spans="41:43" x14ac:dyDescent="0.3">
      <c r="AO47887" s="9"/>
      <c r="AP47887" s="9"/>
      <c r="AQ47887" s="9"/>
    </row>
    <row r="47888" spans="41:43" x14ac:dyDescent="0.3">
      <c r="AO47888" s="9"/>
      <c r="AP47888" s="9"/>
      <c r="AQ47888" s="9"/>
    </row>
    <row r="47889" spans="41:43" x14ac:dyDescent="0.3">
      <c r="AO47889" s="9"/>
      <c r="AP47889" s="9"/>
      <c r="AQ47889" s="9"/>
    </row>
    <row r="47890" spans="41:43" x14ac:dyDescent="0.3">
      <c r="AO47890" s="9"/>
      <c r="AP47890" s="9"/>
      <c r="AQ47890" s="9"/>
    </row>
    <row r="47891" spans="41:43" x14ac:dyDescent="0.3">
      <c r="AO47891" s="9"/>
      <c r="AP47891" s="9"/>
      <c r="AQ47891" s="9"/>
    </row>
    <row r="47892" spans="41:43" x14ac:dyDescent="0.3">
      <c r="AO47892" s="9"/>
      <c r="AP47892" s="9"/>
      <c r="AQ47892" s="9"/>
    </row>
    <row r="47893" spans="41:43" x14ac:dyDescent="0.3">
      <c r="AO47893" s="9"/>
      <c r="AP47893" s="9"/>
      <c r="AQ47893" s="9"/>
    </row>
    <row r="47894" spans="41:43" x14ac:dyDescent="0.3">
      <c r="AO47894" s="9"/>
      <c r="AP47894" s="9"/>
      <c r="AQ47894" s="9"/>
    </row>
    <row r="47895" spans="41:43" x14ac:dyDescent="0.3">
      <c r="AO47895" s="9"/>
      <c r="AP47895" s="9"/>
      <c r="AQ47895" s="9"/>
    </row>
    <row r="47896" spans="41:43" x14ac:dyDescent="0.3">
      <c r="AO47896" s="9"/>
      <c r="AP47896" s="9"/>
      <c r="AQ47896" s="9"/>
    </row>
    <row r="47897" spans="41:43" x14ac:dyDescent="0.3">
      <c r="AO47897" s="9"/>
      <c r="AP47897" s="9"/>
      <c r="AQ47897" s="9"/>
    </row>
    <row r="47898" spans="41:43" x14ac:dyDescent="0.3">
      <c r="AO47898" s="9"/>
      <c r="AP47898" s="9"/>
      <c r="AQ47898" s="9"/>
    </row>
    <row r="47899" spans="41:43" x14ac:dyDescent="0.3">
      <c r="AO47899" s="9"/>
      <c r="AP47899" s="9"/>
      <c r="AQ47899" s="9"/>
    </row>
    <row r="47900" spans="41:43" x14ac:dyDescent="0.3">
      <c r="AO47900" s="9"/>
      <c r="AP47900" s="9"/>
      <c r="AQ47900" s="9"/>
    </row>
    <row r="47901" spans="41:43" x14ac:dyDescent="0.3">
      <c r="AO47901" s="9"/>
      <c r="AP47901" s="9"/>
      <c r="AQ47901" s="9"/>
    </row>
    <row r="47902" spans="41:43" x14ac:dyDescent="0.3">
      <c r="AO47902" s="9"/>
      <c r="AP47902" s="9"/>
      <c r="AQ47902" s="9"/>
    </row>
    <row r="47903" spans="41:43" x14ac:dyDescent="0.3">
      <c r="AO47903" s="9"/>
      <c r="AP47903" s="9"/>
      <c r="AQ47903" s="9"/>
    </row>
    <row r="47904" spans="41:43" x14ac:dyDescent="0.3">
      <c r="AO47904" s="9"/>
      <c r="AP47904" s="9"/>
      <c r="AQ47904" s="9"/>
    </row>
    <row r="47905" spans="41:43" x14ac:dyDescent="0.3">
      <c r="AO47905" s="9"/>
      <c r="AP47905" s="9"/>
      <c r="AQ47905" s="9"/>
    </row>
    <row r="47906" spans="41:43" x14ac:dyDescent="0.3">
      <c r="AO47906" s="9"/>
      <c r="AP47906" s="9"/>
      <c r="AQ47906" s="9"/>
    </row>
    <row r="47907" spans="41:43" x14ac:dyDescent="0.3">
      <c r="AO47907" s="9"/>
      <c r="AP47907" s="9"/>
      <c r="AQ47907" s="9"/>
    </row>
    <row r="47908" spans="41:43" x14ac:dyDescent="0.3">
      <c r="AO47908" s="9"/>
      <c r="AP47908" s="9"/>
      <c r="AQ47908" s="9"/>
    </row>
    <row r="47909" spans="41:43" x14ac:dyDescent="0.3">
      <c r="AO47909" s="9"/>
      <c r="AP47909" s="9"/>
      <c r="AQ47909" s="9"/>
    </row>
    <row r="47910" spans="41:43" x14ac:dyDescent="0.3">
      <c r="AO47910" s="9"/>
      <c r="AP47910" s="9"/>
      <c r="AQ47910" s="9"/>
    </row>
    <row r="47911" spans="41:43" x14ac:dyDescent="0.3">
      <c r="AO47911" s="9"/>
      <c r="AP47911" s="9"/>
      <c r="AQ47911" s="9"/>
    </row>
    <row r="47912" spans="41:43" x14ac:dyDescent="0.3">
      <c r="AO47912" s="9"/>
      <c r="AP47912" s="9"/>
      <c r="AQ47912" s="9"/>
    </row>
    <row r="47913" spans="41:43" x14ac:dyDescent="0.3">
      <c r="AO47913" s="9"/>
      <c r="AP47913" s="9"/>
      <c r="AQ47913" s="9"/>
    </row>
    <row r="47914" spans="41:43" x14ac:dyDescent="0.3">
      <c r="AO47914" s="9"/>
      <c r="AP47914" s="9"/>
      <c r="AQ47914" s="9"/>
    </row>
    <row r="47915" spans="41:43" x14ac:dyDescent="0.3">
      <c r="AO47915" s="9"/>
      <c r="AP47915" s="9"/>
      <c r="AQ47915" s="9"/>
    </row>
    <row r="47916" spans="41:43" x14ac:dyDescent="0.3">
      <c r="AO47916" s="9"/>
      <c r="AP47916" s="9"/>
      <c r="AQ47916" s="9"/>
    </row>
    <row r="47917" spans="41:43" x14ac:dyDescent="0.3">
      <c r="AO47917" s="9"/>
      <c r="AP47917" s="9"/>
      <c r="AQ47917" s="9"/>
    </row>
    <row r="47918" spans="41:43" x14ac:dyDescent="0.3">
      <c r="AO47918" s="9"/>
      <c r="AP47918" s="9"/>
      <c r="AQ47918" s="9"/>
    </row>
    <row r="47919" spans="41:43" x14ac:dyDescent="0.3">
      <c r="AO47919" s="9"/>
      <c r="AP47919" s="9"/>
      <c r="AQ47919" s="9"/>
    </row>
    <row r="47920" spans="41:43" x14ac:dyDescent="0.3">
      <c r="AO47920" s="9"/>
      <c r="AP47920" s="9"/>
      <c r="AQ47920" s="9"/>
    </row>
    <row r="47921" spans="41:43" x14ac:dyDescent="0.3">
      <c r="AO47921" s="9"/>
      <c r="AP47921" s="9"/>
      <c r="AQ47921" s="9"/>
    </row>
    <row r="47922" spans="41:43" x14ac:dyDescent="0.3">
      <c r="AO47922" s="9"/>
      <c r="AP47922" s="9"/>
      <c r="AQ47922" s="9"/>
    </row>
    <row r="47923" spans="41:43" x14ac:dyDescent="0.3">
      <c r="AO47923" s="9"/>
      <c r="AP47923" s="9"/>
      <c r="AQ47923" s="9"/>
    </row>
    <row r="47924" spans="41:43" x14ac:dyDescent="0.3">
      <c r="AO47924" s="9"/>
      <c r="AP47924" s="9"/>
      <c r="AQ47924" s="9"/>
    </row>
    <row r="47925" spans="41:43" x14ac:dyDescent="0.3">
      <c r="AO47925" s="9"/>
      <c r="AP47925" s="9"/>
      <c r="AQ47925" s="9"/>
    </row>
    <row r="47926" spans="41:43" x14ac:dyDescent="0.3">
      <c r="AO47926" s="9"/>
      <c r="AP47926" s="9"/>
      <c r="AQ47926" s="9"/>
    </row>
    <row r="47927" spans="41:43" x14ac:dyDescent="0.3">
      <c r="AO47927" s="9"/>
      <c r="AP47927" s="9"/>
      <c r="AQ47927" s="9"/>
    </row>
    <row r="47928" spans="41:43" x14ac:dyDescent="0.3">
      <c r="AO47928" s="9"/>
      <c r="AP47928" s="9"/>
      <c r="AQ47928" s="9"/>
    </row>
    <row r="47929" spans="41:43" x14ac:dyDescent="0.3">
      <c r="AO47929" s="9"/>
      <c r="AP47929" s="9"/>
      <c r="AQ47929" s="9"/>
    </row>
    <row r="47930" spans="41:43" x14ac:dyDescent="0.3">
      <c r="AO47930" s="9"/>
      <c r="AP47930" s="9"/>
      <c r="AQ47930" s="9"/>
    </row>
    <row r="47931" spans="41:43" x14ac:dyDescent="0.3">
      <c r="AO47931" s="9"/>
      <c r="AP47931" s="9"/>
      <c r="AQ47931" s="9"/>
    </row>
    <row r="47932" spans="41:43" x14ac:dyDescent="0.3">
      <c r="AO47932" s="9"/>
      <c r="AP47932" s="9"/>
      <c r="AQ47932" s="9"/>
    </row>
    <row r="47933" spans="41:43" x14ac:dyDescent="0.3">
      <c r="AO47933" s="9"/>
      <c r="AP47933" s="9"/>
      <c r="AQ47933" s="9"/>
    </row>
    <row r="47934" spans="41:43" x14ac:dyDescent="0.3">
      <c r="AO47934" s="9"/>
      <c r="AP47934" s="9"/>
      <c r="AQ47934" s="9"/>
    </row>
    <row r="47935" spans="41:43" x14ac:dyDescent="0.3">
      <c r="AO47935" s="9"/>
      <c r="AP47935" s="9"/>
      <c r="AQ47935" s="9"/>
    </row>
    <row r="47936" spans="41:43" x14ac:dyDescent="0.3">
      <c r="AO47936" s="9"/>
      <c r="AP47936" s="9"/>
      <c r="AQ47936" s="9"/>
    </row>
    <row r="47937" spans="41:43" x14ac:dyDescent="0.3">
      <c r="AO47937" s="9"/>
      <c r="AP47937" s="9"/>
      <c r="AQ47937" s="9"/>
    </row>
    <row r="47938" spans="41:43" x14ac:dyDescent="0.3">
      <c r="AO47938" s="9"/>
      <c r="AP47938" s="9"/>
      <c r="AQ47938" s="9"/>
    </row>
    <row r="47939" spans="41:43" x14ac:dyDescent="0.3">
      <c r="AO47939" s="9"/>
      <c r="AP47939" s="9"/>
      <c r="AQ47939" s="9"/>
    </row>
    <row r="47940" spans="41:43" x14ac:dyDescent="0.3">
      <c r="AO47940" s="9"/>
      <c r="AP47940" s="9"/>
      <c r="AQ47940" s="9"/>
    </row>
    <row r="47941" spans="41:43" x14ac:dyDescent="0.3">
      <c r="AO47941" s="9"/>
      <c r="AP47941" s="9"/>
      <c r="AQ47941" s="9"/>
    </row>
    <row r="47942" spans="41:43" x14ac:dyDescent="0.3">
      <c r="AO47942" s="9"/>
      <c r="AP47942" s="9"/>
      <c r="AQ47942" s="9"/>
    </row>
    <row r="47943" spans="41:43" x14ac:dyDescent="0.3">
      <c r="AO47943" s="9"/>
      <c r="AP47943" s="9"/>
      <c r="AQ47943" s="9"/>
    </row>
    <row r="47944" spans="41:43" x14ac:dyDescent="0.3">
      <c r="AO47944" s="9"/>
      <c r="AP47944" s="9"/>
      <c r="AQ47944" s="9"/>
    </row>
    <row r="47945" spans="41:43" x14ac:dyDescent="0.3">
      <c r="AO47945" s="9"/>
      <c r="AP47945" s="9"/>
      <c r="AQ47945" s="9"/>
    </row>
    <row r="47946" spans="41:43" x14ac:dyDescent="0.3">
      <c r="AO47946" s="9"/>
      <c r="AP47946" s="9"/>
      <c r="AQ47946" s="9"/>
    </row>
    <row r="47947" spans="41:43" x14ac:dyDescent="0.3">
      <c r="AO47947" s="9"/>
      <c r="AP47947" s="9"/>
      <c r="AQ47947" s="9"/>
    </row>
    <row r="47948" spans="41:43" x14ac:dyDescent="0.3">
      <c r="AO47948" s="9"/>
      <c r="AP47948" s="9"/>
      <c r="AQ47948" s="9"/>
    </row>
    <row r="47949" spans="41:43" x14ac:dyDescent="0.3">
      <c r="AO47949" s="9"/>
      <c r="AP47949" s="9"/>
      <c r="AQ47949" s="9"/>
    </row>
    <row r="47950" spans="41:43" x14ac:dyDescent="0.3">
      <c r="AO47950" s="9"/>
      <c r="AP47950" s="9"/>
      <c r="AQ47950" s="9"/>
    </row>
    <row r="47951" spans="41:43" x14ac:dyDescent="0.3">
      <c r="AO47951" s="9"/>
      <c r="AP47951" s="9"/>
      <c r="AQ47951" s="9"/>
    </row>
    <row r="47952" spans="41:43" x14ac:dyDescent="0.3">
      <c r="AO47952" s="9"/>
      <c r="AP47952" s="9"/>
      <c r="AQ47952" s="9"/>
    </row>
    <row r="47953" spans="41:43" x14ac:dyDescent="0.3">
      <c r="AO47953" s="9"/>
      <c r="AP47953" s="9"/>
      <c r="AQ47953" s="9"/>
    </row>
    <row r="47954" spans="41:43" x14ac:dyDescent="0.3">
      <c r="AO47954" s="9"/>
      <c r="AP47954" s="9"/>
      <c r="AQ47954" s="9"/>
    </row>
    <row r="47955" spans="41:43" x14ac:dyDescent="0.3">
      <c r="AO47955" s="9"/>
      <c r="AP47955" s="9"/>
      <c r="AQ47955" s="9"/>
    </row>
    <row r="47956" spans="41:43" x14ac:dyDescent="0.3">
      <c r="AO47956" s="9"/>
      <c r="AP47956" s="9"/>
      <c r="AQ47956" s="9"/>
    </row>
    <row r="47957" spans="41:43" x14ac:dyDescent="0.3">
      <c r="AO47957" s="9"/>
      <c r="AP47957" s="9"/>
      <c r="AQ47957" s="9"/>
    </row>
    <row r="47958" spans="41:43" x14ac:dyDescent="0.3">
      <c r="AO47958" s="9"/>
      <c r="AP47958" s="9"/>
      <c r="AQ47958" s="9"/>
    </row>
    <row r="47959" spans="41:43" x14ac:dyDescent="0.3">
      <c r="AO47959" s="9"/>
      <c r="AP47959" s="9"/>
      <c r="AQ47959" s="9"/>
    </row>
    <row r="47960" spans="41:43" x14ac:dyDescent="0.3">
      <c r="AO47960" s="9"/>
      <c r="AP47960" s="9"/>
      <c r="AQ47960" s="9"/>
    </row>
    <row r="47961" spans="41:43" x14ac:dyDescent="0.3">
      <c r="AO47961" s="9"/>
      <c r="AP47961" s="9"/>
      <c r="AQ47961" s="9"/>
    </row>
    <row r="47962" spans="41:43" x14ac:dyDescent="0.3">
      <c r="AO47962" s="9"/>
      <c r="AP47962" s="9"/>
      <c r="AQ47962" s="9"/>
    </row>
    <row r="47963" spans="41:43" x14ac:dyDescent="0.3">
      <c r="AO47963" s="9"/>
      <c r="AP47963" s="9"/>
      <c r="AQ47963" s="9"/>
    </row>
    <row r="47964" spans="41:43" x14ac:dyDescent="0.3">
      <c r="AO47964" s="9"/>
      <c r="AP47964" s="9"/>
      <c r="AQ47964" s="9"/>
    </row>
    <row r="47965" spans="41:43" x14ac:dyDescent="0.3">
      <c r="AO47965" s="9"/>
      <c r="AP47965" s="9"/>
      <c r="AQ47965" s="9"/>
    </row>
    <row r="47966" spans="41:43" x14ac:dyDescent="0.3">
      <c r="AO47966" s="9"/>
      <c r="AP47966" s="9"/>
      <c r="AQ47966" s="9"/>
    </row>
    <row r="47967" spans="41:43" x14ac:dyDescent="0.3">
      <c r="AO47967" s="9"/>
      <c r="AP47967" s="9"/>
      <c r="AQ47967" s="9"/>
    </row>
    <row r="47968" spans="41:43" x14ac:dyDescent="0.3">
      <c r="AO47968" s="9"/>
      <c r="AP47968" s="9"/>
      <c r="AQ47968" s="9"/>
    </row>
    <row r="47969" spans="41:43" x14ac:dyDescent="0.3">
      <c r="AO47969" s="9"/>
      <c r="AP47969" s="9"/>
      <c r="AQ47969" s="9"/>
    </row>
    <row r="47970" spans="41:43" x14ac:dyDescent="0.3">
      <c r="AO47970" s="9"/>
      <c r="AP47970" s="9"/>
      <c r="AQ47970" s="9"/>
    </row>
    <row r="47971" spans="41:43" x14ac:dyDescent="0.3">
      <c r="AO47971" s="9"/>
      <c r="AP47971" s="9"/>
      <c r="AQ47971" s="9"/>
    </row>
    <row r="47972" spans="41:43" x14ac:dyDescent="0.3">
      <c r="AO47972" s="9"/>
      <c r="AP47972" s="9"/>
      <c r="AQ47972" s="9"/>
    </row>
    <row r="47973" spans="41:43" x14ac:dyDescent="0.3">
      <c r="AO47973" s="9"/>
      <c r="AP47973" s="9"/>
      <c r="AQ47973" s="9"/>
    </row>
    <row r="47974" spans="41:43" x14ac:dyDescent="0.3">
      <c r="AO47974" s="9"/>
      <c r="AP47974" s="9"/>
      <c r="AQ47974" s="9"/>
    </row>
    <row r="47975" spans="41:43" x14ac:dyDescent="0.3">
      <c r="AO47975" s="9"/>
      <c r="AP47975" s="9"/>
      <c r="AQ47975" s="9"/>
    </row>
    <row r="47976" spans="41:43" x14ac:dyDescent="0.3">
      <c r="AO47976" s="9"/>
      <c r="AP47976" s="9"/>
      <c r="AQ47976" s="9"/>
    </row>
    <row r="47977" spans="41:43" x14ac:dyDescent="0.3">
      <c r="AO47977" s="9"/>
      <c r="AP47977" s="9"/>
      <c r="AQ47977" s="9"/>
    </row>
    <row r="47978" spans="41:43" x14ac:dyDescent="0.3">
      <c r="AO47978" s="9"/>
      <c r="AP47978" s="9"/>
      <c r="AQ47978" s="9"/>
    </row>
    <row r="47979" spans="41:43" x14ac:dyDescent="0.3">
      <c r="AO47979" s="9"/>
      <c r="AP47979" s="9"/>
      <c r="AQ47979" s="9"/>
    </row>
    <row r="47980" spans="41:43" x14ac:dyDescent="0.3">
      <c r="AO47980" s="9"/>
      <c r="AP47980" s="9"/>
      <c r="AQ47980" s="9"/>
    </row>
    <row r="47981" spans="41:43" x14ac:dyDescent="0.3">
      <c r="AO47981" s="9"/>
      <c r="AP47981" s="9"/>
      <c r="AQ47981" s="9"/>
    </row>
    <row r="47982" spans="41:43" x14ac:dyDescent="0.3">
      <c r="AO47982" s="9"/>
      <c r="AP47982" s="9"/>
      <c r="AQ47982" s="9"/>
    </row>
    <row r="47983" spans="41:43" x14ac:dyDescent="0.3">
      <c r="AO47983" s="9"/>
      <c r="AP47983" s="9"/>
      <c r="AQ47983" s="9"/>
    </row>
    <row r="47984" spans="41:43" x14ac:dyDescent="0.3">
      <c r="AO47984" s="9"/>
      <c r="AP47984" s="9"/>
      <c r="AQ47984" s="9"/>
    </row>
    <row r="47985" spans="41:43" x14ac:dyDescent="0.3">
      <c r="AO47985" s="9"/>
      <c r="AP47985" s="9"/>
      <c r="AQ47985" s="9"/>
    </row>
    <row r="47986" spans="41:43" x14ac:dyDescent="0.3">
      <c r="AO47986" s="9"/>
      <c r="AP47986" s="9"/>
      <c r="AQ47986" s="9"/>
    </row>
    <row r="47987" spans="41:43" x14ac:dyDescent="0.3">
      <c r="AO47987" s="9"/>
      <c r="AP47987" s="9"/>
      <c r="AQ47987" s="9"/>
    </row>
    <row r="47988" spans="41:43" x14ac:dyDescent="0.3">
      <c r="AO47988" s="9"/>
      <c r="AP47988" s="9"/>
      <c r="AQ47988" s="9"/>
    </row>
    <row r="47989" spans="41:43" x14ac:dyDescent="0.3">
      <c r="AO47989" s="9"/>
      <c r="AP47989" s="9"/>
      <c r="AQ47989" s="9"/>
    </row>
    <row r="47990" spans="41:43" x14ac:dyDescent="0.3">
      <c r="AO47990" s="9"/>
      <c r="AP47990" s="9"/>
      <c r="AQ47990" s="9"/>
    </row>
    <row r="47991" spans="41:43" x14ac:dyDescent="0.3">
      <c r="AO47991" s="9"/>
      <c r="AP47991" s="9"/>
      <c r="AQ47991" s="9"/>
    </row>
    <row r="47992" spans="41:43" x14ac:dyDescent="0.3">
      <c r="AO47992" s="9"/>
      <c r="AP47992" s="9"/>
      <c r="AQ47992" s="9"/>
    </row>
    <row r="47993" spans="41:43" x14ac:dyDescent="0.3">
      <c r="AO47993" s="9"/>
      <c r="AP47993" s="9"/>
      <c r="AQ47993" s="9"/>
    </row>
    <row r="47994" spans="41:43" x14ac:dyDescent="0.3">
      <c r="AO47994" s="9"/>
      <c r="AP47994" s="9"/>
      <c r="AQ47994" s="9"/>
    </row>
    <row r="47995" spans="41:43" x14ac:dyDescent="0.3">
      <c r="AO47995" s="9"/>
      <c r="AP47995" s="9"/>
      <c r="AQ47995" s="9"/>
    </row>
    <row r="47996" spans="41:43" x14ac:dyDescent="0.3">
      <c r="AO47996" s="9"/>
      <c r="AP47996" s="9"/>
      <c r="AQ47996" s="9"/>
    </row>
    <row r="47997" spans="41:43" x14ac:dyDescent="0.3">
      <c r="AO47997" s="9"/>
      <c r="AP47997" s="9"/>
      <c r="AQ47997" s="9"/>
    </row>
    <row r="47998" spans="41:43" x14ac:dyDescent="0.3">
      <c r="AO47998" s="9"/>
      <c r="AP47998" s="9"/>
      <c r="AQ47998" s="9"/>
    </row>
    <row r="47999" spans="41:43" x14ac:dyDescent="0.3">
      <c r="AO47999" s="9"/>
      <c r="AP47999" s="9"/>
      <c r="AQ47999" s="9"/>
    </row>
    <row r="48000" spans="41:43" x14ac:dyDescent="0.3">
      <c r="AO48000" s="9"/>
      <c r="AP48000" s="9"/>
      <c r="AQ48000" s="9"/>
    </row>
    <row r="48001" spans="41:43" x14ac:dyDescent="0.3">
      <c r="AO48001" s="9"/>
      <c r="AP48001" s="9"/>
      <c r="AQ48001" s="9"/>
    </row>
    <row r="48002" spans="41:43" x14ac:dyDescent="0.3">
      <c r="AO48002" s="9"/>
      <c r="AP48002" s="9"/>
      <c r="AQ48002" s="9"/>
    </row>
    <row r="48003" spans="41:43" x14ac:dyDescent="0.3">
      <c r="AO48003" s="9"/>
      <c r="AP48003" s="9"/>
      <c r="AQ48003" s="9"/>
    </row>
    <row r="48004" spans="41:43" x14ac:dyDescent="0.3">
      <c r="AO48004" s="9"/>
      <c r="AP48004" s="9"/>
      <c r="AQ48004" s="9"/>
    </row>
    <row r="48005" spans="41:43" x14ac:dyDescent="0.3">
      <c r="AO48005" s="9"/>
      <c r="AP48005" s="9"/>
      <c r="AQ48005" s="9"/>
    </row>
    <row r="48006" spans="41:43" x14ac:dyDescent="0.3">
      <c r="AO48006" s="9"/>
      <c r="AP48006" s="9"/>
      <c r="AQ48006" s="9"/>
    </row>
    <row r="48007" spans="41:43" x14ac:dyDescent="0.3">
      <c r="AO48007" s="9"/>
      <c r="AP48007" s="9"/>
      <c r="AQ48007" s="9"/>
    </row>
    <row r="48008" spans="41:43" x14ac:dyDescent="0.3">
      <c r="AO48008" s="9"/>
      <c r="AP48008" s="9"/>
      <c r="AQ48008" s="9"/>
    </row>
    <row r="48009" spans="41:43" x14ac:dyDescent="0.3">
      <c r="AO48009" s="9"/>
      <c r="AP48009" s="9"/>
      <c r="AQ48009" s="9"/>
    </row>
    <row r="48010" spans="41:43" x14ac:dyDescent="0.3">
      <c r="AO48010" s="9"/>
      <c r="AP48010" s="9"/>
      <c r="AQ48010" s="9"/>
    </row>
    <row r="48011" spans="41:43" x14ac:dyDescent="0.3">
      <c r="AO48011" s="9"/>
      <c r="AP48011" s="9"/>
      <c r="AQ48011" s="9"/>
    </row>
    <row r="48012" spans="41:43" x14ac:dyDescent="0.3">
      <c r="AO48012" s="9"/>
      <c r="AP48012" s="9"/>
      <c r="AQ48012" s="9"/>
    </row>
    <row r="48013" spans="41:43" x14ac:dyDescent="0.3">
      <c r="AO48013" s="9"/>
      <c r="AP48013" s="9"/>
      <c r="AQ48013" s="9"/>
    </row>
    <row r="48014" spans="41:43" x14ac:dyDescent="0.3">
      <c r="AO48014" s="9"/>
      <c r="AP48014" s="9"/>
      <c r="AQ48014" s="9"/>
    </row>
    <row r="48015" spans="41:43" x14ac:dyDescent="0.3">
      <c r="AO48015" s="9"/>
      <c r="AP48015" s="9"/>
      <c r="AQ48015" s="9"/>
    </row>
    <row r="48016" spans="41:43" x14ac:dyDescent="0.3">
      <c r="AO48016" s="9"/>
      <c r="AP48016" s="9"/>
      <c r="AQ48016" s="9"/>
    </row>
    <row r="48017" spans="41:43" x14ac:dyDescent="0.3">
      <c r="AO48017" s="9"/>
      <c r="AP48017" s="9"/>
      <c r="AQ48017" s="9"/>
    </row>
    <row r="48018" spans="41:43" x14ac:dyDescent="0.3">
      <c r="AO48018" s="9"/>
      <c r="AP48018" s="9"/>
      <c r="AQ48018" s="9"/>
    </row>
    <row r="48019" spans="41:43" x14ac:dyDescent="0.3">
      <c r="AO48019" s="9"/>
      <c r="AP48019" s="9"/>
      <c r="AQ48019" s="9"/>
    </row>
    <row r="48020" spans="41:43" x14ac:dyDescent="0.3">
      <c r="AO48020" s="9"/>
      <c r="AP48020" s="9"/>
      <c r="AQ48020" s="9"/>
    </row>
    <row r="48021" spans="41:43" x14ac:dyDescent="0.3">
      <c r="AO48021" s="9"/>
      <c r="AP48021" s="9"/>
      <c r="AQ48021" s="9"/>
    </row>
    <row r="48022" spans="41:43" x14ac:dyDescent="0.3">
      <c r="AO48022" s="9"/>
      <c r="AP48022" s="9"/>
      <c r="AQ48022" s="9"/>
    </row>
    <row r="48023" spans="41:43" x14ac:dyDescent="0.3">
      <c r="AO48023" s="9"/>
      <c r="AP48023" s="9"/>
      <c r="AQ48023" s="9"/>
    </row>
    <row r="48024" spans="41:43" x14ac:dyDescent="0.3">
      <c r="AO48024" s="9"/>
      <c r="AP48024" s="9"/>
      <c r="AQ48024" s="9"/>
    </row>
    <row r="48025" spans="41:43" x14ac:dyDescent="0.3">
      <c r="AO48025" s="9"/>
      <c r="AP48025" s="9"/>
      <c r="AQ48025" s="9"/>
    </row>
    <row r="48026" spans="41:43" x14ac:dyDescent="0.3">
      <c r="AO48026" s="9"/>
      <c r="AP48026" s="9"/>
      <c r="AQ48026" s="9"/>
    </row>
    <row r="48027" spans="41:43" x14ac:dyDescent="0.3">
      <c r="AO48027" s="9"/>
      <c r="AP48027" s="9"/>
      <c r="AQ48027" s="9"/>
    </row>
    <row r="48028" spans="41:43" x14ac:dyDescent="0.3">
      <c r="AO48028" s="9"/>
      <c r="AP48028" s="9"/>
      <c r="AQ48028" s="9"/>
    </row>
    <row r="48029" spans="41:43" x14ac:dyDescent="0.3">
      <c r="AO48029" s="9"/>
      <c r="AP48029" s="9"/>
      <c r="AQ48029" s="9"/>
    </row>
    <row r="48030" spans="41:43" x14ac:dyDescent="0.3">
      <c r="AO48030" s="9"/>
      <c r="AP48030" s="9"/>
      <c r="AQ48030" s="9"/>
    </row>
    <row r="48031" spans="41:43" x14ac:dyDescent="0.3">
      <c r="AO48031" s="9"/>
      <c r="AP48031" s="9"/>
      <c r="AQ48031" s="9"/>
    </row>
    <row r="48032" spans="41:43" x14ac:dyDescent="0.3">
      <c r="AO48032" s="9"/>
      <c r="AP48032" s="9"/>
      <c r="AQ48032" s="9"/>
    </row>
    <row r="48033" spans="41:43" x14ac:dyDescent="0.3">
      <c r="AO48033" s="9"/>
      <c r="AP48033" s="9"/>
      <c r="AQ48033" s="9"/>
    </row>
    <row r="48034" spans="41:43" x14ac:dyDescent="0.3">
      <c r="AO48034" s="9"/>
      <c r="AP48034" s="9"/>
      <c r="AQ48034" s="9"/>
    </row>
    <row r="48035" spans="41:43" x14ac:dyDescent="0.3">
      <c r="AO48035" s="9"/>
      <c r="AP48035" s="9"/>
      <c r="AQ48035" s="9"/>
    </row>
    <row r="48036" spans="41:43" x14ac:dyDescent="0.3">
      <c r="AO48036" s="9"/>
      <c r="AP48036" s="9"/>
      <c r="AQ48036" s="9"/>
    </row>
    <row r="48037" spans="41:43" x14ac:dyDescent="0.3">
      <c r="AO48037" s="9"/>
      <c r="AP48037" s="9"/>
      <c r="AQ48037" s="9"/>
    </row>
    <row r="48038" spans="41:43" x14ac:dyDescent="0.3">
      <c r="AO48038" s="9"/>
      <c r="AP48038" s="9"/>
      <c r="AQ48038" s="9"/>
    </row>
    <row r="48039" spans="41:43" x14ac:dyDescent="0.3">
      <c r="AO48039" s="9"/>
      <c r="AP48039" s="9"/>
      <c r="AQ48039" s="9"/>
    </row>
    <row r="48040" spans="41:43" x14ac:dyDescent="0.3">
      <c r="AO48040" s="9"/>
      <c r="AP48040" s="9"/>
      <c r="AQ48040" s="9"/>
    </row>
    <row r="48041" spans="41:43" x14ac:dyDescent="0.3">
      <c r="AO48041" s="9"/>
      <c r="AP48041" s="9"/>
      <c r="AQ48041" s="9"/>
    </row>
    <row r="48042" spans="41:43" x14ac:dyDescent="0.3">
      <c r="AO48042" s="9"/>
      <c r="AP48042" s="9"/>
      <c r="AQ48042" s="9"/>
    </row>
    <row r="48043" spans="41:43" x14ac:dyDescent="0.3">
      <c r="AO48043" s="9"/>
      <c r="AP48043" s="9"/>
      <c r="AQ48043" s="9"/>
    </row>
    <row r="48044" spans="41:43" x14ac:dyDescent="0.3">
      <c r="AO48044" s="9"/>
      <c r="AP48044" s="9"/>
      <c r="AQ48044" s="9"/>
    </row>
    <row r="48045" spans="41:43" x14ac:dyDescent="0.3">
      <c r="AO48045" s="9"/>
      <c r="AP48045" s="9"/>
      <c r="AQ48045" s="9"/>
    </row>
    <row r="48046" spans="41:43" x14ac:dyDescent="0.3">
      <c r="AO48046" s="9"/>
      <c r="AP48046" s="9"/>
      <c r="AQ48046" s="9"/>
    </row>
    <row r="48047" spans="41:43" x14ac:dyDescent="0.3">
      <c r="AO48047" s="9"/>
      <c r="AP48047" s="9"/>
      <c r="AQ48047" s="9"/>
    </row>
    <row r="48048" spans="41:43" x14ac:dyDescent="0.3">
      <c r="AO48048" s="9"/>
      <c r="AP48048" s="9"/>
      <c r="AQ48048" s="9"/>
    </row>
    <row r="48049" spans="41:43" x14ac:dyDescent="0.3">
      <c r="AO48049" s="9"/>
      <c r="AP48049" s="9"/>
      <c r="AQ48049" s="9"/>
    </row>
    <row r="48050" spans="41:43" x14ac:dyDescent="0.3">
      <c r="AO48050" s="9"/>
      <c r="AP48050" s="9"/>
      <c r="AQ48050" s="9"/>
    </row>
    <row r="48051" spans="41:43" x14ac:dyDescent="0.3">
      <c r="AO48051" s="9"/>
      <c r="AP48051" s="9"/>
      <c r="AQ48051" s="9"/>
    </row>
    <row r="48052" spans="41:43" x14ac:dyDescent="0.3">
      <c r="AO48052" s="9"/>
      <c r="AP48052" s="9"/>
      <c r="AQ48052" s="9"/>
    </row>
    <row r="48053" spans="41:43" x14ac:dyDescent="0.3">
      <c r="AO48053" s="9"/>
      <c r="AP48053" s="9"/>
      <c r="AQ48053" s="9"/>
    </row>
    <row r="48054" spans="41:43" x14ac:dyDescent="0.3">
      <c r="AO48054" s="9"/>
      <c r="AP48054" s="9"/>
      <c r="AQ48054" s="9"/>
    </row>
    <row r="48055" spans="41:43" x14ac:dyDescent="0.3">
      <c r="AO48055" s="9"/>
      <c r="AP48055" s="9"/>
      <c r="AQ48055" s="9"/>
    </row>
    <row r="48056" spans="41:43" x14ac:dyDescent="0.3">
      <c r="AO48056" s="9"/>
      <c r="AP48056" s="9"/>
      <c r="AQ48056" s="9"/>
    </row>
    <row r="48057" spans="41:43" x14ac:dyDescent="0.3">
      <c r="AO48057" s="9"/>
      <c r="AP48057" s="9"/>
      <c r="AQ48057" s="9"/>
    </row>
    <row r="48058" spans="41:43" x14ac:dyDescent="0.3">
      <c r="AO48058" s="9"/>
      <c r="AP48058" s="9"/>
      <c r="AQ48058" s="9"/>
    </row>
    <row r="48059" spans="41:43" x14ac:dyDescent="0.3">
      <c r="AO48059" s="9"/>
      <c r="AP48059" s="9"/>
      <c r="AQ48059" s="9"/>
    </row>
    <row r="48060" spans="41:43" x14ac:dyDescent="0.3">
      <c r="AO48060" s="9"/>
      <c r="AP48060" s="9"/>
      <c r="AQ48060" s="9"/>
    </row>
    <row r="48061" spans="41:43" x14ac:dyDescent="0.3">
      <c r="AO48061" s="9"/>
      <c r="AP48061" s="9"/>
      <c r="AQ48061" s="9"/>
    </row>
    <row r="48062" spans="41:43" x14ac:dyDescent="0.3">
      <c r="AO48062" s="9"/>
      <c r="AP48062" s="9"/>
      <c r="AQ48062" s="9"/>
    </row>
    <row r="48063" spans="41:43" x14ac:dyDescent="0.3">
      <c r="AO48063" s="9"/>
      <c r="AP48063" s="9"/>
      <c r="AQ48063" s="9"/>
    </row>
    <row r="48064" spans="41:43" x14ac:dyDescent="0.3">
      <c r="AO48064" s="9"/>
      <c r="AP48064" s="9"/>
      <c r="AQ48064" s="9"/>
    </row>
    <row r="48065" spans="41:43" x14ac:dyDescent="0.3">
      <c r="AO48065" s="9"/>
      <c r="AP48065" s="9"/>
      <c r="AQ48065" s="9"/>
    </row>
    <row r="48066" spans="41:43" x14ac:dyDescent="0.3">
      <c r="AO48066" s="9"/>
      <c r="AP48066" s="9"/>
      <c r="AQ48066" s="9"/>
    </row>
    <row r="48067" spans="41:43" x14ac:dyDescent="0.3">
      <c r="AO48067" s="9"/>
      <c r="AP48067" s="9"/>
      <c r="AQ48067" s="9"/>
    </row>
    <row r="48068" spans="41:43" x14ac:dyDescent="0.3">
      <c r="AO48068" s="9"/>
      <c r="AP48068" s="9"/>
      <c r="AQ48068" s="9"/>
    </row>
    <row r="48069" spans="41:43" x14ac:dyDescent="0.3">
      <c r="AO48069" s="9"/>
      <c r="AP48069" s="9"/>
      <c r="AQ48069" s="9"/>
    </row>
    <row r="48070" spans="41:43" x14ac:dyDescent="0.3">
      <c r="AO48070" s="9"/>
      <c r="AP48070" s="9"/>
      <c r="AQ48070" s="9"/>
    </row>
    <row r="48071" spans="41:43" x14ac:dyDescent="0.3">
      <c r="AO48071" s="9"/>
      <c r="AP48071" s="9"/>
      <c r="AQ48071" s="9"/>
    </row>
    <row r="48072" spans="41:43" x14ac:dyDescent="0.3">
      <c r="AO48072" s="9"/>
      <c r="AP48072" s="9"/>
      <c r="AQ48072" s="9"/>
    </row>
    <row r="48073" spans="41:43" x14ac:dyDescent="0.3">
      <c r="AO48073" s="9"/>
      <c r="AP48073" s="9"/>
      <c r="AQ48073" s="9"/>
    </row>
    <row r="48074" spans="41:43" x14ac:dyDescent="0.3">
      <c r="AO48074" s="9"/>
      <c r="AP48074" s="9"/>
      <c r="AQ48074" s="9"/>
    </row>
    <row r="48075" spans="41:43" x14ac:dyDescent="0.3">
      <c r="AO48075" s="9"/>
      <c r="AP48075" s="9"/>
      <c r="AQ48075" s="9"/>
    </row>
    <row r="48076" spans="41:43" x14ac:dyDescent="0.3">
      <c r="AO48076" s="9"/>
      <c r="AP48076" s="9"/>
      <c r="AQ48076" s="9"/>
    </row>
    <row r="48077" spans="41:43" x14ac:dyDescent="0.3">
      <c r="AO48077" s="9"/>
      <c r="AP48077" s="9"/>
      <c r="AQ48077" s="9"/>
    </row>
    <row r="48078" spans="41:43" x14ac:dyDescent="0.3">
      <c r="AO48078" s="9"/>
      <c r="AP48078" s="9"/>
      <c r="AQ48078" s="9"/>
    </row>
    <row r="48079" spans="41:43" x14ac:dyDescent="0.3">
      <c r="AO48079" s="9"/>
      <c r="AP48079" s="9"/>
      <c r="AQ48079" s="9"/>
    </row>
    <row r="48080" spans="41:43" x14ac:dyDescent="0.3">
      <c r="AO48080" s="9"/>
      <c r="AP48080" s="9"/>
      <c r="AQ48080" s="9"/>
    </row>
    <row r="48081" spans="41:43" x14ac:dyDescent="0.3">
      <c r="AO48081" s="9"/>
      <c r="AP48081" s="9"/>
      <c r="AQ48081" s="9"/>
    </row>
    <row r="48082" spans="41:43" x14ac:dyDescent="0.3">
      <c r="AO48082" s="9"/>
      <c r="AP48082" s="9"/>
      <c r="AQ48082" s="9"/>
    </row>
    <row r="48083" spans="41:43" x14ac:dyDescent="0.3">
      <c r="AO48083" s="9"/>
      <c r="AP48083" s="9"/>
      <c r="AQ48083" s="9"/>
    </row>
    <row r="48084" spans="41:43" x14ac:dyDescent="0.3">
      <c r="AO48084" s="9"/>
      <c r="AP48084" s="9"/>
      <c r="AQ48084" s="9"/>
    </row>
    <row r="48085" spans="41:43" x14ac:dyDescent="0.3">
      <c r="AO48085" s="9"/>
      <c r="AP48085" s="9"/>
      <c r="AQ48085" s="9"/>
    </row>
    <row r="48086" spans="41:43" x14ac:dyDescent="0.3">
      <c r="AO48086" s="9"/>
      <c r="AP48086" s="9"/>
      <c r="AQ48086" s="9"/>
    </row>
    <row r="48087" spans="41:43" x14ac:dyDescent="0.3">
      <c r="AO48087" s="9"/>
      <c r="AP48087" s="9"/>
      <c r="AQ48087" s="9"/>
    </row>
    <row r="48088" spans="41:43" x14ac:dyDescent="0.3">
      <c r="AO48088" s="9"/>
      <c r="AP48088" s="9"/>
      <c r="AQ48088" s="9"/>
    </row>
    <row r="48089" spans="41:43" x14ac:dyDescent="0.3">
      <c r="AO48089" s="9"/>
      <c r="AP48089" s="9"/>
      <c r="AQ48089" s="9"/>
    </row>
    <row r="48090" spans="41:43" x14ac:dyDescent="0.3">
      <c r="AO48090" s="9"/>
      <c r="AP48090" s="9"/>
      <c r="AQ48090" s="9"/>
    </row>
    <row r="48091" spans="41:43" x14ac:dyDescent="0.3">
      <c r="AO48091" s="9"/>
      <c r="AP48091" s="9"/>
      <c r="AQ48091" s="9"/>
    </row>
    <row r="48092" spans="41:43" x14ac:dyDescent="0.3">
      <c r="AO48092" s="9"/>
      <c r="AP48092" s="9"/>
      <c r="AQ48092" s="9"/>
    </row>
    <row r="48093" spans="41:43" x14ac:dyDescent="0.3">
      <c r="AO48093" s="9"/>
      <c r="AP48093" s="9"/>
      <c r="AQ48093" s="9"/>
    </row>
    <row r="48094" spans="41:43" x14ac:dyDescent="0.3">
      <c r="AO48094" s="9"/>
      <c r="AP48094" s="9"/>
      <c r="AQ48094" s="9"/>
    </row>
    <row r="48095" spans="41:43" x14ac:dyDescent="0.3">
      <c r="AO48095" s="9"/>
      <c r="AP48095" s="9"/>
      <c r="AQ48095" s="9"/>
    </row>
    <row r="48096" spans="41:43" x14ac:dyDescent="0.3">
      <c r="AO48096" s="9"/>
      <c r="AP48096" s="9"/>
      <c r="AQ48096" s="9"/>
    </row>
    <row r="48097" spans="41:43" x14ac:dyDescent="0.3">
      <c r="AO48097" s="9"/>
      <c r="AP48097" s="9"/>
      <c r="AQ48097" s="9"/>
    </row>
    <row r="48098" spans="41:43" x14ac:dyDescent="0.3">
      <c r="AO48098" s="9"/>
      <c r="AP48098" s="9"/>
      <c r="AQ48098" s="9"/>
    </row>
    <row r="48099" spans="41:43" x14ac:dyDescent="0.3">
      <c r="AO48099" s="9"/>
      <c r="AP48099" s="9"/>
      <c r="AQ48099" s="9"/>
    </row>
    <row r="48100" spans="41:43" x14ac:dyDescent="0.3">
      <c r="AO48100" s="9"/>
      <c r="AP48100" s="9"/>
      <c r="AQ48100" s="9"/>
    </row>
    <row r="48101" spans="41:43" x14ac:dyDescent="0.3">
      <c r="AO48101" s="9"/>
      <c r="AP48101" s="9"/>
      <c r="AQ48101" s="9"/>
    </row>
    <row r="48102" spans="41:43" x14ac:dyDescent="0.3">
      <c r="AO48102" s="9"/>
      <c r="AP48102" s="9"/>
      <c r="AQ48102" s="9"/>
    </row>
    <row r="48103" spans="41:43" x14ac:dyDescent="0.3">
      <c r="AO48103" s="9"/>
      <c r="AP48103" s="9"/>
      <c r="AQ48103" s="9"/>
    </row>
    <row r="48104" spans="41:43" x14ac:dyDescent="0.3">
      <c r="AO48104" s="9"/>
      <c r="AP48104" s="9"/>
      <c r="AQ48104" s="9"/>
    </row>
    <row r="48105" spans="41:43" x14ac:dyDescent="0.3">
      <c r="AO48105" s="9"/>
      <c r="AP48105" s="9"/>
      <c r="AQ48105" s="9"/>
    </row>
    <row r="48106" spans="41:43" x14ac:dyDescent="0.3">
      <c r="AO48106" s="9"/>
      <c r="AP48106" s="9"/>
      <c r="AQ48106" s="9"/>
    </row>
    <row r="48107" spans="41:43" x14ac:dyDescent="0.3">
      <c r="AO48107" s="9"/>
      <c r="AP48107" s="9"/>
      <c r="AQ48107" s="9"/>
    </row>
    <row r="48108" spans="41:43" x14ac:dyDescent="0.3">
      <c r="AO48108" s="9"/>
      <c r="AP48108" s="9"/>
      <c r="AQ48108" s="9"/>
    </row>
    <row r="48109" spans="41:43" x14ac:dyDescent="0.3">
      <c r="AO48109" s="9"/>
      <c r="AP48109" s="9"/>
      <c r="AQ48109" s="9"/>
    </row>
    <row r="48110" spans="41:43" x14ac:dyDescent="0.3">
      <c r="AO48110" s="9"/>
      <c r="AP48110" s="9"/>
      <c r="AQ48110" s="9"/>
    </row>
    <row r="48111" spans="41:43" x14ac:dyDescent="0.3">
      <c r="AO48111" s="9"/>
      <c r="AP48111" s="9"/>
      <c r="AQ48111" s="9"/>
    </row>
    <row r="48112" spans="41:43" x14ac:dyDescent="0.3">
      <c r="AO48112" s="9"/>
      <c r="AP48112" s="9"/>
      <c r="AQ48112" s="9"/>
    </row>
    <row r="48113" spans="41:43" x14ac:dyDescent="0.3">
      <c r="AO48113" s="9"/>
      <c r="AP48113" s="9"/>
      <c r="AQ48113" s="9"/>
    </row>
    <row r="48114" spans="41:43" x14ac:dyDescent="0.3">
      <c r="AO48114" s="9"/>
      <c r="AP48114" s="9"/>
      <c r="AQ48114" s="9"/>
    </row>
    <row r="48115" spans="41:43" x14ac:dyDescent="0.3">
      <c r="AO48115" s="9"/>
      <c r="AP48115" s="9"/>
      <c r="AQ48115" s="9"/>
    </row>
    <row r="48116" spans="41:43" x14ac:dyDescent="0.3">
      <c r="AO48116" s="9"/>
      <c r="AP48116" s="9"/>
      <c r="AQ48116" s="9"/>
    </row>
    <row r="48117" spans="41:43" x14ac:dyDescent="0.3">
      <c r="AO48117" s="9"/>
      <c r="AP48117" s="9"/>
      <c r="AQ48117" s="9"/>
    </row>
    <row r="48118" spans="41:43" x14ac:dyDescent="0.3">
      <c r="AO48118" s="9"/>
      <c r="AP48118" s="9"/>
      <c r="AQ48118" s="9"/>
    </row>
    <row r="48119" spans="41:43" x14ac:dyDescent="0.3">
      <c r="AO48119" s="9"/>
      <c r="AP48119" s="9"/>
      <c r="AQ48119" s="9"/>
    </row>
    <row r="48120" spans="41:43" x14ac:dyDescent="0.3">
      <c r="AO48120" s="9"/>
      <c r="AP48120" s="9"/>
      <c r="AQ48120" s="9"/>
    </row>
    <row r="48121" spans="41:43" x14ac:dyDescent="0.3">
      <c r="AO48121" s="9"/>
      <c r="AP48121" s="9"/>
      <c r="AQ48121" s="9"/>
    </row>
    <row r="48122" spans="41:43" x14ac:dyDescent="0.3">
      <c r="AO48122" s="9"/>
      <c r="AP48122" s="9"/>
      <c r="AQ48122" s="9"/>
    </row>
    <row r="48123" spans="41:43" x14ac:dyDescent="0.3">
      <c r="AO48123" s="9"/>
      <c r="AP48123" s="9"/>
      <c r="AQ48123" s="9"/>
    </row>
    <row r="48124" spans="41:43" x14ac:dyDescent="0.3">
      <c r="AO48124" s="9"/>
      <c r="AP48124" s="9"/>
      <c r="AQ48124" s="9"/>
    </row>
    <row r="48125" spans="41:43" x14ac:dyDescent="0.3">
      <c r="AO48125" s="9"/>
      <c r="AP48125" s="9"/>
      <c r="AQ48125" s="9"/>
    </row>
    <row r="48126" spans="41:43" x14ac:dyDescent="0.3">
      <c r="AO48126" s="9"/>
      <c r="AP48126" s="9"/>
      <c r="AQ48126" s="9"/>
    </row>
    <row r="48127" spans="41:43" x14ac:dyDescent="0.3">
      <c r="AO48127" s="9"/>
      <c r="AP48127" s="9"/>
      <c r="AQ48127" s="9"/>
    </row>
    <row r="48128" spans="41:43" x14ac:dyDescent="0.3">
      <c r="AO48128" s="9"/>
      <c r="AP48128" s="9"/>
      <c r="AQ48128" s="9"/>
    </row>
    <row r="48129" spans="41:43" x14ac:dyDescent="0.3">
      <c r="AO48129" s="9"/>
      <c r="AP48129" s="9"/>
      <c r="AQ48129" s="9"/>
    </row>
    <row r="48130" spans="41:43" x14ac:dyDescent="0.3">
      <c r="AO48130" s="9"/>
      <c r="AP48130" s="9"/>
      <c r="AQ48130" s="9"/>
    </row>
    <row r="48131" spans="41:43" x14ac:dyDescent="0.3">
      <c r="AO48131" s="9"/>
      <c r="AP48131" s="9"/>
      <c r="AQ48131" s="9"/>
    </row>
    <row r="48132" spans="41:43" x14ac:dyDescent="0.3">
      <c r="AO48132" s="9"/>
      <c r="AP48132" s="9"/>
      <c r="AQ48132" s="9"/>
    </row>
    <row r="48133" spans="41:43" x14ac:dyDescent="0.3">
      <c r="AO48133" s="9"/>
      <c r="AP48133" s="9"/>
      <c r="AQ48133" s="9"/>
    </row>
    <row r="48134" spans="41:43" x14ac:dyDescent="0.3">
      <c r="AO48134" s="9"/>
      <c r="AP48134" s="9"/>
      <c r="AQ48134" s="9"/>
    </row>
    <row r="48135" spans="41:43" x14ac:dyDescent="0.3">
      <c r="AO48135" s="9"/>
      <c r="AP48135" s="9"/>
      <c r="AQ48135" s="9"/>
    </row>
    <row r="48136" spans="41:43" x14ac:dyDescent="0.3">
      <c r="AO48136" s="9"/>
      <c r="AP48136" s="9"/>
      <c r="AQ48136" s="9"/>
    </row>
    <row r="48137" spans="41:43" x14ac:dyDescent="0.3">
      <c r="AO48137" s="9"/>
      <c r="AP48137" s="9"/>
      <c r="AQ48137" s="9"/>
    </row>
    <row r="48138" spans="41:43" x14ac:dyDescent="0.3">
      <c r="AO48138" s="9"/>
      <c r="AP48138" s="9"/>
      <c r="AQ48138" s="9"/>
    </row>
    <row r="48139" spans="41:43" x14ac:dyDescent="0.3">
      <c r="AO48139" s="9"/>
      <c r="AP48139" s="9"/>
      <c r="AQ48139" s="9"/>
    </row>
    <row r="48140" spans="41:43" x14ac:dyDescent="0.3">
      <c r="AO48140" s="9"/>
      <c r="AP48140" s="9"/>
      <c r="AQ48140" s="9"/>
    </row>
    <row r="48141" spans="41:43" x14ac:dyDescent="0.3">
      <c r="AO48141" s="9"/>
      <c r="AP48141" s="9"/>
      <c r="AQ48141" s="9"/>
    </row>
    <row r="48142" spans="41:43" x14ac:dyDescent="0.3">
      <c r="AO48142" s="9"/>
      <c r="AP48142" s="9"/>
      <c r="AQ48142" s="9"/>
    </row>
    <row r="48143" spans="41:43" x14ac:dyDescent="0.3">
      <c r="AO48143" s="9"/>
      <c r="AP48143" s="9"/>
      <c r="AQ48143" s="9"/>
    </row>
    <row r="48144" spans="41:43" x14ac:dyDescent="0.3">
      <c r="AO48144" s="9"/>
      <c r="AP48144" s="9"/>
      <c r="AQ48144" s="9"/>
    </row>
    <row r="48145" spans="41:43" x14ac:dyDescent="0.3">
      <c r="AO48145" s="9"/>
      <c r="AP48145" s="9"/>
      <c r="AQ48145" s="9"/>
    </row>
    <row r="48146" spans="41:43" x14ac:dyDescent="0.3">
      <c r="AO48146" s="9"/>
      <c r="AP48146" s="9"/>
      <c r="AQ48146" s="9"/>
    </row>
    <row r="48147" spans="41:43" x14ac:dyDescent="0.3">
      <c r="AO48147" s="9"/>
      <c r="AP48147" s="9"/>
      <c r="AQ48147" s="9"/>
    </row>
    <row r="48148" spans="41:43" x14ac:dyDescent="0.3">
      <c r="AO48148" s="9"/>
      <c r="AP48148" s="9"/>
      <c r="AQ48148" s="9"/>
    </row>
    <row r="48149" spans="41:43" x14ac:dyDescent="0.3">
      <c r="AO48149" s="9"/>
      <c r="AP48149" s="9"/>
      <c r="AQ48149" s="9"/>
    </row>
    <row r="48150" spans="41:43" x14ac:dyDescent="0.3">
      <c r="AO48150" s="9"/>
      <c r="AP48150" s="9"/>
      <c r="AQ48150" s="9"/>
    </row>
    <row r="48151" spans="41:43" x14ac:dyDescent="0.3">
      <c r="AO48151" s="9"/>
      <c r="AP48151" s="9"/>
      <c r="AQ48151" s="9"/>
    </row>
    <row r="48152" spans="41:43" x14ac:dyDescent="0.3">
      <c r="AO48152" s="9"/>
      <c r="AP48152" s="9"/>
      <c r="AQ48152" s="9"/>
    </row>
    <row r="48153" spans="41:43" x14ac:dyDescent="0.3">
      <c r="AO48153" s="9"/>
      <c r="AP48153" s="9"/>
      <c r="AQ48153" s="9"/>
    </row>
    <row r="48154" spans="41:43" x14ac:dyDescent="0.3">
      <c r="AO48154" s="9"/>
      <c r="AP48154" s="9"/>
      <c r="AQ48154" s="9"/>
    </row>
    <row r="48155" spans="41:43" x14ac:dyDescent="0.3">
      <c r="AO48155" s="9"/>
      <c r="AP48155" s="9"/>
      <c r="AQ48155" s="9"/>
    </row>
    <row r="48156" spans="41:43" x14ac:dyDescent="0.3">
      <c r="AO48156" s="9"/>
      <c r="AP48156" s="9"/>
      <c r="AQ48156" s="9"/>
    </row>
    <row r="48157" spans="41:43" x14ac:dyDescent="0.3">
      <c r="AO48157" s="9"/>
      <c r="AP48157" s="9"/>
      <c r="AQ48157" s="9"/>
    </row>
    <row r="48158" spans="41:43" x14ac:dyDescent="0.3">
      <c r="AO48158" s="9"/>
      <c r="AP48158" s="9"/>
      <c r="AQ48158" s="9"/>
    </row>
    <row r="48159" spans="41:43" x14ac:dyDescent="0.3">
      <c r="AO48159" s="9"/>
      <c r="AP48159" s="9"/>
      <c r="AQ48159" s="9"/>
    </row>
    <row r="48160" spans="41:43" x14ac:dyDescent="0.3">
      <c r="AO48160" s="9"/>
      <c r="AP48160" s="9"/>
      <c r="AQ48160" s="9"/>
    </row>
    <row r="48161" spans="41:43" x14ac:dyDescent="0.3">
      <c r="AO48161" s="9"/>
      <c r="AP48161" s="9"/>
      <c r="AQ48161" s="9"/>
    </row>
    <row r="48162" spans="41:43" x14ac:dyDescent="0.3">
      <c r="AO48162" s="9"/>
      <c r="AP48162" s="9"/>
      <c r="AQ48162" s="9"/>
    </row>
    <row r="48163" spans="41:43" x14ac:dyDescent="0.3">
      <c r="AO48163" s="9"/>
      <c r="AP48163" s="9"/>
      <c r="AQ48163" s="9"/>
    </row>
    <row r="48164" spans="41:43" x14ac:dyDescent="0.3">
      <c r="AO48164" s="9"/>
      <c r="AP48164" s="9"/>
      <c r="AQ48164" s="9"/>
    </row>
    <row r="48165" spans="41:43" x14ac:dyDescent="0.3">
      <c r="AO48165" s="9"/>
      <c r="AP48165" s="9"/>
      <c r="AQ48165" s="9"/>
    </row>
    <row r="48166" spans="41:43" x14ac:dyDescent="0.3">
      <c r="AO48166" s="9"/>
      <c r="AP48166" s="9"/>
      <c r="AQ48166" s="9"/>
    </row>
    <row r="48167" spans="41:43" x14ac:dyDescent="0.3">
      <c r="AO48167" s="9"/>
      <c r="AP48167" s="9"/>
      <c r="AQ48167" s="9"/>
    </row>
    <row r="48168" spans="41:43" x14ac:dyDescent="0.3">
      <c r="AO48168" s="9"/>
      <c r="AP48168" s="9"/>
      <c r="AQ48168" s="9"/>
    </row>
    <row r="48169" spans="41:43" x14ac:dyDescent="0.3">
      <c r="AO48169" s="9"/>
      <c r="AP48169" s="9"/>
      <c r="AQ48169" s="9"/>
    </row>
    <row r="48170" spans="41:43" x14ac:dyDescent="0.3">
      <c r="AO48170" s="9"/>
      <c r="AP48170" s="9"/>
      <c r="AQ48170" s="9"/>
    </row>
    <row r="48171" spans="41:43" x14ac:dyDescent="0.3">
      <c r="AO48171" s="9"/>
      <c r="AP48171" s="9"/>
      <c r="AQ48171" s="9"/>
    </row>
    <row r="48172" spans="41:43" x14ac:dyDescent="0.3">
      <c r="AO48172" s="9"/>
      <c r="AP48172" s="9"/>
      <c r="AQ48172" s="9"/>
    </row>
    <row r="48173" spans="41:43" x14ac:dyDescent="0.3">
      <c r="AO48173" s="9"/>
      <c r="AP48173" s="9"/>
      <c r="AQ48173" s="9"/>
    </row>
    <row r="48174" spans="41:43" x14ac:dyDescent="0.3">
      <c r="AO48174" s="9"/>
      <c r="AP48174" s="9"/>
      <c r="AQ48174" s="9"/>
    </row>
    <row r="48175" spans="41:43" x14ac:dyDescent="0.3">
      <c r="AO48175" s="9"/>
      <c r="AP48175" s="9"/>
      <c r="AQ48175" s="9"/>
    </row>
    <row r="48176" spans="41:43" x14ac:dyDescent="0.3">
      <c r="AO48176" s="9"/>
      <c r="AP48176" s="9"/>
      <c r="AQ48176" s="9"/>
    </row>
    <row r="48177" spans="41:43" x14ac:dyDescent="0.3">
      <c r="AO48177" s="9"/>
      <c r="AP48177" s="9"/>
      <c r="AQ48177" s="9"/>
    </row>
    <row r="48178" spans="41:43" x14ac:dyDescent="0.3">
      <c r="AO48178" s="9"/>
      <c r="AP48178" s="9"/>
      <c r="AQ48178" s="9"/>
    </row>
    <row r="48179" spans="41:43" x14ac:dyDescent="0.3">
      <c r="AO48179" s="9"/>
      <c r="AP48179" s="9"/>
      <c r="AQ48179" s="9"/>
    </row>
    <row r="48180" spans="41:43" x14ac:dyDescent="0.3">
      <c r="AO48180" s="9"/>
      <c r="AP48180" s="9"/>
      <c r="AQ48180" s="9"/>
    </row>
    <row r="48181" spans="41:43" x14ac:dyDescent="0.3">
      <c r="AO48181" s="9"/>
      <c r="AP48181" s="9"/>
      <c r="AQ48181" s="9"/>
    </row>
    <row r="48182" spans="41:43" x14ac:dyDescent="0.3">
      <c r="AO48182" s="9"/>
      <c r="AP48182" s="9"/>
      <c r="AQ48182" s="9"/>
    </row>
    <row r="48183" spans="41:43" x14ac:dyDescent="0.3">
      <c r="AO48183" s="9"/>
      <c r="AP48183" s="9"/>
      <c r="AQ48183" s="9"/>
    </row>
    <row r="48184" spans="41:43" x14ac:dyDescent="0.3">
      <c r="AO48184" s="9"/>
      <c r="AP48184" s="9"/>
      <c r="AQ48184" s="9"/>
    </row>
    <row r="48185" spans="41:43" x14ac:dyDescent="0.3">
      <c r="AO48185" s="9"/>
      <c r="AP48185" s="9"/>
      <c r="AQ48185" s="9"/>
    </row>
    <row r="48186" spans="41:43" x14ac:dyDescent="0.3">
      <c r="AO48186" s="9"/>
      <c r="AP48186" s="9"/>
      <c r="AQ48186" s="9"/>
    </row>
    <row r="48187" spans="41:43" x14ac:dyDescent="0.3">
      <c r="AO48187" s="9"/>
      <c r="AP48187" s="9"/>
      <c r="AQ48187" s="9"/>
    </row>
    <row r="48188" spans="41:43" x14ac:dyDescent="0.3">
      <c r="AO48188" s="9"/>
      <c r="AP48188" s="9"/>
      <c r="AQ48188" s="9"/>
    </row>
    <row r="48189" spans="41:43" x14ac:dyDescent="0.3">
      <c r="AO48189" s="9"/>
      <c r="AP48189" s="9"/>
      <c r="AQ48189" s="9"/>
    </row>
    <row r="48190" spans="41:43" x14ac:dyDescent="0.3">
      <c r="AO48190" s="9"/>
      <c r="AP48190" s="9"/>
      <c r="AQ48190" s="9"/>
    </row>
    <row r="48191" spans="41:43" x14ac:dyDescent="0.3">
      <c r="AO48191" s="9"/>
      <c r="AP48191" s="9"/>
      <c r="AQ48191" s="9"/>
    </row>
    <row r="48192" spans="41:43" x14ac:dyDescent="0.3">
      <c r="AO48192" s="9"/>
      <c r="AP48192" s="9"/>
      <c r="AQ48192" s="9"/>
    </row>
    <row r="48193" spans="41:43" x14ac:dyDescent="0.3">
      <c r="AO48193" s="9"/>
      <c r="AP48193" s="9"/>
      <c r="AQ48193" s="9"/>
    </row>
    <row r="48194" spans="41:43" x14ac:dyDescent="0.3">
      <c r="AO48194" s="9"/>
      <c r="AP48194" s="9"/>
      <c r="AQ48194" s="9"/>
    </row>
    <row r="48195" spans="41:43" x14ac:dyDescent="0.3">
      <c r="AO48195" s="9"/>
      <c r="AP48195" s="9"/>
      <c r="AQ48195" s="9"/>
    </row>
    <row r="48196" spans="41:43" x14ac:dyDescent="0.3">
      <c r="AO48196" s="9"/>
      <c r="AP48196" s="9"/>
      <c r="AQ48196" s="9"/>
    </row>
    <row r="48197" spans="41:43" x14ac:dyDescent="0.3">
      <c r="AO48197" s="9"/>
      <c r="AP48197" s="9"/>
      <c r="AQ48197" s="9"/>
    </row>
    <row r="48198" spans="41:43" x14ac:dyDescent="0.3">
      <c r="AO48198" s="9"/>
      <c r="AP48198" s="9"/>
      <c r="AQ48198" s="9"/>
    </row>
    <row r="48199" spans="41:43" x14ac:dyDescent="0.3">
      <c r="AO48199" s="9"/>
      <c r="AP48199" s="9"/>
      <c r="AQ48199" s="9"/>
    </row>
    <row r="48200" spans="41:43" x14ac:dyDescent="0.3">
      <c r="AO48200" s="9"/>
      <c r="AP48200" s="9"/>
      <c r="AQ48200" s="9"/>
    </row>
    <row r="48201" spans="41:43" x14ac:dyDescent="0.3">
      <c r="AO48201" s="9"/>
      <c r="AP48201" s="9"/>
      <c r="AQ48201" s="9"/>
    </row>
    <row r="48202" spans="41:43" x14ac:dyDescent="0.3">
      <c r="AO48202" s="9"/>
      <c r="AP48202" s="9"/>
      <c r="AQ48202" s="9"/>
    </row>
    <row r="48203" spans="41:43" x14ac:dyDescent="0.3">
      <c r="AO48203" s="9"/>
      <c r="AP48203" s="9"/>
      <c r="AQ48203" s="9"/>
    </row>
    <row r="48204" spans="41:43" x14ac:dyDescent="0.3">
      <c r="AO48204" s="9"/>
      <c r="AP48204" s="9"/>
      <c r="AQ48204" s="9"/>
    </row>
    <row r="48205" spans="41:43" x14ac:dyDescent="0.3">
      <c r="AO48205" s="9"/>
      <c r="AP48205" s="9"/>
      <c r="AQ48205" s="9"/>
    </row>
    <row r="48206" spans="41:43" x14ac:dyDescent="0.3">
      <c r="AO48206" s="9"/>
      <c r="AP48206" s="9"/>
      <c r="AQ48206" s="9"/>
    </row>
    <row r="48207" spans="41:43" x14ac:dyDescent="0.3">
      <c r="AO48207" s="9"/>
      <c r="AP48207" s="9"/>
      <c r="AQ48207" s="9"/>
    </row>
    <row r="48208" spans="41:43" x14ac:dyDescent="0.3">
      <c r="AO48208" s="9"/>
      <c r="AP48208" s="9"/>
      <c r="AQ48208" s="9"/>
    </row>
    <row r="48209" spans="41:43" x14ac:dyDescent="0.3">
      <c r="AO48209" s="9"/>
      <c r="AP48209" s="9"/>
      <c r="AQ48209" s="9"/>
    </row>
    <row r="48210" spans="41:43" x14ac:dyDescent="0.3">
      <c r="AO48210" s="9"/>
      <c r="AP48210" s="9"/>
      <c r="AQ48210" s="9"/>
    </row>
    <row r="48211" spans="41:43" x14ac:dyDescent="0.3">
      <c r="AO48211" s="9"/>
      <c r="AP48211" s="9"/>
      <c r="AQ48211" s="9"/>
    </row>
    <row r="48212" spans="41:43" x14ac:dyDescent="0.3">
      <c r="AO48212" s="9"/>
      <c r="AP48212" s="9"/>
      <c r="AQ48212" s="9"/>
    </row>
    <row r="48213" spans="41:43" x14ac:dyDescent="0.3">
      <c r="AO48213" s="9"/>
      <c r="AP48213" s="9"/>
      <c r="AQ48213" s="9"/>
    </row>
    <row r="48214" spans="41:43" x14ac:dyDescent="0.3">
      <c r="AO48214" s="9"/>
      <c r="AP48214" s="9"/>
      <c r="AQ48214" s="9"/>
    </row>
    <row r="48215" spans="41:43" x14ac:dyDescent="0.3">
      <c r="AO48215" s="9"/>
      <c r="AP48215" s="9"/>
      <c r="AQ48215" s="9"/>
    </row>
    <row r="48216" spans="41:43" x14ac:dyDescent="0.3">
      <c r="AO48216" s="9"/>
      <c r="AP48216" s="9"/>
      <c r="AQ48216" s="9"/>
    </row>
    <row r="48217" spans="41:43" x14ac:dyDescent="0.3">
      <c r="AO48217" s="9"/>
      <c r="AP48217" s="9"/>
      <c r="AQ48217" s="9"/>
    </row>
    <row r="48218" spans="41:43" x14ac:dyDescent="0.3">
      <c r="AO48218" s="9"/>
      <c r="AP48218" s="9"/>
      <c r="AQ48218" s="9"/>
    </row>
    <row r="48219" spans="41:43" x14ac:dyDescent="0.3">
      <c r="AO48219" s="9"/>
      <c r="AP48219" s="9"/>
      <c r="AQ48219" s="9"/>
    </row>
    <row r="48220" spans="41:43" x14ac:dyDescent="0.3">
      <c r="AO48220" s="9"/>
      <c r="AP48220" s="9"/>
      <c r="AQ48220" s="9"/>
    </row>
    <row r="48221" spans="41:43" x14ac:dyDescent="0.3">
      <c r="AO48221" s="9"/>
      <c r="AP48221" s="9"/>
      <c r="AQ48221" s="9"/>
    </row>
    <row r="48222" spans="41:43" x14ac:dyDescent="0.3">
      <c r="AO48222" s="9"/>
      <c r="AP48222" s="9"/>
      <c r="AQ48222" s="9"/>
    </row>
    <row r="48223" spans="41:43" x14ac:dyDescent="0.3">
      <c r="AO48223" s="9"/>
      <c r="AP48223" s="9"/>
      <c r="AQ48223" s="9"/>
    </row>
    <row r="48224" spans="41:43" x14ac:dyDescent="0.3">
      <c r="AO48224" s="9"/>
      <c r="AP48224" s="9"/>
      <c r="AQ48224" s="9"/>
    </row>
    <row r="48225" spans="41:43" x14ac:dyDescent="0.3">
      <c r="AO48225" s="9"/>
      <c r="AP48225" s="9"/>
      <c r="AQ48225" s="9"/>
    </row>
    <row r="48226" spans="41:43" x14ac:dyDescent="0.3">
      <c r="AO48226" s="9"/>
      <c r="AP48226" s="9"/>
      <c r="AQ48226" s="9"/>
    </row>
    <row r="48227" spans="41:43" x14ac:dyDescent="0.3">
      <c r="AO48227" s="9"/>
      <c r="AP48227" s="9"/>
      <c r="AQ48227" s="9"/>
    </row>
    <row r="48228" spans="41:43" x14ac:dyDescent="0.3">
      <c r="AO48228" s="9"/>
      <c r="AP48228" s="9"/>
      <c r="AQ48228" s="9"/>
    </row>
    <row r="48229" spans="41:43" x14ac:dyDescent="0.3">
      <c r="AO48229" s="9"/>
      <c r="AP48229" s="9"/>
      <c r="AQ48229" s="9"/>
    </row>
    <row r="48230" spans="41:43" x14ac:dyDescent="0.3">
      <c r="AO48230" s="9"/>
      <c r="AP48230" s="9"/>
      <c r="AQ48230" s="9"/>
    </row>
    <row r="48231" spans="41:43" x14ac:dyDescent="0.3">
      <c r="AO48231" s="9"/>
      <c r="AP48231" s="9"/>
      <c r="AQ48231" s="9"/>
    </row>
    <row r="48232" spans="41:43" x14ac:dyDescent="0.3">
      <c r="AO48232" s="9"/>
      <c r="AP48232" s="9"/>
      <c r="AQ48232" s="9"/>
    </row>
    <row r="48233" spans="41:43" x14ac:dyDescent="0.3">
      <c r="AO48233" s="9"/>
      <c r="AP48233" s="9"/>
      <c r="AQ48233" s="9"/>
    </row>
    <row r="48234" spans="41:43" x14ac:dyDescent="0.3">
      <c r="AO48234" s="9"/>
      <c r="AP48234" s="9"/>
      <c r="AQ48234" s="9"/>
    </row>
    <row r="48235" spans="41:43" x14ac:dyDescent="0.3">
      <c r="AO48235" s="9"/>
      <c r="AP48235" s="9"/>
      <c r="AQ48235" s="9"/>
    </row>
    <row r="48236" spans="41:43" x14ac:dyDescent="0.3">
      <c r="AO48236" s="9"/>
      <c r="AP48236" s="9"/>
      <c r="AQ48236" s="9"/>
    </row>
    <row r="48237" spans="41:43" x14ac:dyDescent="0.3">
      <c r="AO48237" s="9"/>
      <c r="AP48237" s="9"/>
      <c r="AQ48237" s="9"/>
    </row>
    <row r="48238" spans="41:43" x14ac:dyDescent="0.3">
      <c r="AO48238" s="9"/>
      <c r="AP48238" s="9"/>
      <c r="AQ48238" s="9"/>
    </row>
    <row r="48239" spans="41:43" x14ac:dyDescent="0.3">
      <c r="AO48239" s="9"/>
      <c r="AP48239" s="9"/>
      <c r="AQ48239" s="9"/>
    </row>
    <row r="48240" spans="41:43" x14ac:dyDescent="0.3">
      <c r="AO48240" s="9"/>
      <c r="AP48240" s="9"/>
      <c r="AQ48240" s="9"/>
    </row>
    <row r="48241" spans="41:43" x14ac:dyDescent="0.3">
      <c r="AO48241" s="9"/>
      <c r="AP48241" s="9"/>
      <c r="AQ48241" s="9"/>
    </row>
    <row r="48242" spans="41:43" x14ac:dyDescent="0.3">
      <c r="AO48242" s="9"/>
      <c r="AP48242" s="9"/>
      <c r="AQ48242" s="9"/>
    </row>
    <row r="48243" spans="41:43" x14ac:dyDescent="0.3">
      <c r="AO48243" s="9"/>
      <c r="AP48243" s="9"/>
      <c r="AQ48243" s="9"/>
    </row>
    <row r="48244" spans="41:43" x14ac:dyDescent="0.3">
      <c r="AO48244" s="9"/>
      <c r="AP48244" s="9"/>
      <c r="AQ48244" s="9"/>
    </row>
    <row r="48245" spans="41:43" x14ac:dyDescent="0.3">
      <c r="AO48245" s="9"/>
      <c r="AP48245" s="9"/>
      <c r="AQ48245" s="9"/>
    </row>
    <row r="48246" spans="41:43" x14ac:dyDescent="0.3">
      <c r="AO48246" s="9"/>
      <c r="AP48246" s="9"/>
      <c r="AQ48246" s="9"/>
    </row>
    <row r="48247" spans="41:43" x14ac:dyDescent="0.3">
      <c r="AO48247" s="9"/>
      <c r="AP48247" s="9"/>
      <c r="AQ48247" s="9"/>
    </row>
    <row r="48248" spans="41:43" x14ac:dyDescent="0.3">
      <c r="AO48248" s="9"/>
      <c r="AP48248" s="9"/>
      <c r="AQ48248" s="9"/>
    </row>
    <row r="48249" spans="41:43" x14ac:dyDescent="0.3">
      <c r="AO48249" s="9"/>
      <c r="AP48249" s="9"/>
      <c r="AQ48249" s="9"/>
    </row>
    <row r="48250" spans="41:43" x14ac:dyDescent="0.3">
      <c r="AO48250" s="9"/>
      <c r="AP48250" s="9"/>
      <c r="AQ48250" s="9"/>
    </row>
    <row r="48251" spans="41:43" x14ac:dyDescent="0.3">
      <c r="AO48251" s="9"/>
      <c r="AP48251" s="9"/>
      <c r="AQ48251" s="9"/>
    </row>
    <row r="48252" spans="41:43" x14ac:dyDescent="0.3">
      <c r="AO48252" s="9"/>
      <c r="AP48252" s="9"/>
      <c r="AQ48252" s="9"/>
    </row>
    <row r="48253" spans="41:43" x14ac:dyDescent="0.3">
      <c r="AO48253" s="9"/>
      <c r="AP48253" s="9"/>
      <c r="AQ48253" s="9"/>
    </row>
    <row r="48254" spans="41:43" x14ac:dyDescent="0.3">
      <c r="AO48254" s="9"/>
      <c r="AP48254" s="9"/>
      <c r="AQ48254" s="9"/>
    </row>
    <row r="48255" spans="41:43" x14ac:dyDescent="0.3">
      <c r="AO48255" s="9"/>
      <c r="AP48255" s="9"/>
      <c r="AQ48255" s="9"/>
    </row>
    <row r="48256" spans="41:43" x14ac:dyDescent="0.3">
      <c r="AO48256" s="9"/>
      <c r="AP48256" s="9"/>
      <c r="AQ48256" s="9"/>
    </row>
    <row r="48257" spans="41:43" x14ac:dyDescent="0.3">
      <c r="AO48257" s="9"/>
      <c r="AP48257" s="9"/>
      <c r="AQ48257" s="9"/>
    </row>
    <row r="48258" spans="41:43" x14ac:dyDescent="0.3">
      <c r="AO48258" s="9"/>
      <c r="AP48258" s="9"/>
      <c r="AQ48258" s="9"/>
    </row>
    <row r="48259" spans="41:43" x14ac:dyDescent="0.3">
      <c r="AO48259" s="9"/>
      <c r="AP48259" s="9"/>
      <c r="AQ48259" s="9"/>
    </row>
    <row r="48260" spans="41:43" x14ac:dyDescent="0.3">
      <c r="AO48260" s="9"/>
      <c r="AP48260" s="9"/>
      <c r="AQ48260" s="9"/>
    </row>
    <row r="48261" spans="41:43" x14ac:dyDescent="0.3">
      <c r="AO48261" s="9"/>
      <c r="AP48261" s="9"/>
      <c r="AQ48261" s="9"/>
    </row>
    <row r="48262" spans="41:43" x14ac:dyDescent="0.3">
      <c r="AO48262" s="9"/>
      <c r="AP48262" s="9"/>
      <c r="AQ48262" s="9"/>
    </row>
    <row r="48263" spans="41:43" x14ac:dyDescent="0.3">
      <c r="AO48263" s="9"/>
      <c r="AP48263" s="9"/>
      <c r="AQ48263" s="9"/>
    </row>
    <row r="48264" spans="41:43" x14ac:dyDescent="0.3">
      <c r="AO48264" s="9"/>
      <c r="AP48264" s="9"/>
      <c r="AQ48264" s="9"/>
    </row>
    <row r="48265" spans="41:43" x14ac:dyDescent="0.3">
      <c r="AO48265" s="9"/>
      <c r="AP48265" s="9"/>
      <c r="AQ48265" s="9"/>
    </row>
    <row r="48266" spans="41:43" x14ac:dyDescent="0.3">
      <c r="AO48266" s="9"/>
      <c r="AP48266" s="9"/>
      <c r="AQ48266" s="9"/>
    </row>
    <row r="48267" spans="41:43" x14ac:dyDescent="0.3">
      <c r="AO48267" s="9"/>
      <c r="AP48267" s="9"/>
      <c r="AQ48267" s="9"/>
    </row>
    <row r="48268" spans="41:43" x14ac:dyDescent="0.3">
      <c r="AO48268" s="9"/>
      <c r="AP48268" s="9"/>
      <c r="AQ48268" s="9"/>
    </row>
    <row r="48269" spans="41:43" x14ac:dyDescent="0.3">
      <c r="AO48269" s="9"/>
      <c r="AP48269" s="9"/>
      <c r="AQ48269" s="9"/>
    </row>
    <row r="48270" spans="41:43" x14ac:dyDescent="0.3">
      <c r="AO48270" s="9"/>
      <c r="AP48270" s="9"/>
      <c r="AQ48270" s="9"/>
    </row>
    <row r="48271" spans="41:43" x14ac:dyDescent="0.3">
      <c r="AO48271" s="9"/>
      <c r="AP48271" s="9"/>
      <c r="AQ48271" s="9"/>
    </row>
    <row r="48272" spans="41:43" x14ac:dyDescent="0.3">
      <c r="AO48272" s="9"/>
      <c r="AP48272" s="9"/>
      <c r="AQ48272" s="9"/>
    </row>
    <row r="48273" spans="41:43" x14ac:dyDescent="0.3">
      <c r="AO48273" s="9"/>
      <c r="AP48273" s="9"/>
      <c r="AQ48273" s="9"/>
    </row>
    <row r="48274" spans="41:43" x14ac:dyDescent="0.3">
      <c r="AO48274" s="9"/>
      <c r="AP48274" s="9"/>
      <c r="AQ48274" s="9"/>
    </row>
    <row r="48275" spans="41:43" x14ac:dyDescent="0.3">
      <c r="AO48275" s="9"/>
      <c r="AP48275" s="9"/>
      <c r="AQ48275" s="9"/>
    </row>
    <row r="48276" spans="41:43" x14ac:dyDescent="0.3">
      <c r="AO48276" s="9"/>
      <c r="AP48276" s="9"/>
      <c r="AQ48276" s="9"/>
    </row>
    <row r="48277" spans="41:43" x14ac:dyDescent="0.3">
      <c r="AO48277" s="9"/>
      <c r="AP48277" s="9"/>
      <c r="AQ48277" s="9"/>
    </row>
    <row r="48278" spans="41:43" x14ac:dyDescent="0.3">
      <c r="AO48278" s="9"/>
      <c r="AP48278" s="9"/>
      <c r="AQ48278" s="9"/>
    </row>
    <row r="48279" spans="41:43" x14ac:dyDescent="0.3">
      <c r="AO48279" s="9"/>
      <c r="AP48279" s="9"/>
      <c r="AQ48279" s="9"/>
    </row>
    <row r="48280" spans="41:43" x14ac:dyDescent="0.3">
      <c r="AO48280" s="9"/>
      <c r="AP48280" s="9"/>
      <c r="AQ48280" s="9"/>
    </row>
    <row r="48281" spans="41:43" x14ac:dyDescent="0.3">
      <c r="AO48281" s="9"/>
      <c r="AP48281" s="9"/>
      <c r="AQ48281" s="9"/>
    </row>
    <row r="48282" spans="41:43" x14ac:dyDescent="0.3">
      <c r="AO48282" s="9"/>
      <c r="AP48282" s="9"/>
      <c r="AQ48282" s="9"/>
    </row>
    <row r="48283" spans="41:43" x14ac:dyDescent="0.3">
      <c r="AO48283" s="9"/>
      <c r="AP48283" s="9"/>
      <c r="AQ48283" s="9"/>
    </row>
    <row r="48284" spans="41:43" x14ac:dyDescent="0.3">
      <c r="AO48284" s="9"/>
      <c r="AP48284" s="9"/>
      <c r="AQ48284" s="9"/>
    </row>
    <row r="48285" spans="41:43" x14ac:dyDescent="0.3">
      <c r="AO48285" s="9"/>
      <c r="AP48285" s="9"/>
      <c r="AQ48285" s="9"/>
    </row>
    <row r="48286" spans="41:43" x14ac:dyDescent="0.3">
      <c r="AO48286" s="9"/>
      <c r="AP48286" s="9"/>
      <c r="AQ48286" s="9"/>
    </row>
    <row r="48287" spans="41:43" x14ac:dyDescent="0.3">
      <c r="AO48287" s="9"/>
      <c r="AP48287" s="9"/>
      <c r="AQ48287" s="9"/>
    </row>
    <row r="48288" spans="41:43" x14ac:dyDescent="0.3">
      <c r="AO48288" s="9"/>
      <c r="AP48288" s="9"/>
      <c r="AQ48288" s="9"/>
    </row>
    <row r="48289" spans="41:43" x14ac:dyDescent="0.3">
      <c r="AO48289" s="9"/>
      <c r="AP48289" s="9"/>
      <c r="AQ48289" s="9"/>
    </row>
    <row r="48290" spans="41:43" x14ac:dyDescent="0.3">
      <c r="AO48290" s="9"/>
      <c r="AP48290" s="9"/>
      <c r="AQ48290" s="9"/>
    </row>
    <row r="48291" spans="41:43" x14ac:dyDescent="0.3">
      <c r="AO48291" s="9"/>
      <c r="AP48291" s="9"/>
      <c r="AQ48291" s="9"/>
    </row>
    <row r="48292" spans="41:43" x14ac:dyDescent="0.3">
      <c r="AO48292" s="9"/>
      <c r="AP48292" s="9"/>
      <c r="AQ48292" s="9"/>
    </row>
    <row r="48293" spans="41:43" x14ac:dyDescent="0.3">
      <c r="AO48293" s="9"/>
      <c r="AP48293" s="9"/>
      <c r="AQ48293" s="9"/>
    </row>
    <row r="48294" spans="41:43" x14ac:dyDescent="0.3">
      <c r="AO48294" s="9"/>
      <c r="AP48294" s="9"/>
      <c r="AQ48294" s="9"/>
    </row>
    <row r="48295" spans="41:43" x14ac:dyDescent="0.3">
      <c r="AO48295" s="9"/>
      <c r="AP48295" s="9"/>
      <c r="AQ48295" s="9"/>
    </row>
    <row r="48296" spans="41:43" x14ac:dyDescent="0.3">
      <c r="AO48296" s="9"/>
      <c r="AP48296" s="9"/>
      <c r="AQ48296" s="9"/>
    </row>
    <row r="48297" spans="41:43" x14ac:dyDescent="0.3">
      <c r="AO48297" s="9"/>
      <c r="AP48297" s="9"/>
      <c r="AQ48297" s="9"/>
    </row>
    <row r="48298" spans="41:43" x14ac:dyDescent="0.3">
      <c r="AO48298" s="9"/>
      <c r="AP48298" s="9"/>
      <c r="AQ48298" s="9"/>
    </row>
    <row r="48299" spans="41:43" x14ac:dyDescent="0.3">
      <c r="AO48299" s="9"/>
      <c r="AP48299" s="9"/>
      <c r="AQ48299" s="9"/>
    </row>
    <row r="48300" spans="41:43" x14ac:dyDescent="0.3">
      <c r="AO48300" s="9"/>
      <c r="AP48300" s="9"/>
      <c r="AQ48300" s="9"/>
    </row>
    <row r="48301" spans="41:43" x14ac:dyDescent="0.3">
      <c r="AO48301" s="9"/>
      <c r="AP48301" s="9"/>
      <c r="AQ48301" s="9"/>
    </row>
    <row r="48302" spans="41:43" x14ac:dyDescent="0.3">
      <c r="AO48302" s="9"/>
      <c r="AP48302" s="9"/>
      <c r="AQ48302" s="9"/>
    </row>
    <row r="48303" spans="41:43" x14ac:dyDescent="0.3">
      <c r="AO48303" s="9"/>
      <c r="AP48303" s="9"/>
      <c r="AQ48303" s="9"/>
    </row>
    <row r="48304" spans="41:43" x14ac:dyDescent="0.3">
      <c r="AO48304" s="9"/>
      <c r="AP48304" s="9"/>
      <c r="AQ48304" s="9"/>
    </row>
    <row r="48305" spans="41:43" x14ac:dyDescent="0.3">
      <c r="AO48305" s="9"/>
      <c r="AP48305" s="9"/>
      <c r="AQ48305" s="9"/>
    </row>
    <row r="48306" spans="41:43" x14ac:dyDescent="0.3">
      <c r="AO48306" s="9"/>
      <c r="AP48306" s="9"/>
      <c r="AQ48306" s="9"/>
    </row>
    <row r="48307" spans="41:43" x14ac:dyDescent="0.3">
      <c r="AO48307" s="9"/>
      <c r="AP48307" s="9"/>
      <c r="AQ48307" s="9"/>
    </row>
    <row r="48308" spans="41:43" x14ac:dyDescent="0.3">
      <c r="AO48308" s="9"/>
      <c r="AP48308" s="9"/>
      <c r="AQ48308" s="9"/>
    </row>
    <row r="48309" spans="41:43" x14ac:dyDescent="0.3">
      <c r="AO48309" s="9"/>
      <c r="AP48309" s="9"/>
      <c r="AQ48309" s="9"/>
    </row>
    <row r="48310" spans="41:43" x14ac:dyDescent="0.3">
      <c r="AO48310" s="9"/>
      <c r="AP48310" s="9"/>
      <c r="AQ48310" s="9"/>
    </row>
    <row r="48311" spans="41:43" x14ac:dyDescent="0.3">
      <c r="AO48311" s="9"/>
      <c r="AP48311" s="9"/>
      <c r="AQ48311" s="9"/>
    </row>
    <row r="48312" spans="41:43" x14ac:dyDescent="0.3">
      <c r="AO48312" s="9"/>
      <c r="AP48312" s="9"/>
      <c r="AQ48312" s="9"/>
    </row>
    <row r="48313" spans="41:43" x14ac:dyDescent="0.3">
      <c r="AO48313" s="9"/>
      <c r="AP48313" s="9"/>
      <c r="AQ48313" s="9"/>
    </row>
    <row r="48314" spans="41:43" x14ac:dyDescent="0.3">
      <c r="AO48314" s="9"/>
      <c r="AP48314" s="9"/>
      <c r="AQ48314" s="9"/>
    </row>
    <row r="48315" spans="41:43" x14ac:dyDescent="0.3">
      <c r="AO48315" s="9"/>
      <c r="AP48315" s="9"/>
      <c r="AQ48315" s="9"/>
    </row>
    <row r="48316" spans="41:43" x14ac:dyDescent="0.3">
      <c r="AO48316" s="9"/>
      <c r="AP48316" s="9"/>
      <c r="AQ48316" s="9"/>
    </row>
    <row r="48317" spans="41:43" x14ac:dyDescent="0.3">
      <c r="AO48317" s="9"/>
      <c r="AP48317" s="9"/>
      <c r="AQ48317" s="9"/>
    </row>
    <row r="48318" spans="41:43" x14ac:dyDescent="0.3">
      <c r="AO48318" s="9"/>
      <c r="AP48318" s="9"/>
      <c r="AQ48318" s="9"/>
    </row>
    <row r="48319" spans="41:43" x14ac:dyDescent="0.3">
      <c r="AO48319" s="9"/>
      <c r="AP48319" s="9"/>
      <c r="AQ48319" s="9"/>
    </row>
    <row r="48320" spans="41:43" x14ac:dyDescent="0.3">
      <c r="AO48320" s="9"/>
      <c r="AP48320" s="9"/>
      <c r="AQ48320" s="9"/>
    </row>
    <row r="48321" spans="41:43" x14ac:dyDescent="0.3">
      <c r="AO48321" s="9"/>
      <c r="AP48321" s="9"/>
      <c r="AQ48321" s="9"/>
    </row>
    <row r="48322" spans="41:43" x14ac:dyDescent="0.3">
      <c r="AO48322" s="9"/>
      <c r="AP48322" s="9"/>
      <c r="AQ48322" s="9"/>
    </row>
    <row r="48323" spans="41:43" x14ac:dyDescent="0.3">
      <c r="AO48323" s="9"/>
      <c r="AP48323" s="9"/>
      <c r="AQ48323" s="9"/>
    </row>
    <row r="48324" spans="41:43" x14ac:dyDescent="0.3">
      <c r="AO48324" s="9"/>
      <c r="AP48324" s="9"/>
      <c r="AQ48324" s="9"/>
    </row>
    <row r="48325" spans="41:43" x14ac:dyDescent="0.3">
      <c r="AO48325" s="9"/>
      <c r="AP48325" s="9"/>
      <c r="AQ48325" s="9"/>
    </row>
    <row r="48326" spans="41:43" x14ac:dyDescent="0.3">
      <c r="AO48326" s="9"/>
      <c r="AP48326" s="9"/>
      <c r="AQ48326" s="9"/>
    </row>
    <row r="48327" spans="41:43" x14ac:dyDescent="0.3">
      <c r="AO48327" s="9"/>
      <c r="AP48327" s="9"/>
      <c r="AQ48327" s="9"/>
    </row>
    <row r="48328" spans="41:43" x14ac:dyDescent="0.3">
      <c r="AO48328" s="9"/>
      <c r="AP48328" s="9"/>
      <c r="AQ48328" s="9"/>
    </row>
    <row r="48329" spans="41:43" x14ac:dyDescent="0.3">
      <c r="AO48329" s="9"/>
      <c r="AP48329" s="9"/>
      <c r="AQ48329" s="9"/>
    </row>
    <row r="48330" spans="41:43" x14ac:dyDescent="0.3">
      <c r="AO48330" s="9"/>
      <c r="AP48330" s="9"/>
      <c r="AQ48330" s="9"/>
    </row>
    <row r="48331" spans="41:43" x14ac:dyDescent="0.3">
      <c r="AO48331" s="9"/>
      <c r="AP48331" s="9"/>
      <c r="AQ48331" s="9"/>
    </row>
    <row r="48332" spans="41:43" x14ac:dyDescent="0.3">
      <c r="AO48332" s="9"/>
      <c r="AP48332" s="9"/>
      <c r="AQ48332" s="9"/>
    </row>
    <row r="48333" spans="41:43" x14ac:dyDescent="0.3">
      <c r="AO48333" s="9"/>
      <c r="AP48333" s="9"/>
      <c r="AQ48333" s="9"/>
    </row>
    <row r="48334" spans="41:43" x14ac:dyDescent="0.3">
      <c r="AO48334" s="9"/>
      <c r="AP48334" s="9"/>
      <c r="AQ48334" s="9"/>
    </row>
    <row r="48335" spans="41:43" x14ac:dyDescent="0.3">
      <c r="AO48335" s="9"/>
      <c r="AP48335" s="9"/>
      <c r="AQ48335" s="9"/>
    </row>
    <row r="48336" spans="41:43" x14ac:dyDescent="0.3">
      <c r="AO48336" s="9"/>
      <c r="AP48336" s="9"/>
      <c r="AQ48336" s="9"/>
    </row>
    <row r="48337" spans="41:43" x14ac:dyDescent="0.3">
      <c r="AO48337" s="9"/>
      <c r="AP48337" s="9"/>
      <c r="AQ48337" s="9"/>
    </row>
    <row r="48338" spans="41:43" x14ac:dyDescent="0.3">
      <c r="AO48338" s="9"/>
      <c r="AP48338" s="9"/>
      <c r="AQ48338" s="9"/>
    </row>
    <row r="48339" spans="41:43" x14ac:dyDescent="0.3">
      <c r="AO48339" s="9"/>
      <c r="AP48339" s="9"/>
      <c r="AQ48339" s="9"/>
    </row>
    <row r="48340" spans="41:43" x14ac:dyDescent="0.3">
      <c r="AO48340" s="9"/>
      <c r="AP48340" s="9"/>
      <c r="AQ48340" s="9"/>
    </row>
    <row r="48341" spans="41:43" x14ac:dyDescent="0.3">
      <c r="AO48341" s="9"/>
      <c r="AP48341" s="9"/>
      <c r="AQ48341" s="9"/>
    </row>
    <row r="48342" spans="41:43" x14ac:dyDescent="0.3">
      <c r="AO48342" s="9"/>
      <c r="AP48342" s="9"/>
      <c r="AQ48342" s="9"/>
    </row>
    <row r="48343" spans="41:43" x14ac:dyDescent="0.3">
      <c r="AO48343" s="9"/>
      <c r="AP48343" s="9"/>
      <c r="AQ48343" s="9"/>
    </row>
    <row r="48344" spans="41:43" x14ac:dyDescent="0.3">
      <c r="AO48344" s="9"/>
      <c r="AP48344" s="9"/>
      <c r="AQ48344" s="9"/>
    </row>
    <row r="48345" spans="41:43" x14ac:dyDescent="0.3">
      <c r="AO48345" s="9"/>
      <c r="AP48345" s="9"/>
      <c r="AQ48345" s="9"/>
    </row>
    <row r="48346" spans="41:43" x14ac:dyDescent="0.3">
      <c r="AO48346" s="9"/>
      <c r="AP48346" s="9"/>
      <c r="AQ48346" s="9"/>
    </row>
    <row r="48347" spans="41:43" x14ac:dyDescent="0.3">
      <c r="AO48347" s="9"/>
      <c r="AP48347" s="9"/>
      <c r="AQ48347" s="9"/>
    </row>
    <row r="48348" spans="41:43" x14ac:dyDescent="0.3">
      <c r="AO48348" s="9"/>
      <c r="AP48348" s="9"/>
      <c r="AQ48348" s="9"/>
    </row>
    <row r="48349" spans="41:43" x14ac:dyDescent="0.3">
      <c r="AO48349" s="9"/>
      <c r="AP48349" s="9"/>
      <c r="AQ48349" s="9"/>
    </row>
    <row r="48350" spans="41:43" x14ac:dyDescent="0.3">
      <c r="AO48350" s="9"/>
      <c r="AP48350" s="9"/>
      <c r="AQ48350" s="9"/>
    </row>
    <row r="48351" spans="41:43" x14ac:dyDescent="0.3">
      <c r="AO48351" s="9"/>
      <c r="AP48351" s="9"/>
      <c r="AQ48351" s="9"/>
    </row>
    <row r="48352" spans="41:43" x14ac:dyDescent="0.3">
      <c r="AO48352" s="9"/>
      <c r="AP48352" s="9"/>
      <c r="AQ48352" s="9"/>
    </row>
    <row r="48353" spans="41:43" x14ac:dyDescent="0.3">
      <c r="AO48353" s="9"/>
      <c r="AP48353" s="9"/>
      <c r="AQ48353" s="9"/>
    </row>
    <row r="48354" spans="41:43" x14ac:dyDescent="0.3">
      <c r="AO48354" s="9"/>
      <c r="AP48354" s="9"/>
      <c r="AQ48354" s="9"/>
    </row>
    <row r="48355" spans="41:43" x14ac:dyDescent="0.3">
      <c r="AO48355" s="9"/>
      <c r="AP48355" s="9"/>
      <c r="AQ48355" s="9"/>
    </row>
    <row r="48356" spans="41:43" x14ac:dyDescent="0.3">
      <c r="AO48356" s="9"/>
      <c r="AP48356" s="9"/>
      <c r="AQ48356" s="9"/>
    </row>
    <row r="48357" spans="41:43" x14ac:dyDescent="0.3">
      <c r="AO48357" s="9"/>
      <c r="AP48357" s="9"/>
      <c r="AQ48357" s="9"/>
    </row>
    <row r="48358" spans="41:43" x14ac:dyDescent="0.3">
      <c r="AO48358" s="9"/>
      <c r="AP48358" s="9"/>
      <c r="AQ48358" s="9"/>
    </row>
    <row r="48359" spans="41:43" x14ac:dyDescent="0.3">
      <c r="AO48359" s="9"/>
      <c r="AP48359" s="9"/>
      <c r="AQ48359" s="9"/>
    </row>
    <row r="48360" spans="41:43" x14ac:dyDescent="0.3">
      <c r="AO48360" s="9"/>
      <c r="AP48360" s="9"/>
      <c r="AQ48360" s="9"/>
    </row>
    <row r="48361" spans="41:43" x14ac:dyDescent="0.3">
      <c r="AO48361" s="9"/>
      <c r="AP48361" s="9"/>
      <c r="AQ48361" s="9"/>
    </row>
    <row r="48362" spans="41:43" x14ac:dyDescent="0.3">
      <c r="AO48362" s="9"/>
      <c r="AP48362" s="9"/>
      <c r="AQ48362" s="9"/>
    </row>
    <row r="48363" spans="41:43" x14ac:dyDescent="0.3">
      <c r="AO48363" s="9"/>
      <c r="AP48363" s="9"/>
      <c r="AQ48363" s="9"/>
    </row>
    <row r="48364" spans="41:43" x14ac:dyDescent="0.3">
      <c r="AO48364" s="9"/>
      <c r="AP48364" s="9"/>
      <c r="AQ48364" s="9"/>
    </row>
    <row r="48365" spans="41:43" x14ac:dyDescent="0.3">
      <c r="AO48365" s="9"/>
      <c r="AP48365" s="9"/>
      <c r="AQ48365" s="9"/>
    </row>
    <row r="48366" spans="41:43" x14ac:dyDescent="0.3">
      <c r="AO48366" s="9"/>
      <c r="AP48366" s="9"/>
      <c r="AQ48366" s="9"/>
    </row>
    <row r="48367" spans="41:43" x14ac:dyDescent="0.3">
      <c r="AO48367" s="9"/>
      <c r="AP48367" s="9"/>
      <c r="AQ48367" s="9"/>
    </row>
    <row r="48368" spans="41:43" x14ac:dyDescent="0.3">
      <c r="AO48368" s="9"/>
      <c r="AP48368" s="9"/>
      <c r="AQ48368" s="9"/>
    </row>
    <row r="48369" spans="41:43" x14ac:dyDescent="0.3">
      <c r="AO48369" s="9"/>
      <c r="AP48369" s="9"/>
      <c r="AQ48369" s="9"/>
    </row>
    <row r="48370" spans="41:43" x14ac:dyDescent="0.3">
      <c r="AO48370" s="9"/>
      <c r="AP48370" s="9"/>
      <c r="AQ48370" s="9"/>
    </row>
    <row r="48371" spans="41:43" x14ac:dyDescent="0.3">
      <c r="AO48371" s="9"/>
      <c r="AP48371" s="9"/>
      <c r="AQ48371" s="9"/>
    </row>
    <row r="48372" spans="41:43" x14ac:dyDescent="0.3">
      <c r="AO48372" s="9"/>
      <c r="AP48372" s="9"/>
      <c r="AQ48372" s="9"/>
    </row>
    <row r="48373" spans="41:43" x14ac:dyDescent="0.3">
      <c r="AO48373" s="9"/>
      <c r="AP48373" s="9"/>
      <c r="AQ48373" s="9"/>
    </row>
    <row r="48374" spans="41:43" x14ac:dyDescent="0.3">
      <c r="AO48374" s="9"/>
      <c r="AP48374" s="9"/>
      <c r="AQ48374" s="9"/>
    </row>
    <row r="48375" spans="41:43" x14ac:dyDescent="0.3">
      <c r="AO48375" s="9"/>
      <c r="AP48375" s="9"/>
      <c r="AQ48375" s="9"/>
    </row>
    <row r="48376" spans="41:43" x14ac:dyDescent="0.3">
      <c r="AO48376" s="9"/>
      <c r="AP48376" s="9"/>
      <c r="AQ48376" s="9"/>
    </row>
    <row r="48377" spans="41:43" x14ac:dyDescent="0.3">
      <c r="AO48377" s="9"/>
      <c r="AP48377" s="9"/>
      <c r="AQ48377" s="9"/>
    </row>
    <row r="48378" spans="41:43" x14ac:dyDescent="0.3">
      <c r="AO48378" s="9"/>
      <c r="AP48378" s="9"/>
      <c r="AQ48378" s="9"/>
    </row>
    <row r="48379" spans="41:43" x14ac:dyDescent="0.3">
      <c r="AO48379" s="9"/>
      <c r="AP48379" s="9"/>
      <c r="AQ48379" s="9"/>
    </row>
    <row r="48380" spans="41:43" x14ac:dyDescent="0.3">
      <c r="AO48380" s="9"/>
      <c r="AP48380" s="9"/>
      <c r="AQ48380" s="9"/>
    </row>
    <row r="48381" spans="41:43" x14ac:dyDescent="0.3">
      <c r="AO48381" s="9"/>
      <c r="AP48381" s="9"/>
      <c r="AQ48381" s="9"/>
    </row>
    <row r="48382" spans="41:43" x14ac:dyDescent="0.3">
      <c r="AO48382" s="9"/>
      <c r="AP48382" s="9"/>
      <c r="AQ48382" s="9"/>
    </row>
    <row r="48383" spans="41:43" x14ac:dyDescent="0.3">
      <c r="AO48383" s="9"/>
      <c r="AP48383" s="9"/>
      <c r="AQ48383" s="9"/>
    </row>
    <row r="48384" spans="41:43" x14ac:dyDescent="0.3">
      <c r="AO48384" s="9"/>
      <c r="AP48384" s="9"/>
      <c r="AQ48384" s="9"/>
    </row>
    <row r="48385" spans="41:43" x14ac:dyDescent="0.3">
      <c r="AO48385" s="9"/>
      <c r="AP48385" s="9"/>
      <c r="AQ48385" s="9"/>
    </row>
    <row r="48386" spans="41:43" x14ac:dyDescent="0.3">
      <c r="AO48386" s="9"/>
      <c r="AP48386" s="9"/>
      <c r="AQ48386" s="9"/>
    </row>
    <row r="48387" spans="41:43" x14ac:dyDescent="0.3">
      <c r="AO48387" s="9"/>
      <c r="AP48387" s="9"/>
      <c r="AQ48387" s="9"/>
    </row>
    <row r="48388" spans="41:43" x14ac:dyDescent="0.3">
      <c r="AO48388" s="9"/>
      <c r="AP48388" s="9"/>
      <c r="AQ48388" s="9"/>
    </row>
    <row r="48389" spans="41:43" x14ac:dyDescent="0.3">
      <c r="AO48389" s="9"/>
      <c r="AP48389" s="9"/>
      <c r="AQ48389" s="9"/>
    </row>
    <row r="48390" spans="41:43" x14ac:dyDescent="0.3">
      <c r="AO48390" s="9"/>
      <c r="AP48390" s="9"/>
      <c r="AQ48390" s="9"/>
    </row>
    <row r="48391" spans="41:43" x14ac:dyDescent="0.3">
      <c r="AO48391" s="9"/>
      <c r="AP48391" s="9"/>
      <c r="AQ48391" s="9"/>
    </row>
    <row r="48392" spans="41:43" x14ac:dyDescent="0.3">
      <c r="AO48392" s="9"/>
      <c r="AP48392" s="9"/>
      <c r="AQ48392" s="9"/>
    </row>
    <row r="48393" spans="41:43" x14ac:dyDescent="0.3">
      <c r="AO48393" s="9"/>
      <c r="AP48393" s="9"/>
      <c r="AQ48393" s="9"/>
    </row>
    <row r="48394" spans="41:43" x14ac:dyDescent="0.3">
      <c r="AO48394" s="9"/>
      <c r="AP48394" s="9"/>
      <c r="AQ48394" s="9"/>
    </row>
    <row r="48395" spans="41:43" x14ac:dyDescent="0.3">
      <c r="AO48395" s="9"/>
      <c r="AP48395" s="9"/>
      <c r="AQ48395" s="9"/>
    </row>
    <row r="48396" spans="41:43" x14ac:dyDescent="0.3">
      <c r="AO48396" s="9"/>
      <c r="AP48396" s="9"/>
      <c r="AQ48396" s="9"/>
    </row>
    <row r="48397" spans="41:43" x14ac:dyDescent="0.3">
      <c r="AO48397" s="9"/>
      <c r="AP48397" s="9"/>
      <c r="AQ48397" s="9"/>
    </row>
    <row r="48398" spans="41:43" x14ac:dyDescent="0.3">
      <c r="AO48398" s="9"/>
      <c r="AP48398" s="9"/>
      <c r="AQ48398" s="9"/>
    </row>
    <row r="48399" spans="41:43" x14ac:dyDescent="0.3">
      <c r="AO48399" s="9"/>
      <c r="AP48399" s="9"/>
      <c r="AQ48399" s="9"/>
    </row>
    <row r="48400" spans="41:43" x14ac:dyDescent="0.3">
      <c r="AO48400" s="9"/>
      <c r="AP48400" s="9"/>
      <c r="AQ48400" s="9"/>
    </row>
    <row r="48401" spans="41:43" x14ac:dyDescent="0.3">
      <c r="AO48401" s="9"/>
      <c r="AP48401" s="9"/>
      <c r="AQ48401" s="9"/>
    </row>
    <row r="48402" spans="41:43" x14ac:dyDescent="0.3">
      <c r="AO48402" s="9"/>
      <c r="AP48402" s="9"/>
      <c r="AQ48402" s="9"/>
    </row>
    <row r="48403" spans="41:43" x14ac:dyDescent="0.3">
      <c r="AO48403" s="9"/>
      <c r="AP48403" s="9"/>
      <c r="AQ48403" s="9"/>
    </row>
    <row r="48404" spans="41:43" x14ac:dyDescent="0.3">
      <c r="AO48404" s="9"/>
      <c r="AP48404" s="9"/>
      <c r="AQ48404" s="9"/>
    </row>
    <row r="48405" spans="41:43" x14ac:dyDescent="0.3">
      <c r="AO48405" s="9"/>
      <c r="AP48405" s="9"/>
      <c r="AQ48405" s="9"/>
    </row>
    <row r="48406" spans="41:43" x14ac:dyDescent="0.3">
      <c r="AO48406" s="9"/>
      <c r="AP48406" s="9"/>
      <c r="AQ48406" s="9"/>
    </row>
    <row r="48407" spans="41:43" x14ac:dyDescent="0.3">
      <c r="AO48407" s="9"/>
      <c r="AP48407" s="9"/>
      <c r="AQ48407" s="9"/>
    </row>
    <row r="48408" spans="41:43" x14ac:dyDescent="0.3">
      <c r="AO48408" s="9"/>
      <c r="AP48408" s="9"/>
      <c r="AQ48408" s="9"/>
    </row>
    <row r="48409" spans="41:43" x14ac:dyDescent="0.3">
      <c r="AO48409" s="9"/>
      <c r="AP48409" s="9"/>
      <c r="AQ48409" s="9"/>
    </row>
    <row r="48410" spans="41:43" x14ac:dyDescent="0.3">
      <c r="AO48410" s="9"/>
      <c r="AP48410" s="9"/>
      <c r="AQ48410" s="9"/>
    </row>
    <row r="48411" spans="41:43" x14ac:dyDescent="0.3">
      <c r="AO48411" s="9"/>
      <c r="AP48411" s="9"/>
      <c r="AQ48411" s="9"/>
    </row>
    <row r="48412" spans="41:43" x14ac:dyDescent="0.3">
      <c r="AO48412" s="9"/>
      <c r="AP48412" s="9"/>
      <c r="AQ48412" s="9"/>
    </row>
    <row r="48413" spans="41:43" x14ac:dyDescent="0.3">
      <c r="AO48413" s="9"/>
      <c r="AP48413" s="9"/>
      <c r="AQ48413" s="9"/>
    </row>
    <row r="48414" spans="41:43" x14ac:dyDescent="0.3">
      <c r="AO48414" s="9"/>
      <c r="AP48414" s="9"/>
      <c r="AQ48414" s="9"/>
    </row>
    <row r="48415" spans="41:43" x14ac:dyDescent="0.3">
      <c r="AO48415" s="9"/>
      <c r="AP48415" s="9"/>
      <c r="AQ48415" s="9"/>
    </row>
    <row r="48416" spans="41:43" x14ac:dyDescent="0.3">
      <c r="AO48416" s="9"/>
      <c r="AP48416" s="9"/>
      <c r="AQ48416" s="9"/>
    </row>
    <row r="48417" spans="41:43" x14ac:dyDescent="0.3">
      <c r="AO48417" s="9"/>
      <c r="AP48417" s="9"/>
      <c r="AQ48417" s="9"/>
    </row>
    <row r="48418" spans="41:43" x14ac:dyDescent="0.3">
      <c r="AO48418" s="9"/>
      <c r="AP48418" s="9"/>
      <c r="AQ48418" s="9"/>
    </row>
    <row r="48419" spans="41:43" x14ac:dyDescent="0.3">
      <c r="AO48419" s="9"/>
      <c r="AP48419" s="9"/>
      <c r="AQ48419" s="9"/>
    </row>
    <row r="48420" spans="41:43" x14ac:dyDescent="0.3">
      <c r="AO48420" s="9"/>
      <c r="AP48420" s="9"/>
      <c r="AQ48420" s="9"/>
    </row>
    <row r="48421" spans="41:43" x14ac:dyDescent="0.3">
      <c r="AO48421" s="9"/>
      <c r="AP48421" s="9"/>
      <c r="AQ48421" s="9"/>
    </row>
    <row r="48422" spans="41:43" x14ac:dyDescent="0.3">
      <c r="AO48422" s="9"/>
      <c r="AP48422" s="9"/>
      <c r="AQ48422" s="9"/>
    </row>
    <row r="48423" spans="41:43" x14ac:dyDescent="0.3">
      <c r="AO48423" s="9"/>
      <c r="AP48423" s="9"/>
      <c r="AQ48423" s="9"/>
    </row>
    <row r="48424" spans="41:43" x14ac:dyDescent="0.3">
      <c r="AO48424" s="9"/>
      <c r="AP48424" s="9"/>
      <c r="AQ48424" s="9"/>
    </row>
    <row r="48425" spans="41:43" x14ac:dyDescent="0.3">
      <c r="AO48425" s="9"/>
      <c r="AP48425" s="9"/>
      <c r="AQ48425" s="9"/>
    </row>
    <row r="48426" spans="41:43" x14ac:dyDescent="0.3">
      <c r="AO48426" s="9"/>
      <c r="AP48426" s="9"/>
      <c r="AQ48426" s="9"/>
    </row>
    <row r="48427" spans="41:43" x14ac:dyDescent="0.3">
      <c r="AO48427" s="9"/>
      <c r="AP48427" s="9"/>
      <c r="AQ48427" s="9"/>
    </row>
    <row r="48428" spans="41:43" x14ac:dyDescent="0.3">
      <c r="AO48428" s="9"/>
      <c r="AP48428" s="9"/>
      <c r="AQ48428" s="9"/>
    </row>
    <row r="48429" spans="41:43" x14ac:dyDescent="0.3">
      <c r="AO48429" s="9"/>
      <c r="AP48429" s="9"/>
      <c r="AQ48429" s="9"/>
    </row>
    <row r="48430" spans="41:43" x14ac:dyDescent="0.3">
      <c r="AO48430" s="9"/>
      <c r="AP48430" s="9"/>
      <c r="AQ48430" s="9"/>
    </row>
    <row r="48431" spans="41:43" x14ac:dyDescent="0.3">
      <c r="AO48431" s="9"/>
      <c r="AP48431" s="9"/>
      <c r="AQ48431" s="9"/>
    </row>
    <row r="48432" spans="41:43" x14ac:dyDescent="0.3">
      <c r="AO48432" s="9"/>
      <c r="AP48432" s="9"/>
      <c r="AQ48432" s="9"/>
    </row>
    <row r="48433" spans="41:43" x14ac:dyDescent="0.3">
      <c r="AO48433" s="9"/>
      <c r="AP48433" s="9"/>
      <c r="AQ48433" s="9"/>
    </row>
    <row r="48434" spans="41:43" x14ac:dyDescent="0.3">
      <c r="AO48434" s="9"/>
      <c r="AP48434" s="9"/>
      <c r="AQ48434" s="9"/>
    </row>
    <row r="48435" spans="41:43" x14ac:dyDescent="0.3">
      <c r="AO48435" s="9"/>
      <c r="AP48435" s="9"/>
      <c r="AQ48435" s="9"/>
    </row>
    <row r="48436" spans="41:43" x14ac:dyDescent="0.3">
      <c r="AO48436" s="9"/>
      <c r="AP48436" s="9"/>
      <c r="AQ48436" s="9"/>
    </row>
    <row r="48437" spans="41:43" x14ac:dyDescent="0.3">
      <c r="AO48437" s="9"/>
      <c r="AP48437" s="9"/>
      <c r="AQ48437" s="9"/>
    </row>
    <row r="48438" spans="41:43" x14ac:dyDescent="0.3">
      <c r="AO48438" s="9"/>
      <c r="AP48438" s="9"/>
      <c r="AQ48438" s="9"/>
    </row>
    <row r="48439" spans="41:43" x14ac:dyDescent="0.3">
      <c r="AO48439" s="9"/>
      <c r="AP48439" s="9"/>
      <c r="AQ48439" s="9"/>
    </row>
    <row r="48440" spans="41:43" x14ac:dyDescent="0.3">
      <c r="AO48440" s="9"/>
      <c r="AP48440" s="9"/>
      <c r="AQ48440" s="9"/>
    </row>
    <row r="48441" spans="41:43" x14ac:dyDescent="0.3">
      <c r="AO48441" s="9"/>
      <c r="AP48441" s="9"/>
      <c r="AQ48441" s="9"/>
    </row>
    <row r="48442" spans="41:43" x14ac:dyDescent="0.3">
      <c r="AO48442" s="9"/>
      <c r="AP48442" s="9"/>
      <c r="AQ48442" s="9"/>
    </row>
    <row r="48443" spans="41:43" x14ac:dyDescent="0.3">
      <c r="AO48443" s="9"/>
      <c r="AP48443" s="9"/>
      <c r="AQ48443" s="9"/>
    </row>
    <row r="48444" spans="41:43" x14ac:dyDescent="0.3">
      <c r="AO48444" s="9"/>
      <c r="AP48444" s="9"/>
      <c r="AQ48444" s="9"/>
    </row>
    <row r="48445" spans="41:43" x14ac:dyDescent="0.3">
      <c r="AO48445" s="9"/>
      <c r="AP48445" s="9"/>
      <c r="AQ48445" s="9"/>
    </row>
    <row r="48446" spans="41:43" x14ac:dyDescent="0.3">
      <c r="AO48446" s="9"/>
      <c r="AP48446" s="9"/>
      <c r="AQ48446" s="9"/>
    </row>
    <row r="48447" spans="41:43" x14ac:dyDescent="0.3">
      <c r="AO48447" s="9"/>
      <c r="AP48447" s="9"/>
      <c r="AQ48447" s="9"/>
    </row>
    <row r="48448" spans="41:43" x14ac:dyDescent="0.3">
      <c r="AO48448" s="9"/>
      <c r="AP48448" s="9"/>
      <c r="AQ48448" s="9"/>
    </row>
    <row r="48449" spans="41:43" x14ac:dyDescent="0.3">
      <c r="AO48449" s="9"/>
      <c r="AP48449" s="9"/>
      <c r="AQ48449" s="9"/>
    </row>
    <row r="48450" spans="41:43" x14ac:dyDescent="0.3">
      <c r="AO48450" s="9"/>
      <c r="AP48450" s="9"/>
      <c r="AQ48450" s="9"/>
    </row>
    <row r="48451" spans="41:43" x14ac:dyDescent="0.3">
      <c r="AO48451" s="9"/>
      <c r="AP48451" s="9"/>
      <c r="AQ48451" s="9"/>
    </row>
    <row r="48452" spans="41:43" x14ac:dyDescent="0.3">
      <c r="AO48452" s="9"/>
      <c r="AP48452" s="9"/>
      <c r="AQ48452" s="9"/>
    </row>
    <row r="48453" spans="41:43" x14ac:dyDescent="0.3">
      <c r="AO48453" s="9"/>
      <c r="AP48453" s="9"/>
      <c r="AQ48453" s="9"/>
    </row>
    <row r="48454" spans="41:43" x14ac:dyDescent="0.3">
      <c r="AO48454" s="9"/>
      <c r="AP48454" s="9"/>
      <c r="AQ48454" s="9"/>
    </row>
    <row r="48455" spans="41:43" x14ac:dyDescent="0.3">
      <c r="AO48455" s="9"/>
      <c r="AP48455" s="9"/>
      <c r="AQ48455" s="9"/>
    </row>
    <row r="48456" spans="41:43" x14ac:dyDescent="0.3">
      <c r="AO48456" s="9"/>
      <c r="AP48456" s="9"/>
      <c r="AQ48456" s="9"/>
    </row>
    <row r="48457" spans="41:43" x14ac:dyDescent="0.3">
      <c r="AO48457" s="9"/>
      <c r="AP48457" s="9"/>
      <c r="AQ48457" s="9"/>
    </row>
    <row r="48458" spans="41:43" x14ac:dyDescent="0.3">
      <c r="AO48458" s="9"/>
      <c r="AP48458" s="9"/>
      <c r="AQ48458" s="9"/>
    </row>
    <row r="48459" spans="41:43" x14ac:dyDescent="0.3">
      <c r="AO48459" s="9"/>
      <c r="AP48459" s="9"/>
      <c r="AQ48459" s="9"/>
    </row>
    <row r="48460" spans="41:43" x14ac:dyDescent="0.3">
      <c r="AO48460" s="9"/>
      <c r="AP48460" s="9"/>
      <c r="AQ48460" s="9"/>
    </row>
    <row r="48461" spans="41:43" x14ac:dyDescent="0.3">
      <c r="AO48461" s="9"/>
      <c r="AP48461" s="9"/>
      <c r="AQ48461" s="9"/>
    </row>
    <row r="48462" spans="41:43" x14ac:dyDescent="0.3">
      <c r="AO48462" s="9"/>
      <c r="AP48462" s="9"/>
      <c r="AQ48462" s="9"/>
    </row>
    <row r="48463" spans="41:43" x14ac:dyDescent="0.3">
      <c r="AO48463" s="9"/>
      <c r="AP48463" s="9"/>
      <c r="AQ48463" s="9"/>
    </row>
    <row r="48464" spans="41:43" x14ac:dyDescent="0.3">
      <c r="AO48464" s="9"/>
      <c r="AP48464" s="9"/>
      <c r="AQ48464" s="9"/>
    </row>
    <row r="48465" spans="41:43" x14ac:dyDescent="0.3">
      <c r="AO48465" s="9"/>
      <c r="AP48465" s="9"/>
      <c r="AQ48465" s="9"/>
    </row>
    <row r="48466" spans="41:43" x14ac:dyDescent="0.3">
      <c r="AO48466" s="9"/>
      <c r="AP48466" s="9"/>
      <c r="AQ48466" s="9"/>
    </row>
    <row r="48467" spans="41:43" x14ac:dyDescent="0.3">
      <c r="AO48467" s="9"/>
      <c r="AP48467" s="9"/>
      <c r="AQ48467" s="9"/>
    </row>
    <row r="48468" spans="41:43" x14ac:dyDescent="0.3">
      <c r="AO48468" s="9"/>
      <c r="AP48468" s="9"/>
      <c r="AQ48468" s="9"/>
    </row>
    <row r="48469" spans="41:43" x14ac:dyDescent="0.3">
      <c r="AO48469" s="9"/>
      <c r="AP48469" s="9"/>
      <c r="AQ48469" s="9"/>
    </row>
    <row r="48470" spans="41:43" x14ac:dyDescent="0.3">
      <c r="AO48470" s="9"/>
      <c r="AP48470" s="9"/>
      <c r="AQ48470" s="9"/>
    </row>
    <row r="48471" spans="41:43" x14ac:dyDescent="0.3">
      <c r="AO48471" s="9"/>
      <c r="AP48471" s="9"/>
      <c r="AQ48471" s="9"/>
    </row>
    <row r="48472" spans="41:43" x14ac:dyDescent="0.3">
      <c r="AO48472" s="9"/>
      <c r="AP48472" s="9"/>
      <c r="AQ48472" s="9"/>
    </row>
    <row r="48473" spans="41:43" x14ac:dyDescent="0.3">
      <c r="AO48473" s="9"/>
      <c r="AP48473" s="9"/>
      <c r="AQ48473" s="9"/>
    </row>
    <row r="48474" spans="41:43" x14ac:dyDescent="0.3">
      <c r="AO48474" s="9"/>
      <c r="AP48474" s="9"/>
      <c r="AQ48474" s="9"/>
    </row>
    <row r="48475" spans="41:43" x14ac:dyDescent="0.3">
      <c r="AO48475" s="9"/>
      <c r="AP48475" s="9"/>
      <c r="AQ48475" s="9"/>
    </row>
    <row r="48476" spans="41:43" x14ac:dyDescent="0.3">
      <c r="AO48476" s="9"/>
      <c r="AP48476" s="9"/>
      <c r="AQ48476" s="9"/>
    </row>
    <row r="48477" spans="41:43" x14ac:dyDescent="0.3">
      <c r="AO48477" s="9"/>
      <c r="AP48477" s="9"/>
      <c r="AQ48477" s="9"/>
    </row>
    <row r="48478" spans="41:43" x14ac:dyDescent="0.3">
      <c r="AO48478" s="9"/>
      <c r="AP48478" s="9"/>
      <c r="AQ48478" s="9"/>
    </row>
    <row r="48479" spans="41:43" x14ac:dyDescent="0.3">
      <c r="AO48479" s="9"/>
      <c r="AP48479" s="9"/>
      <c r="AQ48479" s="9"/>
    </row>
    <row r="48480" spans="41:43" x14ac:dyDescent="0.3">
      <c r="AO48480" s="9"/>
      <c r="AP48480" s="9"/>
      <c r="AQ48480" s="9"/>
    </row>
    <row r="48481" spans="41:43" x14ac:dyDescent="0.3">
      <c r="AO48481" s="9"/>
      <c r="AP48481" s="9"/>
      <c r="AQ48481" s="9"/>
    </row>
    <row r="48482" spans="41:43" x14ac:dyDescent="0.3">
      <c r="AO48482" s="9"/>
      <c r="AP48482" s="9"/>
      <c r="AQ48482" s="9"/>
    </row>
    <row r="48483" spans="41:43" x14ac:dyDescent="0.3">
      <c r="AO48483" s="9"/>
      <c r="AP48483" s="9"/>
      <c r="AQ48483" s="9"/>
    </row>
    <row r="48484" spans="41:43" x14ac:dyDescent="0.3">
      <c r="AO48484" s="9"/>
      <c r="AP48484" s="9"/>
      <c r="AQ48484" s="9"/>
    </row>
    <row r="48485" spans="41:43" x14ac:dyDescent="0.3">
      <c r="AO48485" s="9"/>
      <c r="AP48485" s="9"/>
      <c r="AQ48485" s="9"/>
    </row>
    <row r="48486" spans="41:43" x14ac:dyDescent="0.3">
      <c r="AO48486" s="9"/>
      <c r="AP48486" s="9"/>
      <c r="AQ48486" s="9"/>
    </row>
    <row r="48487" spans="41:43" x14ac:dyDescent="0.3">
      <c r="AO48487" s="9"/>
      <c r="AP48487" s="9"/>
      <c r="AQ48487" s="9"/>
    </row>
    <row r="48488" spans="41:43" x14ac:dyDescent="0.3">
      <c r="AO48488" s="9"/>
      <c r="AP48488" s="9"/>
      <c r="AQ48488" s="9"/>
    </row>
    <row r="48489" spans="41:43" x14ac:dyDescent="0.3">
      <c r="AO48489" s="9"/>
      <c r="AP48489" s="9"/>
      <c r="AQ48489" s="9"/>
    </row>
    <row r="48490" spans="41:43" x14ac:dyDescent="0.3">
      <c r="AO48490" s="9"/>
      <c r="AP48490" s="9"/>
      <c r="AQ48490" s="9"/>
    </row>
    <row r="48491" spans="41:43" x14ac:dyDescent="0.3">
      <c r="AO48491" s="9"/>
      <c r="AP48491" s="9"/>
      <c r="AQ48491" s="9"/>
    </row>
    <row r="48492" spans="41:43" x14ac:dyDescent="0.3">
      <c r="AO48492" s="9"/>
      <c r="AP48492" s="9"/>
      <c r="AQ48492" s="9"/>
    </row>
    <row r="48493" spans="41:43" x14ac:dyDescent="0.3">
      <c r="AO48493" s="9"/>
      <c r="AP48493" s="9"/>
      <c r="AQ48493" s="9"/>
    </row>
    <row r="48494" spans="41:43" x14ac:dyDescent="0.3">
      <c r="AO48494" s="9"/>
      <c r="AP48494" s="9"/>
      <c r="AQ48494" s="9"/>
    </row>
    <row r="48495" spans="41:43" x14ac:dyDescent="0.3">
      <c r="AO48495" s="9"/>
      <c r="AP48495" s="9"/>
      <c r="AQ48495" s="9"/>
    </row>
    <row r="48496" spans="41:43" x14ac:dyDescent="0.3">
      <c r="AO48496" s="9"/>
      <c r="AP48496" s="9"/>
      <c r="AQ48496" s="9"/>
    </row>
    <row r="48497" spans="41:43" x14ac:dyDescent="0.3">
      <c r="AO48497" s="9"/>
      <c r="AP48497" s="9"/>
      <c r="AQ48497" s="9"/>
    </row>
    <row r="48498" spans="41:43" x14ac:dyDescent="0.3">
      <c r="AO48498" s="9"/>
      <c r="AP48498" s="9"/>
      <c r="AQ48498" s="9"/>
    </row>
    <row r="48499" spans="41:43" x14ac:dyDescent="0.3">
      <c r="AO48499" s="9"/>
      <c r="AP48499" s="9"/>
      <c r="AQ48499" s="9"/>
    </row>
    <row r="48500" spans="41:43" x14ac:dyDescent="0.3">
      <c r="AO48500" s="9"/>
      <c r="AP48500" s="9"/>
      <c r="AQ48500" s="9"/>
    </row>
    <row r="48501" spans="41:43" x14ac:dyDescent="0.3">
      <c r="AO48501" s="9"/>
      <c r="AP48501" s="9"/>
      <c r="AQ48501" s="9"/>
    </row>
    <row r="48502" spans="41:43" x14ac:dyDescent="0.3">
      <c r="AO48502" s="9"/>
      <c r="AP48502" s="9"/>
      <c r="AQ48502" s="9"/>
    </row>
    <row r="48503" spans="41:43" x14ac:dyDescent="0.3">
      <c r="AO48503" s="9"/>
      <c r="AP48503" s="9"/>
      <c r="AQ48503" s="9"/>
    </row>
    <row r="48504" spans="41:43" x14ac:dyDescent="0.3">
      <c r="AO48504" s="9"/>
      <c r="AP48504" s="9"/>
      <c r="AQ48504" s="9"/>
    </row>
    <row r="48505" spans="41:43" x14ac:dyDescent="0.3">
      <c r="AO48505" s="9"/>
      <c r="AP48505" s="9"/>
      <c r="AQ48505" s="9"/>
    </row>
    <row r="48506" spans="41:43" x14ac:dyDescent="0.3">
      <c r="AO48506" s="9"/>
      <c r="AP48506" s="9"/>
      <c r="AQ48506" s="9"/>
    </row>
    <row r="48507" spans="41:43" x14ac:dyDescent="0.3">
      <c r="AO48507" s="9"/>
      <c r="AP48507" s="9"/>
      <c r="AQ48507" s="9"/>
    </row>
    <row r="48508" spans="41:43" x14ac:dyDescent="0.3">
      <c r="AO48508" s="9"/>
      <c r="AP48508" s="9"/>
      <c r="AQ48508" s="9"/>
    </row>
    <row r="48509" spans="41:43" x14ac:dyDescent="0.3">
      <c r="AO48509" s="9"/>
      <c r="AP48509" s="9"/>
      <c r="AQ48509" s="9"/>
    </row>
    <row r="48510" spans="41:43" x14ac:dyDescent="0.3">
      <c r="AO48510" s="9"/>
      <c r="AP48510" s="9"/>
      <c r="AQ48510" s="9"/>
    </row>
    <row r="48511" spans="41:43" x14ac:dyDescent="0.3">
      <c r="AO48511" s="9"/>
      <c r="AP48511" s="9"/>
      <c r="AQ48511" s="9"/>
    </row>
    <row r="48512" spans="41:43" x14ac:dyDescent="0.3">
      <c r="AO48512" s="9"/>
      <c r="AP48512" s="9"/>
      <c r="AQ48512" s="9"/>
    </row>
    <row r="48513" spans="41:43" x14ac:dyDescent="0.3">
      <c r="AO48513" s="9"/>
      <c r="AP48513" s="9"/>
      <c r="AQ48513" s="9"/>
    </row>
    <row r="48514" spans="41:43" x14ac:dyDescent="0.3">
      <c r="AO48514" s="9"/>
      <c r="AP48514" s="9"/>
      <c r="AQ48514" s="9"/>
    </row>
    <row r="48515" spans="41:43" x14ac:dyDescent="0.3">
      <c r="AO48515" s="9"/>
      <c r="AP48515" s="9"/>
      <c r="AQ48515" s="9"/>
    </row>
    <row r="48516" spans="41:43" x14ac:dyDescent="0.3">
      <c r="AO48516" s="9"/>
      <c r="AP48516" s="9"/>
      <c r="AQ48516" s="9"/>
    </row>
    <row r="48517" spans="41:43" x14ac:dyDescent="0.3">
      <c r="AO48517" s="9"/>
      <c r="AP48517" s="9"/>
      <c r="AQ48517" s="9"/>
    </row>
    <row r="48518" spans="41:43" x14ac:dyDescent="0.3">
      <c r="AO48518" s="9"/>
      <c r="AP48518" s="9"/>
      <c r="AQ48518" s="9"/>
    </row>
    <row r="48519" spans="41:43" x14ac:dyDescent="0.3">
      <c r="AO48519" s="9"/>
      <c r="AP48519" s="9"/>
      <c r="AQ48519" s="9"/>
    </row>
    <row r="48520" spans="41:43" x14ac:dyDescent="0.3">
      <c r="AO48520" s="9"/>
      <c r="AP48520" s="9"/>
      <c r="AQ48520" s="9"/>
    </row>
    <row r="48521" spans="41:43" x14ac:dyDescent="0.3">
      <c r="AO48521" s="9"/>
      <c r="AP48521" s="9"/>
      <c r="AQ48521" s="9"/>
    </row>
    <row r="48522" spans="41:43" x14ac:dyDescent="0.3">
      <c r="AO48522" s="9"/>
      <c r="AP48522" s="9"/>
      <c r="AQ48522" s="9"/>
    </row>
    <row r="48523" spans="41:43" x14ac:dyDescent="0.3">
      <c r="AO48523" s="9"/>
      <c r="AP48523" s="9"/>
      <c r="AQ48523" s="9"/>
    </row>
    <row r="48524" spans="41:43" x14ac:dyDescent="0.3">
      <c r="AO48524" s="9"/>
      <c r="AP48524" s="9"/>
      <c r="AQ48524" s="9"/>
    </row>
    <row r="48525" spans="41:43" x14ac:dyDescent="0.3">
      <c r="AO48525" s="9"/>
      <c r="AP48525" s="9"/>
      <c r="AQ48525" s="9"/>
    </row>
    <row r="48526" spans="41:43" x14ac:dyDescent="0.3">
      <c r="AO48526" s="9"/>
      <c r="AP48526" s="9"/>
      <c r="AQ48526" s="9"/>
    </row>
    <row r="48527" spans="41:43" x14ac:dyDescent="0.3">
      <c r="AO48527" s="9"/>
      <c r="AP48527" s="9"/>
      <c r="AQ48527" s="9"/>
    </row>
    <row r="48528" spans="41:43" x14ac:dyDescent="0.3">
      <c r="AO48528" s="9"/>
      <c r="AP48528" s="9"/>
      <c r="AQ48528" s="9"/>
    </row>
    <row r="48529" spans="41:43" x14ac:dyDescent="0.3">
      <c r="AO48529" s="9"/>
      <c r="AP48529" s="9"/>
      <c r="AQ48529" s="9"/>
    </row>
    <row r="48530" spans="41:43" x14ac:dyDescent="0.3">
      <c r="AO48530" s="9"/>
      <c r="AP48530" s="9"/>
      <c r="AQ48530" s="9"/>
    </row>
    <row r="48531" spans="41:43" x14ac:dyDescent="0.3">
      <c r="AO48531" s="9"/>
      <c r="AP48531" s="9"/>
      <c r="AQ48531" s="9"/>
    </row>
    <row r="48532" spans="41:43" x14ac:dyDescent="0.3">
      <c r="AO48532" s="9"/>
      <c r="AP48532" s="9"/>
      <c r="AQ48532" s="9"/>
    </row>
    <row r="48533" spans="41:43" x14ac:dyDescent="0.3">
      <c r="AO48533" s="9"/>
      <c r="AP48533" s="9"/>
      <c r="AQ48533" s="9"/>
    </row>
    <row r="48534" spans="41:43" x14ac:dyDescent="0.3">
      <c r="AO48534" s="9"/>
      <c r="AP48534" s="9"/>
      <c r="AQ48534" s="9"/>
    </row>
    <row r="48535" spans="41:43" x14ac:dyDescent="0.3">
      <c r="AO48535" s="9"/>
      <c r="AP48535" s="9"/>
      <c r="AQ48535" s="9"/>
    </row>
    <row r="48536" spans="41:43" x14ac:dyDescent="0.3">
      <c r="AO48536" s="9"/>
      <c r="AP48536" s="9"/>
      <c r="AQ48536" s="9"/>
    </row>
    <row r="48537" spans="41:43" x14ac:dyDescent="0.3">
      <c r="AO48537" s="9"/>
      <c r="AP48537" s="9"/>
      <c r="AQ48537" s="9"/>
    </row>
    <row r="48538" spans="41:43" x14ac:dyDescent="0.3">
      <c r="AO48538" s="9"/>
      <c r="AP48538" s="9"/>
      <c r="AQ48538" s="9"/>
    </row>
    <row r="48539" spans="41:43" x14ac:dyDescent="0.3">
      <c r="AO48539" s="9"/>
      <c r="AP48539" s="9"/>
      <c r="AQ48539" s="9"/>
    </row>
    <row r="48540" spans="41:43" x14ac:dyDescent="0.3">
      <c r="AO48540" s="9"/>
      <c r="AP48540" s="9"/>
      <c r="AQ48540" s="9"/>
    </row>
    <row r="48541" spans="41:43" x14ac:dyDescent="0.3">
      <c r="AO48541" s="9"/>
      <c r="AP48541" s="9"/>
      <c r="AQ48541" s="9"/>
    </row>
    <row r="48542" spans="41:43" x14ac:dyDescent="0.3">
      <c r="AO48542" s="9"/>
      <c r="AP48542" s="9"/>
      <c r="AQ48542" s="9"/>
    </row>
    <row r="48543" spans="41:43" x14ac:dyDescent="0.3">
      <c r="AO48543" s="9"/>
      <c r="AP48543" s="9"/>
      <c r="AQ48543" s="9"/>
    </row>
    <row r="48544" spans="41:43" x14ac:dyDescent="0.3">
      <c r="AO48544" s="9"/>
      <c r="AP48544" s="9"/>
      <c r="AQ48544" s="9"/>
    </row>
    <row r="48545" spans="41:43" x14ac:dyDescent="0.3">
      <c r="AO48545" s="9"/>
      <c r="AP48545" s="9"/>
      <c r="AQ48545" s="9"/>
    </row>
    <row r="48546" spans="41:43" x14ac:dyDescent="0.3">
      <c r="AO48546" s="9"/>
      <c r="AP48546" s="9"/>
      <c r="AQ48546" s="9"/>
    </row>
    <row r="48547" spans="41:43" x14ac:dyDescent="0.3">
      <c r="AO48547" s="9"/>
      <c r="AP48547" s="9"/>
      <c r="AQ48547" s="9"/>
    </row>
    <row r="48548" spans="41:43" x14ac:dyDescent="0.3">
      <c r="AO48548" s="9"/>
      <c r="AP48548" s="9"/>
      <c r="AQ48548" s="9"/>
    </row>
    <row r="48549" spans="41:43" x14ac:dyDescent="0.3">
      <c r="AO48549" s="9"/>
      <c r="AP48549" s="9"/>
      <c r="AQ48549" s="9"/>
    </row>
    <row r="48550" spans="41:43" x14ac:dyDescent="0.3">
      <c r="AO48550" s="9"/>
      <c r="AP48550" s="9"/>
      <c r="AQ48550" s="9"/>
    </row>
    <row r="48551" spans="41:43" x14ac:dyDescent="0.3">
      <c r="AO48551" s="9"/>
      <c r="AP48551" s="9"/>
      <c r="AQ48551" s="9"/>
    </row>
    <row r="48552" spans="41:43" x14ac:dyDescent="0.3">
      <c r="AO48552" s="9"/>
      <c r="AP48552" s="9"/>
      <c r="AQ48552" s="9"/>
    </row>
    <row r="48553" spans="41:43" x14ac:dyDescent="0.3">
      <c r="AO48553" s="9"/>
      <c r="AP48553" s="9"/>
      <c r="AQ48553" s="9"/>
    </row>
    <row r="48554" spans="41:43" x14ac:dyDescent="0.3">
      <c r="AO48554" s="9"/>
      <c r="AP48554" s="9"/>
      <c r="AQ48554" s="9"/>
    </row>
    <row r="48555" spans="41:43" x14ac:dyDescent="0.3">
      <c r="AO48555" s="9"/>
      <c r="AP48555" s="9"/>
      <c r="AQ48555" s="9"/>
    </row>
    <row r="48556" spans="41:43" x14ac:dyDescent="0.3">
      <c r="AO48556" s="9"/>
      <c r="AP48556" s="9"/>
      <c r="AQ48556" s="9"/>
    </row>
    <row r="48557" spans="41:43" x14ac:dyDescent="0.3">
      <c r="AO48557" s="9"/>
      <c r="AP48557" s="9"/>
      <c r="AQ48557" s="9"/>
    </row>
    <row r="48558" spans="41:43" x14ac:dyDescent="0.3">
      <c r="AO48558" s="9"/>
      <c r="AP48558" s="9"/>
      <c r="AQ48558" s="9"/>
    </row>
    <row r="48559" spans="41:43" x14ac:dyDescent="0.3">
      <c r="AO48559" s="9"/>
      <c r="AP48559" s="9"/>
      <c r="AQ48559" s="9"/>
    </row>
    <row r="48560" spans="41:43" x14ac:dyDescent="0.3">
      <c r="AO48560" s="9"/>
      <c r="AP48560" s="9"/>
      <c r="AQ48560" s="9"/>
    </row>
    <row r="48561" spans="41:43" x14ac:dyDescent="0.3">
      <c r="AO48561" s="9"/>
      <c r="AP48561" s="9"/>
      <c r="AQ48561" s="9"/>
    </row>
    <row r="48562" spans="41:43" x14ac:dyDescent="0.3">
      <c r="AO48562" s="9"/>
      <c r="AP48562" s="9"/>
      <c r="AQ48562" s="9"/>
    </row>
    <row r="48563" spans="41:43" x14ac:dyDescent="0.3">
      <c r="AO48563" s="9"/>
      <c r="AP48563" s="9"/>
      <c r="AQ48563" s="9"/>
    </row>
    <row r="48564" spans="41:43" x14ac:dyDescent="0.3">
      <c r="AO48564" s="9"/>
      <c r="AP48564" s="9"/>
      <c r="AQ48564" s="9"/>
    </row>
    <row r="48565" spans="41:43" x14ac:dyDescent="0.3">
      <c r="AO48565" s="9"/>
      <c r="AP48565" s="9"/>
      <c r="AQ48565" s="9"/>
    </row>
    <row r="48566" spans="41:43" x14ac:dyDescent="0.3">
      <c r="AO48566" s="9"/>
      <c r="AP48566" s="9"/>
      <c r="AQ48566" s="9"/>
    </row>
    <row r="48567" spans="41:43" x14ac:dyDescent="0.3">
      <c r="AO48567" s="9"/>
      <c r="AP48567" s="9"/>
      <c r="AQ48567" s="9"/>
    </row>
    <row r="48568" spans="41:43" x14ac:dyDescent="0.3">
      <c r="AO48568" s="9"/>
      <c r="AP48568" s="9"/>
      <c r="AQ48568" s="9"/>
    </row>
    <row r="48569" spans="41:43" x14ac:dyDescent="0.3">
      <c r="AO48569" s="9"/>
      <c r="AP48569" s="9"/>
      <c r="AQ48569" s="9"/>
    </row>
    <row r="48570" spans="41:43" x14ac:dyDescent="0.3">
      <c r="AO48570" s="9"/>
      <c r="AP48570" s="9"/>
      <c r="AQ48570" s="9"/>
    </row>
    <row r="48571" spans="41:43" x14ac:dyDescent="0.3">
      <c r="AO48571" s="9"/>
      <c r="AP48571" s="9"/>
      <c r="AQ48571" s="9"/>
    </row>
    <row r="48572" spans="41:43" x14ac:dyDescent="0.3">
      <c r="AO48572" s="9"/>
      <c r="AP48572" s="9"/>
      <c r="AQ48572" s="9"/>
    </row>
    <row r="48573" spans="41:43" x14ac:dyDescent="0.3">
      <c r="AO48573" s="9"/>
      <c r="AP48573" s="9"/>
      <c r="AQ48573" s="9"/>
    </row>
    <row r="48574" spans="41:43" x14ac:dyDescent="0.3">
      <c r="AO48574" s="9"/>
      <c r="AP48574" s="9"/>
      <c r="AQ48574" s="9"/>
    </row>
    <row r="48575" spans="41:43" x14ac:dyDescent="0.3">
      <c r="AO48575" s="9"/>
      <c r="AP48575" s="9"/>
      <c r="AQ48575" s="9"/>
    </row>
    <row r="48576" spans="41:43" x14ac:dyDescent="0.3">
      <c r="AO48576" s="9"/>
      <c r="AP48576" s="9"/>
      <c r="AQ48576" s="9"/>
    </row>
    <row r="48577" spans="41:43" x14ac:dyDescent="0.3">
      <c r="AO48577" s="9"/>
      <c r="AP48577" s="9"/>
      <c r="AQ48577" s="9"/>
    </row>
    <row r="48578" spans="41:43" x14ac:dyDescent="0.3">
      <c r="AO48578" s="9"/>
      <c r="AP48578" s="9"/>
      <c r="AQ48578" s="9"/>
    </row>
    <row r="48579" spans="41:43" x14ac:dyDescent="0.3">
      <c r="AO48579" s="9"/>
      <c r="AP48579" s="9"/>
      <c r="AQ48579" s="9"/>
    </row>
    <row r="48580" spans="41:43" x14ac:dyDescent="0.3">
      <c r="AO48580" s="9"/>
      <c r="AP48580" s="9"/>
      <c r="AQ48580" s="9"/>
    </row>
    <row r="48581" spans="41:43" x14ac:dyDescent="0.3">
      <c r="AO48581" s="9"/>
      <c r="AP48581" s="9"/>
      <c r="AQ48581" s="9"/>
    </row>
    <row r="48582" spans="41:43" x14ac:dyDescent="0.3">
      <c r="AO48582" s="9"/>
      <c r="AP48582" s="9"/>
      <c r="AQ48582" s="9"/>
    </row>
    <row r="48583" spans="41:43" x14ac:dyDescent="0.3">
      <c r="AO48583" s="9"/>
      <c r="AP48583" s="9"/>
      <c r="AQ48583" s="9"/>
    </row>
    <row r="48584" spans="41:43" x14ac:dyDescent="0.3">
      <c r="AO48584" s="9"/>
      <c r="AP48584" s="9"/>
      <c r="AQ48584" s="9"/>
    </row>
    <row r="48585" spans="41:43" x14ac:dyDescent="0.3">
      <c r="AO48585" s="9"/>
      <c r="AP48585" s="9"/>
      <c r="AQ48585" s="9"/>
    </row>
    <row r="48586" spans="41:43" x14ac:dyDescent="0.3">
      <c r="AO48586" s="9"/>
      <c r="AP48586" s="9"/>
      <c r="AQ48586" s="9"/>
    </row>
    <row r="48587" spans="41:43" x14ac:dyDescent="0.3">
      <c r="AO48587" s="9"/>
      <c r="AP48587" s="9"/>
      <c r="AQ48587" s="9"/>
    </row>
    <row r="48588" spans="41:43" x14ac:dyDescent="0.3">
      <c r="AO48588" s="9"/>
      <c r="AP48588" s="9"/>
      <c r="AQ48588" s="9"/>
    </row>
    <row r="48589" spans="41:43" x14ac:dyDescent="0.3">
      <c r="AO48589" s="9"/>
      <c r="AP48589" s="9"/>
      <c r="AQ48589" s="9"/>
    </row>
    <row r="48590" spans="41:43" x14ac:dyDescent="0.3">
      <c r="AO48590" s="9"/>
      <c r="AP48590" s="9"/>
      <c r="AQ48590" s="9"/>
    </row>
    <row r="48591" spans="41:43" x14ac:dyDescent="0.3">
      <c r="AO48591" s="9"/>
      <c r="AP48591" s="9"/>
      <c r="AQ48591" s="9"/>
    </row>
    <row r="48592" spans="41:43" x14ac:dyDescent="0.3">
      <c r="AO48592" s="9"/>
      <c r="AP48592" s="9"/>
      <c r="AQ48592" s="9"/>
    </row>
    <row r="48593" spans="41:43" x14ac:dyDescent="0.3">
      <c r="AO48593" s="9"/>
      <c r="AP48593" s="9"/>
      <c r="AQ48593" s="9"/>
    </row>
    <row r="48594" spans="41:43" x14ac:dyDescent="0.3">
      <c r="AO48594" s="9"/>
      <c r="AP48594" s="9"/>
      <c r="AQ48594" s="9"/>
    </row>
    <row r="48595" spans="41:43" x14ac:dyDescent="0.3">
      <c r="AO48595" s="9"/>
      <c r="AP48595" s="9"/>
      <c r="AQ48595" s="9"/>
    </row>
    <row r="48596" spans="41:43" x14ac:dyDescent="0.3">
      <c r="AO48596" s="9"/>
      <c r="AP48596" s="9"/>
      <c r="AQ48596" s="9"/>
    </row>
    <row r="48597" spans="41:43" x14ac:dyDescent="0.3">
      <c r="AO48597" s="9"/>
      <c r="AP48597" s="9"/>
      <c r="AQ48597" s="9"/>
    </row>
    <row r="48598" spans="41:43" x14ac:dyDescent="0.3">
      <c r="AO48598" s="9"/>
      <c r="AP48598" s="9"/>
      <c r="AQ48598" s="9"/>
    </row>
    <row r="48599" spans="41:43" x14ac:dyDescent="0.3">
      <c r="AO48599" s="9"/>
      <c r="AP48599" s="9"/>
      <c r="AQ48599" s="9"/>
    </row>
    <row r="48600" spans="41:43" x14ac:dyDescent="0.3">
      <c r="AO48600" s="9"/>
      <c r="AP48600" s="9"/>
      <c r="AQ48600" s="9"/>
    </row>
    <row r="48601" spans="41:43" x14ac:dyDescent="0.3">
      <c r="AO48601" s="9"/>
      <c r="AP48601" s="9"/>
      <c r="AQ48601" s="9"/>
    </row>
    <row r="48602" spans="41:43" x14ac:dyDescent="0.3">
      <c r="AO48602" s="9"/>
      <c r="AP48602" s="9"/>
      <c r="AQ48602" s="9"/>
    </row>
    <row r="48603" spans="41:43" x14ac:dyDescent="0.3">
      <c r="AO48603" s="9"/>
      <c r="AP48603" s="9"/>
      <c r="AQ48603" s="9"/>
    </row>
    <row r="48604" spans="41:43" x14ac:dyDescent="0.3">
      <c r="AO48604" s="9"/>
      <c r="AP48604" s="9"/>
      <c r="AQ48604" s="9"/>
    </row>
    <row r="48605" spans="41:43" x14ac:dyDescent="0.3">
      <c r="AO48605" s="9"/>
      <c r="AP48605" s="9"/>
      <c r="AQ48605" s="9"/>
    </row>
    <row r="48606" spans="41:43" x14ac:dyDescent="0.3">
      <c r="AO48606" s="9"/>
      <c r="AP48606" s="9"/>
      <c r="AQ48606" s="9"/>
    </row>
    <row r="48607" spans="41:43" x14ac:dyDescent="0.3">
      <c r="AO48607" s="9"/>
      <c r="AP48607" s="9"/>
      <c r="AQ48607" s="9"/>
    </row>
    <row r="48608" spans="41:43" x14ac:dyDescent="0.3">
      <c r="AO48608" s="9"/>
      <c r="AP48608" s="9"/>
      <c r="AQ48608" s="9"/>
    </row>
    <row r="48609" spans="41:43" x14ac:dyDescent="0.3">
      <c r="AO48609" s="9"/>
      <c r="AP48609" s="9"/>
      <c r="AQ48609" s="9"/>
    </row>
    <row r="48610" spans="41:43" x14ac:dyDescent="0.3">
      <c r="AO48610" s="9"/>
      <c r="AP48610" s="9"/>
      <c r="AQ48610" s="9"/>
    </row>
    <row r="48611" spans="41:43" x14ac:dyDescent="0.3">
      <c r="AO48611" s="9"/>
      <c r="AP48611" s="9"/>
      <c r="AQ48611" s="9"/>
    </row>
    <row r="48612" spans="41:43" x14ac:dyDescent="0.3">
      <c r="AO48612" s="9"/>
      <c r="AP48612" s="9"/>
      <c r="AQ48612" s="9"/>
    </row>
    <row r="48613" spans="41:43" x14ac:dyDescent="0.3">
      <c r="AO48613" s="9"/>
      <c r="AP48613" s="9"/>
      <c r="AQ48613" s="9"/>
    </row>
    <row r="48614" spans="41:43" x14ac:dyDescent="0.3">
      <c r="AO48614" s="9"/>
      <c r="AP48614" s="9"/>
      <c r="AQ48614" s="9"/>
    </row>
    <row r="48615" spans="41:43" x14ac:dyDescent="0.3">
      <c r="AO48615" s="9"/>
      <c r="AP48615" s="9"/>
      <c r="AQ48615" s="9"/>
    </row>
    <row r="48616" spans="41:43" x14ac:dyDescent="0.3">
      <c r="AO48616" s="9"/>
      <c r="AP48616" s="9"/>
      <c r="AQ48616" s="9"/>
    </row>
    <row r="48617" spans="41:43" x14ac:dyDescent="0.3">
      <c r="AO48617" s="9"/>
      <c r="AP48617" s="9"/>
      <c r="AQ48617" s="9"/>
    </row>
    <row r="48618" spans="41:43" x14ac:dyDescent="0.3">
      <c r="AO48618" s="9"/>
      <c r="AP48618" s="9"/>
      <c r="AQ48618" s="9"/>
    </row>
    <row r="48619" spans="41:43" x14ac:dyDescent="0.3">
      <c r="AO48619" s="9"/>
      <c r="AP48619" s="9"/>
      <c r="AQ48619" s="9"/>
    </row>
    <row r="48620" spans="41:43" x14ac:dyDescent="0.3">
      <c r="AO48620" s="9"/>
      <c r="AP48620" s="9"/>
      <c r="AQ48620" s="9"/>
    </row>
    <row r="48621" spans="41:43" x14ac:dyDescent="0.3">
      <c r="AO48621" s="9"/>
      <c r="AP48621" s="9"/>
      <c r="AQ48621" s="9"/>
    </row>
    <row r="48622" spans="41:43" x14ac:dyDescent="0.3">
      <c r="AO48622" s="9"/>
      <c r="AP48622" s="9"/>
      <c r="AQ48622" s="9"/>
    </row>
    <row r="48623" spans="41:43" x14ac:dyDescent="0.3">
      <c r="AO48623" s="9"/>
      <c r="AP48623" s="9"/>
      <c r="AQ48623" s="9"/>
    </row>
    <row r="48624" spans="41:43" x14ac:dyDescent="0.3">
      <c r="AO48624" s="9"/>
      <c r="AP48624" s="9"/>
      <c r="AQ48624" s="9"/>
    </row>
    <row r="48625" spans="41:43" x14ac:dyDescent="0.3">
      <c r="AO48625" s="9"/>
      <c r="AP48625" s="9"/>
      <c r="AQ48625" s="9"/>
    </row>
    <row r="48626" spans="41:43" x14ac:dyDescent="0.3">
      <c r="AO48626" s="9"/>
      <c r="AP48626" s="9"/>
      <c r="AQ48626" s="9"/>
    </row>
    <row r="48627" spans="41:43" x14ac:dyDescent="0.3">
      <c r="AO48627" s="9"/>
      <c r="AP48627" s="9"/>
      <c r="AQ48627" s="9"/>
    </row>
    <row r="48628" spans="41:43" x14ac:dyDescent="0.3">
      <c r="AO48628" s="9"/>
      <c r="AP48628" s="9"/>
      <c r="AQ48628" s="9"/>
    </row>
    <row r="48629" spans="41:43" x14ac:dyDescent="0.3">
      <c r="AO48629" s="9"/>
      <c r="AP48629" s="9"/>
      <c r="AQ48629" s="9"/>
    </row>
    <row r="48630" spans="41:43" x14ac:dyDescent="0.3">
      <c r="AO48630" s="9"/>
      <c r="AP48630" s="9"/>
      <c r="AQ48630" s="9"/>
    </row>
    <row r="48631" spans="41:43" x14ac:dyDescent="0.3">
      <c r="AO48631" s="9"/>
      <c r="AP48631" s="9"/>
      <c r="AQ48631" s="9"/>
    </row>
    <row r="48632" spans="41:43" x14ac:dyDescent="0.3">
      <c r="AO48632" s="9"/>
      <c r="AP48632" s="9"/>
      <c r="AQ48632" s="9"/>
    </row>
    <row r="48633" spans="41:43" x14ac:dyDescent="0.3">
      <c r="AO48633" s="9"/>
      <c r="AP48633" s="9"/>
      <c r="AQ48633" s="9"/>
    </row>
    <row r="48634" spans="41:43" x14ac:dyDescent="0.3">
      <c r="AO48634" s="9"/>
      <c r="AP48634" s="9"/>
      <c r="AQ48634" s="9"/>
    </row>
    <row r="48635" spans="41:43" x14ac:dyDescent="0.3">
      <c r="AO48635" s="9"/>
      <c r="AP48635" s="9"/>
      <c r="AQ48635" s="9"/>
    </row>
    <row r="48636" spans="41:43" x14ac:dyDescent="0.3">
      <c r="AO48636" s="9"/>
      <c r="AP48636" s="9"/>
      <c r="AQ48636" s="9"/>
    </row>
    <row r="48637" spans="41:43" x14ac:dyDescent="0.3">
      <c r="AO48637" s="9"/>
      <c r="AP48637" s="9"/>
      <c r="AQ48637" s="9"/>
    </row>
    <row r="48638" spans="41:43" x14ac:dyDescent="0.3">
      <c r="AO48638" s="9"/>
      <c r="AP48638" s="9"/>
      <c r="AQ48638" s="9"/>
    </row>
    <row r="48639" spans="41:43" x14ac:dyDescent="0.3">
      <c r="AO48639" s="9"/>
      <c r="AP48639" s="9"/>
      <c r="AQ48639" s="9"/>
    </row>
    <row r="48640" spans="41:43" x14ac:dyDescent="0.3">
      <c r="AO48640" s="9"/>
      <c r="AP48640" s="9"/>
      <c r="AQ48640" s="9"/>
    </row>
    <row r="48641" spans="41:43" x14ac:dyDescent="0.3">
      <c r="AO48641" s="9"/>
      <c r="AP48641" s="9"/>
      <c r="AQ48641" s="9"/>
    </row>
    <row r="48642" spans="41:43" x14ac:dyDescent="0.3">
      <c r="AO48642" s="9"/>
      <c r="AP48642" s="9"/>
      <c r="AQ48642" s="9"/>
    </row>
    <row r="48643" spans="41:43" x14ac:dyDescent="0.3">
      <c r="AO48643" s="9"/>
      <c r="AP48643" s="9"/>
      <c r="AQ48643" s="9"/>
    </row>
    <row r="48644" spans="41:43" x14ac:dyDescent="0.3">
      <c r="AO48644" s="9"/>
      <c r="AP48644" s="9"/>
      <c r="AQ48644" s="9"/>
    </row>
    <row r="48645" spans="41:43" x14ac:dyDescent="0.3">
      <c r="AO48645" s="9"/>
      <c r="AP48645" s="9"/>
      <c r="AQ48645" s="9"/>
    </row>
    <row r="48646" spans="41:43" x14ac:dyDescent="0.3">
      <c r="AO48646" s="9"/>
      <c r="AP48646" s="9"/>
      <c r="AQ48646" s="9"/>
    </row>
    <row r="48647" spans="41:43" x14ac:dyDescent="0.3">
      <c r="AO48647" s="9"/>
      <c r="AP48647" s="9"/>
      <c r="AQ48647" s="9"/>
    </row>
    <row r="48648" spans="41:43" x14ac:dyDescent="0.3">
      <c r="AO48648" s="9"/>
      <c r="AP48648" s="9"/>
      <c r="AQ48648" s="9"/>
    </row>
    <row r="48649" spans="41:43" x14ac:dyDescent="0.3">
      <c r="AO48649" s="9"/>
      <c r="AP48649" s="9"/>
      <c r="AQ48649" s="9"/>
    </row>
    <row r="48650" spans="41:43" x14ac:dyDescent="0.3">
      <c r="AO48650" s="9"/>
      <c r="AP48650" s="9"/>
      <c r="AQ48650" s="9"/>
    </row>
    <row r="48651" spans="41:43" x14ac:dyDescent="0.3">
      <c r="AO48651" s="9"/>
      <c r="AP48651" s="9"/>
      <c r="AQ48651" s="9"/>
    </row>
    <row r="48652" spans="41:43" x14ac:dyDescent="0.3">
      <c r="AO48652" s="9"/>
      <c r="AP48652" s="9"/>
      <c r="AQ48652" s="9"/>
    </row>
    <row r="48653" spans="41:43" x14ac:dyDescent="0.3">
      <c r="AO48653" s="9"/>
      <c r="AP48653" s="9"/>
      <c r="AQ48653" s="9"/>
    </row>
    <row r="48654" spans="41:43" x14ac:dyDescent="0.3">
      <c r="AO48654" s="9"/>
      <c r="AP48654" s="9"/>
      <c r="AQ48654" s="9"/>
    </row>
    <row r="48655" spans="41:43" x14ac:dyDescent="0.3">
      <c r="AO48655" s="9"/>
      <c r="AP48655" s="9"/>
      <c r="AQ48655" s="9"/>
    </row>
    <row r="48656" spans="41:43" x14ac:dyDescent="0.3">
      <c r="AO48656" s="9"/>
      <c r="AP48656" s="9"/>
      <c r="AQ48656" s="9"/>
    </row>
    <row r="48657" spans="41:43" x14ac:dyDescent="0.3">
      <c r="AO48657" s="9"/>
      <c r="AP48657" s="9"/>
      <c r="AQ48657" s="9"/>
    </row>
    <row r="48658" spans="41:43" x14ac:dyDescent="0.3">
      <c r="AO48658" s="9"/>
      <c r="AP48658" s="9"/>
      <c r="AQ48658" s="9"/>
    </row>
    <row r="48659" spans="41:43" x14ac:dyDescent="0.3">
      <c r="AO48659" s="9"/>
      <c r="AP48659" s="9"/>
      <c r="AQ48659" s="9"/>
    </row>
    <row r="48660" spans="41:43" x14ac:dyDescent="0.3">
      <c r="AO48660" s="9"/>
      <c r="AP48660" s="9"/>
      <c r="AQ48660" s="9"/>
    </row>
    <row r="48661" spans="41:43" x14ac:dyDescent="0.3">
      <c r="AO48661" s="9"/>
      <c r="AP48661" s="9"/>
      <c r="AQ48661" s="9"/>
    </row>
    <row r="48662" spans="41:43" x14ac:dyDescent="0.3">
      <c r="AO48662" s="9"/>
      <c r="AP48662" s="9"/>
      <c r="AQ48662" s="9"/>
    </row>
    <row r="48663" spans="41:43" x14ac:dyDescent="0.3">
      <c r="AO48663" s="9"/>
      <c r="AP48663" s="9"/>
      <c r="AQ48663" s="9"/>
    </row>
    <row r="48664" spans="41:43" x14ac:dyDescent="0.3">
      <c r="AO48664" s="9"/>
      <c r="AP48664" s="9"/>
      <c r="AQ48664" s="9"/>
    </row>
    <row r="48665" spans="41:43" x14ac:dyDescent="0.3">
      <c r="AO48665" s="9"/>
      <c r="AP48665" s="9"/>
      <c r="AQ48665" s="9"/>
    </row>
    <row r="48666" spans="41:43" x14ac:dyDescent="0.3">
      <c r="AO48666" s="9"/>
      <c r="AP48666" s="9"/>
      <c r="AQ48666" s="9"/>
    </row>
    <row r="48667" spans="41:43" x14ac:dyDescent="0.3">
      <c r="AO48667" s="9"/>
      <c r="AP48667" s="9"/>
      <c r="AQ48667" s="9"/>
    </row>
    <row r="48668" spans="41:43" x14ac:dyDescent="0.3">
      <c r="AO48668" s="9"/>
      <c r="AP48668" s="9"/>
      <c r="AQ48668" s="9"/>
    </row>
    <row r="48669" spans="41:43" x14ac:dyDescent="0.3">
      <c r="AO48669" s="9"/>
      <c r="AP48669" s="9"/>
      <c r="AQ48669" s="9"/>
    </row>
    <row r="48670" spans="41:43" x14ac:dyDescent="0.3">
      <c r="AO48670" s="9"/>
      <c r="AP48670" s="9"/>
      <c r="AQ48670" s="9"/>
    </row>
    <row r="48671" spans="41:43" x14ac:dyDescent="0.3">
      <c r="AO48671" s="9"/>
      <c r="AP48671" s="9"/>
      <c r="AQ48671" s="9"/>
    </row>
    <row r="48672" spans="41:43" x14ac:dyDescent="0.3">
      <c r="AO48672" s="9"/>
      <c r="AP48672" s="9"/>
      <c r="AQ48672" s="9"/>
    </row>
    <row r="48673" spans="41:43" x14ac:dyDescent="0.3">
      <c r="AO48673" s="9"/>
      <c r="AP48673" s="9"/>
      <c r="AQ48673" s="9"/>
    </row>
    <row r="48674" spans="41:43" x14ac:dyDescent="0.3">
      <c r="AO48674" s="9"/>
      <c r="AP48674" s="9"/>
      <c r="AQ48674" s="9"/>
    </row>
    <row r="48675" spans="41:43" x14ac:dyDescent="0.3">
      <c r="AO48675" s="9"/>
      <c r="AP48675" s="9"/>
      <c r="AQ48675" s="9"/>
    </row>
    <row r="48676" spans="41:43" x14ac:dyDescent="0.3">
      <c r="AO48676" s="9"/>
      <c r="AP48676" s="9"/>
      <c r="AQ48676" s="9"/>
    </row>
    <row r="48677" spans="41:43" x14ac:dyDescent="0.3">
      <c r="AO48677" s="9"/>
      <c r="AP48677" s="9"/>
      <c r="AQ48677" s="9"/>
    </row>
    <row r="48678" spans="41:43" x14ac:dyDescent="0.3">
      <c r="AO48678" s="9"/>
      <c r="AP48678" s="9"/>
      <c r="AQ48678" s="9"/>
    </row>
    <row r="48679" spans="41:43" x14ac:dyDescent="0.3">
      <c r="AO48679" s="9"/>
      <c r="AP48679" s="9"/>
      <c r="AQ48679" s="9"/>
    </row>
    <row r="48680" spans="41:43" x14ac:dyDescent="0.3">
      <c r="AO48680" s="9"/>
      <c r="AP48680" s="9"/>
      <c r="AQ48680" s="9"/>
    </row>
    <row r="48681" spans="41:43" x14ac:dyDescent="0.3">
      <c r="AO48681" s="9"/>
      <c r="AP48681" s="9"/>
      <c r="AQ48681" s="9"/>
    </row>
    <row r="48682" spans="41:43" x14ac:dyDescent="0.3">
      <c r="AO48682" s="9"/>
      <c r="AP48682" s="9"/>
      <c r="AQ48682" s="9"/>
    </row>
    <row r="48683" spans="41:43" x14ac:dyDescent="0.3">
      <c r="AO48683" s="9"/>
      <c r="AP48683" s="9"/>
      <c r="AQ48683" s="9"/>
    </row>
    <row r="48684" spans="41:43" x14ac:dyDescent="0.3">
      <c r="AO48684" s="9"/>
      <c r="AP48684" s="9"/>
      <c r="AQ48684" s="9"/>
    </row>
    <row r="48685" spans="41:43" x14ac:dyDescent="0.3">
      <c r="AO48685" s="9"/>
      <c r="AP48685" s="9"/>
      <c r="AQ48685" s="9"/>
    </row>
    <row r="48686" spans="41:43" x14ac:dyDescent="0.3">
      <c r="AO48686" s="9"/>
      <c r="AP48686" s="9"/>
      <c r="AQ48686" s="9"/>
    </row>
    <row r="48687" spans="41:43" x14ac:dyDescent="0.3">
      <c r="AO48687" s="9"/>
      <c r="AP48687" s="9"/>
      <c r="AQ48687" s="9"/>
    </row>
    <row r="48688" spans="41:43" x14ac:dyDescent="0.3">
      <c r="AO48688" s="9"/>
      <c r="AP48688" s="9"/>
      <c r="AQ48688" s="9"/>
    </row>
    <row r="48689" spans="41:43" x14ac:dyDescent="0.3">
      <c r="AO48689" s="9"/>
      <c r="AP48689" s="9"/>
      <c r="AQ48689" s="9"/>
    </row>
    <row r="48690" spans="41:43" x14ac:dyDescent="0.3">
      <c r="AO48690" s="9"/>
      <c r="AP48690" s="9"/>
      <c r="AQ48690" s="9"/>
    </row>
    <row r="48691" spans="41:43" x14ac:dyDescent="0.3">
      <c r="AO48691" s="9"/>
      <c r="AP48691" s="9"/>
      <c r="AQ48691" s="9"/>
    </row>
    <row r="48692" spans="41:43" x14ac:dyDescent="0.3">
      <c r="AO48692" s="9"/>
      <c r="AP48692" s="9"/>
      <c r="AQ48692" s="9"/>
    </row>
    <row r="48693" spans="41:43" x14ac:dyDescent="0.3">
      <c r="AO48693" s="9"/>
      <c r="AP48693" s="9"/>
      <c r="AQ48693" s="9"/>
    </row>
    <row r="48694" spans="41:43" x14ac:dyDescent="0.3">
      <c r="AO48694" s="9"/>
      <c r="AP48694" s="9"/>
      <c r="AQ48694" s="9"/>
    </row>
    <row r="48695" spans="41:43" x14ac:dyDescent="0.3">
      <c r="AO48695" s="9"/>
      <c r="AP48695" s="9"/>
      <c r="AQ48695" s="9"/>
    </row>
    <row r="48696" spans="41:43" x14ac:dyDescent="0.3">
      <c r="AO48696" s="9"/>
      <c r="AP48696" s="9"/>
      <c r="AQ48696" s="9"/>
    </row>
    <row r="48697" spans="41:43" x14ac:dyDescent="0.3">
      <c r="AO48697" s="9"/>
      <c r="AP48697" s="9"/>
      <c r="AQ48697" s="9"/>
    </row>
    <row r="48698" spans="41:43" x14ac:dyDescent="0.3">
      <c r="AO48698" s="9"/>
      <c r="AP48698" s="9"/>
      <c r="AQ48698" s="9"/>
    </row>
    <row r="48699" spans="41:43" x14ac:dyDescent="0.3">
      <c r="AO48699" s="9"/>
      <c r="AP48699" s="9"/>
      <c r="AQ48699" s="9"/>
    </row>
    <row r="48700" spans="41:43" x14ac:dyDescent="0.3">
      <c r="AO48700" s="9"/>
      <c r="AP48700" s="9"/>
      <c r="AQ48700" s="9"/>
    </row>
    <row r="48701" spans="41:43" x14ac:dyDescent="0.3">
      <c r="AO48701" s="9"/>
      <c r="AP48701" s="9"/>
      <c r="AQ48701" s="9"/>
    </row>
    <row r="48702" spans="41:43" x14ac:dyDescent="0.3">
      <c r="AO48702" s="9"/>
      <c r="AP48702" s="9"/>
      <c r="AQ48702" s="9"/>
    </row>
    <row r="48703" spans="41:43" x14ac:dyDescent="0.3">
      <c r="AO48703" s="9"/>
      <c r="AP48703" s="9"/>
      <c r="AQ48703" s="9"/>
    </row>
    <row r="48704" spans="41:43" x14ac:dyDescent="0.3">
      <c r="AO48704" s="9"/>
      <c r="AP48704" s="9"/>
      <c r="AQ48704" s="9"/>
    </row>
    <row r="48705" spans="41:43" x14ac:dyDescent="0.3">
      <c r="AO48705" s="9"/>
      <c r="AP48705" s="9"/>
      <c r="AQ48705" s="9"/>
    </row>
    <row r="48706" spans="41:43" x14ac:dyDescent="0.3">
      <c r="AO48706" s="9"/>
      <c r="AP48706" s="9"/>
      <c r="AQ48706" s="9"/>
    </row>
    <row r="48707" spans="41:43" x14ac:dyDescent="0.3">
      <c r="AO48707" s="9"/>
      <c r="AP48707" s="9"/>
      <c r="AQ48707" s="9"/>
    </row>
    <row r="48708" spans="41:43" x14ac:dyDescent="0.3">
      <c r="AO48708" s="9"/>
      <c r="AP48708" s="9"/>
      <c r="AQ48708" s="9"/>
    </row>
    <row r="48709" spans="41:43" x14ac:dyDescent="0.3">
      <c r="AO48709" s="9"/>
      <c r="AP48709" s="9"/>
      <c r="AQ48709" s="9"/>
    </row>
    <row r="48710" spans="41:43" x14ac:dyDescent="0.3">
      <c r="AO48710" s="9"/>
      <c r="AP48710" s="9"/>
      <c r="AQ48710" s="9"/>
    </row>
    <row r="48711" spans="41:43" x14ac:dyDescent="0.3">
      <c r="AO48711" s="9"/>
      <c r="AP48711" s="9"/>
      <c r="AQ48711" s="9"/>
    </row>
    <row r="48712" spans="41:43" x14ac:dyDescent="0.3">
      <c r="AO48712" s="9"/>
      <c r="AP48712" s="9"/>
      <c r="AQ48712" s="9"/>
    </row>
    <row r="48713" spans="41:43" x14ac:dyDescent="0.3">
      <c r="AO48713" s="9"/>
      <c r="AP48713" s="9"/>
      <c r="AQ48713" s="9"/>
    </row>
    <row r="48714" spans="41:43" x14ac:dyDescent="0.3">
      <c r="AO48714" s="9"/>
      <c r="AP48714" s="9"/>
      <c r="AQ48714" s="9"/>
    </row>
    <row r="48715" spans="41:43" x14ac:dyDescent="0.3">
      <c r="AO48715" s="9"/>
      <c r="AP48715" s="9"/>
      <c r="AQ48715" s="9"/>
    </row>
    <row r="48716" spans="41:43" x14ac:dyDescent="0.3">
      <c r="AO48716" s="9"/>
      <c r="AP48716" s="9"/>
      <c r="AQ48716" s="9"/>
    </row>
    <row r="48717" spans="41:43" x14ac:dyDescent="0.3">
      <c r="AO48717" s="9"/>
      <c r="AP48717" s="9"/>
      <c r="AQ48717" s="9"/>
    </row>
    <row r="48718" spans="41:43" x14ac:dyDescent="0.3">
      <c r="AO48718" s="9"/>
      <c r="AP48718" s="9"/>
      <c r="AQ48718" s="9"/>
    </row>
    <row r="48719" spans="41:43" x14ac:dyDescent="0.3">
      <c r="AO48719" s="9"/>
      <c r="AP48719" s="9"/>
      <c r="AQ48719" s="9"/>
    </row>
    <row r="48720" spans="41:43" x14ac:dyDescent="0.3">
      <c r="AO48720" s="9"/>
      <c r="AP48720" s="9"/>
      <c r="AQ48720" s="9"/>
    </row>
    <row r="48721" spans="41:43" x14ac:dyDescent="0.3">
      <c r="AO48721" s="9"/>
      <c r="AP48721" s="9"/>
      <c r="AQ48721" s="9"/>
    </row>
    <row r="48722" spans="41:43" x14ac:dyDescent="0.3">
      <c r="AO48722" s="9"/>
      <c r="AP48722" s="9"/>
      <c r="AQ48722" s="9"/>
    </row>
    <row r="48723" spans="41:43" x14ac:dyDescent="0.3">
      <c r="AO48723" s="9"/>
      <c r="AP48723" s="9"/>
      <c r="AQ48723" s="9"/>
    </row>
    <row r="48724" spans="41:43" x14ac:dyDescent="0.3">
      <c r="AO48724" s="9"/>
      <c r="AP48724" s="9"/>
      <c r="AQ48724" s="9"/>
    </row>
    <row r="48725" spans="41:43" x14ac:dyDescent="0.3">
      <c r="AO48725" s="9"/>
      <c r="AP48725" s="9"/>
      <c r="AQ48725" s="9"/>
    </row>
    <row r="48726" spans="41:43" x14ac:dyDescent="0.3">
      <c r="AO48726" s="9"/>
      <c r="AP48726" s="9"/>
      <c r="AQ48726" s="9"/>
    </row>
    <row r="48727" spans="41:43" x14ac:dyDescent="0.3">
      <c r="AO48727" s="9"/>
      <c r="AP48727" s="9"/>
      <c r="AQ48727" s="9"/>
    </row>
    <row r="48728" spans="41:43" x14ac:dyDescent="0.3">
      <c r="AO48728" s="9"/>
      <c r="AP48728" s="9"/>
      <c r="AQ48728" s="9"/>
    </row>
    <row r="48729" spans="41:43" x14ac:dyDescent="0.3">
      <c r="AO48729" s="9"/>
      <c r="AP48729" s="9"/>
      <c r="AQ48729" s="9"/>
    </row>
    <row r="48730" spans="41:43" x14ac:dyDescent="0.3">
      <c r="AO48730" s="9"/>
      <c r="AP48730" s="9"/>
      <c r="AQ48730" s="9"/>
    </row>
    <row r="48731" spans="41:43" x14ac:dyDescent="0.3">
      <c r="AO48731" s="9"/>
      <c r="AP48731" s="9"/>
      <c r="AQ48731" s="9"/>
    </row>
    <row r="48732" spans="41:43" x14ac:dyDescent="0.3">
      <c r="AO48732" s="9"/>
      <c r="AP48732" s="9"/>
      <c r="AQ48732" s="9"/>
    </row>
    <row r="48733" spans="41:43" x14ac:dyDescent="0.3">
      <c r="AO48733" s="9"/>
      <c r="AP48733" s="9"/>
      <c r="AQ48733" s="9"/>
    </row>
    <row r="48734" spans="41:43" x14ac:dyDescent="0.3">
      <c r="AO48734" s="9"/>
      <c r="AP48734" s="9"/>
      <c r="AQ48734" s="9"/>
    </row>
    <row r="48735" spans="41:43" x14ac:dyDescent="0.3">
      <c r="AO48735" s="9"/>
      <c r="AP48735" s="9"/>
      <c r="AQ48735" s="9"/>
    </row>
    <row r="48736" spans="41:43" x14ac:dyDescent="0.3">
      <c r="AO48736" s="9"/>
      <c r="AP48736" s="9"/>
      <c r="AQ48736" s="9"/>
    </row>
    <row r="48737" spans="41:43" x14ac:dyDescent="0.3">
      <c r="AO48737" s="9"/>
      <c r="AP48737" s="9"/>
      <c r="AQ48737" s="9"/>
    </row>
    <row r="48738" spans="41:43" x14ac:dyDescent="0.3">
      <c r="AO48738" s="9"/>
      <c r="AP48738" s="9"/>
      <c r="AQ48738" s="9"/>
    </row>
    <row r="48739" spans="41:43" x14ac:dyDescent="0.3">
      <c r="AO48739" s="9"/>
      <c r="AP48739" s="9"/>
      <c r="AQ48739" s="9"/>
    </row>
    <row r="48740" spans="41:43" x14ac:dyDescent="0.3">
      <c r="AO48740" s="9"/>
      <c r="AP48740" s="9"/>
      <c r="AQ48740" s="9"/>
    </row>
    <row r="48741" spans="41:43" x14ac:dyDescent="0.3">
      <c r="AO48741" s="9"/>
      <c r="AP48741" s="9"/>
      <c r="AQ48741" s="9"/>
    </row>
    <row r="48742" spans="41:43" x14ac:dyDescent="0.3">
      <c r="AO48742" s="9"/>
      <c r="AP48742" s="9"/>
      <c r="AQ48742" s="9"/>
    </row>
    <row r="48743" spans="41:43" x14ac:dyDescent="0.3">
      <c r="AO48743" s="9"/>
      <c r="AP48743" s="9"/>
      <c r="AQ48743" s="9"/>
    </row>
    <row r="48744" spans="41:43" x14ac:dyDescent="0.3">
      <c r="AO48744" s="9"/>
      <c r="AP48744" s="9"/>
      <c r="AQ48744" s="9"/>
    </row>
    <row r="48745" spans="41:43" x14ac:dyDescent="0.3">
      <c r="AO48745" s="9"/>
      <c r="AP48745" s="9"/>
      <c r="AQ48745" s="9"/>
    </row>
    <row r="48746" spans="41:43" x14ac:dyDescent="0.3">
      <c r="AO48746" s="9"/>
      <c r="AP48746" s="9"/>
      <c r="AQ48746" s="9"/>
    </row>
    <row r="48747" spans="41:43" x14ac:dyDescent="0.3">
      <c r="AO48747" s="9"/>
      <c r="AP48747" s="9"/>
      <c r="AQ48747" s="9"/>
    </row>
    <row r="48748" spans="41:43" x14ac:dyDescent="0.3">
      <c r="AO48748" s="9"/>
      <c r="AP48748" s="9"/>
      <c r="AQ48748" s="9"/>
    </row>
    <row r="48749" spans="41:43" x14ac:dyDescent="0.3">
      <c r="AO48749" s="9"/>
      <c r="AP48749" s="9"/>
      <c r="AQ48749" s="9"/>
    </row>
    <row r="48750" spans="41:43" x14ac:dyDescent="0.3">
      <c r="AO48750" s="9"/>
      <c r="AP48750" s="9"/>
      <c r="AQ48750" s="9"/>
    </row>
    <row r="48751" spans="41:43" x14ac:dyDescent="0.3">
      <c r="AO48751" s="9"/>
      <c r="AP48751" s="9"/>
      <c r="AQ48751" s="9"/>
    </row>
    <row r="48752" spans="41:43" x14ac:dyDescent="0.3">
      <c r="AO48752" s="9"/>
      <c r="AP48752" s="9"/>
      <c r="AQ48752" s="9"/>
    </row>
    <row r="48753" spans="41:43" x14ac:dyDescent="0.3">
      <c r="AO48753" s="9"/>
      <c r="AP48753" s="9"/>
      <c r="AQ48753" s="9"/>
    </row>
    <row r="48754" spans="41:43" x14ac:dyDescent="0.3">
      <c r="AO48754" s="9"/>
      <c r="AP48754" s="9"/>
      <c r="AQ48754" s="9"/>
    </row>
    <row r="48755" spans="41:43" x14ac:dyDescent="0.3">
      <c r="AO48755" s="9"/>
      <c r="AP48755" s="9"/>
      <c r="AQ48755" s="9"/>
    </row>
    <row r="48756" spans="41:43" x14ac:dyDescent="0.3">
      <c r="AO48756" s="9"/>
      <c r="AP48756" s="9"/>
      <c r="AQ48756" s="9"/>
    </row>
    <row r="48757" spans="41:43" x14ac:dyDescent="0.3">
      <c r="AO48757" s="9"/>
      <c r="AP48757" s="9"/>
      <c r="AQ48757" s="9"/>
    </row>
    <row r="48758" spans="41:43" x14ac:dyDescent="0.3">
      <c r="AO48758" s="9"/>
      <c r="AP48758" s="9"/>
      <c r="AQ48758" s="9"/>
    </row>
    <row r="48759" spans="41:43" x14ac:dyDescent="0.3">
      <c r="AO48759" s="9"/>
      <c r="AP48759" s="9"/>
      <c r="AQ48759" s="9"/>
    </row>
    <row r="48760" spans="41:43" x14ac:dyDescent="0.3">
      <c r="AO48760" s="9"/>
      <c r="AP48760" s="9"/>
      <c r="AQ48760" s="9"/>
    </row>
    <row r="48761" spans="41:43" x14ac:dyDescent="0.3">
      <c r="AO48761" s="9"/>
      <c r="AP48761" s="9"/>
      <c r="AQ48761" s="9"/>
    </row>
    <row r="48762" spans="41:43" x14ac:dyDescent="0.3">
      <c r="AO48762" s="9"/>
      <c r="AP48762" s="9"/>
      <c r="AQ48762" s="9"/>
    </row>
    <row r="48763" spans="41:43" x14ac:dyDescent="0.3">
      <c r="AO48763" s="9"/>
      <c r="AP48763" s="9"/>
      <c r="AQ48763" s="9"/>
    </row>
    <row r="48764" spans="41:43" x14ac:dyDescent="0.3">
      <c r="AO48764" s="9"/>
      <c r="AP48764" s="9"/>
      <c r="AQ48764" s="9"/>
    </row>
    <row r="48765" spans="41:43" x14ac:dyDescent="0.3">
      <c r="AO48765" s="9"/>
      <c r="AP48765" s="9"/>
      <c r="AQ48765" s="9"/>
    </row>
    <row r="48766" spans="41:43" x14ac:dyDescent="0.3">
      <c r="AO48766" s="9"/>
      <c r="AP48766" s="9"/>
      <c r="AQ48766" s="9"/>
    </row>
    <row r="48767" spans="41:43" x14ac:dyDescent="0.3">
      <c r="AO48767" s="9"/>
      <c r="AP48767" s="9"/>
      <c r="AQ48767" s="9"/>
    </row>
    <row r="48768" spans="41:43" x14ac:dyDescent="0.3">
      <c r="AO48768" s="9"/>
      <c r="AP48768" s="9"/>
      <c r="AQ48768" s="9"/>
    </row>
    <row r="48769" spans="41:43" x14ac:dyDescent="0.3">
      <c r="AO48769" s="9"/>
      <c r="AP48769" s="9"/>
      <c r="AQ48769" s="9"/>
    </row>
    <row r="48770" spans="41:43" x14ac:dyDescent="0.3">
      <c r="AO48770" s="9"/>
      <c r="AP48770" s="9"/>
      <c r="AQ48770" s="9"/>
    </row>
    <row r="48771" spans="41:43" x14ac:dyDescent="0.3">
      <c r="AO48771" s="9"/>
      <c r="AP48771" s="9"/>
      <c r="AQ48771" s="9"/>
    </row>
    <row r="48772" spans="41:43" x14ac:dyDescent="0.3">
      <c r="AO48772" s="9"/>
      <c r="AP48772" s="9"/>
      <c r="AQ48772" s="9"/>
    </row>
    <row r="48773" spans="41:43" x14ac:dyDescent="0.3">
      <c r="AO48773" s="9"/>
      <c r="AP48773" s="9"/>
      <c r="AQ48773" s="9"/>
    </row>
    <row r="48774" spans="41:43" x14ac:dyDescent="0.3">
      <c r="AO48774" s="9"/>
      <c r="AP48774" s="9"/>
      <c r="AQ48774" s="9"/>
    </row>
    <row r="48775" spans="41:43" x14ac:dyDescent="0.3">
      <c r="AO48775" s="9"/>
      <c r="AP48775" s="9"/>
      <c r="AQ48775" s="9"/>
    </row>
    <row r="48776" spans="41:43" x14ac:dyDescent="0.3">
      <c r="AO48776" s="9"/>
      <c r="AP48776" s="9"/>
      <c r="AQ48776" s="9"/>
    </row>
    <row r="48777" spans="41:43" x14ac:dyDescent="0.3">
      <c r="AO48777" s="9"/>
      <c r="AP48777" s="9"/>
      <c r="AQ48777" s="9"/>
    </row>
    <row r="48778" spans="41:43" x14ac:dyDescent="0.3">
      <c r="AO48778" s="9"/>
      <c r="AP48778" s="9"/>
      <c r="AQ48778" s="9"/>
    </row>
    <row r="48779" spans="41:43" x14ac:dyDescent="0.3">
      <c r="AO48779" s="9"/>
      <c r="AP48779" s="9"/>
      <c r="AQ48779" s="9"/>
    </row>
    <row r="48780" spans="41:43" x14ac:dyDescent="0.3">
      <c r="AO48780" s="9"/>
      <c r="AP48780" s="9"/>
      <c r="AQ48780" s="9"/>
    </row>
    <row r="48781" spans="41:43" x14ac:dyDescent="0.3">
      <c r="AO48781" s="9"/>
      <c r="AP48781" s="9"/>
      <c r="AQ48781" s="9"/>
    </row>
    <row r="48782" spans="41:43" x14ac:dyDescent="0.3">
      <c r="AO48782" s="9"/>
      <c r="AP48782" s="9"/>
      <c r="AQ48782" s="9"/>
    </row>
    <row r="48783" spans="41:43" x14ac:dyDescent="0.3">
      <c r="AO48783" s="9"/>
      <c r="AP48783" s="9"/>
      <c r="AQ48783" s="9"/>
    </row>
    <row r="48784" spans="41:43" x14ac:dyDescent="0.3">
      <c r="AO48784" s="9"/>
      <c r="AP48784" s="9"/>
      <c r="AQ48784" s="9"/>
    </row>
    <row r="48785" spans="41:43" x14ac:dyDescent="0.3">
      <c r="AO48785" s="9"/>
      <c r="AP48785" s="9"/>
      <c r="AQ48785" s="9"/>
    </row>
    <row r="48786" spans="41:43" x14ac:dyDescent="0.3">
      <c r="AO48786" s="9"/>
      <c r="AP48786" s="9"/>
      <c r="AQ48786" s="9"/>
    </row>
    <row r="48787" spans="41:43" x14ac:dyDescent="0.3">
      <c r="AO48787" s="9"/>
      <c r="AP48787" s="9"/>
      <c r="AQ48787" s="9"/>
    </row>
    <row r="48788" spans="41:43" x14ac:dyDescent="0.3">
      <c r="AO48788" s="9"/>
      <c r="AP48788" s="9"/>
      <c r="AQ48788" s="9"/>
    </row>
    <row r="48789" spans="41:43" x14ac:dyDescent="0.3">
      <c r="AO48789" s="9"/>
      <c r="AP48789" s="9"/>
      <c r="AQ48789" s="9"/>
    </row>
    <row r="48790" spans="41:43" x14ac:dyDescent="0.3">
      <c r="AO48790" s="9"/>
      <c r="AP48790" s="9"/>
      <c r="AQ48790" s="9"/>
    </row>
    <row r="48791" spans="41:43" x14ac:dyDescent="0.3">
      <c r="AO48791" s="9"/>
      <c r="AP48791" s="9"/>
      <c r="AQ48791" s="9"/>
    </row>
    <row r="48792" spans="41:43" x14ac:dyDescent="0.3">
      <c r="AO48792" s="9"/>
      <c r="AP48792" s="9"/>
      <c r="AQ48792" s="9"/>
    </row>
    <row r="48793" spans="41:43" x14ac:dyDescent="0.3">
      <c r="AO48793" s="9"/>
      <c r="AP48793" s="9"/>
      <c r="AQ48793" s="9"/>
    </row>
    <row r="48794" spans="41:43" x14ac:dyDescent="0.3">
      <c r="AO48794" s="9"/>
      <c r="AP48794" s="9"/>
      <c r="AQ48794" s="9"/>
    </row>
    <row r="48795" spans="41:43" x14ac:dyDescent="0.3">
      <c r="AO48795" s="9"/>
      <c r="AP48795" s="9"/>
      <c r="AQ48795" s="9"/>
    </row>
    <row r="48796" spans="41:43" x14ac:dyDescent="0.3">
      <c r="AO48796" s="9"/>
      <c r="AP48796" s="9"/>
      <c r="AQ48796" s="9"/>
    </row>
    <row r="48797" spans="41:43" x14ac:dyDescent="0.3">
      <c r="AO48797" s="9"/>
      <c r="AP48797" s="9"/>
      <c r="AQ48797" s="9"/>
    </row>
    <row r="48798" spans="41:43" x14ac:dyDescent="0.3">
      <c r="AO48798" s="9"/>
      <c r="AP48798" s="9"/>
      <c r="AQ48798" s="9"/>
    </row>
    <row r="48799" spans="41:43" x14ac:dyDescent="0.3">
      <c r="AO48799" s="9"/>
      <c r="AP48799" s="9"/>
      <c r="AQ48799" s="9"/>
    </row>
    <row r="48800" spans="41:43" x14ac:dyDescent="0.3">
      <c r="AO48800" s="9"/>
      <c r="AP48800" s="9"/>
      <c r="AQ48800" s="9"/>
    </row>
    <row r="48801" spans="41:43" x14ac:dyDescent="0.3">
      <c r="AO48801" s="9"/>
      <c r="AP48801" s="9"/>
      <c r="AQ48801" s="9"/>
    </row>
    <row r="48802" spans="41:43" x14ac:dyDescent="0.3">
      <c r="AO48802" s="9"/>
      <c r="AP48802" s="9"/>
      <c r="AQ48802" s="9"/>
    </row>
    <row r="48803" spans="41:43" x14ac:dyDescent="0.3">
      <c r="AO48803" s="9"/>
      <c r="AP48803" s="9"/>
      <c r="AQ48803" s="9"/>
    </row>
    <row r="48804" spans="41:43" x14ac:dyDescent="0.3">
      <c r="AO48804" s="9"/>
      <c r="AP48804" s="9"/>
      <c r="AQ48804" s="9"/>
    </row>
    <row r="48805" spans="41:43" x14ac:dyDescent="0.3">
      <c r="AO48805" s="9"/>
      <c r="AP48805" s="9"/>
      <c r="AQ48805" s="9"/>
    </row>
    <row r="48806" spans="41:43" x14ac:dyDescent="0.3">
      <c r="AO48806" s="9"/>
      <c r="AP48806" s="9"/>
      <c r="AQ48806" s="9"/>
    </row>
    <row r="48807" spans="41:43" x14ac:dyDescent="0.3">
      <c r="AO48807" s="9"/>
      <c r="AP48807" s="9"/>
      <c r="AQ48807" s="9"/>
    </row>
    <row r="48808" spans="41:43" x14ac:dyDescent="0.3">
      <c r="AO48808" s="9"/>
      <c r="AP48808" s="9"/>
      <c r="AQ48808" s="9"/>
    </row>
    <row r="48809" spans="41:43" x14ac:dyDescent="0.3">
      <c r="AO48809" s="9"/>
      <c r="AP48809" s="9"/>
      <c r="AQ48809" s="9"/>
    </row>
    <row r="48810" spans="41:43" x14ac:dyDescent="0.3">
      <c r="AO48810" s="9"/>
      <c r="AP48810" s="9"/>
      <c r="AQ48810" s="9"/>
    </row>
    <row r="48811" spans="41:43" x14ac:dyDescent="0.3">
      <c r="AO48811" s="9"/>
      <c r="AP48811" s="9"/>
      <c r="AQ48811" s="9"/>
    </row>
    <row r="48812" spans="41:43" x14ac:dyDescent="0.3">
      <c r="AO48812" s="9"/>
      <c r="AP48812" s="9"/>
      <c r="AQ48812" s="9"/>
    </row>
    <row r="48813" spans="41:43" x14ac:dyDescent="0.3">
      <c r="AO48813" s="9"/>
      <c r="AP48813" s="9"/>
      <c r="AQ48813" s="9"/>
    </row>
    <row r="48814" spans="41:43" x14ac:dyDescent="0.3">
      <c r="AO48814" s="9"/>
      <c r="AP48814" s="9"/>
      <c r="AQ48814" s="9"/>
    </row>
    <row r="48815" spans="41:43" x14ac:dyDescent="0.3">
      <c r="AO48815" s="9"/>
      <c r="AP48815" s="9"/>
      <c r="AQ48815" s="9"/>
    </row>
    <row r="48816" spans="41:43" x14ac:dyDescent="0.3">
      <c r="AO48816" s="9"/>
      <c r="AP48816" s="9"/>
      <c r="AQ48816" s="9"/>
    </row>
    <row r="48817" spans="41:43" x14ac:dyDescent="0.3">
      <c r="AO48817" s="9"/>
      <c r="AP48817" s="9"/>
      <c r="AQ48817" s="9"/>
    </row>
    <row r="48818" spans="41:43" x14ac:dyDescent="0.3">
      <c r="AO48818" s="9"/>
      <c r="AP48818" s="9"/>
      <c r="AQ48818" s="9"/>
    </row>
    <row r="48819" spans="41:43" x14ac:dyDescent="0.3">
      <c r="AO48819" s="9"/>
      <c r="AP48819" s="9"/>
      <c r="AQ48819" s="9"/>
    </row>
    <row r="48820" spans="41:43" x14ac:dyDescent="0.3">
      <c r="AO48820" s="9"/>
      <c r="AP48820" s="9"/>
      <c r="AQ48820" s="9"/>
    </row>
    <row r="48821" spans="41:43" x14ac:dyDescent="0.3">
      <c r="AO48821" s="9"/>
      <c r="AP48821" s="9"/>
      <c r="AQ48821" s="9"/>
    </row>
    <row r="48822" spans="41:43" x14ac:dyDescent="0.3">
      <c r="AO48822" s="9"/>
      <c r="AP48822" s="9"/>
      <c r="AQ48822" s="9"/>
    </row>
    <row r="48823" spans="41:43" x14ac:dyDescent="0.3">
      <c r="AO48823" s="9"/>
      <c r="AP48823" s="9"/>
      <c r="AQ48823" s="9"/>
    </row>
    <row r="48824" spans="41:43" x14ac:dyDescent="0.3">
      <c r="AO48824" s="9"/>
      <c r="AP48824" s="9"/>
      <c r="AQ48824" s="9"/>
    </row>
    <row r="48825" spans="41:43" x14ac:dyDescent="0.3">
      <c r="AO48825" s="9"/>
      <c r="AP48825" s="9"/>
      <c r="AQ48825" s="9"/>
    </row>
    <row r="48826" spans="41:43" x14ac:dyDescent="0.3">
      <c r="AO48826" s="9"/>
      <c r="AP48826" s="9"/>
      <c r="AQ48826" s="9"/>
    </row>
    <row r="48827" spans="41:43" x14ac:dyDescent="0.3">
      <c r="AO48827" s="9"/>
      <c r="AP48827" s="9"/>
      <c r="AQ48827" s="9"/>
    </row>
    <row r="48828" spans="41:43" x14ac:dyDescent="0.3">
      <c r="AO48828" s="9"/>
      <c r="AP48828" s="9"/>
      <c r="AQ48828" s="9"/>
    </row>
    <row r="48829" spans="41:43" x14ac:dyDescent="0.3">
      <c r="AO48829" s="9"/>
      <c r="AP48829" s="9"/>
      <c r="AQ48829" s="9"/>
    </row>
    <row r="48830" spans="41:43" x14ac:dyDescent="0.3">
      <c r="AO48830" s="9"/>
      <c r="AP48830" s="9"/>
      <c r="AQ48830" s="9"/>
    </row>
    <row r="48831" spans="41:43" x14ac:dyDescent="0.3">
      <c r="AO48831" s="9"/>
      <c r="AP48831" s="9"/>
      <c r="AQ48831" s="9"/>
    </row>
    <row r="48832" spans="41:43" x14ac:dyDescent="0.3">
      <c r="AO48832" s="9"/>
      <c r="AP48832" s="9"/>
      <c r="AQ48832" s="9"/>
    </row>
    <row r="48833" spans="41:43" x14ac:dyDescent="0.3">
      <c r="AO48833" s="9"/>
      <c r="AP48833" s="9"/>
      <c r="AQ48833" s="9"/>
    </row>
    <row r="48834" spans="41:43" x14ac:dyDescent="0.3">
      <c r="AO48834" s="9"/>
      <c r="AP48834" s="9"/>
      <c r="AQ48834" s="9"/>
    </row>
    <row r="48835" spans="41:43" x14ac:dyDescent="0.3">
      <c r="AO48835" s="9"/>
      <c r="AP48835" s="9"/>
      <c r="AQ48835" s="9"/>
    </row>
    <row r="48836" spans="41:43" x14ac:dyDescent="0.3">
      <c r="AO48836" s="9"/>
      <c r="AP48836" s="9"/>
      <c r="AQ48836" s="9"/>
    </row>
    <row r="48837" spans="41:43" x14ac:dyDescent="0.3">
      <c r="AO48837" s="9"/>
      <c r="AP48837" s="9"/>
      <c r="AQ48837" s="9"/>
    </row>
    <row r="48838" spans="41:43" x14ac:dyDescent="0.3">
      <c r="AO48838" s="9"/>
      <c r="AP48838" s="9"/>
      <c r="AQ48838" s="9"/>
    </row>
    <row r="48839" spans="41:43" x14ac:dyDescent="0.3">
      <c r="AO48839" s="9"/>
      <c r="AP48839" s="9"/>
      <c r="AQ48839" s="9"/>
    </row>
    <row r="48840" spans="41:43" x14ac:dyDescent="0.3">
      <c r="AO48840" s="9"/>
      <c r="AP48840" s="9"/>
      <c r="AQ48840" s="9"/>
    </row>
    <row r="48841" spans="41:43" x14ac:dyDescent="0.3">
      <c r="AO48841" s="9"/>
      <c r="AP48841" s="9"/>
      <c r="AQ48841" s="9"/>
    </row>
    <row r="48842" spans="41:43" x14ac:dyDescent="0.3">
      <c r="AO48842" s="9"/>
      <c r="AP48842" s="9"/>
      <c r="AQ48842" s="9"/>
    </row>
    <row r="48843" spans="41:43" x14ac:dyDescent="0.3">
      <c r="AO48843" s="9"/>
      <c r="AP48843" s="9"/>
      <c r="AQ48843" s="9"/>
    </row>
    <row r="48844" spans="41:43" x14ac:dyDescent="0.3">
      <c r="AO48844" s="9"/>
      <c r="AP48844" s="9"/>
      <c r="AQ48844" s="9"/>
    </row>
    <row r="48845" spans="41:43" x14ac:dyDescent="0.3">
      <c r="AO48845" s="9"/>
      <c r="AP48845" s="9"/>
      <c r="AQ48845" s="9"/>
    </row>
    <row r="48846" spans="41:43" x14ac:dyDescent="0.3">
      <c r="AO48846" s="9"/>
      <c r="AP48846" s="9"/>
      <c r="AQ48846" s="9"/>
    </row>
    <row r="48847" spans="41:43" x14ac:dyDescent="0.3">
      <c r="AO48847" s="9"/>
      <c r="AP48847" s="9"/>
      <c r="AQ48847" s="9"/>
    </row>
    <row r="48848" spans="41:43" x14ac:dyDescent="0.3">
      <c r="AO48848" s="9"/>
      <c r="AP48848" s="9"/>
      <c r="AQ48848" s="9"/>
    </row>
    <row r="48849" spans="41:43" x14ac:dyDescent="0.3">
      <c r="AO48849" s="9"/>
      <c r="AP48849" s="9"/>
      <c r="AQ48849" s="9"/>
    </row>
    <row r="48850" spans="41:43" x14ac:dyDescent="0.3">
      <c r="AO48850" s="9"/>
      <c r="AP48850" s="9"/>
      <c r="AQ48850" s="9"/>
    </row>
    <row r="48851" spans="41:43" x14ac:dyDescent="0.3">
      <c r="AO48851" s="9"/>
      <c r="AP48851" s="9"/>
      <c r="AQ48851" s="9"/>
    </row>
    <row r="48852" spans="41:43" x14ac:dyDescent="0.3">
      <c r="AO48852" s="9"/>
      <c r="AP48852" s="9"/>
      <c r="AQ48852" s="9"/>
    </row>
    <row r="48853" spans="41:43" x14ac:dyDescent="0.3">
      <c r="AO48853" s="9"/>
      <c r="AP48853" s="9"/>
      <c r="AQ48853" s="9"/>
    </row>
    <row r="48854" spans="41:43" x14ac:dyDescent="0.3">
      <c r="AO48854" s="9"/>
      <c r="AP48854" s="9"/>
      <c r="AQ48854" s="9"/>
    </row>
    <row r="48855" spans="41:43" x14ac:dyDescent="0.3">
      <c r="AO48855" s="9"/>
      <c r="AP48855" s="9"/>
      <c r="AQ48855" s="9"/>
    </row>
    <row r="48856" spans="41:43" x14ac:dyDescent="0.3">
      <c r="AO48856" s="9"/>
      <c r="AP48856" s="9"/>
      <c r="AQ48856" s="9"/>
    </row>
    <row r="48857" spans="41:43" x14ac:dyDescent="0.3">
      <c r="AO48857" s="9"/>
      <c r="AP48857" s="9"/>
      <c r="AQ48857" s="9"/>
    </row>
    <row r="48858" spans="41:43" x14ac:dyDescent="0.3">
      <c r="AO48858" s="9"/>
      <c r="AP48858" s="9"/>
      <c r="AQ48858" s="9"/>
    </row>
    <row r="48859" spans="41:43" x14ac:dyDescent="0.3">
      <c r="AO48859" s="9"/>
      <c r="AP48859" s="9"/>
      <c r="AQ48859" s="9"/>
    </row>
    <row r="48860" spans="41:43" x14ac:dyDescent="0.3">
      <c r="AO48860" s="9"/>
      <c r="AP48860" s="9"/>
      <c r="AQ48860" s="9"/>
    </row>
    <row r="48861" spans="41:43" x14ac:dyDescent="0.3">
      <c r="AO48861" s="9"/>
      <c r="AP48861" s="9"/>
      <c r="AQ48861" s="9"/>
    </row>
    <row r="48862" spans="41:43" x14ac:dyDescent="0.3">
      <c r="AO48862" s="9"/>
      <c r="AP48862" s="9"/>
      <c r="AQ48862" s="9"/>
    </row>
    <row r="48863" spans="41:43" x14ac:dyDescent="0.3">
      <c r="AO48863" s="9"/>
      <c r="AP48863" s="9"/>
      <c r="AQ48863" s="9"/>
    </row>
    <row r="48864" spans="41:43" x14ac:dyDescent="0.3">
      <c r="AO48864" s="9"/>
      <c r="AP48864" s="9"/>
      <c r="AQ48864" s="9"/>
    </row>
    <row r="48865" spans="41:43" x14ac:dyDescent="0.3">
      <c r="AO48865" s="9"/>
      <c r="AP48865" s="9"/>
      <c r="AQ48865" s="9"/>
    </row>
    <row r="48866" spans="41:43" x14ac:dyDescent="0.3">
      <c r="AO48866" s="9"/>
      <c r="AP48866" s="9"/>
      <c r="AQ48866" s="9"/>
    </row>
    <row r="48867" spans="41:43" x14ac:dyDescent="0.3">
      <c r="AO48867" s="9"/>
      <c r="AP48867" s="9"/>
      <c r="AQ48867" s="9"/>
    </row>
    <row r="48868" spans="41:43" x14ac:dyDescent="0.3">
      <c r="AO48868" s="9"/>
      <c r="AP48868" s="9"/>
      <c r="AQ48868" s="9"/>
    </row>
    <row r="48869" spans="41:43" x14ac:dyDescent="0.3">
      <c r="AO48869" s="9"/>
      <c r="AP48869" s="9"/>
      <c r="AQ48869" s="9"/>
    </row>
    <row r="48870" spans="41:43" x14ac:dyDescent="0.3">
      <c r="AO48870" s="9"/>
      <c r="AP48870" s="9"/>
      <c r="AQ48870" s="9"/>
    </row>
    <row r="48871" spans="41:43" x14ac:dyDescent="0.3">
      <c r="AO48871" s="9"/>
      <c r="AP48871" s="9"/>
      <c r="AQ48871" s="9"/>
    </row>
    <row r="48872" spans="41:43" x14ac:dyDescent="0.3">
      <c r="AO48872" s="9"/>
      <c r="AP48872" s="9"/>
      <c r="AQ48872" s="9"/>
    </row>
    <row r="48873" spans="41:43" x14ac:dyDescent="0.3">
      <c r="AO48873" s="9"/>
      <c r="AP48873" s="9"/>
      <c r="AQ48873" s="9"/>
    </row>
    <row r="48874" spans="41:43" x14ac:dyDescent="0.3">
      <c r="AO48874" s="9"/>
      <c r="AP48874" s="9"/>
      <c r="AQ48874" s="9"/>
    </row>
    <row r="48875" spans="41:43" x14ac:dyDescent="0.3">
      <c r="AO48875" s="9"/>
      <c r="AP48875" s="9"/>
      <c r="AQ48875" s="9"/>
    </row>
    <row r="48876" spans="41:43" x14ac:dyDescent="0.3">
      <c r="AO48876" s="9"/>
      <c r="AP48876" s="9"/>
      <c r="AQ48876" s="9"/>
    </row>
    <row r="48877" spans="41:43" x14ac:dyDescent="0.3">
      <c r="AO48877" s="9"/>
      <c r="AP48877" s="9"/>
      <c r="AQ48877" s="9"/>
    </row>
    <row r="48878" spans="41:43" x14ac:dyDescent="0.3">
      <c r="AO48878" s="9"/>
      <c r="AP48878" s="9"/>
      <c r="AQ48878" s="9"/>
    </row>
    <row r="48879" spans="41:43" x14ac:dyDescent="0.3">
      <c r="AO48879" s="9"/>
      <c r="AP48879" s="9"/>
      <c r="AQ48879" s="9"/>
    </row>
    <row r="48880" spans="41:43" x14ac:dyDescent="0.3">
      <c r="AO48880" s="9"/>
      <c r="AP48880" s="9"/>
      <c r="AQ48880" s="9"/>
    </row>
    <row r="48881" spans="41:43" x14ac:dyDescent="0.3">
      <c r="AO48881" s="9"/>
      <c r="AP48881" s="9"/>
      <c r="AQ48881" s="9"/>
    </row>
    <row r="48882" spans="41:43" x14ac:dyDescent="0.3">
      <c r="AO48882" s="9"/>
      <c r="AP48882" s="9"/>
      <c r="AQ48882" s="9"/>
    </row>
    <row r="48883" spans="41:43" x14ac:dyDescent="0.3">
      <c r="AO48883" s="9"/>
      <c r="AP48883" s="9"/>
      <c r="AQ48883" s="9"/>
    </row>
    <row r="48884" spans="41:43" x14ac:dyDescent="0.3">
      <c r="AO48884" s="9"/>
      <c r="AP48884" s="9"/>
      <c r="AQ48884" s="9"/>
    </row>
    <row r="48885" spans="41:43" x14ac:dyDescent="0.3">
      <c r="AO48885" s="9"/>
      <c r="AP48885" s="9"/>
      <c r="AQ48885" s="9"/>
    </row>
    <row r="48886" spans="41:43" x14ac:dyDescent="0.3">
      <c r="AO48886" s="9"/>
      <c r="AP48886" s="9"/>
      <c r="AQ48886" s="9"/>
    </row>
    <row r="48887" spans="41:43" x14ac:dyDescent="0.3">
      <c r="AO48887" s="9"/>
      <c r="AP48887" s="9"/>
      <c r="AQ48887" s="9"/>
    </row>
    <row r="48888" spans="41:43" x14ac:dyDescent="0.3">
      <c r="AO48888" s="9"/>
      <c r="AP48888" s="9"/>
      <c r="AQ48888" s="9"/>
    </row>
    <row r="48889" spans="41:43" x14ac:dyDescent="0.3">
      <c r="AO48889" s="9"/>
      <c r="AP48889" s="9"/>
      <c r="AQ48889" s="9"/>
    </row>
    <row r="48890" spans="41:43" x14ac:dyDescent="0.3">
      <c r="AO48890" s="9"/>
      <c r="AP48890" s="9"/>
      <c r="AQ48890" s="9"/>
    </row>
    <row r="48891" spans="41:43" x14ac:dyDescent="0.3">
      <c r="AO48891" s="9"/>
      <c r="AP48891" s="9"/>
      <c r="AQ48891" s="9"/>
    </row>
    <row r="48892" spans="41:43" x14ac:dyDescent="0.3">
      <c r="AO48892" s="9"/>
      <c r="AP48892" s="9"/>
      <c r="AQ48892" s="9"/>
    </row>
    <row r="48893" spans="41:43" x14ac:dyDescent="0.3">
      <c r="AO48893" s="9"/>
      <c r="AP48893" s="9"/>
      <c r="AQ48893" s="9"/>
    </row>
    <row r="48894" spans="41:43" x14ac:dyDescent="0.3">
      <c r="AO48894" s="9"/>
      <c r="AP48894" s="9"/>
      <c r="AQ48894" s="9"/>
    </row>
    <row r="48895" spans="41:43" x14ac:dyDescent="0.3">
      <c r="AO48895" s="9"/>
      <c r="AP48895" s="9"/>
      <c r="AQ48895" s="9"/>
    </row>
    <row r="48896" spans="41:43" x14ac:dyDescent="0.3">
      <c r="AO48896" s="9"/>
      <c r="AP48896" s="9"/>
      <c r="AQ48896" s="9"/>
    </row>
    <row r="48897" spans="41:43" x14ac:dyDescent="0.3">
      <c r="AO48897" s="9"/>
      <c r="AP48897" s="9"/>
      <c r="AQ48897" s="9"/>
    </row>
    <row r="48898" spans="41:43" x14ac:dyDescent="0.3">
      <c r="AO48898" s="9"/>
      <c r="AP48898" s="9"/>
      <c r="AQ48898" s="9"/>
    </row>
    <row r="48899" spans="41:43" x14ac:dyDescent="0.3">
      <c r="AO48899" s="9"/>
      <c r="AP48899" s="9"/>
      <c r="AQ48899" s="9"/>
    </row>
    <row r="48900" spans="41:43" x14ac:dyDescent="0.3">
      <c r="AO48900" s="9"/>
      <c r="AP48900" s="9"/>
      <c r="AQ48900" s="9"/>
    </row>
    <row r="48901" spans="41:43" x14ac:dyDescent="0.3">
      <c r="AO48901" s="9"/>
      <c r="AP48901" s="9"/>
      <c r="AQ48901" s="9"/>
    </row>
    <row r="48902" spans="41:43" x14ac:dyDescent="0.3">
      <c r="AO48902" s="9"/>
      <c r="AP48902" s="9"/>
      <c r="AQ48902" s="9"/>
    </row>
    <row r="48903" spans="41:43" x14ac:dyDescent="0.3">
      <c r="AO48903" s="9"/>
      <c r="AP48903" s="9"/>
      <c r="AQ48903" s="9"/>
    </row>
    <row r="48904" spans="41:43" x14ac:dyDescent="0.3">
      <c r="AO48904" s="9"/>
      <c r="AP48904" s="9"/>
      <c r="AQ48904" s="9"/>
    </row>
    <row r="48905" spans="41:43" x14ac:dyDescent="0.3">
      <c r="AO48905" s="9"/>
      <c r="AP48905" s="9"/>
      <c r="AQ48905" s="9"/>
    </row>
    <row r="48906" spans="41:43" x14ac:dyDescent="0.3">
      <c r="AO48906" s="9"/>
      <c r="AP48906" s="9"/>
      <c r="AQ48906" s="9"/>
    </row>
    <row r="48907" spans="41:43" x14ac:dyDescent="0.3">
      <c r="AO48907" s="9"/>
      <c r="AP48907" s="9"/>
      <c r="AQ48907" s="9"/>
    </row>
    <row r="48908" spans="41:43" x14ac:dyDescent="0.3">
      <c r="AO48908" s="9"/>
      <c r="AP48908" s="9"/>
      <c r="AQ48908" s="9"/>
    </row>
    <row r="48909" spans="41:43" x14ac:dyDescent="0.3">
      <c r="AO48909" s="9"/>
      <c r="AP48909" s="9"/>
      <c r="AQ48909" s="9"/>
    </row>
    <row r="48910" spans="41:43" x14ac:dyDescent="0.3">
      <c r="AO48910" s="9"/>
      <c r="AP48910" s="9"/>
      <c r="AQ48910" s="9"/>
    </row>
    <row r="48911" spans="41:43" x14ac:dyDescent="0.3">
      <c r="AO48911" s="9"/>
      <c r="AP48911" s="9"/>
      <c r="AQ48911" s="9"/>
    </row>
    <row r="48912" spans="41:43" x14ac:dyDescent="0.3">
      <c r="AO48912" s="9"/>
      <c r="AP48912" s="9"/>
      <c r="AQ48912" s="9"/>
    </row>
    <row r="48913" spans="41:43" x14ac:dyDescent="0.3">
      <c r="AO48913" s="9"/>
      <c r="AP48913" s="9"/>
      <c r="AQ48913" s="9"/>
    </row>
    <row r="48914" spans="41:43" x14ac:dyDescent="0.3">
      <c r="AO48914" s="9"/>
      <c r="AP48914" s="9"/>
      <c r="AQ48914" s="9"/>
    </row>
    <row r="48915" spans="41:43" x14ac:dyDescent="0.3">
      <c r="AO48915" s="9"/>
      <c r="AP48915" s="9"/>
      <c r="AQ48915" s="9"/>
    </row>
    <row r="48916" spans="41:43" x14ac:dyDescent="0.3">
      <c r="AO48916" s="9"/>
      <c r="AP48916" s="9"/>
      <c r="AQ48916" s="9"/>
    </row>
    <row r="48917" spans="41:43" x14ac:dyDescent="0.3">
      <c r="AO48917" s="9"/>
      <c r="AP48917" s="9"/>
      <c r="AQ48917" s="9"/>
    </row>
    <row r="48918" spans="41:43" x14ac:dyDescent="0.3">
      <c r="AO48918" s="9"/>
      <c r="AP48918" s="9"/>
      <c r="AQ48918" s="9"/>
    </row>
    <row r="48919" spans="41:43" x14ac:dyDescent="0.3">
      <c r="AO48919" s="9"/>
      <c r="AP48919" s="9"/>
      <c r="AQ48919" s="9"/>
    </row>
    <row r="48920" spans="41:43" x14ac:dyDescent="0.3">
      <c r="AO48920" s="9"/>
      <c r="AP48920" s="9"/>
      <c r="AQ48920" s="9"/>
    </row>
    <row r="48921" spans="41:43" x14ac:dyDescent="0.3">
      <c r="AO48921" s="9"/>
      <c r="AP48921" s="9"/>
      <c r="AQ48921" s="9"/>
    </row>
    <row r="48922" spans="41:43" x14ac:dyDescent="0.3">
      <c r="AO48922" s="9"/>
      <c r="AP48922" s="9"/>
      <c r="AQ48922" s="9"/>
    </row>
    <row r="48923" spans="41:43" x14ac:dyDescent="0.3">
      <c r="AO48923" s="9"/>
      <c r="AP48923" s="9"/>
      <c r="AQ48923" s="9"/>
    </row>
    <row r="48924" spans="41:43" x14ac:dyDescent="0.3">
      <c r="AO48924" s="9"/>
      <c r="AP48924" s="9"/>
      <c r="AQ48924" s="9"/>
    </row>
    <row r="48925" spans="41:43" x14ac:dyDescent="0.3">
      <c r="AO48925" s="9"/>
      <c r="AP48925" s="9"/>
      <c r="AQ48925" s="9"/>
    </row>
    <row r="48926" spans="41:43" x14ac:dyDescent="0.3">
      <c r="AO48926" s="9"/>
      <c r="AP48926" s="9"/>
      <c r="AQ48926" s="9"/>
    </row>
    <row r="48927" spans="41:43" x14ac:dyDescent="0.3">
      <c r="AO48927" s="9"/>
      <c r="AP48927" s="9"/>
      <c r="AQ48927" s="9"/>
    </row>
    <row r="48928" spans="41:43" x14ac:dyDescent="0.3">
      <c r="AO48928" s="9"/>
      <c r="AP48928" s="9"/>
      <c r="AQ48928" s="9"/>
    </row>
    <row r="48929" spans="41:43" x14ac:dyDescent="0.3">
      <c r="AO48929" s="9"/>
      <c r="AP48929" s="9"/>
      <c r="AQ48929" s="9"/>
    </row>
    <row r="48930" spans="41:43" x14ac:dyDescent="0.3">
      <c r="AO48930" s="9"/>
      <c r="AP48930" s="9"/>
      <c r="AQ48930" s="9"/>
    </row>
    <row r="48931" spans="41:43" x14ac:dyDescent="0.3">
      <c r="AO48931" s="9"/>
      <c r="AP48931" s="9"/>
      <c r="AQ48931" s="9"/>
    </row>
    <row r="48932" spans="41:43" x14ac:dyDescent="0.3">
      <c r="AO48932" s="9"/>
      <c r="AP48932" s="9"/>
      <c r="AQ48932" s="9"/>
    </row>
    <row r="48933" spans="41:43" x14ac:dyDescent="0.3">
      <c r="AO48933" s="9"/>
      <c r="AP48933" s="9"/>
      <c r="AQ48933" s="9"/>
    </row>
    <row r="48934" spans="41:43" x14ac:dyDescent="0.3">
      <c r="AO48934" s="9"/>
      <c r="AP48934" s="9"/>
      <c r="AQ48934" s="9"/>
    </row>
    <row r="48935" spans="41:43" x14ac:dyDescent="0.3">
      <c r="AO48935" s="9"/>
      <c r="AP48935" s="9"/>
      <c r="AQ48935" s="9"/>
    </row>
    <row r="48936" spans="41:43" x14ac:dyDescent="0.3">
      <c r="AO48936" s="9"/>
      <c r="AP48936" s="9"/>
      <c r="AQ48936" s="9"/>
    </row>
    <row r="48937" spans="41:43" x14ac:dyDescent="0.3">
      <c r="AO48937" s="9"/>
      <c r="AP48937" s="9"/>
      <c r="AQ48937" s="9"/>
    </row>
    <row r="48938" spans="41:43" x14ac:dyDescent="0.3">
      <c r="AO48938" s="9"/>
      <c r="AP48938" s="9"/>
      <c r="AQ48938" s="9"/>
    </row>
    <row r="48939" spans="41:43" x14ac:dyDescent="0.3">
      <c r="AO48939" s="9"/>
      <c r="AP48939" s="9"/>
      <c r="AQ48939" s="9"/>
    </row>
    <row r="48940" spans="41:43" x14ac:dyDescent="0.3">
      <c r="AO48940" s="9"/>
      <c r="AP48940" s="9"/>
      <c r="AQ48940" s="9"/>
    </row>
    <row r="48941" spans="41:43" x14ac:dyDescent="0.3">
      <c r="AO48941" s="9"/>
      <c r="AP48941" s="9"/>
      <c r="AQ48941" s="9"/>
    </row>
    <row r="48942" spans="41:43" x14ac:dyDescent="0.3">
      <c r="AO48942" s="9"/>
      <c r="AP48942" s="9"/>
      <c r="AQ48942" s="9"/>
    </row>
    <row r="48943" spans="41:43" x14ac:dyDescent="0.3">
      <c r="AO48943" s="9"/>
      <c r="AP48943" s="9"/>
      <c r="AQ48943" s="9"/>
    </row>
    <row r="48944" spans="41:43" x14ac:dyDescent="0.3">
      <c r="AO48944" s="9"/>
      <c r="AP48944" s="9"/>
      <c r="AQ48944" s="9"/>
    </row>
    <row r="48945" spans="41:43" x14ac:dyDescent="0.3">
      <c r="AO48945" s="9"/>
      <c r="AP48945" s="9"/>
      <c r="AQ48945" s="9"/>
    </row>
    <row r="48946" spans="41:43" x14ac:dyDescent="0.3">
      <c r="AO48946" s="9"/>
      <c r="AP48946" s="9"/>
      <c r="AQ48946" s="9"/>
    </row>
    <row r="48947" spans="41:43" x14ac:dyDescent="0.3">
      <c r="AO48947" s="9"/>
      <c r="AP48947" s="9"/>
      <c r="AQ48947" s="9"/>
    </row>
    <row r="48948" spans="41:43" x14ac:dyDescent="0.3">
      <c r="AO48948" s="9"/>
      <c r="AP48948" s="9"/>
      <c r="AQ48948" s="9"/>
    </row>
    <row r="48949" spans="41:43" x14ac:dyDescent="0.3">
      <c r="AO48949" s="9"/>
      <c r="AP48949" s="9"/>
      <c r="AQ48949" s="9"/>
    </row>
    <row r="48950" spans="41:43" x14ac:dyDescent="0.3">
      <c r="AO48950" s="9"/>
      <c r="AP48950" s="9"/>
      <c r="AQ48950" s="9"/>
    </row>
    <row r="48951" spans="41:43" x14ac:dyDescent="0.3">
      <c r="AO48951" s="9"/>
      <c r="AP48951" s="9"/>
      <c r="AQ48951" s="9"/>
    </row>
    <row r="48952" spans="41:43" x14ac:dyDescent="0.3">
      <c r="AO48952" s="9"/>
      <c r="AP48952" s="9"/>
      <c r="AQ48952" s="9"/>
    </row>
    <row r="48953" spans="41:43" x14ac:dyDescent="0.3">
      <c r="AO48953" s="9"/>
      <c r="AP48953" s="9"/>
      <c r="AQ48953" s="9"/>
    </row>
    <row r="48954" spans="41:43" x14ac:dyDescent="0.3">
      <c r="AO48954" s="9"/>
      <c r="AP48954" s="9"/>
      <c r="AQ48954" s="9"/>
    </row>
    <row r="48955" spans="41:43" x14ac:dyDescent="0.3">
      <c r="AO48955" s="9"/>
      <c r="AP48955" s="9"/>
      <c r="AQ48955" s="9"/>
    </row>
    <row r="48956" spans="41:43" x14ac:dyDescent="0.3">
      <c r="AO48956" s="9"/>
      <c r="AP48956" s="9"/>
      <c r="AQ48956" s="9"/>
    </row>
    <row r="48957" spans="41:43" x14ac:dyDescent="0.3">
      <c r="AO48957" s="9"/>
      <c r="AP48957" s="9"/>
      <c r="AQ48957" s="9"/>
    </row>
    <row r="48958" spans="41:43" x14ac:dyDescent="0.3">
      <c r="AO48958" s="9"/>
      <c r="AP48958" s="9"/>
      <c r="AQ48958" s="9"/>
    </row>
    <row r="48959" spans="41:43" x14ac:dyDescent="0.3">
      <c r="AO48959" s="9"/>
      <c r="AP48959" s="9"/>
      <c r="AQ48959" s="9"/>
    </row>
    <row r="48960" spans="41:43" x14ac:dyDescent="0.3">
      <c r="AO48960" s="9"/>
      <c r="AP48960" s="9"/>
      <c r="AQ48960" s="9"/>
    </row>
    <row r="48961" spans="41:43" x14ac:dyDescent="0.3">
      <c r="AO48961" s="9"/>
      <c r="AP48961" s="9"/>
      <c r="AQ48961" s="9"/>
    </row>
    <row r="48962" spans="41:43" x14ac:dyDescent="0.3">
      <c r="AO48962" s="9"/>
      <c r="AP48962" s="9"/>
      <c r="AQ48962" s="9"/>
    </row>
    <row r="48963" spans="41:43" x14ac:dyDescent="0.3">
      <c r="AO48963" s="9"/>
      <c r="AP48963" s="9"/>
      <c r="AQ48963" s="9"/>
    </row>
    <row r="48964" spans="41:43" x14ac:dyDescent="0.3">
      <c r="AO48964" s="9"/>
      <c r="AP48964" s="9"/>
      <c r="AQ48964" s="9"/>
    </row>
    <row r="48965" spans="41:43" x14ac:dyDescent="0.3">
      <c r="AO48965" s="9"/>
      <c r="AP48965" s="9"/>
      <c r="AQ48965" s="9"/>
    </row>
    <row r="48966" spans="41:43" x14ac:dyDescent="0.3">
      <c r="AO48966" s="9"/>
      <c r="AP48966" s="9"/>
      <c r="AQ48966" s="9"/>
    </row>
    <row r="48967" spans="41:43" x14ac:dyDescent="0.3">
      <c r="AO48967" s="9"/>
      <c r="AP48967" s="9"/>
      <c r="AQ48967" s="9"/>
    </row>
    <row r="48968" spans="41:43" x14ac:dyDescent="0.3">
      <c r="AO48968" s="9"/>
      <c r="AP48968" s="9"/>
      <c r="AQ48968" s="9"/>
    </row>
    <row r="48969" spans="41:43" x14ac:dyDescent="0.3">
      <c r="AO48969" s="9"/>
      <c r="AP48969" s="9"/>
      <c r="AQ48969" s="9"/>
    </row>
    <row r="48970" spans="41:43" x14ac:dyDescent="0.3">
      <c r="AO48970" s="9"/>
      <c r="AP48970" s="9"/>
      <c r="AQ48970" s="9"/>
    </row>
    <row r="48971" spans="41:43" x14ac:dyDescent="0.3">
      <c r="AO48971" s="9"/>
      <c r="AP48971" s="9"/>
      <c r="AQ48971" s="9"/>
    </row>
    <row r="48972" spans="41:43" x14ac:dyDescent="0.3">
      <c r="AO48972" s="9"/>
      <c r="AP48972" s="9"/>
      <c r="AQ48972" s="9"/>
    </row>
    <row r="48973" spans="41:43" x14ac:dyDescent="0.3">
      <c r="AO48973" s="9"/>
      <c r="AP48973" s="9"/>
      <c r="AQ48973" s="9"/>
    </row>
    <row r="48974" spans="41:43" x14ac:dyDescent="0.3">
      <c r="AO48974" s="9"/>
      <c r="AP48974" s="9"/>
      <c r="AQ48974" s="9"/>
    </row>
    <row r="48975" spans="41:43" x14ac:dyDescent="0.3">
      <c r="AO48975" s="9"/>
      <c r="AP48975" s="9"/>
      <c r="AQ48975" s="9"/>
    </row>
    <row r="48976" spans="41:43" x14ac:dyDescent="0.3">
      <c r="AO48976" s="9"/>
      <c r="AP48976" s="9"/>
      <c r="AQ48976" s="9"/>
    </row>
    <row r="48977" spans="41:43" x14ac:dyDescent="0.3">
      <c r="AO48977" s="9"/>
      <c r="AP48977" s="9"/>
      <c r="AQ48977" s="9"/>
    </row>
    <row r="48978" spans="41:43" x14ac:dyDescent="0.3">
      <c r="AO48978" s="9"/>
      <c r="AP48978" s="9"/>
      <c r="AQ48978" s="9"/>
    </row>
    <row r="48979" spans="41:43" x14ac:dyDescent="0.3">
      <c r="AO48979" s="9"/>
      <c r="AP48979" s="9"/>
      <c r="AQ48979" s="9"/>
    </row>
    <row r="48980" spans="41:43" x14ac:dyDescent="0.3">
      <c r="AO48980" s="9"/>
      <c r="AP48980" s="9"/>
      <c r="AQ48980" s="9"/>
    </row>
    <row r="48981" spans="41:43" x14ac:dyDescent="0.3">
      <c r="AO48981" s="9"/>
      <c r="AP48981" s="9"/>
      <c r="AQ48981" s="9"/>
    </row>
    <row r="48982" spans="41:43" x14ac:dyDescent="0.3">
      <c r="AO48982" s="9"/>
      <c r="AP48982" s="9"/>
      <c r="AQ48982" s="9"/>
    </row>
    <row r="48983" spans="41:43" x14ac:dyDescent="0.3">
      <c r="AO48983" s="9"/>
      <c r="AP48983" s="9"/>
      <c r="AQ48983" s="9"/>
    </row>
    <row r="48984" spans="41:43" x14ac:dyDescent="0.3">
      <c r="AO48984" s="9"/>
      <c r="AP48984" s="9"/>
      <c r="AQ48984" s="9"/>
    </row>
    <row r="48985" spans="41:43" x14ac:dyDescent="0.3">
      <c r="AO48985" s="9"/>
      <c r="AP48985" s="9"/>
      <c r="AQ48985" s="9"/>
    </row>
    <row r="48986" spans="41:43" x14ac:dyDescent="0.3">
      <c r="AO48986" s="9"/>
      <c r="AP48986" s="9"/>
      <c r="AQ48986" s="9"/>
    </row>
    <row r="48987" spans="41:43" x14ac:dyDescent="0.3">
      <c r="AO48987" s="9"/>
      <c r="AP48987" s="9"/>
      <c r="AQ48987" s="9"/>
    </row>
    <row r="48988" spans="41:43" x14ac:dyDescent="0.3">
      <c r="AO48988" s="9"/>
      <c r="AP48988" s="9"/>
      <c r="AQ48988" s="9"/>
    </row>
    <row r="48989" spans="41:43" x14ac:dyDescent="0.3">
      <c r="AO48989" s="9"/>
      <c r="AP48989" s="9"/>
      <c r="AQ48989" s="9"/>
    </row>
    <row r="48990" spans="41:43" x14ac:dyDescent="0.3">
      <c r="AO48990" s="9"/>
      <c r="AP48990" s="9"/>
      <c r="AQ48990" s="9"/>
    </row>
    <row r="48991" spans="41:43" x14ac:dyDescent="0.3">
      <c r="AO48991" s="9"/>
      <c r="AP48991" s="9"/>
      <c r="AQ48991" s="9"/>
    </row>
    <row r="48992" spans="41:43" x14ac:dyDescent="0.3">
      <c r="AO48992" s="9"/>
      <c r="AP48992" s="9"/>
      <c r="AQ48992" s="9"/>
    </row>
    <row r="48993" spans="41:43" x14ac:dyDescent="0.3">
      <c r="AO48993" s="9"/>
      <c r="AP48993" s="9"/>
      <c r="AQ48993" s="9"/>
    </row>
    <row r="48994" spans="41:43" x14ac:dyDescent="0.3">
      <c r="AO48994" s="9"/>
      <c r="AP48994" s="9"/>
      <c r="AQ48994" s="9"/>
    </row>
    <row r="48995" spans="41:43" x14ac:dyDescent="0.3">
      <c r="AO48995" s="9"/>
      <c r="AP48995" s="9"/>
      <c r="AQ48995" s="9"/>
    </row>
    <row r="48996" spans="41:43" x14ac:dyDescent="0.3">
      <c r="AO48996" s="9"/>
      <c r="AP48996" s="9"/>
      <c r="AQ48996" s="9"/>
    </row>
    <row r="48997" spans="41:43" x14ac:dyDescent="0.3">
      <c r="AO48997" s="9"/>
      <c r="AP48997" s="9"/>
      <c r="AQ48997" s="9"/>
    </row>
    <row r="48998" spans="41:43" x14ac:dyDescent="0.3">
      <c r="AO48998" s="9"/>
      <c r="AP48998" s="9"/>
      <c r="AQ48998" s="9"/>
    </row>
    <row r="48999" spans="41:43" x14ac:dyDescent="0.3">
      <c r="AO48999" s="9"/>
      <c r="AP48999" s="9"/>
      <c r="AQ48999" s="9"/>
    </row>
    <row r="49000" spans="41:43" x14ac:dyDescent="0.3">
      <c r="AO49000" s="9"/>
      <c r="AP49000" s="9"/>
      <c r="AQ49000" s="9"/>
    </row>
    <row r="49001" spans="41:43" x14ac:dyDescent="0.3">
      <c r="AO49001" s="9"/>
      <c r="AP49001" s="9"/>
      <c r="AQ49001" s="9"/>
    </row>
    <row r="49002" spans="41:43" x14ac:dyDescent="0.3">
      <c r="AO49002" s="9"/>
      <c r="AP49002" s="9"/>
      <c r="AQ49002" s="9"/>
    </row>
    <row r="49003" spans="41:43" x14ac:dyDescent="0.3">
      <c r="AO49003" s="9"/>
      <c r="AP49003" s="9"/>
      <c r="AQ49003" s="9"/>
    </row>
    <row r="49004" spans="41:43" x14ac:dyDescent="0.3">
      <c r="AO49004" s="9"/>
      <c r="AP49004" s="9"/>
      <c r="AQ49004" s="9"/>
    </row>
    <row r="49005" spans="41:43" x14ac:dyDescent="0.3">
      <c r="AO49005" s="9"/>
      <c r="AP49005" s="9"/>
      <c r="AQ49005" s="9"/>
    </row>
    <row r="49006" spans="41:43" x14ac:dyDescent="0.3">
      <c r="AO49006" s="9"/>
      <c r="AP49006" s="9"/>
      <c r="AQ49006" s="9"/>
    </row>
    <row r="49007" spans="41:43" x14ac:dyDescent="0.3">
      <c r="AO49007" s="9"/>
      <c r="AP49007" s="9"/>
      <c r="AQ49007" s="9"/>
    </row>
    <row r="49008" spans="41:43" x14ac:dyDescent="0.3">
      <c r="AO49008" s="9"/>
      <c r="AP49008" s="9"/>
      <c r="AQ49008" s="9"/>
    </row>
    <row r="49009" spans="41:43" x14ac:dyDescent="0.3">
      <c r="AO49009" s="9"/>
      <c r="AP49009" s="9"/>
      <c r="AQ49009" s="9"/>
    </row>
    <row r="49010" spans="41:43" x14ac:dyDescent="0.3">
      <c r="AO49010" s="9"/>
      <c r="AP49010" s="9"/>
      <c r="AQ49010" s="9"/>
    </row>
    <row r="49011" spans="41:43" x14ac:dyDescent="0.3">
      <c r="AO49011" s="9"/>
      <c r="AP49011" s="9"/>
      <c r="AQ49011" s="9"/>
    </row>
    <row r="49012" spans="41:43" x14ac:dyDescent="0.3">
      <c r="AO49012" s="9"/>
      <c r="AP49012" s="9"/>
      <c r="AQ49012" s="9"/>
    </row>
    <row r="49013" spans="41:43" x14ac:dyDescent="0.3">
      <c r="AO49013" s="9"/>
      <c r="AP49013" s="9"/>
      <c r="AQ49013" s="9"/>
    </row>
    <row r="49014" spans="41:43" x14ac:dyDescent="0.3">
      <c r="AO49014" s="9"/>
      <c r="AP49014" s="9"/>
      <c r="AQ49014" s="9"/>
    </row>
    <row r="49015" spans="41:43" x14ac:dyDescent="0.3">
      <c r="AO49015" s="9"/>
      <c r="AP49015" s="9"/>
      <c r="AQ49015" s="9"/>
    </row>
    <row r="49016" spans="41:43" x14ac:dyDescent="0.3">
      <c r="AO49016" s="9"/>
      <c r="AP49016" s="9"/>
      <c r="AQ49016" s="9"/>
    </row>
    <row r="49017" spans="41:43" x14ac:dyDescent="0.3">
      <c r="AO49017" s="9"/>
      <c r="AP49017" s="9"/>
      <c r="AQ49017" s="9"/>
    </row>
    <row r="49018" spans="41:43" x14ac:dyDescent="0.3">
      <c r="AO49018" s="9"/>
      <c r="AP49018" s="9"/>
      <c r="AQ49018" s="9"/>
    </row>
    <row r="49019" spans="41:43" x14ac:dyDescent="0.3">
      <c r="AO49019" s="9"/>
      <c r="AP49019" s="9"/>
      <c r="AQ49019" s="9"/>
    </row>
    <row r="49020" spans="41:43" x14ac:dyDescent="0.3">
      <c r="AO49020" s="9"/>
      <c r="AP49020" s="9"/>
      <c r="AQ49020" s="9"/>
    </row>
    <row r="49021" spans="41:43" x14ac:dyDescent="0.3">
      <c r="AO49021" s="9"/>
      <c r="AP49021" s="9"/>
      <c r="AQ49021" s="9"/>
    </row>
    <row r="49022" spans="41:43" x14ac:dyDescent="0.3">
      <c r="AO49022" s="9"/>
      <c r="AP49022" s="9"/>
      <c r="AQ49022" s="9"/>
    </row>
    <row r="49023" spans="41:43" x14ac:dyDescent="0.3">
      <c r="AO49023" s="9"/>
      <c r="AP49023" s="9"/>
      <c r="AQ49023" s="9"/>
    </row>
    <row r="49024" spans="41:43" x14ac:dyDescent="0.3">
      <c r="AO49024" s="9"/>
      <c r="AP49024" s="9"/>
      <c r="AQ49024" s="9"/>
    </row>
    <row r="49025" spans="41:43" x14ac:dyDescent="0.3">
      <c r="AO49025" s="9"/>
      <c r="AP49025" s="9"/>
      <c r="AQ49025" s="9"/>
    </row>
    <row r="49026" spans="41:43" x14ac:dyDescent="0.3">
      <c r="AO49026" s="9"/>
      <c r="AP49026" s="9"/>
      <c r="AQ49026" s="9"/>
    </row>
    <row r="49027" spans="41:43" x14ac:dyDescent="0.3">
      <c r="AO49027" s="9"/>
      <c r="AP49027" s="9"/>
      <c r="AQ49027" s="9"/>
    </row>
    <row r="49028" spans="41:43" x14ac:dyDescent="0.3">
      <c r="AO49028" s="9"/>
      <c r="AP49028" s="9"/>
      <c r="AQ49028" s="9"/>
    </row>
    <row r="49029" spans="41:43" x14ac:dyDescent="0.3">
      <c r="AO49029" s="9"/>
      <c r="AP49029" s="9"/>
      <c r="AQ49029" s="9"/>
    </row>
    <row r="49030" spans="41:43" x14ac:dyDescent="0.3">
      <c r="AO49030" s="9"/>
      <c r="AP49030" s="9"/>
      <c r="AQ49030" s="9"/>
    </row>
    <row r="49031" spans="41:43" x14ac:dyDescent="0.3">
      <c r="AO49031" s="9"/>
      <c r="AP49031" s="9"/>
      <c r="AQ49031" s="9"/>
    </row>
    <row r="49032" spans="41:43" x14ac:dyDescent="0.3">
      <c r="AO49032" s="9"/>
      <c r="AP49032" s="9"/>
      <c r="AQ49032" s="9"/>
    </row>
    <row r="49033" spans="41:43" x14ac:dyDescent="0.3">
      <c r="AO49033" s="9"/>
      <c r="AP49033" s="9"/>
      <c r="AQ49033" s="9"/>
    </row>
    <row r="49034" spans="41:43" x14ac:dyDescent="0.3">
      <c r="AO49034" s="9"/>
      <c r="AP49034" s="9"/>
      <c r="AQ49034" s="9"/>
    </row>
    <row r="49035" spans="41:43" x14ac:dyDescent="0.3">
      <c r="AO49035" s="9"/>
      <c r="AP49035" s="9"/>
      <c r="AQ49035" s="9"/>
    </row>
    <row r="49036" spans="41:43" x14ac:dyDescent="0.3">
      <c r="AO49036" s="9"/>
      <c r="AP49036" s="9"/>
      <c r="AQ49036" s="9"/>
    </row>
    <row r="49037" spans="41:43" x14ac:dyDescent="0.3">
      <c r="AO49037" s="9"/>
      <c r="AP49037" s="9"/>
      <c r="AQ49037" s="9"/>
    </row>
    <row r="49038" spans="41:43" x14ac:dyDescent="0.3">
      <c r="AO49038" s="9"/>
      <c r="AP49038" s="9"/>
      <c r="AQ49038" s="9"/>
    </row>
    <row r="49039" spans="41:43" x14ac:dyDescent="0.3">
      <c r="AO49039" s="9"/>
      <c r="AP49039" s="9"/>
      <c r="AQ49039" s="9"/>
    </row>
    <row r="49040" spans="41:43" x14ac:dyDescent="0.3">
      <c r="AO49040" s="9"/>
      <c r="AP49040" s="9"/>
      <c r="AQ49040" s="9"/>
    </row>
    <row r="49041" spans="41:43" x14ac:dyDescent="0.3">
      <c r="AO49041" s="9"/>
      <c r="AP49041" s="9"/>
      <c r="AQ49041" s="9"/>
    </row>
    <row r="49042" spans="41:43" x14ac:dyDescent="0.3">
      <c r="AO49042" s="9"/>
      <c r="AP49042" s="9"/>
      <c r="AQ49042" s="9"/>
    </row>
    <row r="49043" spans="41:43" x14ac:dyDescent="0.3">
      <c r="AO49043" s="9"/>
      <c r="AP49043" s="9"/>
      <c r="AQ49043" s="9"/>
    </row>
    <row r="49044" spans="41:43" x14ac:dyDescent="0.3">
      <c r="AO49044" s="9"/>
      <c r="AP49044" s="9"/>
      <c r="AQ49044" s="9"/>
    </row>
    <row r="49045" spans="41:43" x14ac:dyDescent="0.3">
      <c r="AO49045" s="9"/>
      <c r="AP49045" s="9"/>
      <c r="AQ49045" s="9"/>
    </row>
    <row r="49046" spans="41:43" x14ac:dyDescent="0.3">
      <c r="AO49046" s="9"/>
      <c r="AP49046" s="9"/>
      <c r="AQ49046" s="9"/>
    </row>
    <row r="49047" spans="41:43" x14ac:dyDescent="0.3">
      <c r="AO49047" s="9"/>
      <c r="AP49047" s="9"/>
      <c r="AQ49047" s="9"/>
    </row>
    <row r="49048" spans="41:43" x14ac:dyDescent="0.3">
      <c r="AO49048" s="9"/>
      <c r="AP49048" s="9"/>
      <c r="AQ49048" s="9"/>
    </row>
    <row r="49049" spans="41:43" x14ac:dyDescent="0.3">
      <c r="AO49049" s="9"/>
      <c r="AP49049" s="9"/>
      <c r="AQ49049" s="9"/>
    </row>
    <row r="49050" spans="41:43" x14ac:dyDescent="0.3">
      <c r="AO49050" s="9"/>
      <c r="AP49050" s="9"/>
      <c r="AQ49050" s="9"/>
    </row>
    <row r="49051" spans="41:43" x14ac:dyDescent="0.3">
      <c r="AO49051" s="9"/>
      <c r="AP49051" s="9"/>
      <c r="AQ49051" s="9"/>
    </row>
    <row r="49052" spans="41:43" x14ac:dyDescent="0.3">
      <c r="AO49052" s="9"/>
      <c r="AP49052" s="9"/>
      <c r="AQ49052" s="9"/>
    </row>
    <row r="49053" spans="41:43" x14ac:dyDescent="0.3">
      <c r="AO49053" s="9"/>
      <c r="AP49053" s="9"/>
      <c r="AQ49053" s="9"/>
    </row>
    <row r="49054" spans="41:43" x14ac:dyDescent="0.3">
      <c r="AO49054" s="9"/>
      <c r="AP49054" s="9"/>
      <c r="AQ49054" s="9"/>
    </row>
    <row r="49055" spans="41:43" x14ac:dyDescent="0.3">
      <c r="AO49055" s="9"/>
      <c r="AP49055" s="9"/>
      <c r="AQ49055" s="9"/>
    </row>
    <row r="49056" spans="41:43" x14ac:dyDescent="0.3">
      <c r="AO49056" s="9"/>
      <c r="AP49056" s="9"/>
      <c r="AQ49056" s="9"/>
    </row>
    <row r="49057" spans="41:43" x14ac:dyDescent="0.3">
      <c r="AO49057" s="9"/>
      <c r="AP49057" s="9"/>
      <c r="AQ49057" s="9"/>
    </row>
    <row r="49058" spans="41:43" x14ac:dyDescent="0.3">
      <c r="AO49058" s="9"/>
      <c r="AP49058" s="9"/>
      <c r="AQ49058" s="9"/>
    </row>
    <row r="49059" spans="41:43" x14ac:dyDescent="0.3">
      <c r="AO49059" s="9"/>
      <c r="AP49059" s="9"/>
      <c r="AQ49059" s="9"/>
    </row>
    <row r="49060" spans="41:43" x14ac:dyDescent="0.3">
      <c r="AO49060" s="9"/>
      <c r="AP49060" s="9"/>
      <c r="AQ49060" s="9"/>
    </row>
    <row r="49061" spans="41:43" x14ac:dyDescent="0.3">
      <c r="AO49061" s="9"/>
      <c r="AP49061" s="9"/>
      <c r="AQ49061" s="9"/>
    </row>
    <row r="49062" spans="41:43" x14ac:dyDescent="0.3">
      <c r="AO49062" s="9"/>
      <c r="AP49062" s="9"/>
      <c r="AQ49062" s="9"/>
    </row>
    <row r="49063" spans="41:43" x14ac:dyDescent="0.3">
      <c r="AO49063" s="9"/>
      <c r="AP49063" s="9"/>
      <c r="AQ49063" s="9"/>
    </row>
    <row r="49064" spans="41:43" x14ac:dyDescent="0.3">
      <c r="AO49064" s="9"/>
      <c r="AP49064" s="9"/>
      <c r="AQ49064" s="9"/>
    </row>
    <row r="49065" spans="41:43" x14ac:dyDescent="0.3">
      <c r="AO49065" s="9"/>
      <c r="AP49065" s="9"/>
      <c r="AQ49065" s="9"/>
    </row>
    <row r="49066" spans="41:43" x14ac:dyDescent="0.3">
      <c r="AO49066" s="9"/>
      <c r="AP49066" s="9"/>
      <c r="AQ49066" s="9"/>
    </row>
    <row r="49067" spans="41:43" x14ac:dyDescent="0.3">
      <c r="AO49067" s="9"/>
      <c r="AP49067" s="9"/>
      <c r="AQ49067" s="9"/>
    </row>
    <row r="49068" spans="41:43" x14ac:dyDescent="0.3">
      <c r="AO49068" s="9"/>
      <c r="AP49068" s="9"/>
      <c r="AQ49068" s="9"/>
    </row>
    <row r="49069" spans="41:43" x14ac:dyDescent="0.3">
      <c r="AO49069" s="9"/>
      <c r="AP49069" s="9"/>
      <c r="AQ49069" s="9"/>
    </row>
    <row r="49070" spans="41:43" x14ac:dyDescent="0.3">
      <c r="AO49070" s="9"/>
      <c r="AP49070" s="9"/>
      <c r="AQ49070" s="9"/>
    </row>
    <row r="49071" spans="41:43" x14ac:dyDescent="0.3">
      <c r="AO49071" s="9"/>
      <c r="AP49071" s="9"/>
      <c r="AQ49071" s="9"/>
    </row>
    <row r="49072" spans="41:43" x14ac:dyDescent="0.3">
      <c r="AO49072" s="9"/>
      <c r="AP49072" s="9"/>
      <c r="AQ49072" s="9"/>
    </row>
    <row r="49073" spans="41:43" x14ac:dyDescent="0.3">
      <c r="AO49073" s="9"/>
      <c r="AP49073" s="9"/>
      <c r="AQ49073" s="9"/>
    </row>
    <row r="49074" spans="41:43" x14ac:dyDescent="0.3">
      <c r="AO49074" s="9"/>
      <c r="AP49074" s="9"/>
      <c r="AQ49074" s="9"/>
    </row>
    <row r="49075" spans="41:43" x14ac:dyDescent="0.3">
      <c r="AO49075" s="9"/>
      <c r="AP49075" s="9"/>
      <c r="AQ49075" s="9"/>
    </row>
    <row r="49076" spans="41:43" x14ac:dyDescent="0.3">
      <c r="AO49076" s="9"/>
      <c r="AP49076" s="9"/>
      <c r="AQ49076" s="9"/>
    </row>
    <row r="49077" spans="41:43" x14ac:dyDescent="0.3">
      <c r="AO49077" s="9"/>
      <c r="AP49077" s="9"/>
      <c r="AQ49077" s="9"/>
    </row>
    <row r="49078" spans="41:43" x14ac:dyDescent="0.3">
      <c r="AO49078" s="9"/>
      <c r="AP49078" s="9"/>
      <c r="AQ49078" s="9"/>
    </row>
    <row r="49079" spans="41:43" x14ac:dyDescent="0.3">
      <c r="AO49079" s="9"/>
      <c r="AP49079" s="9"/>
      <c r="AQ49079" s="9"/>
    </row>
    <row r="49080" spans="41:43" x14ac:dyDescent="0.3">
      <c r="AO49080" s="9"/>
      <c r="AP49080" s="9"/>
      <c r="AQ49080" s="9"/>
    </row>
    <row r="49081" spans="41:43" x14ac:dyDescent="0.3">
      <c r="AO49081" s="9"/>
      <c r="AP49081" s="9"/>
      <c r="AQ49081" s="9"/>
    </row>
    <row r="49082" spans="41:43" x14ac:dyDescent="0.3">
      <c r="AO49082" s="9"/>
      <c r="AP49082" s="9"/>
      <c r="AQ49082" s="9"/>
    </row>
    <row r="49083" spans="41:43" x14ac:dyDescent="0.3">
      <c r="AO49083" s="9"/>
      <c r="AP49083" s="9"/>
      <c r="AQ49083" s="9"/>
    </row>
    <row r="49084" spans="41:43" x14ac:dyDescent="0.3">
      <c r="AO49084" s="9"/>
      <c r="AP49084" s="9"/>
      <c r="AQ49084" s="9"/>
    </row>
    <row r="49085" spans="41:43" x14ac:dyDescent="0.3">
      <c r="AO49085" s="9"/>
      <c r="AP49085" s="9"/>
      <c r="AQ49085" s="9"/>
    </row>
    <row r="49086" spans="41:43" x14ac:dyDescent="0.3">
      <c r="AO49086" s="9"/>
      <c r="AP49086" s="9"/>
      <c r="AQ49086" s="9"/>
    </row>
    <row r="49087" spans="41:43" x14ac:dyDescent="0.3">
      <c r="AO49087" s="9"/>
      <c r="AP49087" s="9"/>
      <c r="AQ49087" s="9"/>
    </row>
    <row r="49088" spans="41:43" x14ac:dyDescent="0.3">
      <c r="AO49088" s="9"/>
      <c r="AP49088" s="9"/>
      <c r="AQ49088" s="9"/>
    </row>
    <row r="49089" spans="41:43" x14ac:dyDescent="0.3">
      <c r="AO49089" s="9"/>
      <c r="AP49089" s="9"/>
      <c r="AQ49089" s="9"/>
    </row>
    <row r="49090" spans="41:43" x14ac:dyDescent="0.3">
      <c r="AO49090" s="9"/>
      <c r="AP49090" s="9"/>
      <c r="AQ49090" s="9"/>
    </row>
    <row r="49091" spans="41:43" x14ac:dyDescent="0.3">
      <c r="AO49091" s="9"/>
      <c r="AP49091" s="9"/>
      <c r="AQ49091" s="9"/>
    </row>
    <row r="49092" spans="41:43" x14ac:dyDescent="0.3">
      <c r="AO49092" s="9"/>
      <c r="AP49092" s="9"/>
      <c r="AQ49092" s="9"/>
    </row>
    <row r="49093" spans="41:43" x14ac:dyDescent="0.3">
      <c r="AO49093" s="9"/>
      <c r="AP49093" s="9"/>
      <c r="AQ49093" s="9"/>
    </row>
    <row r="49094" spans="41:43" x14ac:dyDescent="0.3">
      <c r="AO49094" s="9"/>
      <c r="AP49094" s="9"/>
      <c r="AQ49094" s="9"/>
    </row>
    <row r="49095" spans="41:43" x14ac:dyDescent="0.3">
      <c r="AO49095" s="9"/>
      <c r="AP49095" s="9"/>
      <c r="AQ49095" s="9"/>
    </row>
    <row r="49096" spans="41:43" x14ac:dyDescent="0.3">
      <c r="AO49096" s="9"/>
      <c r="AP49096" s="9"/>
      <c r="AQ49096" s="9"/>
    </row>
    <row r="49097" spans="41:43" x14ac:dyDescent="0.3">
      <c r="AO49097" s="9"/>
      <c r="AP49097" s="9"/>
      <c r="AQ49097" s="9"/>
    </row>
    <row r="49098" spans="41:43" x14ac:dyDescent="0.3">
      <c r="AO49098" s="9"/>
      <c r="AP49098" s="9"/>
      <c r="AQ49098" s="9"/>
    </row>
    <row r="49099" spans="41:43" x14ac:dyDescent="0.3">
      <c r="AO49099" s="9"/>
      <c r="AP49099" s="9"/>
      <c r="AQ49099" s="9"/>
    </row>
    <row r="49100" spans="41:43" x14ac:dyDescent="0.3">
      <c r="AO49100" s="9"/>
      <c r="AP49100" s="9"/>
      <c r="AQ49100" s="9"/>
    </row>
    <row r="49101" spans="41:43" x14ac:dyDescent="0.3">
      <c r="AO49101" s="9"/>
      <c r="AP49101" s="9"/>
      <c r="AQ49101" s="9"/>
    </row>
    <row r="49102" spans="41:43" x14ac:dyDescent="0.3">
      <c r="AO49102" s="9"/>
      <c r="AP49102" s="9"/>
      <c r="AQ49102" s="9"/>
    </row>
    <row r="49103" spans="41:43" x14ac:dyDescent="0.3">
      <c r="AO49103" s="9"/>
      <c r="AP49103" s="9"/>
      <c r="AQ49103" s="9"/>
    </row>
    <row r="49104" spans="41:43" x14ac:dyDescent="0.3">
      <c r="AO49104" s="9"/>
      <c r="AP49104" s="9"/>
      <c r="AQ49104" s="9"/>
    </row>
    <row r="49105" spans="41:43" x14ac:dyDescent="0.3">
      <c r="AO49105" s="9"/>
      <c r="AP49105" s="9"/>
      <c r="AQ49105" s="9"/>
    </row>
    <row r="49106" spans="41:43" x14ac:dyDescent="0.3">
      <c r="AO49106" s="9"/>
      <c r="AP49106" s="9"/>
      <c r="AQ49106" s="9"/>
    </row>
    <row r="49107" spans="41:43" x14ac:dyDescent="0.3">
      <c r="AO49107" s="9"/>
      <c r="AP49107" s="9"/>
      <c r="AQ49107" s="9"/>
    </row>
    <row r="49108" spans="41:43" x14ac:dyDescent="0.3">
      <c r="AO49108" s="9"/>
      <c r="AP49108" s="9"/>
      <c r="AQ49108" s="9"/>
    </row>
    <row r="49109" spans="41:43" x14ac:dyDescent="0.3">
      <c r="AO49109" s="9"/>
      <c r="AP49109" s="9"/>
      <c r="AQ49109" s="9"/>
    </row>
    <row r="49110" spans="41:43" x14ac:dyDescent="0.3">
      <c r="AO49110" s="9"/>
      <c r="AP49110" s="9"/>
      <c r="AQ49110" s="9"/>
    </row>
    <row r="49111" spans="41:43" x14ac:dyDescent="0.3">
      <c r="AO49111" s="9"/>
      <c r="AP49111" s="9"/>
      <c r="AQ49111" s="9"/>
    </row>
    <row r="49112" spans="41:43" x14ac:dyDescent="0.3">
      <c r="AO49112" s="9"/>
      <c r="AP49112" s="9"/>
      <c r="AQ49112" s="9"/>
    </row>
    <row r="49113" spans="41:43" x14ac:dyDescent="0.3">
      <c r="AO49113" s="9"/>
      <c r="AP49113" s="9"/>
      <c r="AQ49113" s="9"/>
    </row>
    <row r="49114" spans="41:43" x14ac:dyDescent="0.3">
      <c r="AO49114" s="9"/>
      <c r="AP49114" s="9"/>
      <c r="AQ49114" s="9"/>
    </row>
    <row r="49115" spans="41:43" x14ac:dyDescent="0.3">
      <c r="AO49115" s="9"/>
      <c r="AP49115" s="9"/>
      <c r="AQ49115" s="9"/>
    </row>
    <row r="49116" spans="41:43" x14ac:dyDescent="0.3">
      <c r="AO49116" s="9"/>
      <c r="AP49116" s="9"/>
      <c r="AQ49116" s="9"/>
    </row>
    <row r="49117" spans="41:43" x14ac:dyDescent="0.3">
      <c r="AO49117" s="9"/>
      <c r="AP49117" s="9"/>
      <c r="AQ49117" s="9"/>
    </row>
    <row r="49118" spans="41:43" x14ac:dyDescent="0.3">
      <c r="AO49118" s="9"/>
      <c r="AP49118" s="9"/>
      <c r="AQ49118" s="9"/>
    </row>
    <row r="49119" spans="41:43" x14ac:dyDescent="0.3">
      <c r="AO49119" s="9"/>
      <c r="AP49119" s="9"/>
      <c r="AQ49119" s="9"/>
    </row>
    <row r="49120" spans="41:43" x14ac:dyDescent="0.3">
      <c r="AO49120" s="9"/>
      <c r="AP49120" s="9"/>
      <c r="AQ49120" s="9"/>
    </row>
    <row r="49121" spans="41:43" x14ac:dyDescent="0.3">
      <c r="AO49121" s="9"/>
      <c r="AP49121" s="9"/>
      <c r="AQ49121" s="9"/>
    </row>
    <row r="49122" spans="41:43" x14ac:dyDescent="0.3">
      <c r="AO49122" s="9"/>
      <c r="AP49122" s="9"/>
      <c r="AQ49122" s="9"/>
    </row>
    <row r="49123" spans="41:43" x14ac:dyDescent="0.3">
      <c r="AO49123" s="9"/>
      <c r="AP49123" s="9"/>
      <c r="AQ49123" s="9"/>
    </row>
    <row r="49124" spans="41:43" x14ac:dyDescent="0.3">
      <c r="AO49124" s="9"/>
      <c r="AP49124" s="9"/>
      <c r="AQ49124" s="9"/>
    </row>
    <row r="49125" spans="41:43" x14ac:dyDescent="0.3">
      <c r="AO49125" s="9"/>
      <c r="AP49125" s="9"/>
      <c r="AQ49125" s="9"/>
    </row>
    <row r="49126" spans="41:43" x14ac:dyDescent="0.3">
      <c r="AO49126" s="9"/>
      <c r="AP49126" s="9"/>
      <c r="AQ49126" s="9"/>
    </row>
    <row r="49127" spans="41:43" x14ac:dyDescent="0.3">
      <c r="AO49127" s="9"/>
      <c r="AP49127" s="9"/>
      <c r="AQ49127" s="9"/>
    </row>
    <row r="49128" spans="41:43" x14ac:dyDescent="0.3">
      <c r="AO49128" s="9"/>
      <c r="AP49128" s="9"/>
      <c r="AQ49128" s="9"/>
    </row>
    <row r="49129" spans="41:43" x14ac:dyDescent="0.3">
      <c r="AO49129" s="9"/>
      <c r="AP49129" s="9"/>
      <c r="AQ49129" s="9"/>
    </row>
    <row r="49130" spans="41:43" x14ac:dyDescent="0.3">
      <c r="AO49130" s="9"/>
      <c r="AP49130" s="9"/>
      <c r="AQ49130" s="9"/>
    </row>
    <row r="49131" spans="41:43" x14ac:dyDescent="0.3">
      <c r="AO49131" s="9"/>
      <c r="AP49131" s="9"/>
      <c r="AQ49131" s="9"/>
    </row>
    <row r="49132" spans="41:43" x14ac:dyDescent="0.3">
      <c r="AO49132" s="9"/>
      <c r="AP49132" s="9"/>
      <c r="AQ49132" s="9"/>
    </row>
    <row r="49133" spans="41:43" x14ac:dyDescent="0.3">
      <c r="AO49133" s="9"/>
      <c r="AP49133" s="9"/>
      <c r="AQ49133" s="9"/>
    </row>
    <row r="49134" spans="41:43" x14ac:dyDescent="0.3">
      <c r="AO49134" s="9"/>
      <c r="AP49134" s="9"/>
      <c r="AQ49134" s="9"/>
    </row>
    <row r="49135" spans="41:43" x14ac:dyDescent="0.3">
      <c r="AO49135" s="9"/>
      <c r="AP49135" s="9"/>
      <c r="AQ49135" s="9"/>
    </row>
    <row r="49136" spans="41:43" x14ac:dyDescent="0.3">
      <c r="AO49136" s="9"/>
      <c r="AP49136" s="9"/>
      <c r="AQ49136" s="9"/>
    </row>
    <row r="49137" spans="41:43" x14ac:dyDescent="0.3">
      <c r="AO49137" s="9"/>
      <c r="AP49137" s="9"/>
      <c r="AQ49137" s="9"/>
    </row>
    <row r="49138" spans="41:43" x14ac:dyDescent="0.3">
      <c r="AO49138" s="9"/>
      <c r="AP49138" s="9"/>
      <c r="AQ49138" s="9"/>
    </row>
    <row r="49139" spans="41:43" x14ac:dyDescent="0.3">
      <c r="AO49139" s="9"/>
      <c r="AP49139" s="9"/>
      <c r="AQ49139" s="9"/>
    </row>
    <row r="49140" spans="41:43" x14ac:dyDescent="0.3">
      <c r="AO49140" s="9"/>
      <c r="AP49140" s="9"/>
      <c r="AQ49140" s="9"/>
    </row>
    <row r="49141" spans="41:43" x14ac:dyDescent="0.3">
      <c r="AO49141" s="9"/>
      <c r="AP49141" s="9"/>
      <c r="AQ49141" s="9"/>
    </row>
    <row r="49142" spans="41:43" x14ac:dyDescent="0.3">
      <c r="AO49142" s="9"/>
      <c r="AP49142" s="9"/>
      <c r="AQ49142" s="9"/>
    </row>
    <row r="49143" spans="41:43" x14ac:dyDescent="0.3">
      <c r="AO49143" s="9"/>
      <c r="AP49143" s="9"/>
      <c r="AQ49143" s="9"/>
    </row>
    <row r="49144" spans="41:43" x14ac:dyDescent="0.3">
      <c r="AO49144" s="9"/>
      <c r="AP49144" s="9"/>
      <c r="AQ49144" s="9"/>
    </row>
    <row r="49145" spans="41:43" x14ac:dyDescent="0.3">
      <c r="AO49145" s="9"/>
      <c r="AP49145" s="9"/>
      <c r="AQ49145" s="9"/>
    </row>
    <row r="49146" spans="41:43" x14ac:dyDescent="0.3">
      <c r="AO49146" s="9"/>
      <c r="AP49146" s="9"/>
      <c r="AQ49146" s="9"/>
    </row>
    <row r="49147" spans="41:43" x14ac:dyDescent="0.3">
      <c r="AO49147" s="9"/>
      <c r="AP49147" s="9"/>
      <c r="AQ49147" s="9"/>
    </row>
    <row r="49148" spans="41:43" x14ac:dyDescent="0.3">
      <c r="AO49148" s="9"/>
      <c r="AP49148" s="9"/>
      <c r="AQ49148" s="9"/>
    </row>
    <row r="49149" spans="41:43" x14ac:dyDescent="0.3">
      <c r="AO49149" s="9"/>
      <c r="AP49149" s="9"/>
      <c r="AQ49149" s="9"/>
    </row>
    <row r="49150" spans="41:43" x14ac:dyDescent="0.3">
      <c r="AO49150" s="9"/>
      <c r="AP49150" s="9"/>
      <c r="AQ49150" s="9"/>
    </row>
    <row r="49151" spans="41:43" x14ac:dyDescent="0.3">
      <c r="AO49151" s="9"/>
      <c r="AP49151" s="9"/>
      <c r="AQ49151" s="9"/>
    </row>
    <row r="49152" spans="41:43" x14ac:dyDescent="0.3">
      <c r="AO49152" s="9"/>
      <c r="AP49152" s="9"/>
      <c r="AQ49152" s="9"/>
    </row>
    <row r="49153" spans="41:43" x14ac:dyDescent="0.3">
      <c r="AO49153" s="9"/>
      <c r="AP49153" s="9"/>
      <c r="AQ49153" s="9"/>
    </row>
    <row r="49154" spans="41:43" x14ac:dyDescent="0.3">
      <c r="AO49154" s="9"/>
      <c r="AP49154" s="9"/>
      <c r="AQ49154" s="9"/>
    </row>
    <row r="49155" spans="41:43" x14ac:dyDescent="0.3">
      <c r="AO49155" s="9"/>
      <c r="AP49155" s="9"/>
      <c r="AQ49155" s="9"/>
    </row>
    <row r="49156" spans="41:43" x14ac:dyDescent="0.3">
      <c r="AO49156" s="9"/>
      <c r="AP49156" s="9"/>
      <c r="AQ49156" s="9"/>
    </row>
    <row r="49157" spans="41:43" x14ac:dyDescent="0.3">
      <c r="AO49157" s="9"/>
      <c r="AP49157" s="9"/>
      <c r="AQ49157" s="9"/>
    </row>
    <row r="49158" spans="41:43" x14ac:dyDescent="0.3">
      <c r="AO49158" s="9"/>
      <c r="AP49158" s="9"/>
      <c r="AQ49158" s="9"/>
    </row>
    <row r="49159" spans="41:43" x14ac:dyDescent="0.3">
      <c r="AO49159" s="9"/>
      <c r="AP49159" s="9"/>
      <c r="AQ49159" s="9"/>
    </row>
    <row r="49160" spans="41:43" x14ac:dyDescent="0.3">
      <c r="AO49160" s="9"/>
      <c r="AP49160" s="9"/>
      <c r="AQ49160" s="9"/>
    </row>
    <row r="49161" spans="41:43" x14ac:dyDescent="0.3">
      <c r="AO49161" s="9"/>
      <c r="AP49161" s="9"/>
      <c r="AQ49161" s="9"/>
    </row>
    <row r="49162" spans="41:43" x14ac:dyDescent="0.3">
      <c r="AO49162" s="9"/>
      <c r="AP49162" s="9"/>
      <c r="AQ49162" s="9"/>
    </row>
    <row r="49163" spans="41:43" x14ac:dyDescent="0.3">
      <c r="AO49163" s="9"/>
      <c r="AP49163" s="9"/>
      <c r="AQ49163" s="9"/>
    </row>
    <row r="49164" spans="41:43" x14ac:dyDescent="0.3">
      <c r="AO49164" s="9"/>
      <c r="AP49164" s="9"/>
      <c r="AQ49164" s="9"/>
    </row>
    <row r="49165" spans="41:43" x14ac:dyDescent="0.3">
      <c r="AO49165" s="9"/>
      <c r="AP49165" s="9"/>
      <c r="AQ49165" s="9"/>
    </row>
    <row r="49166" spans="41:43" x14ac:dyDescent="0.3">
      <c r="AO49166" s="9"/>
      <c r="AP49166" s="9"/>
      <c r="AQ49166" s="9"/>
    </row>
    <row r="49167" spans="41:43" x14ac:dyDescent="0.3">
      <c r="AO49167" s="9"/>
      <c r="AP49167" s="9"/>
      <c r="AQ49167" s="9"/>
    </row>
    <row r="49168" spans="41:43" x14ac:dyDescent="0.3">
      <c r="AO49168" s="9"/>
      <c r="AP49168" s="9"/>
      <c r="AQ49168" s="9"/>
    </row>
    <row r="49169" spans="41:43" x14ac:dyDescent="0.3">
      <c r="AO49169" s="9"/>
      <c r="AP49169" s="9"/>
      <c r="AQ49169" s="9"/>
    </row>
    <row r="49170" spans="41:43" x14ac:dyDescent="0.3">
      <c r="AO49170" s="9"/>
      <c r="AP49170" s="9"/>
      <c r="AQ49170" s="9"/>
    </row>
    <row r="49171" spans="41:43" x14ac:dyDescent="0.3">
      <c r="AO49171" s="9"/>
      <c r="AP49171" s="9"/>
      <c r="AQ49171" s="9"/>
    </row>
    <row r="49172" spans="41:43" x14ac:dyDescent="0.3">
      <c r="AO49172" s="9"/>
      <c r="AP49172" s="9"/>
      <c r="AQ49172" s="9"/>
    </row>
    <row r="49173" spans="41:43" x14ac:dyDescent="0.3">
      <c r="AO49173" s="9"/>
      <c r="AP49173" s="9"/>
      <c r="AQ49173" s="9"/>
    </row>
    <row r="49174" spans="41:43" x14ac:dyDescent="0.3">
      <c r="AO49174" s="9"/>
      <c r="AP49174" s="9"/>
      <c r="AQ49174" s="9"/>
    </row>
    <row r="49175" spans="41:43" x14ac:dyDescent="0.3">
      <c r="AO49175" s="9"/>
      <c r="AP49175" s="9"/>
      <c r="AQ49175" s="9"/>
    </row>
    <row r="49176" spans="41:43" x14ac:dyDescent="0.3">
      <c r="AO49176" s="9"/>
      <c r="AP49176" s="9"/>
      <c r="AQ49176" s="9"/>
    </row>
    <row r="49177" spans="41:43" x14ac:dyDescent="0.3">
      <c r="AO49177" s="9"/>
      <c r="AP49177" s="9"/>
      <c r="AQ49177" s="9"/>
    </row>
    <row r="49178" spans="41:43" x14ac:dyDescent="0.3">
      <c r="AO49178" s="9"/>
      <c r="AP49178" s="9"/>
      <c r="AQ49178" s="9"/>
    </row>
    <row r="49179" spans="41:43" x14ac:dyDescent="0.3">
      <c r="AO49179" s="9"/>
      <c r="AP49179" s="9"/>
      <c r="AQ49179" s="9"/>
    </row>
    <row r="49180" spans="41:43" x14ac:dyDescent="0.3">
      <c r="AO49180" s="9"/>
      <c r="AP49180" s="9"/>
      <c r="AQ49180" s="9"/>
    </row>
    <row r="49181" spans="41:43" x14ac:dyDescent="0.3">
      <c r="AO49181" s="9"/>
      <c r="AP49181" s="9"/>
      <c r="AQ49181" s="9"/>
    </row>
    <row r="49182" spans="41:43" x14ac:dyDescent="0.3">
      <c r="AO49182" s="9"/>
      <c r="AP49182" s="9"/>
      <c r="AQ49182" s="9"/>
    </row>
    <row r="49183" spans="41:43" x14ac:dyDescent="0.3">
      <c r="AO49183" s="9"/>
      <c r="AP49183" s="9"/>
      <c r="AQ49183" s="9"/>
    </row>
    <row r="49184" spans="41:43" x14ac:dyDescent="0.3">
      <c r="AO49184" s="9"/>
      <c r="AP49184" s="9"/>
      <c r="AQ49184" s="9"/>
    </row>
    <row r="49185" spans="41:43" x14ac:dyDescent="0.3">
      <c r="AO49185" s="9"/>
      <c r="AP49185" s="9"/>
      <c r="AQ49185" s="9"/>
    </row>
    <row r="49186" spans="41:43" x14ac:dyDescent="0.3">
      <c r="AO49186" s="9"/>
      <c r="AP49186" s="9"/>
      <c r="AQ49186" s="9"/>
    </row>
    <row r="49187" spans="41:43" x14ac:dyDescent="0.3">
      <c r="AO49187" s="9"/>
      <c r="AP49187" s="9"/>
      <c r="AQ49187" s="9"/>
    </row>
    <row r="49188" spans="41:43" x14ac:dyDescent="0.3">
      <c r="AO49188" s="9"/>
      <c r="AP49188" s="9"/>
      <c r="AQ49188" s="9"/>
    </row>
    <row r="49189" spans="41:43" x14ac:dyDescent="0.3">
      <c r="AO49189" s="9"/>
      <c r="AP49189" s="9"/>
      <c r="AQ49189" s="9"/>
    </row>
    <row r="49190" spans="41:43" x14ac:dyDescent="0.3">
      <c r="AO49190" s="9"/>
      <c r="AP49190" s="9"/>
      <c r="AQ49190" s="9"/>
    </row>
    <row r="49191" spans="41:43" x14ac:dyDescent="0.3">
      <c r="AO49191" s="9"/>
      <c r="AP49191" s="9"/>
      <c r="AQ49191" s="9"/>
    </row>
    <row r="49192" spans="41:43" x14ac:dyDescent="0.3">
      <c r="AO49192" s="9"/>
      <c r="AP49192" s="9"/>
      <c r="AQ49192" s="9"/>
    </row>
    <row r="49193" spans="41:43" x14ac:dyDescent="0.3">
      <c r="AO49193" s="9"/>
      <c r="AP49193" s="9"/>
      <c r="AQ49193" s="9"/>
    </row>
    <row r="49194" spans="41:43" x14ac:dyDescent="0.3">
      <c r="AO49194" s="9"/>
      <c r="AP49194" s="9"/>
      <c r="AQ49194" s="9"/>
    </row>
    <row r="49195" spans="41:43" x14ac:dyDescent="0.3">
      <c r="AO49195" s="9"/>
      <c r="AP49195" s="9"/>
      <c r="AQ49195" s="9"/>
    </row>
    <row r="49196" spans="41:43" x14ac:dyDescent="0.3">
      <c r="AO49196" s="9"/>
      <c r="AP49196" s="9"/>
      <c r="AQ49196" s="9"/>
    </row>
    <row r="49197" spans="41:43" x14ac:dyDescent="0.3">
      <c r="AO49197" s="9"/>
      <c r="AP49197" s="9"/>
      <c r="AQ49197" s="9"/>
    </row>
    <row r="49198" spans="41:43" x14ac:dyDescent="0.3">
      <c r="AO49198" s="9"/>
      <c r="AP49198" s="9"/>
      <c r="AQ49198" s="9"/>
    </row>
    <row r="49199" spans="41:43" x14ac:dyDescent="0.3">
      <c r="AO49199" s="9"/>
      <c r="AP49199" s="9"/>
      <c r="AQ49199" s="9"/>
    </row>
    <row r="49200" spans="41:43" x14ac:dyDescent="0.3">
      <c r="AO49200" s="9"/>
      <c r="AP49200" s="9"/>
      <c r="AQ49200" s="9"/>
    </row>
    <row r="49201" spans="41:43" x14ac:dyDescent="0.3">
      <c r="AO49201" s="9"/>
      <c r="AP49201" s="9"/>
      <c r="AQ49201" s="9"/>
    </row>
    <row r="49202" spans="41:43" x14ac:dyDescent="0.3">
      <c r="AO49202" s="9"/>
      <c r="AP49202" s="9"/>
      <c r="AQ49202" s="9"/>
    </row>
    <row r="49203" spans="41:43" x14ac:dyDescent="0.3">
      <c r="AO49203" s="9"/>
      <c r="AP49203" s="9"/>
      <c r="AQ49203" s="9"/>
    </row>
    <row r="49204" spans="41:43" x14ac:dyDescent="0.3">
      <c r="AO49204" s="9"/>
      <c r="AP49204" s="9"/>
      <c r="AQ49204" s="9"/>
    </row>
    <row r="49205" spans="41:43" x14ac:dyDescent="0.3">
      <c r="AO49205" s="9"/>
      <c r="AP49205" s="9"/>
      <c r="AQ49205" s="9"/>
    </row>
    <row r="49206" spans="41:43" x14ac:dyDescent="0.3">
      <c r="AO49206" s="9"/>
      <c r="AP49206" s="9"/>
      <c r="AQ49206" s="9"/>
    </row>
    <row r="49207" spans="41:43" x14ac:dyDescent="0.3">
      <c r="AO49207" s="9"/>
      <c r="AP49207" s="9"/>
      <c r="AQ49207" s="9"/>
    </row>
    <row r="49208" spans="41:43" x14ac:dyDescent="0.3">
      <c r="AO49208" s="9"/>
      <c r="AP49208" s="9"/>
      <c r="AQ49208" s="9"/>
    </row>
    <row r="49209" spans="41:43" x14ac:dyDescent="0.3">
      <c r="AO49209" s="9"/>
      <c r="AP49209" s="9"/>
      <c r="AQ49209" s="9"/>
    </row>
    <row r="49210" spans="41:43" x14ac:dyDescent="0.3">
      <c r="AO49210" s="9"/>
      <c r="AP49210" s="9"/>
      <c r="AQ49210" s="9"/>
    </row>
    <row r="49211" spans="41:43" x14ac:dyDescent="0.3">
      <c r="AO49211" s="9"/>
      <c r="AP49211" s="9"/>
      <c r="AQ49211" s="9"/>
    </row>
    <row r="49212" spans="41:43" x14ac:dyDescent="0.3">
      <c r="AO49212" s="9"/>
      <c r="AP49212" s="9"/>
      <c r="AQ49212" s="9"/>
    </row>
    <row r="49213" spans="41:43" x14ac:dyDescent="0.3">
      <c r="AO49213" s="9"/>
      <c r="AP49213" s="9"/>
      <c r="AQ49213" s="9"/>
    </row>
    <row r="49214" spans="41:43" x14ac:dyDescent="0.3">
      <c r="AO49214" s="9"/>
      <c r="AP49214" s="9"/>
      <c r="AQ49214" s="9"/>
    </row>
    <row r="49215" spans="41:43" x14ac:dyDescent="0.3">
      <c r="AO49215" s="9"/>
      <c r="AP49215" s="9"/>
      <c r="AQ49215" s="9"/>
    </row>
    <row r="49216" spans="41:43" x14ac:dyDescent="0.3">
      <c r="AO49216" s="9"/>
      <c r="AP49216" s="9"/>
      <c r="AQ49216" s="9"/>
    </row>
    <row r="49217" spans="41:43" x14ac:dyDescent="0.3">
      <c r="AO49217" s="9"/>
      <c r="AP49217" s="9"/>
      <c r="AQ49217" s="9"/>
    </row>
    <row r="49218" spans="41:43" x14ac:dyDescent="0.3">
      <c r="AO49218" s="9"/>
      <c r="AP49218" s="9"/>
      <c r="AQ49218" s="9"/>
    </row>
    <row r="49219" spans="41:43" x14ac:dyDescent="0.3">
      <c r="AO49219" s="9"/>
      <c r="AP49219" s="9"/>
      <c r="AQ49219" s="9"/>
    </row>
    <row r="49220" spans="41:43" x14ac:dyDescent="0.3">
      <c r="AO49220" s="9"/>
      <c r="AP49220" s="9"/>
      <c r="AQ49220" s="9"/>
    </row>
    <row r="49221" spans="41:43" x14ac:dyDescent="0.3">
      <c r="AO49221" s="9"/>
      <c r="AP49221" s="9"/>
      <c r="AQ49221" s="9"/>
    </row>
    <row r="49222" spans="41:43" x14ac:dyDescent="0.3">
      <c r="AO49222" s="9"/>
      <c r="AP49222" s="9"/>
      <c r="AQ49222" s="9"/>
    </row>
    <row r="49223" spans="41:43" x14ac:dyDescent="0.3">
      <c r="AO49223" s="9"/>
      <c r="AP49223" s="9"/>
      <c r="AQ49223" s="9"/>
    </row>
    <row r="49224" spans="41:43" x14ac:dyDescent="0.3">
      <c r="AO49224" s="9"/>
      <c r="AP49224" s="9"/>
      <c r="AQ49224" s="9"/>
    </row>
    <row r="49225" spans="41:43" x14ac:dyDescent="0.3">
      <c r="AO49225" s="9"/>
      <c r="AP49225" s="9"/>
      <c r="AQ49225" s="9"/>
    </row>
    <row r="49226" spans="41:43" x14ac:dyDescent="0.3">
      <c r="AO49226" s="9"/>
      <c r="AP49226" s="9"/>
      <c r="AQ49226" s="9"/>
    </row>
    <row r="49227" spans="41:43" x14ac:dyDescent="0.3">
      <c r="AO49227" s="9"/>
      <c r="AP49227" s="9"/>
      <c r="AQ49227" s="9"/>
    </row>
    <row r="49228" spans="41:43" x14ac:dyDescent="0.3">
      <c r="AO49228" s="9"/>
      <c r="AP49228" s="9"/>
      <c r="AQ49228" s="9"/>
    </row>
    <row r="49229" spans="41:43" x14ac:dyDescent="0.3">
      <c r="AO49229" s="9"/>
      <c r="AP49229" s="9"/>
      <c r="AQ49229" s="9"/>
    </row>
    <row r="49230" spans="41:43" x14ac:dyDescent="0.3">
      <c r="AO49230" s="9"/>
      <c r="AP49230" s="9"/>
      <c r="AQ49230" s="9"/>
    </row>
    <row r="49231" spans="41:43" x14ac:dyDescent="0.3">
      <c r="AO49231" s="9"/>
      <c r="AP49231" s="9"/>
      <c r="AQ49231" s="9"/>
    </row>
    <row r="49232" spans="41:43" x14ac:dyDescent="0.3">
      <c r="AO49232" s="9"/>
      <c r="AP49232" s="9"/>
      <c r="AQ49232" s="9"/>
    </row>
    <row r="49233" spans="41:43" x14ac:dyDescent="0.3">
      <c r="AO49233" s="9"/>
      <c r="AP49233" s="9"/>
      <c r="AQ49233" s="9"/>
    </row>
    <row r="49234" spans="41:43" x14ac:dyDescent="0.3">
      <c r="AO49234" s="9"/>
      <c r="AP49234" s="9"/>
      <c r="AQ49234" s="9"/>
    </row>
    <row r="49235" spans="41:43" x14ac:dyDescent="0.3">
      <c r="AO49235" s="9"/>
      <c r="AP49235" s="9"/>
      <c r="AQ49235" s="9"/>
    </row>
    <row r="49236" spans="41:43" x14ac:dyDescent="0.3">
      <c r="AO49236" s="9"/>
      <c r="AP49236" s="9"/>
      <c r="AQ49236" s="9"/>
    </row>
    <row r="49237" spans="41:43" x14ac:dyDescent="0.3">
      <c r="AO49237" s="9"/>
      <c r="AP49237" s="9"/>
      <c r="AQ49237" s="9"/>
    </row>
    <row r="49238" spans="41:43" x14ac:dyDescent="0.3">
      <c r="AO49238" s="9"/>
      <c r="AP49238" s="9"/>
      <c r="AQ49238" s="9"/>
    </row>
    <row r="49239" spans="41:43" x14ac:dyDescent="0.3">
      <c r="AO49239" s="9"/>
      <c r="AP49239" s="9"/>
      <c r="AQ49239" s="9"/>
    </row>
    <row r="49240" spans="41:43" x14ac:dyDescent="0.3">
      <c r="AO49240" s="9"/>
      <c r="AP49240" s="9"/>
      <c r="AQ49240" s="9"/>
    </row>
    <row r="49241" spans="41:43" x14ac:dyDescent="0.3">
      <c r="AO49241" s="9"/>
      <c r="AP49241" s="9"/>
      <c r="AQ49241" s="9"/>
    </row>
    <row r="49242" spans="41:43" x14ac:dyDescent="0.3">
      <c r="AO49242" s="9"/>
      <c r="AP49242" s="9"/>
      <c r="AQ49242" s="9"/>
    </row>
    <row r="49243" spans="41:43" x14ac:dyDescent="0.3">
      <c r="AO49243" s="9"/>
      <c r="AP49243" s="9"/>
      <c r="AQ49243" s="9"/>
    </row>
    <row r="49244" spans="41:43" x14ac:dyDescent="0.3">
      <c r="AO49244" s="9"/>
      <c r="AP49244" s="9"/>
      <c r="AQ49244" s="9"/>
    </row>
    <row r="49245" spans="41:43" x14ac:dyDescent="0.3">
      <c r="AO49245" s="9"/>
      <c r="AP49245" s="9"/>
      <c r="AQ49245" s="9"/>
    </row>
    <row r="49246" spans="41:43" x14ac:dyDescent="0.3">
      <c r="AO49246" s="9"/>
      <c r="AP49246" s="9"/>
      <c r="AQ49246" s="9"/>
    </row>
    <row r="49247" spans="41:43" x14ac:dyDescent="0.3">
      <c r="AO49247" s="9"/>
      <c r="AP49247" s="9"/>
      <c r="AQ49247" s="9"/>
    </row>
    <row r="49248" spans="41:43" x14ac:dyDescent="0.3">
      <c r="AO49248" s="9"/>
      <c r="AP49248" s="9"/>
      <c r="AQ49248" s="9"/>
    </row>
    <row r="49249" spans="41:43" x14ac:dyDescent="0.3">
      <c r="AO49249" s="9"/>
      <c r="AP49249" s="9"/>
      <c r="AQ49249" s="9"/>
    </row>
    <row r="49250" spans="41:43" x14ac:dyDescent="0.3">
      <c r="AO49250" s="9"/>
      <c r="AP49250" s="9"/>
      <c r="AQ49250" s="9"/>
    </row>
    <row r="49251" spans="41:43" x14ac:dyDescent="0.3">
      <c r="AO49251" s="9"/>
      <c r="AP49251" s="9"/>
      <c r="AQ49251" s="9"/>
    </row>
    <row r="49252" spans="41:43" x14ac:dyDescent="0.3">
      <c r="AO49252" s="9"/>
      <c r="AP49252" s="9"/>
      <c r="AQ49252" s="9"/>
    </row>
    <row r="49253" spans="41:43" x14ac:dyDescent="0.3">
      <c r="AO49253" s="9"/>
      <c r="AP49253" s="9"/>
      <c r="AQ49253" s="9"/>
    </row>
    <row r="49254" spans="41:43" x14ac:dyDescent="0.3">
      <c r="AO49254" s="9"/>
      <c r="AP49254" s="9"/>
      <c r="AQ49254" s="9"/>
    </row>
    <row r="49255" spans="41:43" x14ac:dyDescent="0.3">
      <c r="AO49255" s="9"/>
      <c r="AP49255" s="9"/>
      <c r="AQ49255" s="9"/>
    </row>
    <row r="49256" spans="41:43" x14ac:dyDescent="0.3">
      <c r="AO49256" s="9"/>
      <c r="AP49256" s="9"/>
      <c r="AQ49256" s="9"/>
    </row>
    <row r="49257" spans="41:43" x14ac:dyDescent="0.3">
      <c r="AO49257" s="9"/>
      <c r="AP49257" s="9"/>
      <c r="AQ49257" s="9"/>
    </row>
    <row r="49258" spans="41:43" x14ac:dyDescent="0.3">
      <c r="AO49258" s="9"/>
      <c r="AP49258" s="9"/>
      <c r="AQ49258" s="9"/>
    </row>
    <row r="49259" spans="41:43" x14ac:dyDescent="0.3">
      <c r="AO49259" s="9"/>
      <c r="AP49259" s="9"/>
      <c r="AQ49259" s="9"/>
    </row>
    <row r="49260" spans="41:43" x14ac:dyDescent="0.3">
      <c r="AO49260" s="9"/>
      <c r="AP49260" s="9"/>
      <c r="AQ49260" s="9"/>
    </row>
    <row r="49261" spans="41:43" x14ac:dyDescent="0.3">
      <c r="AO49261" s="9"/>
      <c r="AP49261" s="9"/>
      <c r="AQ49261" s="9"/>
    </row>
    <row r="49262" spans="41:43" x14ac:dyDescent="0.3">
      <c r="AO49262" s="9"/>
      <c r="AP49262" s="9"/>
      <c r="AQ49262" s="9"/>
    </row>
    <row r="49263" spans="41:43" x14ac:dyDescent="0.3">
      <c r="AO49263" s="9"/>
      <c r="AP49263" s="9"/>
      <c r="AQ49263" s="9"/>
    </row>
    <row r="49264" spans="41:43" x14ac:dyDescent="0.3">
      <c r="AO49264" s="9"/>
      <c r="AP49264" s="9"/>
      <c r="AQ49264" s="9"/>
    </row>
    <row r="49265" spans="41:43" x14ac:dyDescent="0.3">
      <c r="AO49265" s="9"/>
      <c r="AP49265" s="9"/>
      <c r="AQ49265" s="9"/>
    </row>
    <row r="49266" spans="41:43" x14ac:dyDescent="0.3">
      <c r="AO49266" s="9"/>
      <c r="AP49266" s="9"/>
      <c r="AQ49266" s="9"/>
    </row>
    <row r="49267" spans="41:43" x14ac:dyDescent="0.3">
      <c r="AO49267" s="9"/>
      <c r="AP49267" s="9"/>
      <c r="AQ49267" s="9"/>
    </row>
    <row r="49268" spans="41:43" x14ac:dyDescent="0.3">
      <c r="AO49268" s="9"/>
      <c r="AP49268" s="9"/>
      <c r="AQ49268" s="9"/>
    </row>
    <row r="49269" spans="41:43" x14ac:dyDescent="0.3">
      <c r="AO49269" s="9"/>
      <c r="AP49269" s="9"/>
      <c r="AQ49269" s="9"/>
    </row>
    <row r="49270" spans="41:43" x14ac:dyDescent="0.3">
      <c r="AO49270" s="9"/>
      <c r="AP49270" s="9"/>
      <c r="AQ49270" s="9"/>
    </row>
    <row r="49271" spans="41:43" x14ac:dyDescent="0.3">
      <c r="AO49271" s="9"/>
      <c r="AP49271" s="9"/>
      <c r="AQ49271" s="9"/>
    </row>
    <row r="49272" spans="41:43" x14ac:dyDescent="0.3">
      <c r="AO49272" s="9"/>
      <c r="AP49272" s="9"/>
      <c r="AQ49272" s="9"/>
    </row>
    <row r="49273" spans="41:43" x14ac:dyDescent="0.3">
      <c r="AO49273" s="9"/>
      <c r="AP49273" s="9"/>
      <c r="AQ49273" s="9"/>
    </row>
    <row r="49274" spans="41:43" x14ac:dyDescent="0.3">
      <c r="AO49274" s="9"/>
      <c r="AP49274" s="9"/>
      <c r="AQ49274" s="9"/>
    </row>
    <row r="49275" spans="41:43" x14ac:dyDescent="0.3">
      <c r="AO49275" s="9"/>
      <c r="AP49275" s="9"/>
      <c r="AQ49275" s="9"/>
    </row>
    <row r="49276" spans="41:43" x14ac:dyDescent="0.3">
      <c r="AO49276" s="9"/>
      <c r="AP49276" s="9"/>
      <c r="AQ49276" s="9"/>
    </row>
    <row r="49277" spans="41:43" x14ac:dyDescent="0.3">
      <c r="AO49277" s="9"/>
      <c r="AP49277" s="9"/>
      <c r="AQ49277" s="9"/>
    </row>
    <row r="49278" spans="41:43" x14ac:dyDescent="0.3">
      <c r="AO49278" s="9"/>
      <c r="AP49278" s="9"/>
      <c r="AQ49278" s="9"/>
    </row>
    <row r="49279" spans="41:43" x14ac:dyDescent="0.3">
      <c r="AO49279" s="9"/>
      <c r="AP49279" s="9"/>
      <c r="AQ49279" s="9"/>
    </row>
    <row r="49280" spans="41:43" x14ac:dyDescent="0.3">
      <c r="AO49280" s="9"/>
      <c r="AP49280" s="9"/>
      <c r="AQ49280" s="9"/>
    </row>
    <row r="49281" spans="41:43" x14ac:dyDescent="0.3">
      <c r="AO49281" s="9"/>
      <c r="AP49281" s="9"/>
      <c r="AQ49281" s="9"/>
    </row>
    <row r="49282" spans="41:43" x14ac:dyDescent="0.3">
      <c r="AO49282" s="9"/>
      <c r="AP49282" s="9"/>
      <c r="AQ49282" s="9"/>
    </row>
    <row r="49283" spans="41:43" x14ac:dyDescent="0.3">
      <c r="AO49283" s="9"/>
      <c r="AP49283" s="9"/>
      <c r="AQ49283" s="9"/>
    </row>
    <row r="49284" spans="41:43" x14ac:dyDescent="0.3">
      <c r="AO49284" s="9"/>
      <c r="AP49284" s="9"/>
      <c r="AQ49284" s="9"/>
    </row>
    <row r="49285" spans="41:43" x14ac:dyDescent="0.3">
      <c r="AO49285" s="9"/>
      <c r="AP49285" s="9"/>
      <c r="AQ49285" s="9"/>
    </row>
    <row r="49286" spans="41:43" x14ac:dyDescent="0.3">
      <c r="AO49286" s="9"/>
      <c r="AP49286" s="9"/>
      <c r="AQ49286" s="9"/>
    </row>
    <row r="49287" spans="41:43" x14ac:dyDescent="0.3">
      <c r="AO49287" s="9"/>
      <c r="AP49287" s="9"/>
      <c r="AQ49287" s="9"/>
    </row>
    <row r="49288" spans="41:43" x14ac:dyDescent="0.3">
      <c r="AO49288" s="9"/>
      <c r="AP49288" s="9"/>
      <c r="AQ49288" s="9"/>
    </row>
    <row r="49289" spans="41:43" x14ac:dyDescent="0.3">
      <c r="AO49289" s="9"/>
      <c r="AP49289" s="9"/>
      <c r="AQ49289" s="9"/>
    </row>
    <row r="49290" spans="41:43" x14ac:dyDescent="0.3">
      <c r="AO49290" s="9"/>
      <c r="AP49290" s="9"/>
      <c r="AQ49290" s="9"/>
    </row>
    <row r="49291" spans="41:43" x14ac:dyDescent="0.3">
      <c r="AO49291" s="9"/>
      <c r="AP49291" s="9"/>
      <c r="AQ49291" s="9"/>
    </row>
    <row r="49292" spans="41:43" x14ac:dyDescent="0.3">
      <c r="AO49292" s="9"/>
      <c r="AP49292" s="9"/>
      <c r="AQ49292" s="9"/>
    </row>
    <row r="49293" spans="41:43" x14ac:dyDescent="0.3">
      <c r="AO49293" s="9"/>
      <c r="AP49293" s="9"/>
      <c r="AQ49293" s="9"/>
    </row>
    <row r="49294" spans="41:43" x14ac:dyDescent="0.3">
      <c r="AO49294" s="9"/>
      <c r="AP49294" s="9"/>
      <c r="AQ49294" s="9"/>
    </row>
    <row r="49295" spans="41:43" x14ac:dyDescent="0.3">
      <c r="AO49295" s="9"/>
      <c r="AP49295" s="9"/>
      <c r="AQ49295" s="9"/>
    </row>
    <row r="49296" spans="41:43" x14ac:dyDescent="0.3">
      <c r="AO49296" s="9"/>
      <c r="AP49296" s="9"/>
      <c r="AQ49296" s="9"/>
    </row>
    <row r="49297" spans="41:43" x14ac:dyDescent="0.3">
      <c r="AO49297" s="9"/>
      <c r="AP49297" s="9"/>
      <c r="AQ49297" s="9"/>
    </row>
    <row r="49298" spans="41:43" x14ac:dyDescent="0.3">
      <c r="AO49298" s="9"/>
      <c r="AP49298" s="9"/>
      <c r="AQ49298" s="9"/>
    </row>
    <row r="49299" spans="41:43" x14ac:dyDescent="0.3">
      <c r="AO49299" s="9"/>
      <c r="AP49299" s="9"/>
      <c r="AQ49299" s="9"/>
    </row>
    <row r="49300" spans="41:43" x14ac:dyDescent="0.3">
      <c r="AO49300" s="9"/>
      <c r="AP49300" s="9"/>
      <c r="AQ49300" s="9"/>
    </row>
    <row r="49301" spans="41:43" x14ac:dyDescent="0.3">
      <c r="AO49301" s="9"/>
      <c r="AP49301" s="9"/>
      <c r="AQ49301" s="9"/>
    </row>
    <row r="49302" spans="41:43" x14ac:dyDescent="0.3">
      <c r="AO49302" s="9"/>
      <c r="AP49302" s="9"/>
      <c r="AQ49302" s="9"/>
    </row>
    <row r="49303" spans="41:43" x14ac:dyDescent="0.3">
      <c r="AO49303" s="9"/>
      <c r="AP49303" s="9"/>
      <c r="AQ49303" s="9"/>
    </row>
    <row r="49304" spans="41:43" x14ac:dyDescent="0.3">
      <c r="AO49304" s="9"/>
      <c r="AP49304" s="9"/>
      <c r="AQ49304" s="9"/>
    </row>
    <row r="49305" spans="41:43" x14ac:dyDescent="0.3">
      <c r="AO49305" s="9"/>
      <c r="AP49305" s="9"/>
      <c r="AQ49305" s="9"/>
    </row>
    <row r="49306" spans="41:43" x14ac:dyDescent="0.3">
      <c r="AO49306" s="9"/>
      <c r="AP49306" s="9"/>
      <c r="AQ49306" s="9"/>
    </row>
    <row r="49307" spans="41:43" x14ac:dyDescent="0.3">
      <c r="AO49307" s="9"/>
      <c r="AP49307" s="9"/>
      <c r="AQ49307" s="9"/>
    </row>
    <row r="49308" spans="41:43" x14ac:dyDescent="0.3">
      <c r="AO49308" s="9"/>
      <c r="AP49308" s="9"/>
      <c r="AQ49308" s="9"/>
    </row>
    <row r="49309" spans="41:43" x14ac:dyDescent="0.3">
      <c r="AO49309" s="9"/>
      <c r="AP49309" s="9"/>
      <c r="AQ49309" s="9"/>
    </row>
    <row r="49310" spans="41:43" x14ac:dyDescent="0.3">
      <c r="AO49310" s="9"/>
      <c r="AP49310" s="9"/>
      <c r="AQ49310" s="9"/>
    </row>
    <row r="49311" spans="41:43" x14ac:dyDescent="0.3">
      <c r="AO49311" s="9"/>
      <c r="AP49311" s="9"/>
      <c r="AQ49311" s="9"/>
    </row>
    <row r="49312" spans="41:43" x14ac:dyDescent="0.3">
      <c r="AO49312" s="9"/>
      <c r="AP49312" s="9"/>
      <c r="AQ49312" s="9"/>
    </row>
    <row r="49313" spans="41:43" x14ac:dyDescent="0.3">
      <c r="AO49313" s="9"/>
      <c r="AP49313" s="9"/>
      <c r="AQ49313" s="9"/>
    </row>
    <row r="49314" spans="41:43" x14ac:dyDescent="0.3">
      <c r="AO49314" s="9"/>
      <c r="AP49314" s="9"/>
      <c r="AQ49314" s="9"/>
    </row>
    <row r="49315" spans="41:43" x14ac:dyDescent="0.3">
      <c r="AO49315" s="9"/>
      <c r="AP49315" s="9"/>
      <c r="AQ49315" s="9"/>
    </row>
    <row r="49316" spans="41:43" x14ac:dyDescent="0.3">
      <c r="AO49316" s="9"/>
      <c r="AP49316" s="9"/>
      <c r="AQ49316" s="9"/>
    </row>
    <row r="49317" spans="41:43" x14ac:dyDescent="0.3">
      <c r="AO49317" s="9"/>
      <c r="AP49317" s="9"/>
      <c r="AQ49317" s="9"/>
    </row>
    <row r="49318" spans="41:43" x14ac:dyDescent="0.3">
      <c r="AO49318" s="9"/>
      <c r="AP49318" s="9"/>
      <c r="AQ49318" s="9"/>
    </row>
    <row r="49319" spans="41:43" x14ac:dyDescent="0.3">
      <c r="AO49319" s="9"/>
      <c r="AP49319" s="9"/>
      <c r="AQ49319" s="9"/>
    </row>
    <row r="49320" spans="41:43" x14ac:dyDescent="0.3">
      <c r="AO49320" s="9"/>
      <c r="AP49320" s="9"/>
      <c r="AQ49320" s="9"/>
    </row>
    <row r="49321" spans="41:43" x14ac:dyDescent="0.3">
      <c r="AO49321" s="9"/>
      <c r="AP49321" s="9"/>
      <c r="AQ49321" s="9"/>
    </row>
    <row r="49322" spans="41:43" x14ac:dyDescent="0.3">
      <c r="AO49322" s="9"/>
      <c r="AP49322" s="9"/>
      <c r="AQ49322" s="9"/>
    </row>
    <row r="49323" spans="41:43" x14ac:dyDescent="0.3">
      <c r="AO49323" s="9"/>
      <c r="AP49323" s="9"/>
      <c r="AQ49323" s="9"/>
    </row>
    <row r="49324" spans="41:43" x14ac:dyDescent="0.3">
      <c r="AO49324" s="9"/>
      <c r="AP49324" s="9"/>
      <c r="AQ49324" s="9"/>
    </row>
    <row r="49325" spans="41:43" x14ac:dyDescent="0.3">
      <c r="AO49325" s="9"/>
      <c r="AP49325" s="9"/>
      <c r="AQ49325" s="9"/>
    </row>
    <row r="49326" spans="41:43" x14ac:dyDescent="0.3">
      <c r="AO49326" s="9"/>
      <c r="AP49326" s="9"/>
      <c r="AQ49326" s="9"/>
    </row>
    <row r="49327" spans="41:43" x14ac:dyDescent="0.3">
      <c r="AO49327" s="9"/>
      <c r="AP49327" s="9"/>
      <c r="AQ49327" s="9"/>
    </row>
    <row r="49328" spans="41:43" x14ac:dyDescent="0.3">
      <c r="AO49328" s="9"/>
      <c r="AP49328" s="9"/>
      <c r="AQ49328" s="9"/>
    </row>
    <row r="49329" spans="41:43" x14ac:dyDescent="0.3">
      <c r="AO49329" s="9"/>
      <c r="AP49329" s="9"/>
      <c r="AQ49329" s="9"/>
    </row>
    <row r="49330" spans="41:43" x14ac:dyDescent="0.3">
      <c r="AO49330" s="9"/>
      <c r="AP49330" s="9"/>
      <c r="AQ49330" s="9"/>
    </row>
    <row r="49331" spans="41:43" x14ac:dyDescent="0.3">
      <c r="AO49331" s="9"/>
      <c r="AP49331" s="9"/>
      <c r="AQ49331" s="9"/>
    </row>
    <row r="49332" spans="41:43" x14ac:dyDescent="0.3">
      <c r="AO49332" s="9"/>
      <c r="AP49332" s="9"/>
      <c r="AQ49332" s="9"/>
    </row>
    <row r="49333" spans="41:43" x14ac:dyDescent="0.3">
      <c r="AO49333" s="9"/>
      <c r="AP49333" s="9"/>
      <c r="AQ49333" s="9"/>
    </row>
    <row r="49334" spans="41:43" x14ac:dyDescent="0.3">
      <c r="AO49334" s="9"/>
      <c r="AP49334" s="9"/>
      <c r="AQ49334" s="9"/>
    </row>
    <row r="49335" spans="41:43" x14ac:dyDescent="0.3">
      <c r="AO49335" s="9"/>
      <c r="AP49335" s="9"/>
      <c r="AQ49335" s="9"/>
    </row>
    <row r="49336" spans="41:43" x14ac:dyDescent="0.3">
      <c r="AO49336" s="9"/>
      <c r="AP49336" s="9"/>
      <c r="AQ49336" s="9"/>
    </row>
    <row r="49337" spans="41:43" x14ac:dyDescent="0.3">
      <c r="AO49337" s="9"/>
      <c r="AP49337" s="9"/>
      <c r="AQ49337" s="9"/>
    </row>
    <row r="49338" spans="41:43" x14ac:dyDescent="0.3">
      <c r="AO49338" s="9"/>
      <c r="AP49338" s="9"/>
      <c r="AQ49338" s="9"/>
    </row>
    <row r="49339" spans="41:43" x14ac:dyDescent="0.3">
      <c r="AO49339" s="9"/>
      <c r="AP49339" s="9"/>
      <c r="AQ49339" s="9"/>
    </row>
    <row r="49340" spans="41:43" x14ac:dyDescent="0.3">
      <c r="AO49340" s="9"/>
      <c r="AP49340" s="9"/>
      <c r="AQ49340" s="9"/>
    </row>
    <row r="49341" spans="41:43" x14ac:dyDescent="0.3">
      <c r="AO49341" s="9"/>
      <c r="AP49341" s="9"/>
      <c r="AQ49341" s="9"/>
    </row>
    <row r="49342" spans="41:43" x14ac:dyDescent="0.3">
      <c r="AO49342" s="9"/>
      <c r="AP49342" s="9"/>
      <c r="AQ49342" s="9"/>
    </row>
    <row r="49343" spans="41:43" x14ac:dyDescent="0.3">
      <c r="AO49343" s="9"/>
      <c r="AP49343" s="9"/>
      <c r="AQ49343" s="9"/>
    </row>
    <row r="49344" spans="41:43" x14ac:dyDescent="0.3">
      <c r="AO49344" s="9"/>
      <c r="AP49344" s="9"/>
      <c r="AQ49344" s="9"/>
    </row>
    <row r="49345" spans="41:43" x14ac:dyDescent="0.3">
      <c r="AO49345" s="9"/>
      <c r="AP49345" s="9"/>
      <c r="AQ49345" s="9"/>
    </row>
    <row r="49346" spans="41:43" x14ac:dyDescent="0.3">
      <c r="AO49346" s="9"/>
      <c r="AP49346" s="9"/>
      <c r="AQ49346" s="9"/>
    </row>
    <row r="49347" spans="41:43" x14ac:dyDescent="0.3">
      <c r="AO49347" s="9"/>
      <c r="AP49347" s="9"/>
      <c r="AQ49347" s="9"/>
    </row>
    <row r="49348" spans="41:43" x14ac:dyDescent="0.3">
      <c r="AO49348" s="9"/>
      <c r="AP49348" s="9"/>
      <c r="AQ49348" s="9"/>
    </row>
    <row r="49349" spans="41:43" x14ac:dyDescent="0.3">
      <c r="AO49349" s="9"/>
      <c r="AP49349" s="9"/>
      <c r="AQ49349" s="9"/>
    </row>
    <row r="49350" spans="41:43" x14ac:dyDescent="0.3">
      <c r="AO49350" s="9"/>
      <c r="AP49350" s="9"/>
      <c r="AQ49350" s="9"/>
    </row>
    <row r="49351" spans="41:43" x14ac:dyDescent="0.3">
      <c r="AO49351" s="9"/>
      <c r="AP49351" s="9"/>
      <c r="AQ49351" s="9"/>
    </row>
    <row r="49352" spans="41:43" x14ac:dyDescent="0.3">
      <c r="AO49352" s="9"/>
      <c r="AP49352" s="9"/>
      <c r="AQ49352" s="9"/>
    </row>
    <row r="49353" spans="41:43" x14ac:dyDescent="0.3">
      <c r="AO49353" s="9"/>
      <c r="AP49353" s="9"/>
      <c r="AQ49353" s="9"/>
    </row>
    <row r="49354" spans="41:43" x14ac:dyDescent="0.3">
      <c r="AO49354" s="9"/>
      <c r="AP49354" s="9"/>
      <c r="AQ49354" s="9"/>
    </row>
    <row r="49355" spans="41:43" x14ac:dyDescent="0.3">
      <c r="AO49355" s="9"/>
      <c r="AP49355" s="9"/>
      <c r="AQ49355" s="9"/>
    </row>
    <row r="49356" spans="41:43" x14ac:dyDescent="0.3">
      <c r="AO49356" s="9"/>
      <c r="AP49356" s="9"/>
      <c r="AQ49356" s="9"/>
    </row>
    <row r="49357" spans="41:43" x14ac:dyDescent="0.3">
      <c r="AO49357" s="9"/>
      <c r="AP49357" s="9"/>
      <c r="AQ49357" s="9"/>
    </row>
    <row r="49358" spans="41:43" x14ac:dyDescent="0.3">
      <c r="AO49358" s="9"/>
      <c r="AP49358" s="9"/>
      <c r="AQ49358" s="9"/>
    </row>
    <row r="49359" spans="41:43" x14ac:dyDescent="0.3">
      <c r="AO49359" s="9"/>
      <c r="AP49359" s="9"/>
      <c r="AQ49359" s="9"/>
    </row>
    <row r="49360" spans="41:43" x14ac:dyDescent="0.3">
      <c r="AO49360" s="9"/>
      <c r="AP49360" s="9"/>
      <c r="AQ49360" s="9"/>
    </row>
    <row r="49361" spans="41:43" x14ac:dyDescent="0.3">
      <c r="AO49361" s="9"/>
      <c r="AP49361" s="9"/>
      <c r="AQ49361" s="9"/>
    </row>
    <row r="49362" spans="41:43" x14ac:dyDescent="0.3">
      <c r="AO49362" s="9"/>
      <c r="AP49362" s="9"/>
      <c r="AQ49362" s="9"/>
    </row>
    <row r="49363" spans="41:43" x14ac:dyDescent="0.3">
      <c r="AO49363" s="9"/>
      <c r="AP49363" s="9"/>
      <c r="AQ49363" s="9"/>
    </row>
    <row r="49364" spans="41:43" x14ac:dyDescent="0.3">
      <c r="AO49364" s="9"/>
      <c r="AP49364" s="9"/>
      <c r="AQ49364" s="9"/>
    </row>
    <row r="49365" spans="41:43" x14ac:dyDescent="0.3">
      <c r="AO49365" s="9"/>
      <c r="AP49365" s="9"/>
      <c r="AQ49365" s="9"/>
    </row>
    <row r="49366" spans="41:43" x14ac:dyDescent="0.3">
      <c r="AO49366" s="9"/>
      <c r="AP49366" s="9"/>
      <c r="AQ49366" s="9"/>
    </row>
    <row r="49367" spans="41:43" x14ac:dyDescent="0.3">
      <c r="AO49367" s="9"/>
      <c r="AP49367" s="9"/>
      <c r="AQ49367" s="9"/>
    </row>
    <row r="49368" spans="41:43" x14ac:dyDescent="0.3">
      <c r="AO49368" s="9"/>
      <c r="AP49368" s="9"/>
      <c r="AQ49368" s="9"/>
    </row>
    <row r="49369" spans="41:43" x14ac:dyDescent="0.3">
      <c r="AO49369" s="9"/>
      <c r="AP49369" s="9"/>
      <c r="AQ49369" s="9"/>
    </row>
    <row r="49370" spans="41:43" x14ac:dyDescent="0.3">
      <c r="AO49370" s="9"/>
      <c r="AP49370" s="9"/>
      <c r="AQ49370" s="9"/>
    </row>
    <row r="49371" spans="41:43" x14ac:dyDescent="0.3">
      <c r="AO49371" s="9"/>
      <c r="AP49371" s="9"/>
      <c r="AQ49371" s="9"/>
    </row>
    <row r="49372" spans="41:43" x14ac:dyDescent="0.3">
      <c r="AO49372" s="9"/>
      <c r="AP49372" s="9"/>
      <c r="AQ49372" s="9"/>
    </row>
    <row r="49373" spans="41:43" x14ac:dyDescent="0.3">
      <c r="AO49373" s="9"/>
      <c r="AP49373" s="9"/>
      <c r="AQ49373" s="9"/>
    </row>
    <row r="49374" spans="41:43" x14ac:dyDescent="0.3">
      <c r="AO49374" s="9"/>
      <c r="AP49374" s="9"/>
      <c r="AQ49374" s="9"/>
    </row>
    <row r="49375" spans="41:43" x14ac:dyDescent="0.3">
      <c r="AO49375" s="9"/>
      <c r="AP49375" s="9"/>
      <c r="AQ49375" s="9"/>
    </row>
    <row r="49376" spans="41:43" x14ac:dyDescent="0.3">
      <c r="AO49376" s="9"/>
      <c r="AP49376" s="9"/>
      <c r="AQ49376" s="9"/>
    </row>
    <row r="49377" spans="41:43" x14ac:dyDescent="0.3">
      <c r="AO49377" s="9"/>
      <c r="AP49377" s="9"/>
      <c r="AQ49377" s="9"/>
    </row>
    <row r="49378" spans="41:43" x14ac:dyDescent="0.3">
      <c r="AO49378" s="9"/>
      <c r="AP49378" s="9"/>
      <c r="AQ49378" s="9"/>
    </row>
    <row r="49379" spans="41:43" x14ac:dyDescent="0.3">
      <c r="AO49379" s="9"/>
      <c r="AP49379" s="9"/>
      <c r="AQ49379" s="9"/>
    </row>
    <row r="49380" spans="41:43" x14ac:dyDescent="0.3">
      <c r="AO49380" s="9"/>
      <c r="AP49380" s="9"/>
      <c r="AQ49380" s="9"/>
    </row>
    <row r="49381" spans="41:43" x14ac:dyDescent="0.3">
      <c r="AO49381" s="9"/>
      <c r="AP49381" s="9"/>
      <c r="AQ49381" s="9"/>
    </row>
    <row r="49382" spans="41:43" x14ac:dyDescent="0.3">
      <c r="AO49382" s="9"/>
      <c r="AP49382" s="9"/>
      <c r="AQ49382" s="9"/>
    </row>
    <row r="49383" spans="41:43" x14ac:dyDescent="0.3">
      <c r="AO49383" s="9"/>
      <c r="AP49383" s="9"/>
      <c r="AQ49383" s="9"/>
    </row>
    <row r="49384" spans="41:43" x14ac:dyDescent="0.3">
      <c r="AO49384" s="9"/>
      <c r="AP49384" s="9"/>
      <c r="AQ49384" s="9"/>
    </row>
    <row r="49385" spans="41:43" x14ac:dyDescent="0.3">
      <c r="AO49385" s="9"/>
      <c r="AP49385" s="9"/>
      <c r="AQ49385" s="9"/>
    </row>
    <row r="49386" spans="41:43" x14ac:dyDescent="0.3">
      <c r="AO49386" s="9"/>
      <c r="AP49386" s="9"/>
      <c r="AQ49386" s="9"/>
    </row>
    <row r="49387" spans="41:43" x14ac:dyDescent="0.3">
      <c r="AO49387" s="9"/>
      <c r="AP49387" s="9"/>
      <c r="AQ49387" s="9"/>
    </row>
    <row r="49388" spans="41:43" x14ac:dyDescent="0.3">
      <c r="AO49388" s="9"/>
      <c r="AP49388" s="9"/>
      <c r="AQ49388" s="9"/>
    </row>
    <row r="49389" spans="41:43" x14ac:dyDescent="0.3">
      <c r="AO49389" s="9"/>
      <c r="AP49389" s="9"/>
      <c r="AQ49389" s="9"/>
    </row>
    <row r="49390" spans="41:43" x14ac:dyDescent="0.3">
      <c r="AO49390" s="9"/>
      <c r="AP49390" s="9"/>
      <c r="AQ49390" s="9"/>
    </row>
    <row r="49391" spans="41:43" x14ac:dyDescent="0.3">
      <c r="AO49391" s="9"/>
      <c r="AP49391" s="9"/>
      <c r="AQ49391" s="9"/>
    </row>
    <row r="49392" spans="41:43" x14ac:dyDescent="0.3">
      <c r="AO49392" s="9"/>
      <c r="AP49392" s="9"/>
      <c r="AQ49392" s="9"/>
    </row>
    <row r="49393" spans="41:43" x14ac:dyDescent="0.3">
      <c r="AO49393" s="9"/>
      <c r="AP49393" s="9"/>
      <c r="AQ49393" s="9"/>
    </row>
    <row r="49394" spans="41:43" x14ac:dyDescent="0.3">
      <c r="AO49394" s="9"/>
      <c r="AP49394" s="9"/>
      <c r="AQ49394" s="9"/>
    </row>
    <row r="49395" spans="41:43" x14ac:dyDescent="0.3">
      <c r="AO49395" s="9"/>
      <c r="AP49395" s="9"/>
      <c r="AQ49395" s="9"/>
    </row>
    <row r="49396" spans="41:43" x14ac:dyDescent="0.3">
      <c r="AO49396" s="9"/>
      <c r="AP49396" s="9"/>
      <c r="AQ49396" s="9"/>
    </row>
    <row r="49397" spans="41:43" x14ac:dyDescent="0.3">
      <c r="AO49397" s="9"/>
      <c r="AP49397" s="9"/>
      <c r="AQ49397" s="9"/>
    </row>
    <row r="49398" spans="41:43" x14ac:dyDescent="0.3">
      <c r="AO49398" s="9"/>
      <c r="AP49398" s="9"/>
      <c r="AQ49398" s="9"/>
    </row>
    <row r="49399" spans="41:43" x14ac:dyDescent="0.3">
      <c r="AO49399" s="9"/>
      <c r="AP49399" s="9"/>
      <c r="AQ49399" s="9"/>
    </row>
    <row r="49400" spans="41:43" x14ac:dyDescent="0.3">
      <c r="AO49400" s="9"/>
      <c r="AP49400" s="9"/>
      <c r="AQ49400" s="9"/>
    </row>
    <row r="49401" spans="41:43" x14ac:dyDescent="0.3">
      <c r="AO49401" s="9"/>
      <c r="AP49401" s="9"/>
      <c r="AQ49401" s="9"/>
    </row>
    <row r="49402" spans="41:43" x14ac:dyDescent="0.3">
      <c r="AO49402" s="9"/>
      <c r="AP49402" s="9"/>
      <c r="AQ49402" s="9"/>
    </row>
    <row r="49403" spans="41:43" x14ac:dyDescent="0.3">
      <c r="AO49403" s="9"/>
      <c r="AP49403" s="9"/>
      <c r="AQ49403" s="9"/>
    </row>
    <row r="49404" spans="41:43" x14ac:dyDescent="0.3">
      <c r="AO49404" s="9"/>
      <c r="AP49404" s="9"/>
      <c r="AQ49404" s="9"/>
    </row>
    <row r="49405" spans="41:43" x14ac:dyDescent="0.3">
      <c r="AO49405" s="9"/>
      <c r="AP49405" s="9"/>
      <c r="AQ49405" s="9"/>
    </row>
    <row r="49406" spans="41:43" x14ac:dyDescent="0.3">
      <c r="AO49406" s="9"/>
      <c r="AP49406" s="9"/>
      <c r="AQ49406" s="9"/>
    </row>
    <row r="49407" spans="41:43" x14ac:dyDescent="0.3">
      <c r="AO49407" s="9"/>
      <c r="AP49407" s="9"/>
      <c r="AQ49407" s="9"/>
    </row>
    <row r="49408" spans="41:43" x14ac:dyDescent="0.3">
      <c r="AO49408" s="9"/>
      <c r="AP49408" s="9"/>
      <c r="AQ49408" s="9"/>
    </row>
    <row r="49409" spans="41:43" x14ac:dyDescent="0.3">
      <c r="AO49409" s="9"/>
      <c r="AP49409" s="9"/>
      <c r="AQ49409" s="9"/>
    </row>
    <row r="49410" spans="41:43" x14ac:dyDescent="0.3">
      <c r="AO49410" s="9"/>
      <c r="AP49410" s="9"/>
      <c r="AQ49410" s="9"/>
    </row>
    <row r="49411" spans="41:43" x14ac:dyDescent="0.3">
      <c r="AO49411" s="9"/>
      <c r="AP49411" s="9"/>
      <c r="AQ49411" s="9"/>
    </row>
    <row r="49412" spans="41:43" x14ac:dyDescent="0.3">
      <c r="AO49412" s="9"/>
      <c r="AP49412" s="9"/>
      <c r="AQ49412" s="9"/>
    </row>
    <row r="49413" spans="41:43" x14ac:dyDescent="0.3">
      <c r="AO49413" s="9"/>
      <c r="AP49413" s="9"/>
      <c r="AQ49413" s="9"/>
    </row>
    <row r="49414" spans="41:43" x14ac:dyDescent="0.3">
      <c r="AO49414" s="9"/>
      <c r="AP49414" s="9"/>
      <c r="AQ49414" s="9"/>
    </row>
    <row r="49415" spans="41:43" x14ac:dyDescent="0.3">
      <c r="AO49415" s="9"/>
      <c r="AP49415" s="9"/>
      <c r="AQ49415" s="9"/>
    </row>
    <row r="49416" spans="41:43" x14ac:dyDescent="0.3">
      <c r="AO49416" s="9"/>
      <c r="AP49416" s="9"/>
      <c r="AQ49416" s="9"/>
    </row>
    <row r="49417" spans="41:43" x14ac:dyDescent="0.3">
      <c r="AO49417" s="9"/>
      <c r="AP49417" s="9"/>
      <c r="AQ49417" s="9"/>
    </row>
    <row r="49418" spans="41:43" x14ac:dyDescent="0.3">
      <c r="AO49418" s="9"/>
      <c r="AP49418" s="9"/>
      <c r="AQ49418" s="9"/>
    </row>
    <row r="49419" spans="41:43" x14ac:dyDescent="0.3">
      <c r="AO49419" s="9"/>
      <c r="AP49419" s="9"/>
      <c r="AQ49419" s="9"/>
    </row>
    <row r="49420" spans="41:43" x14ac:dyDescent="0.3">
      <c r="AO49420" s="9"/>
      <c r="AP49420" s="9"/>
      <c r="AQ49420" s="9"/>
    </row>
    <row r="49421" spans="41:43" x14ac:dyDescent="0.3">
      <c r="AO49421" s="9"/>
      <c r="AP49421" s="9"/>
      <c r="AQ49421" s="9"/>
    </row>
    <row r="49422" spans="41:43" x14ac:dyDescent="0.3">
      <c r="AO49422" s="9"/>
      <c r="AP49422" s="9"/>
      <c r="AQ49422" s="9"/>
    </row>
    <row r="49423" spans="41:43" x14ac:dyDescent="0.3">
      <c r="AO49423" s="9"/>
      <c r="AP49423" s="9"/>
      <c r="AQ49423" s="9"/>
    </row>
    <row r="49424" spans="41:43" x14ac:dyDescent="0.3">
      <c r="AO49424" s="9"/>
      <c r="AP49424" s="9"/>
      <c r="AQ49424" s="9"/>
    </row>
    <row r="49425" spans="41:43" x14ac:dyDescent="0.3">
      <c r="AO49425" s="9"/>
      <c r="AP49425" s="9"/>
      <c r="AQ49425" s="9"/>
    </row>
    <row r="49426" spans="41:43" x14ac:dyDescent="0.3">
      <c r="AO49426" s="9"/>
      <c r="AP49426" s="9"/>
      <c r="AQ49426" s="9"/>
    </row>
    <row r="49427" spans="41:43" x14ac:dyDescent="0.3">
      <c r="AO49427" s="9"/>
      <c r="AP49427" s="9"/>
      <c r="AQ49427" s="9"/>
    </row>
    <row r="49428" spans="41:43" x14ac:dyDescent="0.3">
      <c r="AO49428" s="9"/>
      <c r="AP49428" s="9"/>
      <c r="AQ49428" s="9"/>
    </row>
    <row r="49429" spans="41:43" x14ac:dyDescent="0.3">
      <c r="AO49429" s="9"/>
      <c r="AP49429" s="9"/>
      <c r="AQ49429" s="9"/>
    </row>
    <row r="49430" spans="41:43" x14ac:dyDescent="0.3">
      <c r="AO49430" s="9"/>
      <c r="AP49430" s="9"/>
      <c r="AQ49430" s="9"/>
    </row>
    <row r="49431" spans="41:43" x14ac:dyDescent="0.3">
      <c r="AO49431" s="9"/>
      <c r="AP49431" s="9"/>
      <c r="AQ49431" s="9"/>
    </row>
    <row r="49432" spans="41:43" x14ac:dyDescent="0.3">
      <c r="AO49432" s="9"/>
      <c r="AP49432" s="9"/>
      <c r="AQ49432" s="9"/>
    </row>
    <row r="49433" spans="41:43" x14ac:dyDescent="0.3">
      <c r="AO49433" s="9"/>
      <c r="AP49433" s="9"/>
      <c r="AQ49433" s="9"/>
    </row>
    <row r="49434" spans="41:43" x14ac:dyDescent="0.3">
      <c r="AO49434" s="9"/>
      <c r="AP49434" s="9"/>
      <c r="AQ49434" s="9"/>
    </row>
    <row r="49435" spans="41:43" x14ac:dyDescent="0.3">
      <c r="AO49435" s="9"/>
      <c r="AP49435" s="9"/>
      <c r="AQ49435" s="9"/>
    </row>
    <row r="49436" spans="41:43" x14ac:dyDescent="0.3">
      <c r="AO49436" s="9"/>
      <c r="AP49436" s="9"/>
      <c r="AQ49436" s="9"/>
    </row>
    <row r="49437" spans="41:43" x14ac:dyDescent="0.3">
      <c r="AO49437" s="9"/>
      <c r="AP49437" s="9"/>
      <c r="AQ49437" s="9"/>
    </row>
    <row r="49438" spans="41:43" x14ac:dyDescent="0.3">
      <c r="AO49438" s="9"/>
      <c r="AP49438" s="9"/>
      <c r="AQ49438" s="9"/>
    </row>
    <row r="49439" spans="41:43" x14ac:dyDescent="0.3">
      <c r="AO49439" s="9"/>
      <c r="AP49439" s="9"/>
      <c r="AQ49439" s="9"/>
    </row>
    <row r="49440" spans="41:43" x14ac:dyDescent="0.3">
      <c r="AO49440" s="9"/>
      <c r="AP49440" s="9"/>
      <c r="AQ49440" s="9"/>
    </row>
    <row r="49441" spans="41:43" x14ac:dyDescent="0.3">
      <c r="AO49441" s="9"/>
      <c r="AP49441" s="9"/>
      <c r="AQ49441" s="9"/>
    </row>
    <row r="49442" spans="41:43" x14ac:dyDescent="0.3">
      <c r="AO49442" s="9"/>
      <c r="AP49442" s="9"/>
      <c r="AQ49442" s="9"/>
    </row>
    <row r="49443" spans="41:43" x14ac:dyDescent="0.3">
      <c r="AO49443" s="9"/>
      <c r="AP49443" s="9"/>
      <c r="AQ49443" s="9"/>
    </row>
    <row r="49444" spans="41:43" x14ac:dyDescent="0.3">
      <c r="AO49444" s="9"/>
      <c r="AP49444" s="9"/>
      <c r="AQ49444" s="9"/>
    </row>
    <row r="49445" spans="41:43" x14ac:dyDescent="0.3">
      <c r="AO49445" s="9"/>
      <c r="AP49445" s="9"/>
      <c r="AQ49445" s="9"/>
    </row>
    <row r="49446" spans="41:43" x14ac:dyDescent="0.3">
      <c r="AO49446" s="9"/>
      <c r="AP49446" s="9"/>
      <c r="AQ49446" s="9"/>
    </row>
    <row r="49447" spans="41:43" x14ac:dyDescent="0.3">
      <c r="AO49447" s="9"/>
      <c r="AP49447" s="9"/>
      <c r="AQ49447" s="9"/>
    </row>
    <row r="49448" spans="41:43" x14ac:dyDescent="0.3">
      <c r="AO49448" s="9"/>
      <c r="AP49448" s="9"/>
      <c r="AQ49448" s="9"/>
    </row>
    <row r="49449" spans="41:43" x14ac:dyDescent="0.3">
      <c r="AO49449" s="9"/>
      <c r="AP49449" s="9"/>
      <c r="AQ49449" s="9"/>
    </row>
    <row r="49450" spans="41:43" x14ac:dyDescent="0.3">
      <c r="AO49450" s="9"/>
      <c r="AP49450" s="9"/>
      <c r="AQ49450" s="9"/>
    </row>
    <row r="49451" spans="41:43" x14ac:dyDescent="0.3">
      <c r="AO49451" s="9"/>
      <c r="AP49451" s="9"/>
      <c r="AQ49451" s="9"/>
    </row>
    <row r="49452" spans="41:43" x14ac:dyDescent="0.3">
      <c r="AO49452" s="9"/>
      <c r="AP49452" s="9"/>
      <c r="AQ49452" s="9"/>
    </row>
    <row r="49453" spans="41:43" x14ac:dyDescent="0.3">
      <c r="AO49453" s="9"/>
      <c r="AP49453" s="9"/>
      <c r="AQ49453" s="9"/>
    </row>
    <row r="49454" spans="41:43" x14ac:dyDescent="0.3">
      <c r="AO49454" s="9"/>
      <c r="AP49454" s="9"/>
      <c r="AQ49454" s="9"/>
    </row>
    <row r="49455" spans="41:43" x14ac:dyDescent="0.3">
      <c r="AO49455" s="9"/>
      <c r="AP49455" s="9"/>
      <c r="AQ49455" s="9"/>
    </row>
    <row r="49456" spans="41:43" x14ac:dyDescent="0.3">
      <c r="AO49456" s="9"/>
      <c r="AP49456" s="9"/>
      <c r="AQ49456" s="9"/>
    </row>
    <row r="49457" spans="41:43" x14ac:dyDescent="0.3">
      <c r="AO49457" s="9"/>
      <c r="AP49457" s="9"/>
      <c r="AQ49457" s="9"/>
    </row>
    <row r="49458" spans="41:43" x14ac:dyDescent="0.3">
      <c r="AO49458" s="9"/>
      <c r="AP49458" s="9"/>
      <c r="AQ49458" s="9"/>
    </row>
    <row r="49459" spans="41:43" x14ac:dyDescent="0.3">
      <c r="AO49459" s="9"/>
      <c r="AP49459" s="9"/>
      <c r="AQ49459" s="9"/>
    </row>
    <row r="49460" spans="41:43" x14ac:dyDescent="0.3">
      <c r="AO49460" s="9"/>
      <c r="AP49460" s="9"/>
      <c r="AQ49460" s="9"/>
    </row>
    <row r="49461" spans="41:43" x14ac:dyDescent="0.3">
      <c r="AO49461" s="9"/>
      <c r="AP49461" s="9"/>
      <c r="AQ49461" s="9"/>
    </row>
    <row r="49462" spans="41:43" x14ac:dyDescent="0.3">
      <c r="AO49462" s="9"/>
      <c r="AP49462" s="9"/>
      <c r="AQ49462" s="9"/>
    </row>
    <row r="49463" spans="41:43" x14ac:dyDescent="0.3">
      <c r="AO49463" s="9"/>
      <c r="AP49463" s="9"/>
      <c r="AQ49463" s="9"/>
    </row>
    <row r="49464" spans="41:43" x14ac:dyDescent="0.3">
      <c r="AO49464" s="9"/>
      <c r="AP49464" s="9"/>
      <c r="AQ49464" s="9"/>
    </row>
    <row r="49465" spans="41:43" x14ac:dyDescent="0.3">
      <c r="AO49465" s="9"/>
      <c r="AP49465" s="9"/>
      <c r="AQ49465" s="9"/>
    </row>
    <row r="49466" spans="41:43" x14ac:dyDescent="0.3">
      <c r="AO49466" s="9"/>
      <c r="AP49466" s="9"/>
      <c r="AQ49466" s="9"/>
    </row>
    <row r="49467" spans="41:43" x14ac:dyDescent="0.3">
      <c r="AO49467" s="9"/>
      <c r="AP49467" s="9"/>
      <c r="AQ49467" s="9"/>
    </row>
    <row r="49468" spans="41:43" x14ac:dyDescent="0.3">
      <c r="AO49468" s="9"/>
      <c r="AP49468" s="9"/>
      <c r="AQ49468" s="9"/>
    </row>
    <row r="49469" spans="41:43" x14ac:dyDescent="0.3">
      <c r="AO49469" s="9"/>
      <c r="AP49469" s="9"/>
      <c r="AQ49469" s="9"/>
    </row>
    <row r="49470" spans="41:43" x14ac:dyDescent="0.3">
      <c r="AO49470" s="9"/>
      <c r="AP49470" s="9"/>
      <c r="AQ49470" s="9"/>
    </row>
    <row r="49471" spans="41:43" x14ac:dyDescent="0.3">
      <c r="AO49471" s="9"/>
      <c r="AP49471" s="9"/>
      <c r="AQ49471" s="9"/>
    </row>
    <row r="49472" spans="41:43" x14ac:dyDescent="0.3">
      <c r="AO49472" s="9"/>
      <c r="AP49472" s="9"/>
      <c r="AQ49472" s="9"/>
    </row>
    <row r="49473" spans="41:43" x14ac:dyDescent="0.3">
      <c r="AO49473" s="9"/>
      <c r="AP49473" s="9"/>
      <c r="AQ49473" s="9"/>
    </row>
    <row r="49474" spans="41:43" x14ac:dyDescent="0.3">
      <c r="AO49474" s="9"/>
      <c r="AP49474" s="9"/>
      <c r="AQ49474" s="9"/>
    </row>
    <row r="49475" spans="41:43" x14ac:dyDescent="0.3">
      <c r="AO49475" s="9"/>
      <c r="AP49475" s="9"/>
      <c r="AQ49475" s="9"/>
    </row>
    <row r="49476" spans="41:43" x14ac:dyDescent="0.3">
      <c r="AO49476" s="9"/>
      <c r="AP49476" s="9"/>
      <c r="AQ49476" s="9"/>
    </row>
    <row r="49477" spans="41:43" x14ac:dyDescent="0.3">
      <c r="AO49477" s="9"/>
      <c r="AP49477" s="9"/>
      <c r="AQ49477" s="9"/>
    </row>
    <row r="49478" spans="41:43" x14ac:dyDescent="0.3">
      <c r="AO49478" s="9"/>
      <c r="AP49478" s="9"/>
      <c r="AQ49478" s="9"/>
    </row>
    <row r="49479" spans="41:43" x14ac:dyDescent="0.3">
      <c r="AO49479" s="9"/>
      <c r="AP49479" s="9"/>
      <c r="AQ49479" s="9"/>
    </row>
    <row r="49480" spans="41:43" x14ac:dyDescent="0.3">
      <c r="AO49480" s="9"/>
      <c r="AP49480" s="9"/>
      <c r="AQ49480" s="9"/>
    </row>
    <row r="49481" spans="41:43" x14ac:dyDescent="0.3">
      <c r="AO49481" s="9"/>
      <c r="AP49481" s="9"/>
      <c r="AQ49481" s="9"/>
    </row>
    <row r="49482" spans="41:43" x14ac:dyDescent="0.3">
      <c r="AO49482" s="9"/>
      <c r="AP49482" s="9"/>
      <c r="AQ49482" s="9"/>
    </row>
    <row r="49483" spans="41:43" x14ac:dyDescent="0.3">
      <c r="AO49483" s="9"/>
      <c r="AP49483" s="9"/>
      <c r="AQ49483" s="9"/>
    </row>
    <row r="49484" spans="41:43" x14ac:dyDescent="0.3">
      <c r="AO49484" s="9"/>
      <c r="AP49484" s="9"/>
      <c r="AQ49484" s="9"/>
    </row>
    <row r="49485" spans="41:43" x14ac:dyDescent="0.3">
      <c r="AO49485" s="9"/>
      <c r="AP49485" s="9"/>
      <c r="AQ49485" s="9"/>
    </row>
    <row r="49486" spans="41:43" x14ac:dyDescent="0.3">
      <c r="AO49486" s="9"/>
      <c r="AP49486" s="9"/>
      <c r="AQ49486" s="9"/>
    </row>
    <row r="49487" spans="41:43" x14ac:dyDescent="0.3">
      <c r="AO49487" s="9"/>
      <c r="AP49487" s="9"/>
      <c r="AQ49487" s="9"/>
    </row>
    <row r="49488" spans="41:43" x14ac:dyDescent="0.3">
      <c r="AO49488" s="9"/>
      <c r="AP49488" s="9"/>
      <c r="AQ49488" s="9"/>
    </row>
    <row r="49489" spans="41:43" x14ac:dyDescent="0.3">
      <c r="AO49489" s="9"/>
      <c r="AP49489" s="9"/>
      <c r="AQ49489" s="9"/>
    </row>
    <row r="49490" spans="41:43" x14ac:dyDescent="0.3">
      <c r="AO49490" s="9"/>
      <c r="AP49490" s="9"/>
      <c r="AQ49490" s="9"/>
    </row>
    <row r="49491" spans="41:43" x14ac:dyDescent="0.3">
      <c r="AO49491" s="9"/>
      <c r="AP49491" s="9"/>
      <c r="AQ49491" s="9"/>
    </row>
    <row r="49492" spans="41:43" x14ac:dyDescent="0.3">
      <c r="AO49492" s="9"/>
      <c r="AP49492" s="9"/>
      <c r="AQ49492" s="9"/>
    </row>
    <row r="49493" spans="41:43" x14ac:dyDescent="0.3">
      <c r="AO49493" s="9"/>
      <c r="AP49493" s="9"/>
      <c r="AQ49493" s="9"/>
    </row>
    <row r="49494" spans="41:43" x14ac:dyDescent="0.3">
      <c r="AO49494" s="9"/>
      <c r="AP49494" s="9"/>
      <c r="AQ49494" s="9"/>
    </row>
    <row r="49495" spans="41:43" x14ac:dyDescent="0.3">
      <c r="AO49495" s="9"/>
      <c r="AP49495" s="9"/>
      <c r="AQ49495" s="9"/>
    </row>
    <row r="49496" spans="41:43" x14ac:dyDescent="0.3">
      <c r="AO49496" s="9"/>
      <c r="AP49496" s="9"/>
      <c r="AQ49496" s="9"/>
    </row>
    <row r="49497" spans="41:43" x14ac:dyDescent="0.3">
      <c r="AO49497" s="9"/>
      <c r="AP49497" s="9"/>
      <c r="AQ49497" s="9"/>
    </row>
    <row r="49498" spans="41:43" x14ac:dyDescent="0.3">
      <c r="AO49498" s="9"/>
      <c r="AP49498" s="9"/>
      <c r="AQ49498" s="9"/>
    </row>
    <row r="49499" spans="41:43" x14ac:dyDescent="0.3">
      <c r="AO49499" s="9"/>
      <c r="AP49499" s="9"/>
      <c r="AQ49499" s="9"/>
    </row>
    <row r="49500" spans="41:43" x14ac:dyDescent="0.3">
      <c r="AO49500" s="9"/>
      <c r="AP49500" s="9"/>
      <c r="AQ49500" s="9"/>
    </row>
    <row r="49501" spans="41:43" x14ac:dyDescent="0.3">
      <c r="AO49501" s="9"/>
      <c r="AP49501" s="9"/>
      <c r="AQ49501" s="9"/>
    </row>
    <row r="49502" spans="41:43" x14ac:dyDescent="0.3">
      <c r="AO49502" s="9"/>
      <c r="AP49502" s="9"/>
      <c r="AQ49502" s="9"/>
    </row>
    <row r="49503" spans="41:43" x14ac:dyDescent="0.3">
      <c r="AO49503" s="9"/>
      <c r="AP49503" s="9"/>
      <c r="AQ49503" s="9"/>
    </row>
    <row r="49504" spans="41:43" x14ac:dyDescent="0.3">
      <c r="AO49504" s="9"/>
      <c r="AP49504" s="9"/>
      <c r="AQ49504" s="9"/>
    </row>
    <row r="49505" spans="41:43" x14ac:dyDescent="0.3">
      <c r="AO49505" s="9"/>
      <c r="AP49505" s="9"/>
      <c r="AQ49505" s="9"/>
    </row>
    <row r="49506" spans="41:43" x14ac:dyDescent="0.3">
      <c r="AO49506" s="9"/>
      <c r="AP49506" s="9"/>
      <c r="AQ49506" s="9"/>
    </row>
    <row r="49507" spans="41:43" x14ac:dyDescent="0.3">
      <c r="AO49507" s="9"/>
      <c r="AP49507" s="9"/>
      <c r="AQ49507" s="9"/>
    </row>
    <row r="49508" spans="41:43" x14ac:dyDescent="0.3">
      <c r="AO49508" s="9"/>
      <c r="AP49508" s="9"/>
      <c r="AQ49508" s="9"/>
    </row>
    <row r="49509" spans="41:43" x14ac:dyDescent="0.3">
      <c r="AO49509" s="9"/>
      <c r="AP49509" s="9"/>
      <c r="AQ49509" s="9"/>
    </row>
    <row r="49510" spans="41:43" x14ac:dyDescent="0.3">
      <c r="AO49510" s="9"/>
      <c r="AP49510" s="9"/>
      <c r="AQ49510" s="9"/>
    </row>
    <row r="49511" spans="41:43" x14ac:dyDescent="0.3">
      <c r="AO49511" s="9"/>
      <c r="AP49511" s="9"/>
      <c r="AQ49511" s="9"/>
    </row>
    <row r="49512" spans="41:43" x14ac:dyDescent="0.3">
      <c r="AO49512" s="9"/>
      <c r="AP49512" s="9"/>
      <c r="AQ49512" s="9"/>
    </row>
    <row r="49513" spans="41:43" x14ac:dyDescent="0.3">
      <c r="AO49513" s="9"/>
      <c r="AP49513" s="9"/>
      <c r="AQ49513" s="9"/>
    </row>
    <row r="49514" spans="41:43" x14ac:dyDescent="0.3">
      <c r="AO49514" s="9"/>
      <c r="AP49514" s="9"/>
      <c r="AQ49514" s="9"/>
    </row>
    <row r="49515" spans="41:43" x14ac:dyDescent="0.3">
      <c r="AO49515" s="9"/>
      <c r="AP49515" s="9"/>
      <c r="AQ49515" s="9"/>
    </row>
    <row r="49516" spans="41:43" x14ac:dyDescent="0.3">
      <c r="AO49516" s="9"/>
      <c r="AP49516" s="9"/>
      <c r="AQ49516" s="9"/>
    </row>
    <row r="49517" spans="41:43" x14ac:dyDescent="0.3">
      <c r="AO49517" s="9"/>
      <c r="AP49517" s="9"/>
      <c r="AQ49517" s="9"/>
    </row>
    <row r="49518" spans="41:43" x14ac:dyDescent="0.3">
      <c r="AO49518" s="9"/>
      <c r="AP49518" s="9"/>
      <c r="AQ49518" s="9"/>
    </row>
    <row r="49519" spans="41:43" x14ac:dyDescent="0.3">
      <c r="AO49519" s="9"/>
      <c r="AP49519" s="9"/>
      <c r="AQ49519" s="9"/>
    </row>
    <row r="49520" spans="41:43" x14ac:dyDescent="0.3">
      <c r="AO49520" s="9"/>
      <c r="AP49520" s="9"/>
      <c r="AQ49520" s="9"/>
    </row>
    <row r="49521" spans="41:43" x14ac:dyDescent="0.3">
      <c r="AO49521" s="9"/>
      <c r="AP49521" s="9"/>
      <c r="AQ49521" s="9"/>
    </row>
    <row r="49522" spans="41:43" x14ac:dyDescent="0.3">
      <c r="AO49522" s="9"/>
      <c r="AP49522" s="9"/>
      <c r="AQ49522" s="9"/>
    </row>
    <row r="49523" spans="41:43" x14ac:dyDescent="0.3">
      <c r="AO49523" s="9"/>
      <c r="AP49523" s="9"/>
      <c r="AQ49523" s="9"/>
    </row>
    <row r="49524" spans="41:43" x14ac:dyDescent="0.3">
      <c r="AO49524" s="9"/>
      <c r="AP49524" s="9"/>
      <c r="AQ49524" s="9"/>
    </row>
    <row r="49525" spans="41:43" x14ac:dyDescent="0.3">
      <c r="AO49525" s="9"/>
      <c r="AP49525" s="9"/>
      <c r="AQ49525" s="9"/>
    </row>
    <row r="49526" spans="41:43" x14ac:dyDescent="0.3">
      <c r="AO49526" s="9"/>
      <c r="AP49526" s="9"/>
      <c r="AQ49526" s="9"/>
    </row>
    <row r="49527" spans="41:43" x14ac:dyDescent="0.3">
      <c r="AO49527" s="9"/>
      <c r="AP49527" s="9"/>
      <c r="AQ49527" s="9"/>
    </row>
    <row r="49528" spans="41:43" x14ac:dyDescent="0.3">
      <c r="AO49528" s="9"/>
      <c r="AP49528" s="9"/>
      <c r="AQ49528" s="9"/>
    </row>
    <row r="49529" spans="41:43" x14ac:dyDescent="0.3">
      <c r="AO49529" s="9"/>
      <c r="AP49529" s="9"/>
      <c r="AQ49529" s="9"/>
    </row>
    <row r="49530" spans="41:43" x14ac:dyDescent="0.3">
      <c r="AO49530" s="9"/>
      <c r="AP49530" s="9"/>
      <c r="AQ49530" s="9"/>
    </row>
    <row r="49531" spans="41:43" x14ac:dyDescent="0.3">
      <c r="AO49531" s="9"/>
      <c r="AP49531" s="9"/>
      <c r="AQ49531" s="9"/>
    </row>
    <row r="49532" spans="41:43" x14ac:dyDescent="0.3">
      <c r="AO49532" s="9"/>
      <c r="AP49532" s="9"/>
      <c r="AQ49532" s="9"/>
    </row>
    <row r="49533" spans="41:43" x14ac:dyDescent="0.3">
      <c r="AO49533" s="9"/>
      <c r="AP49533" s="9"/>
      <c r="AQ49533" s="9"/>
    </row>
    <row r="49534" spans="41:43" x14ac:dyDescent="0.3">
      <c r="AO49534" s="9"/>
      <c r="AP49534" s="9"/>
      <c r="AQ49534" s="9"/>
    </row>
    <row r="49535" spans="41:43" x14ac:dyDescent="0.3">
      <c r="AO49535" s="9"/>
      <c r="AP49535" s="9"/>
      <c r="AQ49535" s="9"/>
    </row>
    <row r="49536" spans="41:43" x14ac:dyDescent="0.3">
      <c r="AO49536" s="9"/>
      <c r="AP49536" s="9"/>
      <c r="AQ49536" s="9"/>
    </row>
    <row r="49537" spans="41:43" x14ac:dyDescent="0.3">
      <c r="AO49537" s="9"/>
      <c r="AP49537" s="9"/>
      <c r="AQ49537" s="9"/>
    </row>
    <row r="49538" spans="41:43" x14ac:dyDescent="0.3">
      <c r="AO49538" s="9"/>
      <c r="AP49538" s="9"/>
      <c r="AQ49538" s="9"/>
    </row>
    <row r="49539" spans="41:43" x14ac:dyDescent="0.3">
      <c r="AO49539" s="9"/>
      <c r="AP49539" s="9"/>
      <c r="AQ49539" s="9"/>
    </row>
    <row r="49540" spans="41:43" x14ac:dyDescent="0.3">
      <c r="AO49540" s="9"/>
      <c r="AP49540" s="9"/>
      <c r="AQ49540" s="9"/>
    </row>
    <row r="49541" spans="41:43" x14ac:dyDescent="0.3">
      <c r="AO49541" s="9"/>
      <c r="AP49541" s="9"/>
      <c r="AQ49541" s="9"/>
    </row>
    <row r="49542" spans="41:43" x14ac:dyDescent="0.3">
      <c r="AO49542" s="9"/>
      <c r="AP49542" s="9"/>
      <c r="AQ49542" s="9"/>
    </row>
    <row r="49543" spans="41:43" x14ac:dyDescent="0.3">
      <c r="AO49543" s="9"/>
      <c r="AP49543" s="9"/>
      <c r="AQ49543" s="9"/>
    </row>
    <row r="49544" spans="41:43" x14ac:dyDescent="0.3">
      <c r="AO49544" s="9"/>
      <c r="AP49544" s="9"/>
      <c r="AQ49544" s="9"/>
    </row>
    <row r="49545" spans="41:43" x14ac:dyDescent="0.3">
      <c r="AO49545" s="9"/>
      <c r="AP49545" s="9"/>
      <c r="AQ49545" s="9"/>
    </row>
    <row r="49546" spans="41:43" x14ac:dyDescent="0.3">
      <c r="AO49546" s="9"/>
      <c r="AP49546" s="9"/>
      <c r="AQ49546" s="9"/>
    </row>
    <row r="49547" spans="41:43" x14ac:dyDescent="0.3">
      <c r="AO49547" s="9"/>
      <c r="AP49547" s="9"/>
      <c r="AQ49547" s="9"/>
    </row>
    <row r="49548" spans="41:43" x14ac:dyDescent="0.3">
      <c r="AO49548" s="9"/>
      <c r="AP49548" s="9"/>
      <c r="AQ49548" s="9"/>
    </row>
    <row r="49549" spans="41:43" x14ac:dyDescent="0.3">
      <c r="AO49549" s="9"/>
      <c r="AP49549" s="9"/>
      <c r="AQ49549" s="9"/>
    </row>
    <row r="49550" spans="41:43" x14ac:dyDescent="0.3">
      <c r="AO49550" s="9"/>
      <c r="AP49550" s="9"/>
      <c r="AQ49550" s="9"/>
    </row>
    <row r="49551" spans="41:43" x14ac:dyDescent="0.3">
      <c r="AO49551" s="9"/>
      <c r="AP49551" s="9"/>
      <c r="AQ49551" s="9"/>
    </row>
    <row r="49552" spans="41:43" x14ac:dyDescent="0.3">
      <c r="AO49552" s="9"/>
      <c r="AP49552" s="9"/>
      <c r="AQ49552" s="9"/>
    </row>
    <row r="49553" spans="41:43" x14ac:dyDescent="0.3">
      <c r="AO49553" s="9"/>
      <c r="AP49553" s="9"/>
      <c r="AQ49553" s="9"/>
    </row>
    <row r="49554" spans="41:43" x14ac:dyDescent="0.3">
      <c r="AO49554" s="9"/>
      <c r="AP49554" s="9"/>
      <c r="AQ49554" s="9"/>
    </row>
    <row r="49555" spans="41:43" x14ac:dyDescent="0.3">
      <c r="AO49555" s="9"/>
      <c r="AP49555" s="9"/>
      <c r="AQ49555" s="9"/>
    </row>
    <row r="49556" spans="41:43" x14ac:dyDescent="0.3">
      <c r="AO49556" s="9"/>
      <c r="AP49556" s="9"/>
      <c r="AQ49556" s="9"/>
    </row>
    <row r="49557" spans="41:43" x14ac:dyDescent="0.3">
      <c r="AO49557" s="9"/>
      <c r="AP49557" s="9"/>
      <c r="AQ49557" s="9"/>
    </row>
    <row r="49558" spans="41:43" x14ac:dyDescent="0.3">
      <c r="AO49558" s="9"/>
      <c r="AP49558" s="9"/>
      <c r="AQ49558" s="9"/>
    </row>
    <row r="49559" spans="41:43" x14ac:dyDescent="0.3">
      <c r="AO49559" s="9"/>
      <c r="AP49559" s="9"/>
      <c r="AQ49559" s="9"/>
    </row>
    <row r="49560" spans="41:43" x14ac:dyDescent="0.3">
      <c r="AO49560" s="9"/>
      <c r="AP49560" s="9"/>
      <c r="AQ49560" s="9"/>
    </row>
    <row r="49561" spans="41:43" x14ac:dyDescent="0.3">
      <c r="AO49561" s="9"/>
      <c r="AP49561" s="9"/>
      <c r="AQ49561" s="9"/>
    </row>
    <row r="49562" spans="41:43" x14ac:dyDescent="0.3">
      <c r="AO49562" s="9"/>
      <c r="AP49562" s="9"/>
      <c r="AQ49562" s="9"/>
    </row>
    <row r="49563" spans="41:43" x14ac:dyDescent="0.3">
      <c r="AO49563" s="9"/>
      <c r="AP49563" s="9"/>
      <c r="AQ49563" s="9"/>
    </row>
    <row r="49564" spans="41:43" x14ac:dyDescent="0.3">
      <c r="AO49564" s="9"/>
      <c r="AP49564" s="9"/>
      <c r="AQ49564" s="9"/>
    </row>
    <row r="49565" spans="41:43" x14ac:dyDescent="0.3">
      <c r="AO49565" s="9"/>
      <c r="AP49565" s="9"/>
      <c r="AQ49565" s="9"/>
    </row>
    <row r="49566" spans="41:43" x14ac:dyDescent="0.3">
      <c r="AO49566" s="9"/>
      <c r="AP49566" s="9"/>
      <c r="AQ49566" s="9"/>
    </row>
    <row r="49567" spans="41:43" x14ac:dyDescent="0.3">
      <c r="AO49567" s="9"/>
      <c r="AP49567" s="9"/>
      <c r="AQ49567" s="9"/>
    </row>
    <row r="49568" spans="41:43" x14ac:dyDescent="0.3">
      <c r="AO49568" s="9"/>
      <c r="AP49568" s="9"/>
      <c r="AQ49568" s="9"/>
    </row>
    <row r="49569" spans="41:43" x14ac:dyDescent="0.3">
      <c r="AO49569" s="9"/>
      <c r="AP49569" s="9"/>
      <c r="AQ49569" s="9"/>
    </row>
    <row r="49570" spans="41:43" x14ac:dyDescent="0.3">
      <c r="AO49570" s="9"/>
      <c r="AP49570" s="9"/>
      <c r="AQ49570" s="9"/>
    </row>
    <row r="49571" spans="41:43" x14ac:dyDescent="0.3">
      <c r="AO49571" s="9"/>
      <c r="AP49571" s="9"/>
      <c r="AQ49571" s="9"/>
    </row>
    <row r="49572" spans="41:43" x14ac:dyDescent="0.3">
      <c r="AO49572" s="9"/>
      <c r="AP49572" s="9"/>
      <c r="AQ49572" s="9"/>
    </row>
    <row r="49573" spans="41:43" x14ac:dyDescent="0.3">
      <c r="AO49573" s="9"/>
      <c r="AP49573" s="9"/>
      <c r="AQ49573" s="9"/>
    </row>
    <row r="49574" spans="41:43" x14ac:dyDescent="0.3">
      <c r="AO49574" s="9"/>
      <c r="AP49574" s="9"/>
      <c r="AQ49574" s="9"/>
    </row>
    <row r="49575" spans="41:43" x14ac:dyDescent="0.3">
      <c r="AO49575" s="9"/>
      <c r="AP49575" s="9"/>
      <c r="AQ49575" s="9"/>
    </row>
    <row r="49576" spans="41:43" x14ac:dyDescent="0.3">
      <c r="AO49576" s="9"/>
      <c r="AP49576" s="9"/>
      <c r="AQ49576" s="9"/>
    </row>
    <row r="49577" spans="41:43" x14ac:dyDescent="0.3">
      <c r="AO49577" s="9"/>
      <c r="AP49577" s="9"/>
      <c r="AQ49577" s="9"/>
    </row>
    <row r="49578" spans="41:43" x14ac:dyDescent="0.3">
      <c r="AO49578" s="9"/>
      <c r="AP49578" s="9"/>
      <c r="AQ49578" s="9"/>
    </row>
    <row r="49579" spans="41:43" x14ac:dyDescent="0.3">
      <c r="AO49579" s="9"/>
      <c r="AP49579" s="9"/>
      <c r="AQ49579" s="9"/>
    </row>
    <row r="49580" spans="41:43" x14ac:dyDescent="0.3">
      <c r="AO49580" s="9"/>
      <c r="AP49580" s="9"/>
      <c r="AQ49580" s="9"/>
    </row>
    <row r="49581" spans="41:43" x14ac:dyDescent="0.3">
      <c r="AO49581" s="9"/>
      <c r="AP49581" s="9"/>
      <c r="AQ49581" s="9"/>
    </row>
    <row r="49582" spans="41:43" x14ac:dyDescent="0.3">
      <c r="AO49582" s="9"/>
      <c r="AP49582" s="9"/>
      <c r="AQ49582" s="9"/>
    </row>
    <row r="49583" spans="41:43" x14ac:dyDescent="0.3">
      <c r="AO49583" s="9"/>
      <c r="AP49583" s="9"/>
      <c r="AQ49583" s="9"/>
    </row>
    <row r="49584" spans="41:43" x14ac:dyDescent="0.3">
      <c r="AO49584" s="9"/>
      <c r="AP49584" s="9"/>
      <c r="AQ49584" s="9"/>
    </row>
    <row r="49585" spans="41:43" x14ac:dyDescent="0.3">
      <c r="AO49585" s="9"/>
      <c r="AP49585" s="9"/>
      <c r="AQ49585" s="9"/>
    </row>
    <row r="49586" spans="41:43" x14ac:dyDescent="0.3">
      <c r="AO49586" s="9"/>
      <c r="AP49586" s="9"/>
      <c r="AQ49586" s="9"/>
    </row>
    <row r="49587" spans="41:43" x14ac:dyDescent="0.3">
      <c r="AO49587" s="9"/>
      <c r="AP49587" s="9"/>
      <c r="AQ49587" s="9"/>
    </row>
    <row r="49588" spans="41:43" x14ac:dyDescent="0.3">
      <c r="AO49588" s="9"/>
      <c r="AP49588" s="9"/>
      <c r="AQ49588" s="9"/>
    </row>
    <row r="49589" spans="41:43" x14ac:dyDescent="0.3">
      <c r="AO49589" s="9"/>
      <c r="AP49589" s="9"/>
      <c r="AQ49589" s="9"/>
    </row>
    <row r="49590" spans="41:43" x14ac:dyDescent="0.3">
      <c r="AO49590" s="9"/>
      <c r="AP49590" s="9"/>
      <c r="AQ49590" s="9"/>
    </row>
    <row r="49591" spans="41:43" x14ac:dyDescent="0.3">
      <c r="AO49591" s="9"/>
      <c r="AP49591" s="9"/>
      <c r="AQ49591" s="9"/>
    </row>
    <row r="49592" spans="41:43" x14ac:dyDescent="0.3">
      <c r="AO49592" s="9"/>
      <c r="AP49592" s="9"/>
      <c r="AQ49592" s="9"/>
    </row>
    <row r="49593" spans="41:43" x14ac:dyDescent="0.3">
      <c r="AO49593" s="9"/>
      <c r="AP49593" s="9"/>
      <c r="AQ49593" s="9"/>
    </row>
    <row r="49594" spans="41:43" x14ac:dyDescent="0.3">
      <c r="AO49594" s="9"/>
      <c r="AP49594" s="9"/>
      <c r="AQ49594" s="9"/>
    </row>
    <row r="49595" spans="41:43" x14ac:dyDescent="0.3">
      <c r="AO49595" s="9"/>
      <c r="AP49595" s="9"/>
      <c r="AQ49595" s="9"/>
    </row>
    <row r="49596" spans="41:43" x14ac:dyDescent="0.3">
      <c r="AO49596" s="9"/>
      <c r="AP49596" s="9"/>
      <c r="AQ49596" s="9"/>
    </row>
    <row r="49597" spans="41:43" x14ac:dyDescent="0.3">
      <c r="AO49597" s="9"/>
      <c r="AP49597" s="9"/>
      <c r="AQ49597" s="9"/>
    </row>
    <row r="49598" spans="41:43" x14ac:dyDescent="0.3">
      <c r="AO49598" s="9"/>
      <c r="AP49598" s="9"/>
      <c r="AQ49598" s="9"/>
    </row>
    <row r="49599" spans="41:43" x14ac:dyDescent="0.3">
      <c r="AO49599" s="9"/>
      <c r="AP49599" s="9"/>
      <c r="AQ49599" s="9"/>
    </row>
    <row r="49600" spans="41:43" x14ac:dyDescent="0.3">
      <c r="AO49600" s="9"/>
      <c r="AP49600" s="9"/>
      <c r="AQ49600" s="9"/>
    </row>
    <row r="49601" spans="41:43" x14ac:dyDescent="0.3">
      <c r="AO49601" s="9"/>
      <c r="AP49601" s="9"/>
      <c r="AQ49601" s="9"/>
    </row>
    <row r="49602" spans="41:43" x14ac:dyDescent="0.3">
      <c r="AO49602" s="9"/>
      <c r="AP49602" s="9"/>
      <c r="AQ49602" s="9"/>
    </row>
    <row r="49603" spans="41:43" x14ac:dyDescent="0.3">
      <c r="AO49603" s="9"/>
      <c r="AP49603" s="9"/>
      <c r="AQ49603" s="9"/>
    </row>
    <row r="49604" spans="41:43" x14ac:dyDescent="0.3">
      <c r="AO49604" s="9"/>
      <c r="AP49604" s="9"/>
      <c r="AQ49604" s="9"/>
    </row>
    <row r="49605" spans="41:43" x14ac:dyDescent="0.3">
      <c r="AO49605" s="9"/>
      <c r="AP49605" s="9"/>
      <c r="AQ49605" s="9"/>
    </row>
    <row r="49606" spans="41:43" x14ac:dyDescent="0.3">
      <c r="AO49606" s="9"/>
      <c r="AP49606" s="9"/>
      <c r="AQ49606" s="9"/>
    </row>
    <row r="49607" spans="41:43" x14ac:dyDescent="0.3">
      <c r="AO49607" s="9"/>
      <c r="AP49607" s="9"/>
      <c r="AQ49607" s="9"/>
    </row>
    <row r="49608" spans="41:43" x14ac:dyDescent="0.3">
      <c r="AO49608" s="9"/>
      <c r="AP49608" s="9"/>
      <c r="AQ49608" s="9"/>
    </row>
    <row r="49609" spans="41:43" x14ac:dyDescent="0.3">
      <c r="AO49609" s="9"/>
      <c r="AP49609" s="9"/>
      <c r="AQ49609" s="9"/>
    </row>
    <row r="49610" spans="41:43" x14ac:dyDescent="0.3">
      <c r="AO49610" s="9"/>
      <c r="AP49610" s="9"/>
      <c r="AQ49610" s="9"/>
    </row>
    <row r="49611" spans="41:43" x14ac:dyDescent="0.3">
      <c r="AO49611" s="9"/>
      <c r="AP49611" s="9"/>
      <c r="AQ49611" s="9"/>
    </row>
    <row r="49612" spans="41:43" x14ac:dyDescent="0.3">
      <c r="AO49612" s="9"/>
      <c r="AP49612" s="9"/>
      <c r="AQ49612" s="9"/>
    </row>
    <row r="49613" spans="41:43" x14ac:dyDescent="0.3">
      <c r="AO49613" s="9"/>
      <c r="AP49613" s="9"/>
      <c r="AQ49613" s="9"/>
    </row>
    <row r="49614" spans="41:43" x14ac:dyDescent="0.3">
      <c r="AO49614" s="9"/>
      <c r="AP49614" s="9"/>
      <c r="AQ49614" s="9"/>
    </row>
    <row r="49615" spans="41:43" x14ac:dyDescent="0.3">
      <c r="AO49615" s="9"/>
      <c r="AP49615" s="9"/>
      <c r="AQ49615" s="9"/>
    </row>
    <row r="49616" spans="41:43" x14ac:dyDescent="0.3">
      <c r="AO49616" s="9"/>
      <c r="AP49616" s="9"/>
      <c r="AQ49616" s="9"/>
    </row>
    <row r="49617" spans="41:43" x14ac:dyDescent="0.3">
      <c r="AO49617" s="9"/>
      <c r="AP49617" s="9"/>
      <c r="AQ49617" s="9"/>
    </row>
    <row r="49618" spans="41:43" x14ac:dyDescent="0.3">
      <c r="AO49618" s="9"/>
      <c r="AP49618" s="9"/>
      <c r="AQ49618" s="9"/>
    </row>
    <row r="49619" spans="41:43" x14ac:dyDescent="0.3">
      <c r="AO49619" s="9"/>
      <c r="AP49619" s="9"/>
      <c r="AQ49619" s="9"/>
    </row>
    <row r="49620" spans="41:43" x14ac:dyDescent="0.3">
      <c r="AO49620" s="9"/>
      <c r="AP49620" s="9"/>
      <c r="AQ49620" s="9"/>
    </row>
    <row r="49621" spans="41:43" x14ac:dyDescent="0.3">
      <c r="AO49621" s="9"/>
      <c r="AP49621" s="9"/>
      <c r="AQ49621" s="9"/>
    </row>
    <row r="49622" spans="41:43" x14ac:dyDescent="0.3">
      <c r="AO49622" s="9"/>
      <c r="AP49622" s="9"/>
      <c r="AQ49622" s="9"/>
    </row>
    <row r="49623" spans="41:43" x14ac:dyDescent="0.3">
      <c r="AO49623" s="9"/>
      <c r="AP49623" s="9"/>
      <c r="AQ49623" s="9"/>
    </row>
    <row r="49624" spans="41:43" x14ac:dyDescent="0.3">
      <c r="AO49624" s="9"/>
      <c r="AP49624" s="9"/>
      <c r="AQ49624" s="9"/>
    </row>
    <row r="49625" spans="41:43" x14ac:dyDescent="0.3">
      <c r="AO49625" s="9"/>
      <c r="AP49625" s="9"/>
      <c r="AQ49625" s="9"/>
    </row>
    <row r="49626" spans="41:43" x14ac:dyDescent="0.3">
      <c r="AO49626" s="9"/>
      <c r="AP49626" s="9"/>
      <c r="AQ49626" s="9"/>
    </row>
    <row r="49627" spans="41:43" x14ac:dyDescent="0.3">
      <c r="AO49627" s="9"/>
      <c r="AP49627" s="9"/>
      <c r="AQ49627" s="9"/>
    </row>
    <row r="49628" spans="41:43" x14ac:dyDescent="0.3">
      <c r="AO49628" s="9"/>
      <c r="AP49628" s="9"/>
      <c r="AQ49628" s="9"/>
    </row>
    <row r="49629" spans="41:43" x14ac:dyDescent="0.3">
      <c r="AO49629" s="9"/>
      <c r="AP49629" s="9"/>
      <c r="AQ49629" s="9"/>
    </row>
    <row r="49630" spans="41:43" x14ac:dyDescent="0.3">
      <c r="AO49630" s="9"/>
      <c r="AP49630" s="9"/>
      <c r="AQ49630" s="9"/>
    </row>
    <row r="49631" spans="41:43" x14ac:dyDescent="0.3">
      <c r="AO49631" s="9"/>
      <c r="AP49631" s="9"/>
      <c r="AQ49631" s="9"/>
    </row>
    <row r="49632" spans="41:43" x14ac:dyDescent="0.3">
      <c r="AO49632" s="9"/>
      <c r="AP49632" s="9"/>
      <c r="AQ49632" s="9"/>
    </row>
    <row r="49633" spans="41:43" x14ac:dyDescent="0.3">
      <c r="AO49633" s="9"/>
      <c r="AP49633" s="9"/>
      <c r="AQ49633" s="9"/>
    </row>
    <row r="49634" spans="41:43" x14ac:dyDescent="0.3">
      <c r="AO49634" s="9"/>
      <c r="AP49634" s="9"/>
      <c r="AQ49634" s="9"/>
    </row>
    <row r="49635" spans="41:43" x14ac:dyDescent="0.3">
      <c r="AO49635" s="9"/>
      <c r="AP49635" s="9"/>
      <c r="AQ49635" s="9"/>
    </row>
    <row r="49636" spans="41:43" x14ac:dyDescent="0.3">
      <c r="AO49636" s="9"/>
      <c r="AP49636" s="9"/>
      <c r="AQ49636" s="9"/>
    </row>
    <row r="49637" spans="41:43" x14ac:dyDescent="0.3">
      <c r="AO49637" s="9"/>
      <c r="AP49637" s="9"/>
      <c r="AQ49637" s="9"/>
    </row>
    <row r="49638" spans="41:43" x14ac:dyDescent="0.3">
      <c r="AO49638" s="9"/>
      <c r="AP49638" s="9"/>
      <c r="AQ49638" s="9"/>
    </row>
    <row r="49639" spans="41:43" x14ac:dyDescent="0.3">
      <c r="AO49639" s="9"/>
      <c r="AP49639" s="9"/>
      <c r="AQ49639" s="9"/>
    </row>
    <row r="49640" spans="41:43" x14ac:dyDescent="0.3">
      <c r="AO49640" s="9"/>
      <c r="AP49640" s="9"/>
      <c r="AQ49640" s="9"/>
    </row>
    <row r="49641" spans="41:43" x14ac:dyDescent="0.3">
      <c r="AO49641" s="9"/>
      <c r="AP49641" s="9"/>
      <c r="AQ49641" s="9"/>
    </row>
    <row r="49642" spans="41:43" x14ac:dyDescent="0.3">
      <c r="AO49642" s="9"/>
      <c r="AP49642" s="9"/>
      <c r="AQ49642" s="9"/>
    </row>
    <row r="49643" spans="41:43" x14ac:dyDescent="0.3">
      <c r="AO49643" s="9"/>
      <c r="AP49643" s="9"/>
      <c r="AQ49643" s="9"/>
    </row>
    <row r="49644" spans="41:43" x14ac:dyDescent="0.3">
      <c r="AO49644" s="9"/>
      <c r="AP49644" s="9"/>
      <c r="AQ49644" s="9"/>
    </row>
    <row r="49645" spans="41:43" x14ac:dyDescent="0.3">
      <c r="AO49645" s="9"/>
      <c r="AP49645" s="9"/>
      <c r="AQ49645" s="9"/>
    </row>
    <row r="49646" spans="41:43" x14ac:dyDescent="0.3">
      <c r="AO49646" s="9"/>
      <c r="AP49646" s="9"/>
      <c r="AQ49646" s="9"/>
    </row>
    <row r="49647" spans="41:43" x14ac:dyDescent="0.3">
      <c r="AO49647" s="9"/>
      <c r="AP49647" s="9"/>
      <c r="AQ49647" s="9"/>
    </row>
    <row r="49648" spans="41:43" x14ac:dyDescent="0.3">
      <c r="AO49648" s="9"/>
      <c r="AP49648" s="9"/>
      <c r="AQ49648" s="9"/>
    </row>
    <row r="49649" spans="41:43" x14ac:dyDescent="0.3">
      <c r="AO49649" s="9"/>
      <c r="AP49649" s="9"/>
      <c r="AQ49649" s="9"/>
    </row>
    <row r="49650" spans="41:43" x14ac:dyDescent="0.3">
      <c r="AO49650" s="9"/>
      <c r="AP49650" s="9"/>
      <c r="AQ49650" s="9"/>
    </row>
    <row r="49651" spans="41:43" x14ac:dyDescent="0.3">
      <c r="AO49651" s="9"/>
      <c r="AP49651" s="9"/>
      <c r="AQ49651" s="9"/>
    </row>
    <row r="49652" spans="41:43" x14ac:dyDescent="0.3">
      <c r="AO49652" s="9"/>
      <c r="AP49652" s="9"/>
      <c r="AQ49652" s="9"/>
    </row>
    <row r="49653" spans="41:43" x14ac:dyDescent="0.3">
      <c r="AO49653" s="9"/>
      <c r="AP49653" s="9"/>
      <c r="AQ49653" s="9"/>
    </row>
    <row r="49654" spans="41:43" x14ac:dyDescent="0.3">
      <c r="AO49654" s="9"/>
      <c r="AP49654" s="9"/>
      <c r="AQ49654" s="9"/>
    </row>
    <row r="49655" spans="41:43" x14ac:dyDescent="0.3">
      <c r="AO49655" s="9"/>
      <c r="AP49655" s="9"/>
      <c r="AQ49655" s="9"/>
    </row>
    <row r="49656" spans="41:43" x14ac:dyDescent="0.3">
      <c r="AO49656" s="9"/>
      <c r="AP49656" s="9"/>
      <c r="AQ49656" s="9"/>
    </row>
    <row r="49657" spans="41:43" x14ac:dyDescent="0.3">
      <c r="AO49657" s="9"/>
      <c r="AP49657" s="9"/>
      <c r="AQ49657" s="9"/>
    </row>
    <row r="49658" spans="41:43" x14ac:dyDescent="0.3">
      <c r="AO49658" s="9"/>
      <c r="AP49658" s="9"/>
      <c r="AQ49658" s="9"/>
    </row>
    <row r="49659" spans="41:43" x14ac:dyDescent="0.3">
      <c r="AO49659" s="9"/>
      <c r="AP49659" s="9"/>
      <c r="AQ49659" s="9"/>
    </row>
    <row r="49660" spans="41:43" x14ac:dyDescent="0.3">
      <c r="AO49660" s="9"/>
      <c r="AP49660" s="9"/>
      <c r="AQ49660" s="9"/>
    </row>
    <row r="49661" spans="41:43" x14ac:dyDescent="0.3">
      <c r="AO49661" s="9"/>
      <c r="AP49661" s="9"/>
      <c r="AQ49661" s="9"/>
    </row>
    <row r="49662" spans="41:43" x14ac:dyDescent="0.3">
      <c r="AO49662" s="9"/>
      <c r="AP49662" s="9"/>
      <c r="AQ49662" s="9"/>
    </row>
    <row r="49663" spans="41:43" x14ac:dyDescent="0.3">
      <c r="AO49663" s="9"/>
      <c r="AP49663" s="9"/>
      <c r="AQ49663" s="9"/>
    </row>
    <row r="49664" spans="41:43" x14ac:dyDescent="0.3">
      <c r="AO49664" s="9"/>
      <c r="AP49664" s="9"/>
      <c r="AQ49664" s="9"/>
    </row>
    <row r="49665" spans="41:43" x14ac:dyDescent="0.3">
      <c r="AO49665" s="9"/>
      <c r="AP49665" s="9"/>
      <c r="AQ49665" s="9"/>
    </row>
    <row r="49666" spans="41:43" x14ac:dyDescent="0.3">
      <c r="AO49666" s="9"/>
      <c r="AP49666" s="9"/>
      <c r="AQ49666" s="9"/>
    </row>
    <row r="49667" spans="41:43" x14ac:dyDescent="0.3">
      <c r="AO49667" s="9"/>
      <c r="AP49667" s="9"/>
      <c r="AQ49667" s="9"/>
    </row>
    <row r="49668" spans="41:43" x14ac:dyDescent="0.3">
      <c r="AO49668" s="9"/>
      <c r="AP49668" s="9"/>
      <c r="AQ49668" s="9"/>
    </row>
    <row r="49669" spans="41:43" x14ac:dyDescent="0.3">
      <c r="AO49669" s="9"/>
      <c r="AP49669" s="9"/>
      <c r="AQ49669" s="9"/>
    </row>
    <row r="49670" spans="41:43" x14ac:dyDescent="0.3">
      <c r="AO49670" s="9"/>
      <c r="AP49670" s="9"/>
      <c r="AQ49670" s="9"/>
    </row>
    <row r="49671" spans="41:43" x14ac:dyDescent="0.3">
      <c r="AO49671" s="9"/>
      <c r="AP49671" s="9"/>
      <c r="AQ49671" s="9"/>
    </row>
    <row r="49672" spans="41:43" x14ac:dyDescent="0.3">
      <c r="AO49672" s="9"/>
      <c r="AP49672" s="9"/>
      <c r="AQ49672" s="9"/>
    </row>
    <row r="49673" spans="41:43" x14ac:dyDescent="0.3">
      <c r="AO49673" s="9"/>
      <c r="AP49673" s="9"/>
      <c r="AQ49673" s="9"/>
    </row>
    <row r="49674" spans="41:43" x14ac:dyDescent="0.3">
      <c r="AO49674" s="9"/>
      <c r="AP49674" s="9"/>
      <c r="AQ49674" s="9"/>
    </row>
    <row r="49675" spans="41:43" x14ac:dyDescent="0.3">
      <c r="AO49675" s="9"/>
      <c r="AP49675" s="9"/>
      <c r="AQ49675" s="9"/>
    </row>
    <row r="49676" spans="41:43" x14ac:dyDescent="0.3">
      <c r="AO49676" s="9"/>
      <c r="AP49676" s="9"/>
      <c r="AQ49676" s="9"/>
    </row>
    <row r="49677" spans="41:43" x14ac:dyDescent="0.3">
      <c r="AO49677" s="9"/>
      <c r="AP49677" s="9"/>
      <c r="AQ49677" s="9"/>
    </row>
    <row r="49678" spans="41:43" x14ac:dyDescent="0.3">
      <c r="AO49678" s="9"/>
      <c r="AP49678" s="9"/>
      <c r="AQ49678" s="9"/>
    </row>
    <row r="49679" spans="41:43" x14ac:dyDescent="0.3">
      <c r="AO49679" s="9"/>
      <c r="AP49679" s="9"/>
      <c r="AQ49679" s="9"/>
    </row>
    <row r="49680" spans="41:43" x14ac:dyDescent="0.3">
      <c r="AO49680" s="9"/>
      <c r="AP49680" s="9"/>
      <c r="AQ49680" s="9"/>
    </row>
    <row r="49681" spans="41:43" x14ac:dyDescent="0.3">
      <c r="AO49681" s="9"/>
      <c r="AP49681" s="9"/>
      <c r="AQ49681" s="9"/>
    </row>
    <row r="49682" spans="41:43" x14ac:dyDescent="0.3">
      <c r="AO49682" s="9"/>
      <c r="AP49682" s="9"/>
      <c r="AQ49682" s="9"/>
    </row>
    <row r="49683" spans="41:43" x14ac:dyDescent="0.3">
      <c r="AO49683" s="9"/>
      <c r="AP49683" s="9"/>
      <c r="AQ49683" s="9"/>
    </row>
    <row r="49684" spans="41:43" x14ac:dyDescent="0.3">
      <c r="AO49684" s="9"/>
      <c r="AP49684" s="9"/>
      <c r="AQ49684" s="9"/>
    </row>
    <row r="49685" spans="41:43" x14ac:dyDescent="0.3">
      <c r="AO49685" s="9"/>
      <c r="AP49685" s="9"/>
      <c r="AQ49685" s="9"/>
    </row>
    <row r="49686" spans="41:43" x14ac:dyDescent="0.3">
      <c r="AO49686" s="9"/>
      <c r="AP49686" s="9"/>
      <c r="AQ49686" s="9"/>
    </row>
    <row r="49687" spans="41:43" x14ac:dyDescent="0.3">
      <c r="AO49687" s="9"/>
      <c r="AP49687" s="9"/>
      <c r="AQ49687" s="9"/>
    </row>
    <row r="49688" spans="41:43" x14ac:dyDescent="0.3">
      <c r="AO49688" s="9"/>
      <c r="AP49688" s="9"/>
      <c r="AQ49688" s="9"/>
    </row>
    <row r="49689" spans="41:43" x14ac:dyDescent="0.3">
      <c r="AO49689" s="9"/>
      <c r="AP49689" s="9"/>
      <c r="AQ49689" s="9"/>
    </row>
    <row r="49690" spans="41:43" x14ac:dyDescent="0.3">
      <c r="AO49690" s="9"/>
      <c r="AP49690" s="9"/>
      <c r="AQ49690" s="9"/>
    </row>
    <row r="49691" spans="41:43" x14ac:dyDescent="0.3">
      <c r="AO49691" s="9"/>
      <c r="AP49691" s="9"/>
      <c r="AQ49691" s="9"/>
    </row>
    <row r="49692" spans="41:43" x14ac:dyDescent="0.3">
      <c r="AO49692" s="9"/>
      <c r="AP49692" s="9"/>
      <c r="AQ49692" s="9"/>
    </row>
    <row r="49693" spans="41:43" x14ac:dyDescent="0.3">
      <c r="AO49693" s="9"/>
      <c r="AP49693" s="9"/>
      <c r="AQ49693" s="9"/>
    </row>
    <row r="49694" spans="41:43" x14ac:dyDescent="0.3">
      <c r="AO49694" s="9"/>
      <c r="AP49694" s="9"/>
      <c r="AQ49694" s="9"/>
    </row>
    <row r="49695" spans="41:43" x14ac:dyDescent="0.3">
      <c r="AO49695" s="9"/>
      <c r="AP49695" s="9"/>
      <c r="AQ49695" s="9"/>
    </row>
    <row r="49696" spans="41:43" x14ac:dyDescent="0.3">
      <c r="AO49696" s="9"/>
      <c r="AP49696" s="9"/>
      <c r="AQ49696" s="9"/>
    </row>
    <row r="49697" spans="41:43" x14ac:dyDescent="0.3">
      <c r="AO49697" s="9"/>
      <c r="AP49697" s="9"/>
      <c r="AQ49697" s="9"/>
    </row>
    <row r="49698" spans="41:43" x14ac:dyDescent="0.3">
      <c r="AO49698" s="9"/>
      <c r="AP49698" s="9"/>
      <c r="AQ49698" s="9"/>
    </row>
    <row r="49699" spans="41:43" x14ac:dyDescent="0.3">
      <c r="AO49699" s="9"/>
      <c r="AP49699" s="9"/>
      <c r="AQ49699" s="9"/>
    </row>
    <row r="49700" spans="41:43" x14ac:dyDescent="0.3">
      <c r="AO49700" s="9"/>
      <c r="AP49700" s="9"/>
      <c r="AQ49700" s="9"/>
    </row>
    <row r="49701" spans="41:43" x14ac:dyDescent="0.3">
      <c r="AO49701" s="9"/>
      <c r="AP49701" s="9"/>
      <c r="AQ49701" s="9"/>
    </row>
    <row r="49702" spans="41:43" x14ac:dyDescent="0.3">
      <c r="AO49702" s="9"/>
      <c r="AP49702" s="9"/>
      <c r="AQ49702" s="9"/>
    </row>
    <row r="49703" spans="41:43" x14ac:dyDescent="0.3">
      <c r="AO49703" s="9"/>
      <c r="AP49703" s="9"/>
      <c r="AQ49703" s="9"/>
    </row>
    <row r="49704" spans="41:43" x14ac:dyDescent="0.3">
      <c r="AO49704" s="9"/>
      <c r="AP49704" s="9"/>
      <c r="AQ49704" s="9"/>
    </row>
    <row r="49705" spans="41:43" x14ac:dyDescent="0.3">
      <c r="AO49705" s="9"/>
      <c r="AP49705" s="9"/>
      <c r="AQ49705" s="9"/>
    </row>
    <row r="49706" spans="41:43" x14ac:dyDescent="0.3">
      <c r="AO49706" s="9"/>
      <c r="AP49706" s="9"/>
      <c r="AQ49706" s="9"/>
    </row>
    <row r="49707" spans="41:43" x14ac:dyDescent="0.3">
      <c r="AO49707" s="9"/>
      <c r="AP49707" s="9"/>
      <c r="AQ49707" s="9"/>
    </row>
    <row r="49708" spans="41:43" x14ac:dyDescent="0.3">
      <c r="AO49708" s="9"/>
      <c r="AP49708" s="9"/>
      <c r="AQ49708" s="9"/>
    </row>
    <row r="49709" spans="41:43" x14ac:dyDescent="0.3">
      <c r="AO49709" s="9"/>
      <c r="AP49709" s="9"/>
      <c r="AQ49709" s="9"/>
    </row>
    <row r="49710" spans="41:43" x14ac:dyDescent="0.3">
      <c r="AO49710" s="9"/>
      <c r="AP49710" s="9"/>
      <c r="AQ49710" s="9"/>
    </row>
    <row r="49711" spans="41:43" x14ac:dyDescent="0.3">
      <c r="AO49711" s="9"/>
      <c r="AP49711" s="9"/>
      <c r="AQ49711" s="9"/>
    </row>
    <row r="49712" spans="41:43" x14ac:dyDescent="0.3">
      <c r="AO49712" s="9"/>
      <c r="AP49712" s="9"/>
      <c r="AQ49712" s="9"/>
    </row>
    <row r="49713" spans="41:43" x14ac:dyDescent="0.3">
      <c r="AO49713" s="9"/>
      <c r="AP49713" s="9"/>
      <c r="AQ49713" s="9"/>
    </row>
    <row r="49714" spans="41:43" x14ac:dyDescent="0.3">
      <c r="AO49714" s="9"/>
      <c r="AP49714" s="9"/>
      <c r="AQ49714" s="9"/>
    </row>
    <row r="49715" spans="41:43" x14ac:dyDescent="0.3">
      <c r="AO49715" s="9"/>
      <c r="AP49715" s="9"/>
      <c r="AQ49715" s="9"/>
    </row>
    <row r="49716" spans="41:43" x14ac:dyDescent="0.3">
      <c r="AO49716" s="9"/>
      <c r="AP49716" s="9"/>
      <c r="AQ49716" s="9"/>
    </row>
    <row r="49717" spans="41:43" x14ac:dyDescent="0.3">
      <c r="AO49717" s="9"/>
      <c r="AP49717" s="9"/>
      <c r="AQ49717" s="9"/>
    </row>
    <row r="49718" spans="41:43" x14ac:dyDescent="0.3">
      <c r="AO49718" s="9"/>
      <c r="AP49718" s="9"/>
      <c r="AQ49718" s="9"/>
    </row>
    <row r="49719" spans="41:43" x14ac:dyDescent="0.3">
      <c r="AO49719" s="9"/>
      <c r="AP49719" s="9"/>
      <c r="AQ49719" s="9"/>
    </row>
    <row r="49720" spans="41:43" x14ac:dyDescent="0.3">
      <c r="AO49720" s="9"/>
      <c r="AP49720" s="9"/>
      <c r="AQ49720" s="9"/>
    </row>
    <row r="49721" spans="41:43" x14ac:dyDescent="0.3">
      <c r="AO49721" s="9"/>
      <c r="AP49721" s="9"/>
      <c r="AQ49721" s="9"/>
    </row>
    <row r="49722" spans="41:43" x14ac:dyDescent="0.3">
      <c r="AO49722" s="9"/>
      <c r="AP49722" s="9"/>
      <c r="AQ49722" s="9"/>
    </row>
    <row r="49723" spans="41:43" x14ac:dyDescent="0.3">
      <c r="AO49723" s="9"/>
      <c r="AP49723" s="9"/>
      <c r="AQ49723" s="9"/>
    </row>
    <row r="49724" spans="41:43" x14ac:dyDescent="0.3">
      <c r="AO49724" s="9"/>
      <c r="AP49724" s="9"/>
      <c r="AQ49724" s="9"/>
    </row>
    <row r="49725" spans="41:43" x14ac:dyDescent="0.3">
      <c r="AO49725" s="9"/>
      <c r="AP49725" s="9"/>
      <c r="AQ49725" s="9"/>
    </row>
    <row r="49726" spans="41:43" x14ac:dyDescent="0.3">
      <c r="AO49726" s="9"/>
      <c r="AP49726" s="9"/>
      <c r="AQ49726" s="9"/>
    </row>
    <row r="49727" spans="41:43" x14ac:dyDescent="0.3">
      <c r="AO49727" s="9"/>
      <c r="AP49727" s="9"/>
      <c r="AQ49727" s="9"/>
    </row>
    <row r="49728" spans="41:43" x14ac:dyDescent="0.3">
      <c r="AO49728" s="9"/>
      <c r="AP49728" s="9"/>
      <c r="AQ49728" s="9"/>
    </row>
    <row r="49729" spans="41:43" x14ac:dyDescent="0.3">
      <c r="AO49729" s="9"/>
      <c r="AP49729" s="9"/>
      <c r="AQ49729" s="9"/>
    </row>
    <row r="49730" spans="41:43" x14ac:dyDescent="0.3">
      <c r="AO49730" s="9"/>
      <c r="AP49730" s="9"/>
      <c r="AQ49730" s="9"/>
    </row>
    <row r="49731" spans="41:43" x14ac:dyDescent="0.3">
      <c r="AO49731" s="9"/>
      <c r="AP49731" s="9"/>
      <c r="AQ49731" s="9"/>
    </row>
    <row r="49732" spans="41:43" x14ac:dyDescent="0.3">
      <c r="AO49732" s="9"/>
      <c r="AP49732" s="9"/>
      <c r="AQ49732" s="9"/>
    </row>
    <row r="49733" spans="41:43" x14ac:dyDescent="0.3">
      <c r="AO49733" s="9"/>
      <c r="AP49733" s="9"/>
      <c r="AQ49733" s="9"/>
    </row>
    <row r="49734" spans="41:43" x14ac:dyDescent="0.3">
      <c r="AO49734" s="9"/>
      <c r="AP49734" s="9"/>
      <c r="AQ49734" s="9"/>
    </row>
    <row r="49735" spans="41:43" x14ac:dyDescent="0.3">
      <c r="AO49735" s="9"/>
      <c r="AP49735" s="9"/>
      <c r="AQ49735" s="9"/>
    </row>
    <row r="49736" spans="41:43" x14ac:dyDescent="0.3">
      <c r="AO49736" s="9"/>
      <c r="AP49736" s="9"/>
      <c r="AQ49736" s="9"/>
    </row>
    <row r="49737" spans="41:43" x14ac:dyDescent="0.3">
      <c r="AO49737" s="9"/>
      <c r="AP49737" s="9"/>
      <c r="AQ49737" s="9"/>
    </row>
    <row r="49738" spans="41:43" x14ac:dyDescent="0.3">
      <c r="AO49738" s="9"/>
      <c r="AP49738" s="9"/>
      <c r="AQ49738" s="9"/>
    </row>
    <row r="49739" spans="41:43" x14ac:dyDescent="0.3">
      <c r="AO49739" s="9"/>
      <c r="AP49739" s="9"/>
      <c r="AQ49739" s="9"/>
    </row>
    <row r="49740" spans="41:43" x14ac:dyDescent="0.3">
      <c r="AO49740" s="9"/>
      <c r="AP49740" s="9"/>
      <c r="AQ49740" s="9"/>
    </row>
    <row r="49741" spans="41:43" x14ac:dyDescent="0.3">
      <c r="AO49741" s="9"/>
      <c r="AP49741" s="9"/>
      <c r="AQ49741" s="9"/>
    </row>
    <row r="49742" spans="41:43" x14ac:dyDescent="0.3">
      <c r="AO49742" s="9"/>
      <c r="AP49742" s="9"/>
      <c r="AQ49742" s="9"/>
    </row>
    <row r="49743" spans="41:43" x14ac:dyDescent="0.3">
      <c r="AO49743" s="9"/>
      <c r="AP49743" s="9"/>
      <c r="AQ49743" s="9"/>
    </row>
    <row r="49744" spans="41:43" x14ac:dyDescent="0.3">
      <c r="AO49744" s="9"/>
      <c r="AP49744" s="9"/>
      <c r="AQ49744" s="9"/>
    </row>
    <row r="49745" spans="41:43" x14ac:dyDescent="0.3">
      <c r="AO49745" s="9"/>
      <c r="AP49745" s="9"/>
      <c r="AQ49745" s="9"/>
    </row>
    <row r="49746" spans="41:43" x14ac:dyDescent="0.3">
      <c r="AO49746" s="9"/>
      <c r="AP49746" s="9"/>
      <c r="AQ49746" s="9"/>
    </row>
    <row r="49747" spans="41:43" x14ac:dyDescent="0.3">
      <c r="AO49747" s="9"/>
      <c r="AP49747" s="9"/>
      <c r="AQ49747" s="9"/>
    </row>
    <row r="49748" spans="41:43" x14ac:dyDescent="0.3">
      <c r="AO49748" s="9"/>
      <c r="AP49748" s="9"/>
      <c r="AQ49748" s="9"/>
    </row>
    <row r="49749" spans="41:43" x14ac:dyDescent="0.3">
      <c r="AO49749" s="9"/>
      <c r="AP49749" s="9"/>
      <c r="AQ49749" s="9"/>
    </row>
    <row r="49750" spans="41:43" x14ac:dyDescent="0.3">
      <c r="AO49750" s="9"/>
      <c r="AP49750" s="9"/>
      <c r="AQ49750" s="9"/>
    </row>
    <row r="49751" spans="41:43" x14ac:dyDescent="0.3">
      <c r="AO49751" s="9"/>
      <c r="AP49751" s="9"/>
      <c r="AQ49751" s="9"/>
    </row>
    <row r="49752" spans="41:43" x14ac:dyDescent="0.3">
      <c r="AO49752" s="9"/>
      <c r="AP49752" s="9"/>
      <c r="AQ49752" s="9"/>
    </row>
    <row r="49753" spans="41:43" x14ac:dyDescent="0.3">
      <c r="AO49753" s="9"/>
      <c r="AP49753" s="9"/>
      <c r="AQ49753" s="9"/>
    </row>
    <row r="49754" spans="41:43" x14ac:dyDescent="0.3">
      <c r="AO49754" s="9"/>
      <c r="AP49754" s="9"/>
      <c r="AQ49754" s="9"/>
    </row>
    <row r="49755" spans="41:43" x14ac:dyDescent="0.3">
      <c r="AO49755" s="9"/>
      <c r="AP49755" s="9"/>
      <c r="AQ49755" s="9"/>
    </row>
    <row r="49756" spans="41:43" x14ac:dyDescent="0.3">
      <c r="AO49756" s="9"/>
      <c r="AP49756" s="9"/>
      <c r="AQ49756" s="9"/>
    </row>
    <row r="49757" spans="41:43" x14ac:dyDescent="0.3">
      <c r="AO49757" s="9"/>
      <c r="AP49757" s="9"/>
      <c r="AQ49757" s="9"/>
    </row>
    <row r="49758" spans="41:43" x14ac:dyDescent="0.3">
      <c r="AO49758" s="9"/>
      <c r="AP49758" s="9"/>
      <c r="AQ49758" s="9"/>
    </row>
    <row r="49759" spans="41:43" x14ac:dyDescent="0.3">
      <c r="AO49759" s="9"/>
      <c r="AP49759" s="9"/>
      <c r="AQ49759" s="9"/>
    </row>
    <row r="49760" spans="41:43" x14ac:dyDescent="0.3">
      <c r="AO49760" s="9"/>
      <c r="AP49760" s="9"/>
      <c r="AQ49760" s="9"/>
    </row>
    <row r="49761" spans="41:43" x14ac:dyDescent="0.3">
      <c r="AO49761" s="9"/>
      <c r="AP49761" s="9"/>
      <c r="AQ49761" s="9"/>
    </row>
    <row r="49762" spans="41:43" x14ac:dyDescent="0.3">
      <c r="AO49762" s="9"/>
      <c r="AP49762" s="9"/>
      <c r="AQ49762" s="9"/>
    </row>
    <row r="49763" spans="41:43" x14ac:dyDescent="0.3">
      <c r="AO49763" s="9"/>
      <c r="AP49763" s="9"/>
      <c r="AQ49763" s="9"/>
    </row>
    <row r="49764" spans="41:43" x14ac:dyDescent="0.3">
      <c r="AO49764" s="9"/>
      <c r="AP49764" s="9"/>
      <c r="AQ49764" s="9"/>
    </row>
    <row r="49765" spans="41:43" x14ac:dyDescent="0.3">
      <c r="AO49765" s="9"/>
      <c r="AP49765" s="9"/>
      <c r="AQ49765" s="9"/>
    </row>
    <row r="49766" spans="41:43" x14ac:dyDescent="0.3">
      <c r="AO49766" s="9"/>
      <c r="AP49766" s="9"/>
      <c r="AQ49766" s="9"/>
    </row>
    <row r="49767" spans="41:43" x14ac:dyDescent="0.3">
      <c r="AO49767" s="9"/>
      <c r="AP49767" s="9"/>
      <c r="AQ49767" s="9"/>
    </row>
    <row r="49768" spans="41:43" x14ac:dyDescent="0.3">
      <c r="AO49768" s="9"/>
      <c r="AP49768" s="9"/>
      <c r="AQ49768" s="9"/>
    </row>
    <row r="49769" spans="41:43" x14ac:dyDescent="0.3">
      <c r="AO49769" s="9"/>
      <c r="AP49769" s="9"/>
      <c r="AQ49769" s="9"/>
    </row>
    <row r="49770" spans="41:43" x14ac:dyDescent="0.3">
      <c r="AO49770" s="9"/>
      <c r="AP49770" s="9"/>
      <c r="AQ49770" s="9"/>
    </row>
    <row r="49771" spans="41:43" x14ac:dyDescent="0.3">
      <c r="AO49771" s="9"/>
      <c r="AP49771" s="9"/>
      <c r="AQ49771" s="9"/>
    </row>
    <row r="49772" spans="41:43" x14ac:dyDescent="0.3">
      <c r="AO49772" s="9"/>
      <c r="AP49772" s="9"/>
      <c r="AQ49772" s="9"/>
    </row>
    <row r="49773" spans="41:43" x14ac:dyDescent="0.3">
      <c r="AO49773" s="9"/>
      <c r="AP49773" s="9"/>
      <c r="AQ49773" s="9"/>
    </row>
    <row r="49774" spans="41:43" x14ac:dyDescent="0.3">
      <c r="AO49774" s="9"/>
      <c r="AP49774" s="9"/>
      <c r="AQ49774" s="9"/>
    </row>
    <row r="49775" spans="41:43" x14ac:dyDescent="0.3">
      <c r="AO49775" s="9"/>
      <c r="AP49775" s="9"/>
      <c r="AQ49775" s="9"/>
    </row>
    <row r="49776" spans="41:43" x14ac:dyDescent="0.3">
      <c r="AO49776" s="9"/>
      <c r="AP49776" s="9"/>
      <c r="AQ49776" s="9"/>
    </row>
    <row r="49777" spans="41:43" x14ac:dyDescent="0.3">
      <c r="AO49777" s="9"/>
      <c r="AP49777" s="9"/>
      <c r="AQ49777" s="9"/>
    </row>
    <row r="49778" spans="41:43" x14ac:dyDescent="0.3">
      <c r="AO49778" s="9"/>
      <c r="AP49778" s="9"/>
      <c r="AQ49778" s="9"/>
    </row>
    <row r="49779" spans="41:43" x14ac:dyDescent="0.3">
      <c r="AO49779" s="9"/>
      <c r="AP49779" s="9"/>
      <c r="AQ49779" s="9"/>
    </row>
    <row r="49780" spans="41:43" x14ac:dyDescent="0.3">
      <c r="AO49780" s="9"/>
      <c r="AP49780" s="9"/>
      <c r="AQ49780" s="9"/>
    </row>
    <row r="49781" spans="41:43" x14ac:dyDescent="0.3">
      <c r="AO49781" s="9"/>
      <c r="AP49781" s="9"/>
      <c r="AQ49781" s="9"/>
    </row>
    <row r="49782" spans="41:43" x14ac:dyDescent="0.3">
      <c r="AO49782" s="9"/>
      <c r="AP49782" s="9"/>
      <c r="AQ49782" s="9"/>
    </row>
    <row r="49783" spans="41:43" x14ac:dyDescent="0.3">
      <c r="AO49783" s="9"/>
      <c r="AP49783" s="9"/>
      <c r="AQ49783" s="9"/>
    </row>
    <row r="49784" spans="41:43" x14ac:dyDescent="0.3">
      <c r="AO49784" s="9"/>
      <c r="AP49784" s="9"/>
      <c r="AQ49784" s="9"/>
    </row>
    <row r="49785" spans="41:43" x14ac:dyDescent="0.3">
      <c r="AO49785" s="9"/>
      <c r="AP49785" s="9"/>
      <c r="AQ49785" s="9"/>
    </row>
    <row r="49786" spans="41:43" x14ac:dyDescent="0.3">
      <c r="AO49786" s="9"/>
      <c r="AP49786" s="9"/>
      <c r="AQ49786" s="9"/>
    </row>
    <row r="49787" spans="41:43" x14ac:dyDescent="0.3">
      <c r="AO49787" s="9"/>
      <c r="AP49787" s="9"/>
      <c r="AQ49787" s="9"/>
    </row>
    <row r="49788" spans="41:43" x14ac:dyDescent="0.3">
      <c r="AO49788" s="9"/>
      <c r="AP49788" s="9"/>
      <c r="AQ49788" s="9"/>
    </row>
    <row r="49789" spans="41:43" x14ac:dyDescent="0.3">
      <c r="AO49789" s="9"/>
      <c r="AP49789" s="9"/>
      <c r="AQ49789" s="9"/>
    </row>
    <row r="49790" spans="41:43" x14ac:dyDescent="0.3">
      <c r="AO49790" s="9"/>
      <c r="AP49790" s="9"/>
      <c r="AQ49790" s="9"/>
    </row>
    <row r="49791" spans="41:43" x14ac:dyDescent="0.3">
      <c r="AO49791" s="9"/>
      <c r="AP49791" s="9"/>
      <c r="AQ49791" s="9"/>
    </row>
    <row r="49792" spans="41:43" x14ac:dyDescent="0.3">
      <c r="AO49792" s="9"/>
      <c r="AP49792" s="9"/>
      <c r="AQ49792" s="9"/>
    </row>
    <row r="49793" spans="41:43" x14ac:dyDescent="0.3">
      <c r="AO49793" s="9"/>
      <c r="AP49793" s="9"/>
      <c r="AQ49793" s="9"/>
    </row>
    <row r="49794" spans="41:43" x14ac:dyDescent="0.3">
      <c r="AO49794" s="9"/>
      <c r="AP49794" s="9"/>
      <c r="AQ49794" s="9"/>
    </row>
    <row r="49795" spans="41:43" x14ac:dyDescent="0.3">
      <c r="AO49795" s="9"/>
      <c r="AP49795" s="9"/>
      <c r="AQ49795" s="9"/>
    </row>
    <row r="49796" spans="41:43" x14ac:dyDescent="0.3">
      <c r="AO49796" s="9"/>
      <c r="AP49796" s="9"/>
      <c r="AQ49796" s="9"/>
    </row>
    <row r="49797" spans="41:43" x14ac:dyDescent="0.3">
      <c r="AO49797" s="9"/>
      <c r="AP49797" s="9"/>
      <c r="AQ49797" s="9"/>
    </row>
    <row r="49798" spans="41:43" x14ac:dyDescent="0.3">
      <c r="AO49798" s="9"/>
      <c r="AP49798" s="9"/>
      <c r="AQ49798" s="9"/>
    </row>
    <row r="49799" spans="41:43" x14ac:dyDescent="0.3">
      <c r="AO49799" s="9"/>
      <c r="AP49799" s="9"/>
      <c r="AQ49799" s="9"/>
    </row>
    <row r="49800" spans="41:43" x14ac:dyDescent="0.3">
      <c r="AO49800" s="9"/>
      <c r="AP49800" s="9"/>
      <c r="AQ49800" s="9"/>
    </row>
    <row r="49801" spans="41:43" x14ac:dyDescent="0.3">
      <c r="AO49801" s="9"/>
      <c r="AP49801" s="9"/>
      <c r="AQ49801" s="9"/>
    </row>
    <row r="49802" spans="41:43" x14ac:dyDescent="0.3">
      <c r="AO49802" s="9"/>
      <c r="AP49802" s="9"/>
      <c r="AQ49802" s="9"/>
    </row>
    <row r="49803" spans="41:43" x14ac:dyDescent="0.3">
      <c r="AO49803" s="9"/>
      <c r="AP49803" s="9"/>
      <c r="AQ49803" s="9"/>
    </row>
    <row r="49804" spans="41:43" x14ac:dyDescent="0.3">
      <c r="AO49804" s="9"/>
      <c r="AP49804" s="9"/>
      <c r="AQ49804" s="9"/>
    </row>
    <row r="49805" spans="41:43" x14ac:dyDescent="0.3">
      <c r="AO49805" s="9"/>
      <c r="AP49805" s="9"/>
      <c r="AQ49805" s="9"/>
    </row>
    <row r="49806" spans="41:43" x14ac:dyDescent="0.3">
      <c r="AO49806" s="9"/>
      <c r="AP49806" s="9"/>
      <c r="AQ49806" s="9"/>
    </row>
    <row r="49807" spans="41:43" x14ac:dyDescent="0.3">
      <c r="AO49807" s="9"/>
      <c r="AP49807" s="9"/>
      <c r="AQ49807" s="9"/>
    </row>
    <row r="49808" spans="41:43" x14ac:dyDescent="0.3">
      <c r="AO49808" s="9"/>
      <c r="AP49808" s="9"/>
      <c r="AQ49808" s="9"/>
    </row>
    <row r="49809" spans="41:43" x14ac:dyDescent="0.3">
      <c r="AO49809" s="9"/>
      <c r="AP49809" s="9"/>
      <c r="AQ49809" s="9"/>
    </row>
    <row r="49810" spans="41:43" x14ac:dyDescent="0.3">
      <c r="AO49810" s="9"/>
      <c r="AP49810" s="9"/>
      <c r="AQ49810" s="9"/>
    </row>
    <row r="49811" spans="41:43" x14ac:dyDescent="0.3">
      <c r="AO49811" s="9"/>
      <c r="AP49811" s="9"/>
      <c r="AQ49811" s="9"/>
    </row>
    <row r="49812" spans="41:43" x14ac:dyDescent="0.3">
      <c r="AO49812" s="9"/>
      <c r="AP49812" s="9"/>
      <c r="AQ49812" s="9"/>
    </row>
    <row r="49813" spans="41:43" x14ac:dyDescent="0.3">
      <c r="AO49813" s="9"/>
      <c r="AP49813" s="9"/>
      <c r="AQ49813" s="9"/>
    </row>
    <row r="49814" spans="41:43" x14ac:dyDescent="0.3">
      <c r="AO49814" s="9"/>
      <c r="AP49814" s="9"/>
      <c r="AQ49814" s="9"/>
    </row>
    <row r="49815" spans="41:43" x14ac:dyDescent="0.3">
      <c r="AO49815" s="9"/>
      <c r="AP49815" s="9"/>
      <c r="AQ49815" s="9"/>
    </row>
    <row r="49816" spans="41:43" x14ac:dyDescent="0.3">
      <c r="AO49816" s="9"/>
      <c r="AP49816" s="9"/>
      <c r="AQ49816" s="9"/>
    </row>
    <row r="49817" spans="41:43" x14ac:dyDescent="0.3">
      <c r="AO49817" s="9"/>
      <c r="AP49817" s="9"/>
      <c r="AQ49817" s="9"/>
    </row>
    <row r="49818" spans="41:43" x14ac:dyDescent="0.3">
      <c r="AO49818" s="9"/>
      <c r="AP49818" s="9"/>
      <c r="AQ49818" s="9"/>
    </row>
    <row r="49819" spans="41:43" x14ac:dyDescent="0.3">
      <c r="AO49819" s="9"/>
      <c r="AP49819" s="9"/>
      <c r="AQ49819" s="9"/>
    </row>
    <row r="49820" spans="41:43" x14ac:dyDescent="0.3">
      <c r="AO49820" s="9"/>
      <c r="AP49820" s="9"/>
      <c r="AQ49820" s="9"/>
    </row>
    <row r="49821" spans="41:43" x14ac:dyDescent="0.3">
      <c r="AO49821" s="9"/>
      <c r="AP49821" s="9"/>
      <c r="AQ49821" s="9"/>
    </row>
    <row r="49822" spans="41:43" x14ac:dyDescent="0.3">
      <c r="AO49822" s="9"/>
      <c r="AP49822" s="9"/>
      <c r="AQ49822" s="9"/>
    </row>
    <row r="49823" spans="41:43" x14ac:dyDescent="0.3">
      <c r="AO49823" s="9"/>
      <c r="AP49823" s="9"/>
      <c r="AQ49823" s="9"/>
    </row>
    <row r="49824" spans="41:43" x14ac:dyDescent="0.3">
      <c r="AO49824" s="9"/>
      <c r="AP49824" s="9"/>
      <c r="AQ49824" s="9"/>
    </row>
    <row r="49825" spans="41:43" x14ac:dyDescent="0.3">
      <c r="AO49825" s="9"/>
      <c r="AP49825" s="9"/>
      <c r="AQ49825" s="9"/>
    </row>
    <row r="49826" spans="41:43" x14ac:dyDescent="0.3">
      <c r="AO49826" s="9"/>
      <c r="AP49826" s="9"/>
      <c r="AQ49826" s="9"/>
    </row>
    <row r="49827" spans="41:43" x14ac:dyDescent="0.3">
      <c r="AO49827" s="9"/>
      <c r="AP49827" s="9"/>
      <c r="AQ49827" s="9"/>
    </row>
    <row r="49828" spans="41:43" x14ac:dyDescent="0.3">
      <c r="AO49828" s="9"/>
      <c r="AP49828" s="9"/>
      <c r="AQ49828" s="9"/>
    </row>
    <row r="49829" spans="41:43" x14ac:dyDescent="0.3">
      <c r="AO49829" s="9"/>
      <c r="AP49829" s="9"/>
      <c r="AQ49829" s="9"/>
    </row>
    <row r="49830" spans="41:43" x14ac:dyDescent="0.3">
      <c r="AO49830" s="9"/>
      <c r="AP49830" s="9"/>
      <c r="AQ49830" s="9"/>
    </row>
    <row r="49831" spans="41:43" x14ac:dyDescent="0.3">
      <c r="AO49831" s="9"/>
      <c r="AP49831" s="9"/>
      <c r="AQ49831" s="9"/>
    </row>
    <row r="49832" spans="41:43" x14ac:dyDescent="0.3">
      <c r="AO49832" s="9"/>
      <c r="AP49832" s="9"/>
      <c r="AQ49832" s="9"/>
    </row>
    <row r="49833" spans="41:43" x14ac:dyDescent="0.3">
      <c r="AO49833" s="9"/>
      <c r="AP49833" s="9"/>
      <c r="AQ49833" s="9"/>
    </row>
    <row r="49834" spans="41:43" x14ac:dyDescent="0.3">
      <c r="AO49834" s="9"/>
      <c r="AP49834" s="9"/>
      <c r="AQ49834" s="9"/>
    </row>
    <row r="49835" spans="41:43" x14ac:dyDescent="0.3">
      <c r="AO49835" s="9"/>
      <c r="AP49835" s="9"/>
      <c r="AQ49835" s="9"/>
    </row>
    <row r="49836" spans="41:43" x14ac:dyDescent="0.3">
      <c r="AO49836" s="9"/>
      <c r="AP49836" s="9"/>
      <c r="AQ49836" s="9"/>
    </row>
    <row r="49837" spans="41:43" x14ac:dyDescent="0.3">
      <c r="AO49837" s="9"/>
      <c r="AP49837" s="9"/>
      <c r="AQ49837" s="9"/>
    </row>
    <row r="49838" spans="41:43" x14ac:dyDescent="0.3">
      <c r="AO49838" s="9"/>
      <c r="AP49838" s="9"/>
      <c r="AQ49838" s="9"/>
    </row>
    <row r="49839" spans="41:43" x14ac:dyDescent="0.3">
      <c r="AO49839" s="9"/>
      <c r="AP49839" s="9"/>
      <c r="AQ49839" s="9"/>
    </row>
    <row r="49840" spans="41:43" x14ac:dyDescent="0.3">
      <c r="AO49840" s="9"/>
      <c r="AP49840" s="9"/>
      <c r="AQ49840" s="9"/>
    </row>
    <row r="49841" spans="41:43" x14ac:dyDescent="0.3">
      <c r="AO49841" s="9"/>
      <c r="AP49841" s="9"/>
      <c r="AQ49841" s="9"/>
    </row>
    <row r="49842" spans="41:43" x14ac:dyDescent="0.3">
      <c r="AO49842" s="9"/>
      <c r="AP49842" s="9"/>
      <c r="AQ49842" s="9"/>
    </row>
    <row r="49843" spans="41:43" x14ac:dyDescent="0.3">
      <c r="AO49843" s="9"/>
      <c r="AP49843" s="9"/>
      <c r="AQ49843" s="9"/>
    </row>
    <row r="49844" spans="41:43" x14ac:dyDescent="0.3">
      <c r="AO49844" s="9"/>
      <c r="AP49844" s="9"/>
      <c r="AQ49844" s="9"/>
    </row>
    <row r="49845" spans="41:43" x14ac:dyDescent="0.3">
      <c r="AO49845" s="9"/>
      <c r="AP49845" s="9"/>
      <c r="AQ49845" s="9"/>
    </row>
    <row r="49846" spans="41:43" x14ac:dyDescent="0.3">
      <c r="AO49846" s="9"/>
      <c r="AP49846" s="9"/>
      <c r="AQ49846" s="9"/>
    </row>
    <row r="49847" spans="41:43" x14ac:dyDescent="0.3">
      <c r="AO49847" s="9"/>
      <c r="AP49847" s="9"/>
      <c r="AQ49847" s="9"/>
    </row>
    <row r="49848" spans="41:43" x14ac:dyDescent="0.3">
      <c r="AO49848" s="9"/>
      <c r="AP49848" s="9"/>
      <c r="AQ49848" s="9"/>
    </row>
    <row r="49849" spans="41:43" x14ac:dyDescent="0.3">
      <c r="AO49849" s="9"/>
      <c r="AP49849" s="9"/>
      <c r="AQ49849" s="9"/>
    </row>
    <row r="49850" spans="41:43" x14ac:dyDescent="0.3">
      <c r="AO49850" s="9"/>
      <c r="AP49850" s="9"/>
      <c r="AQ49850" s="9"/>
    </row>
    <row r="49851" spans="41:43" x14ac:dyDescent="0.3">
      <c r="AO49851" s="9"/>
      <c r="AP49851" s="9"/>
      <c r="AQ49851" s="9"/>
    </row>
    <row r="49852" spans="41:43" x14ac:dyDescent="0.3">
      <c r="AO49852" s="9"/>
      <c r="AP49852" s="9"/>
      <c r="AQ49852" s="9"/>
    </row>
    <row r="49853" spans="41:43" x14ac:dyDescent="0.3">
      <c r="AO49853" s="9"/>
      <c r="AP49853" s="9"/>
      <c r="AQ49853" s="9"/>
    </row>
    <row r="49854" spans="41:43" x14ac:dyDescent="0.3">
      <c r="AO49854" s="9"/>
      <c r="AP49854" s="9"/>
      <c r="AQ49854" s="9"/>
    </row>
    <row r="49855" spans="41:43" x14ac:dyDescent="0.3">
      <c r="AO49855" s="9"/>
      <c r="AP49855" s="9"/>
      <c r="AQ49855" s="9"/>
    </row>
    <row r="49856" spans="41:43" x14ac:dyDescent="0.3">
      <c r="AO49856" s="9"/>
      <c r="AP49856" s="9"/>
      <c r="AQ49856" s="9"/>
    </row>
    <row r="49857" spans="41:43" x14ac:dyDescent="0.3">
      <c r="AO49857" s="9"/>
      <c r="AP49857" s="9"/>
      <c r="AQ49857" s="9"/>
    </row>
    <row r="49858" spans="41:43" x14ac:dyDescent="0.3">
      <c r="AO49858" s="9"/>
      <c r="AP49858" s="9"/>
      <c r="AQ49858" s="9"/>
    </row>
    <row r="49859" spans="41:43" x14ac:dyDescent="0.3">
      <c r="AO49859" s="9"/>
      <c r="AP49859" s="9"/>
      <c r="AQ49859" s="9"/>
    </row>
    <row r="49860" spans="41:43" x14ac:dyDescent="0.3">
      <c r="AO49860" s="9"/>
      <c r="AP49860" s="9"/>
      <c r="AQ49860" s="9"/>
    </row>
    <row r="49861" spans="41:43" x14ac:dyDescent="0.3">
      <c r="AO49861" s="9"/>
      <c r="AP49861" s="9"/>
      <c r="AQ49861" s="9"/>
    </row>
    <row r="49862" spans="41:43" x14ac:dyDescent="0.3">
      <c r="AO49862" s="9"/>
      <c r="AP49862" s="9"/>
      <c r="AQ49862" s="9"/>
    </row>
    <row r="49863" spans="41:43" x14ac:dyDescent="0.3">
      <c r="AO49863" s="9"/>
      <c r="AP49863" s="9"/>
      <c r="AQ49863" s="9"/>
    </row>
    <row r="49864" spans="41:43" x14ac:dyDescent="0.3">
      <c r="AO49864" s="9"/>
      <c r="AP49864" s="9"/>
      <c r="AQ49864" s="9"/>
    </row>
    <row r="49865" spans="41:43" x14ac:dyDescent="0.3">
      <c r="AO49865" s="9"/>
      <c r="AP49865" s="9"/>
      <c r="AQ49865" s="9"/>
    </row>
    <row r="49866" spans="41:43" x14ac:dyDescent="0.3">
      <c r="AO49866" s="9"/>
      <c r="AP49866" s="9"/>
      <c r="AQ49866" s="9"/>
    </row>
    <row r="49867" spans="41:43" x14ac:dyDescent="0.3">
      <c r="AO49867" s="9"/>
      <c r="AP49867" s="9"/>
      <c r="AQ49867" s="9"/>
    </row>
    <row r="49868" spans="41:43" x14ac:dyDescent="0.3">
      <c r="AO49868" s="9"/>
      <c r="AP49868" s="9"/>
      <c r="AQ49868" s="9"/>
    </row>
    <row r="49869" spans="41:43" x14ac:dyDescent="0.3">
      <c r="AO49869" s="9"/>
      <c r="AP49869" s="9"/>
      <c r="AQ49869" s="9"/>
    </row>
    <row r="49870" spans="41:43" x14ac:dyDescent="0.3">
      <c r="AO49870" s="9"/>
      <c r="AP49870" s="9"/>
      <c r="AQ49870" s="9"/>
    </row>
    <row r="49871" spans="41:43" x14ac:dyDescent="0.3">
      <c r="AO49871" s="9"/>
      <c r="AP49871" s="9"/>
      <c r="AQ49871" s="9"/>
    </row>
    <row r="49872" spans="41:43" x14ac:dyDescent="0.3">
      <c r="AO49872" s="9"/>
      <c r="AP49872" s="9"/>
      <c r="AQ49872" s="9"/>
    </row>
    <row r="49873" spans="41:43" x14ac:dyDescent="0.3">
      <c r="AO49873" s="9"/>
      <c r="AP49873" s="9"/>
      <c r="AQ49873" s="9"/>
    </row>
    <row r="49874" spans="41:43" x14ac:dyDescent="0.3">
      <c r="AO49874" s="9"/>
      <c r="AP49874" s="9"/>
      <c r="AQ49874" s="9"/>
    </row>
    <row r="49875" spans="41:43" x14ac:dyDescent="0.3">
      <c r="AO49875" s="9"/>
      <c r="AP49875" s="9"/>
      <c r="AQ49875" s="9"/>
    </row>
    <row r="49876" spans="41:43" x14ac:dyDescent="0.3">
      <c r="AO49876" s="9"/>
      <c r="AP49876" s="9"/>
      <c r="AQ49876" s="9"/>
    </row>
    <row r="49877" spans="41:43" x14ac:dyDescent="0.3">
      <c r="AO49877" s="9"/>
      <c r="AP49877" s="9"/>
      <c r="AQ49877" s="9"/>
    </row>
    <row r="49878" spans="41:43" x14ac:dyDescent="0.3">
      <c r="AO49878" s="9"/>
      <c r="AP49878" s="9"/>
      <c r="AQ49878" s="9"/>
    </row>
    <row r="49879" spans="41:43" x14ac:dyDescent="0.3">
      <c r="AO49879" s="9"/>
      <c r="AP49879" s="9"/>
      <c r="AQ49879" s="9"/>
    </row>
    <row r="49880" spans="41:43" x14ac:dyDescent="0.3">
      <c r="AO49880" s="9"/>
      <c r="AP49880" s="9"/>
      <c r="AQ49880" s="9"/>
    </row>
    <row r="49881" spans="41:43" x14ac:dyDescent="0.3">
      <c r="AO49881" s="9"/>
      <c r="AP49881" s="9"/>
      <c r="AQ49881" s="9"/>
    </row>
    <row r="49882" spans="41:43" x14ac:dyDescent="0.3">
      <c r="AO49882" s="9"/>
      <c r="AP49882" s="9"/>
      <c r="AQ49882" s="9"/>
    </row>
    <row r="49883" spans="41:43" x14ac:dyDescent="0.3">
      <c r="AO49883" s="9"/>
      <c r="AP49883" s="9"/>
      <c r="AQ49883" s="9"/>
    </row>
    <row r="49884" spans="41:43" x14ac:dyDescent="0.3">
      <c r="AO49884" s="9"/>
      <c r="AP49884" s="9"/>
      <c r="AQ49884" s="9"/>
    </row>
    <row r="49885" spans="41:43" x14ac:dyDescent="0.3">
      <c r="AO49885" s="9"/>
      <c r="AP49885" s="9"/>
      <c r="AQ49885" s="9"/>
    </row>
    <row r="49886" spans="41:43" x14ac:dyDescent="0.3">
      <c r="AO49886" s="9"/>
      <c r="AP49886" s="9"/>
      <c r="AQ49886" s="9"/>
    </row>
    <row r="49887" spans="41:43" x14ac:dyDescent="0.3">
      <c r="AO49887" s="9"/>
      <c r="AP49887" s="9"/>
      <c r="AQ49887" s="9"/>
    </row>
    <row r="49888" spans="41:43" x14ac:dyDescent="0.3">
      <c r="AO49888" s="9"/>
      <c r="AP49888" s="9"/>
      <c r="AQ49888" s="9"/>
    </row>
    <row r="49889" spans="41:43" x14ac:dyDescent="0.3">
      <c r="AO49889" s="9"/>
      <c r="AP49889" s="9"/>
      <c r="AQ49889" s="9"/>
    </row>
    <row r="49890" spans="41:43" x14ac:dyDescent="0.3">
      <c r="AO49890" s="9"/>
      <c r="AP49890" s="9"/>
      <c r="AQ49890" s="9"/>
    </row>
    <row r="49891" spans="41:43" x14ac:dyDescent="0.3">
      <c r="AO49891" s="9"/>
      <c r="AP49891" s="9"/>
      <c r="AQ49891" s="9"/>
    </row>
    <row r="49892" spans="41:43" x14ac:dyDescent="0.3">
      <c r="AO49892" s="9"/>
      <c r="AP49892" s="9"/>
      <c r="AQ49892" s="9"/>
    </row>
    <row r="49893" spans="41:43" x14ac:dyDescent="0.3">
      <c r="AO49893" s="9"/>
      <c r="AP49893" s="9"/>
      <c r="AQ49893" s="9"/>
    </row>
    <row r="49894" spans="41:43" x14ac:dyDescent="0.3">
      <c r="AO49894" s="9"/>
      <c r="AP49894" s="9"/>
      <c r="AQ49894" s="9"/>
    </row>
    <row r="49895" spans="41:43" x14ac:dyDescent="0.3">
      <c r="AO49895" s="9"/>
      <c r="AP49895" s="9"/>
      <c r="AQ49895" s="9"/>
    </row>
    <row r="49896" spans="41:43" x14ac:dyDescent="0.3">
      <c r="AO49896" s="9"/>
      <c r="AP49896" s="9"/>
      <c r="AQ49896" s="9"/>
    </row>
    <row r="49897" spans="41:43" x14ac:dyDescent="0.3">
      <c r="AO49897" s="9"/>
      <c r="AP49897" s="9"/>
      <c r="AQ49897" s="9"/>
    </row>
    <row r="49898" spans="41:43" x14ac:dyDescent="0.3">
      <c r="AO49898" s="9"/>
      <c r="AP49898" s="9"/>
      <c r="AQ49898" s="9"/>
    </row>
    <row r="49899" spans="41:43" x14ac:dyDescent="0.3">
      <c r="AO49899" s="9"/>
      <c r="AP49899" s="9"/>
      <c r="AQ49899" s="9"/>
    </row>
    <row r="49900" spans="41:43" x14ac:dyDescent="0.3">
      <c r="AO49900" s="9"/>
      <c r="AP49900" s="9"/>
      <c r="AQ49900" s="9"/>
    </row>
    <row r="49901" spans="41:43" x14ac:dyDescent="0.3">
      <c r="AO49901" s="9"/>
      <c r="AP49901" s="9"/>
      <c r="AQ49901" s="9"/>
    </row>
    <row r="49902" spans="41:43" x14ac:dyDescent="0.3">
      <c r="AO49902" s="9"/>
      <c r="AP49902" s="9"/>
      <c r="AQ49902" s="9"/>
    </row>
    <row r="49903" spans="41:43" x14ac:dyDescent="0.3">
      <c r="AO49903" s="9"/>
      <c r="AP49903" s="9"/>
      <c r="AQ49903" s="9"/>
    </row>
    <row r="49904" spans="41:43" x14ac:dyDescent="0.3">
      <c r="AO49904" s="9"/>
      <c r="AP49904" s="9"/>
      <c r="AQ49904" s="9"/>
    </row>
    <row r="49905" spans="41:43" x14ac:dyDescent="0.3">
      <c r="AO49905" s="9"/>
      <c r="AP49905" s="9"/>
      <c r="AQ49905" s="9"/>
    </row>
    <row r="49906" spans="41:43" x14ac:dyDescent="0.3">
      <c r="AO49906" s="9"/>
      <c r="AP49906" s="9"/>
      <c r="AQ49906" s="9"/>
    </row>
    <row r="49907" spans="41:43" x14ac:dyDescent="0.3">
      <c r="AO49907" s="9"/>
      <c r="AP49907" s="9"/>
      <c r="AQ49907" s="9"/>
    </row>
    <row r="49908" spans="41:43" x14ac:dyDescent="0.3">
      <c r="AO49908" s="9"/>
      <c r="AP49908" s="9"/>
      <c r="AQ49908" s="9"/>
    </row>
    <row r="49909" spans="41:43" x14ac:dyDescent="0.3">
      <c r="AO49909" s="9"/>
      <c r="AP49909" s="9"/>
      <c r="AQ49909" s="9"/>
    </row>
    <row r="49910" spans="41:43" x14ac:dyDescent="0.3">
      <c r="AO49910" s="9"/>
      <c r="AP49910" s="9"/>
      <c r="AQ49910" s="9"/>
    </row>
    <row r="49911" spans="41:43" x14ac:dyDescent="0.3">
      <c r="AO49911" s="9"/>
      <c r="AP49911" s="9"/>
      <c r="AQ49911" s="9"/>
    </row>
    <row r="49912" spans="41:43" x14ac:dyDescent="0.3">
      <c r="AO49912" s="9"/>
      <c r="AP49912" s="9"/>
      <c r="AQ49912" s="9"/>
    </row>
    <row r="49913" spans="41:43" x14ac:dyDescent="0.3">
      <c r="AO49913" s="9"/>
      <c r="AP49913" s="9"/>
      <c r="AQ49913" s="9"/>
    </row>
    <row r="49914" spans="41:43" x14ac:dyDescent="0.3">
      <c r="AO49914" s="9"/>
      <c r="AP49914" s="9"/>
      <c r="AQ49914" s="9"/>
    </row>
    <row r="49915" spans="41:43" x14ac:dyDescent="0.3">
      <c r="AO49915" s="9"/>
      <c r="AP49915" s="9"/>
      <c r="AQ49915" s="9"/>
    </row>
    <row r="49916" spans="41:43" x14ac:dyDescent="0.3">
      <c r="AO49916" s="9"/>
      <c r="AP49916" s="9"/>
      <c r="AQ49916" s="9"/>
    </row>
    <row r="49917" spans="41:43" x14ac:dyDescent="0.3">
      <c r="AO49917" s="9"/>
      <c r="AP49917" s="9"/>
      <c r="AQ49917" s="9"/>
    </row>
    <row r="49918" spans="41:43" x14ac:dyDescent="0.3">
      <c r="AO49918" s="9"/>
      <c r="AP49918" s="9"/>
      <c r="AQ49918" s="9"/>
    </row>
    <row r="49919" spans="41:43" x14ac:dyDescent="0.3">
      <c r="AO49919" s="9"/>
      <c r="AP49919" s="9"/>
      <c r="AQ49919" s="9"/>
    </row>
    <row r="49920" spans="41:43" x14ac:dyDescent="0.3">
      <c r="AO49920" s="9"/>
      <c r="AP49920" s="9"/>
      <c r="AQ49920" s="9"/>
    </row>
    <row r="49921" spans="41:43" x14ac:dyDescent="0.3">
      <c r="AO49921" s="9"/>
      <c r="AP49921" s="9"/>
      <c r="AQ49921" s="9"/>
    </row>
    <row r="49922" spans="41:43" x14ac:dyDescent="0.3">
      <c r="AO49922" s="9"/>
      <c r="AP49922" s="9"/>
      <c r="AQ49922" s="9"/>
    </row>
    <row r="49923" spans="41:43" x14ac:dyDescent="0.3">
      <c r="AO49923" s="9"/>
      <c r="AP49923" s="9"/>
      <c r="AQ49923" s="9"/>
    </row>
    <row r="49924" spans="41:43" x14ac:dyDescent="0.3">
      <c r="AO49924" s="9"/>
      <c r="AP49924" s="9"/>
      <c r="AQ49924" s="9"/>
    </row>
    <row r="49925" spans="41:43" x14ac:dyDescent="0.3">
      <c r="AO49925" s="9"/>
      <c r="AP49925" s="9"/>
      <c r="AQ49925" s="9"/>
    </row>
    <row r="49926" spans="41:43" x14ac:dyDescent="0.3">
      <c r="AO49926" s="9"/>
      <c r="AP49926" s="9"/>
      <c r="AQ49926" s="9"/>
    </row>
    <row r="49927" spans="41:43" x14ac:dyDescent="0.3">
      <c r="AO49927" s="9"/>
      <c r="AP49927" s="9"/>
      <c r="AQ49927" s="9"/>
    </row>
    <row r="49928" spans="41:43" x14ac:dyDescent="0.3">
      <c r="AO49928" s="9"/>
      <c r="AP49928" s="9"/>
      <c r="AQ49928" s="9"/>
    </row>
    <row r="49929" spans="41:43" x14ac:dyDescent="0.3">
      <c r="AO49929" s="9"/>
      <c r="AP49929" s="9"/>
      <c r="AQ49929" s="9"/>
    </row>
    <row r="49930" spans="41:43" x14ac:dyDescent="0.3">
      <c r="AO49930" s="9"/>
      <c r="AP49930" s="9"/>
      <c r="AQ49930" s="9"/>
    </row>
    <row r="49931" spans="41:43" x14ac:dyDescent="0.3">
      <c r="AO49931" s="9"/>
      <c r="AP49931" s="9"/>
      <c r="AQ49931" s="9"/>
    </row>
    <row r="49932" spans="41:43" x14ac:dyDescent="0.3">
      <c r="AO49932" s="9"/>
      <c r="AP49932" s="9"/>
      <c r="AQ49932" s="9"/>
    </row>
    <row r="49933" spans="41:43" x14ac:dyDescent="0.3">
      <c r="AO49933" s="9"/>
      <c r="AP49933" s="9"/>
      <c r="AQ49933" s="9"/>
    </row>
    <row r="49934" spans="41:43" x14ac:dyDescent="0.3">
      <c r="AO49934" s="9"/>
      <c r="AP49934" s="9"/>
      <c r="AQ49934" s="9"/>
    </row>
    <row r="49935" spans="41:43" x14ac:dyDescent="0.3">
      <c r="AO49935" s="9"/>
      <c r="AP49935" s="9"/>
      <c r="AQ49935" s="9"/>
    </row>
    <row r="49936" spans="41:43" x14ac:dyDescent="0.3">
      <c r="AO49936" s="9"/>
      <c r="AP49936" s="9"/>
      <c r="AQ49936" s="9"/>
    </row>
    <row r="49937" spans="41:43" x14ac:dyDescent="0.3">
      <c r="AO49937" s="9"/>
      <c r="AP49937" s="9"/>
      <c r="AQ49937" s="9"/>
    </row>
    <row r="49938" spans="41:43" x14ac:dyDescent="0.3">
      <c r="AO49938" s="9"/>
      <c r="AP49938" s="9"/>
      <c r="AQ49938" s="9"/>
    </row>
    <row r="49939" spans="41:43" x14ac:dyDescent="0.3">
      <c r="AO49939" s="9"/>
      <c r="AP49939" s="9"/>
      <c r="AQ49939" s="9"/>
    </row>
    <row r="49940" spans="41:43" x14ac:dyDescent="0.3">
      <c r="AO49940" s="9"/>
      <c r="AP49940" s="9"/>
      <c r="AQ49940" s="9"/>
    </row>
    <row r="49941" spans="41:43" x14ac:dyDescent="0.3">
      <c r="AO49941" s="9"/>
      <c r="AP49941" s="9"/>
      <c r="AQ49941" s="9"/>
    </row>
    <row r="49942" spans="41:43" x14ac:dyDescent="0.3">
      <c r="AO49942" s="9"/>
      <c r="AP49942" s="9"/>
      <c r="AQ49942" s="9"/>
    </row>
    <row r="49943" spans="41:43" x14ac:dyDescent="0.3">
      <c r="AO49943" s="9"/>
      <c r="AP49943" s="9"/>
      <c r="AQ49943" s="9"/>
    </row>
    <row r="49944" spans="41:43" x14ac:dyDescent="0.3">
      <c r="AO49944" s="9"/>
      <c r="AP49944" s="9"/>
      <c r="AQ49944" s="9"/>
    </row>
    <row r="49945" spans="41:43" x14ac:dyDescent="0.3">
      <c r="AO49945" s="9"/>
      <c r="AP49945" s="9"/>
      <c r="AQ49945" s="9"/>
    </row>
    <row r="49946" spans="41:43" x14ac:dyDescent="0.3">
      <c r="AO49946" s="9"/>
      <c r="AP49946" s="9"/>
      <c r="AQ49946" s="9"/>
    </row>
    <row r="49947" spans="41:43" x14ac:dyDescent="0.3">
      <c r="AO49947" s="9"/>
      <c r="AP49947" s="9"/>
      <c r="AQ49947" s="9"/>
    </row>
    <row r="49948" spans="41:43" x14ac:dyDescent="0.3">
      <c r="AO49948" s="9"/>
      <c r="AP49948" s="9"/>
      <c r="AQ49948" s="9"/>
    </row>
    <row r="49949" spans="41:43" x14ac:dyDescent="0.3">
      <c r="AO49949" s="9"/>
      <c r="AP49949" s="9"/>
      <c r="AQ49949" s="9"/>
    </row>
    <row r="49950" spans="41:43" x14ac:dyDescent="0.3">
      <c r="AO49950" s="9"/>
      <c r="AP49950" s="9"/>
      <c r="AQ49950" s="9"/>
    </row>
    <row r="49951" spans="41:43" x14ac:dyDescent="0.3">
      <c r="AO49951" s="9"/>
      <c r="AP49951" s="9"/>
      <c r="AQ49951" s="9"/>
    </row>
    <row r="49952" spans="41:43" x14ac:dyDescent="0.3">
      <c r="AO49952" s="9"/>
      <c r="AP49952" s="9"/>
      <c r="AQ49952" s="9"/>
    </row>
    <row r="49953" spans="41:43" x14ac:dyDescent="0.3">
      <c r="AO49953" s="9"/>
      <c r="AP49953" s="9"/>
      <c r="AQ49953" s="9"/>
    </row>
    <row r="49954" spans="41:43" x14ac:dyDescent="0.3">
      <c r="AO49954" s="9"/>
      <c r="AP49954" s="9"/>
      <c r="AQ49954" s="9"/>
    </row>
    <row r="49955" spans="41:43" x14ac:dyDescent="0.3">
      <c r="AO49955" s="9"/>
      <c r="AP49955" s="9"/>
      <c r="AQ49955" s="9"/>
    </row>
    <row r="49956" spans="41:43" x14ac:dyDescent="0.3">
      <c r="AO49956" s="9"/>
      <c r="AP49956" s="9"/>
      <c r="AQ49956" s="9"/>
    </row>
    <row r="49957" spans="41:43" x14ac:dyDescent="0.3">
      <c r="AO49957" s="9"/>
      <c r="AP49957" s="9"/>
      <c r="AQ49957" s="9"/>
    </row>
    <row r="49958" spans="41:43" x14ac:dyDescent="0.3">
      <c r="AO49958" s="9"/>
      <c r="AP49958" s="9"/>
      <c r="AQ49958" s="9"/>
    </row>
    <row r="49959" spans="41:43" x14ac:dyDescent="0.3">
      <c r="AO49959" s="9"/>
      <c r="AP49959" s="9"/>
      <c r="AQ49959" s="9"/>
    </row>
    <row r="49960" spans="41:43" x14ac:dyDescent="0.3">
      <c r="AO49960" s="9"/>
      <c r="AP49960" s="9"/>
      <c r="AQ49960" s="9"/>
    </row>
    <row r="49961" spans="41:43" x14ac:dyDescent="0.3">
      <c r="AO49961" s="9"/>
      <c r="AP49961" s="9"/>
      <c r="AQ49961" s="9"/>
    </row>
    <row r="49962" spans="41:43" x14ac:dyDescent="0.3">
      <c r="AO49962" s="9"/>
      <c r="AP49962" s="9"/>
      <c r="AQ49962" s="9"/>
    </row>
    <row r="49963" spans="41:43" x14ac:dyDescent="0.3">
      <c r="AO49963" s="9"/>
      <c r="AP49963" s="9"/>
      <c r="AQ49963" s="9"/>
    </row>
    <row r="49964" spans="41:43" x14ac:dyDescent="0.3">
      <c r="AO49964" s="9"/>
      <c r="AP49964" s="9"/>
      <c r="AQ49964" s="9"/>
    </row>
    <row r="49965" spans="41:43" x14ac:dyDescent="0.3">
      <c r="AO49965" s="9"/>
      <c r="AP49965" s="9"/>
      <c r="AQ49965" s="9"/>
    </row>
    <row r="49966" spans="41:43" x14ac:dyDescent="0.3">
      <c r="AO49966" s="9"/>
      <c r="AP49966" s="9"/>
      <c r="AQ49966" s="9"/>
    </row>
    <row r="49967" spans="41:43" x14ac:dyDescent="0.3">
      <c r="AO49967" s="9"/>
      <c r="AP49967" s="9"/>
      <c r="AQ49967" s="9"/>
    </row>
    <row r="49968" spans="41:43" x14ac:dyDescent="0.3">
      <c r="AO49968" s="9"/>
      <c r="AP49968" s="9"/>
      <c r="AQ49968" s="9"/>
    </row>
    <row r="49969" spans="41:43" x14ac:dyDescent="0.3">
      <c r="AO49969" s="9"/>
      <c r="AP49969" s="9"/>
      <c r="AQ49969" s="9"/>
    </row>
    <row r="49970" spans="41:43" x14ac:dyDescent="0.3">
      <c r="AO49970" s="9"/>
      <c r="AP49970" s="9"/>
      <c r="AQ49970" s="9"/>
    </row>
    <row r="49971" spans="41:43" x14ac:dyDescent="0.3">
      <c r="AO49971" s="9"/>
      <c r="AP49971" s="9"/>
      <c r="AQ49971" s="9"/>
    </row>
    <row r="49972" spans="41:43" x14ac:dyDescent="0.3">
      <c r="AO49972" s="9"/>
      <c r="AP49972" s="9"/>
      <c r="AQ49972" s="9"/>
    </row>
    <row r="49973" spans="41:43" x14ac:dyDescent="0.3">
      <c r="AO49973" s="9"/>
      <c r="AP49973" s="9"/>
      <c r="AQ49973" s="9"/>
    </row>
    <row r="49974" spans="41:43" x14ac:dyDescent="0.3">
      <c r="AO49974" s="9"/>
      <c r="AP49974" s="9"/>
      <c r="AQ49974" s="9"/>
    </row>
    <row r="49975" spans="41:43" x14ac:dyDescent="0.3">
      <c r="AO49975" s="9"/>
      <c r="AP49975" s="9"/>
      <c r="AQ49975" s="9"/>
    </row>
    <row r="49976" spans="41:43" x14ac:dyDescent="0.3">
      <c r="AO49976" s="9"/>
      <c r="AP49976" s="9"/>
      <c r="AQ49976" s="9"/>
    </row>
    <row r="49977" spans="41:43" x14ac:dyDescent="0.3">
      <c r="AO49977" s="9"/>
      <c r="AP49977" s="9"/>
      <c r="AQ49977" s="9"/>
    </row>
    <row r="49978" spans="41:43" x14ac:dyDescent="0.3">
      <c r="AO49978" s="9"/>
      <c r="AP49978" s="9"/>
      <c r="AQ49978" s="9"/>
    </row>
    <row r="49979" spans="41:43" x14ac:dyDescent="0.3">
      <c r="AO49979" s="9"/>
      <c r="AP49979" s="9"/>
      <c r="AQ49979" s="9"/>
    </row>
    <row r="49980" spans="41:43" x14ac:dyDescent="0.3">
      <c r="AO49980" s="9"/>
      <c r="AP49980" s="9"/>
      <c r="AQ49980" s="9"/>
    </row>
    <row r="49981" spans="41:43" x14ac:dyDescent="0.3">
      <c r="AO49981" s="9"/>
      <c r="AP49981" s="9"/>
      <c r="AQ49981" s="9"/>
    </row>
    <row r="49982" spans="41:43" x14ac:dyDescent="0.3">
      <c r="AO49982" s="9"/>
      <c r="AP49982" s="9"/>
      <c r="AQ49982" s="9"/>
    </row>
    <row r="49983" spans="41:43" x14ac:dyDescent="0.3">
      <c r="AO49983" s="9"/>
      <c r="AP49983" s="9"/>
      <c r="AQ49983" s="9"/>
    </row>
    <row r="49984" spans="41:43" x14ac:dyDescent="0.3">
      <c r="AO49984" s="9"/>
      <c r="AP49984" s="9"/>
      <c r="AQ49984" s="9"/>
    </row>
    <row r="49985" spans="41:43" x14ac:dyDescent="0.3">
      <c r="AO49985" s="9"/>
      <c r="AP49985" s="9"/>
      <c r="AQ49985" s="9"/>
    </row>
    <row r="49986" spans="41:43" x14ac:dyDescent="0.3">
      <c r="AO49986" s="9"/>
      <c r="AP49986" s="9"/>
      <c r="AQ49986" s="9"/>
    </row>
    <row r="49987" spans="41:43" x14ac:dyDescent="0.3">
      <c r="AO49987" s="9"/>
      <c r="AP49987" s="9"/>
      <c r="AQ49987" s="9"/>
    </row>
    <row r="49988" spans="41:43" x14ac:dyDescent="0.3">
      <c r="AO49988" s="9"/>
      <c r="AP49988" s="9"/>
      <c r="AQ49988" s="9"/>
    </row>
    <row r="49989" spans="41:43" x14ac:dyDescent="0.3">
      <c r="AO49989" s="9"/>
      <c r="AP49989" s="9"/>
      <c r="AQ49989" s="9"/>
    </row>
    <row r="49990" spans="41:43" x14ac:dyDescent="0.3">
      <c r="AO49990" s="9"/>
      <c r="AP49990" s="9"/>
      <c r="AQ49990" s="9"/>
    </row>
    <row r="49991" spans="41:43" x14ac:dyDescent="0.3">
      <c r="AO49991" s="9"/>
      <c r="AP49991" s="9"/>
      <c r="AQ49991" s="9"/>
    </row>
    <row r="49992" spans="41:43" x14ac:dyDescent="0.3">
      <c r="AO49992" s="9"/>
      <c r="AP49992" s="9"/>
      <c r="AQ49992" s="9"/>
    </row>
    <row r="49993" spans="41:43" x14ac:dyDescent="0.3">
      <c r="AO49993" s="9"/>
      <c r="AP49993" s="9"/>
      <c r="AQ49993" s="9"/>
    </row>
    <row r="49994" spans="41:43" x14ac:dyDescent="0.3">
      <c r="AO49994" s="9"/>
      <c r="AP49994" s="9"/>
      <c r="AQ49994" s="9"/>
    </row>
    <row r="49995" spans="41:43" x14ac:dyDescent="0.3">
      <c r="AO49995" s="9"/>
      <c r="AP49995" s="9"/>
      <c r="AQ49995" s="9"/>
    </row>
    <row r="49996" spans="41:43" x14ac:dyDescent="0.3">
      <c r="AO49996" s="9"/>
      <c r="AP49996" s="9"/>
      <c r="AQ49996" s="9"/>
    </row>
    <row r="49997" spans="41:43" x14ac:dyDescent="0.3">
      <c r="AO49997" s="9"/>
      <c r="AP49997" s="9"/>
      <c r="AQ49997" s="9"/>
    </row>
    <row r="49998" spans="41:43" x14ac:dyDescent="0.3">
      <c r="AO49998" s="9"/>
      <c r="AP49998" s="9"/>
      <c r="AQ49998" s="9"/>
    </row>
    <row r="49999" spans="41:43" x14ac:dyDescent="0.3">
      <c r="AO49999" s="9"/>
      <c r="AP49999" s="9"/>
      <c r="AQ49999" s="9"/>
    </row>
    <row r="50000" spans="41:43" x14ac:dyDescent="0.3">
      <c r="AO50000" s="9"/>
      <c r="AP50000" s="9"/>
      <c r="AQ50000" s="9"/>
    </row>
    <row r="50001" spans="41:43" x14ac:dyDescent="0.3">
      <c r="AO50001" s="9"/>
      <c r="AP50001" s="9"/>
      <c r="AQ50001" s="9"/>
    </row>
    <row r="50002" spans="41:43" x14ac:dyDescent="0.3">
      <c r="AO50002" s="9"/>
      <c r="AP50002" s="9"/>
      <c r="AQ50002" s="9"/>
    </row>
    <row r="50003" spans="41:43" x14ac:dyDescent="0.3">
      <c r="AO50003" s="9"/>
      <c r="AP50003" s="9"/>
      <c r="AQ50003" s="9"/>
    </row>
    <row r="50004" spans="41:43" x14ac:dyDescent="0.3">
      <c r="AO50004" s="9"/>
      <c r="AP50004" s="9"/>
      <c r="AQ50004" s="9"/>
    </row>
    <row r="50005" spans="41:43" x14ac:dyDescent="0.3">
      <c r="AO50005" s="9"/>
      <c r="AP50005" s="9"/>
      <c r="AQ50005" s="9"/>
    </row>
    <row r="50006" spans="41:43" x14ac:dyDescent="0.3">
      <c r="AO50006" s="9"/>
      <c r="AP50006" s="9"/>
      <c r="AQ50006" s="9"/>
    </row>
    <row r="50007" spans="41:43" x14ac:dyDescent="0.3">
      <c r="AO50007" s="9"/>
      <c r="AP50007" s="9"/>
      <c r="AQ50007" s="9"/>
    </row>
    <row r="50008" spans="41:43" x14ac:dyDescent="0.3">
      <c r="AO50008" s="9"/>
      <c r="AP50008" s="9"/>
      <c r="AQ50008" s="9"/>
    </row>
    <row r="50009" spans="41:43" x14ac:dyDescent="0.3">
      <c r="AO50009" s="9"/>
      <c r="AP50009" s="9"/>
      <c r="AQ50009" s="9"/>
    </row>
    <row r="50010" spans="41:43" x14ac:dyDescent="0.3">
      <c r="AO50010" s="9"/>
      <c r="AP50010" s="9"/>
      <c r="AQ50010" s="9"/>
    </row>
    <row r="50011" spans="41:43" x14ac:dyDescent="0.3">
      <c r="AO50011" s="9"/>
      <c r="AP50011" s="9"/>
      <c r="AQ50011" s="9"/>
    </row>
    <row r="50012" spans="41:43" x14ac:dyDescent="0.3">
      <c r="AO50012" s="9"/>
      <c r="AP50012" s="9"/>
      <c r="AQ50012" s="9"/>
    </row>
    <row r="50013" spans="41:43" x14ac:dyDescent="0.3">
      <c r="AO50013" s="9"/>
      <c r="AP50013" s="9"/>
      <c r="AQ50013" s="9"/>
    </row>
    <row r="50014" spans="41:43" x14ac:dyDescent="0.3">
      <c r="AO50014" s="9"/>
      <c r="AP50014" s="9"/>
      <c r="AQ50014" s="9"/>
    </row>
    <row r="50015" spans="41:43" x14ac:dyDescent="0.3">
      <c r="AO50015" s="9"/>
      <c r="AP50015" s="9"/>
      <c r="AQ50015" s="9"/>
    </row>
    <row r="50016" spans="41:43" x14ac:dyDescent="0.3">
      <c r="AO50016" s="9"/>
      <c r="AP50016" s="9"/>
      <c r="AQ50016" s="9"/>
    </row>
    <row r="50017" spans="41:43" x14ac:dyDescent="0.3">
      <c r="AO50017" s="9"/>
      <c r="AP50017" s="9"/>
      <c r="AQ50017" s="9"/>
    </row>
    <row r="50018" spans="41:43" x14ac:dyDescent="0.3">
      <c r="AO50018" s="9"/>
      <c r="AP50018" s="9"/>
      <c r="AQ50018" s="9"/>
    </row>
    <row r="50019" spans="41:43" x14ac:dyDescent="0.3">
      <c r="AO50019" s="9"/>
      <c r="AP50019" s="9"/>
      <c r="AQ50019" s="9"/>
    </row>
    <row r="50020" spans="41:43" x14ac:dyDescent="0.3">
      <c r="AO50020" s="9"/>
      <c r="AP50020" s="9"/>
      <c r="AQ50020" s="9"/>
    </row>
    <row r="50021" spans="41:43" x14ac:dyDescent="0.3">
      <c r="AO50021" s="9"/>
      <c r="AP50021" s="9"/>
      <c r="AQ50021" s="9"/>
    </row>
    <row r="50022" spans="41:43" x14ac:dyDescent="0.3">
      <c r="AO50022" s="9"/>
      <c r="AP50022" s="9"/>
      <c r="AQ50022" s="9"/>
    </row>
    <row r="50023" spans="41:43" x14ac:dyDescent="0.3">
      <c r="AO50023" s="9"/>
      <c r="AP50023" s="9"/>
      <c r="AQ50023" s="9"/>
    </row>
    <row r="50024" spans="41:43" x14ac:dyDescent="0.3">
      <c r="AO50024" s="9"/>
      <c r="AP50024" s="9"/>
      <c r="AQ50024" s="9"/>
    </row>
    <row r="50025" spans="41:43" x14ac:dyDescent="0.3">
      <c r="AO50025" s="9"/>
      <c r="AP50025" s="9"/>
      <c r="AQ50025" s="9"/>
    </row>
    <row r="50026" spans="41:43" x14ac:dyDescent="0.3">
      <c r="AO50026" s="9"/>
      <c r="AP50026" s="9"/>
      <c r="AQ50026" s="9"/>
    </row>
    <row r="50027" spans="41:43" x14ac:dyDescent="0.3">
      <c r="AO50027" s="9"/>
      <c r="AP50027" s="9"/>
      <c r="AQ50027" s="9"/>
    </row>
    <row r="50028" spans="41:43" x14ac:dyDescent="0.3">
      <c r="AO50028" s="9"/>
      <c r="AP50028" s="9"/>
      <c r="AQ50028" s="9"/>
    </row>
    <row r="50029" spans="41:43" x14ac:dyDescent="0.3">
      <c r="AO50029" s="9"/>
      <c r="AP50029" s="9"/>
      <c r="AQ50029" s="9"/>
    </row>
    <row r="50030" spans="41:43" x14ac:dyDescent="0.3">
      <c r="AO50030" s="9"/>
      <c r="AP50030" s="9"/>
      <c r="AQ50030" s="9"/>
    </row>
    <row r="50031" spans="41:43" x14ac:dyDescent="0.3">
      <c r="AO50031" s="9"/>
      <c r="AP50031" s="9"/>
      <c r="AQ50031" s="9"/>
    </row>
    <row r="50032" spans="41:43" x14ac:dyDescent="0.3">
      <c r="AO50032" s="9"/>
      <c r="AP50032" s="9"/>
      <c r="AQ50032" s="9"/>
    </row>
    <row r="50033" spans="41:43" x14ac:dyDescent="0.3">
      <c r="AO50033" s="9"/>
      <c r="AP50033" s="9"/>
      <c r="AQ50033" s="9"/>
    </row>
    <row r="50034" spans="41:43" x14ac:dyDescent="0.3">
      <c r="AO50034" s="9"/>
      <c r="AP50034" s="9"/>
      <c r="AQ50034" s="9"/>
    </row>
    <row r="50035" spans="41:43" x14ac:dyDescent="0.3">
      <c r="AO50035" s="9"/>
      <c r="AP50035" s="9"/>
      <c r="AQ50035" s="9"/>
    </row>
    <row r="50036" spans="41:43" x14ac:dyDescent="0.3">
      <c r="AO50036" s="9"/>
      <c r="AP50036" s="9"/>
      <c r="AQ50036" s="9"/>
    </row>
    <row r="50037" spans="41:43" x14ac:dyDescent="0.3">
      <c r="AO50037" s="9"/>
      <c r="AP50037" s="9"/>
      <c r="AQ50037" s="9"/>
    </row>
    <row r="50038" spans="41:43" x14ac:dyDescent="0.3">
      <c r="AO50038" s="9"/>
      <c r="AP50038" s="9"/>
      <c r="AQ50038" s="9"/>
    </row>
    <row r="50039" spans="41:43" x14ac:dyDescent="0.3">
      <c r="AO50039" s="9"/>
      <c r="AP50039" s="9"/>
      <c r="AQ50039" s="9"/>
    </row>
    <row r="50040" spans="41:43" x14ac:dyDescent="0.3">
      <c r="AO50040" s="9"/>
      <c r="AP50040" s="9"/>
      <c r="AQ50040" s="9"/>
    </row>
    <row r="50041" spans="41:43" x14ac:dyDescent="0.3">
      <c r="AO50041" s="9"/>
      <c r="AP50041" s="9"/>
      <c r="AQ50041" s="9"/>
    </row>
    <row r="50042" spans="41:43" x14ac:dyDescent="0.3">
      <c r="AO50042" s="9"/>
      <c r="AP50042" s="9"/>
      <c r="AQ50042" s="9"/>
    </row>
    <row r="50043" spans="41:43" x14ac:dyDescent="0.3">
      <c r="AO50043" s="9"/>
      <c r="AP50043" s="9"/>
      <c r="AQ50043" s="9"/>
    </row>
    <row r="50044" spans="41:43" x14ac:dyDescent="0.3">
      <c r="AO50044" s="9"/>
      <c r="AP50044" s="9"/>
      <c r="AQ50044" s="9"/>
    </row>
    <row r="50045" spans="41:43" x14ac:dyDescent="0.3">
      <c r="AO50045" s="9"/>
      <c r="AP50045" s="9"/>
      <c r="AQ50045" s="9"/>
    </row>
    <row r="50046" spans="41:43" x14ac:dyDescent="0.3">
      <c r="AO50046" s="9"/>
      <c r="AP50046" s="9"/>
      <c r="AQ50046" s="9"/>
    </row>
    <row r="50047" spans="41:43" x14ac:dyDescent="0.3">
      <c r="AO50047" s="9"/>
      <c r="AP50047" s="9"/>
      <c r="AQ50047" s="9"/>
    </row>
    <row r="50048" spans="41:43" x14ac:dyDescent="0.3">
      <c r="AO50048" s="9"/>
      <c r="AP50048" s="9"/>
      <c r="AQ50048" s="9"/>
    </row>
    <row r="50049" spans="41:43" x14ac:dyDescent="0.3">
      <c r="AO50049" s="9"/>
      <c r="AP50049" s="9"/>
      <c r="AQ50049" s="9"/>
    </row>
    <row r="50050" spans="41:43" x14ac:dyDescent="0.3">
      <c r="AO50050" s="9"/>
      <c r="AP50050" s="9"/>
      <c r="AQ50050" s="9"/>
    </row>
    <row r="50051" spans="41:43" x14ac:dyDescent="0.3">
      <c r="AO50051" s="9"/>
      <c r="AP50051" s="9"/>
      <c r="AQ50051" s="9"/>
    </row>
    <row r="50052" spans="41:43" x14ac:dyDescent="0.3">
      <c r="AO50052" s="9"/>
      <c r="AP50052" s="9"/>
      <c r="AQ50052" s="9"/>
    </row>
    <row r="50053" spans="41:43" x14ac:dyDescent="0.3">
      <c r="AO50053" s="9"/>
      <c r="AP50053" s="9"/>
      <c r="AQ50053" s="9"/>
    </row>
    <row r="50054" spans="41:43" x14ac:dyDescent="0.3">
      <c r="AO50054" s="9"/>
      <c r="AP50054" s="9"/>
      <c r="AQ50054" s="9"/>
    </row>
    <row r="50055" spans="41:43" x14ac:dyDescent="0.3">
      <c r="AO50055" s="9"/>
      <c r="AP50055" s="9"/>
      <c r="AQ50055" s="9"/>
    </row>
    <row r="50056" spans="41:43" x14ac:dyDescent="0.3">
      <c r="AO50056" s="9"/>
      <c r="AP50056" s="9"/>
      <c r="AQ50056" s="9"/>
    </row>
    <row r="50057" spans="41:43" x14ac:dyDescent="0.3">
      <c r="AO50057" s="9"/>
      <c r="AP50057" s="9"/>
      <c r="AQ50057" s="9"/>
    </row>
    <row r="50058" spans="41:43" x14ac:dyDescent="0.3">
      <c r="AO50058" s="9"/>
      <c r="AP50058" s="9"/>
      <c r="AQ50058" s="9"/>
    </row>
    <row r="50059" spans="41:43" x14ac:dyDescent="0.3">
      <c r="AO50059" s="9"/>
      <c r="AP50059" s="9"/>
      <c r="AQ50059" s="9"/>
    </row>
    <row r="50060" spans="41:43" x14ac:dyDescent="0.3">
      <c r="AO50060" s="9"/>
      <c r="AP50060" s="9"/>
      <c r="AQ50060" s="9"/>
    </row>
    <row r="50061" spans="41:43" x14ac:dyDescent="0.3">
      <c r="AO50061" s="9"/>
      <c r="AP50061" s="9"/>
      <c r="AQ50061" s="9"/>
    </row>
    <row r="50062" spans="41:43" x14ac:dyDescent="0.3">
      <c r="AO50062" s="9"/>
      <c r="AP50062" s="9"/>
      <c r="AQ50062" s="9"/>
    </row>
    <row r="50063" spans="41:43" x14ac:dyDescent="0.3">
      <c r="AO50063" s="9"/>
      <c r="AP50063" s="9"/>
      <c r="AQ50063" s="9"/>
    </row>
    <row r="50064" spans="41:43" x14ac:dyDescent="0.3">
      <c r="AO50064" s="9"/>
      <c r="AP50064" s="9"/>
      <c r="AQ50064" s="9"/>
    </row>
    <row r="50065" spans="41:43" x14ac:dyDescent="0.3">
      <c r="AO50065" s="9"/>
      <c r="AP50065" s="9"/>
      <c r="AQ50065" s="9"/>
    </row>
    <row r="50066" spans="41:43" x14ac:dyDescent="0.3">
      <c r="AO50066" s="9"/>
      <c r="AP50066" s="9"/>
      <c r="AQ50066" s="9"/>
    </row>
    <row r="50067" spans="41:43" x14ac:dyDescent="0.3">
      <c r="AO50067" s="9"/>
      <c r="AP50067" s="9"/>
      <c r="AQ50067" s="9"/>
    </row>
    <row r="50068" spans="41:43" x14ac:dyDescent="0.3">
      <c r="AO50068" s="9"/>
      <c r="AP50068" s="9"/>
      <c r="AQ50068" s="9"/>
    </row>
    <row r="50069" spans="41:43" x14ac:dyDescent="0.3">
      <c r="AO50069" s="9"/>
      <c r="AP50069" s="9"/>
      <c r="AQ50069" s="9"/>
    </row>
    <row r="50070" spans="41:43" x14ac:dyDescent="0.3">
      <c r="AO50070" s="9"/>
      <c r="AP50070" s="9"/>
      <c r="AQ50070" s="9"/>
    </row>
    <row r="50071" spans="41:43" x14ac:dyDescent="0.3">
      <c r="AO50071" s="9"/>
      <c r="AP50071" s="9"/>
      <c r="AQ50071" s="9"/>
    </row>
    <row r="50072" spans="41:43" x14ac:dyDescent="0.3">
      <c r="AO50072" s="9"/>
      <c r="AP50072" s="9"/>
      <c r="AQ50072" s="9"/>
    </row>
    <row r="50073" spans="41:43" x14ac:dyDescent="0.3">
      <c r="AO50073" s="9"/>
      <c r="AP50073" s="9"/>
      <c r="AQ50073" s="9"/>
    </row>
    <row r="50074" spans="41:43" x14ac:dyDescent="0.3">
      <c r="AO50074" s="9"/>
      <c r="AP50074" s="9"/>
      <c r="AQ50074" s="9"/>
    </row>
    <row r="50075" spans="41:43" x14ac:dyDescent="0.3">
      <c r="AO50075" s="9"/>
      <c r="AP50075" s="9"/>
      <c r="AQ50075" s="9"/>
    </row>
    <row r="50076" spans="41:43" x14ac:dyDescent="0.3">
      <c r="AO50076" s="9"/>
      <c r="AP50076" s="9"/>
      <c r="AQ50076" s="9"/>
    </row>
    <row r="50077" spans="41:43" x14ac:dyDescent="0.3">
      <c r="AO50077" s="9"/>
      <c r="AP50077" s="9"/>
      <c r="AQ50077" s="9"/>
    </row>
    <row r="50078" spans="41:43" x14ac:dyDescent="0.3">
      <c r="AO50078" s="9"/>
      <c r="AP50078" s="9"/>
      <c r="AQ50078" s="9"/>
    </row>
    <row r="50079" spans="41:43" x14ac:dyDescent="0.3">
      <c r="AO50079" s="9"/>
      <c r="AP50079" s="9"/>
      <c r="AQ50079" s="9"/>
    </row>
    <row r="50080" spans="41:43" x14ac:dyDescent="0.3">
      <c r="AO50080" s="9"/>
      <c r="AP50080" s="9"/>
      <c r="AQ50080" s="9"/>
    </row>
    <row r="50081" spans="41:43" x14ac:dyDescent="0.3">
      <c r="AO50081" s="9"/>
      <c r="AP50081" s="9"/>
      <c r="AQ50081" s="9"/>
    </row>
    <row r="50082" spans="41:43" x14ac:dyDescent="0.3">
      <c r="AO50082" s="9"/>
      <c r="AP50082" s="9"/>
      <c r="AQ50082" s="9"/>
    </row>
    <row r="50083" spans="41:43" x14ac:dyDescent="0.3">
      <c r="AO50083" s="9"/>
      <c r="AP50083" s="9"/>
      <c r="AQ50083" s="9"/>
    </row>
    <row r="50084" spans="41:43" x14ac:dyDescent="0.3">
      <c r="AO50084" s="9"/>
      <c r="AP50084" s="9"/>
      <c r="AQ50084" s="9"/>
    </row>
    <row r="50085" spans="41:43" x14ac:dyDescent="0.3">
      <c r="AO50085" s="9"/>
      <c r="AP50085" s="9"/>
      <c r="AQ50085" s="9"/>
    </row>
    <row r="50086" spans="41:43" x14ac:dyDescent="0.3">
      <c r="AO50086" s="9"/>
      <c r="AP50086" s="9"/>
      <c r="AQ50086" s="9"/>
    </row>
    <row r="50087" spans="41:43" x14ac:dyDescent="0.3">
      <c r="AO50087" s="9"/>
      <c r="AP50087" s="9"/>
      <c r="AQ50087" s="9"/>
    </row>
    <row r="50088" spans="41:43" x14ac:dyDescent="0.3">
      <c r="AO50088" s="9"/>
      <c r="AP50088" s="9"/>
      <c r="AQ50088" s="9"/>
    </row>
    <row r="50089" spans="41:43" x14ac:dyDescent="0.3">
      <c r="AO50089" s="9"/>
      <c r="AP50089" s="9"/>
      <c r="AQ50089" s="9"/>
    </row>
    <row r="50090" spans="41:43" x14ac:dyDescent="0.3">
      <c r="AO50090" s="9"/>
      <c r="AP50090" s="9"/>
      <c r="AQ50090" s="9"/>
    </row>
    <row r="50091" spans="41:43" x14ac:dyDescent="0.3">
      <c r="AO50091" s="9"/>
      <c r="AP50091" s="9"/>
      <c r="AQ50091" s="9"/>
    </row>
    <row r="50092" spans="41:43" x14ac:dyDescent="0.3">
      <c r="AO50092" s="9"/>
      <c r="AP50092" s="9"/>
      <c r="AQ50092" s="9"/>
    </row>
    <row r="50093" spans="41:43" x14ac:dyDescent="0.3">
      <c r="AO50093" s="9"/>
      <c r="AP50093" s="9"/>
      <c r="AQ50093" s="9"/>
    </row>
    <row r="50094" spans="41:43" x14ac:dyDescent="0.3">
      <c r="AO50094" s="9"/>
      <c r="AP50094" s="9"/>
      <c r="AQ50094" s="9"/>
    </row>
    <row r="50095" spans="41:43" x14ac:dyDescent="0.3">
      <c r="AO50095" s="9"/>
      <c r="AP50095" s="9"/>
      <c r="AQ50095" s="9"/>
    </row>
    <row r="50096" spans="41:43" x14ac:dyDescent="0.3">
      <c r="AO50096" s="9"/>
      <c r="AP50096" s="9"/>
      <c r="AQ50096" s="9"/>
    </row>
    <row r="50097" spans="41:43" x14ac:dyDescent="0.3">
      <c r="AO50097" s="9"/>
      <c r="AP50097" s="9"/>
      <c r="AQ50097" s="9"/>
    </row>
    <row r="50098" spans="41:43" x14ac:dyDescent="0.3">
      <c r="AO50098" s="9"/>
      <c r="AP50098" s="9"/>
      <c r="AQ50098" s="9"/>
    </row>
    <row r="50099" spans="41:43" x14ac:dyDescent="0.3">
      <c r="AO50099" s="9"/>
      <c r="AP50099" s="9"/>
      <c r="AQ50099" s="9"/>
    </row>
    <row r="50100" spans="41:43" x14ac:dyDescent="0.3">
      <c r="AO50100" s="9"/>
      <c r="AP50100" s="9"/>
      <c r="AQ50100" s="9"/>
    </row>
    <row r="50101" spans="41:43" x14ac:dyDescent="0.3">
      <c r="AO50101" s="9"/>
      <c r="AP50101" s="9"/>
      <c r="AQ50101" s="9"/>
    </row>
    <row r="50102" spans="41:43" x14ac:dyDescent="0.3">
      <c r="AO50102" s="9"/>
      <c r="AP50102" s="9"/>
      <c r="AQ50102" s="9"/>
    </row>
    <row r="50103" spans="41:43" x14ac:dyDescent="0.3">
      <c r="AO50103" s="9"/>
      <c r="AP50103" s="9"/>
      <c r="AQ50103" s="9"/>
    </row>
    <row r="50104" spans="41:43" x14ac:dyDescent="0.3">
      <c r="AO50104" s="9"/>
      <c r="AP50104" s="9"/>
      <c r="AQ50104" s="9"/>
    </row>
    <row r="50105" spans="41:43" x14ac:dyDescent="0.3">
      <c r="AO50105" s="9"/>
      <c r="AP50105" s="9"/>
      <c r="AQ50105" s="9"/>
    </row>
    <row r="50106" spans="41:43" x14ac:dyDescent="0.3">
      <c r="AO50106" s="9"/>
      <c r="AP50106" s="9"/>
      <c r="AQ50106" s="9"/>
    </row>
    <row r="50107" spans="41:43" x14ac:dyDescent="0.3">
      <c r="AO50107" s="9"/>
      <c r="AP50107" s="9"/>
      <c r="AQ50107" s="9"/>
    </row>
    <row r="50108" spans="41:43" x14ac:dyDescent="0.3">
      <c r="AO50108" s="9"/>
      <c r="AP50108" s="9"/>
      <c r="AQ50108" s="9"/>
    </row>
    <row r="50109" spans="41:43" x14ac:dyDescent="0.3">
      <c r="AO50109" s="9"/>
      <c r="AP50109" s="9"/>
      <c r="AQ50109" s="9"/>
    </row>
    <row r="50110" spans="41:43" x14ac:dyDescent="0.3">
      <c r="AO50110" s="9"/>
      <c r="AP50110" s="9"/>
      <c r="AQ50110" s="9"/>
    </row>
    <row r="50111" spans="41:43" x14ac:dyDescent="0.3">
      <c r="AO50111" s="9"/>
      <c r="AP50111" s="9"/>
      <c r="AQ50111" s="9"/>
    </row>
    <row r="50112" spans="41:43" x14ac:dyDescent="0.3">
      <c r="AO50112" s="9"/>
      <c r="AP50112" s="9"/>
      <c r="AQ50112" s="9"/>
    </row>
    <row r="50113" spans="41:43" x14ac:dyDescent="0.3">
      <c r="AO50113" s="9"/>
      <c r="AP50113" s="9"/>
      <c r="AQ50113" s="9"/>
    </row>
    <row r="50114" spans="41:43" x14ac:dyDescent="0.3">
      <c r="AO50114" s="9"/>
      <c r="AP50114" s="9"/>
      <c r="AQ50114" s="9"/>
    </row>
    <row r="50115" spans="41:43" x14ac:dyDescent="0.3">
      <c r="AO50115" s="9"/>
      <c r="AP50115" s="9"/>
      <c r="AQ50115" s="9"/>
    </row>
    <row r="50116" spans="41:43" x14ac:dyDescent="0.3">
      <c r="AO50116" s="9"/>
      <c r="AP50116" s="9"/>
      <c r="AQ50116" s="9"/>
    </row>
    <row r="50117" spans="41:43" x14ac:dyDescent="0.3">
      <c r="AO50117" s="9"/>
      <c r="AP50117" s="9"/>
      <c r="AQ50117" s="9"/>
    </row>
    <row r="50118" spans="41:43" x14ac:dyDescent="0.3">
      <c r="AO50118" s="9"/>
      <c r="AP50118" s="9"/>
      <c r="AQ50118" s="9"/>
    </row>
    <row r="50119" spans="41:43" x14ac:dyDescent="0.3">
      <c r="AO50119" s="9"/>
      <c r="AP50119" s="9"/>
      <c r="AQ50119" s="9"/>
    </row>
    <row r="50120" spans="41:43" x14ac:dyDescent="0.3">
      <c r="AO50120" s="9"/>
      <c r="AP50120" s="9"/>
      <c r="AQ50120" s="9"/>
    </row>
    <row r="50121" spans="41:43" x14ac:dyDescent="0.3">
      <c r="AO50121" s="9"/>
      <c r="AP50121" s="9"/>
      <c r="AQ50121" s="9"/>
    </row>
    <row r="50122" spans="41:43" x14ac:dyDescent="0.3">
      <c r="AO50122" s="9"/>
      <c r="AP50122" s="9"/>
      <c r="AQ50122" s="9"/>
    </row>
    <row r="50123" spans="41:43" x14ac:dyDescent="0.3">
      <c r="AO50123" s="9"/>
      <c r="AP50123" s="9"/>
      <c r="AQ50123" s="9"/>
    </row>
    <row r="50124" spans="41:43" x14ac:dyDescent="0.3">
      <c r="AO50124" s="9"/>
      <c r="AP50124" s="9"/>
      <c r="AQ50124" s="9"/>
    </row>
    <row r="50125" spans="41:43" x14ac:dyDescent="0.3">
      <c r="AO50125" s="9"/>
      <c r="AP50125" s="9"/>
      <c r="AQ50125" s="9"/>
    </row>
    <row r="50126" spans="41:43" x14ac:dyDescent="0.3">
      <c r="AO50126" s="9"/>
      <c r="AP50126" s="9"/>
      <c r="AQ50126" s="9"/>
    </row>
    <row r="50127" spans="41:43" x14ac:dyDescent="0.3">
      <c r="AO50127" s="9"/>
      <c r="AP50127" s="9"/>
      <c r="AQ50127" s="9"/>
    </row>
    <row r="50128" spans="41:43" x14ac:dyDescent="0.3">
      <c r="AO50128" s="9"/>
      <c r="AP50128" s="9"/>
      <c r="AQ50128" s="9"/>
    </row>
    <row r="50129" spans="41:43" x14ac:dyDescent="0.3">
      <c r="AO50129" s="9"/>
      <c r="AP50129" s="9"/>
      <c r="AQ50129" s="9"/>
    </row>
    <row r="50130" spans="41:43" x14ac:dyDescent="0.3">
      <c r="AO50130" s="9"/>
      <c r="AP50130" s="9"/>
      <c r="AQ50130" s="9"/>
    </row>
    <row r="50131" spans="41:43" x14ac:dyDescent="0.3">
      <c r="AO50131" s="9"/>
      <c r="AP50131" s="9"/>
      <c r="AQ50131" s="9"/>
    </row>
    <row r="50132" spans="41:43" x14ac:dyDescent="0.3">
      <c r="AO50132" s="9"/>
      <c r="AP50132" s="9"/>
      <c r="AQ50132" s="9"/>
    </row>
    <row r="50133" spans="41:43" x14ac:dyDescent="0.3">
      <c r="AO50133" s="9"/>
      <c r="AP50133" s="9"/>
      <c r="AQ50133" s="9"/>
    </row>
    <row r="50134" spans="41:43" x14ac:dyDescent="0.3">
      <c r="AO50134" s="9"/>
      <c r="AP50134" s="9"/>
      <c r="AQ50134" s="9"/>
    </row>
    <row r="50135" spans="41:43" x14ac:dyDescent="0.3">
      <c r="AO50135" s="9"/>
      <c r="AP50135" s="9"/>
      <c r="AQ50135" s="9"/>
    </row>
    <row r="50136" spans="41:43" x14ac:dyDescent="0.3">
      <c r="AO50136" s="9"/>
      <c r="AP50136" s="9"/>
      <c r="AQ50136" s="9"/>
    </row>
    <row r="50137" spans="41:43" x14ac:dyDescent="0.3">
      <c r="AO50137" s="9"/>
      <c r="AP50137" s="9"/>
      <c r="AQ50137" s="9"/>
    </row>
    <row r="50138" spans="41:43" x14ac:dyDescent="0.3">
      <c r="AO50138" s="9"/>
      <c r="AP50138" s="9"/>
      <c r="AQ50138" s="9"/>
    </row>
    <row r="50139" spans="41:43" x14ac:dyDescent="0.3">
      <c r="AO50139" s="9"/>
      <c r="AP50139" s="9"/>
      <c r="AQ50139" s="9"/>
    </row>
    <row r="50140" spans="41:43" x14ac:dyDescent="0.3">
      <c r="AO50140" s="9"/>
      <c r="AP50140" s="9"/>
      <c r="AQ50140" s="9"/>
    </row>
    <row r="50141" spans="41:43" x14ac:dyDescent="0.3">
      <c r="AO50141" s="9"/>
      <c r="AP50141" s="9"/>
      <c r="AQ50141" s="9"/>
    </row>
    <row r="50142" spans="41:43" x14ac:dyDescent="0.3">
      <c r="AO50142" s="9"/>
      <c r="AP50142" s="9"/>
      <c r="AQ50142" s="9"/>
    </row>
    <row r="50143" spans="41:43" x14ac:dyDescent="0.3">
      <c r="AO50143" s="9"/>
      <c r="AP50143" s="9"/>
      <c r="AQ50143" s="9"/>
    </row>
    <row r="50144" spans="41:43" x14ac:dyDescent="0.3">
      <c r="AO50144" s="9"/>
      <c r="AP50144" s="9"/>
      <c r="AQ50144" s="9"/>
    </row>
    <row r="50145" spans="41:43" x14ac:dyDescent="0.3">
      <c r="AO50145" s="9"/>
      <c r="AP50145" s="9"/>
      <c r="AQ50145" s="9"/>
    </row>
    <row r="50146" spans="41:43" x14ac:dyDescent="0.3">
      <c r="AO50146" s="9"/>
      <c r="AP50146" s="9"/>
      <c r="AQ50146" s="9"/>
    </row>
    <row r="50147" spans="41:43" x14ac:dyDescent="0.3">
      <c r="AO50147" s="9"/>
      <c r="AP50147" s="9"/>
      <c r="AQ50147" s="9"/>
    </row>
    <row r="50148" spans="41:43" x14ac:dyDescent="0.3">
      <c r="AO50148" s="9"/>
      <c r="AP50148" s="9"/>
      <c r="AQ50148" s="9"/>
    </row>
    <row r="50149" spans="41:43" x14ac:dyDescent="0.3">
      <c r="AO50149" s="9"/>
      <c r="AP50149" s="9"/>
      <c r="AQ50149" s="9"/>
    </row>
    <row r="50150" spans="41:43" x14ac:dyDescent="0.3">
      <c r="AO50150" s="9"/>
      <c r="AP50150" s="9"/>
      <c r="AQ50150" s="9"/>
    </row>
    <row r="50151" spans="41:43" x14ac:dyDescent="0.3">
      <c r="AO50151" s="9"/>
      <c r="AP50151" s="9"/>
      <c r="AQ50151" s="9"/>
    </row>
    <row r="50152" spans="41:43" x14ac:dyDescent="0.3">
      <c r="AO50152" s="9"/>
      <c r="AP50152" s="9"/>
      <c r="AQ50152" s="9"/>
    </row>
    <row r="50153" spans="41:43" x14ac:dyDescent="0.3">
      <c r="AO50153" s="9"/>
      <c r="AP50153" s="9"/>
      <c r="AQ50153" s="9"/>
    </row>
    <row r="50154" spans="41:43" x14ac:dyDescent="0.3">
      <c r="AO50154" s="9"/>
      <c r="AP50154" s="9"/>
      <c r="AQ50154" s="9"/>
    </row>
    <row r="50155" spans="41:43" x14ac:dyDescent="0.3">
      <c r="AO50155" s="9"/>
      <c r="AP50155" s="9"/>
      <c r="AQ50155" s="9"/>
    </row>
    <row r="50156" spans="41:43" x14ac:dyDescent="0.3">
      <c r="AO50156" s="9"/>
      <c r="AP50156" s="9"/>
      <c r="AQ50156" s="9"/>
    </row>
    <row r="50157" spans="41:43" x14ac:dyDescent="0.3">
      <c r="AO50157" s="9"/>
      <c r="AP50157" s="9"/>
      <c r="AQ50157" s="9"/>
    </row>
    <row r="50158" spans="41:43" x14ac:dyDescent="0.3">
      <c r="AO50158" s="9"/>
      <c r="AP50158" s="9"/>
      <c r="AQ50158" s="9"/>
    </row>
    <row r="50159" spans="41:43" x14ac:dyDescent="0.3">
      <c r="AO50159" s="9"/>
      <c r="AP50159" s="9"/>
      <c r="AQ50159" s="9"/>
    </row>
    <row r="50160" spans="41:43" x14ac:dyDescent="0.3">
      <c r="AO50160" s="9"/>
      <c r="AP50160" s="9"/>
      <c r="AQ50160" s="9"/>
    </row>
    <row r="50161" spans="41:43" x14ac:dyDescent="0.3">
      <c r="AO50161" s="9"/>
      <c r="AP50161" s="9"/>
      <c r="AQ50161" s="9"/>
    </row>
    <row r="50162" spans="41:43" x14ac:dyDescent="0.3">
      <c r="AO50162" s="9"/>
      <c r="AP50162" s="9"/>
      <c r="AQ50162" s="9"/>
    </row>
    <row r="50163" spans="41:43" x14ac:dyDescent="0.3">
      <c r="AO50163" s="9"/>
      <c r="AP50163" s="9"/>
      <c r="AQ50163" s="9"/>
    </row>
    <row r="50164" spans="41:43" x14ac:dyDescent="0.3">
      <c r="AO50164" s="9"/>
      <c r="AP50164" s="9"/>
      <c r="AQ50164" s="9"/>
    </row>
    <row r="50165" spans="41:43" x14ac:dyDescent="0.3">
      <c r="AO50165" s="9"/>
      <c r="AP50165" s="9"/>
      <c r="AQ50165" s="9"/>
    </row>
    <row r="50166" spans="41:43" x14ac:dyDescent="0.3">
      <c r="AO50166" s="9"/>
      <c r="AP50166" s="9"/>
      <c r="AQ50166" s="9"/>
    </row>
    <row r="50167" spans="41:43" x14ac:dyDescent="0.3">
      <c r="AO50167" s="9"/>
      <c r="AP50167" s="9"/>
      <c r="AQ50167" s="9"/>
    </row>
    <row r="50168" spans="41:43" x14ac:dyDescent="0.3">
      <c r="AO50168" s="9"/>
      <c r="AP50168" s="9"/>
      <c r="AQ50168" s="9"/>
    </row>
    <row r="50169" spans="41:43" x14ac:dyDescent="0.3">
      <c r="AO50169" s="9"/>
      <c r="AP50169" s="9"/>
      <c r="AQ50169" s="9"/>
    </row>
    <row r="50170" spans="41:43" x14ac:dyDescent="0.3">
      <c r="AO50170" s="9"/>
      <c r="AP50170" s="9"/>
      <c r="AQ50170" s="9"/>
    </row>
    <row r="50171" spans="41:43" x14ac:dyDescent="0.3">
      <c r="AO50171" s="9"/>
      <c r="AP50171" s="9"/>
      <c r="AQ50171" s="9"/>
    </row>
    <row r="50172" spans="41:43" x14ac:dyDescent="0.3">
      <c r="AO50172" s="9"/>
      <c r="AP50172" s="9"/>
      <c r="AQ50172" s="9"/>
    </row>
    <row r="50173" spans="41:43" x14ac:dyDescent="0.3">
      <c r="AO50173" s="9"/>
      <c r="AP50173" s="9"/>
      <c r="AQ50173" s="9"/>
    </row>
    <row r="50174" spans="41:43" x14ac:dyDescent="0.3">
      <c r="AO50174" s="9"/>
      <c r="AP50174" s="9"/>
      <c r="AQ50174" s="9"/>
    </row>
    <row r="50175" spans="41:43" x14ac:dyDescent="0.3">
      <c r="AO50175" s="9"/>
      <c r="AP50175" s="9"/>
      <c r="AQ50175" s="9"/>
    </row>
    <row r="50176" spans="41:43" x14ac:dyDescent="0.3">
      <c r="AO50176" s="9"/>
      <c r="AP50176" s="9"/>
      <c r="AQ50176" s="9"/>
    </row>
    <row r="50177" spans="41:43" x14ac:dyDescent="0.3">
      <c r="AO50177" s="9"/>
      <c r="AP50177" s="9"/>
      <c r="AQ50177" s="9"/>
    </row>
    <row r="50178" spans="41:43" x14ac:dyDescent="0.3">
      <c r="AO50178" s="9"/>
      <c r="AP50178" s="9"/>
      <c r="AQ50178" s="9"/>
    </row>
    <row r="50179" spans="41:43" x14ac:dyDescent="0.3">
      <c r="AO50179" s="9"/>
      <c r="AP50179" s="9"/>
      <c r="AQ50179" s="9"/>
    </row>
    <row r="50180" spans="41:43" x14ac:dyDescent="0.3">
      <c r="AO50180" s="9"/>
      <c r="AP50180" s="9"/>
      <c r="AQ50180" s="9"/>
    </row>
    <row r="50181" spans="41:43" x14ac:dyDescent="0.3">
      <c r="AO50181" s="9"/>
      <c r="AP50181" s="9"/>
      <c r="AQ50181" s="9"/>
    </row>
    <row r="50182" spans="41:43" x14ac:dyDescent="0.3">
      <c r="AO50182" s="9"/>
      <c r="AP50182" s="9"/>
      <c r="AQ50182" s="9"/>
    </row>
    <row r="50183" spans="41:43" x14ac:dyDescent="0.3">
      <c r="AO50183" s="9"/>
      <c r="AP50183" s="9"/>
      <c r="AQ50183" s="9"/>
    </row>
    <row r="50184" spans="41:43" x14ac:dyDescent="0.3">
      <c r="AO50184" s="9"/>
      <c r="AP50184" s="9"/>
      <c r="AQ50184" s="9"/>
    </row>
    <row r="50185" spans="41:43" x14ac:dyDescent="0.3">
      <c r="AO50185" s="9"/>
      <c r="AP50185" s="9"/>
      <c r="AQ50185" s="9"/>
    </row>
    <row r="50186" spans="41:43" x14ac:dyDescent="0.3">
      <c r="AO50186" s="9"/>
      <c r="AP50186" s="9"/>
      <c r="AQ50186" s="9"/>
    </row>
    <row r="50187" spans="41:43" x14ac:dyDescent="0.3">
      <c r="AO50187" s="9"/>
      <c r="AP50187" s="9"/>
      <c r="AQ50187" s="9"/>
    </row>
    <row r="50188" spans="41:43" x14ac:dyDescent="0.3">
      <c r="AO50188" s="9"/>
      <c r="AP50188" s="9"/>
      <c r="AQ50188" s="9"/>
    </row>
    <row r="50189" spans="41:43" x14ac:dyDescent="0.3">
      <c r="AO50189" s="9"/>
      <c r="AP50189" s="9"/>
      <c r="AQ50189" s="9"/>
    </row>
    <row r="50190" spans="41:43" x14ac:dyDescent="0.3">
      <c r="AO50190" s="9"/>
      <c r="AP50190" s="9"/>
      <c r="AQ50190" s="9"/>
    </row>
    <row r="50191" spans="41:43" x14ac:dyDescent="0.3">
      <c r="AO50191" s="9"/>
      <c r="AP50191" s="9"/>
      <c r="AQ50191" s="9"/>
    </row>
    <row r="50192" spans="41:43" x14ac:dyDescent="0.3">
      <c r="AO50192" s="9"/>
      <c r="AP50192" s="9"/>
      <c r="AQ50192" s="9"/>
    </row>
    <row r="50193" spans="41:43" x14ac:dyDescent="0.3">
      <c r="AO50193" s="9"/>
      <c r="AP50193" s="9"/>
      <c r="AQ50193" s="9"/>
    </row>
    <row r="50194" spans="41:43" x14ac:dyDescent="0.3">
      <c r="AO50194" s="9"/>
      <c r="AP50194" s="9"/>
      <c r="AQ50194" s="9"/>
    </row>
    <row r="50195" spans="41:43" x14ac:dyDescent="0.3">
      <c r="AO50195" s="9"/>
      <c r="AP50195" s="9"/>
      <c r="AQ50195" s="9"/>
    </row>
    <row r="50196" spans="41:43" x14ac:dyDescent="0.3">
      <c r="AO50196" s="9"/>
      <c r="AP50196" s="9"/>
      <c r="AQ50196" s="9"/>
    </row>
    <row r="50197" spans="41:43" x14ac:dyDescent="0.3">
      <c r="AO50197" s="9"/>
      <c r="AP50197" s="9"/>
      <c r="AQ50197" s="9"/>
    </row>
    <row r="50198" spans="41:43" x14ac:dyDescent="0.3">
      <c r="AO50198" s="9"/>
      <c r="AP50198" s="9"/>
      <c r="AQ50198" s="9"/>
    </row>
    <row r="50199" spans="41:43" x14ac:dyDescent="0.3">
      <c r="AO50199" s="9"/>
      <c r="AP50199" s="9"/>
      <c r="AQ50199" s="9"/>
    </row>
    <row r="50200" spans="41:43" x14ac:dyDescent="0.3">
      <c r="AO50200" s="9"/>
      <c r="AP50200" s="9"/>
      <c r="AQ50200" s="9"/>
    </row>
    <row r="50201" spans="41:43" x14ac:dyDescent="0.3">
      <c r="AO50201" s="9"/>
      <c r="AP50201" s="9"/>
      <c r="AQ50201" s="9"/>
    </row>
    <row r="50202" spans="41:43" x14ac:dyDescent="0.3">
      <c r="AO50202" s="9"/>
      <c r="AP50202" s="9"/>
      <c r="AQ50202" s="9"/>
    </row>
    <row r="50203" spans="41:43" x14ac:dyDescent="0.3">
      <c r="AO50203" s="9"/>
      <c r="AP50203" s="9"/>
      <c r="AQ50203" s="9"/>
    </row>
    <row r="50204" spans="41:43" x14ac:dyDescent="0.3">
      <c r="AO50204" s="9"/>
      <c r="AP50204" s="9"/>
      <c r="AQ50204" s="9"/>
    </row>
    <row r="50205" spans="41:43" x14ac:dyDescent="0.3">
      <c r="AO50205" s="9"/>
      <c r="AP50205" s="9"/>
      <c r="AQ50205" s="9"/>
    </row>
    <row r="50206" spans="41:43" x14ac:dyDescent="0.3">
      <c r="AO50206" s="9"/>
      <c r="AP50206" s="9"/>
      <c r="AQ50206" s="9"/>
    </row>
    <row r="50207" spans="41:43" x14ac:dyDescent="0.3">
      <c r="AO50207" s="9"/>
      <c r="AP50207" s="9"/>
      <c r="AQ50207" s="9"/>
    </row>
    <row r="50208" spans="41:43" x14ac:dyDescent="0.3">
      <c r="AO50208" s="9"/>
      <c r="AP50208" s="9"/>
      <c r="AQ50208" s="9"/>
    </row>
    <row r="50209" spans="41:43" x14ac:dyDescent="0.3">
      <c r="AO50209" s="9"/>
      <c r="AP50209" s="9"/>
      <c r="AQ50209" s="9"/>
    </row>
    <row r="50210" spans="41:43" x14ac:dyDescent="0.3">
      <c r="AO50210" s="9"/>
      <c r="AP50210" s="9"/>
      <c r="AQ50210" s="9"/>
    </row>
    <row r="50211" spans="41:43" x14ac:dyDescent="0.3">
      <c r="AO50211" s="9"/>
      <c r="AP50211" s="9"/>
      <c r="AQ50211" s="9"/>
    </row>
    <row r="50212" spans="41:43" x14ac:dyDescent="0.3">
      <c r="AO50212" s="9"/>
      <c r="AP50212" s="9"/>
      <c r="AQ50212" s="9"/>
    </row>
    <row r="50213" spans="41:43" x14ac:dyDescent="0.3">
      <c r="AO50213" s="9"/>
      <c r="AP50213" s="9"/>
      <c r="AQ50213" s="9"/>
    </row>
    <row r="50214" spans="41:43" x14ac:dyDescent="0.3">
      <c r="AO50214" s="9"/>
      <c r="AP50214" s="9"/>
      <c r="AQ50214" s="9"/>
    </row>
    <row r="50215" spans="41:43" x14ac:dyDescent="0.3">
      <c r="AO50215" s="9"/>
      <c r="AP50215" s="9"/>
      <c r="AQ50215" s="9"/>
    </row>
    <row r="50216" spans="41:43" x14ac:dyDescent="0.3">
      <c r="AO50216" s="9"/>
      <c r="AP50216" s="9"/>
      <c r="AQ50216" s="9"/>
    </row>
    <row r="50217" spans="41:43" x14ac:dyDescent="0.3">
      <c r="AO50217" s="9"/>
      <c r="AP50217" s="9"/>
      <c r="AQ50217" s="9"/>
    </row>
    <row r="50218" spans="41:43" x14ac:dyDescent="0.3">
      <c r="AO50218" s="9"/>
      <c r="AP50218" s="9"/>
      <c r="AQ50218" s="9"/>
    </row>
    <row r="50219" spans="41:43" x14ac:dyDescent="0.3">
      <c r="AO50219" s="9"/>
      <c r="AP50219" s="9"/>
      <c r="AQ50219" s="9"/>
    </row>
    <row r="50220" spans="41:43" x14ac:dyDescent="0.3">
      <c r="AO50220" s="9"/>
      <c r="AP50220" s="9"/>
      <c r="AQ50220" s="9"/>
    </row>
    <row r="50221" spans="41:43" x14ac:dyDescent="0.3">
      <c r="AO50221" s="9"/>
      <c r="AP50221" s="9"/>
      <c r="AQ50221" s="9"/>
    </row>
    <row r="50222" spans="41:43" x14ac:dyDescent="0.3">
      <c r="AO50222" s="9"/>
      <c r="AP50222" s="9"/>
      <c r="AQ50222" s="9"/>
    </row>
    <row r="50223" spans="41:43" x14ac:dyDescent="0.3">
      <c r="AO50223" s="9"/>
      <c r="AP50223" s="9"/>
      <c r="AQ50223" s="9"/>
    </row>
    <row r="50224" spans="41:43" x14ac:dyDescent="0.3">
      <c r="AO50224" s="9"/>
      <c r="AP50224" s="9"/>
      <c r="AQ50224" s="9"/>
    </row>
    <row r="50225" spans="41:43" x14ac:dyDescent="0.3">
      <c r="AO50225" s="9"/>
      <c r="AP50225" s="9"/>
      <c r="AQ50225" s="9"/>
    </row>
    <row r="50226" spans="41:43" x14ac:dyDescent="0.3">
      <c r="AO50226" s="9"/>
      <c r="AP50226" s="9"/>
      <c r="AQ50226" s="9"/>
    </row>
    <row r="50227" spans="41:43" x14ac:dyDescent="0.3">
      <c r="AO50227" s="9"/>
      <c r="AP50227" s="9"/>
      <c r="AQ50227" s="9"/>
    </row>
    <row r="50228" spans="41:43" x14ac:dyDescent="0.3">
      <c r="AO50228" s="9"/>
      <c r="AP50228" s="9"/>
      <c r="AQ50228" s="9"/>
    </row>
    <row r="50229" spans="41:43" x14ac:dyDescent="0.3">
      <c r="AO50229" s="9"/>
      <c r="AP50229" s="9"/>
      <c r="AQ50229" s="9"/>
    </row>
    <row r="50230" spans="41:43" x14ac:dyDescent="0.3">
      <c r="AO50230" s="9"/>
      <c r="AP50230" s="9"/>
      <c r="AQ50230" s="9"/>
    </row>
    <row r="50231" spans="41:43" x14ac:dyDescent="0.3">
      <c r="AO50231" s="9"/>
      <c r="AP50231" s="9"/>
      <c r="AQ50231" s="9"/>
    </row>
    <row r="50232" spans="41:43" x14ac:dyDescent="0.3">
      <c r="AO50232" s="9"/>
      <c r="AP50232" s="9"/>
      <c r="AQ50232" s="9"/>
    </row>
    <row r="50233" spans="41:43" x14ac:dyDescent="0.3">
      <c r="AO50233" s="9"/>
      <c r="AP50233" s="9"/>
      <c r="AQ50233" s="9"/>
    </row>
    <row r="50234" spans="41:43" x14ac:dyDescent="0.3">
      <c r="AO50234" s="9"/>
      <c r="AP50234" s="9"/>
      <c r="AQ50234" s="9"/>
    </row>
    <row r="50235" spans="41:43" x14ac:dyDescent="0.3">
      <c r="AO50235" s="9"/>
      <c r="AP50235" s="9"/>
      <c r="AQ50235" s="9"/>
    </row>
    <row r="50236" spans="41:43" x14ac:dyDescent="0.3">
      <c r="AO50236" s="9"/>
      <c r="AP50236" s="9"/>
      <c r="AQ50236" s="9"/>
    </row>
    <row r="50237" spans="41:43" x14ac:dyDescent="0.3">
      <c r="AO50237" s="9"/>
      <c r="AP50237" s="9"/>
      <c r="AQ50237" s="9"/>
    </row>
    <row r="50238" spans="41:43" x14ac:dyDescent="0.3">
      <c r="AO50238" s="9"/>
      <c r="AP50238" s="9"/>
      <c r="AQ50238" s="9"/>
    </row>
    <row r="50239" spans="41:43" x14ac:dyDescent="0.3">
      <c r="AO50239" s="9"/>
      <c r="AP50239" s="9"/>
      <c r="AQ50239" s="9"/>
    </row>
    <row r="50240" spans="41:43" x14ac:dyDescent="0.3">
      <c r="AO50240" s="9"/>
      <c r="AP50240" s="9"/>
      <c r="AQ50240" s="9"/>
    </row>
    <row r="50241" spans="41:43" x14ac:dyDescent="0.3">
      <c r="AO50241" s="9"/>
      <c r="AP50241" s="9"/>
      <c r="AQ50241" s="9"/>
    </row>
    <row r="50242" spans="41:43" x14ac:dyDescent="0.3">
      <c r="AO50242" s="9"/>
      <c r="AP50242" s="9"/>
      <c r="AQ50242" s="9"/>
    </row>
    <row r="50243" spans="41:43" x14ac:dyDescent="0.3">
      <c r="AO50243" s="9"/>
      <c r="AP50243" s="9"/>
      <c r="AQ50243" s="9"/>
    </row>
    <row r="50244" spans="41:43" x14ac:dyDescent="0.3">
      <c r="AO50244" s="9"/>
      <c r="AP50244" s="9"/>
      <c r="AQ50244" s="9"/>
    </row>
    <row r="50245" spans="41:43" x14ac:dyDescent="0.3">
      <c r="AO50245" s="9"/>
      <c r="AP50245" s="9"/>
      <c r="AQ50245" s="9"/>
    </row>
    <row r="50246" spans="41:43" x14ac:dyDescent="0.3">
      <c r="AO50246" s="9"/>
      <c r="AP50246" s="9"/>
      <c r="AQ50246" s="9"/>
    </row>
    <row r="50247" spans="41:43" x14ac:dyDescent="0.3">
      <c r="AO50247" s="9"/>
      <c r="AP50247" s="9"/>
      <c r="AQ50247" s="9"/>
    </row>
    <row r="50248" spans="41:43" x14ac:dyDescent="0.3">
      <c r="AO50248" s="9"/>
      <c r="AP50248" s="9"/>
      <c r="AQ50248" s="9"/>
    </row>
    <row r="50249" spans="41:43" x14ac:dyDescent="0.3">
      <c r="AO50249" s="9"/>
      <c r="AP50249" s="9"/>
      <c r="AQ50249" s="9"/>
    </row>
    <row r="50250" spans="41:43" x14ac:dyDescent="0.3">
      <c r="AO50250" s="9"/>
      <c r="AP50250" s="9"/>
      <c r="AQ50250" s="9"/>
    </row>
    <row r="50251" spans="41:43" x14ac:dyDescent="0.3">
      <c r="AO50251" s="9"/>
      <c r="AP50251" s="9"/>
      <c r="AQ50251" s="9"/>
    </row>
    <row r="50252" spans="41:43" x14ac:dyDescent="0.3">
      <c r="AO50252" s="9"/>
      <c r="AP50252" s="9"/>
      <c r="AQ50252" s="9"/>
    </row>
    <row r="50253" spans="41:43" x14ac:dyDescent="0.3">
      <c r="AO50253" s="9"/>
      <c r="AP50253" s="9"/>
      <c r="AQ50253" s="9"/>
    </row>
    <row r="50254" spans="41:43" x14ac:dyDescent="0.3">
      <c r="AO50254" s="9"/>
      <c r="AP50254" s="9"/>
      <c r="AQ50254" s="9"/>
    </row>
    <row r="50255" spans="41:43" x14ac:dyDescent="0.3">
      <c r="AO50255" s="9"/>
      <c r="AP50255" s="9"/>
      <c r="AQ50255" s="9"/>
    </row>
    <row r="50256" spans="41:43" x14ac:dyDescent="0.3">
      <c r="AO50256" s="9"/>
      <c r="AP50256" s="9"/>
      <c r="AQ50256" s="9"/>
    </row>
    <row r="50257" spans="41:43" x14ac:dyDescent="0.3">
      <c r="AO50257" s="9"/>
      <c r="AP50257" s="9"/>
      <c r="AQ50257" s="9"/>
    </row>
    <row r="50258" spans="41:43" x14ac:dyDescent="0.3">
      <c r="AO50258" s="9"/>
      <c r="AP50258" s="9"/>
      <c r="AQ50258" s="9"/>
    </row>
    <row r="50259" spans="41:43" x14ac:dyDescent="0.3">
      <c r="AO50259" s="9"/>
      <c r="AP50259" s="9"/>
      <c r="AQ50259" s="9"/>
    </row>
    <row r="50260" spans="41:43" x14ac:dyDescent="0.3">
      <c r="AO50260" s="9"/>
      <c r="AP50260" s="9"/>
      <c r="AQ50260" s="9"/>
    </row>
    <row r="50261" spans="41:43" x14ac:dyDescent="0.3">
      <c r="AO50261" s="9"/>
      <c r="AP50261" s="9"/>
      <c r="AQ50261" s="9"/>
    </row>
    <row r="50262" spans="41:43" x14ac:dyDescent="0.3">
      <c r="AO50262" s="9"/>
      <c r="AP50262" s="9"/>
      <c r="AQ50262" s="9"/>
    </row>
    <row r="50263" spans="41:43" x14ac:dyDescent="0.3">
      <c r="AO50263" s="9"/>
      <c r="AP50263" s="9"/>
      <c r="AQ50263" s="9"/>
    </row>
    <row r="50264" spans="41:43" x14ac:dyDescent="0.3">
      <c r="AO50264" s="9"/>
      <c r="AP50264" s="9"/>
      <c r="AQ50264" s="9"/>
    </row>
    <row r="50265" spans="41:43" x14ac:dyDescent="0.3">
      <c r="AO50265" s="9"/>
      <c r="AP50265" s="9"/>
      <c r="AQ50265" s="9"/>
    </row>
    <row r="50266" spans="41:43" x14ac:dyDescent="0.3">
      <c r="AO50266" s="9"/>
      <c r="AP50266" s="9"/>
      <c r="AQ50266" s="9"/>
    </row>
    <row r="50267" spans="41:43" x14ac:dyDescent="0.3">
      <c r="AO50267" s="9"/>
      <c r="AP50267" s="9"/>
      <c r="AQ50267" s="9"/>
    </row>
    <row r="50268" spans="41:43" x14ac:dyDescent="0.3">
      <c r="AO50268" s="9"/>
      <c r="AP50268" s="9"/>
      <c r="AQ50268" s="9"/>
    </row>
    <row r="50269" spans="41:43" x14ac:dyDescent="0.3">
      <c r="AO50269" s="9"/>
      <c r="AP50269" s="9"/>
      <c r="AQ50269" s="9"/>
    </row>
    <row r="50270" spans="41:43" x14ac:dyDescent="0.3">
      <c r="AO50270" s="9"/>
      <c r="AP50270" s="9"/>
      <c r="AQ50270" s="9"/>
    </row>
    <row r="50271" spans="41:43" x14ac:dyDescent="0.3">
      <c r="AO50271" s="9"/>
      <c r="AP50271" s="9"/>
      <c r="AQ50271" s="9"/>
    </row>
    <row r="50272" spans="41:43" x14ac:dyDescent="0.3">
      <c r="AO50272" s="9"/>
      <c r="AP50272" s="9"/>
      <c r="AQ50272" s="9"/>
    </row>
    <row r="50273" spans="41:43" x14ac:dyDescent="0.3">
      <c r="AO50273" s="9"/>
      <c r="AP50273" s="9"/>
      <c r="AQ50273" s="9"/>
    </row>
    <row r="50274" spans="41:43" x14ac:dyDescent="0.3">
      <c r="AO50274" s="9"/>
      <c r="AP50274" s="9"/>
      <c r="AQ50274" s="9"/>
    </row>
    <row r="50275" spans="41:43" x14ac:dyDescent="0.3">
      <c r="AO50275" s="9"/>
      <c r="AP50275" s="9"/>
      <c r="AQ50275" s="9"/>
    </row>
    <row r="50276" spans="41:43" x14ac:dyDescent="0.3">
      <c r="AO50276" s="9"/>
      <c r="AP50276" s="9"/>
      <c r="AQ50276" s="9"/>
    </row>
    <row r="50277" spans="41:43" x14ac:dyDescent="0.3">
      <c r="AO50277" s="9"/>
      <c r="AP50277" s="9"/>
      <c r="AQ50277" s="9"/>
    </row>
    <row r="50278" spans="41:43" x14ac:dyDescent="0.3">
      <c r="AO50278" s="9"/>
      <c r="AP50278" s="9"/>
      <c r="AQ50278" s="9"/>
    </row>
    <row r="50279" spans="41:43" x14ac:dyDescent="0.3">
      <c r="AO50279" s="9"/>
      <c r="AP50279" s="9"/>
      <c r="AQ50279" s="9"/>
    </row>
    <row r="50280" spans="41:43" x14ac:dyDescent="0.3">
      <c r="AO50280" s="9"/>
      <c r="AP50280" s="9"/>
      <c r="AQ50280" s="9"/>
    </row>
    <row r="50281" spans="41:43" x14ac:dyDescent="0.3">
      <c r="AO50281" s="9"/>
      <c r="AP50281" s="9"/>
      <c r="AQ50281" s="9"/>
    </row>
    <row r="50282" spans="41:43" x14ac:dyDescent="0.3">
      <c r="AO50282" s="9"/>
      <c r="AP50282" s="9"/>
      <c r="AQ50282" s="9"/>
    </row>
    <row r="50283" spans="41:43" x14ac:dyDescent="0.3">
      <c r="AO50283" s="9"/>
      <c r="AP50283" s="9"/>
      <c r="AQ50283" s="9"/>
    </row>
    <row r="50284" spans="41:43" x14ac:dyDescent="0.3">
      <c r="AO50284" s="9"/>
      <c r="AP50284" s="9"/>
      <c r="AQ50284" s="9"/>
    </row>
    <row r="50285" spans="41:43" x14ac:dyDescent="0.3">
      <c r="AO50285" s="9"/>
      <c r="AP50285" s="9"/>
      <c r="AQ50285" s="9"/>
    </row>
    <row r="50286" spans="41:43" x14ac:dyDescent="0.3">
      <c r="AO50286" s="9"/>
      <c r="AP50286" s="9"/>
      <c r="AQ50286" s="9"/>
    </row>
    <row r="50287" spans="41:43" x14ac:dyDescent="0.3">
      <c r="AO50287" s="9"/>
      <c r="AP50287" s="9"/>
      <c r="AQ50287" s="9"/>
    </row>
    <row r="50288" spans="41:43" x14ac:dyDescent="0.3">
      <c r="AO50288" s="9"/>
      <c r="AP50288" s="9"/>
      <c r="AQ50288" s="9"/>
    </row>
    <row r="50289" spans="41:43" x14ac:dyDescent="0.3">
      <c r="AO50289" s="9"/>
      <c r="AP50289" s="9"/>
      <c r="AQ50289" s="9"/>
    </row>
    <row r="50290" spans="41:43" x14ac:dyDescent="0.3">
      <c r="AO50290" s="9"/>
      <c r="AP50290" s="9"/>
      <c r="AQ50290" s="9"/>
    </row>
    <row r="50291" spans="41:43" x14ac:dyDescent="0.3">
      <c r="AO50291" s="9"/>
      <c r="AP50291" s="9"/>
      <c r="AQ50291" s="9"/>
    </row>
    <row r="50292" spans="41:43" x14ac:dyDescent="0.3">
      <c r="AO50292" s="9"/>
      <c r="AP50292" s="9"/>
      <c r="AQ50292" s="9"/>
    </row>
    <row r="50293" spans="41:43" x14ac:dyDescent="0.3">
      <c r="AO50293" s="9"/>
      <c r="AP50293" s="9"/>
      <c r="AQ50293" s="9"/>
    </row>
    <row r="50294" spans="41:43" x14ac:dyDescent="0.3">
      <c r="AO50294" s="9"/>
      <c r="AP50294" s="9"/>
      <c r="AQ50294" s="9"/>
    </row>
    <row r="50295" spans="41:43" x14ac:dyDescent="0.3">
      <c r="AO50295" s="9"/>
      <c r="AP50295" s="9"/>
      <c r="AQ50295" s="9"/>
    </row>
    <row r="50296" spans="41:43" x14ac:dyDescent="0.3">
      <c r="AO50296" s="9"/>
      <c r="AP50296" s="9"/>
      <c r="AQ50296" s="9"/>
    </row>
    <row r="50297" spans="41:43" x14ac:dyDescent="0.3">
      <c r="AO50297" s="9"/>
      <c r="AP50297" s="9"/>
      <c r="AQ50297" s="9"/>
    </row>
    <row r="50298" spans="41:43" x14ac:dyDescent="0.3">
      <c r="AO50298" s="9"/>
      <c r="AP50298" s="9"/>
      <c r="AQ50298" s="9"/>
    </row>
    <row r="50299" spans="41:43" x14ac:dyDescent="0.3">
      <c r="AO50299" s="9"/>
      <c r="AP50299" s="9"/>
      <c r="AQ50299" s="9"/>
    </row>
    <row r="50300" spans="41:43" x14ac:dyDescent="0.3">
      <c r="AO50300" s="9"/>
      <c r="AP50300" s="9"/>
      <c r="AQ50300" s="9"/>
    </row>
    <row r="50301" spans="41:43" x14ac:dyDescent="0.3">
      <c r="AO50301" s="9"/>
      <c r="AP50301" s="9"/>
      <c r="AQ50301" s="9"/>
    </row>
    <row r="50302" spans="41:43" x14ac:dyDescent="0.3">
      <c r="AO50302" s="9"/>
      <c r="AP50302" s="9"/>
      <c r="AQ50302" s="9"/>
    </row>
    <row r="50303" spans="41:43" x14ac:dyDescent="0.3">
      <c r="AO50303" s="9"/>
      <c r="AP50303" s="9"/>
      <c r="AQ50303" s="9"/>
    </row>
    <row r="50304" spans="41:43" x14ac:dyDescent="0.3">
      <c r="AO50304" s="9"/>
      <c r="AP50304" s="9"/>
      <c r="AQ50304" s="9"/>
    </row>
    <row r="50305" spans="41:43" x14ac:dyDescent="0.3">
      <c r="AO50305" s="9"/>
      <c r="AP50305" s="9"/>
      <c r="AQ50305" s="9"/>
    </row>
    <row r="50306" spans="41:43" x14ac:dyDescent="0.3">
      <c r="AO50306" s="9"/>
      <c r="AP50306" s="9"/>
      <c r="AQ50306" s="9"/>
    </row>
    <row r="50307" spans="41:43" x14ac:dyDescent="0.3">
      <c r="AO50307" s="9"/>
      <c r="AP50307" s="9"/>
      <c r="AQ50307" s="9"/>
    </row>
    <row r="50308" spans="41:43" x14ac:dyDescent="0.3">
      <c r="AO50308" s="9"/>
      <c r="AP50308" s="9"/>
      <c r="AQ50308" s="9"/>
    </row>
    <row r="50309" spans="41:43" x14ac:dyDescent="0.3">
      <c r="AO50309" s="9"/>
      <c r="AP50309" s="9"/>
      <c r="AQ50309" s="9"/>
    </row>
    <row r="50310" spans="41:43" x14ac:dyDescent="0.3">
      <c r="AO50310" s="9"/>
      <c r="AP50310" s="9"/>
      <c r="AQ50310" s="9"/>
    </row>
    <row r="50311" spans="41:43" x14ac:dyDescent="0.3">
      <c r="AO50311" s="9"/>
      <c r="AP50311" s="9"/>
      <c r="AQ50311" s="9"/>
    </row>
    <row r="50312" spans="41:43" x14ac:dyDescent="0.3">
      <c r="AO50312" s="9"/>
      <c r="AP50312" s="9"/>
      <c r="AQ50312" s="9"/>
    </row>
    <row r="50313" spans="41:43" x14ac:dyDescent="0.3">
      <c r="AO50313" s="9"/>
      <c r="AP50313" s="9"/>
      <c r="AQ50313" s="9"/>
    </row>
    <row r="50314" spans="41:43" x14ac:dyDescent="0.3">
      <c r="AO50314" s="9"/>
      <c r="AP50314" s="9"/>
      <c r="AQ50314" s="9"/>
    </row>
    <row r="50315" spans="41:43" x14ac:dyDescent="0.3">
      <c r="AO50315" s="9"/>
      <c r="AP50315" s="9"/>
      <c r="AQ50315" s="9"/>
    </row>
    <row r="50316" spans="41:43" x14ac:dyDescent="0.3">
      <c r="AO50316" s="9"/>
      <c r="AP50316" s="9"/>
      <c r="AQ50316" s="9"/>
    </row>
    <row r="50317" spans="41:43" x14ac:dyDescent="0.3">
      <c r="AO50317" s="9"/>
      <c r="AP50317" s="9"/>
      <c r="AQ50317" s="9"/>
    </row>
    <row r="50318" spans="41:43" x14ac:dyDescent="0.3">
      <c r="AO50318" s="9"/>
      <c r="AP50318" s="9"/>
      <c r="AQ50318" s="9"/>
    </row>
    <row r="50319" spans="41:43" x14ac:dyDescent="0.3">
      <c r="AO50319" s="9"/>
      <c r="AP50319" s="9"/>
      <c r="AQ50319" s="9"/>
    </row>
    <row r="50320" spans="41:43" x14ac:dyDescent="0.3">
      <c r="AO50320" s="9"/>
      <c r="AP50320" s="9"/>
      <c r="AQ50320" s="9"/>
    </row>
    <row r="50321" spans="41:43" x14ac:dyDescent="0.3">
      <c r="AO50321" s="9"/>
      <c r="AP50321" s="9"/>
      <c r="AQ50321" s="9"/>
    </row>
    <row r="50322" spans="41:43" x14ac:dyDescent="0.3">
      <c r="AO50322" s="9"/>
      <c r="AP50322" s="9"/>
      <c r="AQ50322" s="9"/>
    </row>
    <row r="50323" spans="41:43" x14ac:dyDescent="0.3">
      <c r="AO50323" s="9"/>
      <c r="AP50323" s="9"/>
      <c r="AQ50323" s="9"/>
    </row>
    <row r="50324" spans="41:43" x14ac:dyDescent="0.3">
      <c r="AO50324" s="9"/>
      <c r="AP50324" s="9"/>
      <c r="AQ50324" s="9"/>
    </row>
    <row r="50325" spans="41:43" x14ac:dyDescent="0.3">
      <c r="AO50325" s="9"/>
      <c r="AP50325" s="9"/>
      <c r="AQ50325" s="9"/>
    </row>
    <row r="50326" spans="41:43" x14ac:dyDescent="0.3">
      <c r="AO50326" s="9"/>
      <c r="AP50326" s="9"/>
      <c r="AQ50326" s="9"/>
    </row>
    <row r="50327" spans="41:43" x14ac:dyDescent="0.3">
      <c r="AO50327" s="9"/>
      <c r="AP50327" s="9"/>
      <c r="AQ50327" s="9"/>
    </row>
    <row r="50328" spans="41:43" x14ac:dyDescent="0.3">
      <c r="AO50328" s="9"/>
      <c r="AP50328" s="9"/>
      <c r="AQ50328" s="9"/>
    </row>
    <row r="50329" spans="41:43" x14ac:dyDescent="0.3">
      <c r="AO50329" s="9"/>
      <c r="AP50329" s="9"/>
      <c r="AQ50329" s="9"/>
    </row>
    <row r="50330" spans="41:43" x14ac:dyDescent="0.3">
      <c r="AO50330" s="9"/>
      <c r="AP50330" s="9"/>
      <c r="AQ50330" s="9"/>
    </row>
    <row r="50331" spans="41:43" x14ac:dyDescent="0.3">
      <c r="AO50331" s="9"/>
      <c r="AP50331" s="9"/>
      <c r="AQ50331" s="9"/>
    </row>
    <row r="50332" spans="41:43" x14ac:dyDescent="0.3">
      <c r="AO50332" s="9"/>
      <c r="AP50332" s="9"/>
      <c r="AQ50332" s="9"/>
    </row>
    <row r="50333" spans="41:43" x14ac:dyDescent="0.3">
      <c r="AO50333" s="9"/>
      <c r="AP50333" s="9"/>
      <c r="AQ50333" s="9"/>
    </row>
    <row r="50334" spans="41:43" x14ac:dyDescent="0.3">
      <c r="AO50334" s="9"/>
      <c r="AP50334" s="9"/>
      <c r="AQ50334" s="9"/>
    </row>
    <row r="50335" spans="41:43" x14ac:dyDescent="0.3">
      <c r="AO50335" s="9"/>
      <c r="AP50335" s="9"/>
      <c r="AQ50335" s="9"/>
    </row>
    <row r="50336" spans="41:43" x14ac:dyDescent="0.3">
      <c r="AO50336" s="9"/>
      <c r="AP50336" s="9"/>
      <c r="AQ50336" s="9"/>
    </row>
    <row r="50337" spans="41:43" x14ac:dyDescent="0.3">
      <c r="AO50337" s="9"/>
      <c r="AP50337" s="9"/>
      <c r="AQ50337" s="9"/>
    </row>
    <row r="50338" spans="41:43" x14ac:dyDescent="0.3">
      <c r="AO50338" s="9"/>
      <c r="AP50338" s="9"/>
      <c r="AQ50338" s="9"/>
    </row>
    <row r="50339" spans="41:43" x14ac:dyDescent="0.3">
      <c r="AO50339" s="9"/>
      <c r="AP50339" s="9"/>
      <c r="AQ50339" s="9"/>
    </row>
    <row r="50340" spans="41:43" x14ac:dyDescent="0.3">
      <c r="AO50340" s="9"/>
      <c r="AP50340" s="9"/>
      <c r="AQ50340" s="9"/>
    </row>
    <row r="50341" spans="41:43" x14ac:dyDescent="0.3">
      <c r="AO50341" s="9"/>
      <c r="AP50341" s="9"/>
      <c r="AQ50341" s="9"/>
    </row>
    <row r="50342" spans="41:43" x14ac:dyDescent="0.3">
      <c r="AO50342" s="9"/>
      <c r="AP50342" s="9"/>
      <c r="AQ50342" s="9"/>
    </row>
    <row r="50343" spans="41:43" x14ac:dyDescent="0.3">
      <c r="AO50343" s="9"/>
      <c r="AP50343" s="9"/>
      <c r="AQ50343" s="9"/>
    </row>
    <row r="50344" spans="41:43" x14ac:dyDescent="0.3">
      <c r="AO50344" s="9"/>
      <c r="AP50344" s="9"/>
      <c r="AQ50344" s="9"/>
    </row>
    <row r="50345" spans="41:43" x14ac:dyDescent="0.3">
      <c r="AO50345" s="9"/>
      <c r="AP50345" s="9"/>
      <c r="AQ50345" s="9"/>
    </row>
    <row r="50346" spans="41:43" x14ac:dyDescent="0.3">
      <c r="AO50346" s="9"/>
      <c r="AP50346" s="9"/>
      <c r="AQ50346" s="9"/>
    </row>
    <row r="50347" spans="41:43" x14ac:dyDescent="0.3">
      <c r="AO50347" s="9"/>
      <c r="AP50347" s="9"/>
      <c r="AQ50347" s="9"/>
    </row>
    <row r="50348" spans="41:43" x14ac:dyDescent="0.3">
      <c r="AO50348" s="9"/>
      <c r="AP50348" s="9"/>
      <c r="AQ50348" s="9"/>
    </row>
    <row r="50349" spans="41:43" x14ac:dyDescent="0.3">
      <c r="AO50349" s="9"/>
      <c r="AP50349" s="9"/>
      <c r="AQ50349" s="9"/>
    </row>
    <row r="50350" spans="41:43" x14ac:dyDescent="0.3">
      <c r="AO50350" s="9"/>
      <c r="AP50350" s="9"/>
      <c r="AQ50350" s="9"/>
    </row>
    <row r="50351" spans="41:43" x14ac:dyDescent="0.3">
      <c r="AO50351" s="9"/>
      <c r="AP50351" s="9"/>
      <c r="AQ50351" s="9"/>
    </row>
    <row r="50352" spans="41:43" x14ac:dyDescent="0.3">
      <c r="AO50352" s="9"/>
      <c r="AP50352" s="9"/>
      <c r="AQ50352" s="9"/>
    </row>
    <row r="50353" spans="41:43" x14ac:dyDescent="0.3">
      <c r="AO50353" s="9"/>
      <c r="AP50353" s="9"/>
      <c r="AQ50353" s="9"/>
    </row>
    <row r="50354" spans="41:43" x14ac:dyDescent="0.3">
      <c r="AO50354" s="9"/>
      <c r="AP50354" s="9"/>
      <c r="AQ50354" s="9"/>
    </row>
    <row r="50355" spans="41:43" x14ac:dyDescent="0.3">
      <c r="AO50355" s="9"/>
      <c r="AP50355" s="9"/>
      <c r="AQ50355" s="9"/>
    </row>
    <row r="50356" spans="41:43" x14ac:dyDescent="0.3">
      <c r="AO50356" s="9"/>
      <c r="AP50356" s="9"/>
      <c r="AQ50356" s="9"/>
    </row>
    <row r="50357" spans="41:43" x14ac:dyDescent="0.3">
      <c r="AO50357" s="9"/>
      <c r="AP50357" s="9"/>
      <c r="AQ50357" s="9"/>
    </row>
    <row r="50358" spans="41:43" x14ac:dyDescent="0.3">
      <c r="AO50358" s="9"/>
      <c r="AP50358" s="9"/>
      <c r="AQ50358" s="9"/>
    </row>
    <row r="50359" spans="41:43" x14ac:dyDescent="0.3">
      <c r="AO50359" s="9"/>
      <c r="AP50359" s="9"/>
      <c r="AQ50359" s="9"/>
    </row>
    <row r="50360" spans="41:43" x14ac:dyDescent="0.3">
      <c r="AO50360" s="9"/>
      <c r="AP50360" s="9"/>
      <c r="AQ50360" s="9"/>
    </row>
    <row r="50361" spans="41:43" x14ac:dyDescent="0.3">
      <c r="AO50361" s="9"/>
      <c r="AP50361" s="9"/>
      <c r="AQ50361" s="9"/>
    </row>
    <row r="50362" spans="41:43" x14ac:dyDescent="0.3">
      <c r="AO50362" s="9"/>
      <c r="AP50362" s="9"/>
      <c r="AQ50362" s="9"/>
    </row>
    <row r="50363" spans="41:43" x14ac:dyDescent="0.3">
      <c r="AO50363" s="9"/>
      <c r="AP50363" s="9"/>
      <c r="AQ50363" s="9"/>
    </row>
    <row r="50364" spans="41:43" x14ac:dyDescent="0.3">
      <c r="AO50364" s="9"/>
      <c r="AP50364" s="9"/>
      <c r="AQ50364" s="9"/>
    </row>
    <row r="50365" spans="41:43" x14ac:dyDescent="0.3">
      <c r="AO50365" s="9"/>
      <c r="AP50365" s="9"/>
      <c r="AQ50365" s="9"/>
    </row>
    <row r="50366" spans="41:43" x14ac:dyDescent="0.3">
      <c r="AO50366" s="9"/>
      <c r="AP50366" s="9"/>
      <c r="AQ50366" s="9"/>
    </row>
    <row r="50367" spans="41:43" x14ac:dyDescent="0.3">
      <c r="AO50367" s="9"/>
      <c r="AP50367" s="9"/>
      <c r="AQ50367" s="9"/>
    </row>
    <row r="50368" spans="41:43" x14ac:dyDescent="0.3">
      <c r="AO50368" s="9"/>
      <c r="AP50368" s="9"/>
      <c r="AQ50368" s="9"/>
    </row>
    <row r="50369" spans="41:43" x14ac:dyDescent="0.3">
      <c r="AO50369" s="9"/>
      <c r="AP50369" s="9"/>
      <c r="AQ50369" s="9"/>
    </row>
    <row r="50370" spans="41:43" x14ac:dyDescent="0.3">
      <c r="AO50370" s="9"/>
      <c r="AP50370" s="9"/>
      <c r="AQ50370" s="9"/>
    </row>
    <row r="50371" spans="41:43" x14ac:dyDescent="0.3">
      <c r="AO50371" s="9"/>
      <c r="AP50371" s="9"/>
      <c r="AQ50371" s="9"/>
    </row>
    <row r="50372" spans="41:43" x14ac:dyDescent="0.3">
      <c r="AO50372" s="9"/>
      <c r="AP50372" s="9"/>
      <c r="AQ50372" s="9"/>
    </row>
    <row r="50373" spans="41:43" x14ac:dyDescent="0.3">
      <c r="AO50373" s="9"/>
      <c r="AP50373" s="9"/>
      <c r="AQ50373" s="9"/>
    </row>
    <row r="50374" spans="41:43" x14ac:dyDescent="0.3">
      <c r="AO50374" s="9"/>
      <c r="AP50374" s="9"/>
      <c r="AQ50374" s="9"/>
    </row>
    <row r="50375" spans="41:43" x14ac:dyDescent="0.3">
      <c r="AO50375" s="9"/>
      <c r="AP50375" s="9"/>
      <c r="AQ50375" s="9"/>
    </row>
    <row r="50376" spans="41:43" x14ac:dyDescent="0.3">
      <c r="AO50376" s="9"/>
      <c r="AP50376" s="9"/>
      <c r="AQ50376" s="9"/>
    </row>
    <row r="50377" spans="41:43" x14ac:dyDescent="0.3">
      <c r="AO50377" s="9"/>
      <c r="AP50377" s="9"/>
      <c r="AQ50377" s="9"/>
    </row>
    <row r="50378" spans="41:43" x14ac:dyDescent="0.3">
      <c r="AO50378" s="9"/>
      <c r="AP50378" s="9"/>
      <c r="AQ50378" s="9"/>
    </row>
    <row r="50379" spans="41:43" x14ac:dyDescent="0.3">
      <c r="AO50379" s="9"/>
      <c r="AP50379" s="9"/>
      <c r="AQ50379" s="9"/>
    </row>
    <row r="50380" spans="41:43" x14ac:dyDescent="0.3">
      <c r="AO50380" s="9"/>
      <c r="AP50380" s="9"/>
      <c r="AQ50380" s="9"/>
    </row>
    <row r="50381" spans="41:43" x14ac:dyDescent="0.3">
      <c r="AO50381" s="9"/>
      <c r="AP50381" s="9"/>
      <c r="AQ50381" s="9"/>
    </row>
    <row r="50382" spans="41:43" x14ac:dyDescent="0.3">
      <c r="AO50382" s="9"/>
      <c r="AP50382" s="9"/>
      <c r="AQ50382" s="9"/>
    </row>
    <row r="50383" spans="41:43" x14ac:dyDescent="0.3">
      <c r="AO50383" s="9"/>
      <c r="AP50383" s="9"/>
      <c r="AQ50383" s="9"/>
    </row>
    <row r="50384" spans="41:43" x14ac:dyDescent="0.3">
      <c r="AO50384" s="9"/>
      <c r="AP50384" s="9"/>
      <c r="AQ50384" s="9"/>
    </row>
    <row r="50385" spans="41:43" x14ac:dyDescent="0.3">
      <c r="AO50385" s="9"/>
      <c r="AP50385" s="9"/>
      <c r="AQ50385" s="9"/>
    </row>
    <row r="50386" spans="41:43" x14ac:dyDescent="0.3">
      <c r="AO50386" s="9"/>
      <c r="AP50386" s="9"/>
      <c r="AQ50386" s="9"/>
    </row>
    <row r="50387" spans="41:43" x14ac:dyDescent="0.3">
      <c r="AO50387" s="9"/>
      <c r="AP50387" s="9"/>
      <c r="AQ50387" s="9"/>
    </row>
    <row r="50388" spans="41:43" x14ac:dyDescent="0.3">
      <c r="AO50388" s="9"/>
      <c r="AP50388" s="9"/>
      <c r="AQ50388" s="9"/>
    </row>
    <row r="50389" spans="41:43" x14ac:dyDescent="0.3">
      <c r="AO50389" s="9"/>
      <c r="AP50389" s="9"/>
      <c r="AQ50389" s="9"/>
    </row>
    <row r="50390" spans="41:43" x14ac:dyDescent="0.3">
      <c r="AO50390" s="9"/>
      <c r="AP50390" s="9"/>
      <c r="AQ50390" s="9"/>
    </row>
    <row r="50391" spans="41:43" x14ac:dyDescent="0.3">
      <c r="AO50391" s="9"/>
      <c r="AP50391" s="9"/>
      <c r="AQ50391" s="9"/>
    </row>
    <row r="50392" spans="41:43" x14ac:dyDescent="0.3">
      <c r="AO50392" s="9"/>
      <c r="AP50392" s="9"/>
      <c r="AQ50392" s="9"/>
    </row>
    <row r="50393" spans="41:43" x14ac:dyDescent="0.3">
      <c r="AO50393" s="9"/>
      <c r="AP50393" s="9"/>
      <c r="AQ50393" s="9"/>
    </row>
    <row r="50394" spans="41:43" x14ac:dyDescent="0.3">
      <c r="AO50394" s="9"/>
      <c r="AP50394" s="9"/>
      <c r="AQ50394" s="9"/>
    </row>
    <row r="50395" spans="41:43" x14ac:dyDescent="0.3">
      <c r="AO50395" s="9"/>
      <c r="AP50395" s="9"/>
      <c r="AQ50395" s="9"/>
    </row>
    <row r="50396" spans="41:43" x14ac:dyDescent="0.3">
      <c r="AO50396" s="9"/>
      <c r="AP50396" s="9"/>
      <c r="AQ50396" s="9"/>
    </row>
    <row r="50397" spans="41:43" x14ac:dyDescent="0.3">
      <c r="AO50397" s="9"/>
      <c r="AP50397" s="9"/>
      <c r="AQ50397" s="9"/>
    </row>
    <row r="50398" spans="41:43" x14ac:dyDescent="0.3">
      <c r="AO50398" s="9"/>
      <c r="AP50398" s="9"/>
      <c r="AQ50398" s="9"/>
    </row>
    <row r="50399" spans="41:43" x14ac:dyDescent="0.3">
      <c r="AO50399" s="9"/>
      <c r="AP50399" s="9"/>
      <c r="AQ50399" s="9"/>
    </row>
    <row r="50400" spans="41:43" x14ac:dyDescent="0.3">
      <c r="AO50400" s="9"/>
      <c r="AP50400" s="9"/>
      <c r="AQ50400" s="9"/>
    </row>
    <row r="50401" spans="41:43" x14ac:dyDescent="0.3">
      <c r="AO50401" s="9"/>
      <c r="AP50401" s="9"/>
      <c r="AQ50401" s="9"/>
    </row>
    <row r="50402" spans="41:43" x14ac:dyDescent="0.3">
      <c r="AO50402" s="9"/>
      <c r="AP50402" s="9"/>
      <c r="AQ50402" s="9"/>
    </row>
    <row r="50403" spans="41:43" x14ac:dyDescent="0.3">
      <c r="AO50403" s="9"/>
      <c r="AP50403" s="9"/>
      <c r="AQ50403" s="9"/>
    </row>
    <row r="50404" spans="41:43" x14ac:dyDescent="0.3">
      <c r="AO50404" s="9"/>
      <c r="AP50404" s="9"/>
      <c r="AQ50404" s="9"/>
    </row>
    <row r="50405" spans="41:43" x14ac:dyDescent="0.3">
      <c r="AO50405" s="9"/>
      <c r="AP50405" s="9"/>
      <c r="AQ50405" s="9"/>
    </row>
    <row r="50406" spans="41:43" x14ac:dyDescent="0.3">
      <c r="AO50406" s="9"/>
      <c r="AP50406" s="9"/>
      <c r="AQ50406" s="9"/>
    </row>
    <row r="50407" spans="41:43" x14ac:dyDescent="0.3">
      <c r="AO50407" s="9"/>
      <c r="AP50407" s="9"/>
      <c r="AQ50407" s="9"/>
    </row>
    <row r="50408" spans="41:43" x14ac:dyDescent="0.3">
      <c r="AO50408" s="9"/>
      <c r="AP50408" s="9"/>
      <c r="AQ50408" s="9"/>
    </row>
    <row r="50409" spans="41:43" x14ac:dyDescent="0.3">
      <c r="AO50409" s="9"/>
      <c r="AP50409" s="9"/>
      <c r="AQ50409" s="9"/>
    </row>
    <row r="50410" spans="41:43" x14ac:dyDescent="0.3">
      <c r="AO50410" s="9"/>
      <c r="AP50410" s="9"/>
      <c r="AQ50410" s="9"/>
    </row>
    <row r="50411" spans="41:43" x14ac:dyDescent="0.3">
      <c r="AO50411" s="9"/>
      <c r="AP50411" s="9"/>
      <c r="AQ50411" s="9"/>
    </row>
    <row r="50412" spans="41:43" x14ac:dyDescent="0.3">
      <c r="AO50412" s="9"/>
      <c r="AP50412" s="9"/>
      <c r="AQ50412" s="9"/>
    </row>
    <row r="50413" spans="41:43" x14ac:dyDescent="0.3">
      <c r="AO50413" s="9"/>
      <c r="AP50413" s="9"/>
      <c r="AQ50413" s="9"/>
    </row>
    <row r="50414" spans="41:43" x14ac:dyDescent="0.3">
      <c r="AO50414" s="9"/>
      <c r="AP50414" s="9"/>
      <c r="AQ50414" s="9"/>
    </row>
    <row r="50415" spans="41:43" x14ac:dyDescent="0.3">
      <c r="AO50415" s="9"/>
      <c r="AP50415" s="9"/>
      <c r="AQ50415" s="9"/>
    </row>
    <row r="50416" spans="41:43" x14ac:dyDescent="0.3">
      <c r="AO50416" s="9"/>
      <c r="AP50416" s="9"/>
      <c r="AQ50416" s="9"/>
    </row>
    <row r="50417" spans="41:43" x14ac:dyDescent="0.3">
      <c r="AO50417" s="9"/>
      <c r="AP50417" s="9"/>
      <c r="AQ50417" s="9"/>
    </row>
    <row r="50418" spans="41:43" x14ac:dyDescent="0.3">
      <c r="AO50418" s="9"/>
      <c r="AP50418" s="9"/>
      <c r="AQ50418" s="9"/>
    </row>
    <row r="50419" spans="41:43" x14ac:dyDescent="0.3">
      <c r="AO50419" s="9"/>
      <c r="AP50419" s="9"/>
      <c r="AQ50419" s="9"/>
    </row>
    <row r="50420" spans="41:43" x14ac:dyDescent="0.3">
      <c r="AO50420" s="9"/>
      <c r="AP50420" s="9"/>
      <c r="AQ50420" s="9"/>
    </row>
    <row r="50421" spans="41:43" x14ac:dyDescent="0.3">
      <c r="AO50421" s="9"/>
      <c r="AP50421" s="9"/>
      <c r="AQ50421" s="9"/>
    </row>
    <row r="50422" spans="41:43" x14ac:dyDescent="0.3">
      <c r="AO50422" s="9"/>
      <c r="AP50422" s="9"/>
      <c r="AQ50422" s="9"/>
    </row>
    <row r="50423" spans="41:43" x14ac:dyDescent="0.3">
      <c r="AO50423" s="9"/>
      <c r="AP50423" s="9"/>
      <c r="AQ50423" s="9"/>
    </row>
    <row r="50424" spans="41:43" x14ac:dyDescent="0.3">
      <c r="AO50424" s="9"/>
      <c r="AP50424" s="9"/>
      <c r="AQ50424" s="9"/>
    </row>
    <row r="50425" spans="41:43" x14ac:dyDescent="0.3">
      <c r="AO50425" s="9"/>
      <c r="AP50425" s="9"/>
      <c r="AQ50425" s="9"/>
    </row>
    <row r="50426" spans="41:43" x14ac:dyDescent="0.3">
      <c r="AO50426" s="9"/>
      <c r="AP50426" s="9"/>
      <c r="AQ50426" s="9"/>
    </row>
    <row r="50427" spans="41:43" x14ac:dyDescent="0.3">
      <c r="AO50427" s="9"/>
      <c r="AP50427" s="9"/>
      <c r="AQ50427" s="9"/>
    </row>
    <row r="50428" spans="41:43" x14ac:dyDescent="0.3">
      <c r="AO50428" s="9"/>
      <c r="AP50428" s="9"/>
      <c r="AQ50428" s="9"/>
    </row>
    <row r="50429" spans="41:43" x14ac:dyDescent="0.3">
      <c r="AO50429" s="9"/>
      <c r="AP50429" s="9"/>
      <c r="AQ50429" s="9"/>
    </row>
    <row r="50430" spans="41:43" x14ac:dyDescent="0.3">
      <c r="AO50430" s="9"/>
      <c r="AP50430" s="9"/>
      <c r="AQ50430" s="9"/>
    </row>
    <row r="50431" spans="41:43" x14ac:dyDescent="0.3">
      <c r="AO50431" s="9"/>
      <c r="AP50431" s="9"/>
      <c r="AQ50431" s="9"/>
    </row>
    <row r="50432" spans="41:43" x14ac:dyDescent="0.3">
      <c r="AO50432" s="9"/>
      <c r="AP50432" s="9"/>
      <c r="AQ50432" s="9"/>
    </row>
    <row r="50433" spans="41:43" x14ac:dyDescent="0.3">
      <c r="AO50433" s="9"/>
      <c r="AP50433" s="9"/>
      <c r="AQ50433" s="9"/>
    </row>
    <row r="50434" spans="41:43" x14ac:dyDescent="0.3">
      <c r="AO50434" s="9"/>
      <c r="AP50434" s="9"/>
      <c r="AQ50434" s="9"/>
    </row>
    <row r="50435" spans="41:43" x14ac:dyDescent="0.3">
      <c r="AO50435" s="9"/>
      <c r="AP50435" s="9"/>
      <c r="AQ50435" s="9"/>
    </row>
    <row r="50436" spans="41:43" x14ac:dyDescent="0.3">
      <c r="AO50436" s="9"/>
      <c r="AP50436" s="9"/>
      <c r="AQ50436" s="9"/>
    </row>
    <row r="50437" spans="41:43" x14ac:dyDescent="0.3">
      <c r="AO50437" s="9"/>
      <c r="AP50437" s="9"/>
      <c r="AQ50437" s="9"/>
    </row>
    <row r="50438" spans="41:43" x14ac:dyDescent="0.3">
      <c r="AO50438" s="9"/>
      <c r="AP50438" s="9"/>
      <c r="AQ50438" s="9"/>
    </row>
    <row r="50439" spans="41:43" x14ac:dyDescent="0.3">
      <c r="AO50439" s="9"/>
      <c r="AP50439" s="9"/>
      <c r="AQ50439" s="9"/>
    </row>
    <row r="50440" spans="41:43" x14ac:dyDescent="0.3">
      <c r="AO50440" s="9"/>
      <c r="AP50440" s="9"/>
      <c r="AQ50440" s="9"/>
    </row>
    <row r="50441" spans="41:43" x14ac:dyDescent="0.3">
      <c r="AO50441" s="9"/>
      <c r="AP50441" s="9"/>
      <c r="AQ50441" s="9"/>
    </row>
    <row r="50442" spans="41:43" x14ac:dyDescent="0.3">
      <c r="AO50442" s="9"/>
      <c r="AP50442" s="9"/>
      <c r="AQ50442" s="9"/>
    </row>
    <row r="50443" spans="41:43" x14ac:dyDescent="0.3">
      <c r="AO50443" s="9"/>
      <c r="AP50443" s="9"/>
      <c r="AQ50443" s="9"/>
    </row>
    <row r="50444" spans="41:43" x14ac:dyDescent="0.3">
      <c r="AO50444" s="9"/>
      <c r="AP50444" s="9"/>
      <c r="AQ50444" s="9"/>
    </row>
    <row r="50445" spans="41:43" x14ac:dyDescent="0.3">
      <c r="AO50445" s="9"/>
      <c r="AP50445" s="9"/>
      <c r="AQ50445" s="9"/>
    </row>
    <row r="50446" spans="41:43" x14ac:dyDescent="0.3">
      <c r="AO50446" s="9"/>
      <c r="AP50446" s="9"/>
      <c r="AQ50446" s="9"/>
    </row>
    <row r="50447" spans="41:43" x14ac:dyDescent="0.3">
      <c r="AO50447" s="9"/>
      <c r="AP50447" s="9"/>
      <c r="AQ50447" s="9"/>
    </row>
    <row r="50448" spans="41:43" x14ac:dyDescent="0.3">
      <c r="AO50448" s="9"/>
      <c r="AP50448" s="9"/>
      <c r="AQ50448" s="9"/>
    </row>
    <row r="50449" spans="41:43" x14ac:dyDescent="0.3">
      <c r="AO50449" s="9"/>
      <c r="AP50449" s="9"/>
      <c r="AQ50449" s="9"/>
    </row>
    <row r="50450" spans="41:43" x14ac:dyDescent="0.3">
      <c r="AO50450" s="9"/>
      <c r="AP50450" s="9"/>
      <c r="AQ50450" s="9"/>
    </row>
    <row r="50451" spans="41:43" x14ac:dyDescent="0.3">
      <c r="AO50451" s="9"/>
      <c r="AP50451" s="9"/>
      <c r="AQ50451" s="9"/>
    </row>
    <row r="50452" spans="41:43" x14ac:dyDescent="0.3">
      <c r="AO50452" s="9"/>
      <c r="AP50452" s="9"/>
      <c r="AQ50452" s="9"/>
    </row>
    <row r="50453" spans="41:43" x14ac:dyDescent="0.3">
      <c r="AO50453" s="9"/>
      <c r="AP50453" s="9"/>
      <c r="AQ50453" s="9"/>
    </row>
    <row r="50454" spans="41:43" x14ac:dyDescent="0.3">
      <c r="AO50454" s="9"/>
      <c r="AP50454" s="9"/>
      <c r="AQ50454" s="9"/>
    </row>
    <row r="50455" spans="41:43" x14ac:dyDescent="0.3">
      <c r="AO50455" s="9"/>
      <c r="AP50455" s="9"/>
      <c r="AQ50455" s="9"/>
    </row>
    <row r="50456" spans="41:43" x14ac:dyDescent="0.3">
      <c r="AO50456" s="9"/>
      <c r="AP50456" s="9"/>
      <c r="AQ50456" s="9"/>
    </row>
    <row r="50457" spans="41:43" x14ac:dyDescent="0.3">
      <c r="AO50457" s="9"/>
      <c r="AP50457" s="9"/>
      <c r="AQ50457" s="9"/>
    </row>
    <row r="50458" spans="41:43" x14ac:dyDescent="0.3">
      <c r="AO50458" s="9"/>
      <c r="AP50458" s="9"/>
      <c r="AQ50458" s="9"/>
    </row>
    <row r="50459" spans="41:43" x14ac:dyDescent="0.3">
      <c r="AO50459" s="9"/>
      <c r="AP50459" s="9"/>
      <c r="AQ50459" s="9"/>
    </row>
    <row r="50460" spans="41:43" x14ac:dyDescent="0.3">
      <c r="AO50460" s="9"/>
      <c r="AP50460" s="9"/>
      <c r="AQ50460" s="9"/>
    </row>
    <row r="50461" spans="41:43" x14ac:dyDescent="0.3">
      <c r="AO50461" s="9"/>
      <c r="AP50461" s="9"/>
      <c r="AQ50461" s="9"/>
    </row>
    <row r="50462" spans="41:43" x14ac:dyDescent="0.3">
      <c r="AO50462" s="9"/>
      <c r="AP50462" s="9"/>
      <c r="AQ50462" s="9"/>
    </row>
    <row r="50463" spans="41:43" x14ac:dyDescent="0.3">
      <c r="AO50463" s="9"/>
      <c r="AP50463" s="9"/>
      <c r="AQ50463" s="9"/>
    </row>
    <row r="50464" spans="41:43" x14ac:dyDescent="0.3">
      <c r="AO50464" s="9"/>
      <c r="AP50464" s="9"/>
      <c r="AQ50464" s="9"/>
    </row>
    <row r="50465" spans="41:43" x14ac:dyDescent="0.3">
      <c r="AO50465" s="9"/>
      <c r="AP50465" s="9"/>
      <c r="AQ50465" s="9"/>
    </row>
    <row r="50466" spans="41:43" x14ac:dyDescent="0.3">
      <c r="AO50466" s="9"/>
      <c r="AP50466" s="9"/>
      <c r="AQ50466" s="9"/>
    </row>
    <row r="50467" spans="41:43" x14ac:dyDescent="0.3">
      <c r="AO50467" s="9"/>
      <c r="AP50467" s="9"/>
      <c r="AQ50467" s="9"/>
    </row>
    <row r="50468" spans="41:43" x14ac:dyDescent="0.3">
      <c r="AO50468" s="9"/>
      <c r="AP50468" s="9"/>
      <c r="AQ50468" s="9"/>
    </row>
    <row r="50469" spans="41:43" x14ac:dyDescent="0.3">
      <c r="AO50469" s="9"/>
      <c r="AP50469" s="9"/>
      <c r="AQ50469" s="9"/>
    </row>
    <row r="50470" spans="41:43" x14ac:dyDescent="0.3">
      <c r="AO50470" s="9"/>
      <c r="AP50470" s="9"/>
      <c r="AQ50470" s="9"/>
    </row>
    <row r="50471" spans="41:43" x14ac:dyDescent="0.3">
      <c r="AO50471" s="9"/>
      <c r="AP50471" s="9"/>
      <c r="AQ50471" s="9"/>
    </row>
    <row r="50472" spans="41:43" x14ac:dyDescent="0.3">
      <c r="AO50472" s="9"/>
      <c r="AP50472" s="9"/>
      <c r="AQ50472" s="9"/>
    </row>
    <row r="50473" spans="41:43" x14ac:dyDescent="0.3">
      <c r="AO50473" s="9"/>
      <c r="AP50473" s="9"/>
      <c r="AQ50473" s="9"/>
    </row>
    <row r="50474" spans="41:43" x14ac:dyDescent="0.3">
      <c r="AO50474" s="9"/>
      <c r="AP50474" s="9"/>
      <c r="AQ50474" s="9"/>
    </row>
    <row r="50475" spans="41:43" x14ac:dyDescent="0.3">
      <c r="AO50475" s="9"/>
      <c r="AP50475" s="9"/>
      <c r="AQ50475" s="9"/>
    </row>
    <row r="50476" spans="41:43" x14ac:dyDescent="0.3">
      <c r="AO50476" s="9"/>
      <c r="AP50476" s="9"/>
      <c r="AQ50476" s="9"/>
    </row>
    <row r="50477" spans="41:43" x14ac:dyDescent="0.3">
      <c r="AO50477" s="9"/>
      <c r="AP50477" s="9"/>
      <c r="AQ50477" s="9"/>
    </row>
    <row r="50478" spans="41:43" x14ac:dyDescent="0.3">
      <c r="AO50478" s="9"/>
      <c r="AP50478" s="9"/>
      <c r="AQ50478" s="9"/>
    </row>
    <row r="50479" spans="41:43" x14ac:dyDescent="0.3">
      <c r="AO50479" s="9"/>
      <c r="AP50479" s="9"/>
      <c r="AQ50479" s="9"/>
    </row>
    <row r="50480" spans="41:43" x14ac:dyDescent="0.3">
      <c r="AO50480" s="9"/>
      <c r="AP50480" s="9"/>
      <c r="AQ50480" s="9"/>
    </row>
    <row r="50481" spans="41:43" x14ac:dyDescent="0.3">
      <c r="AO50481" s="9"/>
      <c r="AP50481" s="9"/>
      <c r="AQ50481" s="9"/>
    </row>
    <row r="50482" spans="41:43" x14ac:dyDescent="0.3">
      <c r="AO50482" s="9"/>
      <c r="AP50482" s="9"/>
      <c r="AQ50482" s="9"/>
    </row>
    <row r="50483" spans="41:43" x14ac:dyDescent="0.3">
      <c r="AO50483" s="9"/>
      <c r="AP50483" s="9"/>
      <c r="AQ50483" s="9"/>
    </row>
    <row r="50484" spans="41:43" x14ac:dyDescent="0.3">
      <c r="AO50484" s="9"/>
      <c r="AP50484" s="9"/>
      <c r="AQ50484" s="9"/>
    </row>
    <row r="50485" spans="41:43" x14ac:dyDescent="0.3">
      <c r="AO50485" s="9"/>
      <c r="AP50485" s="9"/>
      <c r="AQ50485" s="9"/>
    </row>
    <row r="50486" spans="41:43" x14ac:dyDescent="0.3">
      <c r="AO50486" s="9"/>
      <c r="AP50486" s="9"/>
      <c r="AQ50486" s="9"/>
    </row>
    <row r="50487" spans="41:43" x14ac:dyDescent="0.3">
      <c r="AO50487" s="9"/>
      <c r="AP50487" s="9"/>
      <c r="AQ50487" s="9"/>
    </row>
    <row r="50488" spans="41:43" x14ac:dyDescent="0.3">
      <c r="AO50488" s="9"/>
      <c r="AP50488" s="9"/>
      <c r="AQ50488" s="9"/>
    </row>
    <row r="50489" spans="41:43" x14ac:dyDescent="0.3">
      <c r="AO50489" s="9"/>
      <c r="AP50489" s="9"/>
      <c r="AQ50489" s="9"/>
    </row>
    <row r="50490" spans="41:43" x14ac:dyDescent="0.3">
      <c r="AO50490" s="9"/>
      <c r="AP50490" s="9"/>
      <c r="AQ50490" s="9"/>
    </row>
    <row r="50491" spans="41:43" x14ac:dyDescent="0.3">
      <c r="AO50491" s="9"/>
      <c r="AP50491" s="9"/>
      <c r="AQ50491" s="9"/>
    </row>
    <row r="50492" spans="41:43" x14ac:dyDescent="0.3">
      <c r="AO50492" s="9"/>
      <c r="AP50492" s="9"/>
      <c r="AQ50492" s="9"/>
    </row>
    <row r="50493" spans="41:43" x14ac:dyDescent="0.3">
      <c r="AO50493" s="9"/>
      <c r="AP50493" s="9"/>
      <c r="AQ50493" s="9"/>
    </row>
    <row r="50494" spans="41:43" x14ac:dyDescent="0.3">
      <c r="AO50494" s="9"/>
      <c r="AP50494" s="9"/>
      <c r="AQ50494" s="9"/>
    </row>
    <row r="50495" spans="41:43" x14ac:dyDescent="0.3">
      <c r="AO50495" s="9"/>
      <c r="AP50495" s="9"/>
      <c r="AQ50495" s="9"/>
    </row>
    <row r="50496" spans="41:43" x14ac:dyDescent="0.3">
      <c r="AO50496" s="9"/>
      <c r="AP50496" s="9"/>
      <c r="AQ50496" s="9"/>
    </row>
    <row r="50497" spans="41:43" x14ac:dyDescent="0.3">
      <c r="AO50497" s="9"/>
      <c r="AP50497" s="9"/>
      <c r="AQ50497" s="9"/>
    </row>
    <row r="50498" spans="41:43" x14ac:dyDescent="0.3">
      <c r="AO50498" s="9"/>
      <c r="AP50498" s="9"/>
      <c r="AQ50498" s="9"/>
    </row>
    <row r="50499" spans="41:43" x14ac:dyDescent="0.3">
      <c r="AO50499" s="9"/>
      <c r="AP50499" s="9"/>
      <c r="AQ50499" s="9"/>
    </row>
    <row r="50500" spans="41:43" x14ac:dyDescent="0.3">
      <c r="AO50500" s="9"/>
      <c r="AP50500" s="9"/>
      <c r="AQ50500" s="9"/>
    </row>
    <row r="50501" spans="41:43" x14ac:dyDescent="0.3">
      <c r="AO50501" s="9"/>
      <c r="AP50501" s="9"/>
      <c r="AQ50501" s="9"/>
    </row>
    <row r="50502" spans="41:43" x14ac:dyDescent="0.3">
      <c r="AO50502" s="9"/>
      <c r="AP50502" s="9"/>
      <c r="AQ50502" s="9"/>
    </row>
    <row r="50503" spans="41:43" x14ac:dyDescent="0.3">
      <c r="AO50503" s="9"/>
      <c r="AP50503" s="9"/>
      <c r="AQ50503" s="9"/>
    </row>
    <row r="50504" spans="41:43" x14ac:dyDescent="0.3">
      <c r="AO50504" s="9"/>
      <c r="AP50504" s="9"/>
      <c r="AQ50504" s="9"/>
    </row>
    <row r="50505" spans="41:43" x14ac:dyDescent="0.3">
      <c r="AO50505" s="9"/>
      <c r="AP50505" s="9"/>
      <c r="AQ50505" s="9"/>
    </row>
    <row r="50506" spans="41:43" x14ac:dyDescent="0.3">
      <c r="AO50506" s="9"/>
      <c r="AP50506" s="9"/>
      <c r="AQ50506" s="9"/>
    </row>
    <row r="50507" spans="41:43" x14ac:dyDescent="0.3">
      <c r="AO50507" s="9"/>
      <c r="AP50507" s="9"/>
      <c r="AQ50507" s="9"/>
    </row>
    <row r="50508" spans="41:43" x14ac:dyDescent="0.3">
      <c r="AO50508" s="9"/>
      <c r="AP50508" s="9"/>
      <c r="AQ50508" s="9"/>
    </row>
    <row r="50509" spans="41:43" x14ac:dyDescent="0.3">
      <c r="AO50509" s="9"/>
      <c r="AP50509" s="9"/>
      <c r="AQ50509" s="9"/>
    </row>
    <row r="50510" spans="41:43" x14ac:dyDescent="0.3">
      <c r="AO50510" s="9"/>
      <c r="AP50510" s="9"/>
      <c r="AQ50510" s="9"/>
    </row>
    <row r="50511" spans="41:43" x14ac:dyDescent="0.3">
      <c r="AO50511" s="9"/>
      <c r="AP50511" s="9"/>
      <c r="AQ50511" s="9"/>
    </row>
    <row r="50512" spans="41:43" x14ac:dyDescent="0.3">
      <c r="AO50512" s="9"/>
      <c r="AP50512" s="9"/>
      <c r="AQ50512" s="9"/>
    </row>
    <row r="50513" spans="41:43" x14ac:dyDescent="0.3">
      <c r="AO50513" s="9"/>
      <c r="AP50513" s="9"/>
      <c r="AQ50513" s="9"/>
    </row>
    <row r="50514" spans="41:43" x14ac:dyDescent="0.3">
      <c r="AO50514" s="9"/>
      <c r="AP50514" s="9"/>
      <c r="AQ50514" s="9"/>
    </row>
    <row r="50515" spans="41:43" x14ac:dyDescent="0.3">
      <c r="AO50515" s="9"/>
      <c r="AP50515" s="9"/>
      <c r="AQ50515" s="9"/>
    </row>
    <row r="50516" spans="41:43" x14ac:dyDescent="0.3">
      <c r="AO50516" s="9"/>
      <c r="AP50516" s="9"/>
      <c r="AQ50516" s="9"/>
    </row>
    <row r="50517" spans="41:43" x14ac:dyDescent="0.3">
      <c r="AO50517" s="9"/>
      <c r="AP50517" s="9"/>
      <c r="AQ50517" s="9"/>
    </row>
    <row r="50518" spans="41:43" x14ac:dyDescent="0.3">
      <c r="AO50518" s="9"/>
      <c r="AP50518" s="9"/>
      <c r="AQ50518" s="9"/>
    </row>
    <row r="50519" spans="41:43" x14ac:dyDescent="0.3">
      <c r="AO50519" s="9"/>
      <c r="AP50519" s="9"/>
      <c r="AQ50519" s="9"/>
    </row>
    <row r="50520" spans="41:43" x14ac:dyDescent="0.3">
      <c r="AO50520" s="9"/>
      <c r="AP50520" s="9"/>
      <c r="AQ50520" s="9"/>
    </row>
    <row r="50521" spans="41:43" x14ac:dyDescent="0.3">
      <c r="AO50521" s="9"/>
      <c r="AP50521" s="9"/>
      <c r="AQ50521" s="9"/>
    </row>
    <row r="50522" spans="41:43" x14ac:dyDescent="0.3">
      <c r="AO50522" s="9"/>
      <c r="AP50522" s="9"/>
      <c r="AQ50522" s="9"/>
    </row>
    <row r="50523" spans="41:43" x14ac:dyDescent="0.3">
      <c r="AO50523" s="9"/>
      <c r="AP50523" s="9"/>
      <c r="AQ50523" s="9"/>
    </row>
    <row r="50524" spans="41:43" x14ac:dyDescent="0.3">
      <c r="AO50524" s="9"/>
      <c r="AP50524" s="9"/>
      <c r="AQ50524" s="9"/>
    </row>
    <row r="50525" spans="41:43" x14ac:dyDescent="0.3">
      <c r="AO50525" s="9"/>
      <c r="AP50525" s="9"/>
      <c r="AQ50525" s="9"/>
    </row>
    <row r="50526" spans="41:43" x14ac:dyDescent="0.3">
      <c r="AO50526" s="9"/>
      <c r="AP50526" s="9"/>
      <c r="AQ50526" s="9"/>
    </row>
    <row r="50527" spans="41:43" x14ac:dyDescent="0.3">
      <c r="AO50527" s="9"/>
      <c r="AP50527" s="9"/>
      <c r="AQ50527" s="9"/>
    </row>
    <row r="50528" spans="41:43" x14ac:dyDescent="0.3">
      <c r="AO50528" s="9"/>
      <c r="AP50528" s="9"/>
      <c r="AQ50528" s="9"/>
    </row>
    <row r="50529" spans="41:43" x14ac:dyDescent="0.3">
      <c r="AO50529" s="9"/>
      <c r="AP50529" s="9"/>
      <c r="AQ50529" s="9"/>
    </row>
    <row r="50530" spans="41:43" x14ac:dyDescent="0.3">
      <c r="AO50530" s="9"/>
      <c r="AP50530" s="9"/>
      <c r="AQ50530" s="9"/>
    </row>
    <row r="50531" spans="41:43" x14ac:dyDescent="0.3">
      <c r="AO50531" s="9"/>
      <c r="AP50531" s="9"/>
      <c r="AQ50531" s="9"/>
    </row>
    <row r="50532" spans="41:43" x14ac:dyDescent="0.3">
      <c r="AO50532" s="9"/>
      <c r="AP50532" s="9"/>
      <c r="AQ50532" s="9"/>
    </row>
    <row r="50533" spans="41:43" x14ac:dyDescent="0.3">
      <c r="AO50533" s="9"/>
      <c r="AP50533" s="9"/>
      <c r="AQ50533" s="9"/>
    </row>
    <row r="50534" spans="41:43" x14ac:dyDescent="0.3">
      <c r="AO50534" s="9"/>
      <c r="AP50534" s="9"/>
      <c r="AQ50534" s="9"/>
    </row>
    <row r="50535" spans="41:43" x14ac:dyDescent="0.3">
      <c r="AO50535" s="9"/>
      <c r="AP50535" s="9"/>
      <c r="AQ50535" s="9"/>
    </row>
    <row r="50536" spans="41:43" x14ac:dyDescent="0.3">
      <c r="AO50536" s="9"/>
      <c r="AP50536" s="9"/>
      <c r="AQ50536" s="9"/>
    </row>
    <row r="50537" spans="41:43" x14ac:dyDescent="0.3">
      <c r="AO50537" s="9"/>
      <c r="AP50537" s="9"/>
      <c r="AQ50537" s="9"/>
    </row>
    <row r="50538" spans="41:43" x14ac:dyDescent="0.3">
      <c r="AO50538" s="9"/>
      <c r="AP50538" s="9"/>
      <c r="AQ50538" s="9"/>
    </row>
    <row r="50539" spans="41:43" x14ac:dyDescent="0.3">
      <c r="AO50539" s="9"/>
      <c r="AP50539" s="9"/>
      <c r="AQ50539" s="9"/>
    </row>
    <row r="50540" spans="41:43" x14ac:dyDescent="0.3">
      <c r="AO50540" s="9"/>
      <c r="AP50540" s="9"/>
      <c r="AQ50540" s="9"/>
    </row>
    <row r="50541" spans="41:43" x14ac:dyDescent="0.3">
      <c r="AO50541" s="9"/>
      <c r="AP50541" s="9"/>
      <c r="AQ50541" s="9"/>
    </row>
    <row r="50542" spans="41:43" x14ac:dyDescent="0.3">
      <c r="AO50542" s="9"/>
      <c r="AP50542" s="9"/>
      <c r="AQ50542" s="9"/>
    </row>
    <row r="50543" spans="41:43" x14ac:dyDescent="0.3">
      <c r="AO50543" s="9"/>
      <c r="AP50543" s="9"/>
      <c r="AQ50543" s="9"/>
    </row>
    <row r="50544" spans="41:43" x14ac:dyDescent="0.3">
      <c r="AO50544" s="9"/>
      <c r="AP50544" s="9"/>
      <c r="AQ50544" s="9"/>
    </row>
    <row r="50545" spans="41:43" x14ac:dyDescent="0.3">
      <c r="AO50545" s="9"/>
      <c r="AP50545" s="9"/>
      <c r="AQ50545" s="9"/>
    </row>
    <row r="50546" spans="41:43" x14ac:dyDescent="0.3">
      <c r="AO50546" s="9"/>
      <c r="AP50546" s="9"/>
      <c r="AQ50546" s="9"/>
    </row>
    <row r="50547" spans="41:43" x14ac:dyDescent="0.3">
      <c r="AO50547" s="9"/>
      <c r="AP50547" s="9"/>
      <c r="AQ50547" s="9"/>
    </row>
    <row r="50548" spans="41:43" x14ac:dyDescent="0.3">
      <c r="AO50548" s="9"/>
      <c r="AP50548" s="9"/>
      <c r="AQ50548" s="9"/>
    </row>
    <row r="50549" spans="41:43" x14ac:dyDescent="0.3">
      <c r="AO50549" s="9"/>
      <c r="AP50549" s="9"/>
      <c r="AQ50549" s="9"/>
    </row>
    <row r="50550" spans="41:43" x14ac:dyDescent="0.3">
      <c r="AO50550" s="9"/>
      <c r="AP50550" s="9"/>
      <c r="AQ50550" s="9"/>
    </row>
    <row r="50551" spans="41:43" x14ac:dyDescent="0.3">
      <c r="AO50551" s="9"/>
      <c r="AP50551" s="9"/>
      <c r="AQ50551" s="9"/>
    </row>
    <row r="50552" spans="41:43" x14ac:dyDescent="0.3">
      <c r="AO50552" s="9"/>
      <c r="AP50552" s="9"/>
      <c r="AQ50552" s="9"/>
    </row>
    <row r="50553" spans="41:43" x14ac:dyDescent="0.3">
      <c r="AO50553" s="9"/>
      <c r="AP50553" s="9"/>
      <c r="AQ50553" s="9"/>
    </row>
    <row r="50554" spans="41:43" x14ac:dyDescent="0.3">
      <c r="AO50554" s="9"/>
      <c r="AP50554" s="9"/>
      <c r="AQ50554" s="9"/>
    </row>
    <row r="50555" spans="41:43" x14ac:dyDescent="0.3">
      <c r="AO50555" s="9"/>
      <c r="AP50555" s="9"/>
      <c r="AQ50555" s="9"/>
    </row>
    <row r="50556" spans="41:43" x14ac:dyDescent="0.3">
      <c r="AO50556" s="9"/>
      <c r="AP50556" s="9"/>
      <c r="AQ50556" s="9"/>
    </row>
    <row r="50557" spans="41:43" x14ac:dyDescent="0.3">
      <c r="AO50557" s="9"/>
      <c r="AP50557" s="9"/>
      <c r="AQ50557" s="9"/>
    </row>
    <row r="50558" spans="41:43" x14ac:dyDescent="0.3">
      <c r="AO50558" s="9"/>
      <c r="AP50558" s="9"/>
      <c r="AQ50558" s="9"/>
    </row>
    <row r="50559" spans="41:43" x14ac:dyDescent="0.3">
      <c r="AO50559" s="9"/>
      <c r="AP50559" s="9"/>
      <c r="AQ50559" s="9"/>
    </row>
    <row r="50560" spans="41:43" x14ac:dyDescent="0.3">
      <c r="AO50560" s="9"/>
      <c r="AP50560" s="9"/>
      <c r="AQ50560" s="9"/>
    </row>
    <row r="50561" spans="41:43" x14ac:dyDescent="0.3">
      <c r="AO50561" s="9"/>
      <c r="AP50561" s="9"/>
      <c r="AQ50561" s="9"/>
    </row>
    <row r="50562" spans="41:43" x14ac:dyDescent="0.3">
      <c r="AO50562" s="9"/>
      <c r="AP50562" s="9"/>
      <c r="AQ50562" s="9"/>
    </row>
    <row r="50563" spans="41:43" x14ac:dyDescent="0.3">
      <c r="AO50563" s="9"/>
      <c r="AP50563" s="9"/>
      <c r="AQ50563" s="9"/>
    </row>
    <row r="50564" spans="41:43" x14ac:dyDescent="0.3">
      <c r="AO50564" s="9"/>
      <c r="AP50564" s="9"/>
      <c r="AQ50564" s="9"/>
    </row>
    <row r="50565" spans="41:43" x14ac:dyDescent="0.3">
      <c r="AO50565" s="9"/>
      <c r="AP50565" s="9"/>
      <c r="AQ50565" s="9"/>
    </row>
    <row r="50566" spans="41:43" x14ac:dyDescent="0.3">
      <c r="AO50566" s="9"/>
      <c r="AP50566" s="9"/>
      <c r="AQ50566" s="9"/>
    </row>
    <row r="50567" spans="41:43" x14ac:dyDescent="0.3">
      <c r="AO50567" s="9"/>
      <c r="AP50567" s="9"/>
      <c r="AQ50567" s="9"/>
    </row>
    <row r="50568" spans="41:43" x14ac:dyDescent="0.3">
      <c r="AO50568" s="9"/>
      <c r="AP50568" s="9"/>
      <c r="AQ50568" s="9"/>
    </row>
    <row r="50569" spans="41:43" x14ac:dyDescent="0.3">
      <c r="AO50569" s="9"/>
      <c r="AP50569" s="9"/>
      <c r="AQ50569" s="9"/>
    </row>
    <row r="50570" spans="41:43" x14ac:dyDescent="0.3">
      <c r="AO50570" s="9"/>
      <c r="AP50570" s="9"/>
      <c r="AQ50570" s="9"/>
    </row>
    <row r="50571" spans="41:43" x14ac:dyDescent="0.3">
      <c r="AO50571" s="9"/>
      <c r="AP50571" s="9"/>
      <c r="AQ50571" s="9"/>
    </row>
    <row r="50572" spans="41:43" x14ac:dyDescent="0.3">
      <c r="AO50572" s="9"/>
      <c r="AP50572" s="9"/>
      <c r="AQ50572" s="9"/>
    </row>
    <row r="50573" spans="41:43" x14ac:dyDescent="0.3">
      <c r="AO50573" s="9"/>
      <c r="AP50573" s="9"/>
      <c r="AQ50573" s="9"/>
    </row>
    <row r="50574" spans="41:43" x14ac:dyDescent="0.3">
      <c r="AO50574" s="9"/>
      <c r="AP50574" s="9"/>
      <c r="AQ50574" s="9"/>
    </row>
    <row r="50575" spans="41:43" x14ac:dyDescent="0.3">
      <c r="AO50575" s="9"/>
      <c r="AP50575" s="9"/>
      <c r="AQ50575" s="9"/>
    </row>
    <row r="50576" spans="41:43" x14ac:dyDescent="0.3">
      <c r="AO50576" s="9"/>
      <c r="AP50576" s="9"/>
      <c r="AQ50576" s="9"/>
    </row>
    <row r="50577" spans="41:43" x14ac:dyDescent="0.3">
      <c r="AO50577" s="9"/>
      <c r="AP50577" s="9"/>
      <c r="AQ50577" s="9"/>
    </row>
    <row r="50578" spans="41:43" x14ac:dyDescent="0.3">
      <c r="AO50578" s="9"/>
      <c r="AP50578" s="9"/>
      <c r="AQ50578" s="9"/>
    </row>
    <row r="50579" spans="41:43" x14ac:dyDescent="0.3">
      <c r="AO50579" s="9"/>
      <c r="AP50579" s="9"/>
      <c r="AQ50579" s="9"/>
    </row>
    <row r="50580" spans="41:43" x14ac:dyDescent="0.3">
      <c r="AO50580" s="9"/>
      <c r="AP50580" s="9"/>
      <c r="AQ50580" s="9"/>
    </row>
    <row r="50581" spans="41:43" x14ac:dyDescent="0.3">
      <c r="AO50581" s="9"/>
      <c r="AP50581" s="9"/>
      <c r="AQ50581" s="9"/>
    </row>
    <row r="50582" spans="41:43" x14ac:dyDescent="0.3">
      <c r="AO50582" s="9"/>
      <c r="AP50582" s="9"/>
      <c r="AQ50582" s="9"/>
    </row>
    <row r="50583" spans="41:43" x14ac:dyDescent="0.3">
      <c r="AO50583" s="9"/>
      <c r="AP50583" s="9"/>
      <c r="AQ50583" s="9"/>
    </row>
    <row r="50584" spans="41:43" x14ac:dyDescent="0.3">
      <c r="AO50584" s="9"/>
      <c r="AP50584" s="9"/>
      <c r="AQ50584" s="9"/>
    </row>
    <row r="50585" spans="41:43" x14ac:dyDescent="0.3">
      <c r="AO50585" s="9"/>
      <c r="AP50585" s="9"/>
      <c r="AQ50585" s="9"/>
    </row>
    <row r="50586" spans="41:43" x14ac:dyDescent="0.3">
      <c r="AO50586" s="9"/>
      <c r="AP50586" s="9"/>
      <c r="AQ50586" s="9"/>
    </row>
    <row r="50587" spans="41:43" x14ac:dyDescent="0.3">
      <c r="AO50587" s="9"/>
      <c r="AP50587" s="9"/>
      <c r="AQ50587" s="9"/>
    </row>
    <row r="50588" spans="41:43" x14ac:dyDescent="0.3">
      <c r="AO50588" s="9"/>
      <c r="AP50588" s="9"/>
      <c r="AQ50588" s="9"/>
    </row>
    <row r="50589" spans="41:43" x14ac:dyDescent="0.3">
      <c r="AO50589" s="9"/>
      <c r="AP50589" s="9"/>
      <c r="AQ50589" s="9"/>
    </row>
    <row r="50590" spans="41:43" x14ac:dyDescent="0.3">
      <c r="AO50590" s="9"/>
      <c r="AP50590" s="9"/>
      <c r="AQ50590" s="9"/>
    </row>
    <row r="50591" spans="41:43" x14ac:dyDescent="0.3">
      <c r="AO50591" s="9"/>
      <c r="AP50591" s="9"/>
      <c r="AQ50591" s="9"/>
    </row>
    <row r="50592" spans="41:43" x14ac:dyDescent="0.3">
      <c r="AO50592" s="9"/>
      <c r="AP50592" s="9"/>
      <c r="AQ50592" s="9"/>
    </row>
    <row r="50593" spans="41:43" x14ac:dyDescent="0.3">
      <c r="AO50593" s="9"/>
      <c r="AP50593" s="9"/>
      <c r="AQ50593" s="9"/>
    </row>
    <row r="50594" spans="41:43" x14ac:dyDescent="0.3">
      <c r="AO50594" s="9"/>
      <c r="AP50594" s="9"/>
      <c r="AQ50594" s="9"/>
    </row>
    <row r="50595" spans="41:43" x14ac:dyDescent="0.3">
      <c r="AO50595" s="9"/>
      <c r="AP50595" s="9"/>
      <c r="AQ50595" s="9"/>
    </row>
    <row r="50596" spans="41:43" x14ac:dyDescent="0.3">
      <c r="AO50596" s="9"/>
      <c r="AP50596" s="9"/>
      <c r="AQ50596" s="9"/>
    </row>
    <row r="50597" spans="41:43" x14ac:dyDescent="0.3">
      <c r="AO50597" s="9"/>
      <c r="AP50597" s="9"/>
      <c r="AQ50597" s="9"/>
    </row>
    <row r="50598" spans="41:43" x14ac:dyDescent="0.3">
      <c r="AO50598" s="9"/>
      <c r="AP50598" s="9"/>
      <c r="AQ50598" s="9"/>
    </row>
    <row r="50599" spans="41:43" x14ac:dyDescent="0.3">
      <c r="AO50599" s="9"/>
      <c r="AP50599" s="9"/>
      <c r="AQ50599" s="9"/>
    </row>
    <row r="50600" spans="41:43" x14ac:dyDescent="0.3">
      <c r="AO50600" s="9"/>
      <c r="AP50600" s="9"/>
      <c r="AQ50600" s="9"/>
    </row>
    <row r="50601" spans="41:43" x14ac:dyDescent="0.3">
      <c r="AO50601" s="9"/>
      <c r="AP50601" s="9"/>
      <c r="AQ50601" s="9"/>
    </row>
    <row r="50602" spans="41:43" x14ac:dyDescent="0.3">
      <c r="AO50602" s="9"/>
      <c r="AP50602" s="9"/>
      <c r="AQ50602" s="9"/>
    </row>
    <row r="50603" spans="41:43" x14ac:dyDescent="0.3">
      <c r="AO50603" s="9"/>
      <c r="AP50603" s="9"/>
      <c r="AQ50603" s="9"/>
    </row>
    <row r="50604" spans="41:43" x14ac:dyDescent="0.3">
      <c r="AO50604" s="9"/>
      <c r="AP50604" s="9"/>
      <c r="AQ50604" s="9"/>
    </row>
    <row r="50605" spans="41:43" x14ac:dyDescent="0.3">
      <c r="AO50605" s="9"/>
      <c r="AP50605" s="9"/>
      <c r="AQ50605" s="9"/>
    </row>
    <row r="50606" spans="41:43" x14ac:dyDescent="0.3">
      <c r="AO50606" s="9"/>
      <c r="AP50606" s="9"/>
      <c r="AQ50606" s="9"/>
    </row>
    <row r="50607" spans="41:43" x14ac:dyDescent="0.3">
      <c r="AO50607" s="9"/>
      <c r="AP50607" s="9"/>
      <c r="AQ50607" s="9"/>
    </row>
    <row r="50608" spans="41:43" x14ac:dyDescent="0.3">
      <c r="AO50608" s="9"/>
      <c r="AP50608" s="9"/>
      <c r="AQ50608" s="9"/>
    </row>
    <row r="50609" spans="41:43" x14ac:dyDescent="0.3">
      <c r="AO50609" s="9"/>
      <c r="AP50609" s="9"/>
      <c r="AQ50609" s="9"/>
    </row>
    <row r="50610" spans="41:43" x14ac:dyDescent="0.3">
      <c r="AO50610" s="9"/>
      <c r="AP50610" s="9"/>
      <c r="AQ50610" s="9"/>
    </row>
    <row r="50611" spans="41:43" x14ac:dyDescent="0.3">
      <c r="AO50611" s="9"/>
      <c r="AP50611" s="9"/>
      <c r="AQ50611" s="9"/>
    </row>
    <row r="50612" spans="41:43" x14ac:dyDescent="0.3">
      <c r="AO50612" s="9"/>
      <c r="AP50612" s="9"/>
      <c r="AQ50612" s="9"/>
    </row>
    <row r="50613" spans="41:43" x14ac:dyDescent="0.3">
      <c r="AO50613" s="9"/>
      <c r="AP50613" s="9"/>
      <c r="AQ50613" s="9"/>
    </row>
    <row r="50614" spans="41:43" x14ac:dyDescent="0.3">
      <c r="AO50614" s="9"/>
      <c r="AP50614" s="9"/>
      <c r="AQ50614" s="9"/>
    </row>
    <row r="50615" spans="41:43" x14ac:dyDescent="0.3">
      <c r="AO50615" s="9"/>
      <c r="AP50615" s="9"/>
      <c r="AQ50615" s="9"/>
    </row>
    <row r="50616" spans="41:43" x14ac:dyDescent="0.3">
      <c r="AO50616" s="9"/>
      <c r="AP50616" s="9"/>
      <c r="AQ50616" s="9"/>
    </row>
    <row r="50617" spans="41:43" x14ac:dyDescent="0.3">
      <c r="AO50617" s="9"/>
      <c r="AP50617" s="9"/>
      <c r="AQ50617" s="9"/>
    </row>
    <row r="50618" spans="41:43" x14ac:dyDescent="0.3">
      <c r="AO50618" s="9"/>
      <c r="AP50618" s="9"/>
      <c r="AQ50618" s="9"/>
    </row>
    <row r="50619" spans="41:43" x14ac:dyDescent="0.3">
      <c r="AO50619" s="9"/>
      <c r="AP50619" s="9"/>
      <c r="AQ50619" s="9"/>
    </row>
    <row r="50620" spans="41:43" x14ac:dyDescent="0.3">
      <c r="AO50620" s="9"/>
      <c r="AP50620" s="9"/>
      <c r="AQ50620" s="9"/>
    </row>
    <row r="50621" spans="41:43" x14ac:dyDescent="0.3">
      <c r="AO50621" s="9"/>
      <c r="AP50621" s="9"/>
      <c r="AQ50621" s="9"/>
    </row>
    <row r="50622" spans="41:43" x14ac:dyDescent="0.3">
      <c r="AO50622" s="9"/>
      <c r="AP50622" s="9"/>
      <c r="AQ50622" s="9"/>
    </row>
    <row r="50623" spans="41:43" x14ac:dyDescent="0.3">
      <c r="AO50623" s="9"/>
      <c r="AP50623" s="9"/>
      <c r="AQ50623" s="9"/>
    </row>
    <row r="50624" spans="41:43" x14ac:dyDescent="0.3">
      <c r="AO50624" s="9"/>
      <c r="AP50624" s="9"/>
      <c r="AQ50624" s="9"/>
    </row>
    <row r="50625" spans="41:43" x14ac:dyDescent="0.3">
      <c r="AO50625" s="9"/>
      <c r="AP50625" s="9"/>
      <c r="AQ50625" s="9"/>
    </row>
    <row r="50626" spans="41:43" x14ac:dyDescent="0.3">
      <c r="AO50626" s="9"/>
      <c r="AP50626" s="9"/>
      <c r="AQ50626" s="9"/>
    </row>
    <row r="50627" spans="41:43" x14ac:dyDescent="0.3">
      <c r="AO50627" s="9"/>
      <c r="AP50627" s="9"/>
      <c r="AQ50627" s="9"/>
    </row>
    <row r="50628" spans="41:43" x14ac:dyDescent="0.3">
      <c r="AO50628" s="9"/>
      <c r="AP50628" s="9"/>
      <c r="AQ50628" s="9"/>
    </row>
    <row r="50629" spans="41:43" x14ac:dyDescent="0.3">
      <c r="AO50629" s="9"/>
      <c r="AP50629" s="9"/>
      <c r="AQ50629" s="9"/>
    </row>
    <row r="50630" spans="41:43" x14ac:dyDescent="0.3">
      <c r="AO50630" s="9"/>
      <c r="AP50630" s="9"/>
      <c r="AQ50630" s="9"/>
    </row>
    <row r="50631" spans="41:43" x14ac:dyDescent="0.3">
      <c r="AO50631" s="9"/>
      <c r="AP50631" s="9"/>
      <c r="AQ50631" s="9"/>
    </row>
    <row r="50632" spans="41:43" x14ac:dyDescent="0.3">
      <c r="AO50632" s="9"/>
      <c r="AP50632" s="9"/>
      <c r="AQ50632" s="9"/>
    </row>
    <row r="50633" spans="41:43" x14ac:dyDescent="0.3">
      <c r="AO50633" s="9"/>
      <c r="AP50633" s="9"/>
      <c r="AQ50633" s="9"/>
    </row>
    <row r="50634" spans="41:43" x14ac:dyDescent="0.3">
      <c r="AO50634" s="9"/>
      <c r="AP50634" s="9"/>
      <c r="AQ50634" s="9"/>
    </row>
    <row r="50635" spans="41:43" x14ac:dyDescent="0.3">
      <c r="AO50635" s="9"/>
      <c r="AP50635" s="9"/>
      <c r="AQ50635" s="9"/>
    </row>
    <row r="50636" spans="41:43" x14ac:dyDescent="0.3">
      <c r="AO50636" s="9"/>
      <c r="AP50636" s="9"/>
      <c r="AQ50636" s="9"/>
    </row>
    <row r="50637" spans="41:43" x14ac:dyDescent="0.3">
      <c r="AO50637" s="9"/>
      <c r="AP50637" s="9"/>
      <c r="AQ50637" s="9"/>
    </row>
    <row r="50638" spans="41:43" x14ac:dyDescent="0.3">
      <c r="AO50638" s="9"/>
      <c r="AP50638" s="9"/>
      <c r="AQ50638" s="9"/>
    </row>
    <row r="50639" spans="41:43" x14ac:dyDescent="0.3">
      <c r="AO50639" s="9"/>
      <c r="AP50639" s="9"/>
      <c r="AQ50639" s="9"/>
    </row>
    <row r="50640" spans="41:43" x14ac:dyDescent="0.3">
      <c r="AO50640" s="9"/>
      <c r="AP50640" s="9"/>
      <c r="AQ50640" s="9"/>
    </row>
    <row r="50641" spans="41:43" x14ac:dyDescent="0.3">
      <c r="AO50641" s="9"/>
      <c r="AP50641" s="9"/>
      <c r="AQ50641" s="9"/>
    </row>
    <row r="50642" spans="41:43" x14ac:dyDescent="0.3">
      <c r="AO50642" s="9"/>
      <c r="AP50642" s="9"/>
      <c r="AQ50642" s="9"/>
    </row>
    <row r="50643" spans="41:43" x14ac:dyDescent="0.3">
      <c r="AO50643" s="9"/>
      <c r="AP50643" s="9"/>
      <c r="AQ50643" s="9"/>
    </row>
    <row r="50644" spans="41:43" x14ac:dyDescent="0.3">
      <c r="AO50644" s="9"/>
      <c r="AP50644" s="9"/>
      <c r="AQ50644" s="9"/>
    </row>
    <row r="50645" spans="41:43" x14ac:dyDescent="0.3">
      <c r="AO50645" s="9"/>
      <c r="AP50645" s="9"/>
      <c r="AQ50645" s="9"/>
    </row>
    <row r="50646" spans="41:43" x14ac:dyDescent="0.3">
      <c r="AO50646" s="9"/>
      <c r="AP50646" s="9"/>
      <c r="AQ50646" s="9"/>
    </row>
    <row r="50647" spans="41:43" x14ac:dyDescent="0.3">
      <c r="AO50647" s="9"/>
      <c r="AP50647" s="9"/>
      <c r="AQ50647" s="9"/>
    </row>
    <row r="50648" spans="41:43" x14ac:dyDescent="0.3">
      <c r="AO50648" s="9"/>
      <c r="AP50648" s="9"/>
      <c r="AQ50648" s="9"/>
    </row>
    <row r="50649" spans="41:43" x14ac:dyDescent="0.3">
      <c r="AO50649" s="9"/>
      <c r="AP50649" s="9"/>
      <c r="AQ50649" s="9"/>
    </row>
    <row r="50650" spans="41:43" x14ac:dyDescent="0.3">
      <c r="AO50650" s="9"/>
      <c r="AP50650" s="9"/>
      <c r="AQ50650" s="9"/>
    </row>
    <row r="50651" spans="41:43" x14ac:dyDescent="0.3">
      <c r="AO50651" s="9"/>
      <c r="AP50651" s="9"/>
      <c r="AQ50651" s="9"/>
    </row>
    <row r="50652" spans="41:43" x14ac:dyDescent="0.3">
      <c r="AO50652" s="9"/>
      <c r="AP50652" s="9"/>
      <c r="AQ50652" s="9"/>
    </row>
    <row r="50653" spans="41:43" x14ac:dyDescent="0.3">
      <c r="AO50653" s="9"/>
      <c r="AP50653" s="9"/>
      <c r="AQ50653" s="9"/>
    </row>
    <row r="50654" spans="41:43" x14ac:dyDescent="0.3">
      <c r="AO50654" s="9"/>
      <c r="AP50654" s="9"/>
      <c r="AQ50654" s="9"/>
    </row>
    <row r="50655" spans="41:43" x14ac:dyDescent="0.3">
      <c r="AO50655" s="9"/>
      <c r="AP50655" s="9"/>
      <c r="AQ50655" s="9"/>
    </row>
    <row r="50656" spans="41:43" x14ac:dyDescent="0.3">
      <c r="AO50656" s="9"/>
      <c r="AP50656" s="9"/>
      <c r="AQ50656" s="9"/>
    </row>
    <row r="50657" spans="41:43" x14ac:dyDescent="0.3">
      <c r="AO50657" s="9"/>
      <c r="AP50657" s="9"/>
      <c r="AQ50657" s="9"/>
    </row>
    <row r="50658" spans="41:43" x14ac:dyDescent="0.3">
      <c r="AO50658" s="9"/>
      <c r="AP50658" s="9"/>
      <c r="AQ50658" s="9"/>
    </row>
    <row r="50659" spans="41:43" x14ac:dyDescent="0.3">
      <c r="AO50659" s="9"/>
      <c r="AP50659" s="9"/>
      <c r="AQ50659" s="9"/>
    </row>
    <row r="50660" spans="41:43" x14ac:dyDescent="0.3">
      <c r="AO50660" s="9"/>
      <c r="AP50660" s="9"/>
      <c r="AQ50660" s="9"/>
    </row>
    <row r="50661" spans="41:43" x14ac:dyDescent="0.3">
      <c r="AO50661" s="9"/>
      <c r="AP50661" s="9"/>
      <c r="AQ50661" s="9"/>
    </row>
    <row r="50662" spans="41:43" x14ac:dyDescent="0.3">
      <c r="AO50662" s="9"/>
      <c r="AP50662" s="9"/>
      <c r="AQ50662" s="9"/>
    </row>
    <row r="50663" spans="41:43" x14ac:dyDescent="0.3">
      <c r="AO50663" s="9"/>
      <c r="AP50663" s="9"/>
      <c r="AQ50663" s="9"/>
    </row>
    <row r="50664" spans="41:43" x14ac:dyDescent="0.3">
      <c r="AO50664" s="9"/>
      <c r="AP50664" s="9"/>
      <c r="AQ50664" s="9"/>
    </row>
    <row r="50665" spans="41:43" x14ac:dyDescent="0.3">
      <c r="AO50665" s="9"/>
      <c r="AP50665" s="9"/>
      <c r="AQ50665" s="9"/>
    </row>
    <row r="50666" spans="41:43" x14ac:dyDescent="0.3">
      <c r="AO50666" s="9"/>
      <c r="AP50666" s="9"/>
      <c r="AQ50666" s="9"/>
    </row>
    <row r="50667" spans="41:43" x14ac:dyDescent="0.3">
      <c r="AO50667" s="9"/>
      <c r="AP50667" s="9"/>
      <c r="AQ50667" s="9"/>
    </row>
    <row r="50668" spans="41:43" x14ac:dyDescent="0.3">
      <c r="AO50668" s="9"/>
      <c r="AP50668" s="9"/>
      <c r="AQ50668" s="9"/>
    </row>
    <row r="50669" spans="41:43" x14ac:dyDescent="0.3">
      <c r="AO50669" s="9"/>
      <c r="AP50669" s="9"/>
      <c r="AQ50669" s="9"/>
    </row>
    <row r="50670" spans="41:43" x14ac:dyDescent="0.3">
      <c r="AO50670" s="9"/>
      <c r="AP50670" s="9"/>
      <c r="AQ50670" s="9"/>
    </row>
    <row r="50671" spans="41:43" x14ac:dyDescent="0.3">
      <c r="AO50671" s="9"/>
      <c r="AP50671" s="9"/>
      <c r="AQ50671" s="9"/>
    </row>
    <row r="50672" spans="41:43" x14ac:dyDescent="0.3">
      <c r="AO50672" s="9"/>
      <c r="AP50672" s="9"/>
      <c r="AQ50672" s="9"/>
    </row>
    <row r="50673" spans="41:43" x14ac:dyDescent="0.3">
      <c r="AO50673" s="9"/>
      <c r="AP50673" s="9"/>
      <c r="AQ50673" s="9"/>
    </row>
    <row r="50674" spans="41:43" x14ac:dyDescent="0.3">
      <c r="AO50674" s="9"/>
      <c r="AP50674" s="9"/>
      <c r="AQ50674" s="9"/>
    </row>
    <row r="50675" spans="41:43" x14ac:dyDescent="0.3">
      <c r="AO50675" s="9"/>
      <c r="AP50675" s="9"/>
      <c r="AQ50675" s="9"/>
    </row>
    <row r="50676" spans="41:43" x14ac:dyDescent="0.3">
      <c r="AO50676" s="9"/>
      <c r="AP50676" s="9"/>
      <c r="AQ50676" s="9"/>
    </row>
    <row r="50677" spans="41:43" x14ac:dyDescent="0.3">
      <c r="AO50677" s="9"/>
      <c r="AP50677" s="9"/>
      <c r="AQ50677" s="9"/>
    </row>
    <row r="50678" spans="41:43" x14ac:dyDescent="0.3">
      <c r="AO50678" s="9"/>
      <c r="AP50678" s="9"/>
      <c r="AQ50678" s="9"/>
    </row>
    <row r="50679" spans="41:43" x14ac:dyDescent="0.3">
      <c r="AO50679" s="9"/>
      <c r="AP50679" s="9"/>
      <c r="AQ50679" s="9"/>
    </row>
    <row r="50680" spans="41:43" x14ac:dyDescent="0.3">
      <c r="AO50680" s="9"/>
      <c r="AP50680" s="9"/>
      <c r="AQ50680" s="9"/>
    </row>
    <row r="50681" spans="41:43" x14ac:dyDescent="0.3">
      <c r="AO50681" s="9"/>
      <c r="AP50681" s="9"/>
      <c r="AQ50681" s="9"/>
    </row>
    <row r="50682" spans="41:43" x14ac:dyDescent="0.3">
      <c r="AO50682" s="9"/>
      <c r="AP50682" s="9"/>
      <c r="AQ50682" s="9"/>
    </row>
    <row r="50683" spans="41:43" x14ac:dyDescent="0.3">
      <c r="AO50683" s="9"/>
      <c r="AP50683" s="9"/>
      <c r="AQ50683" s="9"/>
    </row>
    <row r="50684" spans="41:43" x14ac:dyDescent="0.3">
      <c r="AO50684" s="9"/>
      <c r="AP50684" s="9"/>
      <c r="AQ50684" s="9"/>
    </row>
    <row r="50685" spans="41:43" x14ac:dyDescent="0.3">
      <c r="AO50685" s="9"/>
      <c r="AP50685" s="9"/>
      <c r="AQ50685" s="9"/>
    </row>
    <row r="50686" spans="41:43" x14ac:dyDescent="0.3">
      <c r="AO50686" s="9"/>
      <c r="AP50686" s="9"/>
      <c r="AQ50686" s="9"/>
    </row>
    <row r="50687" spans="41:43" x14ac:dyDescent="0.3">
      <c r="AO50687" s="9"/>
      <c r="AP50687" s="9"/>
      <c r="AQ50687" s="9"/>
    </row>
    <row r="50688" spans="41:43" x14ac:dyDescent="0.3">
      <c r="AO50688" s="9"/>
      <c r="AP50688" s="9"/>
      <c r="AQ50688" s="9"/>
    </row>
    <row r="50689" spans="41:43" x14ac:dyDescent="0.3">
      <c r="AO50689" s="9"/>
      <c r="AP50689" s="9"/>
      <c r="AQ50689" s="9"/>
    </row>
    <row r="50690" spans="41:43" x14ac:dyDescent="0.3">
      <c r="AO50690" s="9"/>
      <c r="AP50690" s="9"/>
      <c r="AQ50690" s="9"/>
    </row>
    <row r="50691" spans="41:43" x14ac:dyDescent="0.3">
      <c r="AO50691" s="9"/>
      <c r="AP50691" s="9"/>
      <c r="AQ50691" s="9"/>
    </row>
    <row r="50692" spans="41:43" x14ac:dyDescent="0.3">
      <c r="AO50692" s="9"/>
      <c r="AP50692" s="9"/>
      <c r="AQ50692" s="9"/>
    </row>
    <row r="50693" spans="41:43" x14ac:dyDescent="0.3">
      <c r="AO50693" s="9"/>
      <c r="AP50693" s="9"/>
      <c r="AQ50693" s="9"/>
    </row>
    <row r="50694" spans="41:43" x14ac:dyDescent="0.3">
      <c r="AO50694" s="9"/>
      <c r="AP50694" s="9"/>
      <c r="AQ50694" s="9"/>
    </row>
    <row r="50695" spans="41:43" x14ac:dyDescent="0.3">
      <c r="AO50695" s="9"/>
      <c r="AP50695" s="9"/>
      <c r="AQ50695" s="9"/>
    </row>
    <row r="50696" spans="41:43" x14ac:dyDescent="0.3">
      <c r="AO50696" s="9"/>
      <c r="AP50696" s="9"/>
      <c r="AQ50696" s="9"/>
    </row>
    <row r="50697" spans="41:43" x14ac:dyDescent="0.3">
      <c r="AO50697" s="9"/>
      <c r="AP50697" s="9"/>
      <c r="AQ50697" s="9"/>
    </row>
    <row r="50698" spans="41:43" x14ac:dyDescent="0.3">
      <c r="AO50698" s="9"/>
      <c r="AP50698" s="9"/>
      <c r="AQ50698" s="9"/>
    </row>
    <row r="50699" spans="41:43" x14ac:dyDescent="0.3">
      <c r="AO50699" s="9"/>
      <c r="AP50699" s="9"/>
      <c r="AQ50699" s="9"/>
    </row>
    <row r="50700" spans="41:43" x14ac:dyDescent="0.3">
      <c r="AO50700" s="9"/>
      <c r="AP50700" s="9"/>
      <c r="AQ50700" s="9"/>
    </row>
    <row r="50701" spans="41:43" x14ac:dyDescent="0.3">
      <c r="AO50701" s="9"/>
      <c r="AP50701" s="9"/>
      <c r="AQ50701" s="9"/>
    </row>
    <row r="50702" spans="41:43" x14ac:dyDescent="0.3">
      <c r="AO50702" s="9"/>
      <c r="AP50702" s="9"/>
      <c r="AQ50702" s="9"/>
    </row>
    <row r="50703" spans="41:43" x14ac:dyDescent="0.3">
      <c r="AO50703" s="9"/>
      <c r="AP50703" s="9"/>
      <c r="AQ50703" s="9"/>
    </row>
    <row r="50704" spans="41:43" x14ac:dyDescent="0.3">
      <c r="AO50704" s="9"/>
      <c r="AP50704" s="9"/>
      <c r="AQ50704" s="9"/>
    </row>
    <row r="50705" spans="41:43" x14ac:dyDescent="0.3">
      <c r="AO50705" s="9"/>
      <c r="AP50705" s="9"/>
      <c r="AQ50705" s="9"/>
    </row>
    <row r="50706" spans="41:43" x14ac:dyDescent="0.3">
      <c r="AO50706" s="9"/>
      <c r="AP50706" s="9"/>
      <c r="AQ50706" s="9"/>
    </row>
    <row r="50707" spans="41:43" x14ac:dyDescent="0.3">
      <c r="AO50707" s="9"/>
      <c r="AP50707" s="9"/>
      <c r="AQ50707" s="9"/>
    </row>
    <row r="50708" spans="41:43" x14ac:dyDescent="0.3">
      <c r="AO50708" s="9"/>
      <c r="AP50708" s="9"/>
      <c r="AQ50708" s="9"/>
    </row>
    <row r="50709" spans="41:43" x14ac:dyDescent="0.3">
      <c r="AO50709" s="9"/>
      <c r="AP50709" s="9"/>
      <c r="AQ50709" s="9"/>
    </row>
    <row r="50710" spans="41:43" x14ac:dyDescent="0.3">
      <c r="AO50710" s="9"/>
      <c r="AP50710" s="9"/>
      <c r="AQ50710" s="9"/>
    </row>
    <row r="50711" spans="41:43" x14ac:dyDescent="0.3">
      <c r="AO50711" s="9"/>
      <c r="AP50711" s="9"/>
      <c r="AQ50711" s="9"/>
    </row>
    <row r="50712" spans="41:43" x14ac:dyDescent="0.3">
      <c r="AO50712" s="9"/>
      <c r="AP50712" s="9"/>
      <c r="AQ50712" s="9"/>
    </row>
    <row r="50713" spans="41:43" x14ac:dyDescent="0.3">
      <c r="AO50713" s="9"/>
      <c r="AP50713" s="9"/>
      <c r="AQ50713" s="9"/>
    </row>
    <row r="50714" spans="41:43" x14ac:dyDescent="0.3">
      <c r="AO50714" s="9"/>
      <c r="AP50714" s="9"/>
      <c r="AQ50714" s="9"/>
    </row>
    <row r="50715" spans="41:43" x14ac:dyDescent="0.3">
      <c r="AO50715" s="9"/>
      <c r="AP50715" s="9"/>
      <c r="AQ50715" s="9"/>
    </row>
    <row r="50716" spans="41:43" x14ac:dyDescent="0.3">
      <c r="AO50716" s="9"/>
      <c r="AP50716" s="9"/>
      <c r="AQ50716" s="9"/>
    </row>
    <row r="50717" spans="41:43" x14ac:dyDescent="0.3">
      <c r="AO50717" s="9"/>
      <c r="AP50717" s="9"/>
      <c r="AQ50717" s="9"/>
    </row>
    <row r="50718" spans="41:43" x14ac:dyDescent="0.3">
      <c r="AO50718" s="9"/>
      <c r="AP50718" s="9"/>
      <c r="AQ50718" s="9"/>
    </row>
    <row r="50719" spans="41:43" x14ac:dyDescent="0.3">
      <c r="AO50719" s="9"/>
      <c r="AP50719" s="9"/>
      <c r="AQ50719" s="9"/>
    </row>
    <row r="50720" spans="41:43" x14ac:dyDescent="0.3">
      <c r="AO50720" s="9"/>
      <c r="AP50720" s="9"/>
      <c r="AQ50720" s="9"/>
    </row>
    <row r="50721" spans="41:43" x14ac:dyDescent="0.3">
      <c r="AO50721" s="9"/>
      <c r="AP50721" s="9"/>
      <c r="AQ50721" s="9"/>
    </row>
    <row r="50722" spans="41:43" x14ac:dyDescent="0.3">
      <c r="AO50722" s="9"/>
      <c r="AP50722" s="9"/>
      <c r="AQ50722" s="9"/>
    </row>
    <row r="50723" spans="41:43" x14ac:dyDescent="0.3">
      <c r="AO50723" s="9"/>
      <c r="AP50723" s="9"/>
      <c r="AQ50723" s="9"/>
    </row>
    <row r="50724" spans="41:43" x14ac:dyDescent="0.3">
      <c r="AO50724" s="9"/>
      <c r="AP50724" s="9"/>
      <c r="AQ50724" s="9"/>
    </row>
    <row r="50725" spans="41:43" x14ac:dyDescent="0.3">
      <c r="AO50725" s="9"/>
      <c r="AP50725" s="9"/>
      <c r="AQ50725" s="9"/>
    </row>
    <row r="50726" spans="41:43" x14ac:dyDescent="0.3">
      <c r="AO50726" s="9"/>
      <c r="AP50726" s="9"/>
      <c r="AQ50726" s="9"/>
    </row>
    <row r="50727" spans="41:43" x14ac:dyDescent="0.3">
      <c r="AO50727" s="9"/>
      <c r="AP50727" s="9"/>
      <c r="AQ50727" s="9"/>
    </row>
    <row r="50728" spans="41:43" x14ac:dyDescent="0.3">
      <c r="AO50728" s="9"/>
      <c r="AP50728" s="9"/>
      <c r="AQ50728" s="9"/>
    </row>
    <row r="50729" spans="41:43" x14ac:dyDescent="0.3">
      <c r="AO50729" s="9"/>
      <c r="AP50729" s="9"/>
      <c r="AQ50729" s="9"/>
    </row>
    <row r="50730" spans="41:43" x14ac:dyDescent="0.3">
      <c r="AO50730" s="9"/>
      <c r="AP50730" s="9"/>
      <c r="AQ50730" s="9"/>
    </row>
    <row r="50731" spans="41:43" x14ac:dyDescent="0.3">
      <c r="AO50731" s="9"/>
      <c r="AP50731" s="9"/>
      <c r="AQ50731" s="9"/>
    </row>
    <row r="50732" spans="41:43" x14ac:dyDescent="0.3">
      <c r="AO50732" s="9"/>
      <c r="AP50732" s="9"/>
      <c r="AQ50732" s="9"/>
    </row>
    <row r="50733" spans="41:43" x14ac:dyDescent="0.3">
      <c r="AO50733" s="9"/>
      <c r="AP50733" s="9"/>
      <c r="AQ50733" s="9"/>
    </row>
    <row r="50734" spans="41:43" x14ac:dyDescent="0.3">
      <c r="AO50734" s="9"/>
      <c r="AP50734" s="9"/>
      <c r="AQ50734" s="9"/>
    </row>
    <row r="50735" spans="41:43" x14ac:dyDescent="0.3">
      <c r="AO50735" s="9"/>
      <c r="AP50735" s="9"/>
      <c r="AQ50735" s="9"/>
    </row>
    <row r="50736" spans="41:43" x14ac:dyDescent="0.3">
      <c r="AO50736" s="9"/>
      <c r="AP50736" s="9"/>
      <c r="AQ50736" s="9"/>
    </row>
    <row r="50737" spans="41:43" x14ac:dyDescent="0.3">
      <c r="AO50737" s="9"/>
      <c r="AP50737" s="9"/>
      <c r="AQ50737" s="9"/>
    </row>
    <row r="50738" spans="41:43" x14ac:dyDescent="0.3">
      <c r="AO50738" s="9"/>
      <c r="AP50738" s="9"/>
      <c r="AQ50738" s="9"/>
    </row>
    <row r="50739" spans="41:43" x14ac:dyDescent="0.3">
      <c r="AO50739" s="9"/>
      <c r="AP50739" s="9"/>
      <c r="AQ50739" s="9"/>
    </row>
    <row r="50740" spans="41:43" x14ac:dyDescent="0.3">
      <c r="AO50740" s="9"/>
      <c r="AP50740" s="9"/>
      <c r="AQ50740" s="9"/>
    </row>
    <row r="50741" spans="41:43" x14ac:dyDescent="0.3">
      <c r="AO50741" s="9"/>
      <c r="AP50741" s="9"/>
      <c r="AQ50741" s="9"/>
    </row>
    <row r="50742" spans="41:43" x14ac:dyDescent="0.3">
      <c r="AO50742" s="9"/>
      <c r="AP50742" s="9"/>
      <c r="AQ50742" s="9"/>
    </row>
    <row r="50743" spans="41:43" x14ac:dyDescent="0.3">
      <c r="AO50743" s="9"/>
      <c r="AP50743" s="9"/>
      <c r="AQ50743" s="9"/>
    </row>
    <row r="50744" spans="41:43" x14ac:dyDescent="0.3">
      <c r="AO50744" s="9"/>
      <c r="AP50744" s="9"/>
      <c r="AQ50744" s="9"/>
    </row>
    <row r="50745" spans="41:43" x14ac:dyDescent="0.3">
      <c r="AO50745" s="9"/>
      <c r="AP50745" s="9"/>
      <c r="AQ50745" s="9"/>
    </row>
    <row r="50746" spans="41:43" x14ac:dyDescent="0.3">
      <c r="AO50746" s="9"/>
      <c r="AP50746" s="9"/>
      <c r="AQ50746" s="9"/>
    </row>
    <row r="50747" spans="41:43" x14ac:dyDescent="0.3">
      <c r="AO50747" s="9"/>
      <c r="AP50747" s="9"/>
      <c r="AQ50747" s="9"/>
    </row>
    <row r="50748" spans="41:43" x14ac:dyDescent="0.3">
      <c r="AO50748" s="9"/>
      <c r="AP50748" s="9"/>
      <c r="AQ50748" s="9"/>
    </row>
    <row r="50749" spans="41:43" x14ac:dyDescent="0.3">
      <c r="AO50749" s="9"/>
      <c r="AP50749" s="9"/>
      <c r="AQ50749" s="9"/>
    </row>
    <row r="50750" spans="41:43" x14ac:dyDescent="0.3">
      <c r="AO50750" s="9"/>
      <c r="AP50750" s="9"/>
      <c r="AQ50750" s="9"/>
    </row>
    <row r="50751" spans="41:43" x14ac:dyDescent="0.3">
      <c r="AO50751" s="9"/>
      <c r="AP50751" s="9"/>
      <c r="AQ50751" s="9"/>
    </row>
    <row r="50752" spans="41:43" x14ac:dyDescent="0.3">
      <c r="AO50752" s="9"/>
      <c r="AP50752" s="9"/>
      <c r="AQ50752" s="9"/>
    </row>
    <row r="50753" spans="41:43" x14ac:dyDescent="0.3">
      <c r="AO50753" s="9"/>
      <c r="AP50753" s="9"/>
      <c r="AQ50753" s="9"/>
    </row>
    <row r="50754" spans="41:43" x14ac:dyDescent="0.3">
      <c r="AO50754" s="9"/>
      <c r="AP50754" s="9"/>
      <c r="AQ50754" s="9"/>
    </row>
    <row r="50755" spans="41:43" x14ac:dyDescent="0.3">
      <c r="AO50755" s="9"/>
      <c r="AP50755" s="9"/>
      <c r="AQ50755" s="9"/>
    </row>
    <row r="50756" spans="41:43" x14ac:dyDescent="0.3">
      <c r="AO50756" s="9"/>
      <c r="AP50756" s="9"/>
      <c r="AQ50756" s="9"/>
    </row>
    <row r="50757" spans="41:43" x14ac:dyDescent="0.3">
      <c r="AO50757" s="9"/>
      <c r="AP50757" s="9"/>
      <c r="AQ50757" s="9"/>
    </row>
    <row r="50758" spans="41:43" x14ac:dyDescent="0.3">
      <c r="AO50758" s="9"/>
      <c r="AP50758" s="9"/>
      <c r="AQ50758" s="9"/>
    </row>
    <row r="50759" spans="41:43" x14ac:dyDescent="0.3">
      <c r="AO50759" s="9"/>
      <c r="AP50759" s="9"/>
      <c r="AQ50759" s="9"/>
    </row>
    <row r="50760" spans="41:43" x14ac:dyDescent="0.3">
      <c r="AO50760" s="9"/>
      <c r="AP50760" s="9"/>
      <c r="AQ50760" s="9"/>
    </row>
    <row r="50761" spans="41:43" x14ac:dyDescent="0.3">
      <c r="AO50761" s="9"/>
      <c r="AP50761" s="9"/>
      <c r="AQ50761" s="9"/>
    </row>
    <row r="50762" spans="41:43" x14ac:dyDescent="0.3">
      <c r="AO50762" s="9"/>
      <c r="AP50762" s="9"/>
      <c r="AQ50762" s="9"/>
    </row>
    <row r="50763" spans="41:43" x14ac:dyDescent="0.3">
      <c r="AO50763" s="9"/>
      <c r="AP50763" s="9"/>
      <c r="AQ50763" s="9"/>
    </row>
    <row r="50764" spans="41:43" x14ac:dyDescent="0.3">
      <c r="AO50764" s="9"/>
      <c r="AP50764" s="9"/>
      <c r="AQ50764" s="9"/>
    </row>
    <row r="50765" spans="41:43" x14ac:dyDescent="0.3">
      <c r="AO50765" s="9"/>
      <c r="AP50765" s="9"/>
      <c r="AQ50765" s="9"/>
    </row>
    <row r="50766" spans="41:43" x14ac:dyDescent="0.3">
      <c r="AO50766" s="9"/>
      <c r="AP50766" s="9"/>
      <c r="AQ50766" s="9"/>
    </row>
    <row r="50767" spans="41:43" x14ac:dyDescent="0.3">
      <c r="AO50767" s="9"/>
      <c r="AP50767" s="9"/>
      <c r="AQ50767" s="9"/>
    </row>
    <row r="50768" spans="41:43" x14ac:dyDescent="0.3">
      <c r="AO50768" s="9"/>
      <c r="AP50768" s="9"/>
      <c r="AQ50768" s="9"/>
    </row>
    <row r="50769" spans="41:43" x14ac:dyDescent="0.3">
      <c r="AO50769" s="9"/>
      <c r="AP50769" s="9"/>
      <c r="AQ50769" s="9"/>
    </row>
    <row r="50770" spans="41:43" x14ac:dyDescent="0.3">
      <c r="AO50770" s="9"/>
      <c r="AP50770" s="9"/>
      <c r="AQ50770" s="9"/>
    </row>
    <row r="50771" spans="41:43" x14ac:dyDescent="0.3">
      <c r="AO50771" s="9"/>
      <c r="AP50771" s="9"/>
      <c r="AQ50771" s="9"/>
    </row>
    <row r="50772" spans="41:43" x14ac:dyDescent="0.3">
      <c r="AO50772" s="9"/>
      <c r="AP50772" s="9"/>
      <c r="AQ50772" s="9"/>
    </row>
    <row r="50773" spans="41:43" x14ac:dyDescent="0.3">
      <c r="AO50773" s="9"/>
      <c r="AP50773" s="9"/>
      <c r="AQ50773" s="9"/>
    </row>
    <row r="50774" spans="41:43" x14ac:dyDescent="0.3">
      <c r="AO50774" s="9"/>
      <c r="AP50774" s="9"/>
      <c r="AQ50774" s="9"/>
    </row>
    <row r="50775" spans="41:43" x14ac:dyDescent="0.3">
      <c r="AO50775" s="9"/>
      <c r="AP50775" s="9"/>
      <c r="AQ50775" s="9"/>
    </row>
    <row r="50776" spans="41:43" x14ac:dyDescent="0.3">
      <c r="AO50776" s="9"/>
      <c r="AP50776" s="9"/>
      <c r="AQ50776" s="9"/>
    </row>
    <row r="50777" spans="41:43" x14ac:dyDescent="0.3">
      <c r="AO50777" s="9"/>
      <c r="AP50777" s="9"/>
      <c r="AQ50777" s="9"/>
    </row>
    <row r="50778" spans="41:43" x14ac:dyDescent="0.3">
      <c r="AO50778" s="9"/>
      <c r="AP50778" s="9"/>
      <c r="AQ50778" s="9"/>
    </row>
    <row r="50779" spans="41:43" x14ac:dyDescent="0.3">
      <c r="AO50779" s="9"/>
      <c r="AP50779" s="9"/>
      <c r="AQ50779" s="9"/>
    </row>
    <row r="50780" spans="41:43" x14ac:dyDescent="0.3">
      <c r="AO50780" s="9"/>
      <c r="AP50780" s="9"/>
      <c r="AQ50780" s="9"/>
    </row>
    <row r="50781" spans="41:43" x14ac:dyDescent="0.3">
      <c r="AO50781" s="9"/>
      <c r="AP50781" s="9"/>
      <c r="AQ50781" s="9"/>
    </row>
    <row r="50782" spans="41:43" x14ac:dyDescent="0.3">
      <c r="AO50782" s="9"/>
      <c r="AP50782" s="9"/>
      <c r="AQ50782" s="9"/>
    </row>
    <row r="50783" spans="41:43" x14ac:dyDescent="0.3">
      <c r="AO50783" s="9"/>
      <c r="AP50783" s="9"/>
      <c r="AQ50783" s="9"/>
    </row>
    <row r="50784" spans="41:43" x14ac:dyDescent="0.3">
      <c r="AO50784" s="9"/>
      <c r="AP50784" s="9"/>
      <c r="AQ50784" s="9"/>
    </row>
    <row r="50785" spans="41:43" x14ac:dyDescent="0.3">
      <c r="AO50785" s="9"/>
      <c r="AP50785" s="9"/>
      <c r="AQ50785" s="9"/>
    </row>
    <row r="50786" spans="41:43" x14ac:dyDescent="0.3">
      <c r="AO50786" s="9"/>
      <c r="AP50786" s="9"/>
      <c r="AQ50786" s="9"/>
    </row>
    <row r="50787" spans="41:43" x14ac:dyDescent="0.3">
      <c r="AO50787" s="9"/>
      <c r="AP50787" s="9"/>
      <c r="AQ50787" s="9"/>
    </row>
    <row r="50788" spans="41:43" x14ac:dyDescent="0.3">
      <c r="AO50788" s="9"/>
      <c r="AP50788" s="9"/>
      <c r="AQ50788" s="9"/>
    </row>
    <row r="50789" spans="41:43" x14ac:dyDescent="0.3">
      <c r="AO50789" s="9"/>
      <c r="AP50789" s="9"/>
      <c r="AQ50789" s="9"/>
    </row>
    <row r="50790" spans="41:43" x14ac:dyDescent="0.3">
      <c r="AO50790" s="9"/>
      <c r="AP50790" s="9"/>
      <c r="AQ50790" s="9"/>
    </row>
    <row r="50791" spans="41:43" x14ac:dyDescent="0.3">
      <c r="AO50791" s="9"/>
      <c r="AP50791" s="9"/>
      <c r="AQ50791" s="9"/>
    </row>
    <row r="50792" spans="41:43" x14ac:dyDescent="0.3">
      <c r="AO50792" s="9"/>
      <c r="AP50792" s="9"/>
      <c r="AQ50792" s="9"/>
    </row>
    <row r="50793" spans="41:43" x14ac:dyDescent="0.3">
      <c r="AO50793" s="9"/>
      <c r="AP50793" s="9"/>
      <c r="AQ50793" s="9"/>
    </row>
    <row r="50794" spans="41:43" x14ac:dyDescent="0.3">
      <c r="AO50794" s="9"/>
      <c r="AP50794" s="9"/>
      <c r="AQ50794" s="9"/>
    </row>
    <row r="50795" spans="41:43" x14ac:dyDescent="0.3">
      <c r="AO50795" s="9"/>
      <c r="AP50795" s="9"/>
      <c r="AQ50795" s="9"/>
    </row>
    <row r="50796" spans="41:43" x14ac:dyDescent="0.3">
      <c r="AO50796" s="9"/>
      <c r="AP50796" s="9"/>
      <c r="AQ50796" s="9"/>
    </row>
    <row r="50797" spans="41:43" x14ac:dyDescent="0.3">
      <c r="AO50797" s="9"/>
      <c r="AP50797" s="9"/>
      <c r="AQ50797" s="9"/>
    </row>
    <row r="50798" spans="41:43" x14ac:dyDescent="0.3">
      <c r="AO50798" s="9"/>
      <c r="AP50798" s="9"/>
      <c r="AQ50798" s="9"/>
    </row>
    <row r="50799" spans="41:43" x14ac:dyDescent="0.3">
      <c r="AO50799" s="9"/>
      <c r="AP50799" s="9"/>
      <c r="AQ50799" s="9"/>
    </row>
    <row r="50800" spans="41:43" x14ac:dyDescent="0.3">
      <c r="AO50800" s="9"/>
      <c r="AP50800" s="9"/>
      <c r="AQ50800" s="9"/>
    </row>
    <row r="50801" spans="41:43" x14ac:dyDescent="0.3">
      <c r="AO50801" s="9"/>
      <c r="AP50801" s="9"/>
      <c r="AQ50801" s="9"/>
    </row>
    <row r="50802" spans="41:43" x14ac:dyDescent="0.3">
      <c r="AO50802" s="9"/>
      <c r="AP50802" s="9"/>
      <c r="AQ50802" s="9"/>
    </row>
    <row r="50803" spans="41:43" x14ac:dyDescent="0.3">
      <c r="AO50803" s="9"/>
      <c r="AP50803" s="9"/>
      <c r="AQ50803" s="9"/>
    </row>
    <row r="50804" spans="41:43" x14ac:dyDescent="0.3">
      <c r="AO50804" s="9"/>
      <c r="AP50804" s="9"/>
      <c r="AQ50804" s="9"/>
    </row>
    <row r="50805" spans="41:43" x14ac:dyDescent="0.3">
      <c r="AO50805" s="9"/>
      <c r="AP50805" s="9"/>
      <c r="AQ50805" s="9"/>
    </row>
    <row r="50806" spans="41:43" x14ac:dyDescent="0.3">
      <c r="AO50806" s="9"/>
      <c r="AP50806" s="9"/>
      <c r="AQ50806" s="9"/>
    </row>
    <row r="50807" spans="41:43" x14ac:dyDescent="0.3">
      <c r="AO50807" s="9"/>
      <c r="AP50807" s="9"/>
      <c r="AQ50807" s="9"/>
    </row>
    <row r="50808" spans="41:43" x14ac:dyDescent="0.3">
      <c r="AO50808" s="9"/>
      <c r="AP50808" s="9"/>
      <c r="AQ50808" s="9"/>
    </row>
    <row r="50809" spans="41:43" x14ac:dyDescent="0.3">
      <c r="AO50809" s="9"/>
      <c r="AP50809" s="9"/>
      <c r="AQ50809" s="9"/>
    </row>
    <row r="50810" spans="41:43" x14ac:dyDescent="0.3">
      <c r="AO50810" s="9"/>
      <c r="AP50810" s="9"/>
      <c r="AQ50810" s="9"/>
    </row>
    <row r="50811" spans="41:43" x14ac:dyDescent="0.3">
      <c r="AO50811" s="9"/>
      <c r="AP50811" s="9"/>
      <c r="AQ50811" s="9"/>
    </row>
    <row r="50812" spans="41:43" x14ac:dyDescent="0.3">
      <c r="AO50812" s="9"/>
      <c r="AP50812" s="9"/>
      <c r="AQ50812" s="9"/>
    </row>
    <row r="50813" spans="41:43" x14ac:dyDescent="0.3">
      <c r="AO50813" s="9"/>
      <c r="AP50813" s="9"/>
      <c r="AQ50813" s="9"/>
    </row>
    <row r="50814" spans="41:43" x14ac:dyDescent="0.3">
      <c r="AO50814" s="9"/>
      <c r="AP50814" s="9"/>
      <c r="AQ50814" s="9"/>
    </row>
    <row r="50815" spans="41:43" x14ac:dyDescent="0.3">
      <c r="AO50815" s="9"/>
      <c r="AP50815" s="9"/>
      <c r="AQ50815" s="9"/>
    </row>
    <row r="50816" spans="41:43" x14ac:dyDescent="0.3">
      <c r="AO50816" s="9"/>
      <c r="AP50816" s="9"/>
      <c r="AQ50816" s="9"/>
    </row>
    <row r="50817" spans="41:43" x14ac:dyDescent="0.3">
      <c r="AO50817" s="9"/>
      <c r="AP50817" s="9"/>
      <c r="AQ50817" s="9"/>
    </row>
    <row r="50818" spans="41:43" x14ac:dyDescent="0.3">
      <c r="AO50818" s="9"/>
      <c r="AP50818" s="9"/>
      <c r="AQ50818" s="9"/>
    </row>
    <row r="50819" spans="41:43" x14ac:dyDescent="0.3">
      <c r="AO50819" s="9"/>
      <c r="AP50819" s="9"/>
      <c r="AQ50819" s="9"/>
    </row>
    <row r="50820" spans="41:43" x14ac:dyDescent="0.3">
      <c r="AO50820" s="9"/>
      <c r="AP50820" s="9"/>
      <c r="AQ50820" s="9"/>
    </row>
    <row r="50821" spans="41:43" x14ac:dyDescent="0.3">
      <c r="AO50821" s="9"/>
      <c r="AP50821" s="9"/>
      <c r="AQ50821" s="9"/>
    </row>
    <row r="50822" spans="41:43" x14ac:dyDescent="0.3">
      <c r="AO50822" s="9"/>
      <c r="AP50822" s="9"/>
      <c r="AQ50822" s="9"/>
    </row>
    <row r="50823" spans="41:43" x14ac:dyDescent="0.3">
      <c r="AO50823" s="9"/>
      <c r="AP50823" s="9"/>
      <c r="AQ50823" s="9"/>
    </row>
    <row r="50824" spans="41:43" x14ac:dyDescent="0.3">
      <c r="AO50824" s="9"/>
      <c r="AP50824" s="9"/>
      <c r="AQ50824" s="9"/>
    </row>
    <row r="50825" spans="41:43" x14ac:dyDescent="0.3">
      <c r="AO50825" s="9"/>
      <c r="AP50825" s="9"/>
      <c r="AQ50825" s="9"/>
    </row>
    <row r="50826" spans="41:43" x14ac:dyDescent="0.3">
      <c r="AO50826" s="9"/>
      <c r="AP50826" s="9"/>
      <c r="AQ50826" s="9"/>
    </row>
    <row r="50827" spans="41:43" x14ac:dyDescent="0.3">
      <c r="AO50827" s="9"/>
      <c r="AP50827" s="9"/>
      <c r="AQ50827" s="9"/>
    </row>
    <row r="50828" spans="41:43" x14ac:dyDescent="0.3">
      <c r="AO50828" s="9"/>
      <c r="AP50828" s="9"/>
      <c r="AQ50828" s="9"/>
    </row>
    <row r="50829" spans="41:43" x14ac:dyDescent="0.3">
      <c r="AO50829" s="9"/>
      <c r="AP50829" s="9"/>
      <c r="AQ50829" s="9"/>
    </row>
    <row r="50830" spans="41:43" x14ac:dyDescent="0.3">
      <c r="AO50830" s="9"/>
      <c r="AP50830" s="9"/>
      <c r="AQ50830" s="9"/>
    </row>
    <row r="50831" spans="41:43" x14ac:dyDescent="0.3">
      <c r="AO50831" s="9"/>
      <c r="AP50831" s="9"/>
      <c r="AQ50831" s="9"/>
    </row>
    <row r="50832" spans="41:43" x14ac:dyDescent="0.3">
      <c r="AO50832" s="9"/>
      <c r="AP50832" s="9"/>
      <c r="AQ50832" s="9"/>
    </row>
    <row r="50833" spans="41:43" x14ac:dyDescent="0.3">
      <c r="AO50833" s="9"/>
      <c r="AP50833" s="9"/>
      <c r="AQ50833" s="9"/>
    </row>
    <row r="50834" spans="41:43" x14ac:dyDescent="0.3">
      <c r="AO50834" s="9"/>
      <c r="AP50834" s="9"/>
      <c r="AQ50834" s="9"/>
    </row>
    <row r="50835" spans="41:43" x14ac:dyDescent="0.3">
      <c r="AO50835" s="9"/>
      <c r="AP50835" s="9"/>
      <c r="AQ50835" s="9"/>
    </row>
    <row r="50836" spans="41:43" x14ac:dyDescent="0.3">
      <c r="AO50836" s="9"/>
      <c r="AP50836" s="9"/>
      <c r="AQ50836" s="9"/>
    </row>
    <row r="50837" spans="41:43" x14ac:dyDescent="0.3">
      <c r="AO50837" s="9"/>
      <c r="AP50837" s="9"/>
      <c r="AQ50837" s="9"/>
    </row>
    <row r="50838" spans="41:43" x14ac:dyDescent="0.3">
      <c r="AO50838" s="9"/>
      <c r="AP50838" s="9"/>
      <c r="AQ50838" s="9"/>
    </row>
    <row r="50839" spans="41:43" x14ac:dyDescent="0.3">
      <c r="AO50839" s="9"/>
      <c r="AP50839" s="9"/>
      <c r="AQ50839" s="9"/>
    </row>
    <row r="50840" spans="41:43" x14ac:dyDescent="0.3">
      <c r="AO50840" s="9"/>
      <c r="AP50840" s="9"/>
      <c r="AQ50840" s="9"/>
    </row>
    <row r="50841" spans="41:43" x14ac:dyDescent="0.3">
      <c r="AO50841" s="9"/>
      <c r="AP50841" s="9"/>
      <c r="AQ50841" s="9"/>
    </row>
    <row r="50842" spans="41:43" x14ac:dyDescent="0.3">
      <c r="AO50842" s="9"/>
      <c r="AP50842" s="9"/>
      <c r="AQ50842" s="9"/>
    </row>
    <row r="50843" spans="41:43" x14ac:dyDescent="0.3">
      <c r="AO50843" s="9"/>
      <c r="AP50843" s="9"/>
      <c r="AQ50843" s="9"/>
    </row>
    <row r="50844" spans="41:43" x14ac:dyDescent="0.3">
      <c r="AO50844" s="9"/>
      <c r="AP50844" s="9"/>
      <c r="AQ50844" s="9"/>
    </row>
    <row r="50845" spans="41:43" x14ac:dyDescent="0.3">
      <c r="AO50845" s="9"/>
      <c r="AP50845" s="9"/>
      <c r="AQ50845" s="9"/>
    </row>
    <row r="50846" spans="41:43" x14ac:dyDescent="0.3">
      <c r="AO50846" s="9"/>
      <c r="AP50846" s="9"/>
      <c r="AQ50846" s="9"/>
    </row>
    <row r="50847" spans="41:43" x14ac:dyDescent="0.3">
      <c r="AO50847" s="9"/>
      <c r="AP50847" s="9"/>
      <c r="AQ50847" s="9"/>
    </row>
    <row r="50848" spans="41:43" x14ac:dyDescent="0.3">
      <c r="AO50848" s="9"/>
      <c r="AP50848" s="9"/>
      <c r="AQ50848" s="9"/>
    </row>
    <row r="50849" spans="41:43" x14ac:dyDescent="0.3">
      <c r="AO50849" s="9"/>
      <c r="AP50849" s="9"/>
      <c r="AQ50849" s="9"/>
    </row>
    <row r="50850" spans="41:43" x14ac:dyDescent="0.3">
      <c r="AO50850" s="9"/>
      <c r="AP50850" s="9"/>
      <c r="AQ50850" s="9"/>
    </row>
    <row r="50851" spans="41:43" x14ac:dyDescent="0.3">
      <c r="AO50851" s="9"/>
      <c r="AP50851" s="9"/>
      <c r="AQ50851" s="9"/>
    </row>
    <row r="50852" spans="41:43" x14ac:dyDescent="0.3">
      <c r="AO50852" s="9"/>
      <c r="AP50852" s="9"/>
      <c r="AQ50852" s="9"/>
    </row>
    <row r="50853" spans="41:43" x14ac:dyDescent="0.3">
      <c r="AO50853" s="9"/>
      <c r="AP50853" s="9"/>
      <c r="AQ50853" s="9"/>
    </row>
    <row r="50854" spans="41:43" x14ac:dyDescent="0.3">
      <c r="AO50854" s="9"/>
      <c r="AP50854" s="9"/>
      <c r="AQ50854" s="9"/>
    </row>
    <row r="50855" spans="41:43" x14ac:dyDescent="0.3">
      <c r="AO50855" s="9"/>
      <c r="AP50855" s="9"/>
      <c r="AQ50855" s="9"/>
    </row>
    <row r="50856" spans="41:43" x14ac:dyDescent="0.3">
      <c r="AO50856" s="9"/>
      <c r="AP50856" s="9"/>
      <c r="AQ50856" s="9"/>
    </row>
    <row r="50857" spans="41:43" x14ac:dyDescent="0.3">
      <c r="AO50857" s="9"/>
      <c r="AP50857" s="9"/>
      <c r="AQ50857" s="9"/>
    </row>
    <row r="50858" spans="41:43" x14ac:dyDescent="0.3">
      <c r="AO50858" s="9"/>
      <c r="AP50858" s="9"/>
      <c r="AQ50858" s="9"/>
    </row>
    <row r="50859" spans="41:43" x14ac:dyDescent="0.3">
      <c r="AO50859" s="9"/>
      <c r="AP50859" s="9"/>
      <c r="AQ50859" s="9"/>
    </row>
    <row r="50860" spans="41:43" x14ac:dyDescent="0.3">
      <c r="AO50860" s="9"/>
      <c r="AP50860" s="9"/>
      <c r="AQ50860" s="9"/>
    </row>
    <row r="50861" spans="41:43" x14ac:dyDescent="0.3">
      <c r="AO50861" s="9"/>
      <c r="AP50861" s="9"/>
      <c r="AQ50861" s="9"/>
    </row>
    <row r="50862" spans="41:43" x14ac:dyDescent="0.3">
      <c r="AO50862" s="9"/>
      <c r="AP50862" s="9"/>
      <c r="AQ50862" s="9"/>
    </row>
    <row r="50863" spans="41:43" x14ac:dyDescent="0.3">
      <c r="AO50863" s="9"/>
      <c r="AP50863" s="9"/>
      <c r="AQ50863" s="9"/>
    </row>
    <row r="50864" spans="41:43" x14ac:dyDescent="0.3">
      <c r="AO50864" s="9"/>
      <c r="AP50864" s="9"/>
      <c r="AQ50864" s="9"/>
    </row>
    <row r="50865" spans="41:43" x14ac:dyDescent="0.3">
      <c r="AO50865" s="9"/>
      <c r="AP50865" s="9"/>
      <c r="AQ50865" s="9"/>
    </row>
    <row r="50866" spans="41:43" x14ac:dyDescent="0.3">
      <c r="AO50866" s="9"/>
      <c r="AP50866" s="9"/>
      <c r="AQ50866" s="9"/>
    </row>
    <row r="50867" spans="41:43" x14ac:dyDescent="0.3">
      <c r="AO50867" s="9"/>
      <c r="AP50867" s="9"/>
      <c r="AQ50867" s="9"/>
    </row>
    <row r="50868" spans="41:43" x14ac:dyDescent="0.3">
      <c r="AO50868" s="9"/>
      <c r="AP50868" s="9"/>
      <c r="AQ50868" s="9"/>
    </row>
    <row r="50869" spans="41:43" x14ac:dyDescent="0.3">
      <c r="AO50869" s="9"/>
      <c r="AP50869" s="9"/>
      <c r="AQ50869" s="9"/>
    </row>
    <row r="50870" spans="41:43" x14ac:dyDescent="0.3">
      <c r="AO50870" s="9"/>
      <c r="AP50870" s="9"/>
      <c r="AQ50870" s="9"/>
    </row>
    <row r="50871" spans="41:43" x14ac:dyDescent="0.3">
      <c r="AO50871" s="9"/>
      <c r="AP50871" s="9"/>
      <c r="AQ50871" s="9"/>
    </row>
    <row r="50872" spans="41:43" x14ac:dyDescent="0.3">
      <c r="AO50872" s="9"/>
      <c r="AP50872" s="9"/>
      <c r="AQ50872" s="9"/>
    </row>
    <row r="50873" spans="41:43" x14ac:dyDescent="0.3">
      <c r="AO50873" s="9"/>
      <c r="AP50873" s="9"/>
      <c r="AQ50873" s="9"/>
    </row>
    <row r="50874" spans="41:43" x14ac:dyDescent="0.3">
      <c r="AO50874" s="9"/>
      <c r="AP50874" s="9"/>
      <c r="AQ50874" s="9"/>
    </row>
    <row r="50875" spans="41:43" x14ac:dyDescent="0.3">
      <c r="AO50875" s="9"/>
      <c r="AP50875" s="9"/>
      <c r="AQ50875" s="9"/>
    </row>
    <row r="50876" spans="41:43" x14ac:dyDescent="0.3">
      <c r="AO50876" s="9"/>
      <c r="AP50876" s="9"/>
      <c r="AQ50876" s="9"/>
    </row>
    <row r="50877" spans="41:43" x14ac:dyDescent="0.3">
      <c r="AO50877" s="9"/>
      <c r="AP50877" s="9"/>
      <c r="AQ50877" s="9"/>
    </row>
    <row r="50878" spans="41:43" x14ac:dyDescent="0.3">
      <c r="AO50878" s="9"/>
      <c r="AP50878" s="9"/>
      <c r="AQ50878" s="9"/>
    </row>
    <row r="50879" spans="41:43" x14ac:dyDescent="0.3">
      <c r="AO50879" s="9"/>
      <c r="AP50879" s="9"/>
      <c r="AQ50879" s="9"/>
    </row>
    <row r="50880" spans="41:43" x14ac:dyDescent="0.3">
      <c r="AO50880" s="9"/>
      <c r="AP50880" s="9"/>
      <c r="AQ50880" s="9"/>
    </row>
    <row r="50881" spans="41:43" x14ac:dyDescent="0.3">
      <c r="AO50881" s="9"/>
      <c r="AP50881" s="9"/>
      <c r="AQ50881" s="9"/>
    </row>
    <row r="50882" spans="41:43" x14ac:dyDescent="0.3">
      <c r="AO50882" s="9"/>
      <c r="AP50882" s="9"/>
      <c r="AQ50882" s="9"/>
    </row>
    <row r="50883" spans="41:43" x14ac:dyDescent="0.3">
      <c r="AO50883" s="9"/>
      <c r="AP50883" s="9"/>
      <c r="AQ50883" s="9"/>
    </row>
    <row r="50884" spans="41:43" x14ac:dyDescent="0.3">
      <c r="AO50884" s="9"/>
      <c r="AP50884" s="9"/>
      <c r="AQ50884" s="9"/>
    </row>
    <row r="50885" spans="41:43" x14ac:dyDescent="0.3">
      <c r="AO50885" s="9"/>
      <c r="AP50885" s="9"/>
      <c r="AQ50885" s="9"/>
    </row>
    <row r="50886" spans="41:43" x14ac:dyDescent="0.3">
      <c r="AO50886" s="9"/>
      <c r="AP50886" s="9"/>
      <c r="AQ50886" s="9"/>
    </row>
    <row r="50887" spans="41:43" x14ac:dyDescent="0.3">
      <c r="AO50887" s="9"/>
      <c r="AP50887" s="9"/>
      <c r="AQ50887" s="9"/>
    </row>
    <row r="50888" spans="41:43" x14ac:dyDescent="0.3">
      <c r="AO50888" s="9"/>
      <c r="AP50888" s="9"/>
      <c r="AQ50888" s="9"/>
    </row>
    <row r="50889" spans="41:43" x14ac:dyDescent="0.3">
      <c r="AO50889" s="9"/>
      <c r="AP50889" s="9"/>
      <c r="AQ50889" s="9"/>
    </row>
    <row r="50890" spans="41:43" x14ac:dyDescent="0.3">
      <c r="AO50890" s="9"/>
      <c r="AP50890" s="9"/>
      <c r="AQ50890" s="9"/>
    </row>
    <row r="50891" spans="41:43" x14ac:dyDescent="0.3">
      <c r="AO50891" s="9"/>
      <c r="AP50891" s="9"/>
      <c r="AQ50891" s="9"/>
    </row>
    <row r="50892" spans="41:43" x14ac:dyDescent="0.3">
      <c r="AO50892" s="9"/>
      <c r="AP50892" s="9"/>
      <c r="AQ50892" s="9"/>
    </row>
    <row r="50893" spans="41:43" x14ac:dyDescent="0.3">
      <c r="AO50893" s="9"/>
      <c r="AP50893" s="9"/>
      <c r="AQ50893" s="9"/>
    </row>
    <row r="50894" spans="41:43" x14ac:dyDescent="0.3">
      <c r="AO50894" s="9"/>
      <c r="AP50894" s="9"/>
      <c r="AQ50894" s="9"/>
    </row>
    <row r="50895" spans="41:43" x14ac:dyDescent="0.3">
      <c r="AO50895" s="9"/>
      <c r="AP50895" s="9"/>
      <c r="AQ50895" s="9"/>
    </row>
    <row r="50896" spans="41:43" x14ac:dyDescent="0.3">
      <c r="AO50896" s="9"/>
      <c r="AP50896" s="9"/>
      <c r="AQ50896" s="9"/>
    </row>
    <row r="50897" spans="41:43" x14ac:dyDescent="0.3">
      <c r="AO50897" s="9"/>
      <c r="AP50897" s="9"/>
      <c r="AQ50897" s="9"/>
    </row>
    <row r="50898" spans="41:43" x14ac:dyDescent="0.3">
      <c r="AO50898" s="9"/>
      <c r="AP50898" s="9"/>
      <c r="AQ50898" s="9"/>
    </row>
    <row r="50899" spans="41:43" x14ac:dyDescent="0.3">
      <c r="AO50899" s="9"/>
      <c r="AP50899" s="9"/>
      <c r="AQ50899" s="9"/>
    </row>
    <row r="50900" spans="41:43" x14ac:dyDescent="0.3">
      <c r="AO50900" s="9"/>
      <c r="AP50900" s="9"/>
      <c r="AQ50900" s="9"/>
    </row>
    <row r="50901" spans="41:43" x14ac:dyDescent="0.3">
      <c r="AO50901" s="9"/>
      <c r="AP50901" s="9"/>
      <c r="AQ50901" s="9"/>
    </row>
    <row r="50902" spans="41:43" x14ac:dyDescent="0.3">
      <c r="AO50902" s="9"/>
      <c r="AP50902" s="9"/>
      <c r="AQ50902" s="9"/>
    </row>
    <row r="50903" spans="41:43" x14ac:dyDescent="0.3">
      <c r="AO50903" s="9"/>
      <c r="AP50903" s="9"/>
      <c r="AQ50903" s="9"/>
    </row>
    <row r="50904" spans="41:43" x14ac:dyDescent="0.3">
      <c r="AO50904" s="9"/>
      <c r="AP50904" s="9"/>
      <c r="AQ50904" s="9"/>
    </row>
    <row r="50905" spans="41:43" x14ac:dyDescent="0.3">
      <c r="AO50905" s="9"/>
      <c r="AP50905" s="9"/>
      <c r="AQ50905" s="9"/>
    </row>
    <row r="50906" spans="41:43" x14ac:dyDescent="0.3">
      <c r="AO50906" s="9"/>
      <c r="AP50906" s="9"/>
      <c r="AQ50906" s="9"/>
    </row>
    <row r="50907" spans="41:43" x14ac:dyDescent="0.3">
      <c r="AO50907" s="9"/>
      <c r="AP50907" s="9"/>
      <c r="AQ50907" s="9"/>
    </row>
    <row r="50908" spans="41:43" x14ac:dyDescent="0.3">
      <c r="AO50908" s="9"/>
      <c r="AP50908" s="9"/>
      <c r="AQ50908" s="9"/>
    </row>
    <row r="50909" spans="41:43" x14ac:dyDescent="0.3">
      <c r="AO50909" s="9"/>
      <c r="AP50909" s="9"/>
      <c r="AQ50909" s="9"/>
    </row>
    <row r="50910" spans="41:43" x14ac:dyDescent="0.3">
      <c r="AO50910" s="9"/>
      <c r="AP50910" s="9"/>
      <c r="AQ50910" s="9"/>
    </row>
    <row r="50911" spans="41:43" x14ac:dyDescent="0.3">
      <c r="AO50911" s="9"/>
      <c r="AP50911" s="9"/>
      <c r="AQ50911" s="9"/>
    </row>
    <row r="50912" spans="41:43" x14ac:dyDescent="0.3">
      <c r="AO50912" s="9"/>
      <c r="AP50912" s="9"/>
      <c r="AQ50912" s="9"/>
    </row>
    <row r="50913" spans="41:43" x14ac:dyDescent="0.3">
      <c r="AO50913" s="9"/>
      <c r="AP50913" s="9"/>
      <c r="AQ50913" s="9"/>
    </row>
    <row r="50914" spans="41:43" x14ac:dyDescent="0.3">
      <c r="AO50914" s="9"/>
      <c r="AP50914" s="9"/>
      <c r="AQ50914" s="9"/>
    </row>
    <row r="50915" spans="41:43" x14ac:dyDescent="0.3">
      <c r="AO50915" s="9"/>
      <c r="AP50915" s="9"/>
      <c r="AQ50915" s="9"/>
    </row>
    <row r="50916" spans="41:43" x14ac:dyDescent="0.3">
      <c r="AO50916" s="9"/>
      <c r="AP50916" s="9"/>
      <c r="AQ50916" s="9"/>
    </row>
    <row r="50917" spans="41:43" x14ac:dyDescent="0.3">
      <c r="AO50917" s="9"/>
      <c r="AP50917" s="9"/>
      <c r="AQ50917" s="9"/>
    </row>
    <row r="50918" spans="41:43" x14ac:dyDescent="0.3">
      <c r="AO50918" s="9"/>
      <c r="AP50918" s="9"/>
      <c r="AQ50918" s="9"/>
    </row>
    <row r="50919" spans="41:43" x14ac:dyDescent="0.3">
      <c r="AO50919" s="9"/>
      <c r="AP50919" s="9"/>
      <c r="AQ50919" s="9"/>
    </row>
    <row r="50920" spans="41:43" x14ac:dyDescent="0.3">
      <c r="AO50920" s="9"/>
      <c r="AP50920" s="9"/>
      <c r="AQ50920" s="9"/>
    </row>
    <row r="50921" spans="41:43" x14ac:dyDescent="0.3">
      <c r="AO50921" s="9"/>
      <c r="AP50921" s="9"/>
      <c r="AQ50921" s="9"/>
    </row>
    <row r="50922" spans="41:43" x14ac:dyDescent="0.3">
      <c r="AO50922" s="9"/>
      <c r="AP50922" s="9"/>
      <c r="AQ50922" s="9"/>
    </row>
    <row r="50923" spans="41:43" x14ac:dyDescent="0.3">
      <c r="AO50923" s="9"/>
      <c r="AP50923" s="9"/>
      <c r="AQ50923" s="9"/>
    </row>
    <row r="50924" spans="41:43" x14ac:dyDescent="0.3">
      <c r="AO50924" s="9"/>
      <c r="AP50924" s="9"/>
      <c r="AQ50924" s="9"/>
    </row>
    <row r="50925" spans="41:43" x14ac:dyDescent="0.3">
      <c r="AO50925" s="9"/>
      <c r="AP50925" s="9"/>
      <c r="AQ50925" s="9"/>
    </row>
    <row r="50926" spans="41:43" x14ac:dyDescent="0.3">
      <c r="AO50926" s="9"/>
      <c r="AP50926" s="9"/>
      <c r="AQ50926" s="9"/>
    </row>
    <row r="50927" spans="41:43" x14ac:dyDescent="0.3">
      <c r="AO50927" s="9"/>
      <c r="AP50927" s="9"/>
      <c r="AQ50927" s="9"/>
    </row>
    <row r="50928" spans="41:43" x14ac:dyDescent="0.3">
      <c r="AO50928" s="9"/>
      <c r="AP50928" s="9"/>
      <c r="AQ50928" s="9"/>
    </row>
    <row r="50929" spans="41:43" x14ac:dyDescent="0.3">
      <c r="AO50929" s="9"/>
      <c r="AP50929" s="9"/>
      <c r="AQ50929" s="9"/>
    </row>
    <row r="50930" spans="41:43" x14ac:dyDescent="0.3">
      <c r="AO50930" s="9"/>
      <c r="AP50930" s="9"/>
      <c r="AQ50930" s="9"/>
    </row>
    <row r="50931" spans="41:43" x14ac:dyDescent="0.3">
      <c r="AO50931" s="9"/>
      <c r="AP50931" s="9"/>
      <c r="AQ50931" s="9"/>
    </row>
    <row r="50932" spans="41:43" x14ac:dyDescent="0.3">
      <c r="AO50932" s="9"/>
      <c r="AP50932" s="9"/>
      <c r="AQ50932" s="9"/>
    </row>
    <row r="50933" spans="41:43" x14ac:dyDescent="0.3">
      <c r="AO50933" s="9"/>
      <c r="AP50933" s="9"/>
      <c r="AQ50933" s="9"/>
    </row>
    <row r="50934" spans="41:43" x14ac:dyDescent="0.3">
      <c r="AO50934" s="9"/>
      <c r="AP50934" s="9"/>
      <c r="AQ50934" s="9"/>
    </row>
    <row r="50935" spans="41:43" x14ac:dyDescent="0.3">
      <c r="AO50935" s="9"/>
      <c r="AP50935" s="9"/>
      <c r="AQ50935" s="9"/>
    </row>
    <row r="50936" spans="41:43" x14ac:dyDescent="0.3">
      <c r="AO50936" s="9"/>
      <c r="AP50936" s="9"/>
      <c r="AQ50936" s="9"/>
    </row>
    <row r="50937" spans="41:43" x14ac:dyDescent="0.3">
      <c r="AO50937" s="9"/>
      <c r="AP50937" s="9"/>
      <c r="AQ50937" s="9"/>
    </row>
    <row r="50938" spans="41:43" x14ac:dyDescent="0.3">
      <c r="AO50938" s="9"/>
      <c r="AP50938" s="9"/>
      <c r="AQ50938" s="9"/>
    </row>
    <row r="50939" spans="41:43" x14ac:dyDescent="0.3">
      <c r="AO50939" s="9"/>
      <c r="AP50939" s="9"/>
      <c r="AQ50939" s="9"/>
    </row>
    <row r="50940" spans="41:43" x14ac:dyDescent="0.3">
      <c r="AO50940" s="9"/>
      <c r="AP50940" s="9"/>
      <c r="AQ50940" s="9"/>
    </row>
    <row r="50941" spans="41:43" x14ac:dyDescent="0.3">
      <c r="AO50941" s="9"/>
      <c r="AP50941" s="9"/>
      <c r="AQ50941" s="9"/>
    </row>
    <row r="50942" spans="41:43" x14ac:dyDescent="0.3">
      <c r="AO50942" s="9"/>
      <c r="AP50942" s="9"/>
      <c r="AQ50942" s="9"/>
    </row>
    <row r="50943" spans="41:43" x14ac:dyDescent="0.3">
      <c r="AO50943" s="9"/>
      <c r="AP50943" s="9"/>
      <c r="AQ50943" s="9"/>
    </row>
    <row r="50944" spans="41:43" x14ac:dyDescent="0.3">
      <c r="AO50944" s="9"/>
      <c r="AP50944" s="9"/>
      <c r="AQ50944" s="9"/>
    </row>
    <row r="50945" spans="41:43" x14ac:dyDescent="0.3">
      <c r="AO50945" s="9"/>
      <c r="AP50945" s="9"/>
      <c r="AQ50945" s="9"/>
    </row>
    <row r="50946" spans="41:43" x14ac:dyDescent="0.3">
      <c r="AO50946" s="9"/>
      <c r="AP50946" s="9"/>
      <c r="AQ50946" s="9"/>
    </row>
    <row r="50947" spans="41:43" x14ac:dyDescent="0.3">
      <c r="AO50947" s="9"/>
      <c r="AP50947" s="9"/>
      <c r="AQ50947" s="9"/>
    </row>
    <row r="50948" spans="41:43" x14ac:dyDescent="0.3">
      <c r="AO50948" s="9"/>
      <c r="AP50948" s="9"/>
      <c r="AQ50948" s="9"/>
    </row>
    <row r="50949" spans="41:43" x14ac:dyDescent="0.3">
      <c r="AO50949" s="9"/>
      <c r="AP50949" s="9"/>
      <c r="AQ50949" s="9"/>
    </row>
    <row r="50950" spans="41:43" x14ac:dyDescent="0.3">
      <c r="AO50950" s="9"/>
      <c r="AP50950" s="9"/>
      <c r="AQ50950" s="9"/>
    </row>
    <row r="50951" spans="41:43" x14ac:dyDescent="0.3">
      <c r="AO50951" s="9"/>
      <c r="AP50951" s="9"/>
      <c r="AQ50951" s="9"/>
    </row>
    <row r="50952" spans="41:43" x14ac:dyDescent="0.3">
      <c r="AO50952" s="9"/>
      <c r="AP50952" s="9"/>
      <c r="AQ50952" s="9"/>
    </row>
    <row r="50953" spans="41:43" x14ac:dyDescent="0.3">
      <c r="AO50953" s="9"/>
      <c r="AP50953" s="9"/>
      <c r="AQ50953" s="9"/>
    </row>
    <row r="50954" spans="41:43" x14ac:dyDescent="0.3">
      <c r="AO50954" s="9"/>
      <c r="AP50954" s="9"/>
      <c r="AQ50954" s="9"/>
    </row>
    <row r="50955" spans="41:43" x14ac:dyDescent="0.3">
      <c r="AO50955" s="9"/>
      <c r="AP50955" s="9"/>
      <c r="AQ50955" s="9"/>
    </row>
    <row r="50956" spans="41:43" x14ac:dyDescent="0.3">
      <c r="AO50956" s="9"/>
      <c r="AP50956" s="9"/>
      <c r="AQ50956" s="9"/>
    </row>
    <row r="50957" spans="41:43" x14ac:dyDescent="0.3">
      <c r="AO50957" s="9"/>
      <c r="AP50957" s="9"/>
      <c r="AQ50957" s="9"/>
    </row>
    <row r="50958" spans="41:43" x14ac:dyDescent="0.3">
      <c r="AO50958" s="9"/>
      <c r="AP50958" s="9"/>
      <c r="AQ50958" s="9"/>
    </row>
    <row r="50959" spans="41:43" x14ac:dyDescent="0.3">
      <c r="AO50959" s="9"/>
      <c r="AP50959" s="9"/>
      <c r="AQ50959" s="9"/>
    </row>
    <row r="50960" spans="41:43" x14ac:dyDescent="0.3">
      <c r="AO50960" s="9"/>
      <c r="AP50960" s="9"/>
      <c r="AQ50960" s="9"/>
    </row>
    <row r="50961" spans="41:43" x14ac:dyDescent="0.3">
      <c r="AO50961" s="9"/>
      <c r="AP50961" s="9"/>
      <c r="AQ50961" s="9"/>
    </row>
    <row r="50962" spans="41:43" x14ac:dyDescent="0.3">
      <c r="AO50962" s="9"/>
      <c r="AP50962" s="9"/>
      <c r="AQ50962" s="9"/>
    </row>
    <row r="50963" spans="41:43" x14ac:dyDescent="0.3">
      <c r="AO50963" s="9"/>
      <c r="AP50963" s="9"/>
      <c r="AQ50963" s="9"/>
    </row>
    <row r="50964" spans="41:43" x14ac:dyDescent="0.3">
      <c r="AO50964" s="9"/>
      <c r="AP50964" s="9"/>
      <c r="AQ50964" s="9"/>
    </row>
    <row r="50965" spans="41:43" x14ac:dyDescent="0.3">
      <c r="AO50965" s="9"/>
      <c r="AP50965" s="9"/>
      <c r="AQ50965" s="9"/>
    </row>
    <row r="50966" spans="41:43" x14ac:dyDescent="0.3">
      <c r="AO50966" s="9"/>
      <c r="AP50966" s="9"/>
      <c r="AQ50966" s="9"/>
    </row>
    <row r="50967" spans="41:43" x14ac:dyDescent="0.3">
      <c r="AO50967" s="9"/>
      <c r="AP50967" s="9"/>
      <c r="AQ50967" s="9"/>
    </row>
    <row r="50968" spans="41:43" x14ac:dyDescent="0.3">
      <c r="AO50968" s="9"/>
      <c r="AP50968" s="9"/>
      <c r="AQ50968" s="9"/>
    </row>
    <row r="50969" spans="41:43" x14ac:dyDescent="0.3">
      <c r="AO50969" s="9"/>
      <c r="AP50969" s="9"/>
      <c r="AQ50969" s="9"/>
    </row>
    <row r="50970" spans="41:43" x14ac:dyDescent="0.3">
      <c r="AO50970" s="9"/>
      <c r="AP50970" s="9"/>
      <c r="AQ50970" s="9"/>
    </row>
    <row r="50971" spans="41:43" x14ac:dyDescent="0.3">
      <c r="AO50971" s="9"/>
      <c r="AP50971" s="9"/>
      <c r="AQ50971" s="9"/>
    </row>
    <row r="50972" spans="41:43" x14ac:dyDescent="0.3">
      <c r="AO50972" s="9"/>
      <c r="AP50972" s="9"/>
      <c r="AQ50972" s="9"/>
    </row>
    <row r="50973" spans="41:43" x14ac:dyDescent="0.3">
      <c r="AO50973" s="9"/>
      <c r="AP50973" s="9"/>
      <c r="AQ50973" s="9"/>
    </row>
    <row r="50974" spans="41:43" x14ac:dyDescent="0.3">
      <c r="AO50974" s="9"/>
      <c r="AP50974" s="9"/>
      <c r="AQ50974" s="9"/>
    </row>
    <row r="50975" spans="41:43" x14ac:dyDescent="0.3">
      <c r="AO50975" s="9"/>
      <c r="AP50975" s="9"/>
      <c r="AQ50975" s="9"/>
    </row>
    <row r="50976" spans="41:43" x14ac:dyDescent="0.3">
      <c r="AO50976" s="9"/>
      <c r="AP50976" s="9"/>
      <c r="AQ50976" s="9"/>
    </row>
    <row r="50977" spans="41:43" x14ac:dyDescent="0.3">
      <c r="AO50977" s="9"/>
      <c r="AP50977" s="9"/>
      <c r="AQ50977" s="9"/>
    </row>
    <row r="50978" spans="41:43" x14ac:dyDescent="0.3">
      <c r="AO50978" s="9"/>
      <c r="AP50978" s="9"/>
      <c r="AQ50978" s="9"/>
    </row>
    <row r="50979" spans="41:43" x14ac:dyDescent="0.3">
      <c r="AO50979" s="9"/>
      <c r="AP50979" s="9"/>
      <c r="AQ50979" s="9"/>
    </row>
    <row r="50980" spans="41:43" x14ac:dyDescent="0.3">
      <c r="AO50980" s="9"/>
      <c r="AP50980" s="9"/>
      <c r="AQ50980" s="9"/>
    </row>
    <row r="50981" spans="41:43" x14ac:dyDescent="0.3">
      <c r="AO50981" s="9"/>
      <c r="AP50981" s="9"/>
      <c r="AQ50981" s="9"/>
    </row>
    <row r="50982" spans="41:43" x14ac:dyDescent="0.3">
      <c r="AO50982" s="9"/>
      <c r="AP50982" s="9"/>
      <c r="AQ50982" s="9"/>
    </row>
    <row r="50983" spans="41:43" x14ac:dyDescent="0.3">
      <c r="AO50983" s="9"/>
      <c r="AP50983" s="9"/>
      <c r="AQ50983" s="9"/>
    </row>
    <row r="50984" spans="41:43" x14ac:dyDescent="0.3">
      <c r="AO50984" s="9"/>
      <c r="AP50984" s="9"/>
      <c r="AQ50984" s="9"/>
    </row>
    <row r="50985" spans="41:43" x14ac:dyDescent="0.3">
      <c r="AO50985" s="9"/>
      <c r="AP50985" s="9"/>
      <c r="AQ50985" s="9"/>
    </row>
    <row r="50986" spans="41:43" x14ac:dyDescent="0.3">
      <c r="AO50986" s="9"/>
      <c r="AP50986" s="9"/>
      <c r="AQ50986" s="9"/>
    </row>
    <row r="50987" spans="41:43" x14ac:dyDescent="0.3">
      <c r="AO50987" s="9"/>
      <c r="AP50987" s="9"/>
      <c r="AQ50987" s="9"/>
    </row>
    <row r="50988" spans="41:43" x14ac:dyDescent="0.3">
      <c r="AO50988" s="9"/>
      <c r="AP50988" s="9"/>
      <c r="AQ50988" s="9"/>
    </row>
    <row r="50989" spans="41:43" x14ac:dyDescent="0.3">
      <c r="AO50989" s="9"/>
      <c r="AP50989" s="9"/>
      <c r="AQ50989" s="9"/>
    </row>
    <row r="50990" spans="41:43" x14ac:dyDescent="0.3">
      <c r="AO50990" s="9"/>
      <c r="AP50990" s="9"/>
      <c r="AQ50990" s="9"/>
    </row>
    <row r="50991" spans="41:43" x14ac:dyDescent="0.3">
      <c r="AO50991" s="9"/>
      <c r="AP50991" s="9"/>
      <c r="AQ50991" s="9"/>
    </row>
    <row r="50992" spans="41:43" x14ac:dyDescent="0.3">
      <c r="AO50992" s="9"/>
      <c r="AP50992" s="9"/>
      <c r="AQ50992" s="9"/>
    </row>
    <row r="50993" spans="41:43" x14ac:dyDescent="0.3">
      <c r="AO50993" s="9"/>
      <c r="AP50993" s="9"/>
      <c r="AQ50993" s="9"/>
    </row>
    <row r="50994" spans="41:43" x14ac:dyDescent="0.3">
      <c r="AO50994" s="9"/>
      <c r="AP50994" s="9"/>
      <c r="AQ50994" s="9"/>
    </row>
    <row r="50995" spans="41:43" x14ac:dyDescent="0.3">
      <c r="AO50995" s="9"/>
      <c r="AP50995" s="9"/>
      <c r="AQ50995" s="9"/>
    </row>
    <row r="50996" spans="41:43" x14ac:dyDescent="0.3">
      <c r="AO50996" s="9"/>
      <c r="AP50996" s="9"/>
      <c r="AQ50996" s="9"/>
    </row>
    <row r="50997" spans="41:43" x14ac:dyDescent="0.3">
      <c r="AO50997" s="9"/>
      <c r="AP50997" s="9"/>
      <c r="AQ50997" s="9"/>
    </row>
    <row r="50998" spans="41:43" x14ac:dyDescent="0.3">
      <c r="AO50998" s="9"/>
      <c r="AP50998" s="9"/>
      <c r="AQ50998" s="9"/>
    </row>
    <row r="50999" spans="41:43" x14ac:dyDescent="0.3">
      <c r="AO50999" s="9"/>
      <c r="AP50999" s="9"/>
      <c r="AQ50999" s="9"/>
    </row>
    <row r="51000" spans="41:43" x14ac:dyDescent="0.3">
      <c r="AO51000" s="9"/>
      <c r="AP51000" s="9"/>
      <c r="AQ51000" s="9"/>
    </row>
    <row r="51001" spans="41:43" x14ac:dyDescent="0.3">
      <c r="AO51001" s="9"/>
      <c r="AP51001" s="9"/>
      <c r="AQ51001" s="9"/>
    </row>
    <row r="51002" spans="41:43" x14ac:dyDescent="0.3">
      <c r="AO51002" s="9"/>
      <c r="AP51002" s="9"/>
      <c r="AQ51002" s="9"/>
    </row>
    <row r="51003" spans="41:43" x14ac:dyDescent="0.3">
      <c r="AO51003" s="9"/>
      <c r="AP51003" s="9"/>
      <c r="AQ51003" s="9"/>
    </row>
    <row r="51004" spans="41:43" x14ac:dyDescent="0.3">
      <c r="AO51004" s="9"/>
      <c r="AP51004" s="9"/>
      <c r="AQ51004" s="9"/>
    </row>
    <row r="51005" spans="41:43" x14ac:dyDescent="0.3">
      <c r="AO51005" s="9"/>
      <c r="AP51005" s="9"/>
      <c r="AQ51005" s="9"/>
    </row>
    <row r="51006" spans="41:43" x14ac:dyDescent="0.3">
      <c r="AO51006" s="9"/>
      <c r="AP51006" s="9"/>
      <c r="AQ51006" s="9"/>
    </row>
    <row r="51007" spans="41:43" x14ac:dyDescent="0.3">
      <c r="AO51007" s="9"/>
      <c r="AP51007" s="9"/>
      <c r="AQ51007" s="9"/>
    </row>
    <row r="51008" spans="41:43" x14ac:dyDescent="0.3">
      <c r="AO51008" s="9"/>
      <c r="AP51008" s="9"/>
      <c r="AQ51008" s="9"/>
    </row>
    <row r="51009" spans="41:43" x14ac:dyDescent="0.3">
      <c r="AO51009" s="9"/>
      <c r="AP51009" s="9"/>
      <c r="AQ51009" s="9"/>
    </row>
    <row r="51010" spans="41:43" x14ac:dyDescent="0.3">
      <c r="AO51010" s="9"/>
      <c r="AP51010" s="9"/>
      <c r="AQ51010" s="9"/>
    </row>
    <row r="51011" spans="41:43" x14ac:dyDescent="0.3">
      <c r="AO51011" s="9"/>
      <c r="AP51011" s="9"/>
      <c r="AQ51011" s="9"/>
    </row>
    <row r="51012" spans="41:43" x14ac:dyDescent="0.3">
      <c r="AO51012" s="9"/>
      <c r="AP51012" s="9"/>
      <c r="AQ51012" s="9"/>
    </row>
    <row r="51013" spans="41:43" x14ac:dyDescent="0.3">
      <c r="AO51013" s="9"/>
      <c r="AP51013" s="9"/>
      <c r="AQ51013" s="9"/>
    </row>
    <row r="51014" spans="41:43" x14ac:dyDescent="0.3">
      <c r="AO51014" s="9"/>
      <c r="AP51014" s="9"/>
      <c r="AQ51014" s="9"/>
    </row>
    <row r="51015" spans="41:43" x14ac:dyDescent="0.3">
      <c r="AO51015" s="9"/>
      <c r="AP51015" s="9"/>
      <c r="AQ51015" s="9"/>
    </row>
    <row r="51016" spans="41:43" x14ac:dyDescent="0.3">
      <c r="AO51016" s="9"/>
      <c r="AP51016" s="9"/>
      <c r="AQ51016" s="9"/>
    </row>
    <row r="51017" spans="41:43" x14ac:dyDescent="0.3">
      <c r="AO51017" s="9"/>
      <c r="AP51017" s="9"/>
      <c r="AQ51017" s="9"/>
    </row>
    <row r="51018" spans="41:43" x14ac:dyDescent="0.3">
      <c r="AO51018" s="9"/>
      <c r="AP51018" s="9"/>
      <c r="AQ51018" s="9"/>
    </row>
    <row r="51019" spans="41:43" x14ac:dyDescent="0.3">
      <c r="AO51019" s="9"/>
      <c r="AP51019" s="9"/>
      <c r="AQ51019" s="9"/>
    </row>
    <row r="51020" spans="41:43" x14ac:dyDescent="0.3">
      <c r="AO51020" s="9"/>
      <c r="AP51020" s="9"/>
      <c r="AQ51020" s="9"/>
    </row>
    <row r="51021" spans="41:43" x14ac:dyDescent="0.3">
      <c r="AO51021" s="9"/>
      <c r="AP51021" s="9"/>
      <c r="AQ51021" s="9"/>
    </row>
    <row r="51022" spans="41:43" x14ac:dyDescent="0.3">
      <c r="AO51022" s="9"/>
      <c r="AP51022" s="9"/>
      <c r="AQ51022" s="9"/>
    </row>
    <row r="51023" spans="41:43" x14ac:dyDescent="0.3">
      <c r="AO51023" s="9"/>
      <c r="AP51023" s="9"/>
      <c r="AQ51023" s="9"/>
    </row>
    <row r="51024" spans="41:43" x14ac:dyDescent="0.3">
      <c r="AO51024" s="9"/>
      <c r="AP51024" s="9"/>
      <c r="AQ51024" s="9"/>
    </row>
    <row r="51025" spans="41:43" x14ac:dyDescent="0.3">
      <c r="AO51025" s="9"/>
      <c r="AP51025" s="9"/>
      <c r="AQ51025" s="9"/>
    </row>
    <row r="51026" spans="41:43" x14ac:dyDescent="0.3">
      <c r="AO51026" s="9"/>
      <c r="AP51026" s="9"/>
      <c r="AQ51026" s="9"/>
    </row>
    <row r="51027" spans="41:43" x14ac:dyDescent="0.3">
      <c r="AO51027" s="9"/>
      <c r="AP51027" s="9"/>
      <c r="AQ51027" s="9"/>
    </row>
    <row r="51028" spans="41:43" x14ac:dyDescent="0.3">
      <c r="AO51028" s="9"/>
      <c r="AP51028" s="9"/>
      <c r="AQ51028" s="9"/>
    </row>
    <row r="51029" spans="41:43" x14ac:dyDescent="0.3">
      <c r="AO51029" s="9"/>
      <c r="AP51029" s="9"/>
      <c r="AQ51029" s="9"/>
    </row>
    <row r="51030" spans="41:43" x14ac:dyDescent="0.3">
      <c r="AO51030" s="9"/>
      <c r="AP51030" s="9"/>
      <c r="AQ51030" s="9"/>
    </row>
    <row r="51031" spans="41:43" x14ac:dyDescent="0.3">
      <c r="AO51031" s="9"/>
      <c r="AP51031" s="9"/>
      <c r="AQ51031" s="9"/>
    </row>
    <row r="51032" spans="41:43" x14ac:dyDescent="0.3">
      <c r="AO51032" s="9"/>
      <c r="AP51032" s="9"/>
      <c r="AQ51032" s="9"/>
    </row>
    <row r="51033" spans="41:43" x14ac:dyDescent="0.3">
      <c r="AO51033" s="9"/>
      <c r="AP51033" s="9"/>
      <c r="AQ51033" s="9"/>
    </row>
    <row r="51034" spans="41:43" x14ac:dyDescent="0.3">
      <c r="AO51034" s="9"/>
      <c r="AP51034" s="9"/>
      <c r="AQ51034" s="9"/>
    </row>
    <row r="51035" spans="41:43" x14ac:dyDescent="0.3">
      <c r="AO51035" s="9"/>
      <c r="AP51035" s="9"/>
      <c r="AQ51035" s="9"/>
    </row>
    <row r="51036" spans="41:43" x14ac:dyDescent="0.3">
      <c r="AO51036" s="9"/>
      <c r="AP51036" s="9"/>
      <c r="AQ51036" s="9"/>
    </row>
    <row r="51037" spans="41:43" x14ac:dyDescent="0.3">
      <c r="AO51037" s="9"/>
      <c r="AP51037" s="9"/>
      <c r="AQ51037" s="9"/>
    </row>
    <row r="51038" spans="41:43" x14ac:dyDescent="0.3">
      <c r="AO51038" s="9"/>
      <c r="AP51038" s="9"/>
      <c r="AQ51038" s="9"/>
    </row>
    <row r="51039" spans="41:43" x14ac:dyDescent="0.3">
      <c r="AO51039" s="9"/>
      <c r="AP51039" s="9"/>
      <c r="AQ51039" s="9"/>
    </row>
    <row r="51040" spans="41:43" x14ac:dyDescent="0.3">
      <c r="AO51040" s="9"/>
      <c r="AP51040" s="9"/>
      <c r="AQ51040" s="9"/>
    </row>
    <row r="51041" spans="41:43" x14ac:dyDescent="0.3">
      <c r="AO51041" s="9"/>
      <c r="AP51041" s="9"/>
      <c r="AQ51041" s="9"/>
    </row>
    <row r="51042" spans="41:43" x14ac:dyDescent="0.3">
      <c r="AO51042" s="9"/>
      <c r="AP51042" s="9"/>
      <c r="AQ51042" s="9"/>
    </row>
    <row r="51043" spans="41:43" x14ac:dyDescent="0.3">
      <c r="AO51043" s="9"/>
      <c r="AP51043" s="9"/>
      <c r="AQ51043" s="9"/>
    </row>
    <row r="51044" spans="41:43" x14ac:dyDescent="0.3">
      <c r="AO51044" s="9"/>
      <c r="AP51044" s="9"/>
      <c r="AQ51044" s="9"/>
    </row>
    <row r="51045" spans="41:43" x14ac:dyDescent="0.3">
      <c r="AO51045" s="9"/>
      <c r="AP51045" s="9"/>
      <c r="AQ51045" s="9"/>
    </row>
    <row r="51046" spans="41:43" x14ac:dyDescent="0.3">
      <c r="AO51046" s="9"/>
      <c r="AP51046" s="9"/>
      <c r="AQ51046" s="9"/>
    </row>
    <row r="51047" spans="41:43" x14ac:dyDescent="0.3">
      <c r="AO51047" s="9"/>
      <c r="AP51047" s="9"/>
      <c r="AQ51047" s="9"/>
    </row>
    <row r="51048" spans="41:43" x14ac:dyDescent="0.3">
      <c r="AO51048" s="9"/>
      <c r="AP51048" s="9"/>
      <c r="AQ51048" s="9"/>
    </row>
    <row r="51049" spans="41:43" x14ac:dyDescent="0.3">
      <c r="AO51049" s="9"/>
      <c r="AP51049" s="9"/>
      <c r="AQ51049" s="9"/>
    </row>
    <row r="51050" spans="41:43" x14ac:dyDescent="0.3">
      <c r="AO51050" s="9"/>
      <c r="AP51050" s="9"/>
      <c r="AQ51050" s="9"/>
    </row>
    <row r="51051" spans="41:43" x14ac:dyDescent="0.3">
      <c r="AO51051" s="9"/>
      <c r="AP51051" s="9"/>
      <c r="AQ51051" s="9"/>
    </row>
    <row r="51052" spans="41:43" x14ac:dyDescent="0.3">
      <c r="AO51052" s="9"/>
      <c r="AP51052" s="9"/>
      <c r="AQ51052" s="9"/>
    </row>
    <row r="51053" spans="41:43" x14ac:dyDescent="0.3">
      <c r="AO51053" s="9"/>
      <c r="AP51053" s="9"/>
      <c r="AQ51053" s="9"/>
    </row>
    <row r="51054" spans="41:43" x14ac:dyDescent="0.3">
      <c r="AO51054" s="9"/>
      <c r="AP51054" s="9"/>
      <c r="AQ51054" s="9"/>
    </row>
    <row r="51055" spans="41:43" x14ac:dyDescent="0.3">
      <c r="AO51055" s="9"/>
      <c r="AP51055" s="9"/>
      <c r="AQ51055" s="9"/>
    </row>
    <row r="51056" spans="41:43" x14ac:dyDescent="0.3">
      <c r="AO51056" s="9"/>
      <c r="AP51056" s="9"/>
      <c r="AQ51056" s="9"/>
    </row>
    <row r="51057" spans="41:43" x14ac:dyDescent="0.3">
      <c r="AO51057" s="9"/>
      <c r="AP51057" s="9"/>
      <c r="AQ51057" s="9"/>
    </row>
    <row r="51058" spans="41:43" x14ac:dyDescent="0.3">
      <c r="AO51058" s="9"/>
      <c r="AP51058" s="9"/>
      <c r="AQ51058" s="9"/>
    </row>
    <row r="51059" spans="41:43" x14ac:dyDescent="0.3">
      <c r="AO51059" s="9"/>
      <c r="AP51059" s="9"/>
      <c r="AQ51059" s="9"/>
    </row>
    <row r="51060" spans="41:43" x14ac:dyDescent="0.3">
      <c r="AO51060" s="9"/>
      <c r="AP51060" s="9"/>
      <c r="AQ51060" s="9"/>
    </row>
    <row r="51061" spans="41:43" x14ac:dyDescent="0.3">
      <c r="AO51061" s="9"/>
      <c r="AP51061" s="9"/>
      <c r="AQ51061" s="9"/>
    </row>
    <row r="51062" spans="41:43" x14ac:dyDescent="0.3">
      <c r="AO51062" s="9"/>
      <c r="AP51062" s="9"/>
      <c r="AQ51062" s="9"/>
    </row>
    <row r="51063" spans="41:43" x14ac:dyDescent="0.3">
      <c r="AO51063" s="9"/>
      <c r="AP51063" s="9"/>
      <c r="AQ51063" s="9"/>
    </row>
    <row r="51064" spans="41:43" x14ac:dyDescent="0.3">
      <c r="AO51064" s="9"/>
      <c r="AP51064" s="9"/>
      <c r="AQ51064" s="9"/>
    </row>
    <row r="51065" spans="41:43" x14ac:dyDescent="0.3">
      <c r="AO51065" s="9"/>
      <c r="AP51065" s="9"/>
      <c r="AQ51065" s="9"/>
    </row>
    <row r="51066" spans="41:43" x14ac:dyDescent="0.3">
      <c r="AO51066" s="9"/>
      <c r="AP51066" s="9"/>
      <c r="AQ51066" s="9"/>
    </row>
    <row r="51067" spans="41:43" x14ac:dyDescent="0.3">
      <c r="AO51067" s="9"/>
      <c r="AP51067" s="9"/>
      <c r="AQ51067" s="9"/>
    </row>
    <row r="51068" spans="41:43" x14ac:dyDescent="0.3">
      <c r="AO51068" s="9"/>
      <c r="AP51068" s="9"/>
      <c r="AQ51068" s="9"/>
    </row>
    <row r="51069" spans="41:43" x14ac:dyDescent="0.3">
      <c r="AO51069" s="9"/>
      <c r="AP51069" s="9"/>
      <c r="AQ51069" s="9"/>
    </row>
    <row r="51070" spans="41:43" x14ac:dyDescent="0.3">
      <c r="AO51070" s="9"/>
      <c r="AP51070" s="9"/>
      <c r="AQ51070" s="9"/>
    </row>
    <row r="51071" spans="41:43" x14ac:dyDescent="0.3">
      <c r="AO51071" s="9"/>
      <c r="AP51071" s="9"/>
      <c r="AQ51071" s="9"/>
    </row>
    <row r="51072" spans="41:43" x14ac:dyDescent="0.3">
      <c r="AO51072" s="9"/>
      <c r="AP51072" s="9"/>
      <c r="AQ51072" s="9"/>
    </row>
    <row r="51073" spans="41:43" x14ac:dyDescent="0.3">
      <c r="AO51073" s="9"/>
      <c r="AP51073" s="9"/>
      <c r="AQ51073" s="9"/>
    </row>
    <row r="51074" spans="41:43" x14ac:dyDescent="0.3">
      <c r="AO51074" s="9"/>
      <c r="AP51074" s="9"/>
      <c r="AQ51074" s="9"/>
    </row>
    <row r="51075" spans="41:43" x14ac:dyDescent="0.3">
      <c r="AO51075" s="9"/>
      <c r="AP51075" s="9"/>
      <c r="AQ51075" s="9"/>
    </row>
    <row r="51076" spans="41:43" x14ac:dyDescent="0.3">
      <c r="AO51076" s="9"/>
      <c r="AP51076" s="9"/>
      <c r="AQ51076" s="9"/>
    </row>
    <row r="51077" spans="41:43" x14ac:dyDescent="0.3">
      <c r="AO51077" s="9"/>
      <c r="AP51077" s="9"/>
      <c r="AQ51077" s="9"/>
    </row>
    <row r="51078" spans="41:43" x14ac:dyDescent="0.3">
      <c r="AO51078" s="9"/>
      <c r="AP51078" s="9"/>
      <c r="AQ51078" s="9"/>
    </row>
    <row r="51079" spans="41:43" x14ac:dyDescent="0.3">
      <c r="AO51079" s="9"/>
      <c r="AP51079" s="9"/>
      <c r="AQ51079" s="9"/>
    </row>
    <row r="51080" spans="41:43" x14ac:dyDescent="0.3">
      <c r="AO51080" s="9"/>
      <c r="AP51080" s="9"/>
      <c r="AQ51080" s="9"/>
    </row>
    <row r="51081" spans="41:43" x14ac:dyDescent="0.3">
      <c r="AO51081" s="9"/>
      <c r="AP51081" s="9"/>
      <c r="AQ51081" s="9"/>
    </row>
    <row r="51082" spans="41:43" x14ac:dyDescent="0.3">
      <c r="AO51082" s="9"/>
      <c r="AP51082" s="9"/>
      <c r="AQ51082" s="9"/>
    </row>
    <row r="51083" spans="41:43" x14ac:dyDescent="0.3">
      <c r="AO51083" s="9"/>
      <c r="AP51083" s="9"/>
      <c r="AQ51083" s="9"/>
    </row>
    <row r="51084" spans="41:43" x14ac:dyDescent="0.3">
      <c r="AO51084" s="9"/>
      <c r="AP51084" s="9"/>
      <c r="AQ51084" s="9"/>
    </row>
    <row r="51085" spans="41:43" x14ac:dyDescent="0.3">
      <c r="AO51085" s="9"/>
      <c r="AP51085" s="9"/>
      <c r="AQ51085" s="9"/>
    </row>
    <row r="51086" spans="41:43" x14ac:dyDescent="0.3">
      <c r="AO51086" s="9"/>
      <c r="AP51086" s="9"/>
      <c r="AQ51086" s="9"/>
    </row>
    <row r="51087" spans="41:43" x14ac:dyDescent="0.3">
      <c r="AO51087" s="9"/>
      <c r="AP51087" s="9"/>
      <c r="AQ51087" s="9"/>
    </row>
    <row r="51088" spans="41:43" x14ac:dyDescent="0.3">
      <c r="AO51088" s="9"/>
      <c r="AP51088" s="9"/>
      <c r="AQ51088" s="9"/>
    </row>
    <row r="51089" spans="41:43" x14ac:dyDescent="0.3">
      <c r="AO51089" s="9"/>
      <c r="AP51089" s="9"/>
      <c r="AQ51089" s="9"/>
    </row>
    <row r="51090" spans="41:43" x14ac:dyDescent="0.3">
      <c r="AO51090" s="9"/>
      <c r="AP51090" s="9"/>
      <c r="AQ51090" s="9"/>
    </row>
    <row r="51091" spans="41:43" x14ac:dyDescent="0.3">
      <c r="AO51091" s="9"/>
      <c r="AP51091" s="9"/>
      <c r="AQ51091" s="9"/>
    </row>
    <row r="51092" spans="41:43" x14ac:dyDescent="0.3">
      <c r="AO51092" s="9"/>
      <c r="AP51092" s="9"/>
      <c r="AQ51092" s="9"/>
    </row>
    <row r="51093" spans="41:43" x14ac:dyDescent="0.3">
      <c r="AO51093" s="9"/>
      <c r="AP51093" s="9"/>
      <c r="AQ51093" s="9"/>
    </row>
    <row r="51094" spans="41:43" x14ac:dyDescent="0.3">
      <c r="AO51094" s="9"/>
      <c r="AP51094" s="9"/>
      <c r="AQ51094" s="9"/>
    </row>
    <row r="51095" spans="41:43" x14ac:dyDescent="0.3">
      <c r="AO51095" s="9"/>
      <c r="AP51095" s="9"/>
      <c r="AQ51095" s="9"/>
    </row>
    <row r="51096" spans="41:43" x14ac:dyDescent="0.3">
      <c r="AO51096" s="9"/>
      <c r="AP51096" s="9"/>
      <c r="AQ51096" s="9"/>
    </row>
    <row r="51097" spans="41:43" x14ac:dyDescent="0.3">
      <c r="AO51097" s="9"/>
      <c r="AP51097" s="9"/>
      <c r="AQ51097" s="9"/>
    </row>
    <row r="51098" spans="41:43" x14ac:dyDescent="0.3">
      <c r="AO51098" s="9"/>
      <c r="AP51098" s="9"/>
      <c r="AQ51098" s="9"/>
    </row>
    <row r="51099" spans="41:43" x14ac:dyDescent="0.3">
      <c r="AO51099" s="9"/>
      <c r="AP51099" s="9"/>
      <c r="AQ51099" s="9"/>
    </row>
    <row r="51100" spans="41:43" x14ac:dyDescent="0.3">
      <c r="AO51100" s="9"/>
      <c r="AP51100" s="9"/>
      <c r="AQ51100" s="9"/>
    </row>
    <row r="51101" spans="41:43" x14ac:dyDescent="0.3">
      <c r="AO51101" s="9"/>
      <c r="AP51101" s="9"/>
      <c r="AQ51101" s="9"/>
    </row>
    <row r="51102" spans="41:43" x14ac:dyDescent="0.3">
      <c r="AO51102" s="9"/>
      <c r="AP51102" s="9"/>
      <c r="AQ51102" s="9"/>
    </row>
    <row r="51103" spans="41:43" x14ac:dyDescent="0.3">
      <c r="AO51103" s="9"/>
      <c r="AP51103" s="9"/>
      <c r="AQ51103" s="9"/>
    </row>
    <row r="51104" spans="41:43" x14ac:dyDescent="0.3">
      <c r="AO51104" s="9"/>
      <c r="AP51104" s="9"/>
      <c r="AQ51104" s="9"/>
    </row>
    <row r="51105" spans="41:43" x14ac:dyDescent="0.3">
      <c r="AO51105" s="9"/>
      <c r="AP51105" s="9"/>
      <c r="AQ51105" s="9"/>
    </row>
    <row r="51106" spans="41:43" x14ac:dyDescent="0.3">
      <c r="AO51106" s="9"/>
      <c r="AP51106" s="9"/>
      <c r="AQ51106" s="9"/>
    </row>
    <row r="51107" spans="41:43" x14ac:dyDescent="0.3">
      <c r="AO51107" s="9"/>
      <c r="AP51107" s="9"/>
      <c r="AQ51107" s="9"/>
    </row>
    <row r="51108" spans="41:43" x14ac:dyDescent="0.3">
      <c r="AO51108" s="9"/>
      <c r="AP51108" s="9"/>
      <c r="AQ51108" s="9"/>
    </row>
    <row r="51109" spans="41:43" x14ac:dyDescent="0.3">
      <c r="AO51109" s="9"/>
      <c r="AP51109" s="9"/>
      <c r="AQ51109" s="9"/>
    </row>
    <row r="51110" spans="41:43" x14ac:dyDescent="0.3">
      <c r="AO51110" s="9"/>
      <c r="AP51110" s="9"/>
      <c r="AQ51110" s="9"/>
    </row>
    <row r="51111" spans="41:43" x14ac:dyDescent="0.3">
      <c r="AO51111" s="9"/>
      <c r="AP51111" s="9"/>
      <c r="AQ51111" s="9"/>
    </row>
    <row r="51112" spans="41:43" x14ac:dyDescent="0.3">
      <c r="AO51112" s="9"/>
      <c r="AP51112" s="9"/>
      <c r="AQ51112" s="9"/>
    </row>
    <row r="51113" spans="41:43" x14ac:dyDescent="0.3">
      <c r="AO51113" s="9"/>
      <c r="AP51113" s="9"/>
      <c r="AQ51113" s="9"/>
    </row>
    <row r="51114" spans="41:43" x14ac:dyDescent="0.3">
      <c r="AO51114" s="9"/>
      <c r="AP51114" s="9"/>
      <c r="AQ51114" s="9"/>
    </row>
    <row r="51115" spans="41:43" x14ac:dyDescent="0.3">
      <c r="AO51115" s="9"/>
      <c r="AP51115" s="9"/>
      <c r="AQ51115" s="9"/>
    </row>
    <row r="51116" spans="41:43" x14ac:dyDescent="0.3">
      <c r="AO51116" s="9"/>
      <c r="AP51116" s="9"/>
      <c r="AQ51116" s="9"/>
    </row>
    <row r="51117" spans="41:43" x14ac:dyDescent="0.3">
      <c r="AO51117" s="9"/>
      <c r="AP51117" s="9"/>
      <c r="AQ51117" s="9"/>
    </row>
    <row r="51118" spans="41:43" x14ac:dyDescent="0.3">
      <c r="AO51118" s="9"/>
      <c r="AP51118" s="9"/>
      <c r="AQ51118" s="9"/>
    </row>
    <row r="51119" spans="41:43" x14ac:dyDescent="0.3">
      <c r="AO51119" s="9"/>
      <c r="AP51119" s="9"/>
      <c r="AQ51119" s="9"/>
    </row>
    <row r="51120" spans="41:43" x14ac:dyDescent="0.3">
      <c r="AO51120" s="9"/>
      <c r="AP51120" s="9"/>
      <c r="AQ51120" s="9"/>
    </row>
    <row r="51121" spans="41:43" x14ac:dyDescent="0.3">
      <c r="AO51121" s="9"/>
      <c r="AP51121" s="9"/>
      <c r="AQ51121" s="9"/>
    </row>
    <row r="51122" spans="41:43" x14ac:dyDescent="0.3">
      <c r="AO51122" s="9"/>
      <c r="AP51122" s="9"/>
      <c r="AQ51122" s="9"/>
    </row>
    <row r="51123" spans="41:43" x14ac:dyDescent="0.3">
      <c r="AO51123" s="9"/>
      <c r="AP51123" s="9"/>
      <c r="AQ51123" s="9"/>
    </row>
    <row r="51124" spans="41:43" x14ac:dyDescent="0.3">
      <c r="AO51124" s="9"/>
      <c r="AP51124" s="9"/>
      <c r="AQ51124" s="9"/>
    </row>
    <row r="51125" spans="41:43" x14ac:dyDescent="0.3">
      <c r="AO51125" s="9"/>
      <c r="AP51125" s="9"/>
      <c r="AQ51125" s="9"/>
    </row>
    <row r="51126" spans="41:43" x14ac:dyDescent="0.3">
      <c r="AO51126" s="9"/>
      <c r="AP51126" s="9"/>
      <c r="AQ51126" s="9"/>
    </row>
    <row r="51127" spans="41:43" x14ac:dyDescent="0.3">
      <c r="AO51127" s="9"/>
      <c r="AP51127" s="9"/>
      <c r="AQ51127" s="9"/>
    </row>
    <row r="51128" spans="41:43" x14ac:dyDescent="0.3">
      <c r="AO51128" s="9"/>
      <c r="AP51128" s="9"/>
      <c r="AQ51128" s="9"/>
    </row>
    <row r="51129" spans="41:43" x14ac:dyDescent="0.3">
      <c r="AO51129" s="9"/>
      <c r="AP51129" s="9"/>
      <c r="AQ51129" s="9"/>
    </row>
    <row r="51130" spans="41:43" x14ac:dyDescent="0.3">
      <c r="AO51130" s="9"/>
      <c r="AP51130" s="9"/>
      <c r="AQ51130" s="9"/>
    </row>
    <row r="51131" spans="41:43" x14ac:dyDescent="0.3">
      <c r="AO51131" s="9"/>
      <c r="AP51131" s="9"/>
      <c r="AQ51131" s="9"/>
    </row>
    <row r="51132" spans="41:43" x14ac:dyDescent="0.3">
      <c r="AO51132" s="9"/>
      <c r="AP51132" s="9"/>
      <c r="AQ51132" s="9"/>
    </row>
    <row r="51133" spans="41:43" x14ac:dyDescent="0.3">
      <c r="AO51133" s="9"/>
      <c r="AP51133" s="9"/>
      <c r="AQ51133" s="9"/>
    </row>
    <row r="51134" spans="41:43" x14ac:dyDescent="0.3">
      <c r="AO51134" s="9"/>
      <c r="AP51134" s="9"/>
      <c r="AQ51134" s="9"/>
    </row>
    <row r="51135" spans="41:43" x14ac:dyDescent="0.3">
      <c r="AO51135" s="9"/>
      <c r="AP51135" s="9"/>
      <c r="AQ51135" s="9"/>
    </row>
    <row r="51136" spans="41:43" x14ac:dyDescent="0.3">
      <c r="AO51136" s="9"/>
      <c r="AP51136" s="9"/>
      <c r="AQ51136" s="9"/>
    </row>
    <row r="51137" spans="41:43" x14ac:dyDescent="0.3">
      <c r="AO51137" s="9"/>
      <c r="AP51137" s="9"/>
      <c r="AQ51137" s="9"/>
    </row>
    <row r="51138" spans="41:43" x14ac:dyDescent="0.3">
      <c r="AO51138" s="9"/>
      <c r="AP51138" s="9"/>
      <c r="AQ51138" s="9"/>
    </row>
    <row r="51139" spans="41:43" x14ac:dyDescent="0.3">
      <c r="AO51139" s="9"/>
      <c r="AP51139" s="9"/>
      <c r="AQ51139" s="9"/>
    </row>
    <row r="51140" spans="41:43" x14ac:dyDescent="0.3">
      <c r="AO51140" s="9"/>
      <c r="AP51140" s="9"/>
      <c r="AQ51140" s="9"/>
    </row>
    <row r="51141" spans="41:43" x14ac:dyDescent="0.3">
      <c r="AO51141" s="9"/>
      <c r="AP51141" s="9"/>
      <c r="AQ51141" s="9"/>
    </row>
    <row r="51142" spans="41:43" x14ac:dyDescent="0.3">
      <c r="AO51142" s="9"/>
      <c r="AP51142" s="9"/>
      <c r="AQ51142" s="9"/>
    </row>
    <row r="51143" spans="41:43" x14ac:dyDescent="0.3">
      <c r="AO51143" s="9"/>
      <c r="AP51143" s="9"/>
      <c r="AQ51143" s="9"/>
    </row>
    <row r="51144" spans="41:43" x14ac:dyDescent="0.3">
      <c r="AO51144" s="9"/>
      <c r="AP51144" s="9"/>
      <c r="AQ51144" s="9"/>
    </row>
    <row r="51145" spans="41:43" x14ac:dyDescent="0.3">
      <c r="AO51145" s="9"/>
      <c r="AP51145" s="9"/>
      <c r="AQ51145" s="9"/>
    </row>
    <row r="51146" spans="41:43" x14ac:dyDescent="0.3">
      <c r="AO51146" s="9"/>
      <c r="AP51146" s="9"/>
      <c r="AQ51146" s="9"/>
    </row>
    <row r="51147" spans="41:43" x14ac:dyDescent="0.3">
      <c r="AO51147" s="9"/>
      <c r="AP51147" s="9"/>
      <c r="AQ51147" s="9"/>
    </row>
    <row r="51148" spans="41:43" x14ac:dyDescent="0.3">
      <c r="AO51148" s="9"/>
      <c r="AP51148" s="9"/>
      <c r="AQ51148" s="9"/>
    </row>
    <row r="51149" spans="41:43" x14ac:dyDescent="0.3">
      <c r="AO51149" s="9"/>
      <c r="AP51149" s="9"/>
      <c r="AQ51149" s="9"/>
    </row>
    <row r="51150" spans="41:43" x14ac:dyDescent="0.3">
      <c r="AO51150" s="9"/>
      <c r="AP51150" s="9"/>
      <c r="AQ51150" s="9"/>
    </row>
    <row r="51151" spans="41:43" x14ac:dyDescent="0.3">
      <c r="AO51151" s="9"/>
      <c r="AP51151" s="9"/>
      <c r="AQ51151" s="9"/>
    </row>
    <row r="51152" spans="41:43" x14ac:dyDescent="0.3">
      <c r="AO51152" s="9"/>
      <c r="AP51152" s="9"/>
      <c r="AQ51152" s="9"/>
    </row>
    <row r="51153" spans="41:43" x14ac:dyDescent="0.3">
      <c r="AO51153" s="9"/>
      <c r="AP51153" s="9"/>
      <c r="AQ51153" s="9"/>
    </row>
    <row r="51154" spans="41:43" x14ac:dyDescent="0.3">
      <c r="AO51154" s="9"/>
      <c r="AP51154" s="9"/>
      <c r="AQ51154" s="9"/>
    </row>
    <row r="51155" spans="41:43" x14ac:dyDescent="0.3">
      <c r="AO51155" s="9"/>
      <c r="AP51155" s="9"/>
      <c r="AQ51155" s="9"/>
    </row>
    <row r="51156" spans="41:43" x14ac:dyDescent="0.3">
      <c r="AO51156" s="9"/>
      <c r="AP51156" s="9"/>
      <c r="AQ51156" s="9"/>
    </row>
    <row r="51157" spans="41:43" x14ac:dyDescent="0.3">
      <c r="AO51157" s="9"/>
      <c r="AP51157" s="9"/>
      <c r="AQ51157" s="9"/>
    </row>
    <row r="51158" spans="41:43" x14ac:dyDescent="0.3">
      <c r="AO51158" s="9"/>
      <c r="AP51158" s="9"/>
      <c r="AQ51158" s="9"/>
    </row>
    <row r="51159" spans="41:43" x14ac:dyDescent="0.3">
      <c r="AO51159" s="9"/>
      <c r="AP51159" s="9"/>
      <c r="AQ51159" s="9"/>
    </row>
    <row r="51160" spans="41:43" x14ac:dyDescent="0.3">
      <c r="AO51160" s="9"/>
      <c r="AP51160" s="9"/>
      <c r="AQ51160" s="9"/>
    </row>
    <row r="51161" spans="41:43" x14ac:dyDescent="0.3">
      <c r="AO51161" s="9"/>
      <c r="AP51161" s="9"/>
      <c r="AQ51161" s="9"/>
    </row>
    <row r="51162" spans="41:43" x14ac:dyDescent="0.3">
      <c r="AO51162" s="9"/>
      <c r="AP51162" s="9"/>
      <c r="AQ51162" s="9"/>
    </row>
    <row r="51163" spans="41:43" x14ac:dyDescent="0.3">
      <c r="AO51163" s="9"/>
      <c r="AP51163" s="9"/>
      <c r="AQ51163" s="9"/>
    </row>
    <row r="51164" spans="41:43" x14ac:dyDescent="0.3">
      <c r="AO51164" s="9"/>
      <c r="AP51164" s="9"/>
      <c r="AQ51164" s="9"/>
    </row>
    <row r="51165" spans="41:43" x14ac:dyDescent="0.3">
      <c r="AO51165" s="9"/>
      <c r="AP51165" s="9"/>
      <c r="AQ51165" s="9"/>
    </row>
    <row r="51166" spans="41:43" x14ac:dyDescent="0.3">
      <c r="AO51166" s="9"/>
      <c r="AP51166" s="9"/>
      <c r="AQ51166" s="9"/>
    </row>
    <row r="51167" spans="41:43" x14ac:dyDescent="0.3">
      <c r="AO51167" s="9"/>
      <c r="AP51167" s="9"/>
      <c r="AQ51167" s="9"/>
    </row>
    <row r="51168" spans="41:43" x14ac:dyDescent="0.3">
      <c r="AO51168" s="9"/>
      <c r="AP51168" s="9"/>
      <c r="AQ51168" s="9"/>
    </row>
    <row r="51169" spans="41:43" x14ac:dyDescent="0.3">
      <c r="AO51169" s="9"/>
      <c r="AP51169" s="9"/>
      <c r="AQ51169" s="9"/>
    </row>
    <row r="51170" spans="41:43" x14ac:dyDescent="0.3">
      <c r="AO51170" s="9"/>
      <c r="AP51170" s="9"/>
      <c r="AQ51170" s="9"/>
    </row>
    <row r="51171" spans="41:43" x14ac:dyDescent="0.3">
      <c r="AO51171" s="9"/>
      <c r="AP51171" s="9"/>
      <c r="AQ51171" s="9"/>
    </row>
    <row r="51172" spans="41:43" x14ac:dyDescent="0.3">
      <c r="AO51172" s="9"/>
      <c r="AP51172" s="9"/>
      <c r="AQ51172" s="9"/>
    </row>
    <row r="51173" spans="41:43" x14ac:dyDescent="0.3">
      <c r="AO51173" s="9"/>
      <c r="AP51173" s="9"/>
      <c r="AQ51173" s="9"/>
    </row>
    <row r="51174" spans="41:43" x14ac:dyDescent="0.3">
      <c r="AO51174" s="9"/>
      <c r="AP51174" s="9"/>
      <c r="AQ51174" s="9"/>
    </row>
    <row r="51175" spans="41:43" x14ac:dyDescent="0.3">
      <c r="AO51175" s="9"/>
      <c r="AP51175" s="9"/>
      <c r="AQ51175" s="9"/>
    </row>
    <row r="51176" spans="41:43" x14ac:dyDescent="0.3">
      <c r="AO51176" s="9"/>
      <c r="AP51176" s="9"/>
      <c r="AQ51176" s="9"/>
    </row>
    <row r="51177" spans="41:43" x14ac:dyDescent="0.3">
      <c r="AO51177" s="9"/>
      <c r="AP51177" s="9"/>
      <c r="AQ51177" s="9"/>
    </row>
    <row r="51178" spans="41:43" x14ac:dyDescent="0.3">
      <c r="AO51178" s="9"/>
      <c r="AP51178" s="9"/>
      <c r="AQ51178" s="9"/>
    </row>
    <row r="51179" spans="41:43" x14ac:dyDescent="0.3">
      <c r="AO51179" s="9"/>
      <c r="AP51179" s="9"/>
      <c r="AQ51179" s="9"/>
    </row>
    <row r="51180" spans="41:43" x14ac:dyDescent="0.3">
      <c r="AO51180" s="9"/>
      <c r="AP51180" s="9"/>
      <c r="AQ51180" s="9"/>
    </row>
    <row r="51181" spans="41:43" x14ac:dyDescent="0.3">
      <c r="AO51181" s="9"/>
      <c r="AP51181" s="9"/>
      <c r="AQ51181" s="9"/>
    </row>
    <row r="51182" spans="41:43" x14ac:dyDescent="0.3">
      <c r="AO51182" s="9"/>
      <c r="AP51182" s="9"/>
      <c r="AQ51182" s="9"/>
    </row>
    <row r="51183" spans="41:43" x14ac:dyDescent="0.3">
      <c r="AO51183" s="9"/>
      <c r="AP51183" s="9"/>
      <c r="AQ51183" s="9"/>
    </row>
    <row r="51184" spans="41:43" x14ac:dyDescent="0.3">
      <c r="AO51184" s="9"/>
      <c r="AP51184" s="9"/>
      <c r="AQ51184" s="9"/>
    </row>
    <row r="51185" spans="41:43" x14ac:dyDescent="0.3">
      <c r="AO51185" s="9"/>
      <c r="AP51185" s="9"/>
      <c r="AQ51185" s="9"/>
    </row>
    <row r="51186" spans="41:43" x14ac:dyDescent="0.3">
      <c r="AO51186" s="9"/>
      <c r="AP51186" s="9"/>
      <c r="AQ51186" s="9"/>
    </row>
    <row r="51187" spans="41:43" x14ac:dyDescent="0.3">
      <c r="AO51187" s="9"/>
      <c r="AP51187" s="9"/>
      <c r="AQ51187" s="9"/>
    </row>
    <row r="51188" spans="41:43" x14ac:dyDescent="0.3">
      <c r="AO51188" s="9"/>
      <c r="AP51188" s="9"/>
      <c r="AQ51188" s="9"/>
    </row>
    <row r="51189" spans="41:43" x14ac:dyDescent="0.3">
      <c r="AO51189" s="9"/>
      <c r="AP51189" s="9"/>
      <c r="AQ51189" s="9"/>
    </row>
    <row r="51190" spans="41:43" x14ac:dyDescent="0.3">
      <c r="AO51190" s="9"/>
      <c r="AP51190" s="9"/>
      <c r="AQ51190" s="9"/>
    </row>
    <row r="51191" spans="41:43" x14ac:dyDescent="0.3">
      <c r="AO51191" s="9"/>
      <c r="AP51191" s="9"/>
      <c r="AQ51191" s="9"/>
    </row>
    <row r="51192" spans="41:43" x14ac:dyDescent="0.3">
      <c r="AO51192" s="9"/>
      <c r="AP51192" s="9"/>
      <c r="AQ51192" s="9"/>
    </row>
    <row r="51193" spans="41:43" x14ac:dyDescent="0.3">
      <c r="AO51193" s="9"/>
      <c r="AP51193" s="9"/>
      <c r="AQ51193" s="9"/>
    </row>
    <row r="51194" spans="41:43" x14ac:dyDescent="0.3">
      <c r="AO51194" s="9"/>
      <c r="AP51194" s="9"/>
      <c r="AQ51194" s="9"/>
    </row>
    <row r="51195" spans="41:43" x14ac:dyDescent="0.3">
      <c r="AO51195" s="9"/>
      <c r="AP51195" s="9"/>
      <c r="AQ51195" s="9"/>
    </row>
    <row r="51196" spans="41:43" x14ac:dyDescent="0.3">
      <c r="AO51196" s="9"/>
      <c r="AP51196" s="9"/>
      <c r="AQ51196" s="9"/>
    </row>
    <row r="51197" spans="41:43" x14ac:dyDescent="0.3">
      <c r="AO51197" s="9"/>
      <c r="AP51197" s="9"/>
      <c r="AQ51197" s="9"/>
    </row>
    <row r="51198" spans="41:43" x14ac:dyDescent="0.3">
      <c r="AO51198" s="9"/>
      <c r="AP51198" s="9"/>
      <c r="AQ51198" s="9"/>
    </row>
    <row r="51199" spans="41:43" x14ac:dyDescent="0.3">
      <c r="AO51199" s="9"/>
      <c r="AP51199" s="9"/>
      <c r="AQ51199" s="9"/>
    </row>
    <row r="51200" spans="41:43" x14ac:dyDescent="0.3">
      <c r="AO51200" s="9"/>
      <c r="AP51200" s="9"/>
      <c r="AQ51200" s="9"/>
    </row>
    <row r="51201" spans="41:43" x14ac:dyDescent="0.3">
      <c r="AO51201" s="9"/>
      <c r="AP51201" s="9"/>
      <c r="AQ51201" s="9"/>
    </row>
    <row r="51202" spans="41:43" x14ac:dyDescent="0.3">
      <c r="AO51202" s="9"/>
      <c r="AP51202" s="9"/>
      <c r="AQ51202" s="9"/>
    </row>
    <row r="51203" spans="41:43" x14ac:dyDescent="0.3">
      <c r="AO51203" s="9"/>
      <c r="AP51203" s="9"/>
      <c r="AQ51203" s="9"/>
    </row>
    <row r="51204" spans="41:43" x14ac:dyDescent="0.3">
      <c r="AO51204" s="9"/>
      <c r="AP51204" s="9"/>
      <c r="AQ51204" s="9"/>
    </row>
    <row r="51205" spans="41:43" x14ac:dyDescent="0.3">
      <c r="AO51205" s="9"/>
      <c r="AP51205" s="9"/>
      <c r="AQ51205" s="9"/>
    </row>
    <row r="51206" spans="41:43" x14ac:dyDescent="0.3">
      <c r="AO51206" s="9"/>
      <c r="AP51206" s="9"/>
      <c r="AQ51206" s="9"/>
    </row>
    <row r="51207" spans="41:43" x14ac:dyDescent="0.3">
      <c r="AO51207" s="9"/>
      <c r="AP51207" s="9"/>
      <c r="AQ51207" s="9"/>
    </row>
    <row r="51208" spans="41:43" x14ac:dyDescent="0.3">
      <c r="AO51208" s="9"/>
      <c r="AP51208" s="9"/>
      <c r="AQ51208" s="9"/>
    </row>
    <row r="51209" spans="41:43" x14ac:dyDescent="0.3">
      <c r="AO51209" s="9"/>
      <c r="AP51209" s="9"/>
      <c r="AQ51209" s="9"/>
    </row>
    <row r="51210" spans="41:43" x14ac:dyDescent="0.3">
      <c r="AO51210" s="9"/>
      <c r="AP51210" s="9"/>
      <c r="AQ51210" s="9"/>
    </row>
    <row r="51211" spans="41:43" x14ac:dyDescent="0.3">
      <c r="AO51211" s="9"/>
      <c r="AP51211" s="9"/>
      <c r="AQ51211" s="9"/>
    </row>
    <row r="51212" spans="41:43" x14ac:dyDescent="0.3">
      <c r="AO51212" s="9"/>
      <c r="AP51212" s="9"/>
      <c r="AQ51212" s="9"/>
    </row>
    <row r="51213" spans="41:43" x14ac:dyDescent="0.3">
      <c r="AO51213" s="9"/>
      <c r="AP51213" s="9"/>
      <c r="AQ51213" s="9"/>
    </row>
    <row r="51214" spans="41:43" x14ac:dyDescent="0.3">
      <c r="AO51214" s="9"/>
      <c r="AP51214" s="9"/>
      <c r="AQ51214" s="9"/>
    </row>
    <row r="51215" spans="41:43" x14ac:dyDescent="0.3">
      <c r="AO51215" s="9"/>
      <c r="AP51215" s="9"/>
      <c r="AQ51215" s="9"/>
    </row>
    <row r="51216" spans="41:43" x14ac:dyDescent="0.3">
      <c r="AO51216" s="9"/>
      <c r="AP51216" s="9"/>
      <c r="AQ51216" s="9"/>
    </row>
    <row r="51217" spans="41:43" x14ac:dyDescent="0.3">
      <c r="AO51217" s="9"/>
      <c r="AP51217" s="9"/>
      <c r="AQ51217" s="9"/>
    </row>
    <row r="51218" spans="41:43" x14ac:dyDescent="0.3">
      <c r="AO51218" s="9"/>
      <c r="AP51218" s="9"/>
      <c r="AQ51218" s="9"/>
    </row>
    <row r="51219" spans="41:43" x14ac:dyDescent="0.3">
      <c r="AO51219" s="9"/>
      <c r="AP51219" s="9"/>
      <c r="AQ51219" s="9"/>
    </row>
    <row r="51220" spans="41:43" x14ac:dyDescent="0.3">
      <c r="AO51220" s="9"/>
      <c r="AP51220" s="9"/>
      <c r="AQ51220" s="9"/>
    </row>
    <row r="51221" spans="41:43" x14ac:dyDescent="0.3">
      <c r="AO51221" s="9"/>
      <c r="AP51221" s="9"/>
      <c r="AQ51221" s="9"/>
    </row>
    <row r="51222" spans="41:43" x14ac:dyDescent="0.3">
      <c r="AO51222" s="9"/>
      <c r="AP51222" s="9"/>
      <c r="AQ51222" s="9"/>
    </row>
    <row r="51223" spans="41:43" x14ac:dyDescent="0.3">
      <c r="AO51223" s="9"/>
      <c r="AP51223" s="9"/>
      <c r="AQ51223" s="9"/>
    </row>
    <row r="51224" spans="41:43" x14ac:dyDescent="0.3">
      <c r="AO51224" s="9"/>
      <c r="AP51224" s="9"/>
      <c r="AQ51224" s="9"/>
    </row>
    <row r="51225" spans="41:43" x14ac:dyDescent="0.3">
      <c r="AO51225" s="9"/>
      <c r="AP51225" s="9"/>
      <c r="AQ51225" s="9"/>
    </row>
    <row r="51226" spans="41:43" x14ac:dyDescent="0.3">
      <c r="AO51226" s="9"/>
      <c r="AP51226" s="9"/>
      <c r="AQ51226" s="9"/>
    </row>
    <row r="51227" spans="41:43" x14ac:dyDescent="0.3">
      <c r="AO51227" s="9"/>
      <c r="AP51227" s="9"/>
      <c r="AQ51227" s="9"/>
    </row>
    <row r="51228" spans="41:43" x14ac:dyDescent="0.3">
      <c r="AO51228" s="9"/>
      <c r="AP51228" s="9"/>
      <c r="AQ51228" s="9"/>
    </row>
    <row r="51229" spans="41:43" x14ac:dyDescent="0.3">
      <c r="AO51229" s="9"/>
      <c r="AP51229" s="9"/>
      <c r="AQ51229" s="9"/>
    </row>
    <row r="51230" spans="41:43" x14ac:dyDescent="0.3">
      <c r="AO51230" s="9"/>
      <c r="AP51230" s="9"/>
      <c r="AQ51230" s="9"/>
    </row>
    <row r="51231" spans="41:43" x14ac:dyDescent="0.3">
      <c r="AO51231" s="9"/>
      <c r="AP51231" s="9"/>
      <c r="AQ51231" s="9"/>
    </row>
    <row r="51232" spans="41:43" x14ac:dyDescent="0.3">
      <c r="AO51232" s="9"/>
      <c r="AP51232" s="9"/>
      <c r="AQ51232" s="9"/>
    </row>
    <row r="51233" spans="41:43" x14ac:dyDescent="0.3">
      <c r="AO51233" s="9"/>
      <c r="AP51233" s="9"/>
      <c r="AQ51233" s="9"/>
    </row>
    <row r="51234" spans="41:43" x14ac:dyDescent="0.3">
      <c r="AO51234" s="9"/>
      <c r="AP51234" s="9"/>
      <c r="AQ51234" s="9"/>
    </row>
    <row r="51235" spans="41:43" x14ac:dyDescent="0.3">
      <c r="AO51235" s="9"/>
      <c r="AP51235" s="9"/>
      <c r="AQ51235" s="9"/>
    </row>
    <row r="51236" spans="41:43" x14ac:dyDescent="0.3">
      <c r="AO51236" s="9"/>
      <c r="AP51236" s="9"/>
      <c r="AQ51236" s="9"/>
    </row>
    <row r="51237" spans="41:43" x14ac:dyDescent="0.3">
      <c r="AO51237" s="9"/>
      <c r="AP51237" s="9"/>
      <c r="AQ51237" s="9"/>
    </row>
    <row r="51238" spans="41:43" x14ac:dyDescent="0.3">
      <c r="AO51238" s="9"/>
      <c r="AP51238" s="9"/>
      <c r="AQ51238" s="9"/>
    </row>
    <row r="51239" spans="41:43" x14ac:dyDescent="0.3">
      <c r="AO51239" s="9"/>
      <c r="AP51239" s="9"/>
      <c r="AQ51239" s="9"/>
    </row>
    <row r="51240" spans="41:43" x14ac:dyDescent="0.3">
      <c r="AO51240" s="9"/>
      <c r="AP51240" s="9"/>
      <c r="AQ51240" s="9"/>
    </row>
    <row r="51241" spans="41:43" x14ac:dyDescent="0.3">
      <c r="AO51241" s="9"/>
      <c r="AP51241" s="9"/>
      <c r="AQ51241" s="9"/>
    </row>
    <row r="51242" spans="41:43" x14ac:dyDescent="0.3">
      <c r="AO51242" s="9"/>
      <c r="AP51242" s="9"/>
      <c r="AQ51242" s="9"/>
    </row>
    <row r="51243" spans="41:43" x14ac:dyDescent="0.3">
      <c r="AO51243" s="9"/>
      <c r="AP51243" s="9"/>
      <c r="AQ51243" s="9"/>
    </row>
    <row r="51244" spans="41:43" x14ac:dyDescent="0.3">
      <c r="AO51244" s="9"/>
      <c r="AP51244" s="9"/>
      <c r="AQ51244" s="9"/>
    </row>
    <row r="51245" spans="41:43" x14ac:dyDescent="0.3">
      <c r="AO51245" s="9"/>
      <c r="AP51245" s="9"/>
      <c r="AQ51245" s="9"/>
    </row>
    <row r="51246" spans="41:43" x14ac:dyDescent="0.3">
      <c r="AO51246" s="9"/>
      <c r="AP51246" s="9"/>
      <c r="AQ51246" s="9"/>
    </row>
    <row r="51247" spans="41:43" x14ac:dyDescent="0.3">
      <c r="AO51247" s="9"/>
      <c r="AP51247" s="9"/>
      <c r="AQ51247" s="9"/>
    </row>
    <row r="51248" spans="41:43" x14ac:dyDescent="0.3">
      <c r="AO51248" s="9"/>
      <c r="AP51248" s="9"/>
      <c r="AQ51248" s="9"/>
    </row>
    <row r="51249" spans="41:43" x14ac:dyDescent="0.3">
      <c r="AO51249" s="9"/>
      <c r="AP51249" s="9"/>
      <c r="AQ51249" s="9"/>
    </row>
    <row r="51250" spans="41:43" x14ac:dyDescent="0.3">
      <c r="AO51250" s="9"/>
      <c r="AP51250" s="9"/>
      <c r="AQ51250" s="9"/>
    </row>
    <row r="51251" spans="41:43" x14ac:dyDescent="0.3">
      <c r="AO51251" s="9"/>
      <c r="AP51251" s="9"/>
      <c r="AQ51251" s="9"/>
    </row>
    <row r="51252" spans="41:43" x14ac:dyDescent="0.3">
      <c r="AO51252" s="9"/>
      <c r="AP51252" s="9"/>
      <c r="AQ51252" s="9"/>
    </row>
    <row r="51253" spans="41:43" x14ac:dyDescent="0.3">
      <c r="AO51253" s="9"/>
      <c r="AP51253" s="9"/>
      <c r="AQ51253" s="9"/>
    </row>
    <row r="51254" spans="41:43" x14ac:dyDescent="0.3">
      <c r="AO51254" s="9"/>
      <c r="AP51254" s="9"/>
      <c r="AQ51254" s="9"/>
    </row>
    <row r="51255" spans="41:43" x14ac:dyDescent="0.3">
      <c r="AO51255" s="9"/>
      <c r="AP51255" s="9"/>
      <c r="AQ51255" s="9"/>
    </row>
    <row r="51256" spans="41:43" x14ac:dyDescent="0.3">
      <c r="AO51256" s="9"/>
      <c r="AP51256" s="9"/>
      <c r="AQ51256" s="9"/>
    </row>
    <row r="51257" spans="41:43" x14ac:dyDescent="0.3">
      <c r="AO51257" s="9"/>
      <c r="AP51257" s="9"/>
      <c r="AQ51257" s="9"/>
    </row>
    <row r="51258" spans="41:43" x14ac:dyDescent="0.3">
      <c r="AO51258" s="9"/>
      <c r="AP51258" s="9"/>
      <c r="AQ51258" s="9"/>
    </row>
    <row r="51259" spans="41:43" x14ac:dyDescent="0.3">
      <c r="AO51259" s="9"/>
      <c r="AP51259" s="9"/>
      <c r="AQ51259" s="9"/>
    </row>
    <row r="51260" spans="41:43" x14ac:dyDescent="0.3">
      <c r="AO51260" s="9"/>
      <c r="AP51260" s="9"/>
      <c r="AQ51260" s="9"/>
    </row>
    <row r="51261" spans="41:43" x14ac:dyDescent="0.3">
      <c r="AO51261" s="9"/>
      <c r="AP51261" s="9"/>
      <c r="AQ51261" s="9"/>
    </row>
    <row r="51262" spans="41:43" x14ac:dyDescent="0.3">
      <c r="AO51262" s="9"/>
      <c r="AP51262" s="9"/>
      <c r="AQ51262" s="9"/>
    </row>
    <row r="51263" spans="41:43" x14ac:dyDescent="0.3">
      <c r="AO51263" s="9"/>
      <c r="AP51263" s="9"/>
      <c r="AQ51263" s="9"/>
    </row>
    <row r="51264" spans="41:43" x14ac:dyDescent="0.3">
      <c r="AO51264" s="9"/>
      <c r="AP51264" s="9"/>
      <c r="AQ51264" s="9"/>
    </row>
    <row r="51265" spans="41:43" x14ac:dyDescent="0.3">
      <c r="AO51265" s="9"/>
      <c r="AP51265" s="9"/>
      <c r="AQ51265" s="9"/>
    </row>
    <row r="51266" spans="41:43" x14ac:dyDescent="0.3">
      <c r="AO51266" s="9"/>
      <c r="AP51266" s="9"/>
      <c r="AQ51266" s="9"/>
    </row>
    <row r="51267" spans="41:43" x14ac:dyDescent="0.3">
      <c r="AO51267" s="9"/>
      <c r="AP51267" s="9"/>
      <c r="AQ51267" s="9"/>
    </row>
    <row r="51268" spans="41:43" x14ac:dyDescent="0.3">
      <c r="AO51268" s="9"/>
      <c r="AP51268" s="9"/>
      <c r="AQ51268" s="9"/>
    </row>
    <row r="51269" spans="41:43" x14ac:dyDescent="0.3">
      <c r="AO51269" s="9"/>
      <c r="AP51269" s="9"/>
      <c r="AQ51269" s="9"/>
    </row>
    <row r="51270" spans="41:43" x14ac:dyDescent="0.3">
      <c r="AO51270" s="9"/>
      <c r="AP51270" s="9"/>
      <c r="AQ51270" s="9"/>
    </row>
    <row r="51271" spans="41:43" x14ac:dyDescent="0.3">
      <c r="AO51271" s="9"/>
      <c r="AP51271" s="9"/>
      <c r="AQ51271" s="9"/>
    </row>
    <row r="51272" spans="41:43" x14ac:dyDescent="0.3">
      <c r="AO51272" s="9"/>
      <c r="AP51272" s="9"/>
      <c r="AQ51272" s="9"/>
    </row>
    <row r="51273" spans="41:43" x14ac:dyDescent="0.3">
      <c r="AO51273" s="9"/>
      <c r="AP51273" s="9"/>
      <c r="AQ51273" s="9"/>
    </row>
    <row r="51274" spans="41:43" x14ac:dyDescent="0.3">
      <c r="AO51274" s="9"/>
      <c r="AP51274" s="9"/>
      <c r="AQ51274" s="9"/>
    </row>
    <row r="51275" spans="41:43" x14ac:dyDescent="0.3">
      <c r="AO51275" s="9"/>
      <c r="AP51275" s="9"/>
      <c r="AQ51275" s="9"/>
    </row>
    <row r="51276" spans="41:43" x14ac:dyDescent="0.3">
      <c r="AO51276" s="9"/>
      <c r="AP51276" s="9"/>
      <c r="AQ51276" s="9"/>
    </row>
    <row r="51277" spans="41:43" x14ac:dyDescent="0.3">
      <c r="AO51277" s="9"/>
      <c r="AP51277" s="9"/>
      <c r="AQ51277" s="9"/>
    </row>
    <row r="51278" spans="41:43" x14ac:dyDescent="0.3">
      <c r="AO51278" s="9"/>
      <c r="AP51278" s="9"/>
      <c r="AQ51278" s="9"/>
    </row>
    <row r="51279" spans="41:43" x14ac:dyDescent="0.3">
      <c r="AO51279" s="9"/>
      <c r="AP51279" s="9"/>
      <c r="AQ51279" s="9"/>
    </row>
    <row r="51280" spans="41:43" x14ac:dyDescent="0.3">
      <c r="AO51280" s="9"/>
      <c r="AP51280" s="9"/>
      <c r="AQ51280" s="9"/>
    </row>
    <row r="51281" spans="41:43" x14ac:dyDescent="0.3">
      <c r="AO51281" s="9"/>
      <c r="AP51281" s="9"/>
      <c r="AQ51281" s="9"/>
    </row>
    <row r="51282" spans="41:43" x14ac:dyDescent="0.3">
      <c r="AO51282" s="9"/>
      <c r="AP51282" s="9"/>
      <c r="AQ51282" s="9"/>
    </row>
    <row r="51283" spans="41:43" x14ac:dyDescent="0.3">
      <c r="AO51283" s="9"/>
      <c r="AP51283" s="9"/>
      <c r="AQ51283" s="9"/>
    </row>
    <row r="51284" spans="41:43" x14ac:dyDescent="0.3">
      <c r="AO51284" s="9"/>
      <c r="AP51284" s="9"/>
      <c r="AQ51284" s="9"/>
    </row>
    <row r="51285" spans="41:43" x14ac:dyDescent="0.3">
      <c r="AO51285" s="9"/>
      <c r="AP51285" s="9"/>
      <c r="AQ51285" s="9"/>
    </row>
    <row r="51286" spans="41:43" x14ac:dyDescent="0.3">
      <c r="AO51286" s="9"/>
      <c r="AP51286" s="9"/>
      <c r="AQ51286" s="9"/>
    </row>
    <row r="51287" spans="41:43" x14ac:dyDescent="0.3">
      <c r="AO51287" s="9"/>
      <c r="AP51287" s="9"/>
      <c r="AQ51287" s="9"/>
    </row>
    <row r="51288" spans="41:43" x14ac:dyDescent="0.3">
      <c r="AO51288" s="9"/>
      <c r="AP51288" s="9"/>
      <c r="AQ51288" s="9"/>
    </row>
    <row r="51289" spans="41:43" x14ac:dyDescent="0.3">
      <c r="AO51289" s="9"/>
      <c r="AP51289" s="9"/>
      <c r="AQ51289" s="9"/>
    </row>
    <row r="51290" spans="41:43" x14ac:dyDescent="0.3">
      <c r="AO51290" s="9"/>
      <c r="AP51290" s="9"/>
      <c r="AQ51290" s="9"/>
    </row>
    <row r="51291" spans="41:43" x14ac:dyDescent="0.3">
      <c r="AO51291" s="9"/>
      <c r="AP51291" s="9"/>
      <c r="AQ51291" s="9"/>
    </row>
    <row r="51292" spans="41:43" x14ac:dyDescent="0.3">
      <c r="AO51292" s="9"/>
      <c r="AP51292" s="9"/>
      <c r="AQ51292" s="9"/>
    </row>
    <row r="51293" spans="41:43" x14ac:dyDescent="0.3">
      <c r="AO51293" s="9"/>
      <c r="AP51293" s="9"/>
      <c r="AQ51293" s="9"/>
    </row>
    <row r="51294" spans="41:43" x14ac:dyDescent="0.3">
      <c r="AO51294" s="9"/>
      <c r="AP51294" s="9"/>
      <c r="AQ51294" s="9"/>
    </row>
    <row r="51295" spans="41:43" x14ac:dyDescent="0.3">
      <c r="AO51295" s="9"/>
      <c r="AP51295" s="9"/>
      <c r="AQ51295" s="9"/>
    </row>
    <row r="51296" spans="41:43" x14ac:dyDescent="0.3">
      <c r="AO51296" s="9"/>
      <c r="AP51296" s="9"/>
      <c r="AQ51296" s="9"/>
    </row>
    <row r="51297" spans="41:43" x14ac:dyDescent="0.3">
      <c r="AO51297" s="9"/>
      <c r="AP51297" s="9"/>
      <c r="AQ51297" s="9"/>
    </row>
    <row r="51298" spans="41:43" x14ac:dyDescent="0.3">
      <c r="AO51298" s="9"/>
      <c r="AP51298" s="9"/>
      <c r="AQ51298" s="9"/>
    </row>
    <row r="51299" spans="41:43" x14ac:dyDescent="0.3">
      <c r="AO51299" s="9"/>
      <c r="AP51299" s="9"/>
      <c r="AQ51299" s="9"/>
    </row>
    <row r="51300" spans="41:43" x14ac:dyDescent="0.3">
      <c r="AO51300" s="9"/>
      <c r="AP51300" s="9"/>
      <c r="AQ51300" s="9"/>
    </row>
    <row r="51301" spans="41:43" x14ac:dyDescent="0.3">
      <c r="AO51301" s="9"/>
      <c r="AP51301" s="9"/>
      <c r="AQ51301" s="9"/>
    </row>
    <row r="51302" spans="41:43" x14ac:dyDescent="0.3">
      <c r="AO51302" s="9"/>
      <c r="AP51302" s="9"/>
      <c r="AQ51302" s="9"/>
    </row>
    <row r="51303" spans="41:43" x14ac:dyDescent="0.3">
      <c r="AO51303" s="9"/>
      <c r="AP51303" s="9"/>
      <c r="AQ51303" s="9"/>
    </row>
    <row r="51304" spans="41:43" x14ac:dyDescent="0.3">
      <c r="AO51304" s="9"/>
      <c r="AP51304" s="9"/>
      <c r="AQ51304" s="9"/>
    </row>
    <row r="51305" spans="41:43" x14ac:dyDescent="0.3">
      <c r="AO51305" s="9"/>
      <c r="AP51305" s="9"/>
      <c r="AQ51305" s="9"/>
    </row>
    <row r="51306" spans="41:43" x14ac:dyDescent="0.3">
      <c r="AO51306" s="9"/>
      <c r="AP51306" s="9"/>
      <c r="AQ51306" s="9"/>
    </row>
    <row r="51307" spans="41:43" x14ac:dyDescent="0.3">
      <c r="AO51307" s="9"/>
      <c r="AP51307" s="9"/>
      <c r="AQ51307" s="9"/>
    </row>
    <row r="51308" spans="41:43" x14ac:dyDescent="0.3">
      <c r="AO51308" s="9"/>
      <c r="AP51308" s="9"/>
      <c r="AQ51308" s="9"/>
    </row>
    <row r="51309" spans="41:43" x14ac:dyDescent="0.3">
      <c r="AO51309" s="9"/>
      <c r="AP51309" s="9"/>
      <c r="AQ51309" s="9"/>
    </row>
    <row r="51310" spans="41:43" x14ac:dyDescent="0.3">
      <c r="AO51310" s="9"/>
      <c r="AP51310" s="9"/>
      <c r="AQ51310" s="9"/>
    </row>
    <row r="51311" spans="41:43" x14ac:dyDescent="0.3">
      <c r="AO51311" s="9"/>
      <c r="AP51311" s="9"/>
      <c r="AQ51311" s="9"/>
    </row>
    <row r="51312" spans="41:43" x14ac:dyDescent="0.3">
      <c r="AO51312" s="9"/>
      <c r="AP51312" s="9"/>
      <c r="AQ51312" s="9"/>
    </row>
    <row r="51313" spans="41:43" x14ac:dyDescent="0.3">
      <c r="AO51313" s="9"/>
      <c r="AP51313" s="9"/>
      <c r="AQ51313" s="9"/>
    </row>
    <row r="51314" spans="41:43" x14ac:dyDescent="0.3">
      <c r="AO51314" s="9"/>
      <c r="AP51314" s="9"/>
      <c r="AQ51314" s="9"/>
    </row>
    <row r="51315" spans="41:43" x14ac:dyDescent="0.3">
      <c r="AO51315" s="9"/>
      <c r="AP51315" s="9"/>
      <c r="AQ51315" s="9"/>
    </row>
    <row r="51316" spans="41:43" x14ac:dyDescent="0.3">
      <c r="AO51316" s="9"/>
      <c r="AP51316" s="9"/>
      <c r="AQ51316" s="9"/>
    </row>
    <row r="51317" spans="41:43" x14ac:dyDescent="0.3">
      <c r="AO51317" s="9"/>
      <c r="AP51317" s="9"/>
      <c r="AQ51317" s="9"/>
    </row>
    <row r="51318" spans="41:43" x14ac:dyDescent="0.3">
      <c r="AO51318" s="9"/>
      <c r="AP51318" s="9"/>
      <c r="AQ51318" s="9"/>
    </row>
    <row r="51319" spans="41:43" x14ac:dyDescent="0.3">
      <c r="AO51319" s="9"/>
      <c r="AP51319" s="9"/>
      <c r="AQ51319" s="9"/>
    </row>
    <row r="51320" spans="41:43" x14ac:dyDescent="0.3">
      <c r="AO51320" s="9"/>
      <c r="AP51320" s="9"/>
      <c r="AQ51320" s="9"/>
    </row>
    <row r="51321" spans="41:43" x14ac:dyDescent="0.3">
      <c r="AO51321" s="9"/>
      <c r="AP51321" s="9"/>
      <c r="AQ51321" s="9"/>
    </row>
    <row r="51322" spans="41:43" x14ac:dyDescent="0.3">
      <c r="AO51322" s="9"/>
      <c r="AP51322" s="9"/>
      <c r="AQ51322" s="9"/>
    </row>
    <row r="51323" spans="41:43" x14ac:dyDescent="0.3">
      <c r="AO51323" s="9"/>
      <c r="AP51323" s="9"/>
      <c r="AQ51323" s="9"/>
    </row>
    <row r="51324" spans="41:43" x14ac:dyDescent="0.3">
      <c r="AO51324" s="9"/>
      <c r="AP51324" s="9"/>
      <c r="AQ51324" s="9"/>
    </row>
    <row r="51325" spans="41:43" x14ac:dyDescent="0.3">
      <c r="AO51325" s="9"/>
      <c r="AP51325" s="9"/>
      <c r="AQ51325" s="9"/>
    </row>
    <row r="51326" spans="41:43" x14ac:dyDescent="0.3">
      <c r="AO51326" s="9"/>
      <c r="AP51326" s="9"/>
      <c r="AQ51326" s="9"/>
    </row>
    <row r="51327" spans="41:43" x14ac:dyDescent="0.3">
      <c r="AO51327" s="9"/>
      <c r="AP51327" s="9"/>
      <c r="AQ51327" s="9"/>
    </row>
    <row r="51328" spans="41:43" x14ac:dyDescent="0.3">
      <c r="AO51328" s="9"/>
      <c r="AP51328" s="9"/>
      <c r="AQ51328" s="9"/>
    </row>
    <row r="51329" spans="41:43" x14ac:dyDescent="0.3">
      <c r="AO51329" s="9"/>
      <c r="AP51329" s="9"/>
      <c r="AQ51329" s="9"/>
    </row>
    <row r="51330" spans="41:43" x14ac:dyDescent="0.3">
      <c r="AO51330" s="9"/>
      <c r="AP51330" s="9"/>
      <c r="AQ51330" s="9"/>
    </row>
    <row r="51331" spans="41:43" x14ac:dyDescent="0.3">
      <c r="AO51331" s="9"/>
      <c r="AP51331" s="9"/>
      <c r="AQ51331" s="9"/>
    </row>
    <row r="51332" spans="41:43" x14ac:dyDescent="0.3">
      <c r="AO51332" s="9"/>
      <c r="AP51332" s="9"/>
      <c r="AQ51332" s="9"/>
    </row>
    <row r="51333" spans="41:43" x14ac:dyDescent="0.3">
      <c r="AO51333" s="9"/>
      <c r="AP51333" s="9"/>
      <c r="AQ51333" s="9"/>
    </row>
    <row r="51334" spans="41:43" x14ac:dyDescent="0.3">
      <c r="AO51334" s="9"/>
      <c r="AP51334" s="9"/>
      <c r="AQ51334" s="9"/>
    </row>
    <row r="51335" spans="41:43" x14ac:dyDescent="0.3">
      <c r="AO51335" s="9"/>
      <c r="AP51335" s="9"/>
      <c r="AQ51335" s="9"/>
    </row>
    <row r="51336" spans="41:43" x14ac:dyDescent="0.3">
      <c r="AO51336" s="9"/>
      <c r="AP51336" s="9"/>
      <c r="AQ51336" s="9"/>
    </row>
    <row r="51337" spans="41:43" x14ac:dyDescent="0.3">
      <c r="AO51337" s="9"/>
      <c r="AP51337" s="9"/>
      <c r="AQ51337" s="9"/>
    </row>
    <row r="51338" spans="41:43" x14ac:dyDescent="0.3">
      <c r="AO51338" s="9"/>
      <c r="AP51338" s="9"/>
      <c r="AQ51338" s="9"/>
    </row>
    <row r="51339" spans="41:43" x14ac:dyDescent="0.3">
      <c r="AO51339" s="9"/>
      <c r="AP51339" s="9"/>
      <c r="AQ51339" s="9"/>
    </row>
    <row r="51340" spans="41:43" x14ac:dyDescent="0.3">
      <c r="AO51340" s="9"/>
      <c r="AP51340" s="9"/>
      <c r="AQ51340" s="9"/>
    </row>
    <row r="51341" spans="41:43" x14ac:dyDescent="0.3">
      <c r="AO51341" s="9"/>
      <c r="AP51341" s="9"/>
      <c r="AQ51341" s="9"/>
    </row>
    <row r="51342" spans="41:43" x14ac:dyDescent="0.3">
      <c r="AO51342" s="9"/>
      <c r="AP51342" s="9"/>
      <c r="AQ51342" s="9"/>
    </row>
    <row r="51343" spans="41:43" x14ac:dyDescent="0.3">
      <c r="AO51343" s="9"/>
      <c r="AP51343" s="9"/>
      <c r="AQ51343" s="9"/>
    </row>
    <row r="51344" spans="41:43" x14ac:dyDescent="0.3">
      <c r="AO51344" s="9"/>
      <c r="AP51344" s="9"/>
      <c r="AQ51344" s="9"/>
    </row>
    <row r="51345" spans="41:43" x14ac:dyDescent="0.3">
      <c r="AO51345" s="9"/>
      <c r="AP51345" s="9"/>
      <c r="AQ51345" s="9"/>
    </row>
    <row r="51346" spans="41:43" x14ac:dyDescent="0.3">
      <c r="AO51346" s="9"/>
      <c r="AP51346" s="9"/>
      <c r="AQ51346" s="9"/>
    </row>
    <row r="51347" spans="41:43" x14ac:dyDescent="0.3">
      <c r="AO51347" s="9"/>
      <c r="AP51347" s="9"/>
      <c r="AQ51347" s="9"/>
    </row>
    <row r="51348" spans="41:43" x14ac:dyDescent="0.3">
      <c r="AO51348" s="9"/>
      <c r="AP51348" s="9"/>
      <c r="AQ51348" s="9"/>
    </row>
    <row r="51349" spans="41:43" x14ac:dyDescent="0.3">
      <c r="AO51349" s="9"/>
      <c r="AP51349" s="9"/>
      <c r="AQ51349" s="9"/>
    </row>
    <row r="51350" spans="41:43" x14ac:dyDescent="0.3">
      <c r="AO51350" s="9"/>
      <c r="AP51350" s="9"/>
      <c r="AQ51350" s="9"/>
    </row>
    <row r="51351" spans="41:43" x14ac:dyDescent="0.3">
      <c r="AO51351" s="9"/>
      <c r="AP51351" s="9"/>
      <c r="AQ51351" s="9"/>
    </row>
    <row r="51352" spans="41:43" x14ac:dyDescent="0.3">
      <c r="AO51352" s="9"/>
      <c r="AP51352" s="9"/>
      <c r="AQ51352" s="9"/>
    </row>
    <row r="51353" spans="41:43" x14ac:dyDescent="0.3">
      <c r="AO51353" s="9"/>
      <c r="AP51353" s="9"/>
      <c r="AQ51353" s="9"/>
    </row>
    <row r="51354" spans="41:43" x14ac:dyDescent="0.3">
      <c r="AO51354" s="9"/>
      <c r="AP51354" s="9"/>
      <c r="AQ51354" s="9"/>
    </row>
    <row r="51355" spans="41:43" x14ac:dyDescent="0.3">
      <c r="AO51355" s="9"/>
      <c r="AP51355" s="9"/>
      <c r="AQ51355" s="9"/>
    </row>
    <row r="51356" spans="41:43" x14ac:dyDescent="0.3">
      <c r="AO51356" s="9"/>
      <c r="AP51356" s="9"/>
      <c r="AQ51356" s="9"/>
    </row>
    <row r="51357" spans="41:43" x14ac:dyDescent="0.3">
      <c r="AO51357" s="9"/>
      <c r="AP51357" s="9"/>
      <c r="AQ51357" s="9"/>
    </row>
    <row r="51358" spans="41:43" x14ac:dyDescent="0.3">
      <c r="AO51358" s="9"/>
      <c r="AP51358" s="9"/>
      <c r="AQ51358" s="9"/>
    </row>
    <row r="51359" spans="41:43" x14ac:dyDescent="0.3">
      <c r="AO51359" s="9"/>
      <c r="AP51359" s="9"/>
      <c r="AQ51359" s="9"/>
    </row>
    <row r="51360" spans="41:43" x14ac:dyDescent="0.3">
      <c r="AO51360" s="9"/>
      <c r="AP51360" s="9"/>
      <c r="AQ51360" s="9"/>
    </row>
    <row r="51361" spans="41:43" x14ac:dyDescent="0.3">
      <c r="AO51361" s="9"/>
      <c r="AP51361" s="9"/>
      <c r="AQ51361" s="9"/>
    </row>
    <row r="51362" spans="41:43" x14ac:dyDescent="0.3">
      <c r="AO51362" s="9"/>
      <c r="AP51362" s="9"/>
      <c r="AQ51362" s="9"/>
    </row>
    <row r="51363" spans="41:43" x14ac:dyDescent="0.3">
      <c r="AO51363" s="9"/>
      <c r="AP51363" s="9"/>
      <c r="AQ51363" s="9"/>
    </row>
    <row r="51364" spans="41:43" x14ac:dyDescent="0.3">
      <c r="AO51364" s="9"/>
      <c r="AP51364" s="9"/>
      <c r="AQ51364" s="9"/>
    </row>
    <row r="51365" spans="41:43" x14ac:dyDescent="0.3">
      <c r="AO51365" s="9"/>
      <c r="AP51365" s="9"/>
      <c r="AQ51365" s="9"/>
    </row>
    <row r="51366" spans="41:43" x14ac:dyDescent="0.3">
      <c r="AO51366" s="9"/>
      <c r="AP51366" s="9"/>
      <c r="AQ51366" s="9"/>
    </row>
    <row r="51367" spans="41:43" x14ac:dyDescent="0.3">
      <c r="AO51367" s="9"/>
      <c r="AP51367" s="9"/>
      <c r="AQ51367" s="9"/>
    </row>
    <row r="51368" spans="41:43" x14ac:dyDescent="0.3">
      <c r="AO51368" s="9"/>
      <c r="AP51368" s="9"/>
      <c r="AQ51368" s="9"/>
    </row>
    <row r="51369" spans="41:43" x14ac:dyDescent="0.3">
      <c r="AO51369" s="9"/>
      <c r="AP51369" s="9"/>
      <c r="AQ51369" s="9"/>
    </row>
    <row r="51370" spans="41:43" x14ac:dyDescent="0.3">
      <c r="AO51370" s="9"/>
      <c r="AP51370" s="9"/>
      <c r="AQ51370" s="9"/>
    </row>
    <row r="51371" spans="41:43" x14ac:dyDescent="0.3">
      <c r="AO51371" s="9"/>
      <c r="AP51371" s="9"/>
      <c r="AQ51371" s="9"/>
    </row>
    <row r="51372" spans="41:43" x14ac:dyDescent="0.3">
      <c r="AO51372" s="9"/>
      <c r="AP51372" s="9"/>
      <c r="AQ51372" s="9"/>
    </row>
    <row r="51373" spans="41:43" x14ac:dyDescent="0.3">
      <c r="AO51373" s="9"/>
      <c r="AP51373" s="9"/>
      <c r="AQ51373" s="9"/>
    </row>
    <row r="51374" spans="41:43" x14ac:dyDescent="0.3">
      <c r="AO51374" s="9"/>
      <c r="AP51374" s="9"/>
      <c r="AQ51374" s="9"/>
    </row>
    <row r="51375" spans="41:43" x14ac:dyDescent="0.3">
      <c r="AO51375" s="9"/>
      <c r="AP51375" s="9"/>
      <c r="AQ51375" s="9"/>
    </row>
    <row r="51376" spans="41:43" x14ac:dyDescent="0.3">
      <c r="AO51376" s="9"/>
      <c r="AP51376" s="9"/>
      <c r="AQ51376" s="9"/>
    </row>
    <row r="51377" spans="41:43" x14ac:dyDescent="0.3">
      <c r="AO51377" s="9"/>
      <c r="AP51377" s="9"/>
      <c r="AQ51377" s="9"/>
    </row>
    <row r="51378" spans="41:43" x14ac:dyDescent="0.3">
      <c r="AO51378" s="9"/>
      <c r="AP51378" s="9"/>
      <c r="AQ51378" s="9"/>
    </row>
    <row r="51379" spans="41:43" x14ac:dyDescent="0.3">
      <c r="AO51379" s="9"/>
      <c r="AP51379" s="9"/>
      <c r="AQ51379" s="9"/>
    </row>
    <row r="51380" spans="41:43" x14ac:dyDescent="0.3">
      <c r="AO51380" s="9"/>
      <c r="AP51380" s="9"/>
      <c r="AQ51380" s="9"/>
    </row>
    <row r="51381" spans="41:43" x14ac:dyDescent="0.3">
      <c r="AO51381" s="9"/>
      <c r="AP51381" s="9"/>
      <c r="AQ51381" s="9"/>
    </row>
    <row r="51382" spans="41:43" x14ac:dyDescent="0.3">
      <c r="AO51382" s="9"/>
      <c r="AP51382" s="9"/>
      <c r="AQ51382" s="9"/>
    </row>
    <row r="51383" spans="41:43" x14ac:dyDescent="0.3">
      <c r="AO51383" s="9"/>
      <c r="AP51383" s="9"/>
      <c r="AQ51383" s="9"/>
    </row>
    <row r="51384" spans="41:43" x14ac:dyDescent="0.3">
      <c r="AO51384" s="9"/>
      <c r="AP51384" s="9"/>
      <c r="AQ51384" s="9"/>
    </row>
    <row r="51385" spans="41:43" x14ac:dyDescent="0.3">
      <c r="AO51385" s="9"/>
      <c r="AP51385" s="9"/>
      <c r="AQ51385" s="9"/>
    </row>
    <row r="51386" spans="41:43" x14ac:dyDescent="0.3">
      <c r="AO51386" s="9"/>
      <c r="AP51386" s="9"/>
      <c r="AQ51386" s="9"/>
    </row>
    <row r="51387" spans="41:43" x14ac:dyDescent="0.3">
      <c r="AO51387" s="9"/>
      <c r="AP51387" s="9"/>
      <c r="AQ51387" s="9"/>
    </row>
    <row r="51388" spans="41:43" x14ac:dyDescent="0.3">
      <c r="AO51388" s="9"/>
      <c r="AP51388" s="9"/>
      <c r="AQ51388" s="9"/>
    </row>
    <row r="51389" spans="41:43" x14ac:dyDescent="0.3">
      <c r="AO51389" s="9"/>
      <c r="AP51389" s="9"/>
      <c r="AQ51389" s="9"/>
    </row>
    <row r="51390" spans="41:43" x14ac:dyDescent="0.3">
      <c r="AO51390" s="9"/>
      <c r="AP51390" s="9"/>
      <c r="AQ51390" s="9"/>
    </row>
    <row r="51391" spans="41:43" x14ac:dyDescent="0.3">
      <c r="AO51391" s="9"/>
      <c r="AP51391" s="9"/>
      <c r="AQ51391" s="9"/>
    </row>
    <row r="51392" spans="41:43" x14ac:dyDescent="0.3">
      <c r="AO51392" s="9"/>
      <c r="AP51392" s="9"/>
      <c r="AQ51392" s="9"/>
    </row>
    <row r="51393" spans="41:43" x14ac:dyDescent="0.3">
      <c r="AO51393" s="9"/>
      <c r="AP51393" s="9"/>
      <c r="AQ51393" s="9"/>
    </row>
    <row r="51394" spans="41:43" x14ac:dyDescent="0.3">
      <c r="AO51394" s="9"/>
      <c r="AP51394" s="9"/>
      <c r="AQ51394" s="9"/>
    </row>
    <row r="51395" spans="41:43" x14ac:dyDescent="0.3">
      <c r="AO51395" s="9"/>
      <c r="AP51395" s="9"/>
      <c r="AQ51395" s="9"/>
    </row>
    <row r="51396" spans="41:43" x14ac:dyDescent="0.3">
      <c r="AO51396" s="9"/>
      <c r="AP51396" s="9"/>
      <c r="AQ51396" s="9"/>
    </row>
    <row r="51397" spans="41:43" x14ac:dyDescent="0.3">
      <c r="AO51397" s="9"/>
      <c r="AP51397" s="9"/>
      <c r="AQ51397" s="9"/>
    </row>
    <row r="51398" spans="41:43" x14ac:dyDescent="0.3">
      <c r="AO51398" s="9"/>
      <c r="AP51398" s="9"/>
      <c r="AQ51398" s="9"/>
    </row>
    <row r="51399" spans="41:43" x14ac:dyDescent="0.3">
      <c r="AO51399" s="9"/>
      <c r="AP51399" s="9"/>
      <c r="AQ51399" s="9"/>
    </row>
    <row r="51400" spans="41:43" x14ac:dyDescent="0.3">
      <c r="AO51400" s="9"/>
      <c r="AP51400" s="9"/>
      <c r="AQ51400" s="9"/>
    </row>
    <row r="51401" spans="41:43" x14ac:dyDescent="0.3">
      <c r="AO51401" s="9"/>
      <c r="AP51401" s="9"/>
      <c r="AQ51401" s="9"/>
    </row>
    <row r="51402" spans="41:43" x14ac:dyDescent="0.3">
      <c r="AO51402" s="9"/>
      <c r="AP51402" s="9"/>
      <c r="AQ51402" s="9"/>
    </row>
    <row r="51403" spans="41:43" x14ac:dyDescent="0.3">
      <c r="AO51403" s="9"/>
      <c r="AP51403" s="9"/>
      <c r="AQ51403" s="9"/>
    </row>
    <row r="51404" spans="41:43" x14ac:dyDescent="0.3">
      <c r="AO51404" s="9"/>
      <c r="AP51404" s="9"/>
      <c r="AQ51404" s="9"/>
    </row>
    <row r="51405" spans="41:43" x14ac:dyDescent="0.3">
      <c r="AO51405" s="9"/>
      <c r="AP51405" s="9"/>
      <c r="AQ51405" s="9"/>
    </row>
    <row r="51406" spans="41:43" x14ac:dyDescent="0.3">
      <c r="AO51406" s="9"/>
      <c r="AP51406" s="9"/>
      <c r="AQ51406" s="9"/>
    </row>
    <row r="51407" spans="41:43" x14ac:dyDescent="0.3">
      <c r="AO51407" s="9"/>
      <c r="AP51407" s="9"/>
      <c r="AQ51407" s="9"/>
    </row>
    <row r="51408" spans="41:43" x14ac:dyDescent="0.3">
      <c r="AO51408" s="9"/>
      <c r="AP51408" s="9"/>
      <c r="AQ51408" s="9"/>
    </row>
    <row r="51409" spans="41:43" x14ac:dyDescent="0.3">
      <c r="AO51409" s="9"/>
      <c r="AP51409" s="9"/>
      <c r="AQ51409" s="9"/>
    </row>
    <row r="51410" spans="41:43" x14ac:dyDescent="0.3">
      <c r="AO51410" s="9"/>
      <c r="AP51410" s="9"/>
      <c r="AQ51410" s="9"/>
    </row>
    <row r="51411" spans="41:43" x14ac:dyDescent="0.3">
      <c r="AO51411" s="9"/>
      <c r="AP51411" s="9"/>
      <c r="AQ51411" s="9"/>
    </row>
    <row r="51412" spans="41:43" x14ac:dyDescent="0.3">
      <c r="AO51412" s="9"/>
      <c r="AP51412" s="9"/>
      <c r="AQ51412" s="9"/>
    </row>
    <row r="51413" spans="41:43" x14ac:dyDescent="0.3">
      <c r="AO51413" s="9"/>
      <c r="AP51413" s="9"/>
      <c r="AQ51413" s="9"/>
    </row>
    <row r="51414" spans="41:43" x14ac:dyDescent="0.3">
      <c r="AO51414" s="9"/>
      <c r="AP51414" s="9"/>
      <c r="AQ51414" s="9"/>
    </row>
    <row r="51415" spans="41:43" x14ac:dyDescent="0.3">
      <c r="AO51415" s="9"/>
      <c r="AP51415" s="9"/>
      <c r="AQ51415" s="9"/>
    </row>
    <row r="51416" spans="41:43" x14ac:dyDescent="0.3">
      <c r="AO51416" s="9"/>
      <c r="AP51416" s="9"/>
      <c r="AQ51416" s="9"/>
    </row>
    <row r="51417" spans="41:43" x14ac:dyDescent="0.3">
      <c r="AO51417" s="9"/>
      <c r="AP51417" s="9"/>
      <c r="AQ51417" s="9"/>
    </row>
    <row r="51418" spans="41:43" x14ac:dyDescent="0.3">
      <c r="AO51418" s="9"/>
      <c r="AP51418" s="9"/>
      <c r="AQ51418" s="9"/>
    </row>
    <row r="51419" spans="41:43" x14ac:dyDescent="0.3">
      <c r="AO51419" s="9"/>
      <c r="AP51419" s="9"/>
      <c r="AQ51419" s="9"/>
    </row>
    <row r="51420" spans="41:43" x14ac:dyDescent="0.3">
      <c r="AO51420" s="9"/>
      <c r="AP51420" s="9"/>
      <c r="AQ51420" s="9"/>
    </row>
    <row r="51421" spans="41:43" x14ac:dyDescent="0.3">
      <c r="AO51421" s="9"/>
      <c r="AP51421" s="9"/>
      <c r="AQ51421" s="9"/>
    </row>
    <row r="51422" spans="41:43" x14ac:dyDescent="0.3">
      <c r="AO51422" s="9"/>
      <c r="AP51422" s="9"/>
      <c r="AQ51422" s="9"/>
    </row>
    <row r="51423" spans="41:43" x14ac:dyDescent="0.3">
      <c r="AO51423" s="9"/>
      <c r="AP51423" s="9"/>
      <c r="AQ51423" s="9"/>
    </row>
    <row r="51424" spans="41:43" x14ac:dyDescent="0.3">
      <c r="AO51424" s="9"/>
      <c r="AP51424" s="9"/>
      <c r="AQ51424" s="9"/>
    </row>
    <row r="51425" spans="41:43" x14ac:dyDescent="0.3">
      <c r="AO51425" s="9"/>
      <c r="AP51425" s="9"/>
      <c r="AQ51425" s="9"/>
    </row>
    <row r="51426" spans="41:43" x14ac:dyDescent="0.3">
      <c r="AO51426" s="9"/>
      <c r="AP51426" s="9"/>
      <c r="AQ51426" s="9"/>
    </row>
    <row r="51427" spans="41:43" x14ac:dyDescent="0.3">
      <c r="AO51427" s="9"/>
      <c r="AP51427" s="9"/>
      <c r="AQ51427" s="9"/>
    </row>
    <row r="51428" spans="41:43" x14ac:dyDescent="0.3">
      <c r="AO51428" s="9"/>
      <c r="AP51428" s="9"/>
      <c r="AQ51428" s="9"/>
    </row>
    <row r="51429" spans="41:43" x14ac:dyDescent="0.3">
      <c r="AO51429" s="9"/>
      <c r="AP51429" s="9"/>
      <c r="AQ51429" s="9"/>
    </row>
    <row r="51430" spans="41:43" x14ac:dyDescent="0.3">
      <c r="AO51430" s="9"/>
      <c r="AP51430" s="9"/>
      <c r="AQ51430" s="9"/>
    </row>
    <row r="51431" spans="41:43" x14ac:dyDescent="0.3">
      <c r="AO51431" s="9"/>
      <c r="AP51431" s="9"/>
      <c r="AQ51431" s="9"/>
    </row>
    <row r="51432" spans="41:43" x14ac:dyDescent="0.3">
      <c r="AO51432" s="9"/>
      <c r="AP51432" s="9"/>
      <c r="AQ51432" s="9"/>
    </row>
    <row r="51433" spans="41:43" x14ac:dyDescent="0.3">
      <c r="AO51433" s="9"/>
      <c r="AP51433" s="9"/>
      <c r="AQ51433" s="9"/>
    </row>
    <row r="51434" spans="41:43" x14ac:dyDescent="0.3">
      <c r="AO51434" s="9"/>
      <c r="AP51434" s="9"/>
      <c r="AQ51434" s="9"/>
    </row>
    <row r="51435" spans="41:43" x14ac:dyDescent="0.3">
      <c r="AO51435" s="9"/>
      <c r="AP51435" s="9"/>
      <c r="AQ51435" s="9"/>
    </row>
    <row r="51436" spans="41:43" x14ac:dyDescent="0.3">
      <c r="AO51436" s="9"/>
      <c r="AP51436" s="9"/>
      <c r="AQ51436" s="9"/>
    </row>
    <row r="51437" spans="41:43" x14ac:dyDescent="0.3">
      <c r="AO51437" s="9"/>
      <c r="AP51437" s="9"/>
      <c r="AQ51437" s="9"/>
    </row>
    <row r="51438" spans="41:43" x14ac:dyDescent="0.3">
      <c r="AO51438" s="9"/>
      <c r="AP51438" s="9"/>
      <c r="AQ51438" s="9"/>
    </row>
    <row r="51439" spans="41:43" x14ac:dyDescent="0.3">
      <c r="AO51439" s="9"/>
      <c r="AP51439" s="9"/>
      <c r="AQ51439" s="9"/>
    </row>
    <row r="51440" spans="41:43" x14ac:dyDescent="0.3">
      <c r="AO51440" s="9"/>
      <c r="AP51440" s="9"/>
      <c r="AQ51440" s="9"/>
    </row>
    <row r="51441" spans="41:43" x14ac:dyDescent="0.3">
      <c r="AO51441" s="9"/>
      <c r="AP51441" s="9"/>
      <c r="AQ51441" s="9"/>
    </row>
    <row r="51442" spans="41:43" x14ac:dyDescent="0.3">
      <c r="AO51442" s="9"/>
      <c r="AP51442" s="9"/>
      <c r="AQ51442" s="9"/>
    </row>
    <row r="51443" spans="41:43" x14ac:dyDescent="0.3">
      <c r="AO51443" s="9"/>
      <c r="AP51443" s="9"/>
      <c r="AQ51443" s="9"/>
    </row>
    <row r="51444" spans="41:43" x14ac:dyDescent="0.3">
      <c r="AO51444" s="9"/>
      <c r="AP51444" s="9"/>
      <c r="AQ51444" s="9"/>
    </row>
    <row r="51445" spans="41:43" x14ac:dyDescent="0.3">
      <c r="AO51445" s="9"/>
      <c r="AP51445" s="9"/>
      <c r="AQ51445" s="9"/>
    </row>
    <row r="51446" spans="41:43" x14ac:dyDescent="0.3">
      <c r="AO51446" s="9"/>
      <c r="AP51446" s="9"/>
      <c r="AQ51446" s="9"/>
    </row>
    <row r="51447" spans="41:43" x14ac:dyDescent="0.3">
      <c r="AO51447" s="9"/>
      <c r="AP51447" s="9"/>
      <c r="AQ51447" s="9"/>
    </row>
    <row r="51448" spans="41:43" x14ac:dyDescent="0.3">
      <c r="AO51448" s="9"/>
      <c r="AP51448" s="9"/>
      <c r="AQ51448" s="9"/>
    </row>
    <row r="51449" spans="41:43" x14ac:dyDescent="0.3">
      <c r="AO51449" s="9"/>
      <c r="AP51449" s="9"/>
      <c r="AQ51449" s="9"/>
    </row>
    <row r="51450" spans="41:43" x14ac:dyDescent="0.3">
      <c r="AO51450" s="9"/>
      <c r="AP51450" s="9"/>
      <c r="AQ51450" s="9"/>
    </row>
    <row r="51451" spans="41:43" x14ac:dyDescent="0.3">
      <c r="AO51451" s="9"/>
      <c r="AP51451" s="9"/>
      <c r="AQ51451" s="9"/>
    </row>
    <row r="51452" spans="41:43" x14ac:dyDescent="0.3">
      <c r="AO51452" s="9"/>
      <c r="AP51452" s="9"/>
      <c r="AQ51452" s="9"/>
    </row>
    <row r="51453" spans="41:43" x14ac:dyDescent="0.3">
      <c r="AO51453" s="9"/>
      <c r="AP51453" s="9"/>
      <c r="AQ51453" s="9"/>
    </row>
    <row r="51454" spans="41:43" x14ac:dyDescent="0.3">
      <c r="AO51454" s="9"/>
      <c r="AP51454" s="9"/>
      <c r="AQ51454" s="9"/>
    </row>
    <row r="51455" spans="41:43" x14ac:dyDescent="0.3">
      <c r="AO51455" s="9"/>
      <c r="AP51455" s="9"/>
      <c r="AQ51455" s="9"/>
    </row>
    <row r="51456" spans="41:43" x14ac:dyDescent="0.3">
      <c r="AO51456" s="9"/>
      <c r="AP51456" s="9"/>
      <c r="AQ51456" s="9"/>
    </row>
    <row r="51457" spans="41:43" x14ac:dyDescent="0.3">
      <c r="AO51457" s="9"/>
      <c r="AP51457" s="9"/>
      <c r="AQ51457" s="9"/>
    </row>
    <row r="51458" spans="41:43" x14ac:dyDescent="0.3">
      <c r="AO51458" s="9"/>
      <c r="AP51458" s="9"/>
      <c r="AQ51458" s="9"/>
    </row>
    <row r="51459" spans="41:43" x14ac:dyDescent="0.3">
      <c r="AO51459" s="9"/>
      <c r="AP51459" s="9"/>
      <c r="AQ51459" s="9"/>
    </row>
    <row r="51460" spans="41:43" x14ac:dyDescent="0.3">
      <c r="AO51460" s="9"/>
      <c r="AP51460" s="9"/>
      <c r="AQ51460" s="9"/>
    </row>
    <row r="51461" spans="41:43" x14ac:dyDescent="0.3">
      <c r="AO51461" s="9"/>
      <c r="AP51461" s="9"/>
      <c r="AQ51461" s="9"/>
    </row>
    <row r="51462" spans="41:43" x14ac:dyDescent="0.3">
      <c r="AO51462" s="9"/>
      <c r="AP51462" s="9"/>
      <c r="AQ51462" s="9"/>
    </row>
    <row r="51463" spans="41:43" x14ac:dyDescent="0.3">
      <c r="AO51463" s="9"/>
      <c r="AP51463" s="9"/>
      <c r="AQ51463" s="9"/>
    </row>
    <row r="51464" spans="41:43" x14ac:dyDescent="0.3">
      <c r="AO51464" s="9"/>
      <c r="AP51464" s="9"/>
      <c r="AQ51464" s="9"/>
    </row>
    <row r="51465" spans="41:43" x14ac:dyDescent="0.3">
      <c r="AO51465" s="9"/>
      <c r="AP51465" s="9"/>
      <c r="AQ51465" s="9"/>
    </row>
    <row r="51466" spans="41:43" x14ac:dyDescent="0.3">
      <c r="AO51466" s="9"/>
      <c r="AP51466" s="9"/>
      <c r="AQ51466" s="9"/>
    </row>
    <row r="51467" spans="41:43" x14ac:dyDescent="0.3">
      <c r="AO51467" s="9"/>
      <c r="AP51467" s="9"/>
      <c r="AQ51467" s="9"/>
    </row>
    <row r="51468" spans="41:43" x14ac:dyDescent="0.3">
      <c r="AO51468" s="9"/>
      <c r="AP51468" s="9"/>
      <c r="AQ51468" s="9"/>
    </row>
    <row r="51469" spans="41:43" x14ac:dyDescent="0.3">
      <c r="AO51469" s="9"/>
      <c r="AP51469" s="9"/>
      <c r="AQ51469" s="9"/>
    </row>
    <row r="51470" spans="41:43" x14ac:dyDescent="0.3">
      <c r="AO51470" s="9"/>
      <c r="AP51470" s="9"/>
      <c r="AQ51470" s="9"/>
    </row>
    <row r="51471" spans="41:43" x14ac:dyDescent="0.3">
      <c r="AO51471" s="9"/>
      <c r="AP51471" s="9"/>
      <c r="AQ51471" s="9"/>
    </row>
    <row r="51472" spans="41:43" x14ac:dyDescent="0.3">
      <c r="AO51472" s="9"/>
      <c r="AP51472" s="9"/>
      <c r="AQ51472" s="9"/>
    </row>
    <row r="51473" spans="41:43" x14ac:dyDescent="0.3">
      <c r="AO51473" s="9"/>
      <c r="AP51473" s="9"/>
      <c r="AQ51473" s="9"/>
    </row>
    <row r="51474" spans="41:43" x14ac:dyDescent="0.3">
      <c r="AO51474" s="9"/>
      <c r="AP51474" s="9"/>
      <c r="AQ51474" s="9"/>
    </row>
    <row r="51475" spans="41:43" x14ac:dyDescent="0.3">
      <c r="AO51475" s="9"/>
      <c r="AP51475" s="9"/>
      <c r="AQ51475" s="9"/>
    </row>
    <row r="51476" spans="41:43" x14ac:dyDescent="0.3">
      <c r="AO51476" s="9"/>
      <c r="AP51476" s="9"/>
      <c r="AQ51476" s="9"/>
    </row>
    <row r="51477" spans="41:43" x14ac:dyDescent="0.3">
      <c r="AO51477" s="9"/>
      <c r="AP51477" s="9"/>
      <c r="AQ51477" s="9"/>
    </row>
    <row r="51478" spans="41:43" x14ac:dyDescent="0.3">
      <c r="AO51478" s="9"/>
      <c r="AP51478" s="9"/>
      <c r="AQ51478" s="9"/>
    </row>
    <row r="51479" spans="41:43" x14ac:dyDescent="0.3">
      <c r="AO51479" s="9"/>
      <c r="AP51479" s="9"/>
      <c r="AQ51479" s="9"/>
    </row>
    <row r="51480" spans="41:43" x14ac:dyDescent="0.3">
      <c r="AO51480" s="9"/>
      <c r="AP51480" s="9"/>
      <c r="AQ51480" s="9"/>
    </row>
    <row r="51481" spans="41:43" x14ac:dyDescent="0.3">
      <c r="AO51481" s="9"/>
      <c r="AP51481" s="9"/>
      <c r="AQ51481" s="9"/>
    </row>
    <row r="51482" spans="41:43" x14ac:dyDescent="0.3">
      <c r="AO51482" s="9"/>
      <c r="AP51482" s="9"/>
      <c r="AQ51482" s="9"/>
    </row>
    <row r="51483" spans="41:43" x14ac:dyDescent="0.3">
      <c r="AO51483" s="9"/>
      <c r="AP51483" s="9"/>
      <c r="AQ51483" s="9"/>
    </row>
    <row r="51484" spans="41:43" x14ac:dyDescent="0.3">
      <c r="AO51484" s="9"/>
      <c r="AP51484" s="9"/>
      <c r="AQ51484" s="9"/>
    </row>
    <row r="51485" spans="41:43" x14ac:dyDescent="0.3">
      <c r="AO51485" s="9"/>
      <c r="AP51485" s="9"/>
      <c r="AQ51485" s="9"/>
    </row>
    <row r="51486" spans="41:43" x14ac:dyDescent="0.3">
      <c r="AO51486" s="9"/>
      <c r="AP51486" s="9"/>
      <c r="AQ51486" s="9"/>
    </row>
    <row r="51487" spans="41:43" x14ac:dyDescent="0.3">
      <c r="AO51487" s="9"/>
      <c r="AP51487" s="9"/>
      <c r="AQ51487" s="9"/>
    </row>
    <row r="51488" spans="41:43" x14ac:dyDescent="0.3">
      <c r="AO51488" s="9"/>
      <c r="AP51488" s="9"/>
      <c r="AQ51488" s="9"/>
    </row>
    <row r="51489" spans="41:43" x14ac:dyDescent="0.3">
      <c r="AO51489" s="9"/>
      <c r="AP51489" s="9"/>
      <c r="AQ51489" s="9"/>
    </row>
    <row r="51490" spans="41:43" x14ac:dyDescent="0.3">
      <c r="AO51490" s="9"/>
      <c r="AP51490" s="9"/>
      <c r="AQ51490" s="9"/>
    </row>
    <row r="51491" spans="41:43" x14ac:dyDescent="0.3">
      <c r="AO51491" s="9"/>
      <c r="AP51491" s="9"/>
      <c r="AQ51491" s="9"/>
    </row>
    <row r="51492" spans="41:43" x14ac:dyDescent="0.3">
      <c r="AO51492" s="9"/>
      <c r="AP51492" s="9"/>
      <c r="AQ51492" s="9"/>
    </row>
    <row r="51493" spans="41:43" x14ac:dyDescent="0.3">
      <c r="AO51493" s="9"/>
      <c r="AP51493" s="9"/>
      <c r="AQ51493" s="9"/>
    </row>
    <row r="51494" spans="41:43" x14ac:dyDescent="0.3">
      <c r="AO51494" s="9"/>
      <c r="AP51494" s="9"/>
      <c r="AQ51494" s="9"/>
    </row>
    <row r="51495" spans="41:43" x14ac:dyDescent="0.3">
      <c r="AO51495" s="9"/>
      <c r="AP51495" s="9"/>
      <c r="AQ51495" s="9"/>
    </row>
    <row r="51496" spans="41:43" x14ac:dyDescent="0.3">
      <c r="AO51496" s="9"/>
      <c r="AP51496" s="9"/>
      <c r="AQ51496" s="9"/>
    </row>
    <row r="51497" spans="41:43" x14ac:dyDescent="0.3">
      <c r="AO51497" s="9"/>
      <c r="AP51497" s="9"/>
      <c r="AQ51497" s="9"/>
    </row>
    <row r="51498" spans="41:43" x14ac:dyDescent="0.3">
      <c r="AO51498" s="9"/>
      <c r="AP51498" s="9"/>
      <c r="AQ51498" s="9"/>
    </row>
    <row r="51499" spans="41:43" x14ac:dyDescent="0.3">
      <c r="AO51499" s="9"/>
      <c r="AP51499" s="9"/>
      <c r="AQ51499" s="9"/>
    </row>
    <row r="51500" spans="41:43" x14ac:dyDescent="0.3">
      <c r="AO51500" s="9"/>
      <c r="AP51500" s="9"/>
      <c r="AQ51500" s="9"/>
    </row>
    <row r="51501" spans="41:43" x14ac:dyDescent="0.3">
      <c r="AO51501" s="9"/>
      <c r="AP51501" s="9"/>
      <c r="AQ51501" s="9"/>
    </row>
    <row r="51502" spans="41:43" x14ac:dyDescent="0.3">
      <c r="AO51502" s="9"/>
      <c r="AP51502" s="9"/>
      <c r="AQ51502" s="9"/>
    </row>
    <row r="51503" spans="41:43" x14ac:dyDescent="0.3">
      <c r="AO51503" s="9"/>
      <c r="AP51503" s="9"/>
      <c r="AQ51503" s="9"/>
    </row>
    <row r="51504" spans="41:43" x14ac:dyDescent="0.3">
      <c r="AO51504" s="9"/>
      <c r="AP51504" s="9"/>
      <c r="AQ51504" s="9"/>
    </row>
    <row r="51505" spans="41:43" x14ac:dyDescent="0.3">
      <c r="AO51505" s="9"/>
      <c r="AP51505" s="9"/>
      <c r="AQ51505" s="9"/>
    </row>
    <row r="51506" spans="41:43" x14ac:dyDescent="0.3">
      <c r="AO51506" s="9"/>
      <c r="AP51506" s="9"/>
      <c r="AQ51506" s="9"/>
    </row>
    <row r="51507" spans="41:43" x14ac:dyDescent="0.3">
      <c r="AO51507" s="9"/>
      <c r="AP51507" s="9"/>
      <c r="AQ51507" s="9"/>
    </row>
    <row r="51508" spans="41:43" x14ac:dyDescent="0.3">
      <c r="AO51508" s="9"/>
      <c r="AP51508" s="9"/>
      <c r="AQ51508" s="9"/>
    </row>
    <row r="51509" spans="41:43" x14ac:dyDescent="0.3">
      <c r="AO51509" s="9"/>
      <c r="AP51509" s="9"/>
      <c r="AQ51509" s="9"/>
    </row>
    <row r="51510" spans="41:43" x14ac:dyDescent="0.3">
      <c r="AO51510" s="9"/>
      <c r="AP51510" s="9"/>
      <c r="AQ51510" s="9"/>
    </row>
    <row r="51511" spans="41:43" x14ac:dyDescent="0.3">
      <c r="AO51511" s="9"/>
      <c r="AP51511" s="9"/>
      <c r="AQ51511" s="9"/>
    </row>
    <row r="51512" spans="41:43" x14ac:dyDescent="0.3">
      <c r="AO51512" s="9"/>
      <c r="AP51512" s="9"/>
      <c r="AQ51512" s="9"/>
    </row>
    <row r="51513" spans="41:43" x14ac:dyDescent="0.3">
      <c r="AO51513" s="9"/>
      <c r="AP51513" s="9"/>
      <c r="AQ51513" s="9"/>
    </row>
    <row r="51514" spans="41:43" x14ac:dyDescent="0.3">
      <c r="AO51514" s="9"/>
      <c r="AP51514" s="9"/>
      <c r="AQ51514" s="9"/>
    </row>
    <row r="51515" spans="41:43" x14ac:dyDescent="0.3">
      <c r="AO51515" s="9"/>
      <c r="AP51515" s="9"/>
      <c r="AQ51515" s="9"/>
    </row>
    <row r="51516" spans="41:43" x14ac:dyDescent="0.3">
      <c r="AO51516" s="9"/>
      <c r="AP51516" s="9"/>
      <c r="AQ51516" s="9"/>
    </row>
    <row r="51517" spans="41:43" x14ac:dyDescent="0.3">
      <c r="AO51517" s="9"/>
      <c r="AP51517" s="9"/>
      <c r="AQ51517" s="9"/>
    </row>
    <row r="51518" spans="41:43" x14ac:dyDescent="0.3">
      <c r="AO51518" s="9"/>
      <c r="AP51518" s="9"/>
      <c r="AQ51518" s="9"/>
    </row>
    <row r="51519" spans="41:43" x14ac:dyDescent="0.3">
      <c r="AO51519" s="9"/>
      <c r="AP51519" s="9"/>
      <c r="AQ51519" s="9"/>
    </row>
    <row r="51520" spans="41:43" x14ac:dyDescent="0.3">
      <c r="AO51520" s="9"/>
      <c r="AP51520" s="9"/>
      <c r="AQ51520" s="9"/>
    </row>
    <row r="51521" spans="41:43" x14ac:dyDescent="0.3">
      <c r="AO51521" s="9"/>
      <c r="AP51521" s="9"/>
      <c r="AQ51521" s="9"/>
    </row>
    <row r="51522" spans="41:43" x14ac:dyDescent="0.3">
      <c r="AO51522" s="9"/>
      <c r="AP51522" s="9"/>
      <c r="AQ51522" s="9"/>
    </row>
    <row r="51523" spans="41:43" x14ac:dyDescent="0.3">
      <c r="AO51523" s="9"/>
      <c r="AP51523" s="9"/>
      <c r="AQ51523" s="9"/>
    </row>
    <row r="51524" spans="41:43" x14ac:dyDescent="0.3">
      <c r="AO51524" s="9"/>
      <c r="AP51524" s="9"/>
      <c r="AQ51524" s="9"/>
    </row>
    <row r="51525" spans="41:43" x14ac:dyDescent="0.3">
      <c r="AO51525" s="9"/>
      <c r="AP51525" s="9"/>
      <c r="AQ51525" s="9"/>
    </row>
    <row r="51526" spans="41:43" x14ac:dyDescent="0.3">
      <c r="AO51526" s="9"/>
      <c r="AP51526" s="9"/>
      <c r="AQ51526" s="9"/>
    </row>
    <row r="51527" spans="41:43" x14ac:dyDescent="0.3">
      <c r="AO51527" s="9"/>
      <c r="AP51527" s="9"/>
      <c r="AQ51527" s="9"/>
    </row>
    <row r="51528" spans="41:43" x14ac:dyDescent="0.3">
      <c r="AO51528" s="9"/>
      <c r="AP51528" s="9"/>
      <c r="AQ51528" s="9"/>
    </row>
    <row r="51529" spans="41:43" x14ac:dyDescent="0.3">
      <c r="AO51529" s="9"/>
      <c r="AP51529" s="9"/>
      <c r="AQ51529" s="9"/>
    </row>
    <row r="51530" spans="41:43" x14ac:dyDescent="0.3">
      <c r="AO51530" s="9"/>
      <c r="AP51530" s="9"/>
      <c r="AQ51530" s="9"/>
    </row>
    <row r="51531" spans="41:43" x14ac:dyDescent="0.3">
      <c r="AO51531" s="9"/>
      <c r="AP51531" s="9"/>
      <c r="AQ51531" s="9"/>
    </row>
    <row r="51532" spans="41:43" x14ac:dyDescent="0.3">
      <c r="AO51532" s="9"/>
      <c r="AP51532" s="9"/>
      <c r="AQ51532" s="9"/>
    </row>
    <row r="51533" spans="41:43" x14ac:dyDescent="0.3">
      <c r="AO51533" s="9"/>
      <c r="AP51533" s="9"/>
      <c r="AQ51533" s="9"/>
    </row>
    <row r="51534" spans="41:43" x14ac:dyDescent="0.3">
      <c r="AO51534" s="9"/>
      <c r="AP51534" s="9"/>
      <c r="AQ51534" s="9"/>
    </row>
    <row r="51535" spans="41:43" x14ac:dyDescent="0.3">
      <c r="AO51535" s="9"/>
      <c r="AP51535" s="9"/>
      <c r="AQ51535" s="9"/>
    </row>
    <row r="51536" spans="41:43" x14ac:dyDescent="0.3">
      <c r="AO51536" s="9"/>
      <c r="AP51536" s="9"/>
      <c r="AQ51536" s="9"/>
    </row>
    <row r="51537" spans="41:43" x14ac:dyDescent="0.3">
      <c r="AO51537" s="9"/>
      <c r="AP51537" s="9"/>
      <c r="AQ51537" s="9"/>
    </row>
    <row r="51538" spans="41:43" x14ac:dyDescent="0.3">
      <c r="AO51538" s="9"/>
      <c r="AP51538" s="9"/>
      <c r="AQ51538" s="9"/>
    </row>
    <row r="51539" spans="41:43" x14ac:dyDescent="0.3">
      <c r="AO51539" s="9"/>
      <c r="AP51539" s="9"/>
      <c r="AQ51539" s="9"/>
    </row>
    <row r="51540" spans="41:43" x14ac:dyDescent="0.3">
      <c r="AO51540" s="9"/>
      <c r="AP51540" s="9"/>
      <c r="AQ51540" s="9"/>
    </row>
    <row r="51541" spans="41:43" x14ac:dyDescent="0.3">
      <c r="AO51541" s="9"/>
      <c r="AP51541" s="9"/>
      <c r="AQ51541" s="9"/>
    </row>
    <row r="51542" spans="41:43" x14ac:dyDescent="0.3">
      <c r="AO51542" s="9"/>
      <c r="AP51542" s="9"/>
      <c r="AQ51542" s="9"/>
    </row>
    <row r="51543" spans="41:43" x14ac:dyDescent="0.3">
      <c r="AO51543" s="9"/>
      <c r="AP51543" s="9"/>
      <c r="AQ51543" s="9"/>
    </row>
    <row r="51544" spans="41:43" x14ac:dyDescent="0.3">
      <c r="AO51544" s="9"/>
      <c r="AP51544" s="9"/>
      <c r="AQ51544" s="9"/>
    </row>
    <row r="51545" spans="41:43" x14ac:dyDescent="0.3">
      <c r="AO51545" s="9"/>
      <c r="AP51545" s="9"/>
      <c r="AQ51545" s="9"/>
    </row>
    <row r="51546" spans="41:43" x14ac:dyDescent="0.3">
      <c r="AO51546" s="9"/>
      <c r="AP51546" s="9"/>
      <c r="AQ51546" s="9"/>
    </row>
    <row r="51547" spans="41:43" x14ac:dyDescent="0.3">
      <c r="AO51547" s="9"/>
      <c r="AP51547" s="9"/>
      <c r="AQ51547" s="9"/>
    </row>
    <row r="51548" spans="41:43" x14ac:dyDescent="0.3">
      <c r="AO51548" s="9"/>
      <c r="AP51548" s="9"/>
      <c r="AQ51548" s="9"/>
    </row>
    <row r="51549" spans="41:43" x14ac:dyDescent="0.3">
      <c r="AO51549" s="9"/>
      <c r="AP51549" s="9"/>
      <c r="AQ51549" s="9"/>
    </row>
    <row r="51550" spans="41:43" x14ac:dyDescent="0.3">
      <c r="AO51550" s="9"/>
      <c r="AP51550" s="9"/>
      <c r="AQ51550" s="9"/>
    </row>
    <row r="51551" spans="41:43" x14ac:dyDescent="0.3">
      <c r="AO51551" s="9"/>
      <c r="AP51551" s="9"/>
      <c r="AQ51551" s="9"/>
    </row>
    <row r="51552" spans="41:43" x14ac:dyDescent="0.3">
      <c r="AO51552" s="9"/>
      <c r="AP51552" s="9"/>
      <c r="AQ51552" s="9"/>
    </row>
    <row r="51553" spans="41:43" x14ac:dyDescent="0.3">
      <c r="AO51553" s="9"/>
      <c r="AP51553" s="9"/>
      <c r="AQ51553" s="9"/>
    </row>
    <row r="51554" spans="41:43" x14ac:dyDescent="0.3">
      <c r="AO51554" s="9"/>
      <c r="AP51554" s="9"/>
      <c r="AQ51554" s="9"/>
    </row>
    <row r="51555" spans="41:43" x14ac:dyDescent="0.3">
      <c r="AO51555" s="9"/>
      <c r="AP51555" s="9"/>
      <c r="AQ51555" s="9"/>
    </row>
    <row r="51556" spans="41:43" x14ac:dyDescent="0.3">
      <c r="AO51556" s="9"/>
      <c r="AP51556" s="9"/>
      <c r="AQ51556" s="9"/>
    </row>
    <row r="51557" spans="41:43" x14ac:dyDescent="0.3">
      <c r="AO51557" s="9"/>
      <c r="AP51557" s="9"/>
      <c r="AQ51557" s="9"/>
    </row>
    <row r="51558" spans="41:43" x14ac:dyDescent="0.3">
      <c r="AO51558" s="9"/>
      <c r="AP51558" s="9"/>
      <c r="AQ51558" s="9"/>
    </row>
    <row r="51559" spans="41:43" x14ac:dyDescent="0.3">
      <c r="AO51559" s="9"/>
      <c r="AP51559" s="9"/>
      <c r="AQ51559" s="9"/>
    </row>
    <row r="51560" spans="41:43" x14ac:dyDescent="0.3">
      <c r="AO51560" s="9"/>
      <c r="AP51560" s="9"/>
      <c r="AQ51560" s="9"/>
    </row>
    <row r="51561" spans="41:43" x14ac:dyDescent="0.3">
      <c r="AO51561" s="9"/>
      <c r="AP51561" s="9"/>
      <c r="AQ51561" s="9"/>
    </row>
    <row r="51562" spans="41:43" x14ac:dyDescent="0.3">
      <c r="AO51562" s="9"/>
      <c r="AP51562" s="9"/>
      <c r="AQ51562" s="9"/>
    </row>
    <row r="51563" spans="41:43" x14ac:dyDescent="0.3">
      <c r="AO51563" s="9"/>
      <c r="AP51563" s="9"/>
      <c r="AQ51563" s="9"/>
    </row>
    <row r="51564" spans="41:43" x14ac:dyDescent="0.3">
      <c r="AO51564" s="9"/>
      <c r="AP51564" s="9"/>
      <c r="AQ51564" s="9"/>
    </row>
    <row r="51565" spans="41:43" x14ac:dyDescent="0.3">
      <c r="AO51565" s="9"/>
      <c r="AP51565" s="9"/>
      <c r="AQ51565" s="9"/>
    </row>
    <row r="51566" spans="41:43" x14ac:dyDescent="0.3">
      <c r="AO51566" s="9"/>
      <c r="AP51566" s="9"/>
      <c r="AQ51566" s="9"/>
    </row>
    <row r="51567" spans="41:43" x14ac:dyDescent="0.3">
      <c r="AO51567" s="9"/>
      <c r="AP51567" s="9"/>
      <c r="AQ51567" s="9"/>
    </row>
    <row r="51568" spans="41:43" x14ac:dyDescent="0.3">
      <c r="AO51568" s="9"/>
      <c r="AP51568" s="9"/>
      <c r="AQ51568" s="9"/>
    </row>
    <row r="51569" spans="41:43" x14ac:dyDescent="0.3">
      <c r="AO51569" s="9"/>
      <c r="AP51569" s="9"/>
      <c r="AQ51569" s="9"/>
    </row>
    <row r="51570" spans="41:43" x14ac:dyDescent="0.3">
      <c r="AO51570" s="9"/>
      <c r="AP51570" s="9"/>
      <c r="AQ51570" s="9"/>
    </row>
    <row r="51571" spans="41:43" x14ac:dyDescent="0.3">
      <c r="AO51571" s="9"/>
      <c r="AP51571" s="9"/>
      <c r="AQ51571" s="9"/>
    </row>
    <row r="51572" spans="41:43" x14ac:dyDescent="0.3">
      <c r="AO51572" s="9"/>
      <c r="AP51572" s="9"/>
      <c r="AQ51572" s="9"/>
    </row>
    <row r="51573" spans="41:43" x14ac:dyDescent="0.3">
      <c r="AO51573" s="9"/>
      <c r="AP51573" s="9"/>
      <c r="AQ51573" s="9"/>
    </row>
    <row r="51574" spans="41:43" x14ac:dyDescent="0.3">
      <c r="AO51574" s="9"/>
      <c r="AP51574" s="9"/>
      <c r="AQ51574" s="9"/>
    </row>
    <row r="51575" spans="41:43" x14ac:dyDescent="0.3">
      <c r="AO51575" s="9"/>
      <c r="AP51575" s="9"/>
      <c r="AQ51575" s="9"/>
    </row>
    <row r="51576" spans="41:43" x14ac:dyDescent="0.3">
      <c r="AO51576" s="9"/>
      <c r="AP51576" s="9"/>
      <c r="AQ51576" s="9"/>
    </row>
    <row r="51577" spans="41:43" x14ac:dyDescent="0.3">
      <c r="AO51577" s="9"/>
      <c r="AP51577" s="9"/>
      <c r="AQ51577" s="9"/>
    </row>
    <row r="51578" spans="41:43" x14ac:dyDescent="0.3">
      <c r="AO51578" s="9"/>
      <c r="AP51578" s="9"/>
      <c r="AQ51578" s="9"/>
    </row>
    <row r="51579" spans="41:43" x14ac:dyDescent="0.3">
      <c r="AO51579" s="9"/>
      <c r="AP51579" s="9"/>
      <c r="AQ51579" s="9"/>
    </row>
    <row r="51580" spans="41:43" x14ac:dyDescent="0.3">
      <c r="AO51580" s="9"/>
      <c r="AP51580" s="9"/>
      <c r="AQ51580" s="9"/>
    </row>
    <row r="51581" spans="41:43" x14ac:dyDescent="0.3">
      <c r="AO51581" s="9"/>
      <c r="AP51581" s="9"/>
      <c r="AQ51581" s="9"/>
    </row>
    <row r="51582" spans="41:43" x14ac:dyDescent="0.3">
      <c r="AO51582" s="9"/>
      <c r="AP51582" s="9"/>
      <c r="AQ51582" s="9"/>
    </row>
    <row r="51583" spans="41:43" x14ac:dyDescent="0.3">
      <c r="AO51583" s="9"/>
      <c r="AP51583" s="9"/>
      <c r="AQ51583" s="9"/>
    </row>
    <row r="51584" spans="41:43" x14ac:dyDescent="0.3">
      <c r="AO51584" s="9"/>
      <c r="AP51584" s="9"/>
      <c r="AQ51584" s="9"/>
    </row>
    <row r="51585" spans="41:43" x14ac:dyDescent="0.3">
      <c r="AO51585" s="9"/>
      <c r="AP51585" s="9"/>
      <c r="AQ51585" s="9"/>
    </row>
    <row r="51586" spans="41:43" x14ac:dyDescent="0.3">
      <c r="AO51586" s="9"/>
      <c r="AP51586" s="9"/>
      <c r="AQ51586" s="9"/>
    </row>
    <row r="51587" spans="41:43" x14ac:dyDescent="0.3">
      <c r="AO51587" s="9"/>
      <c r="AP51587" s="9"/>
      <c r="AQ51587" s="9"/>
    </row>
    <row r="51588" spans="41:43" x14ac:dyDescent="0.3">
      <c r="AO51588" s="9"/>
      <c r="AP51588" s="9"/>
      <c r="AQ51588" s="9"/>
    </row>
    <row r="51589" spans="41:43" x14ac:dyDescent="0.3">
      <c r="AO51589" s="9"/>
      <c r="AP51589" s="9"/>
      <c r="AQ51589" s="9"/>
    </row>
    <row r="51590" spans="41:43" x14ac:dyDescent="0.3">
      <c r="AO51590" s="9"/>
      <c r="AP51590" s="9"/>
      <c r="AQ51590" s="9"/>
    </row>
    <row r="51591" spans="41:43" x14ac:dyDescent="0.3">
      <c r="AO51591" s="9"/>
      <c r="AP51591" s="9"/>
      <c r="AQ51591" s="9"/>
    </row>
    <row r="51592" spans="41:43" x14ac:dyDescent="0.3">
      <c r="AO51592" s="9"/>
      <c r="AP51592" s="9"/>
      <c r="AQ51592" s="9"/>
    </row>
    <row r="51593" spans="41:43" x14ac:dyDescent="0.3">
      <c r="AO51593" s="9"/>
      <c r="AP51593" s="9"/>
      <c r="AQ51593" s="9"/>
    </row>
    <row r="51594" spans="41:43" x14ac:dyDescent="0.3">
      <c r="AO51594" s="9"/>
      <c r="AP51594" s="9"/>
      <c r="AQ51594" s="9"/>
    </row>
    <row r="51595" spans="41:43" x14ac:dyDescent="0.3">
      <c r="AO51595" s="9"/>
      <c r="AP51595" s="9"/>
      <c r="AQ51595" s="9"/>
    </row>
    <row r="51596" spans="41:43" x14ac:dyDescent="0.3">
      <c r="AO51596" s="9"/>
      <c r="AP51596" s="9"/>
      <c r="AQ51596" s="9"/>
    </row>
    <row r="51597" spans="41:43" x14ac:dyDescent="0.3">
      <c r="AO51597" s="9"/>
      <c r="AP51597" s="9"/>
      <c r="AQ51597" s="9"/>
    </row>
    <row r="51598" spans="41:43" x14ac:dyDescent="0.3">
      <c r="AO51598" s="9"/>
      <c r="AP51598" s="9"/>
      <c r="AQ51598" s="9"/>
    </row>
    <row r="51599" spans="41:43" x14ac:dyDescent="0.3">
      <c r="AO51599" s="9"/>
      <c r="AP51599" s="9"/>
      <c r="AQ51599" s="9"/>
    </row>
    <row r="51600" spans="41:43" x14ac:dyDescent="0.3">
      <c r="AO51600" s="9"/>
      <c r="AP51600" s="9"/>
      <c r="AQ51600" s="9"/>
    </row>
    <row r="51601" spans="41:43" x14ac:dyDescent="0.3">
      <c r="AO51601" s="9"/>
      <c r="AP51601" s="9"/>
      <c r="AQ51601" s="9"/>
    </row>
    <row r="51602" spans="41:43" x14ac:dyDescent="0.3">
      <c r="AO51602" s="9"/>
      <c r="AP51602" s="9"/>
      <c r="AQ51602" s="9"/>
    </row>
    <row r="51603" spans="41:43" x14ac:dyDescent="0.3">
      <c r="AO51603" s="9"/>
      <c r="AP51603" s="9"/>
      <c r="AQ51603" s="9"/>
    </row>
    <row r="51604" spans="41:43" x14ac:dyDescent="0.3">
      <c r="AO51604" s="9"/>
      <c r="AP51604" s="9"/>
      <c r="AQ51604" s="9"/>
    </row>
    <row r="51605" spans="41:43" x14ac:dyDescent="0.3">
      <c r="AO51605" s="9"/>
      <c r="AP51605" s="9"/>
      <c r="AQ51605" s="9"/>
    </row>
    <row r="51606" spans="41:43" x14ac:dyDescent="0.3">
      <c r="AO51606" s="9"/>
      <c r="AP51606" s="9"/>
      <c r="AQ51606" s="9"/>
    </row>
    <row r="51607" spans="41:43" x14ac:dyDescent="0.3">
      <c r="AO51607" s="9"/>
      <c r="AP51607" s="9"/>
      <c r="AQ51607" s="9"/>
    </row>
    <row r="51608" spans="41:43" x14ac:dyDescent="0.3">
      <c r="AO51608" s="9"/>
      <c r="AP51608" s="9"/>
      <c r="AQ51608" s="9"/>
    </row>
    <row r="51609" spans="41:43" x14ac:dyDescent="0.3">
      <c r="AO51609" s="9"/>
      <c r="AP51609" s="9"/>
      <c r="AQ51609" s="9"/>
    </row>
    <row r="51610" spans="41:43" x14ac:dyDescent="0.3">
      <c r="AO51610" s="9"/>
      <c r="AP51610" s="9"/>
      <c r="AQ51610" s="9"/>
    </row>
    <row r="51611" spans="41:43" x14ac:dyDescent="0.3">
      <c r="AO51611" s="9"/>
      <c r="AP51611" s="9"/>
      <c r="AQ51611" s="9"/>
    </row>
    <row r="51612" spans="41:43" x14ac:dyDescent="0.3">
      <c r="AO51612" s="9"/>
      <c r="AP51612" s="9"/>
      <c r="AQ51612" s="9"/>
    </row>
    <row r="51613" spans="41:43" x14ac:dyDescent="0.3">
      <c r="AO51613" s="9"/>
      <c r="AP51613" s="9"/>
      <c r="AQ51613" s="9"/>
    </row>
    <row r="51614" spans="41:43" x14ac:dyDescent="0.3">
      <c r="AO51614" s="9"/>
      <c r="AP51614" s="9"/>
      <c r="AQ51614" s="9"/>
    </row>
    <row r="51615" spans="41:43" x14ac:dyDescent="0.3">
      <c r="AO51615" s="9"/>
      <c r="AP51615" s="9"/>
      <c r="AQ51615" s="9"/>
    </row>
    <row r="51616" spans="41:43" x14ac:dyDescent="0.3">
      <c r="AO51616" s="9"/>
      <c r="AP51616" s="9"/>
      <c r="AQ51616" s="9"/>
    </row>
    <row r="51617" spans="41:43" x14ac:dyDescent="0.3">
      <c r="AO51617" s="9"/>
      <c r="AP51617" s="9"/>
      <c r="AQ51617" s="9"/>
    </row>
    <row r="51618" spans="41:43" x14ac:dyDescent="0.3">
      <c r="AO51618" s="9"/>
      <c r="AP51618" s="9"/>
      <c r="AQ51618" s="9"/>
    </row>
    <row r="51619" spans="41:43" x14ac:dyDescent="0.3">
      <c r="AO51619" s="9"/>
      <c r="AP51619" s="9"/>
      <c r="AQ51619" s="9"/>
    </row>
    <row r="51620" spans="41:43" x14ac:dyDescent="0.3">
      <c r="AO51620" s="9"/>
      <c r="AP51620" s="9"/>
      <c r="AQ51620" s="9"/>
    </row>
    <row r="51621" spans="41:43" x14ac:dyDescent="0.3">
      <c r="AO51621" s="9"/>
      <c r="AP51621" s="9"/>
      <c r="AQ51621" s="9"/>
    </row>
    <row r="51622" spans="41:43" x14ac:dyDescent="0.3">
      <c r="AO51622" s="9"/>
      <c r="AP51622" s="9"/>
      <c r="AQ51622" s="9"/>
    </row>
    <row r="51623" spans="41:43" x14ac:dyDescent="0.3">
      <c r="AO51623" s="9"/>
      <c r="AP51623" s="9"/>
      <c r="AQ51623" s="9"/>
    </row>
    <row r="51624" spans="41:43" x14ac:dyDescent="0.3">
      <c r="AO51624" s="9"/>
      <c r="AP51624" s="9"/>
      <c r="AQ51624" s="9"/>
    </row>
    <row r="51625" spans="41:43" x14ac:dyDescent="0.3">
      <c r="AO51625" s="9"/>
      <c r="AP51625" s="9"/>
      <c r="AQ51625" s="9"/>
    </row>
    <row r="51626" spans="41:43" x14ac:dyDescent="0.3">
      <c r="AO51626" s="9"/>
      <c r="AP51626" s="9"/>
      <c r="AQ51626" s="9"/>
    </row>
    <row r="51627" spans="41:43" x14ac:dyDescent="0.3">
      <c r="AO51627" s="9"/>
      <c r="AP51627" s="9"/>
      <c r="AQ51627" s="9"/>
    </row>
    <row r="51628" spans="41:43" x14ac:dyDescent="0.3">
      <c r="AO51628" s="9"/>
      <c r="AP51628" s="9"/>
      <c r="AQ51628" s="9"/>
    </row>
    <row r="51629" spans="41:43" x14ac:dyDescent="0.3">
      <c r="AO51629" s="9"/>
      <c r="AP51629" s="9"/>
      <c r="AQ51629" s="9"/>
    </row>
    <row r="51630" spans="41:43" x14ac:dyDescent="0.3">
      <c r="AO51630" s="9"/>
      <c r="AP51630" s="9"/>
      <c r="AQ51630" s="9"/>
    </row>
    <row r="51631" spans="41:43" x14ac:dyDescent="0.3">
      <c r="AO51631" s="9"/>
      <c r="AP51631" s="9"/>
      <c r="AQ51631" s="9"/>
    </row>
    <row r="51632" spans="41:43" x14ac:dyDescent="0.3">
      <c r="AO51632" s="9"/>
      <c r="AP51632" s="9"/>
      <c r="AQ51632" s="9"/>
    </row>
    <row r="51633" spans="41:43" x14ac:dyDescent="0.3">
      <c r="AO51633" s="9"/>
      <c r="AP51633" s="9"/>
      <c r="AQ51633" s="9"/>
    </row>
    <row r="51634" spans="41:43" x14ac:dyDescent="0.3">
      <c r="AO51634" s="9"/>
      <c r="AP51634" s="9"/>
      <c r="AQ51634" s="9"/>
    </row>
    <row r="51635" spans="41:43" x14ac:dyDescent="0.3">
      <c r="AO51635" s="9"/>
      <c r="AP51635" s="9"/>
      <c r="AQ51635" s="9"/>
    </row>
    <row r="51636" spans="41:43" x14ac:dyDescent="0.3">
      <c r="AO51636" s="9"/>
      <c r="AP51636" s="9"/>
      <c r="AQ51636" s="9"/>
    </row>
    <row r="51637" spans="41:43" x14ac:dyDescent="0.3">
      <c r="AO51637" s="9"/>
      <c r="AP51637" s="9"/>
      <c r="AQ51637" s="9"/>
    </row>
    <row r="51638" spans="41:43" x14ac:dyDescent="0.3">
      <c r="AO51638" s="9"/>
      <c r="AP51638" s="9"/>
      <c r="AQ51638" s="9"/>
    </row>
    <row r="51639" spans="41:43" x14ac:dyDescent="0.3">
      <c r="AO51639" s="9"/>
      <c r="AP51639" s="9"/>
      <c r="AQ51639" s="9"/>
    </row>
    <row r="51640" spans="41:43" x14ac:dyDescent="0.3">
      <c r="AO51640" s="9"/>
      <c r="AP51640" s="9"/>
      <c r="AQ51640" s="9"/>
    </row>
    <row r="51641" spans="41:43" x14ac:dyDescent="0.3">
      <c r="AO51641" s="9"/>
      <c r="AP51641" s="9"/>
      <c r="AQ51641" s="9"/>
    </row>
    <row r="51642" spans="41:43" x14ac:dyDescent="0.3">
      <c r="AO51642" s="9"/>
      <c r="AP51642" s="9"/>
      <c r="AQ51642" s="9"/>
    </row>
    <row r="51643" spans="41:43" x14ac:dyDescent="0.3">
      <c r="AO51643" s="9"/>
      <c r="AP51643" s="9"/>
      <c r="AQ51643" s="9"/>
    </row>
    <row r="51644" spans="41:43" x14ac:dyDescent="0.3">
      <c r="AO51644" s="9"/>
      <c r="AP51644" s="9"/>
      <c r="AQ51644" s="9"/>
    </row>
    <row r="51645" spans="41:43" x14ac:dyDescent="0.3">
      <c r="AO51645" s="9"/>
      <c r="AP51645" s="9"/>
      <c r="AQ51645" s="9"/>
    </row>
    <row r="51646" spans="41:43" x14ac:dyDescent="0.3">
      <c r="AO51646" s="9"/>
      <c r="AP51646" s="9"/>
      <c r="AQ51646" s="9"/>
    </row>
    <row r="51647" spans="41:43" x14ac:dyDescent="0.3">
      <c r="AO51647" s="9"/>
      <c r="AP51647" s="9"/>
      <c r="AQ51647" s="9"/>
    </row>
    <row r="51648" spans="41:43" x14ac:dyDescent="0.3">
      <c r="AO51648" s="9"/>
      <c r="AP51648" s="9"/>
      <c r="AQ51648" s="9"/>
    </row>
    <row r="51649" spans="41:43" x14ac:dyDescent="0.3">
      <c r="AO51649" s="9"/>
      <c r="AP51649" s="9"/>
      <c r="AQ51649" s="9"/>
    </row>
    <row r="51650" spans="41:43" x14ac:dyDescent="0.3">
      <c r="AO51650" s="9"/>
      <c r="AP51650" s="9"/>
      <c r="AQ51650" s="9"/>
    </row>
    <row r="51651" spans="41:43" x14ac:dyDescent="0.3">
      <c r="AO51651" s="9"/>
      <c r="AP51651" s="9"/>
      <c r="AQ51651" s="9"/>
    </row>
    <row r="51652" spans="41:43" x14ac:dyDescent="0.3">
      <c r="AO51652" s="9"/>
      <c r="AP51652" s="9"/>
      <c r="AQ51652" s="9"/>
    </row>
    <row r="51653" spans="41:43" x14ac:dyDescent="0.3">
      <c r="AO51653" s="9"/>
      <c r="AP51653" s="9"/>
      <c r="AQ51653" s="9"/>
    </row>
    <row r="51654" spans="41:43" x14ac:dyDescent="0.3">
      <c r="AO51654" s="9"/>
      <c r="AP51654" s="9"/>
      <c r="AQ51654" s="9"/>
    </row>
    <row r="51655" spans="41:43" x14ac:dyDescent="0.3">
      <c r="AO51655" s="9"/>
      <c r="AP51655" s="9"/>
      <c r="AQ51655" s="9"/>
    </row>
    <row r="51656" spans="41:43" x14ac:dyDescent="0.3">
      <c r="AO51656" s="9"/>
      <c r="AP51656" s="9"/>
      <c r="AQ51656" s="9"/>
    </row>
    <row r="51657" spans="41:43" x14ac:dyDescent="0.3">
      <c r="AO51657" s="9"/>
      <c r="AP51657" s="9"/>
      <c r="AQ51657" s="9"/>
    </row>
    <row r="51658" spans="41:43" x14ac:dyDescent="0.3">
      <c r="AO51658" s="9"/>
      <c r="AP51658" s="9"/>
      <c r="AQ51658" s="9"/>
    </row>
    <row r="51659" spans="41:43" x14ac:dyDescent="0.3">
      <c r="AO51659" s="9"/>
      <c r="AP51659" s="9"/>
      <c r="AQ51659" s="9"/>
    </row>
    <row r="51660" spans="41:43" x14ac:dyDescent="0.3">
      <c r="AO51660" s="9"/>
      <c r="AP51660" s="9"/>
      <c r="AQ51660" s="9"/>
    </row>
    <row r="51661" spans="41:43" x14ac:dyDescent="0.3">
      <c r="AO51661" s="9"/>
      <c r="AP51661" s="9"/>
      <c r="AQ51661" s="9"/>
    </row>
    <row r="51662" spans="41:43" x14ac:dyDescent="0.3">
      <c r="AO51662" s="9"/>
      <c r="AP51662" s="9"/>
      <c r="AQ51662" s="9"/>
    </row>
    <row r="51663" spans="41:43" x14ac:dyDescent="0.3">
      <c r="AO51663" s="9"/>
      <c r="AP51663" s="9"/>
      <c r="AQ51663" s="9"/>
    </row>
    <row r="51664" spans="41:43" x14ac:dyDescent="0.3">
      <c r="AO51664" s="9"/>
      <c r="AP51664" s="9"/>
      <c r="AQ51664" s="9"/>
    </row>
    <row r="51665" spans="41:43" x14ac:dyDescent="0.3">
      <c r="AO51665" s="9"/>
      <c r="AP51665" s="9"/>
      <c r="AQ51665" s="9"/>
    </row>
    <row r="51666" spans="41:43" x14ac:dyDescent="0.3">
      <c r="AO51666" s="9"/>
      <c r="AP51666" s="9"/>
      <c r="AQ51666" s="9"/>
    </row>
    <row r="51667" spans="41:43" x14ac:dyDescent="0.3">
      <c r="AO51667" s="9"/>
      <c r="AP51667" s="9"/>
      <c r="AQ51667" s="9"/>
    </row>
    <row r="51668" spans="41:43" x14ac:dyDescent="0.3">
      <c r="AO51668" s="9"/>
      <c r="AP51668" s="9"/>
      <c r="AQ51668" s="9"/>
    </row>
    <row r="51669" spans="41:43" x14ac:dyDescent="0.3">
      <c r="AO51669" s="9"/>
      <c r="AP51669" s="9"/>
      <c r="AQ51669" s="9"/>
    </row>
    <row r="51670" spans="41:43" x14ac:dyDescent="0.3">
      <c r="AO51670" s="9"/>
      <c r="AP51670" s="9"/>
      <c r="AQ51670" s="9"/>
    </row>
    <row r="51671" spans="41:43" x14ac:dyDescent="0.3">
      <c r="AO51671" s="9"/>
      <c r="AP51671" s="9"/>
      <c r="AQ51671" s="9"/>
    </row>
    <row r="51672" spans="41:43" x14ac:dyDescent="0.3">
      <c r="AO51672" s="9"/>
      <c r="AP51672" s="9"/>
      <c r="AQ51672" s="9"/>
    </row>
    <row r="51673" spans="41:43" x14ac:dyDescent="0.3">
      <c r="AO51673" s="9"/>
      <c r="AP51673" s="9"/>
      <c r="AQ51673" s="9"/>
    </row>
    <row r="51674" spans="41:43" x14ac:dyDescent="0.3">
      <c r="AO51674" s="9"/>
      <c r="AP51674" s="9"/>
      <c r="AQ51674" s="9"/>
    </row>
    <row r="51675" spans="41:43" x14ac:dyDescent="0.3">
      <c r="AO51675" s="9"/>
      <c r="AP51675" s="9"/>
      <c r="AQ51675" s="9"/>
    </row>
    <row r="51676" spans="41:43" x14ac:dyDescent="0.3">
      <c r="AO51676" s="9"/>
      <c r="AP51676" s="9"/>
      <c r="AQ51676" s="9"/>
    </row>
    <row r="51677" spans="41:43" x14ac:dyDescent="0.3">
      <c r="AO51677" s="9"/>
      <c r="AP51677" s="9"/>
      <c r="AQ51677" s="9"/>
    </row>
    <row r="51678" spans="41:43" x14ac:dyDescent="0.3">
      <c r="AO51678" s="9"/>
      <c r="AP51678" s="9"/>
      <c r="AQ51678" s="9"/>
    </row>
    <row r="51679" spans="41:43" x14ac:dyDescent="0.3">
      <c r="AO51679" s="9"/>
      <c r="AP51679" s="9"/>
      <c r="AQ51679" s="9"/>
    </row>
    <row r="51680" spans="41:43" x14ac:dyDescent="0.3">
      <c r="AO51680" s="9"/>
      <c r="AP51680" s="9"/>
      <c r="AQ51680" s="9"/>
    </row>
    <row r="51681" spans="41:43" x14ac:dyDescent="0.3">
      <c r="AO51681" s="9"/>
      <c r="AP51681" s="9"/>
      <c r="AQ51681" s="9"/>
    </row>
    <row r="51682" spans="41:43" x14ac:dyDescent="0.3">
      <c r="AO51682" s="9"/>
      <c r="AP51682" s="9"/>
      <c r="AQ51682" s="9"/>
    </row>
    <row r="51683" spans="41:43" x14ac:dyDescent="0.3">
      <c r="AO51683" s="9"/>
      <c r="AP51683" s="9"/>
      <c r="AQ51683" s="9"/>
    </row>
    <row r="51684" spans="41:43" x14ac:dyDescent="0.3">
      <c r="AO51684" s="9"/>
      <c r="AP51684" s="9"/>
      <c r="AQ51684" s="9"/>
    </row>
    <row r="51685" spans="41:43" x14ac:dyDescent="0.3">
      <c r="AO51685" s="9"/>
      <c r="AP51685" s="9"/>
      <c r="AQ51685" s="9"/>
    </row>
    <row r="51686" spans="41:43" x14ac:dyDescent="0.3">
      <c r="AO51686" s="9"/>
      <c r="AP51686" s="9"/>
      <c r="AQ51686" s="9"/>
    </row>
    <row r="51687" spans="41:43" x14ac:dyDescent="0.3">
      <c r="AO51687" s="9"/>
      <c r="AP51687" s="9"/>
      <c r="AQ51687" s="9"/>
    </row>
    <row r="51688" spans="41:43" x14ac:dyDescent="0.3">
      <c r="AO51688" s="9"/>
      <c r="AP51688" s="9"/>
      <c r="AQ51688" s="9"/>
    </row>
    <row r="51689" spans="41:43" x14ac:dyDescent="0.3">
      <c r="AO51689" s="9"/>
      <c r="AP51689" s="9"/>
      <c r="AQ51689" s="9"/>
    </row>
    <row r="51690" spans="41:43" x14ac:dyDescent="0.3">
      <c r="AO51690" s="9"/>
      <c r="AP51690" s="9"/>
      <c r="AQ51690" s="9"/>
    </row>
    <row r="51691" spans="41:43" x14ac:dyDescent="0.3">
      <c r="AO51691" s="9"/>
      <c r="AP51691" s="9"/>
      <c r="AQ51691" s="9"/>
    </row>
    <row r="51692" spans="41:43" x14ac:dyDescent="0.3">
      <c r="AO51692" s="9"/>
      <c r="AP51692" s="9"/>
      <c r="AQ51692" s="9"/>
    </row>
    <row r="51693" spans="41:43" x14ac:dyDescent="0.3">
      <c r="AO51693" s="9"/>
      <c r="AP51693" s="9"/>
      <c r="AQ51693" s="9"/>
    </row>
    <row r="51694" spans="41:43" x14ac:dyDescent="0.3">
      <c r="AO51694" s="9"/>
      <c r="AP51694" s="9"/>
      <c r="AQ51694" s="9"/>
    </row>
    <row r="51695" spans="41:43" x14ac:dyDescent="0.3">
      <c r="AO51695" s="9"/>
      <c r="AP51695" s="9"/>
      <c r="AQ51695" s="9"/>
    </row>
    <row r="51696" spans="41:43" x14ac:dyDescent="0.3">
      <c r="AO51696" s="9"/>
      <c r="AP51696" s="9"/>
      <c r="AQ51696" s="9"/>
    </row>
    <row r="51697" spans="41:43" x14ac:dyDescent="0.3">
      <c r="AO51697" s="9"/>
      <c r="AP51697" s="9"/>
      <c r="AQ51697" s="9"/>
    </row>
    <row r="51698" spans="41:43" x14ac:dyDescent="0.3">
      <c r="AO51698" s="9"/>
      <c r="AP51698" s="9"/>
      <c r="AQ51698" s="9"/>
    </row>
    <row r="51699" spans="41:43" x14ac:dyDescent="0.3">
      <c r="AO51699" s="9"/>
      <c r="AP51699" s="9"/>
      <c r="AQ51699" s="9"/>
    </row>
    <row r="51700" spans="41:43" x14ac:dyDescent="0.3">
      <c r="AO51700" s="9"/>
      <c r="AP51700" s="9"/>
      <c r="AQ51700" s="9"/>
    </row>
    <row r="51701" spans="41:43" x14ac:dyDescent="0.3">
      <c r="AO51701" s="9"/>
      <c r="AP51701" s="9"/>
      <c r="AQ51701" s="9"/>
    </row>
    <row r="51702" spans="41:43" x14ac:dyDescent="0.3">
      <c r="AO51702" s="9"/>
      <c r="AP51702" s="9"/>
      <c r="AQ51702" s="9"/>
    </row>
    <row r="51703" spans="41:43" x14ac:dyDescent="0.3">
      <c r="AO51703" s="9"/>
      <c r="AP51703" s="9"/>
      <c r="AQ51703" s="9"/>
    </row>
    <row r="51704" spans="41:43" x14ac:dyDescent="0.3">
      <c r="AO51704" s="9"/>
      <c r="AP51704" s="9"/>
      <c r="AQ51704" s="9"/>
    </row>
    <row r="51705" spans="41:43" x14ac:dyDescent="0.3">
      <c r="AO51705" s="9"/>
      <c r="AP51705" s="9"/>
      <c r="AQ51705" s="9"/>
    </row>
    <row r="51706" spans="41:43" x14ac:dyDescent="0.3">
      <c r="AO51706" s="9"/>
      <c r="AP51706" s="9"/>
      <c r="AQ51706" s="9"/>
    </row>
    <row r="51707" spans="41:43" x14ac:dyDescent="0.3">
      <c r="AO51707" s="9"/>
      <c r="AP51707" s="9"/>
      <c r="AQ51707" s="9"/>
    </row>
    <row r="51708" spans="41:43" x14ac:dyDescent="0.3">
      <c r="AO51708" s="9"/>
      <c r="AP51708" s="9"/>
      <c r="AQ51708" s="9"/>
    </row>
    <row r="51709" spans="41:43" x14ac:dyDescent="0.3">
      <c r="AO51709" s="9"/>
      <c r="AP51709" s="9"/>
      <c r="AQ51709" s="9"/>
    </row>
    <row r="51710" spans="41:43" x14ac:dyDescent="0.3">
      <c r="AO51710" s="9"/>
      <c r="AP51710" s="9"/>
      <c r="AQ51710" s="9"/>
    </row>
    <row r="51711" spans="41:43" x14ac:dyDescent="0.3">
      <c r="AO51711" s="9"/>
      <c r="AP51711" s="9"/>
      <c r="AQ51711" s="9"/>
    </row>
    <row r="51712" spans="41:43" x14ac:dyDescent="0.3">
      <c r="AO51712" s="9"/>
      <c r="AP51712" s="9"/>
      <c r="AQ51712" s="9"/>
    </row>
    <row r="51713" spans="41:43" x14ac:dyDescent="0.3">
      <c r="AO51713" s="9"/>
      <c r="AP51713" s="9"/>
      <c r="AQ51713" s="9"/>
    </row>
    <row r="51714" spans="41:43" x14ac:dyDescent="0.3">
      <c r="AO51714" s="9"/>
      <c r="AP51714" s="9"/>
      <c r="AQ51714" s="9"/>
    </row>
    <row r="51715" spans="41:43" x14ac:dyDescent="0.3">
      <c r="AO51715" s="9"/>
      <c r="AP51715" s="9"/>
      <c r="AQ51715" s="9"/>
    </row>
    <row r="51716" spans="41:43" x14ac:dyDescent="0.3">
      <c r="AO51716" s="9"/>
      <c r="AP51716" s="9"/>
      <c r="AQ51716" s="9"/>
    </row>
    <row r="51717" spans="41:43" x14ac:dyDescent="0.3">
      <c r="AO51717" s="9"/>
      <c r="AP51717" s="9"/>
      <c r="AQ51717" s="9"/>
    </row>
    <row r="51718" spans="41:43" x14ac:dyDescent="0.3">
      <c r="AO51718" s="9"/>
      <c r="AP51718" s="9"/>
      <c r="AQ51718" s="9"/>
    </row>
    <row r="51719" spans="41:43" x14ac:dyDescent="0.3">
      <c r="AO51719" s="9"/>
      <c r="AP51719" s="9"/>
      <c r="AQ51719" s="9"/>
    </row>
    <row r="51720" spans="41:43" x14ac:dyDescent="0.3">
      <c r="AO51720" s="9"/>
      <c r="AP51720" s="9"/>
      <c r="AQ51720" s="9"/>
    </row>
    <row r="51721" spans="41:43" x14ac:dyDescent="0.3">
      <c r="AO51721" s="9"/>
      <c r="AP51721" s="9"/>
      <c r="AQ51721" s="9"/>
    </row>
    <row r="51722" spans="41:43" x14ac:dyDescent="0.3">
      <c r="AO51722" s="9"/>
      <c r="AP51722" s="9"/>
      <c r="AQ51722" s="9"/>
    </row>
    <row r="51723" spans="41:43" x14ac:dyDescent="0.3">
      <c r="AO51723" s="9"/>
      <c r="AP51723" s="9"/>
      <c r="AQ51723" s="9"/>
    </row>
    <row r="51724" spans="41:43" x14ac:dyDescent="0.3">
      <c r="AO51724" s="9"/>
      <c r="AP51724" s="9"/>
      <c r="AQ51724" s="9"/>
    </row>
    <row r="51725" spans="41:43" x14ac:dyDescent="0.3">
      <c r="AO51725" s="9"/>
      <c r="AP51725" s="9"/>
      <c r="AQ51725" s="9"/>
    </row>
    <row r="51726" spans="41:43" x14ac:dyDescent="0.3">
      <c r="AO51726" s="9"/>
      <c r="AP51726" s="9"/>
      <c r="AQ51726" s="9"/>
    </row>
    <row r="51727" spans="41:43" x14ac:dyDescent="0.3">
      <c r="AO51727" s="9"/>
      <c r="AP51727" s="9"/>
      <c r="AQ51727" s="9"/>
    </row>
    <row r="51728" spans="41:43" x14ac:dyDescent="0.3">
      <c r="AO51728" s="9"/>
      <c r="AP51728" s="9"/>
      <c r="AQ51728" s="9"/>
    </row>
    <row r="51729" spans="41:43" x14ac:dyDescent="0.3">
      <c r="AO51729" s="9"/>
      <c r="AP51729" s="9"/>
      <c r="AQ51729" s="9"/>
    </row>
    <row r="51730" spans="41:43" x14ac:dyDescent="0.3">
      <c r="AO51730" s="9"/>
      <c r="AP51730" s="9"/>
      <c r="AQ51730" s="9"/>
    </row>
    <row r="51731" spans="41:43" x14ac:dyDescent="0.3">
      <c r="AO51731" s="9"/>
      <c r="AP51731" s="9"/>
      <c r="AQ51731" s="9"/>
    </row>
    <row r="51732" spans="41:43" x14ac:dyDescent="0.3">
      <c r="AO51732" s="9"/>
      <c r="AP51732" s="9"/>
      <c r="AQ51732" s="9"/>
    </row>
    <row r="51733" spans="41:43" x14ac:dyDescent="0.3">
      <c r="AO51733" s="9"/>
      <c r="AP51733" s="9"/>
      <c r="AQ51733" s="9"/>
    </row>
    <row r="51734" spans="41:43" x14ac:dyDescent="0.3">
      <c r="AO51734" s="9"/>
      <c r="AP51734" s="9"/>
      <c r="AQ51734" s="9"/>
    </row>
    <row r="51735" spans="41:43" x14ac:dyDescent="0.3">
      <c r="AO51735" s="9"/>
      <c r="AP51735" s="9"/>
      <c r="AQ51735" s="9"/>
    </row>
    <row r="51736" spans="41:43" x14ac:dyDescent="0.3">
      <c r="AO51736" s="9"/>
      <c r="AP51736" s="9"/>
      <c r="AQ51736" s="9"/>
    </row>
    <row r="51737" spans="41:43" x14ac:dyDescent="0.3">
      <c r="AO51737" s="9"/>
      <c r="AP51737" s="9"/>
      <c r="AQ51737" s="9"/>
    </row>
    <row r="51738" spans="41:43" x14ac:dyDescent="0.3">
      <c r="AO51738" s="9"/>
      <c r="AP51738" s="9"/>
      <c r="AQ51738" s="9"/>
    </row>
    <row r="51739" spans="41:43" x14ac:dyDescent="0.3">
      <c r="AO51739" s="9"/>
      <c r="AP51739" s="9"/>
      <c r="AQ51739" s="9"/>
    </row>
    <row r="51740" spans="41:43" x14ac:dyDescent="0.3">
      <c r="AO51740" s="9"/>
      <c r="AP51740" s="9"/>
      <c r="AQ51740" s="9"/>
    </row>
    <row r="51741" spans="41:43" x14ac:dyDescent="0.3">
      <c r="AO51741" s="9"/>
      <c r="AP51741" s="9"/>
      <c r="AQ51741" s="9"/>
    </row>
    <row r="51742" spans="41:43" x14ac:dyDescent="0.3">
      <c r="AO51742" s="9"/>
      <c r="AP51742" s="9"/>
      <c r="AQ51742" s="9"/>
    </row>
    <row r="51743" spans="41:43" x14ac:dyDescent="0.3">
      <c r="AO51743" s="9"/>
      <c r="AP51743" s="9"/>
      <c r="AQ51743" s="9"/>
    </row>
    <row r="51744" spans="41:43" x14ac:dyDescent="0.3">
      <c r="AO51744" s="9"/>
      <c r="AP51744" s="9"/>
      <c r="AQ51744" s="9"/>
    </row>
    <row r="51745" spans="41:43" x14ac:dyDescent="0.3">
      <c r="AO51745" s="9"/>
      <c r="AP51745" s="9"/>
      <c r="AQ51745" s="9"/>
    </row>
    <row r="51746" spans="41:43" x14ac:dyDescent="0.3">
      <c r="AO51746" s="9"/>
      <c r="AP51746" s="9"/>
      <c r="AQ51746" s="9"/>
    </row>
    <row r="51747" spans="41:43" x14ac:dyDescent="0.3">
      <c r="AO51747" s="9"/>
      <c r="AP51747" s="9"/>
      <c r="AQ51747" s="9"/>
    </row>
    <row r="51748" spans="41:43" x14ac:dyDescent="0.3">
      <c r="AO51748" s="9"/>
      <c r="AP51748" s="9"/>
      <c r="AQ51748" s="9"/>
    </row>
    <row r="51749" spans="41:43" x14ac:dyDescent="0.3">
      <c r="AO51749" s="9"/>
      <c r="AP51749" s="9"/>
      <c r="AQ51749" s="9"/>
    </row>
    <row r="51750" spans="41:43" x14ac:dyDescent="0.3">
      <c r="AO51750" s="9"/>
      <c r="AP51750" s="9"/>
      <c r="AQ51750" s="9"/>
    </row>
    <row r="51751" spans="41:43" x14ac:dyDescent="0.3">
      <c r="AO51751" s="9"/>
      <c r="AP51751" s="9"/>
      <c r="AQ51751" s="9"/>
    </row>
    <row r="51752" spans="41:43" x14ac:dyDescent="0.3">
      <c r="AO51752" s="9"/>
      <c r="AP51752" s="9"/>
      <c r="AQ51752" s="9"/>
    </row>
    <row r="51753" spans="41:43" x14ac:dyDescent="0.3">
      <c r="AO51753" s="9"/>
      <c r="AP51753" s="9"/>
      <c r="AQ51753" s="9"/>
    </row>
    <row r="51754" spans="41:43" x14ac:dyDescent="0.3">
      <c r="AO51754" s="9"/>
      <c r="AP51754" s="9"/>
      <c r="AQ51754" s="9"/>
    </row>
    <row r="51755" spans="41:43" x14ac:dyDescent="0.3">
      <c r="AO51755" s="9"/>
      <c r="AP51755" s="9"/>
      <c r="AQ51755" s="9"/>
    </row>
    <row r="51756" spans="41:43" x14ac:dyDescent="0.3">
      <c r="AO51756" s="9"/>
      <c r="AP51756" s="9"/>
      <c r="AQ51756" s="9"/>
    </row>
    <row r="51757" spans="41:43" x14ac:dyDescent="0.3">
      <c r="AO51757" s="9"/>
      <c r="AP51757" s="9"/>
      <c r="AQ51757" s="9"/>
    </row>
    <row r="51758" spans="41:43" x14ac:dyDescent="0.3">
      <c r="AO51758" s="9"/>
      <c r="AP51758" s="9"/>
      <c r="AQ51758" s="9"/>
    </row>
    <row r="51759" spans="41:43" x14ac:dyDescent="0.3">
      <c r="AO51759" s="9"/>
      <c r="AP51759" s="9"/>
      <c r="AQ51759" s="9"/>
    </row>
    <row r="51760" spans="41:43" x14ac:dyDescent="0.3">
      <c r="AO51760" s="9"/>
      <c r="AP51760" s="9"/>
      <c r="AQ51760" s="9"/>
    </row>
    <row r="51761" spans="41:43" x14ac:dyDescent="0.3">
      <c r="AO51761" s="9"/>
      <c r="AP51761" s="9"/>
      <c r="AQ51761" s="9"/>
    </row>
    <row r="51762" spans="41:43" x14ac:dyDescent="0.3">
      <c r="AO51762" s="9"/>
      <c r="AP51762" s="9"/>
      <c r="AQ51762" s="9"/>
    </row>
    <row r="51763" spans="41:43" x14ac:dyDescent="0.3">
      <c r="AO51763" s="9"/>
      <c r="AP51763" s="9"/>
      <c r="AQ51763" s="9"/>
    </row>
    <row r="51764" spans="41:43" x14ac:dyDescent="0.3">
      <c r="AO51764" s="9"/>
      <c r="AP51764" s="9"/>
      <c r="AQ51764" s="9"/>
    </row>
    <row r="51765" spans="41:43" x14ac:dyDescent="0.3">
      <c r="AO51765" s="9"/>
      <c r="AP51765" s="9"/>
      <c r="AQ51765" s="9"/>
    </row>
    <row r="51766" spans="41:43" x14ac:dyDescent="0.3">
      <c r="AO51766" s="9"/>
      <c r="AP51766" s="9"/>
      <c r="AQ51766" s="9"/>
    </row>
    <row r="51767" spans="41:43" x14ac:dyDescent="0.3">
      <c r="AO51767" s="9"/>
      <c r="AP51767" s="9"/>
      <c r="AQ51767" s="9"/>
    </row>
    <row r="51768" spans="41:43" x14ac:dyDescent="0.3">
      <c r="AO51768" s="9"/>
      <c r="AP51768" s="9"/>
      <c r="AQ51768" s="9"/>
    </row>
    <row r="51769" spans="41:43" x14ac:dyDescent="0.3">
      <c r="AO51769" s="9"/>
      <c r="AP51769" s="9"/>
      <c r="AQ51769" s="9"/>
    </row>
    <row r="51770" spans="41:43" x14ac:dyDescent="0.3">
      <c r="AO51770" s="9"/>
      <c r="AP51770" s="9"/>
      <c r="AQ51770" s="9"/>
    </row>
    <row r="51771" spans="41:43" x14ac:dyDescent="0.3">
      <c r="AO51771" s="9"/>
      <c r="AP51771" s="9"/>
      <c r="AQ51771" s="9"/>
    </row>
    <row r="51772" spans="41:43" x14ac:dyDescent="0.3">
      <c r="AO51772" s="9"/>
      <c r="AP51772" s="9"/>
      <c r="AQ51772" s="9"/>
    </row>
    <row r="51773" spans="41:43" x14ac:dyDescent="0.3">
      <c r="AO51773" s="9"/>
      <c r="AP51773" s="9"/>
      <c r="AQ51773" s="9"/>
    </row>
    <row r="51774" spans="41:43" x14ac:dyDescent="0.3">
      <c r="AO51774" s="9"/>
      <c r="AP51774" s="9"/>
      <c r="AQ51774" s="9"/>
    </row>
    <row r="51775" spans="41:43" x14ac:dyDescent="0.3">
      <c r="AO51775" s="9"/>
      <c r="AP51775" s="9"/>
      <c r="AQ51775" s="9"/>
    </row>
    <row r="51776" spans="41:43" x14ac:dyDescent="0.3">
      <c r="AO51776" s="9"/>
      <c r="AP51776" s="9"/>
      <c r="AQ51776" s="9"/>
    </row>
    <row r="51777" spans="41:43" x14ac:dyDescent="0.3">
      <c r="AO51777" s="9"/>
      <c r="AP51777" s="9"/>
      <c r="AQ51777" s="9"/>
    </row>
    <row r="51778" spans="41:43" x14ac:dyDescent="0.3">
      <c r="AO51778" s="9"/>
      <c r="AP51778" s="9"/>
      <c r="AQ51778" s="9"/>
    </row>
    <row r="51779" spans="41:43" x14ac:dyDescent="0.3">
      <c r="AO51779" s="9"/>
      <c r="AP51779" s="9"/>
      <c r="AQ51779" s="9"/>
    </row>
    <row r="51780" spans="41:43" x14ac:dyDescent="0.3">
      <c r="AO51780" s="9"/>
      <c r="AP51780" s="9"/>
      <c r="AQ51780" s="9"/>
    </row>
    <row r="51781" spans="41:43" x14ac:dyDescent="0.3">
      <c r="AO51781" s="9"/>
      <c r="AP51781" s="9"/>
      <c r="AQ51781" s="9"/>
    </row>
    <row r="51782" spans="41:43" x14ac:dyDescent="0.3">
      <c r="AO51782" s="9"/>
      <c r="AP51782" s="9"/>
      <c r="AQ51782" s="9"/>
    </row>
    <row r="51783" spans="41:43" x14ac:dyDescent="0.3">
      <c r="AO51783" s="9"/>
      <c r="AP51783" s="9"/>
      <c r="AQ51783" s="9"/>
    </row>
    <row r="51784" spans="41:43" x14ac:dyDescent="0.3">
      <c r="AO51784" s="9"/>
      <c r="AP51784" s="9"/>
      <c r="AQ51784" s="9"/>
    </row>
    <row r="51785" spans="41:43" x14ac:dyDescent="0.3">
      <c r="AO51785" s="9"/>
      <c r="AP51785" s="9"/>
      <c r="AQ51785" s="9"/>
    </row>
    <row r="51786" spans="41:43" x14ac:dyDescent="0.3">
      <c r="AO51786" s="9"/>
      <c r="AP51786" s="9"/>
      <c r="AQ51786" s="9"/>
    </row>
    <row r="51787" spans="41:43" x14ac:dyDescent="0.3">
      <c r="AO51787" s="9"/>
      <c r="AP51787" s="9"/>
      <c r="AQ51787" s="9"/>
    </row>
    <row r="51788" spans="41:43" x14ac:dyDescent="0.3">
      <c r="AO51788" s="9"/>
      <c r="AP51788" s="9"/>
      <c r="AQ51788" s="9"/>
    </row>
    <row r="51789" spans="41:43" x14ac:dyDescent="0.3">
      <c r="AO51789" s="9"/>
      <c r="AP51789" s="9"/>
      <c r="AQ51789" s="9"/>
    </row>
    <row r="51790" spans="41:43" x14ac:dyDescent="0.3">
      <c r="AO51790" s="9"/>
      <c r="AP51790" s="9"/>
      <c r="AQ51790" s="9"/>
    </row>
    <row r="51791" spans="41:43" x14ac:dyDescent="0.3">
      <c r="AO51791" s="9"/>
      <c r="AP51791" s="9"/>
      <c r="AQ51791" s="9"/>
    </row>
    <row r="51792" spans="41:43" x14ac:dyDescent="0.3">
      <c r="AO51792" s="9"/>
      <c r="AP51792" s="9"/>
      <c r="AQ51792" s="9"/>
    </row>
    <row r="51793" spans="41:43" x14ac:dyDescent="0.3">
      <c r="AO51793" s="9"/>
      <c r="AP51793" s="9"/>
      <c r="AQ51793" s="9"/>
    </row>
    <row r="51794" spans="41:43" x14ac:dyDescent="0.3">
      <c r="AO51794" s="9"/>
      <c r="AP51794" s="9"/>
      <c r="AQ51794" s="9"/>
    </row>
    <row r="51795" spans="41:43" x14ac:dyDescent="0.3">
      <c r="AO51795" s="9"/>
      <c r="AP51795" s="9"/>
      <c r="AQ51795" s="9"/>
    </row>
    <row r="51796" spans="41:43" x14ac:dyDescent="0.3">
      <c r="AO51796" s="9"/>
      <c r="AP51796" s="9"/>
      <c r="AQ51796" s="9"/>
    </row>
    <row r="51797" spans="41:43" x14ac:dyDescent="0.3">
      <c r="AO51797" s="9"/>
      <c r="AP51797" s="9"/>
      <c r="AQ51797" s="9"/>
    </row>
    <row r="51798" spans="41:43" x14ac:dyDescent="0.3">
      <c r="AO51798" s="9"/>
      <c r="AP51798" s="9"/>
      <c r="AQ51798" s="9"/>
    </row>
    <row r="51799" spans="41:43" x14ac:dyDescent="0.3">
      <c r="AO51799" s="9"/>
      <c r="AP51799" s="9"/>
      <c r="AQ51799" s="9"/>
    </row>
    <row r="51800" spans="41:43" x14ac:dyDescent="0.3">
      <c r="AO51800" s="9"/>
      <c r="AP51800" s="9"/>
      <c r="AQ51800" s="9"/>
    </row>
    <row r="51801" spans="41:43" x14ac:dyDescent="0.3">
      <c r="AO51801" s="9"/>
      <c r="AP51801" s="9"/>
      <c r="AQ51801" s="9"/>
    </row>
    <row r="51802" spans="41:43" x14ac:dyDescent="0.3">
      <c r="AO51802" s="9"/>
      <c r="AP51802" s="9"/>
      <c r="AQ51802" s="9"/>
    </row>
    <row r="51803" spans="41:43" x14ac:dyDescent="0.3">
      <c r="AO51803" s="9"/>
      <c r="AP51803" s="9"/>
      <c r="AQ51803" s="9"/>
    </row>
    <row r="51804" spans="41:43" x14ac:dyDescent="0.3">
      <c r="AO51804" s="9"/>
      <c r="AP51804" s="9"/>
      <c r="AQ51804" s="9"/>
    </row>
    <row r="51805" spans="41:43" x14ac:dyDescent="0.3">
      <c r="AO51805" s="9"/>
      <c r="AP51805" s="9"/>
      <c r="AQ51805" s="9"/>
    </row>
    <row r="51806" spans="41:43" x14ac:dyDescent="0.3">
      <c r="AO51806" s="9"/>
      <c r="AP51806" s="9"/>
      <c r="AQ51806" s="9"/>
    </row>
    <row r="51807" spans="41:43" x14ac:dyDescent="0.3">
      <c r="AO51807" s="9"/>
      <c r="AP51807" s="9"/>
      <c r="AQ51807" s="9"/>
    </row>
    <row r="51808" spans="41:43" x14ac:dyDescent="0.3">
      <c r="AO51808" s="9"/>
      <c r="AP51808" s="9"/>
      <c r="AQ51808" s="9"/>
    </row>
    <row r="51809" spans="41:43" x14ac:dyDescent="0.3">
      <c r="AO51809" s="9"/>
      <c r="AP51809" s="9"/>
      <c r="AQ51809" s="9"/>
    </row>
    <row r="51810" spans="41:43" x14ac:dyDescent="0.3">
      <c r="AO51810" s="9"/>
      <c r="AP51810" s="9"/>
      <c r="AQ51810" s="9"/>
    </row>
    <row r="51811" spans="41:43" x14ac:dyDescent="0.3">
      <c r="AO51811" s="9"/>
      <c r="AP51811" s="9"/>
      <c r="AQ51811" s="9"/>
    </row>
    <row r="51812" spans="41:43" x14ac:dyDescent="0.3">
      <c r="AO51812" s="9"/>
      <c r="AP51812" s="9"/>
      <c r="AQ51812" s="9"/>
    </row>
    <row r="51813" spans="41:43" x14ac:dyDescent="0.3">
      <c r="AO51813" s="9"/>
      <c r="AP51813" s="9"/>
      <c r="AQ51813" s="9"/>
    </row>
    <row r="51814" spans="41:43" x14ac:dyDescent="0.3">
      <c r="AO51814" s="9"/>
      <c r="AP51814" s="9"/>
      <c r="AQ51814" s="9"/>
    </row>
    <row r="51815" spans="41:43" x14ac:dyDescent="0.3">
      <c r="AO51815" s="9"/>
      <c r="AP51815" s="9"/>
      <c r="AQ51815" s="9"/>
    </row>
    <row r="51816" spans="41:43" x14ac:dyDescent="0.3">
      <c r="AO51816" s="9"/>
      <c r="AP51816" s="9"/>
      <c r="AQ51816" s="9"/>
    </row>
    <row r="51817" spans="41:43" x14ac:dyDescent="0.3">
      <c r="AO51817" s="9"/>
      <c r="AP51817" s="9"/>
      <c r="AQ51817" s="9"/>
    </row>
    <row r="51818" spans="41:43" x14ac:dyDescent="0.3">
      <c r="AO51818" s="9"/>
      <c r="AP51818" s="9"/>
      <c r="AQ51818" s="9"/>
    </row>
    <row r="51819" spans="41:43" x14ac:dyDescent="0.3">
      <c r="AO51819" s="9"/>
      <c r="AP51819" s="9"/>
      <c r="AQ51819" s="9"/>
    </row>
    <row r="51820" spans="41:43" x14ac:dyDescent="0.3">
      <c r="AO51820" s="9"/>
      <c r="AP51820" s="9"/>
      <c r="AQ51820" s="9"/>
    </row>
    <row r="51821" spans="41:43" x14ac:dyDescent="0.3">
      <c r="AO51821" s="9"/>
      <c r="AP51821" s="9"/>
      <c r="AQ51821" s="9"/>
    </row>
    <row r="51822" spans="41:43" x14ac:dyDescent="0.3">
      <c r="AO51822" s="9"/>
      <c r="AP51822" s="9"/>
      <c r="AQ51822" s="9"/>
    </row>
    <row r="51823" spans="41:43" x14ac:dyDescent="0.3">
      <c r="AO51823" s="9"/>
      <c r="AP51823" s="9"/>
      <c r="AQ51823" s="9"/>
    </row>
    <row r="51824" spans="41:43" x14ac:dyDescent="0.3">
      <c r="AO51824" s="9"/>
      <c r="AP51824" s="9"/>
      <c r="AQ51824" s="9"/>
    </row>
    <row r="51825" spans="41:43" x14ac:dyDescent="0.3">
      <c r="AO51825" s="9"/>
      <c r="AP51825" s="9"/>
      <c r="AQ51825" s="9"/>
    </row>
    <row r="51826" spans="41:43" x14ac:dyDescent="0.3">
      <c r="AO51826" s="9"/>
      <c r="AP51826" s="9"/>
      <c r="AQ51826" s="9"/>
    </row>
    <row r="51827" spans="41:43" x14ac:dyDescent="0.3">
      <c r="AO51827" s="9"/>
      <c r="AP51827" s="9"/>
      <c r="AQ51827" s="9"/>
    </row>
    <row r="51828" spans="41:43" x14ac:dyDescent="0.3">
      <c r="AO51828" s="9"/>
      <c r="AP51828" s="9"/>
      <c r="AQ51828" s="9"/>
    </row>
    <row r="51829" spans="41:43" x14ac:dyDescent="0.3">
      <c r="AO51829" s="9"/>
      <c r="AP51829" s="9"/>
      <c r="AQ51829" s="9"/>
    </row>
    <row r="51830" spans="41:43" x14ac:dyDescent="0.3">
      <c r="AO51830" s="9"/>
      <c r="AP51830" s="9"/>
      <c r="AQ51830" s="9"/>
    </row>
    <row r="51831" spans="41:43" x14ac:dyDescent="0.3">
      <c r="AO51831" s="9"/>
      <c r="AP51831" s="9"/>
      <c r="AQ51831" s="9"/>
    </row>
    <row r="51832" spans="41:43" x14ac:dyDescent="0.3">
      <c r="AO51832" s="9"/>
      <c r="AP51832" s="9"/>
      <c r="AQ51832" s="9"/>
    </row>
    <row r="51833" spans="41:43" x14ac:dyDescent="0.3">
      <c r="AO51833" s="9"/>
      <c r="AP51833" s="9"/>
      <c r="AQ51833" s="9"/>
    </row>
    <row r="51834" spans="41:43" x14ac:dyDescent="0.3">
      <c r="AO51834" s="9"/>
      <c r="AP51834" s="9"/>
      <c r="AQ51834" s="9"/>
    </row>
    <row r="51835" spans="41:43" x14ac:dyDescent="0.3">
      <c r="AO51835" s="9"/>
      <c r="AP51835" s="9"/>
      <c r="AQ51835" s="9"/>
    </row>
    <row r="51836" spans="41:43" x14ac:dyDescent="0.3">
      <c r="AO51836" s="9"/>
      <c r="AP51836" s="9"/>
      <c r="AQ51836" s="9"/>
    </row>
    <row r="51837" spans="41:43" x14ac:dyDescent="0.3">
      <c r="AO51837" s="9"/>
      <c r="AP51837" s="9"/>
      <c r="AQ51837" s="9"/>
    </row>
    <row r="51838" spans="41:43" x14ac:dyDescent="0.3">
      <c r="AO51838" s="9"/>
      <c r="AP51838" s="9"/>
      <c r="AQ51838" s="9"/>
    </row>
    <row r="51839" spans="41:43" x14ac:dyDescent="0.3">
      <c r="AO51839" s="9"/>
      <c r="AP51839" s="9"/>
      <c r="AQ51839" s="9"/>
    </row>
    <row r="51840" spans="41:43" x14ac:dyDescent="0.3">
      <c r="AO51840" s="9"/>
      <c r="AP51840" s="9"/>
      <c r="AQ51840" s="9"/>
    </row>
    <row r="51841" spans="41:43" x14ac:dyDescent="0.3">
      <c r="AO51841" s="9"/>
      <c r="AP51841" s="9"/>
      <c r="AQ51841" s="9"/>
    </row>
    <row r="51842" spans="41:43" x14ac:dyDescent="0.3">
      <c r="AO51842" s="9"/>
      <c r="AP51842" s="9"/>
      <c r="AQ51842" s="9"/>
    </row>
    <row r="51843" spans="41:43" x14ac:dyDescent="0.3">
      <c r="AO51843" s="9"/>
      <c r="AP51843" s="9"/>
      <c r="AQ51843" s="9"/>
    </row>
    <row r="51844" spans="41:43" x14ac:dyDescent="0.3">
      <c r="AO51844" s="9"/>
      <c r="AP51844" s="9"/>
      <c r="AQ51844" s="9"/>
    </row>
    <row r="51845" spans="41:43" x14ac:dyDescent="0.3">
      <c r="AO51845" s="9"/>
      <c r="AP51845" s="9"/>
      <c r="AQ51845" s="9"/>
    </row>
    <row r="51846" spans="41:43" x14ac:dyDescent="0.3">
      <c r="AO51846" s="9"/>
      <c r="AP51846" s="9"/>
      <c r="AQ51846" s="9"/>
    </row>
    <row r="51847" spans="41:43" x14ac:dyDescent="0.3">
      <c r="AO51847" s="9"/>
      <c r="AP51847" s="9"/>
      <c r="AQ51847" s="9"/>
    </row>
    <row r="51848" spans="41:43" x14ac:dyDescent="0.3">
      <c r="AO51848" s="9"/>
      <c r="AP51848" s="9"/>
      <c r="AQ51848" s="9"/>
    </row>
    <row r="51849" spans="41:43" x14ac:dyDescent="0.3">
      <c r="AO51849" s="9"/>
      <c r="AP51849" s="9"/>
      <c r="AQ51849" s="9"/>
    </row>
    <row r="51850" spans="41:43" x14ac:dyDescent="0.3">
      <c r="AO51850" s="9"/>
      <c r="AP51850" s="9"/>
      <c r="AQ51850" s="9"/>
    </row>
    <row r="51851" spans="41:43" x14ac:dyDescent="0.3">
      <c r="AO51851" s="9"/>
      <c r="AP51851" s="9"/>
      <c r="AQ51851" s="9"/>
    </row>
    <row r="51852" spans="41:43" x14ac:dyDescent="0.3">
      <c r="AO51852" s="9"/>
      <c r="AP51852" s="9"/>
      <c r="AQ51852" s="9"/>
    </row>
    <row r="51853" spans="41:43" x14ac:dyDescent="0.3">
      <c r="AO51853" s="9"/>
      <c r="AP51853" s="9"/>
      <c r="AQ51853" s="9"/>
    </row>
    <row r="51854" spans="41:43" x14ac:dyDescent="0.3">
      <c r="AO51854" s="9"/>
      <c r="AP51854" s="9"/>
      <c r="AQ51854" s="9"/>
    </row>
    <row r="51855" spans="41:43" x14ac:dyDescent="0.3">
      <c r="AO51855" s="9"/>
      <c r="AP51855" s="9"/>
      <c r="AQ51855" s="9"/>
    </row>
    <row r="51856" spans="41:43" x14ac:dyDescent="0.3">
      <c r="AO51856" s="9"/>
      <c r="AP51856" s="9"/>
      <c r="AQ51856" s="9"/>
    </row>
    <row r="51857" spans="41:43" x14ac:dyDescent="0.3">
      <c r="AO51857" s="9"/>
      <c r="AP51857" s="9"/>
      <c r="AQ51857" s="9"/>
    </row>
    <row r="51858" spans="41:43" x14ac:dyDescent="0.3">
      <c r="AO51858" s="9"/>
      <c r="AP51858" s="9"/>
      <c r="AQ51858" s="9"/>
    </row>
    <row r="51859" spans="41:43" x14ac:dyDescent="0.3">
      <c r="AO51859" s="9"/>
      <c r="AP51859" s="9"/>
      <c r="AQ51859" s="9"/>
    </row>
    <row r="51860" spans="41:43" x14ac:dyDescent="0.3">
      <c r="AO51860" s="9"/>
      <c r="AP51860" s="9"/>
      <c r="AQ51860" s="9"/>
    </row>
    <row r="51861" spans="41:43" x14ac:dyDescent="0.3">
      <c r="AO51861" s="9"/>
      <c r="AP51861" s="9"/>
      <c r="AQ51861" s="9"/>
    </row>
    <row r="51862" spans="41:43" x14ac:dyDescent="0.3">
      <c r="AO51862" s="9"/>
      <c r="AP51862" s="9"/>
      <c r="AQ51862" s="9"/>
    </row>
    <row r="51863" spans="41:43" x14ac:dyDescent="0.3">
      <c r="AO51863" s="9"/>
      <c r="AP51863" s="9"/>
      <c r="AQ51863" s="9"/>
    </row>
    <row r="51864" spans="41:43" x14ac:dyDescent="0.3">
      <c r="AO51864" s="9"/>
      <c r="AP51864" s="9"/>
      <c r="AQ51864" s="9"/>
    </row>
    <row r="51865" spans="41:43" x14ac:dyDescent="0.3">
      <c r="AO51865" s="9"/>
      <c r="AP51865" s="9"/>
      <c r="AQ51865" s="9"/>
    </row>
    <row r="51866" spans="41:43" x14ac:dyDescent="0.3">
      <c r="AO51866" s="9"/>
      <c r="AP51866" s="9"/>
      <c r="AQ51866" s="9"/>
    </row>
    <row r="51867" spans="41:43" x14ac:dyDescent="0.3">
      <c r="AO51867" s="9"/>
      <c r="AP51867" s="9"/>
      <c r="AQ51867" s="9"/>
    </row>
    <row r="51868" spans="41:43" x14ac:dyDescent="0.3">
      <c r="AO51868" s="9"/>
      <c r="AP51868" s="9"/>
      <c r="AQ51868" s="9"/>
    </row>
    <row r="51869" spans="41:43" x14ac:dyDescent="0.3">
      <c r="AO51869" s="9"/>
      <c r="AP51869" s="9"/>
      <c r="AQ51869" s="9"/>
    </row>
    <row r="51870" spans="41:43" x14ac:dyDescent="0.3">
      <c r="AO51870" s="9"/>
      <c r="AP51870" s="9"/>
      <c r="AQ51870" s="9"/>
    </row>
    <row r="51871" spans="41:43" x14ac:dyDescent="0.3">
      <c r="AO51871" s="9"/>
      <c r="AP51871" s="9"/>
      <c r="AQ51871" s="9"/>
    </row>
    <row r="51872" spans="41:43" x14ac:dyDescent="0.3">
      <c r="AO51872" s="9"/>
      <c r="AP51872" s="9"/>
      <c r="AQ51872" s="9"/>
    </row>
    <row r="51873" spans="41:43" x14ac:dyDescent="0.3">
      <c r="AO51873" s="9"/>
      <c r="AP51873" s="9"/>
      <c r="AQ51873" s="9"/>
    </row>
    <row r="51874" spans="41:43" x14ac:dyDescent="0.3">
      <c r="AO51874" s="9"/>
      <c r="AP51874" s="9"/>
      <c r="AQ51874" s="9"/>
    </row>
    <row r="51875" spans="41:43" x14ac:dyDescent="0.3">
      <c r="AO51875" s="9"/>
      <c r="AP51875" s="9"/>
      <c r="AQ51875" s="9"/>
    </row>
    <row r="51876" spans="41:43" x14ac:dyDescent="0.3">
      <c r="AO51876" s="9"/>
      <c r="AP51876" s="9"/>
      <c r="AQ51876" s="9"/>
    </row>
    <row r="51877" spans="41:43" x14ac:dyDescent="0.3">
      <c r="AO51877" s="9"/>
      <c r="AP51877" s="9"/>
      <c r="AQ51877" s="9"/>
    </row>
    <row r="51878" spans="41:43" x14ac:dyDescent="0.3">
      <c r="AO51878" s="9"/>
      <c r="AP51878" s="9"/>
      <c r="AQ51878" s="9"/>
    </row>
    <row r="51879" spans="41:43" x14ac:dyDescent="0.3">
      <c r="AO51879" s="9"/>
      <c r="AP51879" s="9"/>
      <c r="AQ51879" s="9"/>
    </row>
    <row r="51880" spans="41:43" x14ac:dyDescent="0.3">
      <c r="AO51880" s="9"/>
      <c r="AP51880" s="9"/>
      <c r="AQ51880" s="9"/>
    </row>
    <row r="51881" spans="41:43" x14ac:dyDescent="0.3">
      <c r="AO51881" s="9"/>
      <c r="AP51881" s="9"/>
      <c r="AQ51881" s="9"/>
    </row>
    <row r="51882" spans="41:43" x14ac:dyDescent="0.3">
      <c r="AO51882" s="9"/>
      <c r="AP51882" s="9"/>
      <c r="AQ51882" s="9"/>
    </row>
    <row r="51883" spans="41:43" x14ac:dyDescent="0.3">
      <c r="AO51883" s="9"/>
      <c r="AP51883" s="9"/>
      <c r="AQ51883" s="9"/>
    </row>
    <row r="51884" spans="41:43" x14ac:dyDescent="0.3">
      <c r="AO51884" s="9"/>
      <c r="AP51884" s="9"/>
      <c r="AQ51884" s="9"/>
    </row>
    <row r="51885" spans="41:43" x14ac:dyDescent="0.3">
      <c r="AO51885" s="9"/>
      <c r="AP51885" s="9"/>
      <c r="AQ51885" s="9"/>
    </row>
    <row r="51886" spans="41:43" x14ac:dyDescent="0.3">
      <c r="AO51886" s="9"/>
      <c r="AP51886" s="9"/>
      <c r="AQ51886" s="9"/>
    </row>
    <row r="51887" spans="41:43" x14ac:dyDescent="0.3">
      <c r="AO51887" s="9"/>
      <c r="AP51887" s="9"/>
      <c r="AQ51887" s="9"/>
    </row>
    <row r="51888" spans="41:43" x14ac:dyDescent="0.3">
      <c r="AO51888" s="9"/>
      <c r="AP51888" s="9"/>
      <c r="AQ51888" s="9"/>
    </row>
    <row r="51889" spans="41:43" x14ac:dyDescent="0.3">
      <c r="AO51889" s="9"/>
      <c r="AP51889" s="9"/>
      <c r="AQ51889" s="9"/>
    </row>
    <row r="51890" spans="41:43" x14ac:dyDescent="0.3">
      <c r="AO51890" s="9"/>
      <c r="AP51890" s="9"/>
      <c r="AQ51890" s="9"/>
    </row>
    <row r="51891" spans="41:43" x14ac:dyDescent="0.3">
      <c r="AO51891" s="9"/>
      <c r="AP51891" s="9"/>
      <c r="AQ51891" s="9"/>
    </row>
    <row r="51892" spans="41:43" x14ac:dyDescent="0.3">
      <c r="AO51892" s="9"/>
      <c r="AP51892" s="9"/>
      <c r="AQ51892" s="9"/>
    </row>
    <row r="51893" spans="41:43" x14ac:dyDescent="0.3">
      <c r="AO51893" s="9"/>
      <c r="AP51893" s="9"/>
      <c r="AQ51893" s="9"/>
    </row>
    <row r="51894" spans="41:43" x14ac:dyDescent="0.3">
      <c r="AO51894" s="9"/>
      <c r="AP51894" s="9"/>
      <c r="AQ51894" s="9"/>
    </row>
    <row r="51895" spans="41:43" x14ac:dyDescent="0.3">
      <c r="AO51895" s="9"/>
      <c r="AP51895" s="9"/>
      <c r="AQ51895" s="9"/>
    </row>
    <row r="51896" spans="41:43" x14ac:dyDescent="0.3">
      <c r="AO51896" s="9"/>
      <c r="AP51896" s="9"/>
      <c r="AQ51896" s="9"/>
    </row>
    <row r="51897" spans="41:43" x14ac:dyDescent="0.3">
      <c r="AO51897" s="9"/>
      <c r="AP51897" s="9"/>
      <c r="AQ51897" s="9"/>
    </row>
    <row r="51898" spans="41:43" x14ac:dyDescent="0.3">
      <c r="AO51898" s="9"/>
      <c r="AP51898" s="9"/>
      <c r="AQ51898" s="9"/>
    </row>
    <row r="51899" spans="41:43" x14ac:dyDescent="0.3">
      <c r="AO51899" s="9"/>
      <c r="AP51899" s="9"/>
      <c r="AQ51899" s="9"/>
    </row>
    <row r="51900" spans="41:43" x14ac:dyDescent="0.3">
      <c r="AO51900" s="9"/>
      <c r="AP51900" s="9"/>
      <c r="AQ51900" s="9"/>
    </row>
    <row r="51901" spans="41:43" x14ac:dyDescent="0.3">
      <c r="AO51901" s="9"/>
      <c r="AP51901" s="9"/>
      <c r="AQ51901" s="9"/>
    </row>
    <row r="51902" spans="41:43" x14ac:dyDescent="0.3">
      <c r="AO51902" s="9"/>
      <c r="AP51902" s="9"/>
      <c r="AQ51902" s="9"/>
    </row>
    <row r="51903" spans="41:43" x14ac:dyDescent="0.3">
      <c r="AO51903" s="9"/>
      <c r="AP51903" s="9"/>
      <c r="AQ51903" s="9"/>
    </row>
    <row r="51904" spans="41:43" x14ac:dyDescent="0.3">
      <c r="AO51904" s="9"/>
      <c r="AP51904" s="9"/>
      <c r="AQ51904" s="9"/>
    </row>
    <row r="51905" spans="41:43" x14ac:dyDescent="0.3">
      <c r="AO51905" s="9"/>
      <c r="AP51905" s="9"/>
      <c r="AQ51905" s="9"/>
    </row>
    <row r="51906" spans="41:43" x14ac:dyDescent="0.3">
      <c r="AO51906" s="9"/>
      <c r="AP51906" s="9"/>
      <c r="AQ51906" s="9"/>
    </row>
    <row r="51907" spans="41:43" x14ac:dyDescent="0.3">
      <c r="AO51907" s="9"/>
      <c r="AP51907" s="9"/>
      <c r="AQ51907" s="9"/>
    </row>
    <row r="51908" spans="41:43" x14ac:dyDescent="0.3">
      <c r="AO51908" s="9"/>
      <c r="AP51908" s="9"/>
      <c r="AQ51908" s="9"/>
    </row>
    <row r="51909" spans="41:43" x14ac:dyDescent="0.3">
      <c r="AO51909" s="9"/>
      <c r="AP51909" s="9"/>
      <c r="AQ51909" s="9"/>
    </row>
    <row r="51910" spans="41:43" x14ac:dyDescent="0.3">
      <c r="AO51910" s="9"/>
      <c r="AP51910" s="9"/>
      <c r="AQ51910" s="9"/>
    </row>
    <row r="51911" spans="41:43" x14ac:dyDescent="0.3">
      <c r="AO51911" s="9"/>
      <c r="AP51911" s="9"/>
      <c r="AQ51911" s="9"/>
    </row>
    <row r="51912" spans="41:43" x14ac:dyDescent="0.3">
      <c r="AO51912" s="9"/>
      <c r="AP51912" s="9"/>
      <c r="AQ51912" s="9"/>
    </row>
    <row r="51913" spans="41:43" x14ac:dyDescent="0.3">
      <c r="AO51913" s="9"/>
      <c r="AP51913" s="9"/>
      <c r="AQ51913" s="9"/>
    </row>
    <row r="51914" spans="41:43" x14ac:dyDescent="0.3">
      <c r="AO51914" s="9"/>
      <c r="AP51914" s="9"/>
      <c r="AQ51914" s="9"/>
    </row>
    <row r="51915" spans="41:43" x14ac:dyDescent="0.3">
      <c r="AO51915" s="9"/>
      <c r="AP51915" s="9"/>
      <c r="AQ51915" s="9"/>
    </row>
    <row r="51916" spans="41:43" x14ac:dyDescent="0.3">
      <c r="AO51916" s="9"/>
      <c r="AP51916" s="9"/>
      <c r="AQ51916" s="9"/>
    </row>
    <row r="51917" spans="41:43" x14ac:dyDescent="0.3">
      <c r="AO51917" s="9"/>
      <c r="AP51917" s="9"/>
      <c r="AQ51917" s="9"/>
    </row>
    <row r="51918" spans="41:43" x14ac:dyDescent="0.3">
      <c r="AO51918" s="9"/>
      <c r="AP51918" s="9"/>
      <c r="AQ51918" s="9"/>
    </row>
    <row r="51919" spans="41:43" x14ac:dyDescent="0.3">
      <c r="AO51919" s="9"/>
      <c r="AP51919" s="9"/>
      <c r="AQ51919" s="9"/>
    </row>
    <row r="51920" spans="41:43" x14ac:dyDescent="0.3">
      <c r="AO51920" s="9"/>
      <c r="AP51920" s="9"/>
      <c r="AQ51920" s="9"/>
    </row>
    <row r="51921" spans="41:43" x14ac:dyDescent="0.3">
      <c r="AO51921" s="9"/>
      <c r="AP51921" s="9"/>
      <c r="AQ51921" s="9"/>
    </row>
    <row r="51922" spans="41:43" x14ac:dyDescent="0.3">
      <c r="AO51922" s="9"/>
      <c r="AP51922" s="9"/>
      <c r="AQ51922" s="9"/>
    </row>
    <row r="51923" spans="41:43" x14ac:dyDescent="0.3">
      <c r="AO51923" s="9"/>
      <c r="AP51923" s="9"/>
      <c r="AQ51923" s="9"/>
    </row>
    <row r="51924" spans="41:43" x14ac:dyDescent="0.3">
      <c r="AO51924" s="9"/>
      <c r="AP51924" s="9"/>
      <c r="AQ51924" s="9"/>
    </row>
    <row r="51925" spans="41:43" x14ac:dyDescent="0.3">
      <c r="AO51925" s="9"/>
      <c r="AP51925" s="9"/>
      <c r="AQ51925" s="9"/>
    </row>
    <row r="51926" spans="41:43" x14ac:dyDescent="0.3">
      <c r="AO51926" s="9"/>
      <c r="AP51926" s="9"/>
      <c r="AQ51926" s="9"/>
    </row>
    <row r="51927" spans="41:43" x14ac:dyDescent="0.3">
      <c r="AO51927" s="9"/>
      <c r="AP51927" s="9"/>
      <c r="AQ51927" s="9"/>
    </row>
    <row r="51928" spans="41:43" x14ac:dyDescent="0.3">
      <c r="AO51928" s="9"/>
      <c r="AP51928" s="9"/>
      <c r="AQ51928" s="9"/>
    </row>
    <row r="51929" spans="41:43" x14ac:dyDescent="0.3">
      <c r="AO51929" s="9"/>
      <c r="AP51929" s="9"/>
      <c r="AQ51929" s="9"/>
    </row>
    <row r="51930" spans="41:43" x14ac:dyDescent="0.3">
      <c r="AO51930" s="9"/>
      <c r="AP51930" s="9"/>
      <c r="AQ51930" s="9"/>
    </row>
    <row r="51931" spans="41:43" x14ac:dyDescent="0.3">
      <c r="AO51931" s="9"/>
      <c r="AP51931" s="9"/>
      <c r="AQ51931" s="9"/>
    </row>
    <row r="51932" spans="41:43" x14ac:dyDescent="0.3">
      <c r="AO51932" s="9"/>
      <c r="AP51932" s="9"/>
      <c r="AQ51932" s="9"/>
    </row>
    <row r="51933" spans="41:43" x14ac:dyDescent="0.3">
      <c r="AO51933" s="9"/>
      <c r="AP51933" s="9"/>
      <c r="AQ51933" s="9"/>
    </row>
    <row r="51934" spans="41:43" x14ac:dyDescent="0.3">
      <c r="AO51934" s="9"/>
      <c r="AP51934" s="9"/>
      <c r="AQ51934" s="9"/>
    </row>
    <row r="51935" spans="41:43" x14ac:dyDescent="0.3">
      <c r="AO51935" s="9"/>
      <c r="AP51935" s="9"/>
      <c r="AQ51935" s="9"/>
    </row>
    <row r="51936" spans="41:43" x14ac:dyDescent="0.3">
      <c r="AO51936" s="9"/>
      <c r="AP51936" s="9"/>
      <c r="AQ51936" s="9"/>
    </row>
    <row r="51937" spans="41:43" x14ac:dyDescent="0.3">
      <c r="AO51937" s="9"/>
      <c r="AP51937" s="9"/>
      <c r="AQ51937" s="9"/>
    </row>
    <row r="51938" spans="41:43" x14ac:dyDescent="0.3">
      <c r="AO51938" s="9"/>
      <c r="AP51938" s="9"/>
      <c r="AQ51938" s="9"/>
    </row>
    <row r="51939" spans="41:43" x14ac:dyDescent="0.3">
      <c r="AO51939" s="9"/>
      <c r="AP51939" s="9"/>
      <c r="AQ51939" s="9"/>
    </row>
    <row r="51940" spans="41:43" x14ac:dyDescent="0.3">
      <c r="AO51940" s="9"/>
      <c r="AP51940" s="9"/>
      <c r="AQ51940" s="9"/>
    </row>
    <row r="51941" spans="41:43" x14ac:dyDescent="0.3">
      <c r="AO51941" s="9"/>
      <c r="AP51941" s="9"/>
      <c r="AQ51941" s="9"/>
    </row>
    <row r="51942" spans="41:43" x14ac:dyDescent="0.3">
      <c r="AO51942" s="9"/>
      <c r="AP51942" s="9"/>
      <c r="AQ51942" s="9"/>
    </row>
    <row r="51943" spans="41:43" x14ac:dyDescent="0.3">
      <c r="AO51943" s="9"/>
      <c r="AP51943" s="9"/>
      <c r="AQ51943" s="9"/>
    </row>
    <row r="51944" spans="41:43" x14ac:dyDescent="0.3">
      <c r="AO51944" s="9"/>
      <c r="AP51944" s="9"/>
      <c r="AQ51944" s="9"/>
    </row>
    <row r="51945" spans="41:43" x14ac:dyDescent="0.3">
      <c r="AO51945" s="9"/>
      <c r="AP51945" s="9"/>
      <c r="AQ51945" s="9"/>
    </row>
    <row r="51946" spans="41:43" x14ac:dyDescent="0.3">
      <c r="AO51946" s="9"/>
      <c r="AP51946" s="9"/>
      <c r="AQ51946" s="9"/>
    </row>
    <row r="51947" spans="41:43" x14ac:dyDescent="0.3">
      <c r="AO51947" s="9"/>
      <c r="AP51947" s="9"/>
      <c r="AQ51947" s="9"/>
    </row>
    <row r="51948" spans="41:43" x14ac:dyDescent="0.3">
      <c r="AO51948" s="9"/>
      <c r="AP51948" s="9"/>
      <c r="AQ51948" s="9"/>
    </row>
    <row r="51949" spans="41:43" x14ac:dyDescent="0.3">
      <c r="AO51949" s="9"/>
      <c r="AP51949" s="9"/>
      <c r="AQ51949" s="9"/>
    </row>
    <row r="51950" spans="41:43" x14ac:dyDescent="0.3">
      <c r="AO51950" s="9"/>
      <c r="AP51950" s="9"/>
      <c r="AQ51950" s="9"/>
    </row>
    <row r="51951" spans="41:43" x14ac:dyDescent="0.3">
      <c r="AO51951" s="9"/>
      <c r="AP51951" s="9"/>
      <c r="AQ51951" s="9"/>
    </row>
    <row r="51952" spans="41:43" x14ac:dyDescent="0.3">
      <c r="AO51952" s="9"/>
      <c r="AP51952" s="9"/>
      <c r="AQ51952" s="9"/>
    </row>
    <row r="51953" spans="41:43" x14ac:dyDescent="0.3">
      <c r="AO51953" s="9"/>
      <c r="AP51953" s="9"/>
      <c r="AQ51953" s="9"/>
    </row>
    <row r="51954" spans="41:43" x14ac:dyDescent="0.3">
      <c r="AO51954" s="9"/>
      <c r="AP51954" s="9"/>
      <c r="AQ51954" s="9"/>
    </row>
    <row r="51955" spans="41:43" x14ac:dyDescent="0.3">
      <c r="AO51955" s="9"/>
      <c r="AP51955" s="9"/>
      <c r="AQ51955" s="9"/>
    </row>
    <row r="51956" spans="41:43" x14ac:dyDescent="0.3">
      <c r="AO51956" s="9"/>
      <c r="AP51956" s="9"/>
      <c r="AQ51956" s="9"/>
    </row>
    <row r="51957" spans="41:43" x14ac:dyDescent="0.3">
      <c r="AO51957" s="9"/>
      <c r="AP51957" s="9"/>
      <c r="AQ51957" s="9"/>
    </row>
    <row r="51958" spans="41:43" x14ac:dyDescent="0.3">
      <c r="AO51958" s="9"/>
      <c r="AP51958" s="9"/>
      <c r="AQ51958" s="9"/>
    </row>
    <row r="51959" spans="41:43" x14ac:dyDescent="0.3">
      <c r="AO51959" s="9"/>
      <c r="AP51959" s="9"/>
      <c r="AQ51959" s="9"/>
    </row>
    <row r="51960" spans="41:43" x14ac:dyDescent="0.3">
      <c r="AO51960" s="9"/>
      <c r="AP51960" s="9"/>
      <c r="AQ51960" s="9"/>
    </row>
    <row r="51961" spans="41:43" x14ac:dyDescent="0.3">
      <c r="AO51961" s="9"/>
      <c r="AP51961" s="9"/>
      <c r="AQ51961" s="9"/>
    </row>
    <row r="51962" spans="41:43" x14ac:dyDescent="0.3">
      <c r="AO51962" s="9"/>
      <c r="AP51962" s="9"/>
      <c r="AQ51962" s="9"/>
    </row>
    <row r="51963" spans="41:43" x14ac:dyDescent="0.3">
      <c r="AO51963" s="9"/>
      <c r="AP51963" s="9"/>
      <c r="AQ51963" s="9"/>
    </row>
    <row r="51964" spans="41:43" x14ac:dyDescent="0.3">
      <c r="AO51964" s="9"/>
      <c r="AP51964" s="9"/>
      <c r="AQ51964" s="9"/>
    </row>
    <row r="51965" spans="41:43" x14ac:dyDescent="0.3">
      <c r="AO51965" s="9"/>
      <c r="AP51965" s="9"/>
      <c r="AQ51965" s="9"/>
    </row>
    <row r="51966" spans="41:43" x14ac:dyDescent="0.3">
      <c r="AO51966" s="9"/>
      <c r="AP51966" s="9"/>
      <c r="AQ51966" s="9"/>
    </row>
    <row r="51967" spans="41:43" x14ac:dyDescent="0.3">
      <c r="AO51967" s="9"/>
      <c r="AP51967" s="9"/>
      <c r="AQ51967" s="9"/>
    </row>
    <row r="51968" spans="41:43" x14ac:dyDescent="0.3">
      <c r="AO51968" s="9"/>
      <c r="AP51968" s="9"/>
      <c r="AQ51968" s="9"/>
    </row>
    <row r="51969" spans="41:43" x14ac:dyDescent="0.3">
      <c r="AO51969" s="9"/>
      <c r="AP51969" s="9"/>
      <c r="AQ51969" s="9"/>
    </row>
    <row r="51970" spans="41:43" x14ac:dyDescent="0.3">
      <c r="AO51970" s="9"/>
      <c r="AP51970" s="9"/>
      <c r="AQ51970" s="9"/>
    </row>
    <row r="51971" spans="41:43" x14ac:dyDescent="0.3">
      <c r="AO51971" s="9"/>
      <c r="AP51971" s="9"/>
      <c r="AQ51971" s="9"/>
    </row>
    <row r="51972" spans="41:43" x14ac:dyDescent="0.3">
      <c r="AO51972" s="9"/>
      <c r="AP51972" s="9"/>
      <c r="AQ51972" s="9"/>
    </row>
    <row r="51973" spans="41:43" x14ac:dyDescent="0.3">
      <c r="AO51973" s="9"/>
      <c r="AP51973" s="9"/>
      <c r="AQ51973" s="9"/>
    </row>
    <row r="51974" spans="41:43" x14ac:dyDescent="0.3">
      <c r="AO51974" s="9"/>
      <c r="AP51974" s="9"/>
      <c r="AQ51974" s="9"/>
    </row>
    <row r="51975" spans="41:43" x14ac:dyDescent="0.3">
      <c r="AO51975" s="9"/>
      <c r="AP51975" s="9"/>
      <c r="AQ51975" s="9"/>
    </row>
    <row r="51976" spans="41:43" x14ac:dyDescent="0.3">
      <c r="AO51976" s="9"/>
      <c r="AP51976" s="9"/>
      <c r="AQ51976" s="9"/>
    </row>
    <row r="51977" spans="41:43" x14ac:dyDescent="0.3">
      <c r="AO51977" s="9"/>
      <c r="AP51977" s="9"/>
      <c r="AQ51977" s="9"/>
    </row>
    <row r="51978" spans="41:43" x14ac:dyDescent="0.3">
      <c r="AO51978" s="9"/>
      <c r="AP51978" s="9"/>
      <c r="AQ51978" s="9"/>
    </row>
    <row r="51979" spans="41:43" x14ac:dyDescent="0.3">
      <c r="AO51979" s="9"/>
      <c r="AP51979" s="9"/>
      <c r="AQ51979" s="9"/>
    </row>
    <row r="51980" spans="41:43" x14ac:dyDescent="0.3">
      <c r="AO51980" s="9"/>
      <c r="AP51980" s="9"/>
      <c r="AQ51980" s="9"/>
    </row>
    <row r="51981" spans="41:43" x14ac:dyDescent="0.3">
      <c r="AO51981" s="9"/>
      <c r="AP51981" s="9"/>
      <c r="AQ51981" s="9"/>
    </row>
    <row r="51982" spans="41:43" x14ac:dyDescent="0.3">
      <c r="AO51982" s="9"/>
      <c r="AP51982" s="9"/>
      <c r="AQ51982" s="9"/>
    </row>
    <row r="51983" spans="41:43" x14ac:dyDescent="0.3">
      <c r="AO51983" s="9"/>
      <c r="AP51983" s="9"/>
      <c r="AQ51983" s="9"/>
    </row>
    <row r="51984" spans="41:43" x14ac:dyDescent="0.3">
      <c r="AO51984" s="9"/>
      <c r="AP51984" s="9"/>
      <c r="AQ51984" s="9"/>
    </row>
    <row r="51985" spans="41:43" x14ac:dyDescent="0.3">
      <c r="AO51985" s="9"/>
      <c r="AP51985" s="9"/>
      <c r="AQ51985" s="9"/>
    </row>
    <row r="51986" spans="41:43" x14ac:dyDescent="0.3">
      <c r="AO51986" s="9"/>
      <c r="AP51986" s="9"/>
      <c r="AQ51986" s="9"/>
    </row>
    <row r="51987" spans="41:43" x14ac:dyDescent="0.3">
      <c r="AO51987" s="9"/>
      <c r="AP51987" s="9"/>
      <c r="AQ51987" s="9"/>
    </row>
    <row r="51988" spans="41:43" x14ac:dyDescent="0.3">
      <c r="AO51988" s="9"/>
      <c r="AP51988" s="9"/>
      <c r="AQ51988" s="9"/>
    </row>
    <row r="51989" spans="41:43" x14ac:dyDescent="0.3">
      <c r="AO51989" s="9"/>
      <c r="AP51989" s="9"/>
      <c r="AQ51989" s="9"/>
    </row>
    <row r="51990" spans="41:43" x14ac:dyDescent="0.3">
      <c r="AO51990" s="9"/>
      <c r="AP51990" s="9"/>
      <c r="AQ51990" s="9"/>
    </row>
    <row r="51991" spans="41:43" x14ac:dyDescent="0.3">
      <c r="AO51991" s="9"/>
      <c r="AP51991" s="9"/>
      <c r="AQ51991" s="9"/>
    </row>
    <row r="51992" spans="41:43" x14ac:dyDescent="0.3">
      <c r="AO51992" s="9"/>
      <c r="AP51992" s="9"/>
      <c r="AQ51992" s="9"/>
    </row>
    <row r="51993" spans="41:43" x14ac:dyDescent="0.3">
      <c r="AO51993" s="9"/>
      <c r="AP51993" s="9"/>
      <c r="AQ51993" s="9"/>
    </row>
    <row r="51994" spans="41:43" x14ac:dyDescent="0.3">
      <c r="AO51994" s="9"/>
      <c r="AP51994" s="9"/>
      <c r="AQ51994" s="9"/>
    </row>
    <row r="51995" spans="41:43" x14ac:dyDescent="0.3">
      <c r="AO51995" s="9"/>
      <c r="AP51995" s="9"/>
      <c r="AQ51995" s="9"/>
    </row>
    <row r="51996" spans="41:43" x14ac:dyDescent="0.3">
      <c r="AO51996" s="9"/>
      <c r="AP51996" s="9"/>
      <c r="AQ51996" s="9"/>
    </row>
    <row r="51997" spans="41:43" x14ac:dyDescent="0.3">
      <c r="AO51997" s="9"/>
      <c r="AP51997" s="9"/>
      <c r="AQ51997" s="9"/>
    </row>
    <row r="51998" spans="41:43" x14ac:dyDescent="0.3">
      <c r="AO51998" s="9"/>
      <c r="AP51998" s="9"/>
      <c r="AQ51998" s="9"/>
    </row>
    <row r="51999" spans="41:43" x14ac:dyDescent="0.3">
      <c r="AO51999" s="9"/>
      <c r="AP51999" s="9"/>
      <c r="AQ51999" s="9"/>
    </row>
    <row r="52000" spans="41:43" x14ac:dyDescent="0.3">
      <c r="AO52000" s="9"/>
      <c r="AP52000" s="9"/>
      <c r="AQ52000" s="9"/>
    </row>
    <row r="52001" spans="41:43" x14ac:dyDescent="0.3">
      <c r="AO52001" s="9"/>
      <c r="AP52001" s="9"/>
      <c r="AQ52001" s="9"/>
    </row>
    <row r="52002" spans="41:43" x14ac:dyDescent="0.3">
      <c r="AO52002" s="9"/>
      <c r="AP52002" s="9"/>
      <c r="AQ52002" s="9"/>
    </row>
    <row r="52003" spans="41:43" x14ac:dyDescent="0.3">
      <c r="AO52003" s="9"/>
      <c r="AP52003" s="9"/>
      <c r="AQ52003" s="9"/>
    </row>
    <row r="52004" spans="41:43" x14ac:dyDescent="0.3">
      <c r="AO52004" s="9"/>
      <c r="AP52004" s="9"/>
      <c r="AQ52004" s="9"/>
    </row>
    <row r="52005" spans="41:43" x14ac:dyDescent="0.3">
      <c r="AO52005" s="9"/>
      <c r="AP52005" s="9"/>
      <c r="AQ52005" s="9"/>
    </row>
    <row r="52006" spans="41:43" x14ac:dyDescent="0.3">
      <c r="AO52006" s="9"/>
      <c r="AP52006" s="9"/>
      <c r="AQ52006" s="9"/>
    </row>
    <row r="52007" spans="41:43" x14ac:dyDescent="0.3">
      <c r="AO52007" s="9"/>
      <c r="AP52007" s="9"/>
      <c r="AQ52007" s="9"/>
    </row>
    <row r="52008" spans="41:43" x14ac:dyDescent="0.3">
      <c r="AO52008" s="9"/>
      <c r="AP52008" s="9"/>
      <c r="AQ52008" s="9"/>
    </row>
    <row r="52009" spans="41:43" x14ac:dyDescent="0.3">
      <c r="AO52009" s="9"/>
      <c r="AP52009" s="9"/>
      <c r="AQ52009" s="9"/>
    </row>
    <row r="52010" spans="41:43" x14ac:dyDescent="0.3">
      <c r="AO52010" s="9"/>
      <c r="AP52010" s="9"/>
      <c r="AQ52010" s="9"/>
    </row>
    <row r="52011" spans="41:43" x14ac:dyDescent="0.3">
      <c r="AO52011" s="9"/>
      <c r="AP52011" s="9"/>
      <c r="AQ52011" s="9"/>
    </row>
    <row r="52012" spans="41:43" x14ac:dyDescent="0.3">
      <c r="AO52012" s="9"/>
      <c r="AP52012" s="9"/>
      <c r="AQ52012" s="9"/>
    </row>
    <row r="52013" spans="41:43" x14ac:dyDescent="0.3">
      <c r="AO52013" s="9"/>
      <c r="AP52013" s="9"/>
      <c r="AQ52013" s="9"/>
    </row>
    <row r="52014" spans="41:43" x14ac:dyDescent="0.3">
      <c r="AO52014" s="9"/>
      <c r="AP52014" s="9"/>
      <c r="AQ52014" s="9"/>
    </row>
    <row r="52015" spans="41:43" x14ac:dyDescent="0.3">
      <c r="AO52015" s="9"/>
      <c r="AP52015" s="9"/>
      <c r="AQ52015" s="9"/>
    </row>
    <row r="52016" spans="41:43" x14ac:dyDescent="0.3">
      <c r="AO52016" s="9"/>
      <c r="AP52016" s="9"/>
      <c r="AQ52016" s="9"/>
    </row>
    <row r="52017" spans="41:43" x14ac:dyDescent="0.3">
      <c r="AO52017" s="9"/>
      <c r="AP52017" s="9"/>
      <c r="AQ52017" s="9"/>
    </row>
    <row r="52018" spans="41:43" x14ac:dyDescent="0.3">
      <c r="AO52018" s="9"/>
      <c r="AP52018" s="9"/>
      <c r="AQ52018" s="9"/>
    </row>
    <row r="52019" spans="41:43" x14ac:dyDescent="0.3">
      <c r="AO52019" s="9"/>
      <c r="AP52019" s="9"/>
      <c r="AQ52019" s="9"/>
    </row>
    <row r="52020" spans="41:43" x14ac:dyDescent="0.3">
      <c r="AO52020" s="9"/>
      <c r="AP52020" s="9"/>
      <c r="AQ52020" s="9"/>
    </row>
    <row r="52021" spans="41:43" x14ac:dyDescent="0.3">
      <c r="AO52021" s="9"/>
      <c r="AP52021" s="9"/>
      <c r="AQ52021" s="9"/>
    </row>
    <row r="52022" spans="41:43" x14ac:dyDescent="0.3">
      <c r="AO52022" s="9"/>
      <c r="AP52022" s="9"/>
      <c r="AQ52022" s="9"/>
    </row>
    <row r="52023" spans="41:43" x14ac:dyDescent="0.3">
      <c r="AO52023" s="9"/>
      <c r="AP52023" s="9"/>
      <c r="AQ52023" s="9"/>
    </row>
    <row r="52024" spans="41:43" x14ac:dyDescent="0.3">
      <c r="AO52024" s="9"/>
      <c r="AP52024" s="9"/>
      <c r="AQ52024" s="9"/>
    </row>
    <row r="52025" spans="41:43" x14ac:dyDescent="0.3">
      <c r="AO52025" s="9"/>
      <c r="AP52025" s="9"/>
      <c r="AQ52025" s="9"/>
    </row>
    <row r="52026" spans="41:43" x14ac:dyDescent="0.3">
      <c r="AO52026" s="9"/>
      <c r="AP52026" s="9"/>
      <c r="AQ52026" s="9"/>
    </row>
    <row r="52027" spans="41:43" x14ac:dyDescent="0.3">
      <c r="AO52027" s="9"/>
      <c r="AP52027" s="9"/>
      <c r="AQ52027" s="9"/>
    </row>
    <row r="52028" spans="41:43" x14ac:dyDescent="0.3">
      <c r="AO52028" s="9"/>
      <c r="AP52028" s="9"/>
      <c r="AQ52028" s="9"/>
    </row>
    <row r="52029" spans="41:43" x14ac:dyDescent="0.3">
      <c r="AO52029" s="9"/>
      <c r="AP52029" s="9"/>
      <c r="AQ52029" s="9"/>
    </row>
    <row r="52030" spans="41:43" x14ac:dyDescent="0.3">
      <c r="AO52030" s="9"/>
      <c r="AP52030" s="9"/>
      <c r="AQ52030" s="9"/>
    </row>
    <row r="52031" spans="41:43" x14ac:dyDescent="0.3">
      <c r="AO52031" s="9"/>
      <c r="AP52031" s="9"/>
      <c r="AQ52031" s="9"/>
    </row>
    <row r="52032" spans="41:43" x14ac:dyDescent="0.3">
      <c r="AO52032" s="9"/>
      <c r="AP52032" s="9"/>
      <c r="AQ52032" s="9"/>
    </row>
    <row r="52033" spans="41:43" x14ac:dyDescent="0.3">
      <c r="AO52033" s="9"/>
      <c r="AP52033" s="9"/>
      <c r="AQ52033" s="9"/>
    </row>
    <row r="52034" spans="41:43" x14ac:dyDescent="0.3">
      <c r="AO52034" s="9"/>
      <c r="AP52034" s="9"/>
      <c r="AQ52034" s="9"/>
    </row>
    <row r="52035" spans="41:43" x14ac:dyDescent="0.3">
      <c r="AO52035" s="9"/>
      <c r="AP52035" s="9"/>
      <c r="AQ52035" s="9"/>
    </row>
    <row r="52036" spans="41:43" x14ac:dyDescent="0.3">
      <c r="AO52036" s="9"/>
      <c r="AP52036" s="9"/>
      <c r="AQ52036" s="9"/>
    </row>
    <row r="52037" spans="41:43" x14ac:dyDescent="0.3">
      <c r="AO52037" s="9"/>
      <c r="AP52037" s="9"/>
      <c r="AQ52037" s="9"/>
    </row>
    <row r="52038" spans="41:43" x14ac:dyDescent="0.3">
      <c r="AO52038" s="9"/>
      <c r="AP52038" s="9"/>
      <c r="AQ52038" s="9"/>
    </row>
    <row r="52039" spans="41:43" x14ac:dyDescent="0.3">
      <c r="AO52039" s="9"/>
      <c r="AP52039" s="9"/>
      <c r="AQ52039" s="9"/>
    </row>
    <row r="52040" spans="41:43" x14ac:dyDescent="0.3">
      <c r="AO52040" s="9"/>
      <c r="AP52040" s="9"/>
      <c r="AQ52040" s="9"/>
    </row>
    <row r="52041" spans="41:43" x14ac:dyDescent="0.3">
      <c r="AO52041" s="9"/>
      <c r="AP52041" s="9"/>
      <c r="AQ52041" s="9"/>
    </row>
    <row r="52042" spans="41:43" x14ac:dyDescent="0.3">
      <c r="AO52042" s="9"/>
      <c r="AP52042" s="9"/>
      <c r="AQ52042" s="9"/>
    </row>
    <row r="52043" spans="41:43" x14ac:dyDescent="0.3">
      <c r="AO52043" s="9"/>
      <c r="AP52043" s="9"/>
      <c r="AQ52043" s="9"/>
    </row>
    <row r="52044" spans="41:43" x14ac:dyDescent="0.3">
      <c r="AO52044" s="9"/>
      <c r="AP52044" s="9"/>
      <c r="AQ52044" s="9"/>
    </row>
    <row r="52045" spans="41:43" x14ac:dyDescent="0.3">
      <c r="AO52045" s="9"/>
      <c r="AP52045" s="9"/>
      <c r="AQ52045" s="9"/>
    </row>
    <row r="52046" spans="41:43" x14ac:dyDescent="0.3">
      <c r="AO52046" s="9"/>
      <c r="AP52046" s="9"/>
      <c r="AQ52046" s="9"/>
    </row>
    <row r="52047" spans="41:43" x14ac:dyDescent="0.3">
      <c r="AO52047" s="9"/>
      <c r="AP52047" s="9"/>
      <c r="AQ52047" s="9"/>
    </row>
    <row r="52048" spans="41:43" x14ac:dyDescent="0.3">
      <c r="AO52048" s="9"/>
      <c r="AP52048" s="9"/>
      <c r="AQ52048" s="9"/>
    </row>
    <row r="52049" spans="41:43" x14ac:dyDescent="0.3">
      <c r="AO52049" s="9"/>
      <c r="AP52049" s="9"/>
      <c r="AQ52049" s="9"/>
    </row>
    <row r="52050" spans="41:43" x14ac:dyDescent="0.3">
      <c r="AO52050" s="9"/>
      <c r="AP52050" s="9"/>
      <c r="AQ52050" s="9"/>
    </row>
    <row r="52051" spans="41:43" x14ac:dyDescent="0.3">
      <c r="AO52051" s="9"/>
      <c r="AP52051" s="9"/>
      <c r="AQ52051" s="9"/>
    </row>
    <row r="52052" spans="41:43" x14ac:dyDescent="0.3">
      <c r="AO52052" s="9"/>
      <c r="AP52052" s="9"/>
      <c r="AQ52052" s="9"/>
    </row>
    <row r="52053" spans="41:43" x14ac:dyDescent="0.3">
      <c r="AO52053" s="9"/>
      <c r="AP52053" s="9"/>
      <c r="AQ52053" s="9"/>
    </row>
    <row r="52054" spans="41:43" x14ac:dyDescent="0.3">
      <c r="AO52054" s="9"/>
      <c r="AP52054" s="9"/>
      <c r="AQ52054" s="9"/>
    </row>
    <row r="52055" spans="41:43" x14ac:dyDescent="0.3">
      <c r="AO52055" s="9"/>
      <c r="AP52055" s="9"/>
      <c r="AQ52055" s="9"/>
    </row>
    <row r="52056" spans="41:43" x14ac:dyDescent="0.3">
      <c r="AO52056" s="9"/>
      <c r="AP52056" s="9"/>
      <c r="AQ52056" s="9"/>
    </row>
    <row r="52057" spans="41:43" x14ac:dyDescent="0.3">
      <c r="AO52057" s="9"/>
      <c r="AP52057" s="9"/>
      <c r="AQ52057" s="9"/>
    </row>
    <row r="52058" spans="41:43" x14ac:dyDescent="0.3">
      <c r="AO52058" s="9"/>
      <c r="AP52058" s="9"/>
      <c r="AQ52058" s="9"/>
    </row>
    <row r="52059" spans="41:43" x14ac:dyDescent="0.3">
      <c r="AO52059" s="9"/>
      <c r="AP52059" s="9"/>
      <c r="AQ52059" s="9"/>
    </row>
    <row r="52060" spans="41:43" x14ac:dyDescent="0.3">
      <c r="AO52060" s="9"/>
      <c r="AP52060" s="9"/>
      <c r="AQ52060" s="9"/>
    </row>
    <row r="52061" spans="41:43" x14ac:dyDescent="0.3">
      <c r="AO52061" s="9"/>
      <c r="AP52061" s="9"/>
      <c r="AQ52061" s="9"/>
    </row>
    <row r="52062" spans="41:43" x14ac:dyDescent="0.3">
      <c r="AO52062" s="9"/>
      <c r="AP52062" s="9"/>
      <c r="AQ52062" s="9"/>
    </row>
    <row r="52063" spans="41:43" x14ac:dyDescent="0.3">
      <c r="AO52063" s="9"/>
      <c r="AP52063" s="9"/>
      <c r="AQ52063" s="9"/>
    </row>
    <row r="52064" spans="41:43" x14ac:dyDescent="0.3">
      <c r="AO52064" s="9"/>
      <c r="AP52064" s="9"/>
      <c r="AQ52064" s="9"/>
    </row>
    <row r="52065" spans="41:43" x14ac:dyDescent="0.3">
      <c r="AO52065" s="9"/>
      <c r="AP52065" s="9"/>
      <c r="AQ52065" s="9"/>
    </row>
    <row r="52066" spans="41:43" x14ac:dyDescent="0.3">
      <c r="AO52066" s="9"/>
      <c r="AP52066" s="9"/>
      <c r="AQ52066" s="9"/>
    </row>
    <row r="52067" spans="41:43" x14ac:dyDescent="0.3">
      <c r="AO52067" s="9"/>
      <c r="AP52067" s="9"/>
      <c r="AQ52067" s="9"/>
    </row>
    <row r="52068" spans="41:43" x14ac:dyDescent="0.3">
      <c r="AO52068" s="9"/>
      <c r="AP52068" s="9"/>
      <c r="AQ52068" s="9"/>
    </row>
    <row r="52069" spans="41:43" x14ac:dyDescent="0.3">
      <c r="AO52069" s="9"/>
      <c r="AP52069" s="9"/>
      <c r="AQ52069" s="9"/>
    </row>
    <row r="52070" spans="41:43" x14ac:dyDescent="0.3">
      <c r="AO52070" s="9"/>
      <c r="AP52070" s="9"/>
      <c r="AQ52070" s="9"/>
    </row>
    <row r="52071" spans="41:43" x14ac:dyDescent="0.3">
      <c r="AO52071" s="9"/>
      <c r="AP52071" s="9"/>
      <c r="AQ52071" s="9"/>
    </row>
    <row r="52072" spans="41:43" x14ac:dyDescent="0.3">
      <c r="AO52072" s="9"/>
      <c r="AP52072" s="9"/>
      <c r="AQ52072" s="9"/>
    </row>
    <row r="52073" spans="41:43" x14ac:dyDescent="0.3">
      <c r="AO52073" s="9"/>
      <c r="AP52073" s="9"/>
      <c r="AQ52073" s="9"/>
    </row>
    <row r="52074" spans="41:43" x14ac:dyDescent="0.3">
      <c r="AO52074" s="9"/>
      <c r="AP52074" s="9"/>
      <c r="AQ52074" s="9"/>
    </row>
    <row r="52075" spans="41:43" x14ac:dyDescent="0.3">
      <c r="AO52075" s="9"/>
      <c r="AP52075" s="9"/>
      <c r="AQ52075" s="9"/>
    </row>
    <row r="52076" spans="41:43" x14ac:dyDescent="0.3">
      <c r="AO52076" s="9"/>
      <c r="AP52076" s="9"/>
      <c r="AQ52076" s="9"/>
    </row>
    <row r="52077" spans="41:43" x14ac:dyDescent="0.3">
      <c r="AO52077" s="9"/>
      <c r="AP52077" s="9"/>
      <c r="AQ52077" s="9"/>
    </row>
    <row r="52078" spans="41:43" x14ac:dyDescent="0.3">
      <c r="AO52078" s="9"/>
      <c r="AP52078" s="9"/>
      <c r="AQ52078" s="9"/>
    </row>
    <row r="52079" spans="41:43" x14ac:dyDescent="0.3">
      <c r="AO52079" s="9"/>
      <c r="AP52079" s="9"/>
      <c r="AQ52079" s="9"/>
    </row>
    <row r="52080" spans="41:43" x14ac:dyDescent="0.3">
      <c r="AO52080" s="9"/>
      <c r="AP52080" s="9"/>
      <c r="AQ52080" s="9"/>
    </row>
    <row r="52081" spans="41:43" x14ac:dyDescent="0.3">
      <c r="AO52081" s="9"/>
      <c r="AP52081" s="9"/>
      <c r="AQ52081" s="9"/>
    </row>
    <row r="52082" spans="41:43" x14ac:dyDescent="0.3">
      <c r="AO52082" s="9"/>
      <c r="AP52082" s="9"/>
      <c r="AQ52082" s="9"/>
    </row>
    <row r="52083" spans="41:43" x14ac:dyDescent="0.3">
      <c r="AO52083" s="9"/>
      <c r="AP52083" s="9"/>
      <c r="AQ52083" s="9"/>
    </row>
    <row r="52084" spans="41:43" x14ac:dyDescent="0.3">
      <c r="AO52084" s="9"/>
      <c r="AP52084" s="9"/>
      <c r="AQ52084" s="9"/>
    </row>
    <row r="52085" spans="41:43" x14ac:dyDescent="0.3">
      <c r="AO52085" s="9"/>
      <c r="AP52085" s="9"/>
      <c r="AQ52085" s="9"/>
    </row>
    <row r="52086" spans="41:43" x14ac:dyDescent="0.3">
      <c r="AO52086" s="9"/>
      <c r="AP52086" s="9"/>
      <c r="AQ52086" s="9"/>
    </row>
    <row r="52087" spans="41:43" x14ac:dyDescent="0.3">
      <c r="AO52087" s="9"/>
      <c r="AP52087" s="9"/>
      <c r="AQ52087" s="9"/>
    </row>
    <row r="52088" spans="41:43" x14ac:dyDescent="0.3">
      <c r="AO52088" s="9"/>
      <c r="AP52088" s="9"/>
      <c r="AQ52088" s="9"/>
    </row>
    <row r="52089" spans="41:43" x14ac:dyDescent="0.3">
      <c r="AO52089" s="9"/>
      <c r="AP52089" s="9"/>
      <c r="AQ52089" s="9"/>
    </row>
    <row r="52090" spans="41:43" x14ac:dyDescent="0.3">
      <c r="AO52090" s="9"/>
      <c r="AP52090" s="9"/>
      <c r="AQ52090" s="9"/>
    </row>
    <row r="52091" spans="41:43" x14ac:dyDescent="0.3">
      <c r="AO52091" s="9"/>
      <c r="AP52091" s="9"/>
      <c r="AQ52091" s="9"/>
    </row>
    <row r="52092" spans="41:43" x14ac:dyDescent="0.3">
      <c r="AO52092" s="9"/>
      <c r="AP52092" s="9"/>
      <c r="AQ52092" s="9"/>
    </row>
    <row r="52093" spans="41:43" x14ac:dyDescent="0.3">
      <c r="AO52093" s="9"/>
      <c r="AP52093" s="9"/>
      <c r="AQ52093" s="9"/>
    </row>
    <row r="52094" spans="41:43" x14ac:dyDescent="0.3">
      <c r="AO52094" s="9"/>
      <c r="AP52094" s="9"/>
      <c r="AQ52094" s="9"/>
    </row>
    <row r="52095" spans="41:43" x14ac:dyDescent="0.3">
      <c r="AO52095" s="9"/>
      <c r="AP52095" s="9"/>
      <c r="AQ52095" s="9"/>
    </row>
    <row r="52096" spans="41:43" x14ac:dyDescent="0.3">
      <c r="AO52096" s="9"/>
      <c r="AP52096" s="9"/>
      <c r="AQ52096" s="9"/>
    </row>
    <row r="52097" spans="41:43" x14ac:dyDescent="0.3">
      <c r="AO52097" s="9"/>
      <c r="AP52097" s="9"/>
      <c r="AQ52097" s="9"/>
    </row>
    <row r="52098" spans="41:43" x14ac:dyDescent="0.3">
      <c r="AO52098" s="9"/>
      <c r="AP52098" s="9"/>
      <c r="AQ52098" s="9"/>
    </row>
    <row r="52099" spans="41:43" x14ac:dyDescent="0.3">
      <c r="AO52099" s="9"/>
      <c r="AP52099" s="9"/>
      <c r="AQ52099" s="9"/>
    </row>
    <row r="52100" spans="41:43" x14ac:dyDescent="0.3">
      <c r="AO52100" s="9"/>
      <c r="AP52100" s="9"/>
      <c r="AQ52100" s="9"/>
    </row>
    <row r="52101" spans="41:43" x14ac:dyDescent="0.3">
      <c r="AO52101" s="9"/>
      <c r="AP52101" s="9"/>
      <c r="AQ52101" s="9"/>
    </row>
    <row r="52102" spans="41:43" x14ac:dyDescent="0.3">
      <c r="AO52102" s="9"/>
      <c r="AP52102" s="9"/>
      <c r="AQ52102" s="9"/>
    </row>
    <row r="52103" spans="41:43" x14ac:dyDescent="0.3">
      <c r="AO52103" s="9"/>
      <c r="AP52103" s="9"/>
      <c r="AQ52103" s="9"/>
    </row>
    <row r="52104" spans="41:43" x14ac:dyDescent="0.3">
      <c r="AO52104" s="9"/>
      <c r="AP52104" s="9"/>
      <c r="AQ52104" s="9"/>
    </row>
    <row r="52105" spans="41:43" x14ac:dyDescent="0.3">
      <c r="AO52105" s="9"/>
      <c r="AP52105" s="9"/>
      <c r="AQ52105" s="9"/>
    </row>
    <row r="52106" spans="41:43" x14ac:dyDescent="0.3">
      <c r="AO52106" s="9"/>
      <c r="AP52106" s="9"/>
      <c r="AQ52106" s="9"/>
    </row>
    <row r="52107" spans="41:43" x14ac:dyDescent="0.3">
      <c r="AO52107" s="9"/>
      <c r="AP52107" s="9"/>
      <c r="AQ52107" s="9"/>
    </row>
    <row r="52108" spans="41:43" x14ac:dyDescent="0.3">
      <c r="AO52108" s="9"/>
      <c r="AP52108" s="9"/>
      <c r="AQ52108" s="9"/>
    </row>
    <row r="52109" spans="41:43" x14ac:dyDescent="0.3">
      <c r="AO52109" s="9"/>
      <c r="AP52109" s="9"/>
      <c r="AQ52109" s="9"/>
    </row>
    <row r="52110" spans="41:43" x14ac:dyDescent="0.3">
      <c r="AO52110" s="9"/>
      <c r="AP52110" s="9"/>
      <c r="AQ52110" s="9"/>
    </row>
    <row r="52111" spans="41:43" x14ac:dyDescent="0.3">
      <c r="AO52111" s="9"/>
      <c r="AP52111" s="9"/>
      <c r="AQ52111" s="9"/>
    </row>
    <row r="52112" spans="41:43" x14ac:dyDescent="0.3">
      <c r="AO52112" s="9"/>
      <c r="AP52112" s="9"/>
      <c r="AQ52112" s="9"/>
    </row>
    <row r="52113" spans="41:43" x14ac:dyDescent="0.3">
      <c r="AO52113" s="9"/>
      <c r="AP52113" s="9"/>
      <c r="AQ52113" s="9"/>
    </row>
    <row r="52114" spans="41:43" x14ac:dyDescent="0.3">
      <c r="AO52114" s="9"/>
      <c r="AP52114" s="9"/>
      <c r="AQ52114" s="9"/>
    </row>
    <row r="52115" spans="41:43" x14ac:dyDescent="0.3">
      <c r="AO52115" s="9"/>
      <c r="AP52115" s="9"/>
      <c r="AQ52115" s="9"/>
    </row>
    <row r="52116" spans="41:43" x14ac:dyDescent="0.3">
      <c r="AO52116" s="9"/>
      <c r="AP52116" s="9"/>
      <c r="AQ52116" s="9"/>
    </row>
    <row r="52117" spans="41:43" x14ac:dyDescent="0.3">
      <c r="AO52117" s="9"/>
      <c r="AP52117" s="9"/>
      <c r="AQ52117" s="9"/>
    </row>
    <row r="52118" spans="41:43" x14ac:dyDescent="0.3">
      <c r="AO52118" s="9"/>
      <c r="AP52118" s="9"/>
      <c r="AQ52118" s="9"/>
    </row>
    <row r="52119" spans="41:43" x14ac:dyDescent="0.3">
      <c r="AO52119" s="9"/>
      <c r="AP52119" s="9"/>
      <c r="AQ52119" s="9"/>
    </row>
    <row r="52120" spans="41:43" x14ac:dyDescent="0.3">
      <c r="AO52120" s="9"/>
      <c r="AP52120" s="9"/>
      <c r="AQ52120" s="9"/>
    </row>
    <row r="52121" spans="41:43" x14ac:dyDescent="0.3">
      <c r="AO52121" s="9"/>
      <c r="AP52121" s="9"/>
      <c r="AQ52121" s="9"/>
    </row>
    <row r="52122" spans="41:43" x14ac:dyDescent="0.3">
      <c r="AO52122" s="9"/>
      <c r="AP52122" s="9"/>
      <c r="AQ52122" s="9"/>
    </row>
    <row r="52123" spans="41:43" x14ac:dyDescent="0.3">
      <c r="AO52123" s="9"/>
      <c r="AP52123" s="9"/>
      <c r="AQ52123" s="9"/>
    </row>
    <row r="52124" spans="41:43" x14ac:dyDescent="0.3">
      <c r="AO52124" s="9"/>
      <c r="AP52124" s="9"/>
      <c r="AQ52124" s="9"/>
    </row>
    <row r="52125" spans="41:43" x14ac:dyDescent="0.3">
      <c r="AO52125" s="9"/>
      <c r="AP52125" s="9"/>
      <c r="AQ52125" s="9"/>
    </row>
    <row r="52126" spans="41:43" x14ac:dyDescent="0.3">
      <c r="AO52126" s="9"/>
      <c r="AP52126" s="9"/>
      <c r="AQ52126" s="9"/>
    </row>
    <row r="52127" spans="41:43" x14ac:dyDescent="0.3">
      <c r="AO52127" s="9"/>
      <c r="AP52127" s="9"/>
      <c r="AQ52127" s="9"/>
    </row>
    <row r="52128" spans="41:43" x14ac:dyDescent="0.3">
      <c r="AO52128" s="9"/>
      <c r="AP52128" s="9"/>
      <c r="AQ52128" s="9"/>
    </row>
    <row r="52129" spans="41:43" x14ac:dyDescent="0.3">
      <c r="AO52129" s="9"/>
      <c r="AP52129" s="9"/>
      <c r="AQ52129" s="9"/>
    </row>
    <row r="52130" spans="41:43" x14ac:dyDescent="0.3">
      <c r="AO52130" s="9"/>
      <c r="AP52130" s="9"/>
      <c r="AQ52130" s="9"/>
    </row>
    <row r="52131" spans="41:43" x14ac:dyDescent="0.3">
      <c r="AO52131" s="9"/>
      <c r="AP52131" s="9"/>
      <c r="AQ52131" s="9"/>
    </row>
    <row r="52132" spans="41:43" x14ac:dyDescent="0.3">
      <c r="AO52132" s="9"/>
      <c r="AP52132" s="9"/>
      <c r="AQ52132" s="9"/>
    </row>
    <row r="52133" spans="41:43" x14ac:dyDescent="0.3">
      <c r="AO52133" s="9"/>
      <c r="AP52133" s="9"/>
      <c r="AQ52133" s="9"/>
    </row>
    <row r="52134" spans="41:43" x14ac:dyDescent="0.3">
      <c r="AO52134" s="9"/>
      <c r="AP52134" s="9"/>
      <c r="AQ52134" s="9"/>
    </row>
    <row r="52135" spans="41:43" x14ac:dyDescent="0.3">
      <c r="AO52135" s="9"/>
      <c r="AP52135" s="9"/>
      <c r="AQ52135" s="9"/>
    </row>
    <row r="52136" spans="41:43" x14ac:dyDescent="0.3">
      <c r="AO52136" s="9"/>
      <c r="AP52136" s="9"/>
      <c r="AQ52136" s="9"/>
    </row>
    <row r="52137" spans="41:43" x14ac:dyDescent="0.3">
      <c r="AO52137" s="9"/>
      <c r="AP52137" s="9"/>
      <c r="AQ52137" s="9"/>
    </row>
    <row r="52138" spans="41:43" x14ac:dyDescent="0.3">
      <c r="AO52138" s="9"/>
      <c r="AP52138" s="9"/>
      <c r="AQ52138" s="9"/>
    </row>
    <row r="52139" spans="41:43" x14ac:dyDescent="0.3">
      <c r="AO52139" s="9"/>
      <c r="AP52139" s="9"/>
      <c r="AQ52139" s="9"/>
    </row>
    <row r="52140" spans="41:43" x14ac:dyDescent="0.3">
      <c r="AO52140" s="9"/>
      <c r="AP52140" s="9"/>
      <c r="AQ52140" s="9"/>
    </row>
    <row r="52141" spans="41:43" x14ac:dyDescent="0.3">
      <c r="AO52141" s="9"/>
      <c r="AP52141" s="9"/>
      <c r="AQ52141" s="9"/>
    </row>
    <row r="52142" spans="41:43" x14ac:dyDescent="0.3">
      <c r="AO52142" s="9"/>
      <c r="AP52142" s="9"/>
      <c r="AQ52142" s="9"/>
    </row>
    <row r="52143" spans="41:43" x14ac:dyDescent="0.3">
      <c r="AO52143" s="9"/>
      <c r="AP52143" s="9"/>
      <c r="AQ52143" s="9"/>
    </row>
    <row r="52144" spans="41:43" x14ac:dyDescent="0.3">
      <c r="AO52144" s="9"/>
      <c r="AP52144" s="9"/>
      <c r="AQ52144" s="9"/>
    </row>
    <row r="52145" spans="41:43" x14ac:dyDescent="0.3">
      <c r="AO52145" s="9"/>
      <c r="AP52145" s="9"/>
      <c r="AQ52145" s="9"/>
    </row>
    <row r="52146" spans="41:43" x14ac:dyDescent="0.3">
      <c r="AO52146" s="9"/>
      <c r="AP52146" s="9"/>
      <c r="AQ52146" s="9"/>
    </row>
    <row r="52147" spans="41:43" x14ac:dyDescent="0.3">
      <c r="AO52147" s="9"/>
      <c r="AP52147" s="9"/>
      <c r="AQ52147" s="9"/>
    </row>
    <row r="52148" spans="41:43" x14ac:dyDescent="0.3">
      <c r="AO52148" s="9"/>
      <c r="AP52148" s="9"/>
      <c r="AQ52148" s="9"/>
    </row>
    <row r="52149" spans="41:43" x14ac:dyDescent="0.3">
      <c r="AO52149" s="9"/>
      <c r="AP52149" s="9"/>
      <c r="AQ52149" s="9"/>
    </row>
    <row r="52150" spans="41:43" x14ac:dyDescent="0.3">
      <c r="AO52150" s="9"/>
      <c r="AP52150" s="9"/>
      <c r="AQ52150" s="9"/>
    </row>
    <row r="52151" spans="41:43" x14ac:dyDescent="0.3">
      <c r="AO52151" s="9"/>
      <c r="AP52151" s="9"/>
      <c r="AQ52151" s="9"/>
    </row>
    <row r="52152" spans="41:43" x14ac:dyDescent="0.3">
      <c r="AO52152" s="9"/>
      <c r="AP52152" s="9"/>
      <c r="AQ52152" s="9"/>
    </row>
    <row r="52153" spans="41:43" x14ac:dyDescent="0.3">
      <c r="AO52153" s="9"/>
      <c r="AP52153" s="9"/>
      <c r="AQ52153" s="9"/>
    </row>
    <row r="52154" spans="41:43" x14ac:dyDescent="0.3">
      <c r="AO52154" s="9"/>
      <c r="AP52154" s="9"/>
      <c r="AQ52154" s="9"/>
    </row>
    <row r="52155" spans="41:43" x14ac:dyDescent="0.3">
      <c r="AO52155" s="9"/>
      <c r="AP52155" s="9"/>
      <c r="AQ52155" s="9"/>
    </row>
    <row r="52156" spans="41:43" x14ac:dyDescent="0.3">
      <c r="AO52156" s="9"/>
      <c r="AP52156" s="9"/>
      <c r="AQ52156" s="9"/>
    </row>
    <row r="52157" spans="41:43" x14ac:dyDescent="0.3">
      <c r="AO52157" s="9"/>
      <c r="AP52157" s="9"/>
      <c r="AQ52157" s="9"/>
    </row>
    <row r="52158" spans="41:43" x14ac:dyDescent="0.3">
      <c r="AO52158" s="9"/>
      <c r="AP52158" s="9"/>
      <c r="AQ52158" s="9"/>
    </row>
    <row r="52159" spans="41:43" x14ac:dyDescent="0.3">
      <c r="AO52159" s="9"/>
      <c r="AP52159" s="9"/>
      <c r="AQ52159" s="9"/>
    </row>
    <row r="52160" spans="41:43" x14ac:dyDescent="0.3">
      <c r="AO52160" s="9"/>
      <c r="AP52160" s="9"/>
      <c r="AQ52160" s="9"/>
    </row>
    <row r="52161" spans="41:43" x14ac:dyDescent="0.3">
      <c r="AO52161" s="9"/>
      <c r="AP52161" s="9"/>
      <c r="AQ52161" s="9"/>
    </row>
    <row r="52162" spans="41:43" x14ac:dyDescent="0.3">
      <c r="AO52162" s="9"/>
      <c r="AP52162" s="9"/>
      <c r="AQ52162" s="9"/>
    </row>
    <row r="52163" spans="41:43" x14ac:dyDescent="0.3">
      <c r="AO52163" s="9"/>
      <c r="AP52163" s="9"/>
      <c r="AQ52163" s="9"/>
    </row>
    <row r="52164" spans="41:43" x14ac:dyDescent="0.3">
      <c r="AO52164" s="9"/>
      <c r="AP52164" s="9"/>
      <c r="AQ52164" s="9"/>
    </row>
    <row r="52165" spans="41:43" x14ac:dyDescent="0.3">
      <c r="AO52165" s="9"/>
      <c r="AP52165" s="9"/>
      <c r="AQ52165" s="9"/>
    </row>
    <row r="52166" spans="41:43" x14ac:dyDescent="0.3">
      <c r="AO52166" s="9"/>
      <c r="AP52166" s="9"/>
      <c r="AQ52166" s="9"/>
    </row>
    <row r="52167" spans="41:43" x14ac:dyDescent="0.3">
      <c r="AO52167" s="9"/>
      <c r="AP52167" s="9"/>
      <c r="AQ52167" s="9"/>
    </row>
    <row r="52168" spans="41:43" x14ac:dyDescent="0.3">
      <c r="AO52168" s="9"/>
      <c r="AP52168" s="9"/>
      <c r="AQ52168" s="9"/>
    </row>
    <row r="52169" spans="41:43" x14ac:dyDescent="0.3">
      <c r="AO52169" s="9"/>
      <c r="AP52169" s="9"/>
      <c r="AQ52169" s="9"/>
    </row>
    <row r="52170" spans="41:43" x14ac:dyDescent="0.3">
      <c r="AO52170" s="9"/>
      <c r="AP52170" s="9"/>
      <c r="AQ52170" s="9"/>
    </row>
    <row r="52171" spans="41:43" x14ac:dyDescent="0.3">
      <c r="AO52171" s="9"/>
      <c r="AP52171" s="9"/>
      <c r="AQ52171" s="9"/>
    </row>
    <row r="52172" spans="41:43" x14ac:dyDescent="0.3">
      <c r="AO52172" s="9"/>
      <c r="AP52172" s="9"/>
      <c r="AQ52172" s="9"/>
    </row>
    <row r="52173" spans="41:43" x14ac:dyDescent="0.3">
      <c r="AO52173" s="9"/>
      <c r="AP52173" s="9"/>
      <c r="AQ52173" s="9"/>
    </row>
    <row r="52174" spans="41:43" x14ac:dyDescent="0.3">
      <c r="AO52174" s="9"/>
      <c r="AP52174" s="9"/>
      <c r="AQ52174" s="9"/>
    </row>
    <row r="52175" spans="41:43" x14ac:dyDescent="0.3">
      <c r="AO52175" s="9"/>
      <c r="AP52175" s="9"/>
      <c r="AQ52175" s="9"/>
    </row>
    <row r="52176" spans="41:43" x14ac:dyDescent="0.3">
      <c r="AO52176" s="9"/>
      <c r="AP52176" s="9"/>
      <c r="AQ52176" s="9"/>
    </row>
    <row r="52177" spans="41:43" x14ac:dyDescent="0.3">
      <c r="AO52177" s="9"/>
      <c r="AP52177" s="9"/>
      <c r="AQ52177" s="9"/>
    </row>
    <row r="52178" spans="41:43" x14ac:dyDescent="0.3">
      <c r="AO52178" s="9"/>
      <c r="AP52178" s="9"/>
      <c r="AQ52178" s="9"/>
    </row>
    <row r="52179" spans="41:43" x14ac:dyDescent="0.3">
      <c r="AO52179" s="9"/>
      <c r="AP52179" s="9"/>
      <c r="AQ52179" s="9"/>
    </row>
    <row r="52180" spans="41:43" x14ac:dyDescent="0.3">
      <c r="AO52180" s="9"/>
      <c r="AP52180" s="9"/>
      <c r="AQ52180" s="9"/>
    </row>
    <row r="52181" spans="41:43" x14ac:dyDescent="0.3">
      <c r="AO52181" s="9"/>
      <c r="AP52181" s="9"/>
      <c r="AQ52181" s="9"/>
    </row>
    <row r="52182" spans="41:43" x14ac:dyDescent="0.3">
      <c r="AO52182" s="9"/>
      <c r="AP52182" s="9"/>
      <c r="AQ52182" s="9"/>
    </row>
    <row r="52183" spans="41:43" x14ac:dyDescent="0.3">
      <c r="AO52183" s="9"/>
      <c r="AP52183" s="9"/>
      <c r="AQ52183" s="9"/>
    </row>
    <row r="52184" spans="41:43" x14ac:dyDescent="0.3">
      <c r="AO52184" s="9"/>
      <c r="AP52184" s="9"/>
      <c r="AQ52184" s="9"/>
    </row>
    <row r="52185" spans="41:43" x14ac:dyDescent="0.3">
      <c r="AO52185" s="9"/>
      <c r="AP52185" s="9"/>
      <c r="AQ52185" s="9"/>
    </row>
    <row r="52186" spans="41:43" x14ac:dyDescent="0.3">
      <c r="AO52186" s="9"/>
      <c r="AP52186" s="9"/>
      <c r="AQ52186" s="9"/>
    </row>
    <row r="52187" spans="41:43" x14ac:dyDescent="0.3">
      <c r="AO52187" s="9"/>
      <c r="AP52187" s="9"/>
      <c r="AQ52187" s="9"/>
    </row>
    <row r="52188" spans="41:43" x14ac:dyDescent="0.3">
      <c r="AO52188" s="9"/>
      <c r="AP52188" s="9"/>
      <c r="AQ52188" s="9"/>
    </row>
    <row r="52189" spans="41:43" x14ac:dyDescent="0.3">
      <c r="AO52189" s="9"/>
      <c r="AP52189" s="9"/>
      <c r="AQ52189" s="9"/>
    </row>
    <row r="52190" spans="41:43" x14ac:dyDescent="0.3">
      <c r="AO52190" s="9"/>
      <c r="AP52190" s="9"/>
      <c r="AQ52190" s="9"/>
    </row>
    <row r="52191" spans="41:43" x14ac:dyDescent="0.3">
      <c r="AO52191" s="9"/>
      <c r="AP52191" s="9"/>
      <c r="AQ52191" s="9"/>
    </row>
    <row r="52192" spans="41:43" x14ac:dyDescent="0.3">
      <c r="AO52192" s="9"/>
      <c r="AP52192" s="9"/>
      <c r="AQ52192" s="9"/>
    </row>
    <row r="52193" spans="41:43" x14ac:dyDescent="0.3">
      <c r="AO52193" s="9"/>
      <c r="AP52193" s="9"/>
      <c r="AQ52193" s="9"/>
    </row>
    <row r="52194" spans="41:43" x14ac:dyDescent="0.3">
      <c r="AO52194" s="9"/>
      <c r="AP52194" s="9"/>
      <c r="AQ52194" s="9"/>
    </row>
    <row r="52195" spans="41:43" x14ac:dyDescent="0.3">
      <c r="AO52195" s="9"/>
      <c r="AP52195" s="9"/>
      <c r="AQ52195" s="9"/>
    </row>
    <row r="52196" spans="41:43" x14ac:dyDescent="0.3">
      <c r="AO52196" s="9"/>
      <c r="AP52196" s="9"/>
      <c r="AQ52196" s="9"/>
    </row>
    <row r="52197" spans="41:43" x14ac:dyDescent="0.3">
      <c r="AO52197" s="9"/>
      <c r="AP52197" s="9"/>
      <c r="AQ52197" s="9"/>
    </row>
    <row r="52198" spans="41:43" x14ac:dyDescent="0.3">
      <c r="AO52198" s="9"/>
      <c r="AP52198" s="9"/>
      <c r="AQ52198" s="9"/>
    </row>
    <row r="52199" spans="41:43" x14ac:dyDescent="0.3">
      <c r="AO52199" s="9"/>
      <c r="AP52199" s="9"/>
      <c r="AQ52199" s="9"/>
    </row>
    <row r="52200" spans="41:43" x14ac:dyDescent="0.3">
      <c r="AO52200" s="9"/>
      <c r="AP52200" s="9"/>
      <c r="AQ52200" s="9"/>
    </row>
    <row r="52201" spans="41:43" x14ac:dyDescent="0.3">
      <c r="AO52201" s="9"/>
      <c r="AP52201" s="9"/>
      <c r="AQ52201" s="9"/>
    </row>
    <row r="52202" spans="41:43" x14ac:dyDescent="0.3">
      <c r="AO52202" s="9"/>
      <c r="AP52202" s="9"/>
      <c r="AQ52202" s="9"/>
    </row>
    <row r="52203" spans="41:43" x14ac:dyDescent="0.3">
      <c r="AO52203" s="9"/>
      <c r="AP52203" s="9"/>
      <c r="AQ52203" s="9"/>
    </row>
    <row r="52204" spans="41:43" x14ac:dyDescent="0.3">
      <c r="AO52204" s="9"/>
      <c r="AP52204" s="9"/>
      <c r="AQ52204" s="9"/>
    </row>
    <row r="52205" spans="41:43" x14ac:dyDescent="0.3">
      <c r="AO52205" s="9"/>
      <c r="AP52205" s="9"/>
      <c r="AQ52205" s="9"/>
    </row>
    <row r="52206" spans="41:43" x14ac:dyDescent="0.3">
      <c r="AO52206" s="9"/>
      <c r="AP52206" s="9"/>
      <c r="AQ52206" s="9"/>
    </row>
    <row r="52207" spans="41:43" x14ac:dyDescent="0.3">
      <c r="AO52207" s="9"/>
      <c r="AP52207" s="9"/>
      <c r="AQ52207" s="9"/>
    </row>
    <row r="52208" spans="41:43" x14ac:dyDescent="0.3">
      <c r="AO52208" s="9"/>
      <c r="AP52208" s="9"/>
      <c r="AQ52208" s="9"/>
    </row>
    <row r="52209" spans="41:43" x14ac:dyDescent="0.3">
      <c r="AO52209" s="9"/>
      <c r="AP52209" s="9"/>
      <c r="AQ52209" s="9"/>
    </row>
    <row r="52210" spans="41:43" x14ac:dyDescent="0.3">
      <c r="AO52210" s="9"/>
      <c r="AP52210" s="9"/>
      <c r="AQ52210" s="9"/>
    </row>
    <row r="52211" spans="41:43" x14ac:dyDescent="0.3">
      <c r="AO52211" s="9"/>
      <c r="AP52211" s="9"/>
      <c r="AQ52211" s="9"/>
    </row>
    <row r="52212" spans="41:43" x14ac:dyDescent="0.3">
      <c r="AO52212" s="9"/>
      <c r="AP52212" s="9"/>
      <c r="AQ52212" s="9"/>
    </row>
    <row r="52213" spans="41:43" x14ac:dyDescent="0.3">
      <c r="AO52213" s="9"/>
      <c r="AP52213" s="9"/>
      <c r="AQ52213" s="9"/>
    </row>
    <row r="52214" spans="41:43" x14ac:dyDescent="0.3">
      <c r="AO52214" s="9"/>
      <c r="AP52214" s="9"/>
      <c r="AQ52214" s="9"/>
    </row>
    <row r="52215" spans="41:43" x14ac:dyDescent="0.3">
      <c r="AO52215" s="9"/>
      <c r="AP52215" s="9"/>
      <c r="AQ52215" s="9"/>
    </row>
    <row r="52216" spans="41:43" x14ac:dyDescent="0.3">
      <c r="AO52216" s="9"/>
      <c r="AP52216" s="9"/>
      <c r="AQ52216" s="9"/>
    </row>
    <row r="52217" spans="41:43" x14ac:dyDescent="0.3">
      <c r="AO52217" s="9"/>
      <c r="AP52217" s="9"/>
      <c r="AQ52217" s="9"/>
    </row>
    <row r="52218" spans="41:43" x14ac:dyDescent="0.3">
      <c r="AO52218" s="9"/>
      <c r="AP52218" s="9"/>
      <c r="AQ52218" s="9"/>
    </row>
    <row r="52219" spans="41:43" x14ac:dyDescent="0.3">
      <c r="AO52219" s="9"/>
      <c r="AP52219" s="9"/>
      <c r="AQ52219" s="9"/>
    </row>
    <row r="52220" spans="41:43" x14ac:dyDescent="0.3">
      <c r="AO52220" s="9"/>
      <c r="AP52220" s="9"/>
      <c r="AQ52220" s="9"/>
    </row>
    <row r="52221" spans="41:43" x14ac:dyDescent="0.3">
      <c r="AO52221" s="9"/>
      <c r="AP52221" s="9"/>
      <c r="AQ52221" s="9"/>
    </row>
    <row r="52222" spans="41:43" x14ac:dyDescent="0.3">
      <c r="AO52222" s="9"/>
      <c r="AP52222" s="9"/>
      <c r="AQ52222" s="9"/>
    </row>
    <row r="52223" spans="41:43" x14ac:dyDescent="0.3">
      <c r="AO52223" s="9"/>
      <c r="AP52223" s="9"/>
      <c r="AQ52223" s="9"/>
    </row>
    <row r="52224" spans="41:43" x14ac:dyDescent="0.3">
      <c r="AO52224" s="9"/>
      <c r="AP52224" s="9"/>
      <c r="AQ52224" s="9"/>
    </row>
    <row r="52225" spans="41:43" x14ac:dyDescent="0.3">
      <c r="AO52225" s="9"/>
      <c r="AP52225" s="9"/>
      <c r="AQ52225" s="9"/>
    </row>
    <row r="52226" spans="41:43" x14ac:dyDescent="0.3">
      <c r="AO52226" s="9"/>
      <c r="AP52226" s="9"/>
      <c r="AQ52226" s="9"/>
    </row>
    <row r="52227" spans="41:43" x14ac:dyDescent="0.3">
      <c r="AO52227" s="9"/>
      <c r="AP52227" s="9"/>
      <c r="AQ52227" s="9"/>
    </row>
    <row r="52228" spans="41:43" x14ac:dyDescent="0.3">
      <c r="AO52228" s="9"/>
      <c r="AP52228" s="9"/>
      <c r="AQ52228" s="9"/>
    </row>
    <row r="52229" spans="41:43" x14ac:dyDescent="0.3">
      <c r="AO52229" s="9"/>
      <c r="AP52229" s="9"/>
      <c r="AQ52229" s="9"/>
    </row>
    <row r="52230" spans="41:43" x14ac:dyDescent="0.3">
      <c r="AO52230" s="9"/>
      <c r="AP52230" s="9"/>
      <c r="AQ52230" s="9"/>
    </row>
    <row r="52231" spans="41:43" x14ac:dyDescent="0.3">
      <c r="AO52231" s="9"/>
      <c r="AP52231" s="9"/>
      <c r="AQ52231" s="9"/>
    </row>
    <row r="52232" spans="41:43" x14ac:dyDescent="0.3">
      <c r="AO52232" s="9"/>
      <c r="AP52232" s="9"/>
      <c r="AQ52232" s="9"/>
    </row>
    <row r="52233" spans="41:43" x14ac:dyDescent="0.3">
      <c r="AO52233" s="9"/>
      <c r="AP52233" s="9"/>
      <c r="AQ52233" s="9"/>
    </row>
    <row r="52234" spans="41:43" x14ac:dyDescent="0.3">
      <c r="AO52234" s="9"/>
      <c r="AP52234" s="9"/>
      <c r="AQ52234" s="9"/>
    </row>
    <row r="52235" spans="41:43" x14ac:dyDescent="0.3">
      <c r="AO52235" s="9"/>
      <c r="AP52235" s="9"/>
      <c r="AQ52235" s="9"/>
    </row>
    <row r="52236" spans="41:43" x14ac:dyDescent="0.3">
      <c r="AO52236" s="9"/>
      <c r="AP52236" s="9"/>
      <c r="AQ52236" s="9"/>
    </row>
    <row r="52237" spans="41:43" x14ac:dyDescent="0.3">
      <c r="AO52237" s="9"/>
      <c r="AP52237" s="9"/>
      <c r="AQ52237" s="9"/>
    </row>
    <row r="52238" spans="41:43" x14ac:dyDescent="0.3">
      <c r="AO52238" s="9"/>
      <c r="AP52238" s="9"/>
      <c r="AQ52238" s="9"/>
    </row>
    <row r="52239" spans="41:43" x14ac:dyDescent="0.3">
      <c r="AO52239" s="9"/>
      <c r="AP52239" s="9"/>
      <c r="AQ52239" s="9"/>
    </row>
    <row r="52240" spans="41:43" x14ac:dyDescent="0.3">
      <c r="AO52240" s="9"/>
      <c r="AP52240" s="9"/>
      <c r="AQ52240" s="9"/>
    </row>
    <row r="52241" spans="41:43" x14ac:dyDescent="0.3">
      <c r="AO52241" s="9"/>
      <c r="AP52241" s="9"/>
      <c r="AQ52241" s="9"/>
    </row>
    <row r="52242" spans="41:43" x14ac:dyDescent="0.3">
      <c r="AO52242" s="9"/>
      <c r="AP52242" s="9"/>
      <c r="AQ52242" s="9"/>
    </row>
    <row r="52243" spans="41:43" x14ac:dyDescent="0.3">
      <c r="AO52243" s="9"/>
      <c r="AP52243" s="9"/>
      <c r="AQ52243" s="9"/>
    </row>
    <row r="52244" spans="41:43" x14ac:dyDescent="0.3">
      <c r="AO52244" s="9"/>
      <c r="AP52244" s="9"/>
      <c r="AQ52244" s="9"/>
    </row>
    <row r="52245" spans="41:43" x14ac:dyDescent="0.3">
      <c r="AO52245" s="9"/>
      <c r="AP52245" s="9"/>
      <c r="AQ52245" s="9"/>
    </row>
    <row r="52246" spans="41:43" x14ac:dyDescent="0.3">
      <c r="AO52246" s="9"/>
      <c r="AP52246" s="9"/>
      <c r="AQ52246" s="9"/>
    </row>
    <row r="52247" spans="41:43" x14ac:dyDescent="0.3">
      <c r="AO52247" s="9"/>
      <c r="AP52247" s="9"/>
      <c r="AQ52247" s="9"/>
    </row>
    <row r="52248" spans="41:43" x14ac:dyDescent="0.3">
      <c r="AO52248" s="9"/>
      <c r="AP52248" s="9"/>
      <c r="AQ52248" s="9"/>
    </row>
    <row r="52249" spans="41:43" x14ac:dyDescent="0.3">
      <c r="AO52249" s="9"/>
      <c r="AP52249" s="9"/>
      <c r="AQ52249" s="9"/>
    </row>
    <row r="52250" spans="41:43" x14ac:dyDescent="0.3">
      <c r="AO52250" s="9"/>
      <c r="AP52250" s="9"/>
      <c r="AQ52250" s="9"/>
    </row>
    <row r="52251" spans="41:43" x14ac:dyDescent="0.3">
      <c r="AO52251" s="9"/>
      <c r="AP52251" s="9"/>
      <c r="AQ52251" s="9"/>
    </row>
    <row r="52252" spans="41:43" x14ac:dyDescent="0.3">
      <c r="AO52252" s="9"/>
      <c r="AP52252" s="9"/>
      <c r="AQ52252" s="9"/>
    </row>
    <row r="52253" spans="41:43" x14ac:dyDescent="0.3">
      <c r="AO52253" s="9"/>
      <c r="AP52253" s="9"/>
      <c r="AQ52253" s="9"/>
    </row>
    <row r="52254" spans="41:43" x14ac:dyDescent="0.3">
      <c r="AO52254" s="9"/>
      <c r="AP52254" s="9"/>
      <c r="AQ52254" s="9"/>
    </row>
    <row r="52255" spans="41:43" x14ac:dyDescent="0.3">
      <c r="AO52255" s="9"/>
      <c r="AP52255" s="9"/>
      <c r="AQ52255" s="9"/>
    </row>
    <row r="52256" spans="41:43" x14ac:dyDescent="0.3">
      <c r="AO52256" s="9"/>
      <c r="AP52256" s="9"/>
      <c r="AQ52256" s="9"/>
    </row>
    <row r="52257" spans="41:43" x14ac:dyDescent="0.3">
      <c r="AO52257" s="9"/>
      <c r="AP52257" s="9"/>
      <c r="AQ52257" s="9"/>
    </row>
    <row r="52258" spans="41:43" x14ac:dyDescent="0.3">
      <c r="AO52258" s="9"/>
      <c r="AP52258" s="9"/>
      <c r="AQ52258" s="9"/>
    </row>
    <row r="52259" spans="41:43" x14ac:dyDescent="0.3">
      <c r="AO52259" s="9"/>
      <c r="AP52259" s="9"/>
      <c r="AQ52259" s="9"/>
    </row>
    <row r="52260" spans="41:43" x14ac:dyDescent="0.3">
      <c r="AO52260" s="9"/>
      <c r="AP52260" s="9"/>
      <c r="AQ52260" s="9"/>
    </row>
    <row r="52261" spans="41:43" x14ac:dyDescent="0.3">
      <c r="AO52261" s="9"/>
      <c r="AP52261" s="9"/>
      <c r="AQ52261" s="9"/>
    </row>
    <row r="52262" spans="41:43" x14ac:dyDescent="0.3">
      <c r="AO52262" s="9"/>
      <c r="AP52262" s="9"/>
      <c r="AQ52262" s="9"/>
    </row>
    <row r="52263" spans="41:43" x14ac:dyDescent="0.3">
      <c r="AO52263" s="9"/>
      <c r="AP52263" s="9"/>
      <c r="AQ52263" s="9"/>
    </row>
    <row r="52264" spans="41:43" x14ac:dyDescent="0.3">
      <c r="AO52264" s="9"/>
      <c r="AP52264" s="9"/>
      <c r="AQ52264" s="9"/>
    </row>
    <row r="52265" spans="41:43" x14ac:dyDescent="0.3">
      <c r="AO52265" s="9"/>
      <c r="AP52265" s="9"/>
      <c r="AQ52265" s="9"/>
    </row>
    <row r="52266" spans="41:43" x14ac:dyDescent="0.3">
      <c r="AO52266" s="9"/>
      <c r="AP52266" s="9"/>
      <c r="AQ52266" s="9"/>
    </row>
    <row r="52267" spans="41:43" x14ac:dyDescent="0.3">
      <c r="AO52267" s="9"/>
      <c r="AP52267" s="9"/>
      <c r="AQ52267" s="9"/>
    </row>
    <row r="52268" spans="41:43" x14ac:dyDescent="0.3">
      <c r="AO52268" s="9"/>
      <c r="AP52268" s="9"/>
      <c r="AQ52268" s="9"/>
    </row>
    <row r="52269" spans="41:43" x14ac:dyDescent="0.3">
      <c r="AO52269" s="9"/>
      <c r="AP52269" s="9"/>
      <c r="AQ52269" s="9"/>
    </row>
    <row r="52270" spans="41:43" x14ac:dyDescent="0.3">
      <c r="AO52270" s="9"/>
      <c r="AP52270" s="9"/>
      <c r="AQ52270" s="9"/>
    </row>
    <row r="52271" spans="41:43" x14ac:dyDescent="0.3">
      <c r="AO52271" s="9"/>
      <c r="AP52271" s="9"/>
      <c r="AQ52271" s="9"/>
    </row>
    <row r="52272" spans="41:43" x14ac:dyDescent="0.3">
      <c r="AO52272" s="9"/>
      <c r="AP52272" s="9"/>
      <c r="AQ52272" s="9"/>
    </row>
    <row r="52273" spans="41:43" x14ac:dyDescent="0.3">
      <c r="AO52273" s="9"/>
      <c r="AP52273" s="9"/>
      <c r="AQ52273" s="9"/>
    </row>
    <row r="52274" spans="41:43" x14ac:dyDescent="0.3">
      <c r="AO52274" s="9"/>
      <c r="AP52274" s="9"/>
      <c r="AQ52274" s="9"/>
    </row>
    <row r="52275" spans="41:43" x14ac:dyDescent="0.3">
      <c r="AO52275" s="9"/>
      <c r="AP52275" s="9"/>
      <c r="AQ52275" s="9"/>
    </row>
    <row r="52276" spans="41:43" x14ac:dyDescent="0.3">
      <c r="AO52276" s="9"/>
      <c r="AP52276" s="9"/>
      <c r="AQ52276" s="9"/>
    </row>
    <row r="52277" spans="41:43" x14ac:dyDescent="0.3">
      <c r="AO52277" s="9"/>
      <c r="AP52277" s="9"/>
      <c r="AQ52277" s="9"/>
    </row>
    <row r="52278" spans="41:43" x14ac:dyDescent="0.3">
      <c r="AO52278" s="9"/>
      <c r="AP52278" s="9"/>
      <c r="AQ52278" s="9"/>
    </row>
    <row r="52279" spans="41:43" x14ac:dyDescent="0.3">
      <c r="AO52279" s="9"/>
      <c r="AP52279" s="9"/>
      <c r="AQ52279" s="9"/>
    </row>
    <row r="52280" spans="41:43" x14ac:dyDescent="0.3">
      <c r="AO52280" s="9"/>
      <c r="AP52280" s="9"/>
      <c r="AQ52280" s="9"/>
    </row>
    <row r="52281" spans="41:43" x14ac:dyDescent="0.3">
      <c r="AO52281" s="9"/>
      <c r="AP52281" s="9"/>
      <c r="AQ52281" s="9"/>
    </row>
    <row r="52282" spans="41:43" x14ac:dyDescent="0.3">
      <c r="AO52282" s="9"/>
      <c r="AP52282" s="9"/>
      <c r="AQ52282" s="9"/>
    </row>
    <row r="52283" spans="41:43" x14ac:dyDescent="0.3">
      <c r="AO52283" s="9"/>
      <c r="AP52283" s="9"/>
      <c r="AQ52283" s="9"/>
    </row>
    <row r="52284" spans="41:43" x14ac:dyDescent="0.3">
      <c r="AO52284" s="9"/>
      <c r="AP52284" s="9"/>
      <c r="AQ52284" s="9"/>
    </row>
    <row r="52285" spans="41:43" x14ac:dyDescent="0.3">
      <c r="AO52285" s="9"/>
      <c r="AP52285" s="9"/>
      <c r="AQ52285" s="9"/>
    </row>
    <row r="52286" spans="41:43" x14ac:dyDescent="0.3">
      <c r="AO52286" s="9"/>
      <c r="AP52286" s="9"/>
      <c r="AQ52286" s="9"/>
    </row>
    <row r="52287" spans="41:43" x14ac:dyDescent="0.3">
      <c r="AO52287" s="9"/>
      <c r="AP52287" s="9"/>
      <c r="AQ52287" s="9"/>
    </row>
    <row r="52288" spans="41:43" x14ac:dyDescent="0.3">
      <c r="AO52288" s="9"/>
      <c r="AP52288" s="9"/>
      <c r="AQ52288" s="9"/>
    </row>
    <row r="52289" spans="41:43" x14ac:dyDescent="0.3">
      <c r="AO52289" s="9"/>
      <c r="AP52289" s="9"/>
      <c r="AQ52289" s="9"/>
    </row>
    <row r="52290" spans="41:43" x14ac:dyDescent="0.3">
      <c r="AO52290" s="9"/>
      <c r="AP52290" s="9"/>
      <c r="AQ52290" s="9"/>
    </row>
    <row r="52291" spans="41:43" x14ac:dyDescent="0.3">
      <c r="AO52291" s="9"/>
      <c r="AP52291" s="9"/>
      <c r="AQ52291" s="9"/>
    </row>
    <row r="52292" spans="41:43" x14ac:dyDescent="0.3">
      <c r="AO52292" s="9"/>
      <c r="AP52292" s="9"/>
      <c r="AQ52292" s="9"/>
    </row>
    <row r="52293" spans="41:43" x14ac:dyDescent="0.3">
      <c r="AO52293" s="9"/>
      <c r="AP52293" s="9"/>
      <c r="AQ52293" s="9"/>
    </row>
    <row r="52294" spans="41:43" x14ac:dyDescent="0.3">
      <c r="AO52294" s="9"/>
      <c r="AP52294" s="9"/>
      <c r="AQ52294" s="9"/>
    </row>
    <row r="52295" spans="41:43" x14ac:dyDescent="0.3">
      <c r="AO52295" s="9"/>
      <c r="AP52295" s="9"/>
      <c r="AQ52295" s="9"/>
    </row>
    <row r="52296" spans="41:43" x14ac:dyDescent="0.3">
      <c r="AO52296" s="9"/>
      <c r="AP52296" s="9"/>
      <c r="AQ52296" s="9"/>
    </row>
    <row r="52297" spans="41:43" x14ac:dyDescent="0.3">
      <c r="AO52297" s="9"/>
      <c r="AP52297" s="9"/>
      <c r="AQ52297" s="9"/>
    </row>
    <row r="52298" spans="41:43" x14ac:dyDescent="0.3">
      <c r="AO52298" s="9"/>
      <c r="AP52298" s="9"/>
      <c r="AQ52298" s="9"/>
    </row>
    <row r="52299" spans="41:43" x14ac:dyDescent="0.3">
      <c r="AO52299" s="9"/>
      <c r="AP52299" s="9"/>
      <c r="AQ52299" s="9"/>
    </row>
    <row r="52300" spans="41:43" x14ac:dyDescent="0.3">
      <c r="AO52300" s="9"/>
      <c r="AP52300" s="9"/>
      <c r="AQ52300" s="9"/>
    </row>
    <row r="52301" spans="41:43" x14ac:dyDescent="0.3">
      <c r="AO52301" s="9"/>
      <c r="AP52301" s="9"/>
      <c r="AQ52301" s="9"/>
    </row>
    <row r="52302" spans="41:43" x14ac:dyDescent="0.3">
      <c r="AO52302" s="9"/>
      <c r="AP52302" s="9"/>
      <c r="AQ52302" s="9"/>
    </row>
    <row r="52303" spans="41:43" x14ac:dyDescent="0.3">
      <c r="AO52303" s="9"/>
      <c r="AP52303" s="9"/>
      <c r="AQ52303" s="9"/>
    </row>
    <row r="52304" spans="41:43" x14ac:dyDescent="0.3">
      <c r="AO52304" s="9"/>
      <c r="AP52304" s="9"/>
      <c r="AQ52304" s="9"/>
    </row>
    <row r="52305" spans="41:43" x14ac:dyDescent="0.3">
      <c r="AO52305" s="9"/>
      <c r="AP52305" s="9"/>
      <c r="AQ52305" s="9"/>
    </row>
    <row r="52306" spans="41:43" x14ac:dyDescent="0.3">
      <c r="AO52306" s="9"/>
      <c r="AP52306" s="9"/>
      <c r="AQ52306" s="9"/>
    </row>
    <row r="52307" spans="41:43" x14ac:dyDescent="0.3">
      <c r="AO52307" s="9"/>
      <c r="AP52307" s="9"/>
      <c r="AQ52307" s="9"/>
    </row>
    <row r="52308" spans="41:43" x14ac:dyDescent="0.3">
      <c r="AO52308" s="9"/>
      <c r="AP52308" s="9"/>
      <c r="AQ52308" s="9"/>
    </row>
    <row r="52309" spans="41:43" x14ac:dyDescent="0.3">
      <c r="AO52309" s="9"/>
      <c r="AP52309" s="9"/>
      <c r="AQ52309" s="9"/>
    </row>
    <row r="52310" spans="41:43" x14ac:dyDescent="0.3">
      <c r="AO52310" s="9"/>
      <c r="AP52310" s="9"/>
      <c r="AQ52310" s="9"/>
    </row>
    <row r="52311" spans="41:43" x14ac:dyDescent="0.3">
      <c r="AO52311" s="9"/>
      <c r="AP52311" s="9"/>
      <c r="AQ52311" s="9"/>
    </row>
    <row r="52312" spans="41:43" x14ac:dyDescent="0.3">
      <c r="AO52312" s="9"/>
      <c r="AP52312" s="9"/>
      <c r="AQ52312" s="9"/>
    </row>
    <row r="52313" spans="41:43" x14ac:dyDescent="0.3">
      <c r="AO52313" s="9"/>
      <c r="AP52313" s="9"/>
      <c r="AQ52313" s="9"/>
    </row>
    <row r="52314" spans="41:43" x14ac:dyDescent="0.3">
      <c r="AO52314" s="9"/>
      <c r="AP52314" s="9"/>
      <c r="AQ52314" s="9"/>
    </row>
    <row r="52315" spans="41:43" x14ac:dyDescent="0.3">
      <c r="AO52315" s="9"/>
      <c r="AP52315" s="9"/>
      <c r="AQ52315" s="9"/>
    </row>
    <row r="52316" spans="41:43" x14ac:dyDescent="0.3">
      <c r="AO52316" s="9"/>
      <c r="AP52316" s="9"/>
      <c r="AQ52316" s="9"/>
    </row>
    <row r="52317" spans="41:43" x14ac:dyDescent="0.3">
      <c r="AO52317" s="9"/>
      <c r="AP52317" s="9"/>
      <c r="AQ52317" s="9"/>
    </row>
    <row r="52318" spans="41:43" x14ac:dyDescent="0.3">
      <c r="AO52318" s="9"/>
      <c r="AP52318" s="9"/>
      <c r="AQ52318" s="9"/>
    </row>
    <row r="52319" spans="41:43" x14ac:dyDescent="0.3">
      <c r="AO52319" s="9"/>
      <c r="AP52319" s="9"/>
      <c r="AQ52319" s="9"/>
    </row>
    <row r="52320" spans="41:43" x14ac:dyDescent="0.3">
      <c r="AO52320" s="9"/>
      <c r="AP52320" s="9"/>
      <c r="AQ52320" s="9"/>
    </row>
    <row r="52321" spans="41:43" x14ac:dyDescent="0.3">
      <c r="AO52321" s="9"/>
      <c r="AP52321" s="9"/>
      <c r="AQ52321" s="9"/>
    </row>
    <row r="52322" spans="41:43" x14ac:dyDescent="0.3">
      <c r="AO52322" s="9"/>
      <c r="AP52322" s="9"/>
      <c r="AQ52322" s="9"/>
    </row>
    <row r="52323" spans="41:43" x14ac:dyDescent="0.3">
      <c r="AO52323" s="9"/>
      <c r="AP52323" s="9"/>
      <c r="AQ52323" s="9"/>
    </row>
    <row r="52324" spans="41:43" x14ac:dyDescent="0.3">
      <c r="AO52324" s="9"/>
      <c r="AP52324" s="9"/>
      <c r="AQ52324" s="9"/>
    </row>
    <row r="52325" spans="41:43" x14ac:dyDescent="0.3">
      <c r="AO52325" s="9"/>
      <c r="AP52325" s="9"/>
      <c r="AQ52325" s="9"/>
    </row>
    <row r="52326" spans="41:43" x14ac:dyDescent="0.3">
      <c r="AO52326" s="9"/>
      <c r="AP52326" s="9"/>
      <c r="AQ52326" s="9"/>
    </row>
    <row r="52327" spans="41:43" x14ac:dyDescent="0.3">
      <c r="AO52327" s="9"/>
      <c r="AP52327" s="9"/>
      <c r="AQ52327" s="9"/>
    </row>
    <row r="52328" spans="41:43" x14ac:dyDescent="0.3">
      <c r="AO52328" s="9"/>
      <c r="AP52328" s="9"/>
      <c r="AQ52328" s="9"/>
    </row>
    <row r="52329" spans="41:43" x14ac:dyDescent="0.3">
      <c r="AO52329" s="9"/>
      <c r="AP52329" s="9"/>
      <c r="AQ52329" s="9"/>
    </row>
    <row r="52330" spans="41:43" x14ac:dyDescent="0.3">
      <c r="AO52330" s="9"/>
      <c r="AP52330" s="9"/>
      <c r="AQ52330" s="9"/>
    </row>
    <row r="52331" spans="41:43" x14ac:dyDescent="0.3">
      <c r="AO52331" s="9"/>
      <c r="AP52331" s="9"/>
      <c r="AQ52331" s="9"/>
    </row>
    <row r="52332" spans="41:43" x14ac:dyDescent="0.3">
      <c r="AO52332" s="9"/>
      <c r="AP52332" s="9"/>
      <c r="AQ52332" s="9"/>
    </row>
    <row r="52333" spans="41:43" x14ac:dyDescent="0.3">
      <c r="AO52333" s="9"/>
      <c r="AP52333" s="9"/>
      <c r="AQ52333" s="9"/>
    </row>
    <row r="52334" spans="41:43" x14ac:dyDescent="0.3">
      <c r="AO52334" s="9"/>
      <c r="AP52334" s="9"/>
      <c r="AQ52334" s="9"/>
    </row>
    <row r="52335" spans="41:43" x14ac:dyDescent="0.3">
      <c r="AO52335" s="9"/>
      <c r="AP52335" s="9"/>
      <c r="AQ52335" s="9"/>
    </row>
    <row r="52336" spans="41:43" x14ac:dyDescent="0.3">
      <c r="AO52336" s="9"/>
      <c r="AP52336" s="9"/>
      <c r="AQ52336" s="9"/>
    </row>
    <row r="52337" spans="41:43" x14ac:dyDescent="0.3">
      <c r="AO52337" s="9"/>
      <c r="AP52337" s="9"/>
      <c r="AQ52337" s="9"/>
    </row>
    <row r="52338" spans="41:43" x14ac:dyDescent="0.3">
      <c r="AO52338" s="9"/>
      <c r="AP52338" s="9"/>
      <c r="AQ52338" s="9"/>
    </row>
    <row r="52339" spans="41:43" x14ac:dyDescent="0.3">
      <c r="AO52339" s="9"/>
      <c r="AP52339" s="9"/>
      <c r="AQ52339" s="9"/>
    </row>
    <row r="52340" spans="41:43" x14ac:dyDescent="0.3">
      <c r="AO52340" s="9"/>
      <c r="AP52340" s="9"/>
      <c r="AQ52340" s="9"/>
    </row>
    <row r="52341" spans="41:43" x14ac:dyDescent="0.3">
      <c r="AO52341" s="9"/>
      <c r="AP52341" s="9"/>
      <c r="AQ52341" s="9"/>
    </row>
    <row r="52342" spans="41:43" x14ac:dyDescent="0.3">
      <c r="AO52342" s="9"/>
      <c r="AP52342" s="9"/>
      <c r="AQ52342" s="9"/>
    </row>
    <row r="52343" spans="41:43" x14ac:dyDescent="0.3">
      <c r="AO52343" s="9"/>
      <c r="AP52343" s="9"/>
      <c r="AQ52343" s="9"/>
    </row>
    <row r="52344" spans="41:43" x14ac:dyDescent="0.3">
      <c r="AO52344" s="9"/>
      <c r="AP52344" s="9"/>
      <c r="AQ52344" s="9"/>
    </row>
    <row r="52345" spans="41:43" x14ac:dyDescent="0.3">
      <c r="AO52345" s="9"/>
      <c r="AP52345" s="9"/>
      <c r="AQ52345" s="9"/>
    </row>
    <row r="52346" spans="41:43" x14ac:dyDescent="0.3">
      <c r="AO52346" s="9"/>
      <c r="AP52346" s="9"/>
      <c r="AQ52346" s="9"/>
    </row>
    <row r="52347" spans="41:43" x14ac:dyDescent="0.3">
      <c r="AO52347" s="9"/>
      <c r="AP52347" s="9"/>
      <c r="AQ52347" s="9"/>
    </row>
    <row r="52348" spans="41:43" x14ac:dyDescent="0.3">
      <c r="AO52348" s="9"/>
      <c r="AP52348" s="9"/>
      <c r="AQ52348" s="9"/>
    </row>
    <row r="52349" spans="41:43" x14ac:dyDescent="0.3">
      <c r="AO52349" s="9"/>
      <c r="AP52349" s="9"/>
      <c r="AQ52349" s="9"/>
    </row>
    <row r="52350" spans="41:43" x14ac:dyDescent="0.3">
      <c r="AO52350" s="9"/>
      <c r="AP52350" s="9"/>
      <c r="AQ52350" s="9"/>
    </row>
    <row r="52351" spans="41:43" x14ac:dyDescent="0.3">
      <c r="AO52351" s="9"/>
      <c r="AP52351" s="9"/>
      <c r="AQ52351" s="9"/>
    </row>
    <row r="52352" spans="41:43" x14ac:dyDescent="0.3">
      <c r="AO52352" s="9"/>
      <c r="AP52352" s="9"/>
      <c r="AQ52352" s="9"/>
    </row>
    <row r="52353" spans="41:43" x14ac:dyDescent="0.3">
      <c r="AO52353" s="9"/>
      <c r="AP52353" s="9"/>
      <c r="AQ52353" s="9"/>
    </row>
    <row r="52354" spans="41:43" x14ac:dyDescent="0.3">
      <c r="AO52354" s="9"/>
      <c r="AP52354" s="9"/>
      <c r="AQ52354" s="9"/>
    </row>
    <row r="52355" spans="41:43" x14ac:dyDescent="0.3">
      <c r="AO52355" s="9"/>
      <c r="AP52355" s="9"/>
      <c r="AQ52355" s="9"/>
    </row>
    <row r="52356" spans="41:43" x14ac:dyDescent="0.3">
      <c r="AO52356" s="9"/>
      <c r="AP52356" s="9"/>
      <c r="AQ52356" s="9"/>
    </row>
    <row r="52357" spans="41:43" x14ac:dyDescent="0.3">
      <c r="AO52357" s="9"/>
      <c r="AP52357" s="9"/>
      <c r="AQ52357" s="9"/>
    </row>
    <row r="52358" spans="41:43" x14ac:dyDescent="0.3">
      <c r="AO52358" s="9"/>
      <c r="AP52358" s="9"/>
      <c r="AQ52358" s="9"/>
    </row>
    <row r="52359" spans="41:43" x14ac:dyDescent="0.3">
      <c r="AO52359" s="9"/>
      <c r="AP52359" s="9"/>
      <c r="AQ52359" s="9"/>
    </row>
    <row r="52360" spans="41:43" x14ac:dyDescent="0.3">
      <c r="AO52360" s="9"/>
      <c r="AP52360" s="9"/>
      <c r="AQ52360" s="9"/>
    </row>
    <row r="52361" spans="41:43" x14ac:dyDescent="0.3">
      <c r="AO52361" s="9"/>
      <c r="AP52361" s="9"/>
      <c r="AQ52361" s="9"/>
    </row>
    <row r="52362" spans="41:43" x14ac:dyDescent="0.3">
      <c r="AO52362" s="9"/>
      <c r="AP52362" s="9"/>
      <c r="AQ52362" s="9"/>
    </row>
    <row r="52363" spans="41:43" x14ac:dyDescent="0.3">
      <c r="AO52363" s="9"/>
      <c r="AP52363" s="9"/>
      <c r="AQ52363" s="9"/>
    </row>
    <row r="52364" spans="41:43" x14ac:dyDescent="0.3">
      <c r="AO52364" s="9"/>
      <c r="AP52364" s="9"/>
      <c r="AQ52364" s="9"/>
    </row>
    <row r="52365" spans="41:43" x14ac:dyDescent="0.3">
      <c r="AO52365" s="9"/>
      <c r="AP52365" s="9"/>
      <c r="AQ52365" s="9"/>
    </row>
    <row r="52366" spans="41:43" x14ac:dyDescent="0.3">
      <c r="AO52366" s="9"/>
      <c r="AP52366" s="9"/>
      <c r="AQ52366" s="9"/>
    </row>
    <row r="52367" spans="41:43" x14ac:dyDescent="0.3">
      <c r="AO52367" s="9"/>
      <c r="AP52367" s="9"/>
      <c r="AQ52367" s="9"/>
    </row>
    <row r="52368" spans="41:43" x14ac:dyDescent="0.3">
      <c r="AO52368" s="9"/>
      <c r="AP52368" s="9"/>
      <c r="AQ52368" s="9"/>
    </row>
    <row r="52369" spans="41:43" x14ac:dyDescent="0.3">
      <c r="AO52369" s="9"/>
      <c r="AP52369" s="9"/>
      <c r="AQ52369" s="9"/>
    </row>
    <row r="52370" spans="41:43" x14ac:dyDescent="0.3">
      <c r="AO52370" s="9"/>
      <c r="AP52370" s="9"/>
      <c r="AQ52370" s="9"/>
    </row>
    <row r="52371" spans="41:43" x14ac:dyDescent="0.3">
      <c r="AO52371" s="9"/>
      <c r="AP52371" s="9"/>
      <c r="AQ52371" s="9"/>
    </row>
    <row r="52372" spans="41:43" x14ac:dyDescent="0.3">
      <c r="AO52372" s="9"/>
      <c r="AP52372" s="9"/>
      <c r="AQ52372" s="9"/>
    </row>
    <row r="52373" spans="41:43" x14ac:dyDescent="0.3">
      <c r="AO52373" s="9"/>
      <c r="AP52373" s="9"/>
      <c r="AQ52373" s="9"/>
    </row>
    <row r="52374" spans="41:43" x14ac:dyDescent="0.3">
      <c r="AO52374" s="9"/>
      <c r="AP52374" s="9"/>
      <c r="AQ52374" s="9"/>
    </row>
    <row r="52375" spans="41:43" x14ac:dyDescent="0.3">
      <c r="AO52375" s="9"/>
      <c r="AP52375" s="9"/>
      <c r="AQ52375" s="9"/>
    </row>
    <row r="52376" spans="41:43" x14ac:dyDescent="0.3">
      <c r="AO52376" s="9"/>
      <c r="AP52376" s="9"/>
      <c r="AQ52376" s="9"/>
    </row>
    <row r="52377" spans="41:43" x14ac:dyDescent="0.3">
      <c r="AO52377" s="9"/>
      <c r="AP52377" s="9"/>
      <c r="AQ52377" s="9"/>
    </row>
    <row r="52378" spans="41:43" x14ac:dyDescent="0.3">
      <c r="AO52378" s="9"/>
      <c r="AP52378" s="9"/>
      <c r="AQ52378" s="9"/>
    </row>
    <row r="52379" spans="41:43" x14ac:dyDescent="0.3">
      <c r="AO52379" s="9"/>
      <c r="AP52379" s="9"/>
      <c r="AQ52379" s="9"/>
    </row>
    <row r="52380" spans="41:43" x14ac:dyDescent="0.3">
      <c r="AO52380" s="9"/>
      <c r="AP52380" s="9"/>
      <c r="AQ52380" s="9"/>
    </row>
    <row r="52381" spans="41:43" x14ac:dyDescent="0.3">
      <c r="AO52381" s="9"/>
      <c r="AP52381" s="9"/>
      <c r="AQ52381" s="9"/>
    </row>
    <row r="52382" spans="41:43" x14ac:dyDescent="0.3">
      <c r="AO52382" s="9"/>
      <c r="AP52382" s="9"/>
      <c r="AQ52382" s="9"/>
    </row>
    <row r="52383" spans="41:43" x14ac:dyDescent="0.3">
      <c r="AO52383" s="9"/>
      <c r="AP52383" s="9"/>
      <c r="AQ52383" s="9"/>
    </row>
    <row r="52384" spans="41:43" x14ac:dyDescent="0.3">
      <c r="AO52384" s="9"/>
      <c r="AP52384" s="9"/>
      <c r="AQ52384" s="9"/>
    </row>
    <row r="52385" spans="41:43" x14ac:dyDescent="0.3">
      <c r="AO52385" s="9"/>
      <c r="AP52385" s="9"/>
      <c r="AQ52385" s="9"/>
    </row>
    <row r="52386" spans="41:43" x14ac:dyDescent="0.3">
      <c r="AO52386" s="9"/>
      <c r="AP52386" s="9"/>
      <c r="AQ52386" s="9"/>
    </row>
    <row r="52387" spans="41:43" x14ac:dyDescent="0.3">
      <c r="AO52387" s="9"/>
      <c r="AP52387" s="9"/>
      <c r="AQ52387" s="9"/>
    </row>
    <row r="52388" spans="41:43" x14ac:dyDescent="0.3">
      <c r="AO52388" s="9"/>
      <c r="AP52388" s="9"/>
      <c r="AQ52388" s="9"/>
    </row>
    <row r="52389" spans="41:43" x14ac:dyDescent="0.3">
      <c r="AO52389" s="9"/>
      <c r="AP52389" s="9"/>
      <c r="AQ52389" s="9"/>
    </row>
    <row r="52390" spans="41:43" x14ac:dyDescent="0.3">
      <c r="AO52390" s="9"/>
      <c r="AP52390" s="9"/>
      <c r="AQ52390" s="9"/>
    </row>
    <row r="52391" spans="41:43" x14ac:dyDescent="0.3">
      <c r="AO52391" s="9"/>
      <c r="AP52391" s="9"/>
      <c r="AQ52391" s="9"/>
    </row>
    <row r="52392" spans="41:43" x14ac:dyDescent="0.3">
      <c r="AO52392" s="9"/>
      <c r="AP52392" s="9"/>
      <c r="AQ52392" s="9"/>
    </row>
    <row r="52393" spans="41:43" x14ac:dyDescent="0.3">
      <c r="AO52393" s="9"/>
      <c r="AP52393" s="9"/>
      <c r="AQ52393" s="9"/>
    </row>
    <row r="52394" spans="41:43" x14ac:dyDescent="0.3">
      <c r="AO52394" s="9"/>
      <c r="AP52394" s="9"/>
      <c r="AQ52394" s="9"/>
    </row>
    <row r="52395" spans="41:43" x14ac:dyDescent="0.3">
      <c r="AO52395" s="9"/>
      <c r="AP52395" s="9"/>
      <c r="AQ52395" s="9"/>
    </row>
    <row r="52396" spans="41:43" x14ac:dyDescent="0.3">
      <c r="AO52396" s="9"/>
      <c r="AP52396" s="9"/>
      <c r="AQ52396" s="9"/>
    </row>
    <row r="52397" spans="41:43" x14ac:dyDescent="0.3">
      <c r="AO52397" s="9"/>
      <c r="AP52397" s="9"/>
      <c r="AQ52397" s="9"/>
    </row>
    <row r="52398" spans="41:43" x14ac:dyDescent="0.3">
      <c r="AO52398" s="9"/>
      <c r="AP52398" s="9"/>
      <c r="AQ52398" s="9"/>
    </row>
    <row r="52399" spans="41:43" x14ac:dyDescent="0.3">
      <c r="AO52399" s="9"/>
      <c r="AP52399" s="9"/>
      <c r="AQ52399" s="9"/>
    </row>
    <row r="52400" spans="41:43" x14ac:dyDescent="0.3">
      <c r="AO52400" s="9"/>
      <c r="AP52400" s="9"/>
      <c r="AQ52400" s="9"/>
    </row>
    <row r="52401" spans="41:43" x14ac:dyDescent="0.3">
      <c r="AO52401" s="9"/>
      <c r="AP52401" s="9"/>
      <c r="AQ52401" s="9"/>
    </row>
    <row r="52402" spans="41:43" x14ac:dyDescent="0.3">
      <c r="AO52402" s="9"/>
      <c r="AP52402" s="9"/>
      <c r="AQ52402" s="9"/>
    </row>
    <row r="52403" spans="41:43" x14ac:dyDescent="0.3">
      <c r="AO52403" s="9"/>
      <c r="AP52403" s="9"/>
      <c r="AQ52403" s="9"/>
    </row>
    <row r="52404" spans="41:43" x14ac:dyDescent="0.3">
      <c r="AO52404" s="9"/>
      <c r="AP52404" s="9"/>
      <c r="AQ52404" s="9"/>
    </row>
    <row r="52405" spans="41:43" x14ac:dyDescent="0.3">
      <c r="AO52405" s="9"/>
      <c r="AP52405" s="9"/>
      <c r="AQ52405" s="9"/>
    </row>
    <row r="52406" spans="41:43" x14ac:dyDescent="0.3">
      <c r="AO52406" s="9"/>
      <c r="AP52406" s="9"/>
      <c r="AQ52406" s="9"/>
    </row>
    <row r="52407" spans="41:43" x14ac:dyDescent="0.3">
      <c r="AO52407" s="9"/>
      <c r="AP52407" s="9"/>
      <c r="AQ52407" s="9"/>
    </row>
    <row r="52408" spans="41:43" x14ac:dyDescent="0.3">
      <c r="AO52408" s="9"/>
      <c r="AP52408" s="9"/>
      <c r="AQ52408" s="9"/>
    </row>
    <row r="52409" spans="41:43" x14ac:dyDescent="0.3">
      <c r="AO52409" s="9"/>
      <c r="AP52409" s="9"/>
      <c r="AQ52409" s="9"/>
    </row>
    <row r="52410" spans="41:43" x14ac:dyDescent="0.3">
      <c r="AO52410" s="9"/>
      <c r="AP52410" s="9"/>
      <c r="AQ52410" s="9"/>
    </row>
    <row r="52411" spans="41:43" x14ac:dyDescent="0.3">
      <c r="AO52411" s="9"/>
      <c r="AP52411" s="9"/>
      <c r="AQ52411" s="9"/>
    </row>
    <row r="52412" spans="41:43" x14ac:dyDescent="0.3">
      <c r="AO52412" s="9"/>
      <c r="AP52412" s="9"/>
      <c r="AQ52412" s="9"/>
    </row>
    <row r="52413" spans="41:43" x14ac:dyDescent="0.3">
      <c r="AO52413" s="9"/>
      <c r="AP52413" s="9"/>
      <c r="AQ52413" s="9"/>
    </row>
    <row r="52414" spans="41:43" x14ac:dyDescent="0.3">
      <c r="AO52414" s="9"/>
      <c r="AP52414" s="9"/>
      <c r="AQ52414" s="9"/>
    </row>
    <row r="52415" spans="41:43" x14ac:dyDescent="0.3">
      <c r="AO52415" s="9"/>
      <c r="AP52415" s="9"/>
      <c r="AQ52415" s="9"/>
    </row>
    <row r="52416" spans="41:43" x14ac:dyDescent="0.3">
      <c r="AO52416" s="9"/>
      <c r="AP52416" s="9"/>
      <c r="AQ52416" s="9"/>
    </row>
    <row r="52417" spans="41:43" x14ac:dyDescent="0.3">
      <c r="AO52417" s="9"/>
      <c r="AP52417" s="9"/>
      <c r="AQ52417" s="9"/>
    </row>
    <row r="52418" spans="41:43" x14ac:dyDescent="0.3">
      <c r="AO52418" s="9"/>
      <c r="AP52418" s="9"/>
      <c r="AQ52418" s="9"/>
    </row>
    <row r="52419" spans="41:43" x14ac:dyDescent="0.3">
      <c r="AO52419" s="9"/>
      <c r="AP52419" s="9"/>
      <c r="AQ52419" s="9"/>
    </row>
    <row r="52420" spans="41:43" x14ac:dyDescent="0.3">
      <c r="AO52420" s="9"/>
      <c r="AP52420" s="9"/>
      <c r="AQ52420" s="9"/>
    </row>
    <row r="52421" spans="41:43" x14ac:dyDescent="0.3">
      <c r="AO52421" s="9"/>
      <c r="AP52421" s="9"/>
      <c r="AQ52421" s="9"/>
    </row>
    <row r="52422" spans="41:43" x14ac:dyDescent="0.3">
      <c r="AO52422" s="9"/>
      <c r="AP52422" s="9"/>
      <c r="AQ52422" s="9"/>
    </row>
    <row r="52423" spans="41:43" x14ac:dyDescent="0.3">
      <c r="AO52423" s="9"/>
      <c r="AP52423" s="9"/>
      <c r="AQ52423" s="9"/>
    </row>
    <row r="52424" spans="41:43" x14ac:dyDescent="0.3">
      <c r="AO52424" s="9"/>
      <c r="AP52424" s="9"/>
      <c r="AQ52424" s="9"/>
    </row>
    <row r="52425" spans="41:43" x14ac:dyDescent="0.3">
      <c r="AO52425" s="9"/>
      <c r="AP52425" s="9"/>
      <c r="AQ52425" s="9"/>
    </row>
    <row r="52426" spans="41:43" x14ac:dyDescent="0.3">
      <c r="AO52426" s="9"/>
      <c r="AP52426" s="9"/>
      <c r="AQ52426" s="9"/>
    </row>
    <row r="52427" spans="41:43" x14ac:dyDescent="0.3">
      <c r="AO52427" s="9"/>
      <c r="AP52427" s="9"/>
      <c r="AQ52427" s="9"/>
    </row>
    <row r="52428" spans="41:43" x14ac:dyDescent="0.3">
      <c r="AO52428" s="9"/>
      <c r="AP52428" s="9"/>
      <c r="AQ52428" s="9"/>
    </row>
    <row r="52429" spans="41:43" x14ac:dyDescent="0.3">
      <c r="AO52429" s="9"/>
      <c r="AP52429" s="9"/>
      <c r="AQ52429" s="9"/>
    </row>
    <row r="52430" spans="41:43" x14ac:dyDescent="0.3">
      <c r="AO52430" s="9"/>
      <c r="AP52430" s="9"/>
      <c r="AQ52430" s="9"/>
    </row>
    <row r="52431" spans="41:43" x14ac:dyDescent="0.3">
      <c r="AO52431" s="9"/>
      <c r="AP52431" s="9"/>
      <c r="AQ52431" s="9"/>
    </row>
    <row r="52432" spans="41:43" x14ac:dyDescent="0.3">
      <c r="AO52432" s="9"/>
      <c r="AP52432" s="9"/>
      <c r="AQ52432" s="9"/>
    </row>
    <row r="52433" spans="41:43" x14ac:dyDescent="0.3">
      <c r="AO52433" s="9"/>
      <c r="AP52433" s="9"/>
      <c r="AQ52433" s="9"/>
    </row>
    <row r="52434" spans="41:43" x14ac:dyDescent="0.3">
      <c r="AO52434" s="9"/>
      <c r="AP52434" s="9"/>
      <c r="AQ52434" s="9"/>
    </row>
    <row r="52435" spans="41:43" x14ac:dyDescent="0.3">
      <c r="AO52435" s="9"/>
      <c r="AP52435" s="9"/>
      <c r="AQ52435" s="9"/>
    </row>
    <row r="52436" spans="41:43" x14ac:dyDescent="0.3">
      <c r="AO52436" s="9"/>
      <c r="AP52436" s="9"/>
      <c r="AQ52436" s="9"/>
    </row>
    <row r="52437" spans="41:43" x14ac:dyDescent="0.3">
      <c r="AO52437" s="9"/>
      <c r="AP52437" s="9"/>
      <c r="AQ52437" s="9"/>
    </row>
    <row r="52438" spans="41:43" x14ac:dyDescent="0.3">
      <c r="AO52438" s="9"/>
      <c r="AP52438" s="9"/>
      <c r="AQ52438" s="9"/>
    </row>
    <row r="52439" spans="41:43" x14ac:dyDescent="0.3">
      <c r="AO52439" s="9"/>
      <c r="AP52439" s="9"/>
      <c r="AQ52439" s="9"/>
    </row>
    <row r="52440" spans="41:43" x14ac:dyDescent="0.3">
      <c r="AO52440" s="9"/>
      <c r="AP52440" s="9"/>
      <c r="AQ52440" s="9"/>
    </row>
    <row r="52441" spans="41:43" x14ac:dyDescent="0.3">
      <c r="AO52441" s="9"/>
      <c r="AP52441" s="9"/>
      <c r="AQ52441" s="9"/>
    </row>
    <row r="52442" spans="41:43" x14ac:dyDescent="0.3">
      <c r="AO52442" s="9"/>
      <c r="AP52442" s="9"/>
      <c r="AQ52442" s="9"/>
    </row>
    <row r="52443" spans="41:43" x14ac:dyDescent="0.3">
      <c r="AO52443" s="9"/>
      <c r="AP52443" s="9"/>
      <c r="AQ52443" s="9"/>
    </row>
    <row r="52444" spans="41:43" x14ac:dyDescent="0.3">
      <c r="AO52444" s="9"/>
      <c r="AP52444" s="9"/>
      <c r="AQ52444" s="9"/>
    </row>
    <row r="52445" spans="41:43" x14ac:dyDescent="0.3">
      <c r="AO52445" s="9"/>
      <c r="AP52445" s="9"/>
      <c r="AQ52445" s="9"/>
    </row>
    <row r="52446" spans="41:43" x14ac:dyDescent="0.3">
      <c r="AO52446" s="9"/>
      <c r="AP52446" s="9"/>
      <c r="AQ52446" s="9"/>
    </row>
    <row r="52447" spans="41:43" x14ac:dyDescent="0.3">
      <c r="AO52447" s="9"/>
      <c r="AP52447" s="9"/>
      <c r="AQ52447" s="9"/>
    </row>
    <row r="52448" spans="41:43" x14ac:dyDescent="0.3">
      <c r="AO52448" s="9"/>
      <c r="AP52448" s="9"/>
      <c r="AQ52448" s="9"/>
    </row>
    <row r="52449" spans="41:43" x14ac:dyDescent="0.3">
      <c r="AO52449" s="9"/>
      <c r="AP52449" s="9"/>
      <c r="AQ52449" s="9"/>
    </row>
    <row r="52450" spans="41:43" x14ac:dyDescent="0.3">
      <c r="AO52450" s="9"/>
      <c r="AP52450" s="9"/>
      <c r="AQ52450" s="9"/>
    </row>
    <row r="52451" spans="41:43" x14ac:dyDescent="0.3">
      <c r="AO52451" s="9"/>
      <c r="AP52451" s="9"/>
      <c r="AQ52451" s="9"/>
    </row>
    <row r="52452" spans="41:43" x14ac:dyDescent="0.3">
      <c r="AO52452" s="9"/>
      <c r="AP52452" s="9"/>
      <c r="AQ52452" s="9"/>
    </row>
    <row r="52453" spans="41:43" x14ac:dyDescent="0.3">
      <c r="AO52453" s="9"/>
      <c r="AP52453" s="9"/>
      <c r="AQ52453" s="9"/>
    </row>
    <row r="52454" spans="41:43" x14ac:dyDescent="0.3">
      <c r="AO52454" s="9"/>
      <c r="AP52454" s="9"/>
      <c r="AQ52454" s="9"/>
    </row>
    <row r="52455" spans="41:43" x14ac:dyDescent="0.3">
      <c r="AO52455" s="9"/>
      <c r="AP52455" s="9"/>
      <c r="AQ52455" s="9"/>
    </row>
    <row r="52456" spans="41:43" x14ac:dyDescent="0.3">
      <c r="AO52456" s="9"/>
      <c r="AP52456" s="9"/>
      <c r="AQ52456" s="9"/>
    </row>
    <row r="52457" spans="41:43" x14ac:dyDescent="0.3">
      <c r="AO52457" s="9"/>
      <c r="AP52457" s="9"/>
      <c r="AQ52457" s="9"/>
    </row>
    <row r="52458" spans="41:43" x14ac:dyDescent="0.3">
      <c r="AO52458" s="9"/>
      <c r="AP52458" s="9"/>
      <c r="AQ52458" s="9"/>
    </row>
    <row r="52459" spans="41:43" x14ac:dyDescent="0.3">
      <c r="AO52459" s="9"/>
      <c r="AP52459" s="9"/>
      <c r="AQ52459" s="9"/>
    </row>
    <row r="52460" spans="41:43" x14ac:dyDescent="0.3">
      <c r="AO52460" s="9"/>
      <c r="AP52460" s="9"/>
      <c r="AQ52460" s="9"/>
    </row>
    <row r="52461" spans="41:43" x14ac:dyDescent="0.3">
      <c r="AO52461" s="9"/>
      <c r="AP52461" s="9"/>
      <c r="AQ52461" s="9"/>
    </row>
    <row r="52462" spans="41:43" x14ac:dyDescent="0.3">
      <c r="AO52462" s="9"/>
      <c r="AP52462" s="9"/>
      <c r="AQ52462" s="9"/>
    </row>
    <row r="52463" spans="41:43" x14ac:dyDescent="0.3">
      <c r="AO52463" s="9"/>
      <c r="AP52463" s="9"/>
      <c r="AQ52463" s="9"/>
    </row>
    <row r="52464" spans="41:43" x14ac:dyDescent="0.3">
      <c r="AO52464" s="9"/>
      <c r="AP52464" s="9"/>
      <c r="AQ52464" s="9"/>
    </row>
    <row r="52465" spans="41:43" x14ac:dyDescent="0.3">
      <c r="AO52465" s="9"/>
      <c r="AP52465" s="9"/>
      <c r="AQ52465" s="9"/>
    </row>
    <row r="52466" spans="41:43" x14ac:dyDescent="0.3">
      <c r="AO52466" s="9"/>
      <c r="AP52466" s="9"/>
      <c r="AQ52466" s="9"/>
    </row>
    <row r="52467" spans="41:43" x14ac:dyDescent="0.3">
      <c r="AO52467" s="9"/>
      <c r="AP52467" s="9"/>
      <c r="AQ52467" s="9"/>
    </row>
    <row r="52468" spans="41:43" x14ac:dyDescent="0.3">
      <c r="AO52468" s="9"/>
      <c r="AP52468" s="9"/>
      <c r="AQ52468" s="9"/>
    </row>
    <row r="52469" spans="41:43" x14ac:dyDescent="0.3">
      <c r="AO52469" s="9"/>
      <c r="AP52469" s="9"/>
      <c r="AQ52469" s="9"/>
    </row>
    <row r="52470" spans="41:43" x14ac:dyDescent="0.3">
      <c r="AO52470" s="9"/>
      <c r="AP52470" s="9"/>
      <c r="AQ52470" s="9"/>
    </row>
    <row r="52471" spans="41:43" x14ac:dyDescent="0.3">
      <c r="AO52471" s="9"/>
      <c r="AP52471" s="9"/>
      <c r="AQ52471" s="9"/>
    </row>
    <row r="52472" spans="41:43" x14ac:dyDescent="0.3">
      <c r="AO52472" s="9"/>
      <c r="AP52472" s="9"/>
      <c r="AQ52472" s="9"/>
    </row>
    <row r="52473" spans="41:43" x14ac:dyDescent="0.3">
      <c r="AO52473" s="9"/>
      <c r="AP52473" s="9"/>
      <c r="AQ52473" s="9"/>
    </row>
    <row r="52474" spans="41:43" x14ac:dyDescent="0.3">
      <c r="AO52474" s="9"/>
      <c r="AP52474" s="9"/>
      <c r="AQ52474" s="9"/>
    </row>
    <row r="52475" spans="41:43" x14ac:dyDescent="0.3">
      <c r="AO52475" s="9"/>
      <c r="AP52475" s="9"/>
      <c r="AQ52475" s="9"/>
    </row>
    <row r="52476" spans="41:43" x14ac:dyDescent="0.3">
      <c r="AO52476" s="9"/>
      <c r="AP52476" s="9"/>
      <c r="AQ52476" s="9"/>
    </row>
    <row r="52477" spans="41:43" x14ac:dyDescent="0.3">
      <c r="AO52477" s="9"/>
      <c r="AP52477" s="9"/>
      <c r="AQ52477" s="9"/>
    </row>
    <row r="52478" spans="41:43" x14ac:dyDescent="0.3">
      <c r="AO52478" s="9"/>
      <c r="AP52478" s="9"/>
      <c r="AQ52478" s="9"/>
    </row>
    <row r="52479" spans="41:43" x14ac:dyDescent="0.3">
      <c r="AO52479" s="9"/>
      <c r="AP52479" s="9"/>
      <c r="AQ52479" s="9"/>
    </row>
    <row r="52480" spans="41:43" x14ac:dyDescent="0.3">
      <c r="AO52480" s="9"/>
      <c r="AP52480" s="9"/>
      <c r="AQ52480" s="9"/>
    </row>
    <row r="52481" spans="41:43" x14ac:dyDescent="0.3">
      <c r="AO52481" s="9"/>
      <c r="AP52481" s="9"/>
      <c r="AQ52481" s="9"/>
    </row>
    <row r="52482" spans="41:43" x14ac:dyDescent="0.3">
      <c r="AO52482" s="9"/>
      <c r="AP52482" s="9"/>
      <c r="AQ52482" s="9"/>
    </row>
    <row r="52483" spans="41:43" x14ac:dyDescent="0.3">
      <c r="AO52483" s="9"/>
      <c r="AP52483" s="9"/>
      <c r="AQ52483" s="9"/>
    </row>
    <row r="52484" spans="41:43" x14ac:dyDescent="0.3">
      <c r="AO52484" s="9"/>
      <c r="AP52484" s="9"/>
      <c r="AQ52484" s="9"/>
    </row>
    <row r="52485" spans="41:43" x14ac:dyDescent="0.3">
      <c r="AO52485" s="9"/>
      <c r="AP52485" s="9"/>
      <c r="AQ52485" s="9"/>
    </row>
    <row r="52486" spans="41:43" x14ac:dyDescent="0.3">
      <c r="AO52486" s="9"/>
      <c r="AP52486" s="9"/>
      <c r="AQ52486" s="9"/>
    </row>
    <row r="52487" spans="41:43" x14ac:dyDescent="0.3">
      <c r="AO52487" s="9"/>
      <c r="AP52487" s="9"/>
      <c r="AQ52487" s="9"/>
    </row>
    <row r="52488" spans="41:43" x14ac:dyDescent="0.3">
      <c r="AO52488" s="9"/>
      <c r="AP52488" s="9"/>
      <c r="AQ52488" s="9"/>
    </row>
    <row r="52489" spans="41:43" x14ac:dyDescent="0.3">
      <c r="AO52489" s="9"/>
      <c r="AP52489" s="9"/>
      <c r="AQ52489" s="9"/>
    </row>
    <row r="52490" spans="41:43" x14ac:dyDescent="0.3">
      <c r="AO52490" s="9"/>
      <c r="AP52490" s="9"/>
      <c r="AQ52490" s="9"/>
    </row>
    <row r="52491" spans="41:43" x14ac:dyDescent="0.3">
      <c r="AO52491" s="9"/>
      <c r="AP52491" s="9"/>
      <c r="AQ52491" s="9"/>
    </row>
    <row r="52492" spans="41:43" x14ac:dyDescent="0.3">
      <c r="AO52492" s="9"/>
      <c r="AP52492" s="9"/>
      <c r="AQ52492" s="9"/>
    </row>
    <row r="52493" spans="41:43" x14ac:dyDescent="0.3">
      <c r="AO52493" s="9"/>
      <c r="AP52493" s="9"/>
      <c r="AQ52493" s="9"/>
    </row>
    <row r="52494" spans="41:43" x14ac:dyDescent="0.3">
      <c r="AO52494" s="9"/>
      <c r="AP52494" s="9"/>
      <c r="AQ52494" s="9"/>
    </row>
    <row r="52495" spans="41:43" x14ac:dyDescent="0.3">
      <c r="AO52495" s="9"/>
      <c r="AP52495" s="9"/>
      <c r="AQ52495" s="9"/>
    </row>
    <row r="52496" spans="41:43" x14ac:dyDescent="0.3">
      <c r="AO52496" s="9"/>
      <c r="AP52496" s="9"/>
      <c r="AQ52496" s="9"/>
    </row>
    <row r="52497" spans="41:43" x14ac:dyDescent="0.3">
      <c r="AO52497" s="9"/>
      <c r="AP52497" s="9"/>
      <c r="AQ52497" s="9"/>
    </row>
    <row r="52498" spans="41:43" x14ac:dyDescent="0.3">
      <c r="AO52498" s="9"/>
      <c r="AP52498" s="9"/>
      <c r="AQ52498" s="9"/>
    </row>
    <row r="52499" spans="41:43" x14ac:dyDescent="0.3">
      <c r="AO52499" s="9"/>
      <c r="AP52499" s="9"/>
      <c r="AQ52499" s="9"/>
    </row>
    <row r="52500" spans="41:43" x14ac:dyDescent="0.3">
      <c r="AO52500" s="9"/>
      <c r="AP52500" s="9"/>
      <c r="AQ52500" s="9"/>
    </row>
    <row r="52501" spans="41:43" x14ac:dyDescent="0.3">
      <c r="AO52501" s="9"/>
      <c r="AP52501" s="9"/>
      <c r="AQ52501" s="9"/>
    </row>
    <row r="52502" spans="41:43" x14ac:dyDescent="0.3">
      <c r="AO52502" s="9"/>
      <c r="AP52502" s="9"/>
      <c r="AQ52502" s="9"/>
    </row>
    <row r="52503" spans="41:43" x14ac:dyDescent="0.3">
      <c r="AO52503" s="9"/>
      <c r="AP52503" s="9"/>
      <c r="AQ52503" s="9"/>
    </row>
    <row r="52504" spans="41:43" x14ac:dyDescent="0.3">
      <c r="AO52504" s="9"/>
      <c r="AP52504" s="9"/>
      <c r="AQ52504" s="9"/>
    </row>
    <row r="52505" spans="41:43" x14ac:dyDescent="0.3">
      <c r="AO52505" s="9"/>
      <c r="AP52505" s="9"/>
      <c r="AQ52505" s="9"/>
    </row>
    <row r="52506" spans="41:43" x14ac:dyDescent="0.3">
      <c r="AO52506" s="9"/>
      <c r="AP52506" s="9"/>
      <c r="AQ52506" s="9"/>
    </row>
    <row r="52507" spans="41:43" x14ac:dyDescent="0.3">
      <c r="AO52507" s="9"/>
      <c r="AP52507" s="9"/>
      <c r="AQ52507" s="9"/>
    </row>
    <row r="52508" spans="41:43" x14ac:dyDescent="0.3">
      <c r="AO52508" s="9"/>
      <c r="AP52508" s="9"/>
      <c r="AQ52508" s="9"/>
    </row>
    <row r="52509" spans="41:43" x14ac:dyDescent="0.3">
      <c r="AO52509" s="9"/>
      <c r="AP52509" s="9"/>
      <c r="AQ52509" s="9"/>
    </row>
    <row r="52510" spans="41:43" x14ac:dyDescent="0.3">
      <c r="AO52510" s="9"/>
      <c r="AP52510" s="9"/>
      <c r="AQ52510" s="9"/>
    </row>
    <row r="52511" spans="41:43" x14ac:dyDescent="0.3">
      <c r="AO52511" s="9"/>
      <c r="AP52511" s="9"/>
      <c r="AQ52511" s="9"/>
    </row>
    <row r="52512" spans="41:43" x14ac:dyDescent="0.3">
      <c r="AO52512" s="9"/>
      <c r="AP52512" s="9"/>
      <c r="AQ52512" s="9"/>
    </row>
    <row r="52513" spans="41:43" x14ac:dyDescent="0.3">
      <c r="AO52513" s="9"/>
      <c r="AP52513" s="9"/>
      <c r="AQ52513" s="9"/>
    </row>
    <row r="52514" spans="41:43" x14ac:dyDescent="0.3">
      <c r="AO52514" s="9"/>
      <c r="AP52514" s="9"/>
      <c r="AQ52514" s="9"/>
    </row>
    <row r="52515" spans="41:43" x14ac:dyDescent="0.3">
      <c r="AO52515" s="9"/>
      <c r="AP52515" s="9"/>
      <c r="AQ52515" s="9"/>
    </row>
    <row r="52516" spans="41:43" x14ac:dyDescent="0.3">
      <c r="AO52516" s="9"/>
      <c r="AP52516" s="9"/>
      <c r="AQ52516" s="9"/>
    </row>
    <row r="52517" spans="41:43" x14ac:dyDescent="0.3">
      <c r="AO52517" s="9"/>
      <c r="AP52517" s="9"/>
      <c r="AQ52517" s="9"/>
    </row>
    <row r="52518" spans="41:43" x14ac:dyDescent="0.3">
      <c r="AO52518" s="9"/>
      <c r="AP52518" s="9"/>
      <c r="AQ52518" s="9"/>
    </row>
    <row r="52519" spans="41:43" x14ac:dyDescent="0.3">
      <c r="AO52519" s="9"/>
      <c r="AP52519" s="9"/>
      <c r="AQ52519" s="9"/>
    </row>
    <row r="52520" spans="41:43" x14ac:dyDescent="0.3">
      <c r="AO52520" s="9"/>
      <c r="AP52520" s="9"/>
      <c r="AQ52520" s="9"/>
    </row>
    <row r="52521" spans="41:43" x14ac:dyDescent="0.3">
      <c r="AO52521" s="9"/>
      <c r="AP52521" s="9"/>
      <c r="AQ52521" s="9"/>
    </row>
    <row r="52522" spans="41:43" x14ac:dyDescent="0.3">
      <c r="AO52522" s="9"/>
      <c r="AP52522" s="9"/>
      <c r="AQ52522" s="9"/>
    </row>
    <row r="52523" spans="41:43" x14ac:dyDescent="0.3">
      <c r="AO52523" s="9"/>
      <c r="AP52523" s="9"/>
      <c r="AQ52523" s="9"/>
    </row>
    <row r="52524" spans="41:43" x14ac:dyDescent="0.3">
      <c r="AO52524" s="9"/>
      <c r="AP52524" s="9"/>
      <c r="AQ52524" s="9"/>
    </row>
    <row r="52525" spans="41:43" x14ac:dyDescent="0.3">
      <c r="AO52525" s="9"/>
      <c r="AP52525" s="9"/>
      <c r="AQ52525" s="9"/>
    </row>
    <row r="52526" spans="41:43" x14ac:dyDescent="0.3">
      <c r="AO52526" s="9"/>
      <c r="AP52526" s="9"/>
      <c r="AQ52526" s="9"/>
    </row>
    <row r="52527" spans="41:43" x14ac:dyDescent="0.3">
      <c r="AO52527" s="9"/>
      <c r="AP52527" s="9"/>
      <c r="AQ52527" s="9"/>
    </row>
    <row r="52528" spans="41:43" x14ac:dyDescent="0.3">
      <c r="AO52528" s="9"/>
      <c r="AP52528" s="9"/>
      <c r="AQ52528" s="9"/>
    </row>
    <row r="52529" spans="41:43" x14ac:dyDescent="0.3">
      <c r="AO52529" s="9"/>
      <c r="AP52529" s="9"/>
      <c r="AQ52529" s="9"/>
    </row>
    <row r="52530" spans="41:43" x14ac:dyDescent="0.3">
      <c r="AO52530" s="9"/>
      <c r="AP52530" s="9"/>
      <c r="AQ52530" s="9"/>
    </row>
    <row r="52531" spans="41:43" x14ac:dyDescent="0.3">
      <c r="AO52531" s="9"/>
      <c r="AP52531" s="9"/>
      <c r="AQ52531" s="9"/>
    </row>
    <row r="52532" spans="41:43" x14ac:dyDescent="0.3">
      <c r="AO52532" s="9"/>
      <c r="AP52532" s="9"/>
      <c r="AQ52532" s="9"/>
    </row>
    <row r="52533" spans="41:43" x14ac:dyDescent="0.3">
      <c r="AO52533" s="9"/>
      <c r="AP52533" s="9"/>
      <c r="AQ52533" s="9"/>
    </row>
    <row r="52534" spans="41:43" x14ac:dyDescent="0.3">
      <c r="AO52534" s="9"/>
      <c r="AP52534" s="9"/>
      <c r="AQ52534" s="9"/>
    </row>
    <row r="52535" spans="41:43" x14ac:dyDescent="0.3">
      <c r="AO52535" s="9"/>
      <c r="AP52535" s="9"/>
      <c r="AQ52535" s="9"/>
    </row>
    <row r="52536" spans="41:43" x14ac:dyDescent="0.3">
      <c r="AO52536" s="9"/>
      <c r="AP52536" s="9"/>
      <c r="AQ52536" s="9"/>
    </row>
    <row r="52537" spans="41:43" x14ac:dyDescent="0.3">
      <c r="AO52537" s="9"/>
      <c r="AP52537" s="9"/>
      <c r="AQ52537" s="9"/>
    </row>
    <row r="52538" spans="41:43" x14ac:dyDescent="0.3">
      <c r="AO52538" s="9"/>
      <c r="AP52538" s="9"/>
      <c r="AQ52538" s="9"/>
    </row>
    <row r="52539" spans="41:43" x14ac:dyDescent="0.3">
      <c r="AO52539" s="9"/>
      <c r="AP52539" s="9"/>
      <c r="AQ52539" s="9"/>
    </row>
    <row r="52540" spans="41:43" x14ac:dyDescent="0.3">
      <c r="AO52540" s="9"/>
      <c r="AP52540" s="9"/>
      <c r="AQ52540" s="9"/>
    </row>
    <row r="52541" spans="41:43" x14ac:dyDescent="0.3">
      <c r="AO52541" s="9"/>
      <c r="AP52541" s="9"/>
      <c r="AQ52541" s="9"/>
    </row>
    <row r="52542" spans="41:43" x14ac:dyDescent="0.3">
      <c r="AO52542" s="9"/>
      <c r="AP52542" s="9"/>
      <c r="AQ52542" s="9"/>
    </row>
    <row r="52543" spans="41:43" x14ac:dyDescent="0.3">
      <c r="AO52543" s="9"/>
      <c r="AP52543" s="9"/>
      <c r="AQ52543" s="9"/>
    </row>
    <row r="52544" spans="41:43" x14ac:dyDescent="0.3">
      <c r="AO52544" s="9"/>
      <c r="AP52544" s="9"/>
      <c r="AQ52544" s="9"/>
    </row>
    <row r="52545" spans="41:43" x14ac:dyDescent="0.3">
      <c r="AO52545" s="9"/>
      <c r="AP52545" s="9"/>
      <c r="AQ52545" s="9"/>
    </row>
    <row r="52546" spans="41:43" x14ac:dyDescent="0.3">
      <c r="AO52546" s="9"/>
      <c r="AP52546" s="9"/>
      <c r="AQ52546" s="9"/>
    </row>
    <row r="52547" spans="41:43" x14ac:dyDescent="0.3">
      <c r="AO52547" s="9"/>
      <c r="AP52547" s="9"/>
      <c r="AQ52547" s="9"/>
    </row>
    <row r="52548" spans="41:43" x14ac:dyDescent="0.3">
      <c r="AO52548" s="9"/>
      <c r="AP52548" s="9"/>
      <c r="AQ52548" s="9"/>
    </row>
    <row r="52549" spans="41:43" x14ac:dyDescent="0.3">
      <c r="AO52549" s="9"/>
      <c r="AP52549" s="9"/>
      <c r="AQ52549" s="9"/>
    </row>
    <row r="52550" spans="41:43" x14ac:dyDescent="0.3">
      <c r="AO52550" s="9"/>
      <c r="AP52550" s="9"/>
      <c r="AQ52550" s="9"/>
    </row>
    <row r="52551" spans="41:43" x14ac:dyDescent="0.3">
      <c r="AO52551" s="9"/>
      <c r="AP52551" s="9"/>
      <c r="AQ52551" s="9"/>
    </row>
    <row r="52552" spans="41:43" x14ac:dyDescent="0.3">
      <c r="AO52552" s="9"/>
      <c r="AP52552" s="9"/>
      <c r="AQ52552" s="9"/>
    </row>
    <row r="52553" spans="41:43" x14ac:dyDescent="0.3">
      <c r="AO52553" s="9"/>
      <c r="AP52553" s="9"/>
      <c r="AQ52553" s="9"/>
    </row>
    <row r="52554" spans="41:43" x14ac:dyDescent="0.3">
      <c r="AO52554" s="9"/>
      <c r="AP52554" s="9"/>
      <c r="AQ52554" s="9"/>
    </row>
    <row r="52555" spans="41:43" x14ac:dyDescent="0.3">
      <c r="AO52555" s="9"/>
      <c r="AP52555" s="9"/>
      <c r="AQ52555" s="9"/>
    </row>
    <row r="52556" spans="41:43" x14ac:dyDescent="0.3">
      <c r="AO52556" s="9"/>
      <c r="AP52556" s="9"/>
      <c r="AQ52556" s="9"/>
    </row>
    <row r="52557" spans="41:43" x14ac:dyDescent="0.3">
      <c r="AO52557" s="9"/>
      <c r="AP52557" s="9"/>
      <c r="AQ52557" s="9"/>
    </row>
    <row r="52558" spans="41:43" x14ac:dyDescent="0.3">
      <c r="AO52558" s="9"/>
      <c r="AP52558" s="9"/>
      <c r="AQ52558" s="9"/>
    </row>
    <row r="52559" spans="41:43" x14ac:dyDescent="0.3">
      <c r="AO52559" s="9"/>
      <c r="AP52559" s="9"/>
      <c r="AQ52559" s="9"/>
    </row>
    <row r="52560" spans="41:43" x14ac:dyDescent="0.3">
      <c r="AO52560" s="9"/>
      <c r="AP52560" s="9"/>
      <c r="AQ52560" s="9"/>
    </row>
    <row r="52561" spans="41:43" x14ac:dyDescent="0.3">
      <c r="AO52561" s="9"/>
      <c r="AP52561" s="9"/>
      <c r="AQ52561" s="9"/>
    </row>
    <row r="52562" spans="41:43" x14ac:dyDescent="0.3">
      <c r="AO52562" s="9"/>
      <c r="AP52562" s="9"/>
      <c r="AQ52562" s="9"/>
    </row>
    <row r="52563" spans="41:43" x14ac:dyDescent="0.3">
      <c r="AO52563" s="9"/>
      <c r="AP52563" s="9"/>
      <c r="AQ52563" s="9"/>
    </row>
    <row r="52564" spans="41:43" x14ac:dyDescent="0.3">
      <c r="AO52564" s="9"/>
      <c r="AP52564" s="9"/>
      <c r="AQ52564" s="9"/>
    </row>
    <row r="52565" spans="41:43" x14ac:dyDescent="0.3">
      <c r="AO52565" s="9"/>
      <c r="AP52565" s="9"/>
      <c r="AQ52565" s="9"/>
    </row>
    <row r="52566" spans="41:43" x14ac:dyDescent="0.3">
      <c r="AO52566" s="9"/>
      <c r="AP52566" s="9"/>
      <c r="AQ52566" s="9"/>
    </row>
    <row r="52567" spans="41:43" x14ac:dyDescent="0.3">
      <c r="AO52567" s="9"/>
      <c r="AP52567" s="9"/>
      <c r="AQ52567" s="9"/>
    </row>
    <row r="52568" spans="41:43" x14ac:dyDescent="0.3">
      <c r="AO52568" s="9"/>
      <c r="AP52568" s="9"/>
      <c r="AQ52568" s="9"/>
    </row>
    <row r="52569" spans="41:43" x14ac:dyDescent="0.3">
      <c r="AO52569" s="9"/>
      <c r="AP52569" s="9"/>
      <c r="AQ52569" s="9"/>
    </row>
    <row r="52570" spans="41:43" x14ac:dyDescent="0.3">
      <c r="AO52570" s="9"/>
      <c r="AP52570" s="9"/>
      <c r="AQ52570" s="9"/>
    </row>
    <row r="52571" spans="41:43" x14ac:dyDescent="0.3">
      <c r="AO52571" s="9"/>
      <c r="AP52571" s="9"/>
      <c r="AQ52571" s="9"/>
    </row>
    <row r="52572" spans="41:43" x14ac:dyDescent="0.3">
      <c r="AO52572" s="9"/>
      <c r="AP52572" s="9"/>
      <c r="AQ52572" s="9"/>
    </row>
    <row r="52573" spans="41:43" x14ac:dyDescent="0.3">
      <c r="AO52573" s="9"/>
      <c r="AP52573" s="9"/>
      <c r="AQ52573" s="9"/>
    </row>
    <row r="52574" spans="41:43" x14ac:dyDescent="0.3">
      <c r="AO52574" s="9"/>
      <c r="AP52574" s="9"/>
      <c r="AQ52574" s="9"/>
    </row>
    <row r="52575" spans="41:43" x14ac:dyDescent="0.3">
      <c r="AO52575" s="9"/>
      <c r="AP52575" s="9"/>
      <c r="AQ52575" s="9"/>
    </row>
    <row r="52576" spans="41:43" x14ac:dyDescent="0.3">
      <c r="AO52576" s="9"/>
      <c r="AP52576" s="9"/>
      <c r="AQ52576" s="9"/>
    </row>
    <row r="52577" spans="41:43" x14ac:dyDescent="0.3">
      <c r="AO52577" s="9"/>
      <c r="AP52577" s="9"/>
      <c r="AQ52577" s="9"/>
    </row>
    <row r="52578" spans="41:43" x14ac:dyDescent="0.3">
      <c r="AO52578" s="9"/>
      <c r="AP52578" s="9"/>
      <c r="AQ52578" s="9"/>
    </row>
    <row r="52579" spans="41:43" x14ac:dyDescent="0.3">
      <c r="AO52579" s="9"/>
      <c r="AP52579" s="9"/>
      <c r="AQ52579" s="9"/>
    </row>
    <row r="52580" spans="41:43" x14ac:dyDescent="0.3">
      <c r="AO52580" s="9"/>
      <c r="AP52580" s="9"/>
      <c r="AQ52580" s="9"/>
    </row>
    <row r="52581" spans="41:43" x14ac:dyDescent="0.3">
      <c r="AO52581" s="9"/>
      <c r="AP52581" s="9"/>
      <c r="AQ52581" s="9"/>
    </row>
    <row r="52582" spans="41:43" x14ac:dyDescent="0.3">
      <c r="AO52582" s="9"/>
      <c r="AP52582" s="9"/>
      <c r="AQ52582" s="9"/>
    </row>
    <row r="52583" spans="41:43" x14ac:dyDescent="0.3">
      <c r="AO52583" s="9"/>
      <c r="AP52583" s="9"/>
      <c r="AQ52583" s="9"/>
    </row>
    <row r="52584" spans="41:43" x14ac:dyDescent="0.3">
      <c r="AO52584" s="9"/>
      <c r="AP52584" s="9"/>
      <c r="AQ52584" s="9"/>
    </row>
    <row r="52585" spans="41:43" x14ac:dyDescent="0.3">
      <c r="AO52585" s="9"/>
      <c r="AP52585" s="9"/>
      <c r="AQ52585" s="9"/>
    </row>
    <row r="52586" spans="41:43" x14ac:dyDescent="0.3">
      <c r="AO52586" s="9"/>
      <c r="AP52586" s="9"/>
      <c r="AQ52586" s="9"/>
    </row>
    <row r="52587" spans="41:43" x14ac:dyDescent="0.3">
      <c r="AO52587" s="9"/>
      <c r="AP52587" s="9"/>
      <c r="AQ52587" s="9"/>
    </row>
    <row r="52588" spans="41:43" x14ac:dyDescent="0.3">
      <c r="AO52588" s="9"/>
      <c r="AP52588" s="9"/>
      <c r="AQ52588" s="9"/>
    </row>
    <row r="52589" spans="41:43" x14ac:dyDescent="0.3">
      <c r="AO52589" s="9"/>
      <c r="AP52589" s="9"/>
      <c r="AQ52589" s="9"/>
    </row>
    <row r="52590" spans="41:43" x14ac:dyDescent="0.3">
      <c r="AO52590" s="9"/>
      <c r="AP52590" s="9"/>
      <c r="AQ52590" s="9"/>
    </row>
    <row r="52591" spans="41:43" x14ac:dyDescent="0.3">
      <c r="AO52591" s="9"/>
      <c r="AP52591" s="9"/>
      <c r="AQ52591" s="9"/>
    </row>
    <row r="52592" spans="41:43" x14ac:dyDescent="0.3">
      <c r="AO52592" s="9"/>
      <c r="AP52592" s="9"/>
      <c r="AQ52592" s="9"/>
    </row>
    <row r="52593" spans="41:43" x14ac:dyDescent="0.3">
      <c r="AO52593" s="9"/>
      <c r="AP52593" s="9"/>
      <c r="AQ52593" s="9"/>
    </row>
    <row r="52594" spans="41:43" x14ac:dyDescent="0.3">
      <c r="AO52594" s="9"/>
      <c r="AP52594" s="9"/>
      <c r="AQ52594" s="9"/>
    </row>
    <row r="52595" spans="41:43" x14ac:dyDescent="0.3">
      <c r="AO52595" s="9"/>
      <c r="AP52595" s="9"/>
      <c r="AQ52595" s="9"/>
    </row>
    <row r="52596" spans="41:43" x14ac:dyDescent="0.3">
      <c r="AO52596" s="9"/>
      <c r="AP52596" s="9"/>
      <c r="AQ52596" s="9"/>
    </row>
    <row r="52597" spans="41:43" x14ac:dyDescent="0.3">
      <c r="AO52597" s="9"/>
      <c r="AP52597" s="9"/>
      <c r="AQ52597" s="9"/>
    </row>
    <row r="52598" spans="41:43" x14ac:dyDescent="0.3">
      <c r="AO52598" s="9"/>
      <c r="AP52598" s="9"/>
      <c r="AQ52598" s="9"/>
    </row>
    <row r="52599" spans="41:43" x14ac:dyDescent="0.3">
      <c r="AO52599" s="9"/>
      <c r="AP52599" s="9"/>
      <c r="AQ52599" s="9"/>
    </row>
    <row r="52600" spans="41:43" x14ac:dyDescent="0.3">
      <c r="AO52600" s="9"/>
      <c r="AP52600" s="9"/>
      <c r="AQ52600" s="9"/>
    </row>
    <row r="52601" spans="41:43" x14ac:dyDescent="0.3">
      <c r="AO52601" s="9"/>
      <c r="AP52601" s="9"/>
      <c r="AQ52601" s="9"/>
    </row>
    <row r="52602" spans="41:43" x14ac:dyDescent="0.3">
      <c r="AO52602" s="9"/>
      <c r="AP52602" s="9"/>
      <c r="AQ52602" s="9"/>
    </row>
    <row r="52603" spans="41:43" x14ac:dyDescent="0.3">
      <c r="AO52603" s="9"/>
      <c r="AP52603" s="9"/>
      <c r="AQ52603" s="9"/>
    </row>
    <row r="52604" spans="41:43" x14ac:dyDescent="0.3">
      <c r="AO52604" s="9"/>
      <c r="AP52604" s="9"/>
      <c r="AQ52604" s="9"/>
    </row>
    <row r="52605" spans="41:43" x14ac:dyDescent="0.3">
      <c r="AO52605" s="9"/>
      <c r="AP52605" s="9"/>
      <c r="AQ52605" s="9"/>
    </row>
    <row r="52606" spans="41:43" x14ac:dyDescent="0.3">
      <c r="AO52606" s="9"/>
      <c r="AP52606" s="9"/>
      <c r="AQ52606" s="9"/>
    </row>
    <row r="52607" spans="41:43" x14ac:dyDescent="0.3">
      <c r="AO52607" s="9"/>
      <c r="AP52607" s="9"/>
      <c r="AQ52607" s="9"/>
    </row>
    <row r="52608" spans="41:43" x14ac:dyDescent="0.3">
      <c r="AO52608" s="9"/>
      <c r="AP52608" s="9"/>
      <c r="AQ52608" s="9"/>
    </row>
    <row r="52609" spans="41:43" x14ac:dyDescent="0.3">
      <c r="AO52609" s="9"/>
      <c r="AP52609" s="9"/>
      <c r="AQ52609" s="9"/>
    </row>
    <row r="52610" spans="41:43" x14ac:dyDescent="0.3">
      <c r="AO52610" s="9"/>
      <c r="AP52610" s="9"/>
      <c r="AQ52610" s="9"/>
    </row>
    <row r="52611" spans="41:43" x14ac:dyDescent="0.3">
      <c r="AO52611" s="9"/>
      <c r="AP52611" s="9"/>
      <c r="AQ52611" s="9"/>
    </row>
    <row r="52612" spans="41:43" x14ac:dyDescent="0.3">
      <c r="AO52612" s="9"/>
      <c r="AP52612" s="9"/>
      <c r="AQ52612" s="9"/>
    </row>
    <row r="52613" spans="41:43" x14ac:dyDescent="0.3">
      <c r="AO52613" s="9"/>
      <c r="AP52613" s="9"/>
      <c r="AQ52613" s="9"/>
    </row>
    <row r="52614" spans="41:43" x14ac:dyDescent="0.3">
      <c r="AO52614" s="9"/>
      <c r="AP52614" s="9"/>
      <c r="AQ52614" s="9"/>
    </row>
    <row r="52615" spans="41:43" x14ac:dyDescent="0.3">
      <c r="AO52615" s="9"/>
      <c r="AP52615" s="9"/>
      <c r="AQ52615" s="9"/>
    </row>
    <row r="52616" spans="41:43" x14ac:dyDescent="0.3">
      <c r="AO52616" s="9"/>
      <c r="AP52616" s="9"/>
      <c r="AQ52616" s="9"/>
    </row>
    <row r="52617" spans="41:43" x14ac:dyDescent="0.3">
      <c r="AO52617" s="9"/>
      <c r="AP52617" s="9"/>
      <c r="AQ52617" s="9"/>
    </row>
    <row r="52618" spans="41:43" x14ac:dyDescent="0.3">
      <c r="AO52618" s="9"/>
      <c r="AP52618" s="9"/>
      <c r="AQ52618" s="9"/>
    </row>
    <row r="52619" spans="41:43" x14ac:dyDescent="0.3">
      <c r="AO52619" s="9"/>
      <c r="AP52619" s="9"/>
      <c r="AQ52619" s="9"/>
    </row>
    <row r="52620" spans="41:43" x14ac:dyDescent="0.3">
      <c r="AO52620" s="9"/>
      <c r="AP52620" s="9"/>
      <c r="AQ52620" s="9"/>
    </row>
    <row r="52621" spans="41:43" x14ac:dyDescent="0.3">
      <c r="AO52621" s="9"/>
      <c r="AP52621" s="9"/>
      <c r="AQ52621" s="9"/>
    </row>
    <row r="52622" spans="41:43" x14ac:dyDescent="0.3">
      <c r="AO52622" s="9"/>
      <c r="AP52622" s="9"/>
      <c r="AQ52622" s="9"/>
    </row>
    <row r="52623" spans="41:43" x14ac:dyDescent="0.3">
      <c r="AO52623" s="9"/>
      <c r="AP52623" s="9"/>
      <c r="AQ52623" s="9"/>
    </row>
    <row r="52624" spans="41:43" x14ac:dyDescent="0.3">
      <c r="AO52624" s="9"/>
      <c r="AP52624" s="9"/>
      <c r="AQ52624" s="9"/>
    </row>
    <row r="52625" spans="41:43" x14ac:dyDescent="0.3">
      <c r="AO52625" s="9"/>
      <c r="AP52625" s="9"/>
      <c r="AQ52625" s="9"/>
    </row>
    <row r="52626" spans="41:43" x14ac:dyDescent="0.3">
      <c r="AO52626" s="9"/>
      <c r="AP52626" s="9"/>
      <c r="AQ52626" s="9"/>
    </row>
    <row r="52627" spans="41:43" x14ac:dyDescent="0.3">
      <c r="AO52627" s="9"/>
      <c r="AP52627" s="9"/>
      <c r="AQ52627" s="9"/>
    </row>
    <row r="52628" spans="41:43" x14ac:dyDescent="0.3">
      <c r="AO52628" s="9"/>
      <c r="AP52628" s="9"/>
      <c r="AQ52628" s="9"/>
    </row>
    <row r="52629" spans="41:43" x14ac:dyDescent="0.3">
      <c r="AO52629" s="9"/>
      <c r="AP52629" s="9"/>
      <c r="AQ52629" s="9"/>
    </row>
    <row r="52630" spans="41:43" x14ac:dyDescent="0.3">
      <c r="AO52630" s="9"/>
      <c r="AP52630" s="9"/>
      <c r="AQ52630" s="9"/>
    </row>
    <row r="52631" spans="41:43" x14ac:dyDescent="0.3">
      <c r="AO52631" s="9"/>
      <c r="AP52631" s="9"/>
      <c r="AQ52631" s="9"/>
    </row>
    <row r="52632" spans="41:43" x14ac:dyDescent="0.3">
      <c r="AO52632" s="9"/>
      <c r="AP52632" s="9"/>
      <c r="AQ52632" s="9"/>
    </row>
    <row r="52633" spans="41:43" x14ac:dyDescent="0.3">
      <c r="AO52633" s="9"/>
      <c r="AP52633" s="9"/>
      <c r="AQ52633" s="9"/>
    </row>
    <row r="52634" spans="41:43" x14ac:dyDescent="0.3">
      <c r="AO52634" s="9"/>
      <c r="AP52634" s="9"/>
      <c r="AQ52634" s="9"/>
    </row>
    <row r="52635" spans="41:43" x14ac:dyDescent="0.3">
      <c r="AO52635" s="9"/>
      <c r="AP52635" s="9"/>
      <c r="AQ52635" s="9"/>
    </row>
    <row r="52636" spans="41:43" x14ac:dyDescent="0.3">
      <c r="AO52636" s="9"/>
      <c r="AP52636" s="9"/>
      <c r="AQ52636" s="9"/>
    </row>
    <row r="52637" spans="41:43" x14ac:dyDescent="0.3">
      <c r="AO52637" s="9"/>
      <c r="AP52637" s="9"/>
      <c r="AQ52637" s="9"/>
    </row>
    <row r="52638" spans="41:43" x14ac:dyDescent="0.3">
      <c r="AO52638" s="9"/>
      <c r="AP52638" s="9"/>
      <c r="AQ52638" s="9"/>
    </row>
    <row r="52639" spans="41:43" x14ac:dyDescent="0.3">
      <c r="AO52639" s="9"/>
      <c r="AP52639" s="9"/>
      <c r="AQ52639" s="9"/>
    </row>
    <row r="52640" spans="41:43" x14ac:dyDescent="0.3">
      <c r="AO52640" s="9"/>
      <c r="AP52640" s="9"/>
      <c r="AQ52640" s="9"/>
    </row>
    <row r="52641" spans="41:43" x14ac:dyDescent="0.3">
      <c r="AO52641" s="9"/>
      <c r="AP52641" s="9"/>
      <c r="AQ52641" s="9"/>
    </row>
    <row r="52642" spans="41:43" x14ac:dyDescent="0.3">
      <c r="AO52642" s="9"/>
      <c r="AP52642" s="9"/>
      <c r="AQ52642" s="9"/>
    </row>
    <row r="52643" spans="41:43" x14ac:dyDescent="0.3">
      <c r="AO52643" s="9"/>
      <c r="AP52643" s="9"/>
      <c r="AQ52643" s="9"/>
    </row>
    <row r="52644" spans="41:43" x14ac:dyDescent="0.3">
      <c r="AO52644" s="9"/>
      <c r="AP52644" s="9"/>
      <c r="AQ52644" s="9"/>
    </row>
    <row r="52645" spans="41:43" x14ac:dyDescent="0.3">
      <c r="AO52645" s="9"/>
      <c r="AP52645" s="9"/>
      <c r="AQ52645" s="9"/>
    </row>
    <row r="52646" spans="41:43" x14ac:dyDescent="0.3">
      <c r="AO52646" s="9"/>
      <c r="AP52646" s="9"/>
      <c r="AQ52646" s="9"/>
    </row>
    <row r="52647" spans="41:43" x14ac:dyDescent="0.3">
      <c r="AO52647" s="9"/>
      <c r="AP52647" s="9"/>
      <c r="AQ52647" s="9"/>
    </row>
    <row r="52648" spans="41:43" x14ac:dyDescent="0.3">
      <c r="AO52648" s="9"/>
      <c r="AP52648" s="9"/>
      <c r="AQ52648" s="9"/>
    </row>
    <row r="52649" spans="41:43" x14ac:dyDescent="0.3">
      <c r="AO52649" s="9"/>
      <c r="AP52649" s="9"/>
      <c r="AQ52649" s="9"/>
    </row>
    <row r="52650" spans="41:43" x14ac:dyDescent="0.3">
      <c r="AO52650" s="9"/>
      <c r="AP52650" s="9"/>
      <c r="AQ52650" s="9"/>
    </row>
    <row r="52651" spans="41:43" x14ac:dyDescent="0.3">
      <c r="AO52651" s="9"/>
      <c r="AP52651" s="9"/>
      <c r="AQ52651" s="9"/>
    </row>
    <row r="52652" spans="41:43" x14ac:dyDescent="0.3">
      <c r="AO52652" s="9"/>
      <c r="AP52652" s="9"/>
      <c r="AQ52652" s="9"/>
    </row>
    <row r="52653" spans="41:43" x14ac:dyDescent="0.3">
      <c r="AO52653" s="9"/>
      <c r="AP52653" s="9"/>
      <c r="AQ52653" s="9"/>
    </row>
    <row r="52654" spans="41:43" x14ac:dyDescent="0.3">
      <c r="AO52654" s="9"/>
      <c r="AP52654" s="9"/>
      <c r="AQ52654" s="9"/>
    </row>
    <row r="52655" spans="41:43" x14ac:dyDescent="0.3">
      <c r="AO52655" s="9"/>
      <c r="AP52655" s="9"/>
      <c r="AQ52655" s="9"/>
    </row>
    <row r="52656" spans="41:43" x14ac:dyDescent="0.3">
      <c r="AO52656" s="9"/>
      <c r="AP52656" s="9"/>
      <c r="AQ52656" s="9"/>
    </row>
    <row r="52657" spans="41:43" x14ac:dyDescent="0.3">
      <c r="AO52657" s="9"/>
      <c r="AP52657" s="9"/>
      <c r="AQ52657" s="9"/>
    </row>
    <row r="52658" spans="41:43" x14ac:dyDescent="0.3">
      <c r="AO52658" s="9"/>
      <c r="AP52658" s="9"/>
      <c r="AQ52658" s="9"/>
    </row>
    <row r="52659" spans="41:43" x14ac:dyDescent="0.3">
      <c r="AO52659" s="9"/>
      <c r="AP52659" s="9"/>
      <c r="AQ52659" s="9"/>
    </row>
    <row r="52660" spans="41:43" x14ac:dyDescent="0.3">
      <c r="AO52660" s="9"/>
      <c r="AP52660" s="9"/>
      <c r="AQ52660" s="9"/>
    </row>
    <row r="52661" spans="41:43" x14ac:dyDescent="0.3">
      <c r="AO52661" s="9"/>
      <c r="AP52661" s="9"/>
      <c r="AQ52661" s="9"/>
    </row>
    <row r="52662" spans="41:43" x14ac:dyDescent="0.3">
      <c r="AO52662" s="9"/>
      <c r="AP52662" s="9"/>
      <c r="AQ52662" s="9"/>
    </row>
    <row r="52663" spans="41:43" x14ac:dyDescent="0.3">
      <c r="AO52663" s="9"/>
      <c r="AP52663" s="9"/>
      <c r="AQ52663" s="9"/>
    </row>
    <row r="52664" spans="41:43" x14ac:dyDescent="0.3">
      <c r="AO52664" s="9"/>
      <c r="AP52664" s="9"/>
      <c r="AQ52664" s="9"/>
    </row>
    <row r="52665" spans="41:43" x14ac:dyDescent="0.3">
      <c r="AO52665" s="9"/>
      <c r="AP52665" s="9"/>
      <c r="AQ52665" s="9"/>
    </row>
    <row r="52666" spans="41:43" x14ac:dyDescent="0.3">
      <c r="AO52666" s="9"/>
      <c r="AP52666" s="9"/>
      <c r="AQ52666" s="9"/>
    </row>
    <row r="52667" spans="41:43" x14ac:dyDescent="0.3">
      <c r="AO52667" s="9"/>
      <c r="AP52667" s="9"/>
      <c r="AQ52667" s="9"/>
    </row>
    <row r="52668" spans="41:43" x14ac:dyDescent="0.3">
      <c r="AO52668" s="9"/>
      <c r="AP52668" s="9"/>
      <c r="AQ52668" s="9"/>
    </row>
    <row r="52669" spans="41:43" x14ac:dyDescent="0.3">
      <c r="AO52669" s="9"/>
      <c r="AP52669" s="9"/>
      <c r="AQ52669" s="9"/>
    </row>
    <row r="52670" spans="41:43" x14ac:dyDescent="0.3">
      <c r="AO52670" s="9"/>
      <c r="AP52670" s="9"/>
      <c r="AQ52670" s="9"/>
    </row>
    <row r="52671" spans="41:43" x14ac:dyDescent="0.3">
      <c r="AO52671" s="9"/>
      <c r="AP52671" s="9"/>
      <c r="AQ52671" s="9"/>
    </row>
    <row r="52672" spans="41:43" x14ac:dyDescent="0.3">
      <c r="AO52672" s="9"/>
      <c r="AP52672" s="9"/>
      <c r="AQ52672" s="9"/>
    </row>
    <row r="52673" spans="41:43" x14ac:dyDescent="0.3">
      <c r="AO52673" s="9"/>
      <c r="AP52673" s="9"/>
      <c r="AQ52673" s="9"/>
    </row>
    <row r="52674" spans="41:43" x14ac:dyDescent="0.3">
      <c r="AO52674" s="9"/>
      <c r="AP52674" s="9"/>
      <c r="AQ52674" s="9"/>
    </row>
    <row r="52675" spans="41:43" x14ac:dyDescent="0.3">
      <c r="AO52675" s="9"/>
      <c r="AP52675" s="9"/>
      <c r="AQ52675" s="9"/>
    </row>
    <row r="52676" spans="41:43" x14ac:dyDescent="0.3">
      <c r="AO52676" s="9"/>
      <c r="AP52676" s="9"/>
      <c r="AQ52676" s="9"/>
    </row>
    <row r="52677" spans="41:43" x14ac:dyDescent="0.3">
      <c r="AO52677" s="9"/>
      <c r="AP52677" s="9"/>
      <c r="AQ52677" s="9"/>
    </row>
    <row r="52678" spans="41:43" x14ac:dyDescent="0.3">
      <c r="AO52678" s="9"/>
      <c r="AP52678" s="9"/>
      <c r="AQ52678" s="9"/>
    </row>
    <row r="52679" spans="41:43" x14ac:dyDescent="0.3">
      <c r="AO52679" s="9"/>
      <c r="AP52679" s="9"/>
      <c r="AQ52679" s="9"/>
    </row>
    <row r="52680" spans="41:43" x14ac:dyDescent="0.3">
      <c r="AO52680" s="9"/>
      <c r="AP52680" s="9"/>
      <c r="AQ52680" s="9"/>
    </row>
    <row r="52681" spans="41:43" x14ac:dyDescent="0.3">
      <c r="AO52681" s="9"/>
      <c r="AP52681" s="9"/>
      <c r="AQ52681" s="9"/>
    </row>
    <row r="52682" spans="41:43" x14ac:dyDescent="0.3">
      <c r="AO52682" s="9"/>
      <c r="AP52682" s="9"/>
      <c r="AQ52682" s="9"/>
    </row>
    <row r="52683" spans="41:43" x14ac:dyDescent="0.3">
      <c r="AO52683" s="9"/>
      <c r="AP52683" s="9"/>
      <c r="AQ52683" s="9"/>
    </row>
    <row r="52684" spans="41:43" x14ac:dyDescent="0.3">
      <c r="AO52684" s="9"/>
      <c r="AP52684" s="9"/>
      <c r="AQ52684" s="9"/>
    </row>
    <row r="52685" spans="41:43" x14ac:dyDescent="0.3">
      <c r="AO52685" s="9"/>
      <c r="AP52685" s="9"/>
      <c r="AQ52685" s="9"/>
    </row>
    <row r="52686" spans="41:43" x14ac:dyDescent="0.3">
      <c r="AO52686" s="9"/>
      <c r="AP52686" s="9"/>
      <c r="AQ52686" s="9"/>
    </row>
    <row r="52687" spans="41:43" x14ac:dyDescent="0.3">
      <c r="AO52687" s="9"/>
      <c r="AP52687" s="9"/>
      <c r="AQ52687" s="9"/>
    </row>
    <row r="52688" spans="41:43" x14ac:dyDescent="0.3">
      <c r="AO52688" s="9"/>
      <c r="AP52688" s="9"/>
      <c r="AQ52688" s="9"/>
    </row>
    <row r="52689" spans="41:43" x14ac:dyDescent="0.3">
      <c r="AO52689" s="9"/>
      <c r="AP52689" s="9"/>
      <c r="AQ52689" s="9"/>
    </row>
    <row r="52690" spans="41:43" x14ac:dyDescent="0.3">
      <c r="AO52690" s="9"/>
      <c r="AP52690" s="9"/>
      <c r="AQ52690" s="9"/>
    </row>
    <row r="52691" spans="41:43" x14ac:dyDescent="0.3">
      <c r="AO52691" s="9"/>
      <c r="AP52691" s="9"/>
      <c r="AQ52691" s="9"/>
    </row>
    <row r="52692" spans="41:43" x14ac:dyDescent="0.3">
      <c r="AO52692" s="9"/>
      <c r="AP52692" s="9"/>
      <c r="AQ52692" s="9"/>
    </row>
    <row r="52693" spans="41:43" x14ac:dyDescent="0.3">
      <c r="AO52693" s="9"/>
      <c r="AP52693" s="9"/>
      <c r="AQ52693" s="9"/>
    </row>
    <row r="52694" spans="41:43" x14ac:dyDescent="0.3">
      <c r="AO52694" s="9"/>
      <c r="AP52694" s="9"/>
      <c r="AQ52694" s="9"/>
    </row>
    <row r="52695" spans="41:43" x14ac:dyDescent="0.3">
      <c r="AO52695" s="9"/>
      <c r="AP52695" s="9"/>
      <c r="AQ52695" s="9"/>
    </row>
    <row r="52696" spans="41:43" x14ac:dyDescent="0.3">
      <c r="AO52696" s="9"/>
      <c r="AP52696" s="9"/>
      <c r="AQ52696" s="9"/>
    </row>
    <row r="52697" spans="41:43" x14ac:dyDescent="0.3">
      <c r="AO52697" s="9"/>
      <c r="AP52697" s="9"/>
      <c r="AQ52697" s="9"/>
    </row>
    <row r="52698" spans="41:43" x14ac:dyDescent="0.3">
      <c r="AO52698" s="9"/>
      <c r="AP52698" s="9"/>
      <c r="AQ52698" s="9"/>
    </row>
    <row r="52699" spans="41:43" x14ac:dyDescent="0.3">
      <c r="AO52699" s="9"/>
      <c r="AP52699" s="9"/>
      <c r="AQ52699" s="9"/>
    </row>
    <row r="52700" spans="41:43" x14ac:dyDescent="0.3">
      <c r="AO52700" s="9"/>
      <c r="AP52700" s="9"/>
      <c r="AQ52700" s="9"/>
    </row>
    <row r="52701" spans="41:43" x14ac:dyDescent="0.3">
      <c r="AO52701" s="9"/>
      <c r="AP52701" s="9"/>
      <c r="AQ52701" s="9"/>
    </row>
    <row r="52702" spans="41:43" x14ac:dyDescent="0.3">
      <c r="AO52702" s="9"/>
      <c r="AP52702" s="9"/>
      <c r="AQ52702" s="9"/>
    </row>
    <row r="52703" spans="41:43" x14ac:dyDescent="0.3">
      <c r="AO52703" s="9"/>
      <c r="AP52703" s="9"/>
      <c r="AQ52703" s="9"/>
    </row>
    <row r="52704" spans="41:43" x14ac:dyDescent="0.3">
      <c r="AO52704" s="9"/>
      <c r="AP52704" s="9"/>
      <c r="AQ52704" s="9"/>
    </row>
    <row r="52705" spans="41:43" x14ac:dyDescent="0.3">
      <c r="AO52705" s="9"/>
      <c r="AP52705" s="9"/>
      <c r="AQ52705" s="9"/>
    </row>
    <row r="52706" spans="41:43" x14ac:dyDescent="0.3">
      <c r="AO52706" s="9"/>
      <c r="AP52706" s="9"/>
      <c r="AQ52706" s="9"/>
    </row>
    <row r="52707" spans="41:43" x14ac:dyDescent="0.3">
      <c r="AO52707" s="9"/>
      <c r="AP52707" s="9"/>
      <c r="AQ52707" s="9"/>
    </row>
    <row r="52708" spans="41:43" x14ac:dyDescent="0.3">
      <c r="AO52708" s="9"/>
      <c r="AP52708" s="9"/>
      <c r="AQ52708" s="9"/>
    </row>
    <row r="52709" spans="41:43" x14ac:dyDescent="0.3">
      <c r="AO52709" s="9"/>
      <c r="AP52709" s="9"/>
      <c r="AQ52709" s="9"/>
    </row>
    <row r="52710" spans="41:43" x14ac:dyDescent="0.3">
      <c r="AO52710" s="9"/>
      <c r="AP52710" s="9"/>
      <c r="AQ52710" s="9"/>
    </row>
    <row r="52711" spans="41:43" x14ac:dyDescent="0.3">
      <c r="AO52711" s="9"/>
      <c r="AP52711" s="9"/>
      <c r="AQ52711" s="9"/>
    </row>
    <row r="52712" spans="41:43" x14ac:dyDescent="0.3">
      <c r="AO52712" s="9"/>
      <c r="AP52712" s="9"/>
      <c r="AQ52712" s="9"/>
    </row>
    <row r="52713" spans="41:43" x14ac:dyDescent="0.3">
      <c r="AO52713" s="9"/>
      <c r="AP52713" s="9"/>
      <c r="AQ52713" s="9"/>
    </row>
    <row r="52714" spans="41:43" x14ac:dyDescent="0.3">
      <c r="AO52714" s="9"/>
      <c r="AP52714" s="9"/>
      <c r="AQ52714" s="9"/>
    </row>
    <row r="52715" spans="41:43" x14ac:dyDescent="0.3">
      <c r="AO52715" s="9"/>
      <c r="AP52715" s="9"/>
      <c r="AQ52715" s="9"/>
    </row>
    <row r="52716" spans="41:43" x14ac:dyDescent="0.3">
      <c r="AO52716" s="9"/>
      <c r="AP52716" s="9"/>
      <c r="AQ52716" s="9"/>
    </row>
    <row r="52717" spans="41:43" x14ac:dyDescent="0.3">
      <c r="AO52717" s="9"/>
      <c r="AP52717" s="9"/>
      <c r="AQ52717" s="9"/>
    </row>
    <row r="52718" spans="41:43" x14ac:dyDescent="0.3">
      <c r="AO52718" s="9"/>
      <c r="AP52718" s="9"/>
      <c r="AQ52718" s="9"/>
    </row>
    <row r="52719" spans="41:43" x14ac:dyDescent="0.3">
      <c r="AO52719" s="9"/>
      <c r="AP52719" s="9"/>
      <c r="AQ52719" s="9"/>
    </row>
    <row r="52720" spans="41:43" x14ac:dyDescent="0.3">
      <c r="AO52720" s="9"/>
      <c r="AP52720" s="9"/>
      <c r="AQ52720" s="9"/>
    </row>
    <row r="52721" spans="41:43" x14ac:dyDescent="0.3">
      <c r="AO52721" s="9"/>
      <c r="AP52721" s="9"/>
      <c r="AQ52721" s="9"/>
    </row>
    <row r="52722" spans="41:43" x14ac:dyDescent="0.3">
      <c r="AO52722" s="9"/>
      <c r="AP52722" s="9"/>
      <c r="AQ52722" s="9"/>
    </row>
    <row r="52723" spans="41:43" x14ac:dyDescent="0.3">
      <c r="AO52723" s="9"/>
      <c r="AP52723" s="9"/>
      <c r="AQ52723" s="9"/>
    </row>
    <row r="52724" spans="41:43" x14ac:dyDescent="0.3">
      <c r="AO52724" s="9"/>
      <c r="AP52724" s="9"/>
      <c r="AQ52724" s="9"/>
    </row>
    <row r="52725" spans="41:43" x14ac:dyDescent="0.3">
      <c r="AO52725" s="9"/>
      <c r="AP52725" s="9"/>
      <c r="AQ52725" s="9"/>
    </row>
    <row r="52726" spans="41:43" x14ac:dyDescent="0.3">
      <c r="AO52726" s="9"/>
      <c r="AP52726" s="9"/>
      <c r="AQ52726" s="9"/>
    </row>
    <row r="52727" spans="41:43" x14ac:dyDescent="0.3">
      <c r="AO52727" s="9"/>
      <c r="AP52727" s="9"/>
      <c r="AQ52727" s="9"/>
    </row>
    <row r="52728" spans="41:43" x14ac:dyDescent="0.3">
      <c r="AO52728" s="9"/>
      <c r="AP52728" s="9"/>
      <c r="AQ52728" s="9"/>
    </row>
    <row r="52729" spans="41:43" x14ac:dyDescent="0.3">
      <c r="AO52729" s="9"/>
      <c r="AP52729" s="9"/>
      <c r="AQ52729" s="9"/>
    </row>
    <row r="52730" spans="41:43" x14ac:dyDescent="0.3">
      <c r="AO52730" s="9"/>
      <c r="AP52730" s="9"/>
      <c r="AQ52730" s="9"/>
    </row>
    <row r="52731" spans="41:43" x14ac:dyDescent="0.3">
      <c r="AO52731" s="9"/>
      <c r="AP52731" s="9"/>
      <c r="AQ52731" s="9"/>
    </row>
    <row r="52732" spans="41:43" x14ac:dyDescent="0.3">
      <c r="AO52732" s="9"/>
      <c r="AP52732" s="9"/>
      <c r="AQ52732" s="9"/>
    </row>
    <row r="52733" spans="41:43" x14ac:dyDescent="0.3">
      <c r="AO52733" s="9"/>
      <c r="AP52733" s="9"/>
      <c r="AQ52733" s="9"/>
    </row>
    <row r="52734" spans="41:43" x14ac:dyDescent="0.3">
      <c r="AO52734" s="9"/>
      <c r="AP52734" s="9"/>
      <c r="AQ52734" s="9"/>
    </row>
    <row r="52735" spans="41:43" x14ac:dyDescent="0.3">
      <c r="AO52735" s="9"/>
      <c r="AP52735" s="9"/>
      <c r="AQ52735" s="9"/>
    </row>
    <row r="52736" spans="41:43" x14ac:dyDescent="0.3">
      <c r="AO52736" s="9"/>
      <c r="AP52736" s="9"/>
      <c r="AQ52736" s="9"/>
    </row>
    <row r="52737" spans="41:43" x14ac:dyDescent="0.3">
      <c r="AO52737" s="9"/>
      <c r="AP52737" s="9"/>
      <c r="AQ52737" s="9"/>
    </row>
    <row r="52738" spans="41:43" x14ac:dyDescent="0.3">
      <c r="AO52738" s="9"/>
      <c r="AP52738" s="9"/>
      <c r="AQ52738" s="9"/>
    </row>
    <row r="52739" spans="41:43" x14ac:dyDescent="0.3">
      <c r="AO52739" s="9"/>
      <c r="AP52739" s="9"/>
      <c r="AQ52739" s="9"/>
    </row>
    <row r="52740" spans="41:43" x14ac:dyDescent="0.3">
      <c r="AO52740" s="9"/>
      <c r="AP52740" s="9"/>
      <c r="AQ52740" s="9"/>
    </row>
    <row r="52741" spans="41:43" x14ac:dyDescent="0.3">
      <c r="AO52741" s="9"/>
      <c r="AP52741" s="9"/>
      <c r="AQ52741" s="9"/>
    </row>
    <row r="52742" spans="41:43" x14ac:dyDescent="0.3">
      <c r="AO52742" s="9"/>
      <c r="AP52742" s="9"/>
      <c r="AQ52742" s="9"/>
    </row>
    <row r="52743" spans="41:43" x14ac:dyDescent="0.3">
      <c r="AO52743" s="9"/>
      <c r="AP52743" s="9"/>
      <c r="AQ52743" s="9"/>
    </row>
    <row r="52744" spans="41:43" x14ac:dyDescent="0.3">
      <c r="AO52744" s="9"/>
      <c r="AP52744" s="9"/>
      <c r="AQ52744" s="9"/>
    </row>
    <row r="52745" spans="41:43" x14ac:dyDescent="0.3">
      <c r="AO52745" s="9"/>
      <c r="AP52745" s="9"/>
      <c r="AQ52745" s="9"/>
    </row>
    <row r="52746" spans="41:43" x14ac:dyDescent="0.3">
      <c r="AO52746" s="9"/>
      <c r="AP52746" s="9"/>
      <c r="AQ52746" s="9"/>
    </row>
    <row r="52747" spans="41:43" x14ac:dyDescent="0.3">
      <c r="AO52747" s="9"/>
      <c r="AP52747" s="9"/>
      <c r="AQ52747" s="9"/>
    </row>
    <row r="52748" spans="41:43" x14ac:dyDescent="0.3">
      <c r="AO52748" s="9"/>
      <c r="AP52748" s="9"/>
      <c r="AQ52748" s="9"/>
    </row>
    <row r="52749" spans="41:43" x14ac:dyDescent="0.3">
      <c r="AO52749" s="9"/>
      <c r="AP52749" s="9"/>
      <c r="AQ52749" s="9"/>
    </row>
    <row r="52750" spans="41:43" x14ac:dyDescent="0.3">
      <c r="AO52750" s="9"/>
      <c r="AP52750" s="9"/>
      <c r="AQ52750" s="9"/>
    </row>
    <row r="52751" spans="41:43" x14ac:dyDescent="0.3">
      <c r="AO52751" s="9"/>
      <c r="AP52751" s="9"/>
      <c r="AQ52751" s="9"/>
    </row>
    <row r="52752" spans="41:43" x14ac:dyDescent="0.3">
      <c r="AO52752" s="9"/>
      <c r="AP52752" s="9"/>
      <c r="AQ52752" s="9"/>
    </row>
    <row r="52753" spans="41:43" x14ac:dyDescent="0.3">
      <c r="AO52753" s="9"/>
      <c r="AP52753" s="9"/>
      <c r="AQ52753" s="9"/>
    </row>
    <row r="52754" spans="41:43" x14ac:dyDescent="0.3">
      <c r="AO52754" s="9"/>
      <c r="AP52754" s="9"/>
      <c r="AQ52754" s="9"/>
    </row>
    <row r="52755" spans="41:43" x14ac:dyDescent="0.3">
      <c r="AO52755" s="9"/>
      <c r="AP52755" s="9"/>
      <c r="AQ52755" s="9"/>
    </row>
    <row r="52756" spans="41:43" x14ac:dyDescent="0.3">
      <c r="AO52756" s="9"/>
      <c r="AP52756" s="9"/>
      <c r="AQ52756" s="9"/>
    </row>
    <row r="52757" spans="41:43" x14ac:dyDescent="0.3">
      <c r="AO52757" s="9"/>
      <c r="AP52757" s="9"/>
      <c r="AQ52757" s="9"/>
    </row>
    <row r="52758" spans="41:43" x14ac:dyDescent="0.3">
      <c r="AO52758" s="9"/>
      <c r="AP52758" s="9"/>
      <c r="AQ52758" s="9"/>
    </row>
    <row r="52759" spans="41:43" x14ac:dyDescent="0.3">
      <c r="AO52759" s="9"/>
      <c r="AP52759" s="9"/>
      <c r="AQ52759" s="9"/>
    </row>
    <row r="52760" spans="41:43" x14ac:dyDescent="0.3">
      <c r="AO52760" s="9"/>
      <c r="AP52760" s="9"/>
      <c r="AQ52760" s="9"/>
    </row>
    <row r="52761" spans="41:43" x14ac:dyDescent="0.3">
      <c r="AO52761" s="9"/>
      <c r="AP52761" s="9"/>
      <c r="AQ52761" s="9"/>
    </row>
    <row r="52762" spans="41:43" x14ac:dyDescent="0.3">
      <c r="AO52762" s="9"/>
      <c r="AP52762" s="9"/>
      <c r="AQ52762" s="9"/>
    </row>
    <row r="52763" spans="41:43" x14ac:dyDescent="0.3">
      <c r="AO52763" s="9"/>
      <c r="AP52763" s="9"/>
      <c r="AQ52763" s="9"/>
    </row>
    <row r="52764" spans="41:43" x14ac:dyDescent="0.3">
      <c r="AO52764" s="9"/>
      <c r="AP52764" s="9"/>
      <c r="AQ52764" s="9"/>
    </row>
    <row r="52765" spans="41:43" x14ac:dyDescent="0.3">
      <c r="AO52765" s="9"/>
      <c r="AP52765" s="9"/>
      <c r="AQ52765" s="9"/>
    </row>
    <row r="52766" spans="41:43" x14ac:dyDescent="0.3">
      <c r="AO52766" s="9"/>
      <c r="AP52766" s="9"/>
      <c r="AQ52766" s="9"/>
    </row>
    <row r="52767" spans="41:43" x14ac:dyDescent="0.3">
      <c r="AO52767" s="9"/>
      <c r="AP52767" s="9"/>
      <c r="AQ52767" s="9"/>
    </row>
    <row r="52768" spans="41:43" x14ac:dyDescent="0.3">
      <c r="AO52768" s="9"/>
      <c r="AP52768" s="9"/>
      <c r="AQ52768" s="9"/>
    </row>
    <row r="52769" spans="41:43" x14ac:dyDescent="0.3">
      <c r="AO52769" s="9"/>
      <c r="AP52769" s="9"/>
      <c r="AQ52769" s="9"/>
    </row>
    <row r="52770" spans="41:43" x14ac:dyDescent="0.3">
      <c r="AO52770" s="9"/>
      <c r="AP52770" s="9"/>
      <c r="AQ52770" s="9"/>
    </row>
    <row r="52771" spans="41:43" x14ac:dyDescent="0.3">
      <c r="AO52771" s="9"/>
      <c r="AP52771" s="9"/>
      <c r="AQ52771" s="9"/>
    </row>
    <row r="52772" spans="41:43" x14ac:dyDescent="0.3">
      <c r="AO52772" s="9"/>
      <c r="AP52772" s="9"/>
      <c r="AQ52772" s="9"/>
    </row>
    <row r="52773" spans="41:43" x14ac:dyDescent="0.3">
      <c r="AO52773" s="9"/>
      <c r="AP52773" s="9"/>
      <c r="AQ52773" s="9"/>
    </row>
    <row r="52774" spans="41:43" x14ac:dyDescent="0.3">
      <c r="AO52774" s="9"/>
      <c r="AP52774" s="9"/>
      <c r="AQ52774" s="9"/>
    </row>
    <row r="52775" spans="41:43" x14ac:dyDescent="0.3">
      <c r="AO52775" s="9"/>
      <c r="AP52775" s="9"/>
      <c r="AQ52775" s="9"/>
    </row>
    <row r="52776" spans="41:43" x14ac:dyDescent="0.3">
      <c r="AO52776" s="9"/>
      <c r="AP52776" s="9"/>
      <c r="AQ52776" s="9"/>
    </row>
    <row r="52777" spans="41:43" x14ac:dyDescent="0.3">
      <c r="AO52777" s="9"/>
      <c r="AP52777" s="9"/>
      <c r="AQ52777" s="9"/>
    </row>
    <row r="52778" spans="41:43" x14ac:dyDescent="0.3">
      <c r="AO52778" s="9"/>
      <c r="AP52778" s="9"/>
      <c r="AQ52778" s="9"/>
    </row>
    <row r="52779" spans="41:43" x14ac:dyDescent="0.3">
      <c r="AO52779" s="9"/>
      <c r="AP52779" s="9"/>
      <c r="AQ52779" s="9"/>
    </row>
    <row r="52780" spans="41:43" x14ac:dyDescent="0.3">
      <c r="AO52780" s="9"/>
      <c r="AP52780" s="9"/>
      <c r="AQ52780" s="9"/>
    </row>
    <row r="52781" spans="41:43" x14ac:dyDescent="0.3">
      <c r="AO52781" s="9"/>
      <c r="AP52781" s="9"/>
      <c r="AQ52781" s="9"/>
    </row>
    <row r="52782" spans="41:43" x14ac:dyDescent="0.3">
      <c r="AO52782" s="9"/>
      <c r="AP52782" s="9"/>
      <c r="AQ52782" s="9"/>
    </row>
    <row r="52783" spans="41:43" x14ac:dyDescent="0.3">
      <c r="AO52783" s="9"/>
      <c r="AP52783" s="9"/>
      <c r="AQ52783" s="9"/>
    </row>
    <row r="52784" spans="41:43" x14ac:dyDescent="0.3">
      <c r="AO52784" s="9"/>
      <c r="AP52784" s="9"/>
      <c r="AQ52784" s="9"/>
    </row>
    <row r="52785" spans="41:43" x14ac:dyDescent="0.3">
      <c r="AO52785" s="9"/>
      <c r="AP52785" s="9"/>
      <c r="AQ52785" s="9"/>
    </row>
    <row r="52786" spans="41:43" x14ac:dyDescent="0.3">
      <c r="AO52786" s="9"/>
      <c r="AP52786" s="9"/>
      <c r="AQ52786" s="9"/>
    </row>
    <row r="52787" spans="41:43" x14ac:dyDescent="0.3">
      <c r="AO52787" s="9"/>
      <c r="AP52787" s="9"/>
      <c r="AQ52787" s="9"/>
    </row>
    <row r="52788" spans="41:43" x14ac:dyDescent="0.3">
      <c r="AO52788" s="9"/>
      <c r="AP52788" s="9"/>
      <c r="AQ52788" s="9"/>
    </row>
    <row r="52789" spans="41:43" x14ac:dyDescent="0.3">
      <c r="AO52789" s="9"/>
      <c r="AP52789" s="9"/>
      <c r="AQ52789" s="9"/>
    </row>
    <row r="52790" spans="41:43" x14ac:dyDescent="0.3">
      <c r="AO52790" s="9"/>
      <c r="AP52790" s="9"/>
      <c r="AQ52790" s="9"/>
    </row>
    <row r="52791" spans="41:43" x14ac:dyDescent="0.3">
      <c r="AO52791" s="9"/>
      <c r="AP52791" s="9"/>
      <c r="AQ52791" s="9"/>
    </row>
    <row r="52792" spans="41:43" x14ac:dyDescent="0.3">
      <c r="AO52792" s="9"/>
      <c r="AP52792" s="9"/>
      <c r="AQ52792" s="9"/>
    </row>
    <row r="52793" spans="41:43" x14ac:dyDescent="0.3">
      <c r="AO52793" s="9"/>
      <c r="AP52793" s="9"/>
      <c r="AQ52793" s="9"/>
    </row>
    <row r="52794" spans="41:43" x14ac:dyDescent="0.3">
      <c r="AO52794" s="9"/>
      <c r="AP52794" s="9"/>
      <c r="AQ52794" s="9"/>
    </row>
    <row r="52795" spans="41:43" x14ac:dyDescent="0.3">
      <c r="AO52795" s="9"/>
      <c r="AP52795" s="9"/>
      <c r="AQ52795" s="9"/>
    </row>
    <row r="52796" spans="41:43" x14ac:dyDescent="0.3">
      <c r="AO52796" s="9"/>
      <c r="AP52796" s="9"/>
      <c r="AQ52796" s="9"/>
    </row>
    <row r="52797" spans="41:43" x14ac:dyDescent="0.3">
      <c r="AO52797" s="9"/>
      <c r="AP52797" s="9"/>
      <c r="AQ52797" s="9"/>
    </row>
    <row r="52798" spans="41:43" x14ac:dyDescent="0.3">
      <c r="AO52798" s="9"/>
      <c r="AP52798" s="9"/>
      <c r="AQ52798" s="9"/>
    </row>
    <row r="52799" spans="41:43" x14ac:dyDescent="0.3">
      <c r="AO52799" s="9"/>
      <c r="AP52799" s="9"/>
      <c r="AQ52799" s="9"/>
    </row>
    <row r="52800" spans="41:43" x14ac:dyDescent="0.3">
      <c r="AO52800" s="9"/>
      <c r="AP52800" s="9"/>
      <c r="AQ52800" s="9"/>
    </row>
    <row r="52801" spans="41:43" x14ac:dyDescent="0.3">
      <c r="AO52801" s="9"/>
      <c r="AP52801" s="9"/>
      <c r="AQ52801" s="9"/>
    </row>
    <row r="52802" spans="41:43" x14ac:dyDescent="0.3">
      <c r="AO52802" s="9"/>
      <c r="AP52802" s="9"/>
      <c r="AQ52802" s="9"/>
    </row>
    <row r="52803" spans="41:43" x14ac:dyDescent="0.3">
      <c r="AO52803" s="9"/>
      <c r="AP52803" s="9"/>
      <c r="AQ52803" s="9"/>
    </row>
    <row r="52804" spans="41:43" x14ac:dyDescent="0.3">
      <c r="AO52804" s="9"/>
      <c r="AP52804" s="9"/>
      <c r="AQ52804" s="9"/>
    </row>
    <row r="52805" spans="41:43" x14ac:dyDescent="0.3">
      <c r="AO52805" s="9"/>
      <c r="AP52805" s="9"/>
      <c r="AQ52805" s="9"/>
    </row>
    <row r="52806" spans="41:43" x14ac:dyDescent="0.3">
      <c r="AO52806" s="9"/>
      <c r="AP52806" s="9"/>
      <c r="AQ52806" s="9"/>
    </row>
    <row r="52807" spans="41:43" x14ac:dyDescent="0.3">
      <c r="AO52807" s="9"/>
      <c r="AP52807" s="9"/>
      <c r="AQ52807" s="9"/>
    </row>
    <row r="52808" spans="41:43" x14ac:dyDescent="0.3">
      <c r="AO52808" s="9"/>
      <c r="AP52808" s="9"/>
      <c r="AQ52808" s="9"/>
    </row>
    <row r="52809" spans="41:43" x14ac:dyDescent="0.3">
      <c r="AO52809" s="9"/>
      <c r="AP52809" s="9"/>
      <c r="AQ52809" s="9"/>
    </row>
    <row r="52810" spans="41:43" x14ac:dyDescent="0.3">
      <c r="AO52810" s="9"/>
      <c r="AP52810" s="9"/>
      <c r="AQ52810" s="9"/>
    </row>
    <row r="52811" spans="41:43" x14ac:dyDescent="0.3">
      <c r="AO52811" s="9"/>
      <c r="AP52811" s="9"/>
      <c r="AQ52811" s="9"/>
    </row>
    <row r="52812" spans="41:43" x14ac:dyDescent="0.3">
      <c r="AO52812" s="9"/>
      <c r="AP52812" s="9"/>
      <c r="AQ52812" s="9"/>
    </row>
    <row r="52813" spans="41:43" x14ac:dyDescent="0.3">
      <c r="AO52813" s="9"/>
      <c r="AP52813" s="9"/>
      <c r="AQ52813" s="9"/>
    </row>
    <row r="52814" spans="41:43" x14ac:dyDescent="0.3">
      <c r="AO52814" s="9"/>
      <c r="AP52814" s="9"/>
      <c r="AQ52814" s="9"/>
    </row>
    <row r="52815" spans="41:43" x14ac:dyDescent="0.3">
      <c r="AO52815" s="9"/>
      <c r="AP52815" s="9"/>
      <c r="AQ52815" s="9"/>
    </row>
    <row r="52816" spans="41:43" x14ac:dyDescent="0.3">
      <c r="AO52816" s="9"/>
      <c r="AP52816" s="9"/>
      <c r="AQ52816" s="9"/>
    </row>
    <row r="52817" spans="41:43" x14ac:dyDescent="0.3">
      <c r="AO52817" s="9"/>
      <c r="AP52817" s="9"/>
      <c r="AQ52817" s="9"/>
    </row>
    <row r="52818" spans="41:43" x14ac:dyDescent="0.3">
      <c r="AO52818" s="9"/>
      <c r="AP52818" s="9"/>
      <c r="AQ52818" s="9"/>
    </row>
    <row r="52819" spans="41:43" x14ac:dyDescent="0.3">
      <c r="AO52819" s="9"/>
      <c r="AP52819" s="9"/>
      <c r="AQ52819" s="9"/>
    </row>
    <row r="52820" spans="41:43" x14ac:dyDescent="0.3">
      <c r="AO52820" s="9"/>
      <c r="AP52820" s="9"/>
      <c r="AQ52820" s="9"/>
    </row>
    <row r="52821" spans="41:43" x14ac:dyDescent="0.3">
      <c r="AO52821" s="9"/>
      <c r="AP52821" s="9"/>
      <c r="AQ52821" s="9"/>
    </row>
    <row r="52822" spans="41:43" x14ac:dyDescent="0.3">
      <c r="AO52822" s="9"/>
      <c r="AP52822" s="9"/>
      <c r="AQ52822" s="9"/>
    </row>
    <row r="52823" spans="41:43" x14ac:dyDescent="0.3">
      <c r="AO52823" s="9"/>
      <c r="AP52823" s="9"/>
      <c r="AQ52823" s="9"/>
    </row>
    <row r="52824" spans="41:43" x14ac:dyDescent="0.3">
      <c r="AO52824" s="9"/>
      <c r="AP52824" s="9"/>
      <c r="AQ52824" s="9"/>
    </row>
    <row r="52825" spans="41:43" x14ac:dyDescent="0.3">
      <c r="AO52825" s="9"/>
      <c r="AP52825" s="9"/>
      <c r="AQ52825" s="9"/>
    </row>
    <row r="52826" spans="41:43" x14ac:dyDescent="0.3">
      <c r="AO52826" s="9"/>
      <c r="AP52826" s="9"/>
      <c r="AQ52826" s="9"/>
    </row>
    <row r="52827" spans="41:43" x14ac:dyDescent="0.3">
      <c r="AO52827" s="9"/>
      <c r="AP52827" s="9"/>
      <c r="AQ52827" s="9"/>
    </row>
    <row r="52828" spans="41:43" x14ac:dyDescent="0.3">
      <c r="AO52828" s="9"/>
      <c r="AP52828" s="9"/>
      <c r="AQ52828" s="9"/>
    </row>
    <row r="52829" spans="41:43" x14ac:dyDescent="0.3">
      <c r="AO52829" s="9"/>
      <c r="AP52829" s="9"/>
      <c r="AQ52829" s="9"/>
    </row>
    <row r="52830" spans="41:43" x14ac:dyDescent="0.3">
      <c r="AO52830" s="9"/>
      <c r="AP52830" s="9"/>
      <c r="AQ52830" s="9"/>
    </row>
    <row r="52831" spans="41:43" x14ac:dyDescent="0.3">
      <c r="AO52831" s="9"/>
      <c r="AP52831" s="9"/>
      <c r="AQ52831" s="9"/>
    </row>
    <row r="52832" spans="41:43" x14ac:dyDescent="0.3">
      <c r="AO52832" s="9"/>
      <c r="AP52832" s="9"/>
      <c r="AQ52832" s="9"/>
    </row>
    <row r="52833" spans="41:43" x14ac:dyDescent="0.3">
      <c r="AO52833" s="9"/>
      <c r="AP52833" s="9"/>
      <c r="AQ52833" s="9"/>
    </row>
    <row r="52834" spans="41:43" x14ac:dyDescent="0.3">
      <c r="AO52834" s="9"/>
      <c r="AP52834" s="9"/>
      <c r="AQ52834" s="9"/>
    </row>
    <row r="52835" spans="41:43" x14ac:dyDescent="0.3">
      <c r="AO52835" s="9"/>
      <c r="AP52835" s="9"/>
      <c r="AQ52835" s="9"/>
    </row>
    <row r="52836" spans="41:43" x14ac:dyDescent="0.3">
      <c r="AO52836" s="9"/>
      <c r="AP52836" s="9"/>
      <c r="AQ52836" s="9"/>
    </row>
    <row r="52837" spans="41:43" x14ac:dyDescent="0.3">
      <c r="AO52837" s="9"/>
      <c r="AP52837" s="9"/>
      <c r="AQ52837" s="9"/>
    </row>
    <row r="52838" spans="41:43" x14ac:dyDescent="0.3">
      <c r="AO52838" s="9"/>
      <c r="AP52838" s="9"/>
      <c r="AQ52838" s="9"/>
    </row>
    <row r="52839" spans="41:43" x14ac:dyDescent="0.3">
      <c r="AO52839" s="9"/>
      <c r="AP52839" s="9"/>
      <c r="AQ52839" s="9"/>
    </row>
    <row r="52840" spans="41:43" x14ac:dyDescent="0.3">
      <c r="AO52840" s="9"/>
      <c r="AP52840" s="9"/>
      <c r="AQ52840" s="9"/>
    </row>
    <row r="52841" spans="41:43" x14ac:dyDescent="0.3">
      <c r="AO52841" s="9"/>
      <c r="AP52841" s="9"/>
      <c r="AQ52841" s="9"/>
    </row>
    <row r="52842" spans="41:43" x14ac:dyDescent="0.3">
      <c r="AO52842" s="9"/>
      <c r="AP52842" s="9"/>
      <c r="AQ52842" s="9"/>
    </row>
    <row r="52843" spans="41:43" x14ac:dyDescent="0.3">
      <c r="AO52843" s="9"/>
      <c r="AP52843" s="9"/>
      <c r="AQ52843" s="9"/>
    </row>
    <row r="52844" spans="41:43" x14ac:dyDescent="0.3">
      <c r="AO52844" s="9"/>
      <c r="AP52844" s="9"/>
      <c r="AQ52844" s="9"/>
    </row>
    <row r="52845" spans="41:43" x14ac:dyDescent="0.3">
      <c r="AO52845" s="9"/>
      <c r="AP52845" s="9"/>
      <c r="AQ52845" s="9"/>
    </row>
    <row r="52846" spans="41:43" x14ac:dyDescent="0.3">
      <c r="AO52846" s="9"/>
      <c r="AP52846" s="9"/>
      <c r="AQ52846" s="9"/>
    </row>
    <row r="52847" spans="41:43" x14ac:dyDescent="0.3">
      <c r="AO52847" s="9"/>
      <c r="AP52847" s="9"/>
      <c r="AQ52847" s="9"/>
    </row>
    <row r="52848" spans="41:43" x14ac:dyDescent="0.3">
      <c r="AO52848" s="9"/>
      <c r="AP52848" s="9"/>
      <c r="AQ52848" s="9"/>
    </row>
    <row r="52849" spans="41:43" x14ac:dyDescent="0.3">
      <c r="AO52849" s="9"/>
      <c r="AP52849" s="9"/>
      <c r="AQ52849" s="9"/>
    </row>
    <row r="52850" spans="41:43" x14ac:dyDescent="0.3">
      <c r="AO52850" s="9"/>
      <c r="AP52850" s="9"/>
      <c r="AQ52850" s="9"/>
    </row>
    <row r="52851" spans="41:43" x14ac:dyDescent="0.3">
      <c r="AO52851" s="9"/>
      <c r="AP52851" s="9"/>
      <c r="AQ52851" s="9"/>
    </row>
    <row r="52852" spans="41:43" x14ac:dyDescent="0.3">
      <c r="AO52852" s="9"/>
      <c r="AP52852" s="9"/>
      <c r="AQ52852" s="9"/>
    </row>
    <row r="52853" spans="41:43" x14ac:dyDescent="0.3">
      <c r="AO52853" s="9"/>
      <c r="AP52853" s="9"/>
      <c r="AQ52853" s="9"/>
    </row>
    <row r="52854" spans="41:43" x14ac:dyDescent="0.3">
      <c r="AO52854" s="9"/>
      <c r="AP52854" s="9"/>
      <c r="AQ52854" s="9"/>
    </row>
    <row r="52855" spans="41:43" x14ac:dyDescent="0.3">
      <c r="AO52855" s="9"/>
      <c r="AP52855" s="9"/>
      <c r="AQ52855" s="9"/>
    </row>
    <row r="52856" spans="41:43" x14ac:dyDescent="0.3">
      <c r="AO52856" s="9"/>
      <c r="AP52856" s="9"/>
      <c r="AQ52856" s="9"/>
    </row>
    <row r="52857" spans="41:43" x14ac:dyDescent="0.3">
      <c r="AO52857" s="9"/>
      <c r="AP52857" s="9"/>
      <c r="AQ52857" s="9"/>
    </row>
    <row r="52858" spans="41:43" x14ac:dyDescent="0.3">
      <c r="AO52858" s="9"/>
      <c r="AP52858" s="9"/>
      <c r="AQ52858" s="9"/>
    </row>
    <row r="52859" spans="41:43" x14ac:dyDescent="0.3">
      <c r="AO52859" s="9"/>
      <c r="AP52859" s="9"/>
      <c r="AQ52859" s="9"/>
    </row>
    <row r="52860" spans="41:43" x14ac:dyDescent="0.3">
      <c r="AO52860" s="9"/>
      <c r="AP52860" s="9"/>
      <c r="AQ52860" s="9"/>
    </row>
    <row r="52861" spans="41:43" x14ac:dyDescent="0.3">
      <c r="AO52861" s="9"/>
      <c r="AP52861" s="9"/>
      <c r="AQ52861" s="9"/>
    </row>
    <row r="52862" spans="41:43" x14ac:dyDescent="0.3">
      <c r="AO52862" s="9"/>
      <c r="AP52862" s="9"/>
      <c r="AQ52862" s="9"/>
    </row>
    <row r="52863" spans="41:43" x14ac:dyDescent="0.3">
      <c r="AO52863" s="9"/>
      <c r="AP52863" s="9"/>
      <c r="AQ52863" s="9"/>
    </row>
    <row r="52864" spans="41:43" x14ac:dyDescent="0.3">
      <c r="AO52864" s="9"/>
      <c r="AP52864" s="9"/>
      <c r="AQ52864" s="9"/>
    </row>
    <row r="52865" spans="41:43" x14ac:dyDescent="0.3">
      <c r="AO52865" s="9"/>
      <c r="AP52865" s="9"/>
      <c r="AQ52865" s="9"/>
    </row>
    <row r="52866" spans="41:43" x14ac:dyDescent="0.3">
      <c r="AO52866" s="9"/>
      <c r="AP52866" s="9"/>
      <c r="AQ52866" s="9"/>
    </row>
    <row r="52867" spans="41:43" x14ac:dyDescent="0.3">
      <c r="AO52867" s="9"/>
      <c r="AP52867" s="9"/>
      <c r="AQ52867" s="9"/>
    </row>
    <row r="52868" spans="41:43" x14ac:dyDescent="0.3">
      <c r="AO52868" s="9"/>
      <c r="AP52868" s="9"/>
      <c r="AQ52868" s="9"/>
    </row>
    <row r="52869" spans="41:43" x14ac:dyDescent="0.3">
      <c r="AO52869" s="9"/>
      <c r="AP52869" s="9"/>
      <c r="AQ52869" s="9"/>
    </row>
    <row r="52870" spans="41:43" x14ac:dyDescent="0.3">
      <c r="AO52870" s="9"/>
      <c r="AP52870" s="9"/>
      <c r="AQ52870" s="9"/>
    </row>
    <row r="52871" spans="41:43" x14ac:dyDescent="0.3">
      <c r="AO52871" s="9"/>
      <c r="AP52871" s="9"/>
      <c r="AQ52871" s="9"/>
    </row>
    <row r="52872" spans="41:43" x14ac:dyDescent="0.3">
      <c r="AO52872" s="9"/>
      <c r="AP52872" s="9"/>
      <c r="AQ52872" s="9"/>
    </row>
    <row r="52873" spans="41:43" x14ac:dyDescent="0.3">
      <c r="AO52873" s="9"/>
      <c r="AP52873" s="9"/>
      <c r="AQ52873" s="9"/>
    </row>
    <row r="52874" spans="41:43" x14ac:dyDescent="0.3">
      <c r="AO52874" s="9"/>
      <c r="AP52874" s="9"/>
      <c r="AQ52874" s="9"/>
    </row>
    <row r="52875" spans="41:43" x14ac:dyDescent="0.3">
      <c r="AO52875" s="9"/>
      <c r="AP52875" s="9"/>
      <c r="AQ52875" s="9"/>
    </row>
    <row r="52876" spans="41:43" x14ac:dyDescent="0.3">
      <c r="AO52876" s="9"/>
      <c r="AP52876" s="9"/>
      <c r="AQ52876" s="9"/>
    </row>
    <row r="52877" spans="41:43" x14ac:dyDescent="0.3">
      <c r="AO52877" s="9"/>
      <c r="AP52877" s="9"/>
      <c r="AQ52877" s="9"/>
    </row>
    <row r="52878" spans="41:43" x14ac:dyDescent="0.3">
      <c r="AO52878" s="9"/>
      <c r="AP52878" s="9"/>
      <c r="AQ52878" s="9"/>
    </row>
    <row r="52879" spans="41:43" x14ac:dyDescent="0.3">
      <c r="AO52879" s="9"/>
      <c r="AP52879" s="9"/>
      <c r="AQ52879" s="9"/>
    </row>
    <row r="52880" spans="41:43" x14ac:dyDescent="0.3">
      <c r="AO52880" s="9"/>
      <c r="AP52880" s="9"/>
      <c r="AQ52880" s="9"/>
    </row>
    <row r="52881" spans="41:43" x14ac:dyDescent="0.3">
      <c r="AO52881" s="9"/>
      <c r="AP52881" s="9"/>
      <c r="AQ52881" s="9"/>
    </row>
    <row r="52882" spans="41:43" x14ac:dyDescent="0.3">
      <c r="AO52882" s="9"/>
      <c r="AP52882" s="9"/>
      <c r="AQ52882" s="9"/>
    </row>
    <row r="52883" spans="41:43" x14ac:dyDescent="0.3">
      <c r="AO52883" s="9"/>
      <c r="AP52883" s="9"/>
      <c r="AQ52883" s="9"/>
    </row>
    <row r="52884" spans="41:43" x14ac:dyDescent="0.3">
      <c r="AO52884" s="9"/>
      <c r="AP52884" s="9"/>
      <c r="AQ52884" s="9"/>
    </row>
    <row r="52885" spans="41:43" x14ac:dyDescent="0.3">
      <c r="AO52885" s="9"/>
      <c r="AP52885" s="9"/>
      <c r="AQ52885" s="9"/>
    </row>
    <row r="52886" spans="41:43" x14ac:dyDescent="0.3">
      <c r="AO52886" s="9"/>
      <c r="AP52886" s="9"/>
      <c r="AQ52886" s="9"/>
    </row>
    <row r="52887" spans="41:43" x14ac:dyDescent="0.3">
      <c r="AO52887" s="9"/>
      <c r="AP52887" s="9"/>
      <c r="AQ52887" s="9"/>
    </row>
    <row r="52888" spans="41:43" x14ac:dyDescent="0.3">
      <c r="AO52888" s="9"/>
      <c r="AP52888" s="9"/>
      <c r="AQ52888" s="9"/>
    </row>
    <row r="52889" spans="41:43" x14ac:dyDescent="0.3">
      <c r="AO52889" s="9"/>
      <c r="AP52889" s="9"/>
      <c r="AQ52889" s="9"/>
    </row>
    <row r="52890" spans="41:43" x14ac:dyDescent="0.3">
      <c r="AO52890" s="9"/>
      <c r="AP52890" s="9"/>
      <c r="AQ52890" s="9"/>
    </row>
    <row r="52891" spans="41:43" x14ac:dyDescent="0.3">
      <c r="AO52891" s="9"/>
      <c r="AP52891" s="9"/>
      <c r="AQ52891" s="9"/>
    </row>
    <row r="52892" spans="41:43" x14ac:dyDescent="0.3">
      <c r="AO52892" s="9"/>
      <c r="AP52892" s="9"/>
      <c r="AQ52892" s="9"/>
    </row>
    <row r="52893" spans="41:43" x14ac:dyDescent="0.3">
      <c r="AO52893" s="9"/>
      <c r="AP52893" s="9"/>
      <c r="AQ52893" s="9"/>
    </row>
    <row r="52894" spans="41:43" x14ac:dyDescent="0.3">
      <c r="AO52894" s="9"/>
      <c r="AP52894" s="9"/>
      <c r="AQ52894" s="9"/>
    </row>
    <row r="52895" spans="41:43" x14ac:dyDescent="0.3">
      <c r="AO52895" s="9"/>
      <c r="AP52895" s="9"/>
      <c r="AQ52895" s="9"/>
    </row>
    <row r="52896" spans="41:43" x14ac:dyDescent="0.3">
      <c r="AO52896" s="9"/>
      <c r="AP52896" s="9"/>
      <c r="AQ52896" s="9"/>
    </row>
    <row r="52897" spans="41:43" x14ac:dyDescent="0.3">
      <c r="AO52897" s="9"/>
      <c r="AP52897" s="9"/>
      <c r="AQ52897" s="9"/>
    </row>
    <row r="52898" spans="41:43" x14ac:dyDescent="0.3">
      <c r="AO52898" s="9"/>
      <c r="AP52898" s="9"/>
      <c r="AQ52898" s="9"/>
    </row>
    <row r="52899" spans="41:43" x14ac:dyDescent="0.3">
      <c r="AO52899" s="9"/>
      <c r="AP52899" s="9"/>
      <c r="AQ52899" s="9"/>
    </row>
    <row r="52900" spans="41:43" x14ac:dyDescent="0.3">
      <c r="AO52900" s="9"/>
      <c r="AP52900" s="9"/>
      <c r="AQ52900" s="9"/>
    </row>
    <row r="52901" spans="41:43" x14ac:dyDescent="0.3">
      <c r="AO52901" s="9"/>
      <c r="AP52901" s="9"/>
      <c r="AQ52901" s="9"/>
    </row>
    <row r="52902" spans="41:43" x14ac:dyDescent="0.3">
      <c r="AO52902" s="9"/>
      <c r="AP52902" s="9"/>
      <c r="AQ52902" s="9"/>
    </row>
    <row r="52903" spans="41:43" x14ac:dyDescent="0.3">
      <c r="AO52903" s="9"/>
      <c r="AP52903" s="9"/>
      <c r="AQ52903" s="9"/>
    </row>
    <row r="52904" spans="41:43" x14ac:dyDescent="0.3">
      <c r="AO52904" s="9"/>
      <c r="AP52904" s="9"/>
      <c r="AQ52904" s="9"/>
    </row>
    <row r="52905" spans="41:43" x14ac:dyDescent="0.3">
      <c r="AO52905" s="9"/>
      <c r="AP52905" s="9"/>
      <c r="AQ52905" s="9"/>
    </row>
    <row r="52906" spans="41:43" x14ac:dyDescent="0.3">
      <c r="AO52906" s="9"/>
      <c r="AP52906" s="9"/>
      <c r="AQ52906" s="9"/>
    </row>
    <row r="52907" spans="41:43" x14ac:dyDescent="0.3">
      <c r="AO52907" s="9"/>
      <c r="AP52907" s="9"/>
      <c r="AQ52907" s="9"/>
    </row>
    <row r="52908" spans="41:43" x14ac:dyDescent="0.3">
      <c r="AO52908" s="9"/>
      <c r="AP52908" s="9"/>
      <c r="AQ52908" s="9"/>
    </row>
    <row r="52909" spans="41:43" x14ac:dyDescent="0.3">
      <c r="AO52909" s="9"/>
      <c r="AP52909" s="9"/>
      <c r="AQ52909" s="9"/>
    </row>
    <row r="52910" spans="41:43" x14ac:dyDescent="0.3">
      <c r="AO52910" s="9"/>
      <c r="AP52910" s="9"/>
      <c r="AQ52910" s="9"/>
    </row>
    <row r="52911" spans="41:43" x14ac:dyDescent="0.3">
      <c r="AO52911" s="9"/>
      <c r="AP52911" s="9"/>
      <c r="AQ52911" s="9"/>
    </row>
    <row r="52912" spans="41:43" x14ac:dyDescent="0.3">
      <c r="AO52912" s="9"/>
      <c r="AP52912" s="9"/>
      <c r="AQ52912" s="9"/>
    </row>
    <row r="52913" spans="41:43" x14ac:dyDescent="0.3">
      <c r="AO52913" s="9"/>
      <c r="AP52913" s="9"/>
      <c r="AQ52913" s="9"/>
    </row>
    <row r="52914" spans="41:43" x14ac:dyDescent="0.3">
      <c r="AO52914" s="9"/>
      <c r="AP52914" s="9"/>
      <c r="AQ52914" s="9"/>
    </row>
    <row r="52915" spans="41:43" x14ac:dyDescent="0.3">
      <c r="AO52915" s="9"/>
      <c r="AP52915" s="9"/>
      <c r="AQ52915" s="9"/>
    </row>
    <row r="52916" spans="41:43" x14ac:dyDescent="0.3">
      <c r="AO52916" s="9"/>
      <c r="AP52916" s="9"/>
      <c r="AQ52916" s="9"/>
    </row>
    <row r="52917" spans="41:43" x14ac:dyDescent="0.3">
      <c r="AO52917" s="9"/>
      <c r="AP52917" s="9"/>
      <c r="AQ52917" s="9"/>
    </row>
    <row r="52918" spans="41:43" x14ac:dyDescent="0.3">
      <c r="AO52918" s="9"/>
      <c r="AP52918" s="9"/>
      <c r="AQ52918" s="9"/>
    </row>
    <row r="52919" spans="41:43" x14ac:dyDescent="0.3">
      <c r="AO52919" s="9"/>
      <c r="AP52919" s="9"/>
      <c r="AQ52919" s="9"/>
    </row>
    <row r="52920" spans="41:43" x14ac:dyDescent="0.3">
      <c r="AO52920" s="9"/>
      <c r="AP52920" s="9"/>
      <c r="AQ52920" s="9"/>
    </row>
    <row r="52921" spans="41:43" x14ac:dyDescent="0.3">
      <c r="AO52921" s="9"/>
      <c r="AP52921" s="9"/>
      <c r="AQ52921" s="9"/>
    </row>
    <row r="52922" spans="41:43" x14ac:dyDescent="0.3">
      <c r="AO52922" s="9"/>
      <c r="AP52922" s="9"/>
      <c r="AQ52922" s="9"/>
    </row>
    <row r="52923" spans="41:43" x14ac:dyDescent="0.3">
      <c r="AO52923" s="9"/>
      <c r="AP52923" s="9"/>
      <c r="AQ52923" s="9"/>
    </row>
    <row r="52924" spans="41:43" x14ac:dyDescent="0.3">
      <c r="AO52924" s="9"/>
      <c r="AP52924" s="9"/>
      <c r="AQ52924" s="9"/>
    </row>
    <row r="52925" spans="41:43" x14ac:dyDescent="0.3">
      <c r="AO52925" s="9"/>
      <c r="AP52925" s="9"/>
      <c r="AQ52925" s="9"/>
    </row>
    <row r="52926" spans="41:43" x14ac:dyDescent="0.3">
      <c r="AO52926" s="9"/>
      <c r="AP52926" s="9"/>
      <c r="AQ52926" s="9"/>
    </row>
    <row r="52927" spans="41:43" x14ac:dyDescent="0.3">
      <c r="AO52927" s="9"/>
      <c r="AP52927" s="9"/>
      <c r="AQ52927" s="9"/>
    </row>
    <row r="52928" spans="41:43" x14ac:dyDescent="0.3">
      <c r="AO52928" s="9"/>
      <c r="AP52928" s="9"/>
      <c r="AQ52928" s="9"/>
    </row>
    <row r="52929" spans="41:43" x14ac:dyDescent="0.3">
      <c r="AO52929" s="9"/>
      <c r="AP52929" s="9"/>
      <c r="AQ52929" s="9"/>
    </row>
    <row r="52930" spans="41:43" x14ac:dyDescent="0.3">
      <c r="AO52930" s="9"/>
      <c r="AP52930" s="9"/>
      <c r="AQ52930" s="9"/>
    </row>
    <row r="52931" spans="41:43" x14ac:dyDescent="0.3">
      <c r="AO52931" s="9"/>
      <c r="AP52931" s="9"/>
      <c r="AQ52931" s="9"/>
    </row>
    <row r="52932" spans="41:43" x14ac:dyDescent="0.3">
      <c r="AO52932" s="9"/>
      <c r="AP52932" s="9"/>
      <c r="AQ52932" s="9"/>
    </row>
    <row r="52933" spans="41:43" x14ac:dyDescent="0.3">
      <c r="AO52933" s="9"/>
      <c r="AP52933" s="9"/>
      <c r="AQ52933" s="9"/>
    </row>
    <row r="52934" spans="41:43" x14ac:dyDescent="0.3">
      <c r="AO52934" s="9"/>
      <c r="AP52934" s="9"/>
      <c r="AQ52934" s="9"/>
    </row>
    <row r="52935" spans="41:43" x14ac:dyDescent="0.3">
      <c r="AO52935" s="9"/>
      <c r="AP52935" s="9"/>
      <c r="AQ52935" s="9"/>
    </row>
    <row r="52936" spans="41:43" x14ac:dyDescent="0.3">
      <c r="AO52936" s="9"/>
      <c r="AP52936" s="9"/>
      <c r="AQ52936" s="9"/>
    </row>
    <row r="52937" spans="41:43" x14ac:dyDescent="0.3">
      <c r="AO52937" s="9"/>
      <c r="AP52937" s="9"/>
      <c r="AQ52937" s="9"/>
    </row>
    <row r="52938" spans="41:43" x14ac:dyDescent="0.3">
      <c r="AO52938" s="9"/>
      <c r="AP52938" s="9"/>
      <c r="AQ52938" s="9"/>
    </row>
    <row r="52939" spans="41:43" x14ac:dyDescent="0.3">
      <c r="AO52939" s="9"/>
      <c r="AP52939" s="9"/>
      <c r="AQ52939" s="9"/>
    </row>
    <row r="52940" spans="41:43" x14ac:dyDescent="0.3">
      <c r="AO52940" s="9"/>
      <c r="AP52940" s="9"/>
      <c r="AQ52940" s="9"/>
    </row>
    <row r="52941" spans="41:43" x14ac:dyDescent="0.3">
      <c r="AO52941" s="9"/>
      <c r="AP52941" s="9"/>
      <c r="AQ52941" s="9"/>
    </row>
    <row r="52942" spans="41:43" x14ac:dyDescent="0.3">
      <c r="AO52942" s="9"/>
      <c r="AP52942" s="9"/>
      <c r="AQ52942" s="9"/>
    </row>
    <row r="52943" spans="41:43" x14ac:dyDescent="0.3">
      <c r="AO52943" s="9"/>
      <c r="AP52943" s="9"/>
      <c r="AQ52943" s="9"/>
    </row>
    <row r="52944" spans="41:43" x14ac:dyDescent="0.3">
      <c r="AO52944" s="9"/>
      <c r="AP52944" s="9"/>
      <c r="AQ52944" s="9"/>
    </row>
    <row r="52945" spans="41:43" x14ac:dyDescent="0.3">
      <c r="AO52945" s="9"/>
      <c r="AP52945" s="9"/>
      <c r="AQ52945" s="9"/>
    </row>
    <row r="52946" spans="41:43" x14ac:dyDescent="0.3">
      <c r="AO52946" s="9"/>
      <c r="AP52946" s="9"/>
      <c r="AQ52946" s="9"/>
    </row>
    <row r="52947" spans="41:43" x14ac:dyDescent="0.3">
      <c r="AO52947" s="9"/>
      <c r="AP52947" s="9"/>
      <c r="AQ52947" s="9"/>
    </row>
    <row r="52948" spans="41:43" x14ac:dyDescent="0.3">
      <c r="AO52948" s="9"/>
      <c r="AP52948" s="9"/>
      <c r="AQ52948" s="9"/>
    </row>
    <row r="52949" spans="41:43" x14ac:dyDescent="0.3">
      <c r="AO52949" s="9"/>
      <c r="AP52949" s="9"/>
      <c r="AQ52949" s="9"/>
    </row>
    <row r="52950" spans="41:43" x14ac:dyDescent="0.3">
      <c r="AO52950" s="9"/>
      <c r="AP52950" s="9"/>
      <c r="AQ52950" s="9"/>
    </row>
    <row r="52951" spans="41:43" x14ac:dyDescent="0.3">
      <c r="AO52951" s="9"/>
      <c r="AP52951" s="9"/>
      <c r="AQ52951" s="9"/>
    </row>
    <row r="52952" spans="41:43" x14ac:dyDescent="0.3">
      <c r="AO52952" s="9"/>
      <c r="AP52952" s="9"/>
      <c r="AQ52952" s="9"/>
    </row>
    <row r="52953" spans="41:43" x14ac:dyDescent="0.3">
      <c r="AO52953" s="9"/>
      <c r="AP52953" s="9"/>
      <c r="AQ52953" s="9"/>
    </row>
    <row r="52954" spans="41:43" x14ac:dyDescent="0.3">
      <c r="AO52954" s="9"/>
      <c r="AP52954" s="9"/>
      <c r="AQ52954" s="9"/>
    </row>
    <row r="52955" spans="41:43" x14ac:dyDescent="0.3">
      <c r="AO52955" s="9"/>
      <c r="AP52955" s="9"/>
      <c r="AQ52955" s="9"/>
    </row>
    <row r="52956" spans="41:43" x14ac:dyDescent="0.3">
      <c r="AO52956" s="9"/>
      <c r="AP52956" s="9"/>
      <c r="AQ52956" s="9"/>
    </row>
    <row r="52957" spans="41:43" x14ac:dyDescent="0.3">
      <c r="AO52957" s="9"/>
      <c r="AP52957" s="9"/>
      <c r="AQ52957" s="9"/>
    </row>
    <row r="52958" spans="41:43" x14ac:dyDescent="0.3">
      <c r="AO52958" s="9"/>
      <c r="AP52958" s="9"/>
      <c r="AQ52958" s="9"/>
    </row>
    <row r="52959" spans="41:43" x14ac:dyDescent="0.3">
      <c r="AO52959" s="9"/>
      <c r="AP52959" s="9"/>
      <c r="AQ52959" s="9"/>
    </row>
    <row r="52960" spans="41:43" x14ac:dyDescent="0.3">
      <c r="AO52960" s="9"/>
      <c r="AP52960" s="9"/>
      <c r="AQ52960" s="9"/>
    </row>
    <row r="52961" spans="41:43" x14ac:dyDescent="0.3">
      <c r="AO52961" s="9"/>
      <c r="AP52961" s="9"/>
      <c r="AQ52961" s="9"/>
    </row>
    <row r="52962" spans="41:43" x14ac:dyDescent="0.3">
      <c r="AO52962" s="9"/>
      <c r="AP52962" s="9"/>
      <c r="AQ52962" s="9"/>
    </row>
    <row r="52963" spans="41:43" x14ac:dyDescent="0.3">
      <c r="AO52963" s="9"/>
      <c r="AP52963" s="9"/>
      <c r="AQ52963" s="9"/>
    </row>
    <row r="52964" spans="41:43" x14ac:dyDescent="0.3">
      <c r="AO52964" s="9"/>
      <c r="AP52964" s="9"/>
      <c r="AQ52964" s="9"/>
    </row>
    <row r="52965" spans="41:43" x14ac:dyDescent="0.3">
      <c r="AO52965" s="9"/>
      <c r="AP52965" s="9"/>
      <c r="AQ52965" s="9"/>
    </row>
    <row r="52966" spans="41:43" x14ac:dyDescent="0.3">
      <c r="AO52966" s="9"/>
      <c r="AP52966" s="9"/>
      <c r="AQ52966" s="9"/>
    </row>
    <row r="52967" spans="41:43" x14ac:dyDescent="0.3">
      <c r="AO52967" s="9"/>
      <c r="AP52967" s="9"/>
      <c r="AQ52967" s="9"/>
    </row>
    <row r="52968" spans="41:43" x14ac:dyDescent="0.3">
      <c r="AO52968" s="9"/>
      <c r="AP52968" s="9"/>
      <c r="AQ52968" s="9"/>
    </row>
    <row r="52969" spans="41:43" x14ac:dyDescent="0.3">
      <c r="AO52969" s="9"/>
      <c r="AP52969" s="9"/>
      <c r="AQ52969" s="9"/>
    </row>
    <row r="52970" spans="41:43" x14ac:dyDescent="0.3">
      <c r="AO52970" s="9"/>
      <c r="AP52970" s="9"/>
      <c r="AQ52970" s="9"/>
    </row>
    <row r="52971" spans="41:43" x14ac:dyDescent="0.3">
      <c r="AO52971" s="9"/>
      <c r="AP52971" s="9"/>
      <c r="AQ52971" s="9"/>
    </row>
    <row r="52972" spans="41:43" x14ac:dyDescent="0.3">
      <c r="AO52972" s="9"/>
      <c r="AP52972" s="9"/>
      <c r="AQ52972" s="9"/>
    </row>
    <row r="52973" spans="41:43" x14ac:dyDescent="0.3">
      <c r="AO52973" s="9"/>
      <c r="AP52973" s="9"/>
      <c r="AQ52973" s="9"/>
    </row>
    <row r="52974" spans="41:43" x14ac:dyDescent="0.3">
      <c r="AO52974" s="9"/>
      <c r="AP52974" s="9"/>
      <c r="AQ52974" s="9"/>
    </row>
    <row r="52975" spans="41:43" x14ac:dyDescent="0.3">
      <c r="AO52975" s="9"/>
      <c r="AP52975" s="9"/>
      <c r="AQ52975" s="9"/>
    </row>
    <row r="52976" spans="41:43" x14ac:dyDescent="0.3">
      <c r="AO52976" s="9"/>
      <c r="AP52976" s="9"/>
      <c r="AQ52976" s="9"/>
    </row>
    <row r="52977" spans="41:43" x14ac:dyDescent="0.3">
      <c r="AO52977" s="9"/>
      <c r="AP52977" s="9"/>
      <c r="AQ52977" s="9"/>
    </row>
    <row r="52978" spans="41:43" x14ac:dyDescent="0.3">
      <c r="AO52978" s="9"/>
      <c r="AP52978" s="9"/>
      <c r="AQ52978" s="9"/>
    </row>
    <row r="52979" spans="41:43" x14ac:dyDescent="0.3">
      <c r="AO52979" s="9"/>
      <c r="AP52979" s="9"/>
      <c r="AQ52979" s="9"/>
    </row>
    <row r="52980" spans="41:43" x14ac:dyDescent="0.3">
      <c r="AO52980" s="9"/>
      <c r="AP52980" s="9"/>
      <c r="AQ52980" s="9"/>
    </row>
    <row r="52981" spans="41:43" x14ac:dyDescent="0.3">
      <c r="AO52981" s="9"/>
      <c r="AP52981" s="9"/>
      <c r="AQ52981" s="9"/>
    </row>
    <row r="52982" spans="41:43" x14ac:dyDescent="0.3">
      <c r="AO52982" s="9"/>
      <c r="AP52982" s="9"/>
      <c r="AQ52982" s="9"/>
    </row>
    <row r="52983" spans="41:43" x14ac:dyDescent="0.3">
      <c r="AO52983" s="9"/>
      <c r="AP52983" s="9"/>
      <c r="AQ52983" s="9"/>
    </row>
    <row r="52984" spans="41:43" x14ac:dyDescent="0.3">
      <c r="AO52984" s="9"/>
      <c r="AP52984" s="9"/>
      <c r="AQ52984" s="9"/>
    </row>
    <row r="52985" spans="41:43" x14ac:dyDescent="0.3">
      <c r="AO52985" s="9"/>
      <c r="AP52985" s="9"/>
      <c r="AQ52985" s="9"/>
    </row>
    <row r="52986" spans="41:43" x14ac:dyDescent="0.3">
      <c r="AO52986" s="9"/>
      <c r="AP52986" s="9"/>
      <c r="AQ52986" s="9"/>
    </row>
    <row r="52987" spans="41:43" x14ac:dyDescent="0.3">
      <c r="AO52987" s="9"/>
      <c r="AP52987" s="9"/>
      <c r="AQ52987" s="9"/>
    </row>
    <row r="52988" spans="41:43" x14ac:dyDescent="0.3">
      <c r="AO52988" s="9"/>
      <c r="AP52988" s="9"/>
      <c r="AQ52988" s="9"/>
    </row>
    <row r="52989" spans="41:43" x14ac:dyDescent="0.3">
      <c r="AO52989" s="9"/>
      <c r="AP52989" s="9"/>
      <c r="AQ52989" s="9"/>
    </row>
    <row r="52990" spans="41:43" x14ac:dyDescent="0.3">
      <c r="AO52990" s="9"/>
      <c r="AP52990" s="9"/>
      <c r="AQ52990" s="9"/>
    </row>
    <row r="52991" spans="41:43" x14ac:dyDescent="0.3">
      <c r="AO52991" s="9"/>
      <c r="AP52991" s="9"/>
      <c r="AQ52991" s="9"/>
    </row>
    <row r="52992" spans="41:43" x14ac:dyDescent="0.3">
      <c r="AO52992" s="9"/>
      <c r="AP52992" s="9"/>
      <c r="AQ52992" s="9"/>
    </row>
    <row r="52993" spans="41:43" x14ac:dyDescent="0.3">
      <c r="AO52993" s="9"/>
      <c r="AP52993" s="9"/>
      <c r="AQ52993" s="9"/>
    </row>
    <row r="52994" spans="41:43" x14ac:dyDescent="0.3">
      <c r="AO52994" s="9"/>
      <c r="AP52994" s="9"/>
      <c r="AQ52994" s="9"/>
    </row>
    <row r="52995" spans="41:43" x14ac:dyDescent="0.3">
      <c r="AO52995" s="9"/>
      <c r="AP52995" s="9"/>
      <c r="AQ52995" s="9"/>
    </row>
    <row r="52996" spans="41:43" x14ac:dyDescent="0.3">
      <c r="AO52996" s="9"/>
      <c r="AP52996" s="9"/>
      <c r="AQ52996" s="9"/>
    </row>
    <row r="52997" spans="41:43" x14ac:dyDescent="0.3">
      <c r="AO52997" s="9"/>
      <c r="AP52997" s="9"/>
      <c r="AQ52997" s="9"/>
    </row>
    <row r="52998" spans="41:43" x14ac:dyDescent="0.3">
      <c r="AO52998" s="9"/>
      <c r="AP52998" s="9"/>
      <c r="AQ52998" s="9"/>
    </row>
    <row r="52999" spans="41:43" x14ac:dyDescent="0.3">
      <c r="AO52999" s="9"/>
      <c r="AP52999" s="9"/>
      <c r="AQ52999" s="9"/>
    </row>
    <row r="53000" spans="41:43" x14ac:dyDescent="0.3">
      <c r="AO53000" s="9"/>
      <c r="AP53000" s="9"/>
      <c r="AQ53000" s="9"/>
    </row>
    <row r="53001" spans="41:43" x14ac:dyDescent="0.3">
      <c r="AO53001" s="9"/>
      <c r="AP53001" s="9"/>
      <c r="AQ53001" s="9"/>
    </row>
    <row r="53002" spans="41:43" x14ac:dyDescent="0.3">
      <c r="AO53002" s="9"/>
      <c r="AP53002" s="9"/>
      <c r="AQ53002" s="9"/>
    </row>
    <row r="53003" spans="41:43" x14ac:dyDescent="0.3">
      <c r="AO53003" s="9"/>
      <c r="AP53003" s="9"/>
      <c r="AQ53003" s="9"/>
    </row>
    <row r="53004" spans="41:43" x14ac:dyDescent="0.3">
      <c r="AO53004" s="9"/>
      <c r="AP53004" s="9"/>
      <c r="AQ53004" s="9"/>
    </row>
    <row r="53005" spans="41:43" x14ac:dyDescent="0.3">
      <c r="AO53005" s="9"/>
      <c r="AP53005" s="9"/>
      <c r="AQ53005" s="9"/>
    </row>
    <row r="53006" spans="41:43" x14ac:dyDescent="0.3">
      <c r="AO53006" s="9"/>
      <c r="AP53006" s="9"/>
      <c r="AQ53006" s="9"/>
    </row>
    <row r="53007" spans="41:43" x14ac:dyDescent="0.3">
      <c r="AO53007" s="9"/>
      <c r="AP53007" s="9"/>
      <c r="AQ53007" s="9"/>
    </row>
    <row r="53008" spans="41:43" x14ac:dyDescent="0.3">
      <c r="AO53008" s="9"/>
      <c r="AP53008" s="9"/>
      <c r="AQ53008" s="9"/>
    </row>
    <row r="53009" spans="41:43" x14ac:dyDescent="0.3">
      <c r="AO53009" s="9"/>
      <c r="AP53009" s="9"/>
      <c r="AQ53009" s="9"/>
    </row>
    <row r="53010" spans="41:43" x14ac:dyDescent="0.3">
      <c r="AO53010" s="9"/>
      <c r="AP53010" s="9"/>
      <c r="AQ53010" s="9"/>
    </row>
    <row r="53011" spans="41:43" x14ac:dyDescent="0.3">
      <c r="AO53011" s="9"/>
      <c r="AP53011" s="9"/>
      <c r="AQ53011" s="9"/>
    </row>
    <row r="53012" spans="41:43" x14ac:dyDescent="0.3">
      <c r="AO53012" s="9"/>
      <c r="AP53012" s="9"/>
      <c r="AQ53012" s="9"/>
    </row>
    <row r="53013" spans="41:43" x14ac:dyDescent="0.3">
      <c r="AO53013" s="9"/>
      <c r="AP53013" s="9"/>
      <c r="AQ53013" s="9"/>
    </row>
    <row r="53014" spans="41:43" x14ac:dyDescent="0.3">
      <c r="AO53014" s="9"/>
      <c r="AP53014" s="9"/>
      <c r="AQ53014" s="9"/>
    </row>
    <row r="53015" spans="41:43" x14ac:dyDescent="0.3">
      <c r="AO53015" s="9"/>
      <c r="AP53015" s="9"/>
      <c r="AQ53015" s="9"/>
    </row>
    <row r="53016" spans="41:43" x14ac:dyDescent="0.3">
      <c r="AO53016" s="9"/>
      <c r="AP53016" s="9"/>
      <c r="AQ53016" s="9"/>
    </row>
    <row r="53017" spans="41:43" x14ac:dyDescent="0.3">
      <c r="AO53017" s="9"/>
      <c r="AP53017" s="9"/>
      <c r="AQ53017" s="9"/>
    </row>
    <row r="53018" spans="41:43" x14ac:dyDescent="0.3">
      <c r="AO53018" s="9"/>
      <c r="AP53018" s="9"/>
      <c r="AQ53018" s="9"/>
    </row>
    <row r="53019" spans="41:43" x14ac:dyDescent="0.3">
      <c r="AO53019" s="9"/>
      <c r="AP53019" s="9"/>
      <c r="AQ53019" s="9"/>
    </row>
    <row r="53020" spans="41:43" x14ac:dyDescent="0.3">
      <c r="AO53020" s="9"/>
      <c r="AP53020" s="9"/>
      <c r="AQ53020" s="9"/>
    </row>
    <row r="53021" spans="41:43" x14ac:dyDescent="0.3">
      <c r="AO53021" s="9"/>
      <c r="AP53021" s="9"/>
      <c r="AQ53021" s="9"/>
    </row>
    <row r="53022" spans="41:43" x14ac:dyDescent="0.3">
      <c r="AO53022" s="9"/>
      <c r="AP53022" s="9"/>
      <c r="AQ53022" s="9"/>
    </row>
    <row r="53023" spans="41:43" x14ac:dyDescent="0.3">
      <c r="AO53023" s="9"/>
      <c r="AP53023" s="9"/>
      <c r="AQ53023" s="9"/>
    </row>
    <row r="53024" spans="41:43" x14ac:dyDescent="0.3">
      <c r="AO53024" s="9"/>
      <c r="AP53024" s="9"/>
      <c r="AQ53024" s="9"/>
    </row>
    <row r="53025" spans="41:43" x14ac:dyDescent="0.3">
      <c r="AO53025" s="9"/>
      <c r="AP53025" s="9"/>
      <c r="AQ53025" s="9"/>
    </row>
    <row r="53026" spans="41:43" x14ac:dyDescent="0.3">
      <c r="AO53026" s="9"/>
      <c r="AP53026" s="9"/>
      <c r="AQ53026" s="9"/>
    </row>
    <row r="53027" spans="41:43" x14ac:dyDescent="0.3">
      <c r="AO53027" s="9"/>
      <c r="AP53027" s="9"/>
      <c r="AQ53027" s="9"/>
    </row>
    <row r="53028" spans="41:43" x14ac:dyDescent="0.3">
      <c r="AO53028" s="9"/>
      <c r="AP53028" s="9"/>
      <c r="AQ53028" s="9"/>
    </row>
    <row r="53029" spans="41:43" x14ac:dyDescent="0.3">
      <c r="AO53029" s="9"/>
      <c r="AP53029" s="9"/>
      <c r="AQ53029" s="9"/>
    </row>
    <row r="53030" spans="41:43" x14ac:dyDescent="0.3">
      <c r="AO53030" s="9"/>
      <c r="AP53030" s="9"/>
      <c r="AQ53030" s="9"/>
    </row>
    <row r="53031" spans="41:43" x14ac:dyDescent="0.3">
      <c r="AO53031" s="9"/>
      <c r="AP53031" s="9"/>
      <c r="AQ53031" s="9"/>
    </row>
    <row r="53032" spans="41:43" x14ac:dyDescent="0.3">
      <c r="AO53032" s="9"/>
      <c r="AP53032" s="9"/>
      <c r="AQ53032" s="9"/>
    </row>
    <row r="53033" spans="41:43" x14ac:dyDescent="0.3">
      <c r="AO53033" s="9"/>
      <c r="AP53033" s="9"/>
      <c r="AQ53033" s="9"/>
    </row>
    <row r="53034" spans="41:43" x14ac:dyDescent="0.3">
      <c r="AO53034" s="9"/>
      <c r="AP53034" s="9"/>
      <c r="AQ53034" s="9"/>
    </row>
    <row r="53035" spans="41:43" x14ac:dyDescent="0.3">
      <c r="AO53035" s="9"/>
      <c r="AP53035" s="9"/>
      <c r="AQ53035" s="9"/>
    </row>
    <row r="53036" spans="41:43" x14ac:dyDescent="0.3">
      <c r="AO53036" s="9"/>
      <c r="AP53036" s="9"/>
      <c r="AQ53036" s="9"/>
    </row>
    <row r="53037" spans="41:43" x14ac:dyDescent="0.3">
      <c r="AO53037" s="9"/>
      <c r="AP53037" s="9"/>
      <c r="AQ53037" s="9"/>
    </row>
    <row r="53038" spans="41:43" x14ac:dyDescent="0.3">
      <c r="AO53038" s="9"/>
      <c r="AP53038" s="9"/>
      <c r="AQ53038" s="9"/>
    </row>
    <row r="53039" spans="41:43" x14ac:dyDescent="0.3">
      <c r="AO53039" s="9"/>
      <c r="AP53039" s="9"/>
      <c r="AQ53039" s="9"/>
    </row>
    <row r="53040" spans="41:43" x14ac:dyDescent="0.3">
      <c r="AO53040" s="9"/>
      <c r="AP53040" s="9"/>
      <c r="AQ53040" s="9"/>
    </row>
    <row r="53041" spans="41:43" x14ac:dyDescent="0.3">
      <c r="AO53041" s="9"/>
      <c r="AP53041" s="9"/>
      <c r="AQ53041" s="9"/>
    </row>
    <row r="53042" spans="41:43" x14ac:dyDescent="0.3">
      <c r="AO53042" s="9"/>
      <c r="AP53042" s="9"/>
      <c r="AQ53042" s="9"/>
    </row>
    <row r="53043" spans="41:43" x14ac:dyDescent="0.3">
      <c r="AO53043" s="9"/>
      <c r="AP53043" s="9"/>
      <c r="AQ53043" s="9"/>
    </row>
    <row r="53044" spans="41:43" x14ac:dyDescent="0.3">
      <c r="AO53044" s="9"/>
      <c r="AP53044" s="9"/>
      <c r="AQ53044" s="9"/>
    </row>
    <row r="53045" spans="41:43" x14ac:dyDescent="0.3">
      <c r="AO53045" s="9"/>
      <c r="AP53045" s="9"/>
      <c r="AQ53045" s="9"/>
    </row>
    <row r="53046" spans="41:43" x14ac:dyDescent="0.3">
      <c r="AO53046" s="9"/>
      <c r="AP53046" s="9"/>
      <c r="AQ53046" s="9"/>
    </row>
    <row r="53047" spans="41:43" x14ac:dyDescent="0.3">
      <c r="AO53047" s="9"/>
      <c r="AP53047" s="9"/>
      <c r="AQ53047" s="9"/>
    </row>
    <row r="53048" spans="41:43" x14ac:dyDescent="0.3">
      <c r="AO53048" s="9"/>
      <c r="AP53048" s="9"/>
      <c r="AQ53048" s="9"/>
    </row>
    <row r="53049" spans="41:43" x14ac:dyDescent="0.3">
      <c r="AO53049" s="9"/>
      <c r="AP53049" s="9"/>
      <c r="AQ53049" s="9"/>
    </row>
    <row r="53050" spans="41:43" x14ac:dyDescent="0.3">
      <c r="AO53050" s="9"/>
      <c r="AP53050" s="9"/>
      <c r="AQ53050" s="9"/>
    </row>
    <row r="53051" spans="41:43" x14ac:dyDescent="0.3">
      <c r="AO53051" s="9"/>
      <c r="AP53051" s="9"/>
      <c r="AQ53051" s="9"/>
    </row>
    <row r="53052" spans="41:43" x14ac:dyDescent="0.3">
      <c r="AO53052" s="9"/>
      <c r="AP53052" s="9"/>
      <c r="AQ53052" s="9"/>
    </row>
    <row r="53053" spans="41:43" x14ac:dyDescent="0.3">
      <c r="AO53053" s="9"/>
      <c r="AP53053" s="9"/>
      <c r="AQ53053" s="9"/>
    </row>
    <row r="53054" spans="41:43" x14ac:dyDescent="0.3">
      <c r="AO53054" s="9"/>
      <c r="AP53054" s="9"/>
      <c r="AQ53054" s="9"/>
    </row>
    <row r="53055" spans="41:43" x14ac:dyDescent="0.3">
      <c r="AO53055" s="9"/>
      <c r="AP53055" s="9"/>
      <c r="AQ53055" s="9"/>
    </row>
    <row r="53056" spans="41:43" x14ac:dyDescent="0.3">
      <c r="AO53056" s="9"/>
      <c r="AP53056" s="9"/>
      <c r="AQ53056" s="9"/>
    </row>
    <row r="53057" spans="41:43" x14ac:dyDescent="0.3">
      <c r="AO53057" s="9"/>
      <c r="AP53057" s="9"/>
      <c r="AQ53057" s="9"/>
    </row>
    <row r="53058" spans="41:43" x14ac:dyDescent="0.3">
      <c r="AO53058" s="9"/>
      <c r="AP53058" s="9"/>
      <c r="AQ53058" s="9"/>
    </row>
    <row r="53059" spans="41:43" x14ac:dyDescent="0.3">
      <c r="AO53059" s="9"/>
      <c r="AP53059" s="9"/>
      <c r="AQ53059" s="9"/>
    </row>
    <row r="53060" spans="41:43" x14ac:dyDescent="0.3">
      <c r="AO53060" s="9"/>
      <c r="AP53060" s="9"/>
      <c r="AQ53060" s="9"/>
    </row>
    <row r="53061" spans="41:43" x14ac:dyDescent="0.3">
      <c r="AO53061" s="9"/>
      <c r="AP53061" s="9"/>
      <c r="AQ53061" s="9"/>
    </row>
    <row r="53062" spans="41:43" x14ac:dyDescent="0.3">
      <c r="AO53062" s="9"/>
      <c r="AP53062" s="9"/>
      <c r="AQ53062" s="9"/>
    </row>
    <row r="53063" spans="41:43" x14ac:dyDescent="0.3">
      <c r="AO53063" s="9"/>
      <c r="AP53063" s="9"/>
      <c r="AQ53063" s="9"/>
    </row>
    <row r="53064" spans="41:43" x14ac:dyDescent="0.3">
      <c r="AO53064" s="9"/>
      <c r="AP53064" s="9"/>
      <c r="AQ53064" s="9"/>
    </row>
    <row r="53065" spans="41:43" x14ac:dyDescent="0.3">
      <c r="AO53065" s="9"/>
      <c r="AP53065" s="9"/>
      <c r="AQ53065" s="9"/>
    </row>
    <row r="53066" spans="41:43" x14ac:dyDescent="0.3">
      <c r="AO53066" s="9"/>
      <c r="AP53066" s="9"/>
      <c r="AQ53066" s="9"/>
    </row>
    <row r="53067" spans="41:43" x14ac:dyDescent="0.3">
      <c r="AO53067" s="9"/>
      <c r="AP53067" s="9"/>
      <c r="AQ53067" s="9"/>
    </row>
    <row r="53068" spans="41:43" x14ac:dyDescent="0.3">
      <c r="AO53068" s="9"/>
      <c r="AP53068" s="9"/>
      <c r="AQ53068" s="9"/>
    </row>
    <row r="53069" spans="41:43" x14ac:dyDescent="0.3">
      <c r="AO53069" s="9"/>
      <c r="AP53069" s="9"/>
      <c r="AQ53069" s="9"/>
    </row>
    <row r="53070" spans="41:43" x14ac:dyDescent="0.3">
      <c r="AO53070" s="9"/>
      <c r="AP53070" s="9"/>
      <c r="AQ53070" s="9"/>
    </row>
    <row r="53071" spans="41:43" x14ac:dyDescent="0.3">
      <c r="AO53071" s="9"/>
      <c r="AP53071" s="9"/>
      <c r="AQ53071" s="9"/>
    </row>
    <row r="53072" spans="41:43" x14ac:dyDescent="0.3">
      <c r="AO53072" s="9"/>
      <c r="AP53072" s="9"/>
      <c r="AQ53072" s="9"/>
    </row>
    <row r="53073" spans="41:43" x14ac:dyDescent="0.3">
      <c r="AO53073" s="9"/>
      <c r="AP53073" s="9"/>
      <c r="AQ53073" s="9"/>
    </row>
    <row r="53074" spans="41:43" x14ac:dyDescent="0.3">
      <c r="AO53074" s="9"/>
      <c r="AP53074" s="9"/>
      <c r="AQ53074" s="9"/>
    </row>
    <row r="53075" spans="41:43" x14ac:dyDescent="0.3">
      <c r="AO53075" s="9"/>
      <c r="AP53075" s="9"/>
      <c r="AQ53075" s="9"/>
    </row>
    <row r="53076" spans="41:43" x14ac:dyDescent="0.3">
      <c r="AO53076" s="9"/>
      <c r="AP53076" s="9"/>
      <c r="AQ53076" s="9"/>
    </row>
    <row r="53077" spans="41:43" x14ac:dyDescent="0.3">
      <c r="AO53077" s="9"/>
      <c r="AP53077" s="9"/>
      <c r="AQ53077" s="9"/>
    </row>
    <row r="53078" spans="41:43" x14ac:dyDescent="0.3">
      <c r="AO53078" s="9"/>
      <c r="AP53078" s="9"/>
      <c r="AQ53078" s="9"/>
    </row>
    <row r="53079" spans="41:43" x14ac:dyDescent="0.3">
      <c r="AO53079" s="9"/>
      <c r="AP53079" s="9"/>
      <c r="AQ53079" s="9"/>
    </row>
    <row r="53080" spans="41:43" x14ac:dyDescent="0.3">
      <c r="AO53080" s="9"/>
      <c r="AP53080" s="9"/>
      <c r="AQ53080" s="9"/>
    </row>
    <row r="53081" spans="41:43" x14ac:dyDescent="0.3">
      <c r="AO53081" s="9"/>
      <c r="AP53081" s="9"/>
      <c r="AQ53081" s="9"/>
    </row>
    <row r="53082" spans="41:43" x14ac:dyDescent="0.3">
      <c r="AO53082" s="9"/>
      <c r="AP53082" s="9"/>
      <c r="AQ53082" s="9"/>
    </row>
    <row r="53083" spans="41:43" x14ac:dyDescent="0.3">
      <c r="AO53083" s="9"/>
      <c r="AP53083" s="9"/>
      <c r="AQ53083" s="9"/>
    </row>
    <row r="53084" spans="41:43" x14ac:dyDescent="0.3">
      <c r="AO53084" s="9"/>
      <c r="AP53084" s="9"/>
      <c r="AQ53084" s="9"/>
    </row>
    <row r="53085" spans="41:43" x14ac:dyDescent="0.3">
      <c r="AO53085" s="9"/>
      <c r="AP53085" s="9"/>
      <c r="AQ53085" s="9"/>
    </row>
    <row r="53086" spans="41:43" x14ac:dyDescent="0.3">
      <c r="AO53086" s="9"/>
      <c r="AP53086" s="9"/>
      <c r="AQ53086" s="9"/>
    </row>
    <row r="53087" spans="41:43" x14ac:dyDescent="0.3">
      <c r="AO53087" s="9"/>
      <c r="AP53087" s="9"/>
      <c r="AQ53087" s="9"/>
    </row>
    <row r="53088" spans="41:43" x14ac:dyDescent="0.3">
      <c r="AO53088" s="9"/>
      <c r="AP53088" s="9"/>
      <c r="AQ53088" s="9"/>
    </row>
    <row r="53089" spans="41:43" x14ac:dyDescent="0.3">
      <c r="AO53089" s="9"/>
      <c r="AP53089" s="9"/>
      <c r="AQ53089" s="9"/>
    </row>
    <row r="53090" spans="41:43" x14ac:dyDescent="0.3">
      <c r="AO53090" s="9"/>
      <c r="AP53090" s="9"/>
      <c r="AQ53090" s="9"/>
    </row>
    <row r="53091" spans="41:43" x14ac:dyDescent="0.3">
      <c r="AO53091" s="9"/>
      <c r="AP53091" s="9"/>
      <c r="AQ53091" s="9"/>
    </row>
    <row r="53092" spans="41:43" x14ac:dyDescent="0.3">
      <c r="AO53092" s="9"/>
      <c r="AP53092" s="9"/>
      <c r="AQ53092" s="9"/>
    </row>
    <row r="53093" spans="41:43" x14ac:dyDescent="0.3">
      <c r="AO53093" s="9"/>
      <c r="AP53093" s="9"/>
      <c r="AQ53093" s="9"/>
    </row>
    <row r="53094" spans="41:43" x14ac:dyDescent="0.3">
      <c r="AO53094" s="9"/>
      <c r="AP53094" s="9"/>
      <c r="AQ53094" s="9"/>
    </row>
    <row r="53095" spans="41:43" x14ac:dyDescent="0.3">
      <c r="AO53095" s="9"/>
      <c r="AP53095" s="9"/>
      <c r="AQ53095" s="9"/>
    </row>
    <row r="53096" spans="41:43" x14ac:dyDescent="0.3">
      <c r="AO53096" s="9"/>
      <c r="AP53096" s="9"/>
      <c r="AQ53096" s="9"/>
    </row>
    <row r="53097" spans="41:43" x14ac:dyDescent="0.3">
      <c r="AO53097" s="9"/>
      <c r="AP53097" s="9"/>
      <c r="AQ53097" s="9"/>
    </row>
    <row r="53098" spans="41:43" x14ac:dyDescent="0.3">
      <c r="AO53098" s="9"/>
      <c r="AP53098" s="9"/>
      <c r="AQ53098" s="9"/>
    </row>
    <row r="53099" spans="41:43" x14ac:dyDescent="0.3">
      <c r="AO53099" s="9"/>
      <c r="AP53099" s="9"/>
      <c r="AQ53099" s="9"/>
    </row>
    <row r="53100" spans="41:43" x14ac:dyDescent="0.3">
      <c r="AO53100" s="9"/>
      <c r="AP53100" s="9"/>
      <c r="AQ53100" s="9"/>
    </row>
    <row r="53101" spans="41:43" x14ac:dyDescent="0.3">
      <c r="AO53101" s="9"/>
      <c r="AP53101" s="9"/>
      <c r="AQ53101" s="9"/>
    </row>
    <row r="53102" spans="41:43" x14ac:dyDescent="0.3">
      <c r="AO53102" s="9"/>
      <c r="AP53102" s="9"/>
      <c r="AQ53102" s="9"/>
    </row>
    <row r="53103" spans="41:43" x14ac:dyDescent="0.3">
      <c r="AO53103" s="9"/>
      <c r="AP53103" s="9"/>
      <c r="AQ53103" s="9"/>
    </row>
    <row r="53104" spans="41:43" x14ac:dyDescent="0.3">
      <c r="AO53104" s="9"/>
      <c r="AP53104" s="9"/>
      <c r="AQ53104" s="9"/>
    </row>
    <row r="53105" spans="41:43" x14ac:dyDescent="0.3">
      <c r="AO53105" s="9"/>
      <c r="AP53105" s="9"/>
      <c r="AQ53105" s="9"/>
    </row>
    <row r="53106" spans="41:43" x14ac:dyDescent="0.3">
      <c r="AO53106" s="9"/>
      <c r="AP53106" s="9"/>
      <c r="AQ53106" s="9"/>
    </row>
    <row r="53107" spans="41:43" x14ac:dyDescent="0.3">
      <c r="AO53107" s="9"/>
      <c r="AP53107" s="9"/>
      <c r="AQ53107" s="9"/>
    </row>
    <row r="53108" spans="41:43" x14ac:dyDescent="0.3">
      <c r="AO53108" s="9"/>
      <c r="AP53108" s="9"/>
      <c r="AQ53108" s="9"/>
    </row>
    <row r="53109" spans="41:43" x14ac:dyDescent="0.3">
      <c r="AO53109" s="9"/>
      <c r="AP53109" s="9"/>
      <c r="AQ53109" s="9"/>
    </row>
    <row r="53110" spans="41:43" x14ac:dyDescent="0.3">
      <c r="AO53110" s="9"/>
      <c r="AP53110" s="9"/>
      <c r="AQ53110" s="9"/>
    </row>
    <row r="53111" spans="41:43" x14ac:dyDescent="0.3">
      <c r="AO53111" s="9"/>
      <c r="AP53111" s="9"/>
      <c r="AQ53111" s="9"/>
    </row>
    <row r="53112" spans="41:43" x14ac:dyDescent="0.3">
      <c r="AO53112" s="9"/>
      <c r="AP53112" s="9"/>
      <c r="AQ53112" s="9"/>
    </row>
    <row r="53113" spans="41:43" x14ac:dyDescent="0.3">
      <c r="AO53113" s="9"/>
      <c r="AP53113" s="9"/>
      <c r="AQ53113" s="9"/>
    </row>
    <row r="53114" spans="41:43" x14ac:dyDescent="0.3">
      <c r="AO53114" s="9"/>
      <c r="AP53114" s="9"/>
      <c r="AQ53114" s="9"/>
    </row>
    <row r="53115" spans="41:43" x14ac:dyDescent="0.3">
      <c r="AO53115" s="9"/>
      <c r="AP53115" s="9"/>
      <c r="AQ53115" s="9"/>
    </row>
    <row r="53116" spans="41:43" x14ac:dyDescent="0.3">
      <c r="AO53116" s="9"/>
      <c r="AP53116" s="9"/>
      <c r="AQ53116" s="9"/>
    </row>
    <row r="53117" spans="41:43" x14ac:dyDescent="0.3">
      <c r="AO53117" s="9"/>
      <c r="AP53117" s="9"/>
      <c r="AQ53117" s="9"/>
    </row>
    <row r="53118" spans="41:43" x14ac:dyDescent="0.3">
      <c r="AO53118" s="9"/>
      <c r="AP53118" s="9"/>
      <c r="AQ53118" s="9"/>
    </row>
    <row r="53119" spans="41:43" x14ac:dyDescent="0.3">
      <c r="AO53119" s="9"/>
      <c r="AP53119" s="9"/>
      <c r="AQ53119" s="9"/>
    </row>
    <row r="53120" spans="41:43" x14ac:dyDescent="0.3">
      <c r="AO53120" s="9"/>
      <c r="AP53120" s="9"/>
      <c r="AQ53120" s="9"/>
    </row>
    <row r="53121" spans="41:43" x14ac:dyDescent="0.3">
      <c r="AO53121" s="9"/>
      <c r="AP53121" s="9"/>
      <c r="AQ53121" s="9"/>
    </row>
    <row r="53122" spans="41:43" x14ac:dyDescent="0.3">
      <c r="AO53122" s="9"/>
      <c r="AP53122" s="9"/>
      <c r="AQ53122" s="9"/>
    </row>
    <row r="53123" spans="41:43" x14ac:dyDescent="0.3">
      <c r="AO53123" s="9"/>
      <c r="AP53123" s="9"/>
      <c r="AQ53123" s="9"/>
    </row>
    <row r="53124" spans="41:43" x14ac:dyDescent="0.3">
      <c r="AO53124" s="9"/>
      <c r="AP53124" s="9"/>
      <c r="AQ53124" s="9"/>
    </row>
    <row r="53125" spans="41:43" x14ac:dyDescent="0.3">
      <c r="AO53125" s="9"/>
      <c r="AP53125" s="9"/>
      <c r="AQ53125" s="9"/>
    </row>
    <row r="53126" spans="41:43" x14ac:dyDescent="0.3">
      <c r="AO53126" s="9"/>
      <c r="AP53126" s="9"/>
      <c r="AQ53126" s="9"/>
    </row>
    <row r="53127" spans="41:43" x14ac:dyDescent="0.3">
      <c r="AO53127" s="9"/>
      <c r="AP53127" s="9"/>
      <c r="AQ53127" s="9"/>
    </row>
    <row r="53128" spans="41:43" x14ac:dyDescent="0.3">
      <c r="AO53128" s="9"/>
      <c r="AP53128" s="9"/>
      <c r="AQ53128" s="9"/>
    </row>
    <row r="53129" spans="41:43" x14ac:dyDescent="0.3">
      <c r="AO53129" s="9"/>
      <c r="AP53129" s="9"/>
      <c r="AQ53129" s="9"/>
    </row>
    <row r="53130" spans="41:43" x14ac:dyDescent="0.3">
      <c r="AO53130" s="9"/>
      <c r="AP53130" s="9"/>
      <c r="AQ53130" s="9"/>
    </row>
    <row r="53131" spans="41:43" x14ac:dyDescent="0.3">
      <c r="AO53131" s="9"/>
      <c r="AP53131" s="9"/>
      <c r="AQ53131" s="9"/>
    </row>
    <row r="53132" spans="41:43" x14ac:dyDescent="0.3">
      <c r="AO53132" s="9"/>
      <c r="AP53132" s="9"/>
      <c r="AQ53132" s="9"/>
    </row>
    <row r="53133" spans="41:43" x14ac:dyDescent="0.3">
      <c r="AO53133" s="9"/>
      <c r="AP53133" s="9"/>
      <c r="AQ53133" s="9"/>
    </row>
    <row r="53134" spans="41:43" x14ac:dyDescent="0.3">
      <c r="AO53134" s="9"/>
      <c r="AP53134" s="9"/>
      <c r="AQ53134" s="9"/>
    </row>
    <row r="53135" spans="41:43" x14ac:dyDescent="0.3">
      <c r="AO53135" s="9"/>
      <c r="AP53135" s="9"/>
      <c r="AQ53135" s="9"/>
    </row>
    <row r="53136" spans="41:43" x14ac:dyDescent="0.3">
      <c r="AO53136" s="9"/>
      <c r="AP53136" s="9"/>
      <c r="AQ53136" s="9"/>
    </row>
    <row r="53137" spans="41:43" x14ac:dyDescent="0.3">
      <c r="AO53137" s="9"/>
      <c r="AP53137" s="9"/>
      <c r="AQ53137" s="9"/>
    </row>
    <row r="53138" spans="41:43" x14ac:dyDescent="0.3">
      <c r="AO53138" s="9"/>
      <c r="AP53138" s="9"/>
      <c r="AQ53138" s="9"/>
    </row>
    <row r="53139" spans="41:43" x14ac:dyDescent="0.3">
      <c r="AO53139" s="9"/>
      <c r="AP53139" s="9"/>
      <c r="AQ53139" s="9"/>
    </row>
    <row r="53140" spans="41:43" x14ac:dyDescent="0.3">
      <c r="AO53140" s="9"/>
      <c r="AP53140" s="9"/>
      <c r="AQ53140" s="9"/>
    </row>
    <row r="53141" spans="41:43" x14ac:dyDescent="0.3">
      <c r="AO53141" s="9"/>
      <c r="AP53141" s="9"/>
      <c r="AQ53141" s="9"/>
    </row>
    <row r="53142" spans="41:43" x14ac:dyDescent="0.3">
      <c r="AO53142" s="9"/>
      <c r="AP53142" s="9"/>
      <c r="AQ53142" s="9"/>
    </row>
    <row r="53143" spans="41:43" x14ac:dyDescent="0.3">
      <c r="AO53143" s="9"/>
      <c r="AP53143" s="9"/>
      <c r="AQ53143" s="9"/>
    </row>
    <row r="53144" spans="41:43" x14ac:dyDescent="0.3">
      <c r="AO53144" s="9"/>
      <c r="AP53144" s="9"/>
      <c r="AQ53144" s="9"/>
    </row>
    <row r="53145" spans="41:43" x14ac:dyDescent="0.3">
      <c r="AO53145" s="9"/>
      <c r="AP53145" s="9"/>
      <c r="AQ53145" s="9"/>
    </row>
    <row r="53146" spans="41:43" x14ac:dyDescent="0.3">
      <c r="AO53146" s="9"/>
      <c r="AP53146" s="9"/>
      <c r="AQ53146" s="9"/>
    </row>
    <row r="53147" spans="41:43" x14ac:dyDescent="0.3">
      <c r="AO53147" s="9"/>
      <c r="AP53147" s="9"/>
      <c r="AQ53147" s="9"/>
    </row>
    <row r="53148" spans="41:43" x14ac:dyDescent="0.3">
      <c r="AO53148" s="9"/>
      <c r="AP53148" s="9"/>
      <c r="AQ53148" s="9"/>
    </row>
    <row r="53149" spans="41:43" x14ac:dyDescent="0.3">
      <c r="AO53149" s="9"/>
      <c r="AP53149" s="9"/>
      <c r="AQ53149" s="9"/>
    </row>
    <row r="53150" spans="41:43" x14ac:dyDescent="0.3">
      <c r="AO53150" s="9"/>
      <c r="AP53150" s="9"/>
      <c r="AQ53150" s="9"/>
    </row>
    <row r="53151" spans="41:43" x14ac:dyDescent="0.3">
      <c r="AO53151" s="9"/>
      <c r="AP53151" s="9"/>
      <c r="AQ53151" s="9"/>
    </row>
    <row r="53152" spans="41:43" x14ac:dyDescent="0.3">
      <c r="AO53152" s="9"/>
      <c r="AP53152" s="9"/>
      <c r="AQ53152" s="9"/>
    </row>
    <row r="53153" spans="41:43" x14ac:dyDescent="0.3">
      <c r="AO53153" s="9"/>
      <c r="AP53153" s="9"/>
      <c r="AQ53153" s="9"/>
    </row>
    <row r="53154" spans="41:43" x14ac:dyDescent="0.3">
      <c r="AO53154" s="9"/>
      <c r="AP53154" s="9"/>
      <c r="AQ53154" s="9"/>
    </row>
    <row r="53155" spans="41:43" x14ac:dyDescent="0.3">
      <c r="AO53155" s="9"/>
      <c r="AP53155" s="9"/>
      <c r="AQ53155" s="9"/>
    </row>
    <row r="53156" spans="41:43" x14ac:dyDescent="0.3">
      <c r="AO53156" s="9"/>
      <c r="AP53156" s="9"/>
      <c r="AQ53156" s="9"/>
    </row>
    <row r="53157" spans="41:43" x14ac:dyDescent="0.3">
      <c r="AO53157" s="9"/>
      <c r="AP53157" s="9"/>
      <c r="AQ53157" s="9"/>
    </row>
    <row r="53158" spans="41:43" x14ac:dyDescent="0.3">
      <c r="AO53158" s="9"/>
      <c r="AP53158" s="9"/>
      <c r="AQ53158" s="9"/>
    </row>
    <row r="53159" spans="41:43" x14ac:dyDescent="0.3">
      <c r="AO53159" s="9"/>
      <c r="AP53159" s="9"/>
      <c r="AQ53159" s="9"/>
    </row>
    <row r="53160" spans="41:43" x14ac:dyDescent="0.3">
      <c r="AO53160" s="9"/>
      <c r="AP53160" s="9"/>
      <c r="AQ53160" s="9"/>
    </row>
    <row r="53161" spans="41:43" x14ac:dyDescent="0.3">
      <c r="AO53161" s="9"/>
      <c r="AP53161" s="9"/>
      <c r="AQ53161" s="9"/>
    </row>
    <row r="53162" spans="41:43" x14ac:dyDescent="0.3">
      <c r="AO53162" s="9"/>
      <c r="AP53162" s="9"/>
      <c r="AQ53162" s="9"/>
    </row>
    <row r="53163" spans="41:43" x14ac:dyDescent="0.3">
      <c r="AO53163" s="9"/>
      <c r="AP53163" s="9"/>
      <c r="AQ53163" s="9"/>
    </row>
    <row r="53164" spans="41:43" x14ac:dyDescent="0.3">
      <c r="AO53164" s="9"/>
      <c r="AP53164" s="9"/>
      <c r="AQ53164" s="9"/>
    </row>
    <row r="53165" spans="41:43" x14ac:dyDescent="0.3">
      <c r="AO53165" s="9"/>
      <c r="AP53165" s="9"/>
      <c r="AQ53165" s="9"/>
    </row>
    <row r="53166" spans="41:43" x14ac:dyDescent="0.3">
      <c r="AO53166" s="9"/>
      <c r="AP53166" s="9"/>
      <c r="AQ53166" s="9"/>
    </row>
    <row r="53167" spans="41:43" x14ac:dyDescent="0.3">
      <c r="AO53167" s="9"/>
      <c r="AP53167" s="9"/>
      <c r="AQ53167" s="9"/>
    </row>
    <row r="53168" spans="41:43" x14ac:dyDescent="0.3">
      <c r="AO53168" s="9"/>
      <c r="AP53168" s="9"/>
      <c r="AQ53168" s="9"/>
    </row>
    <row r="53169" spans="41:43" x14ac:dyDescent="0.3">
      <c r="AO53169" s="9"/>
      <c r="AP53169" s="9"/>
      <c r="AQ53169" s="9"/>
    </row>
    <row r="53170" spans="41:43" x14ac:dyDescent="0.3">
      <c r="AO53170" s="9"/>
      <c r="AP53170" s="9"/>
      <c r="AQ53170" s="9"/>
    </row>
    <row r="53171" spans="41:43" x14ac:dyDescent="0.3">
      <c r="AO53171" s="9"/>
      <c r="AP53171" s="9"/>
      <c r="AQ53171" s="9"/>
    </row>
    <row r="53172" spans="41:43" x14ac:dyDescent="0.3">
      <c r="AO53172" s="9"/>
      <c r="AP53172" s="9"/>
      <c r="AQ53172" s="9"/>
    </row>
    <row r="53173" spans="41:43" x14ac:dyDescent="0.3">
      <c r="AO53173" s="9"/>
      <c r="AP53173" s="9"/>
      <c r="AQ53173" s="9"/>
    </row>
    <row r="53174" spans="41:43" x14ac:dyDescent="0.3">
      <c r="AO53174" s="9"/>
      <c r="AP53174" s="9"/>
      <c r="AQ53174" s="9"/>
    </row>
    <row r="53175" spans="41:43" x14ac:dyDescent="0.3">
      <c r="AO53175" s="9"/>
      <c r="AP53175" s="9"/>
      <c r="AQ53175" s="9"/>
    </row>
    <row r="53176" spans="41:43" x14ac:dyDescent="0.3">
      <c r="AO53176" s="9"/>
      <c r="AP53176" s="9"/>
      <c r="AQ53176" s="9"/>
    </row>
    <row r="53177" spans="41:43" x14ac:dyDescent="0.3">
      <c r="AO53177" s="9"/>
      <c r="AP53177" s="9"/>
      <c r="AQ53177" s="9"/>
    </row>
    <row r="53178" spans="41:43" x14ac:dyDescent="0.3">
      <c r="AO53178" s="9"/>
      <c r="AP53178" s="9"/>
      <c r="AQ53178" s="9"/>
    </row>
    <row r="53179" spans="41:43" x14ac:dyDescent="0.3">
      <c r="AO53179" s="9"/>
      <c r="AP53179" s="9"/>
      <c r="AQ53179" s="9"/>
    </row>
    <row r="53180" spans="41:43" x14ac:dyDescent="0.3">
      <c r="AO53180" s="9"/>
      <c r="AP53180" s="9"/>
      <c r="AQ53180" s="9"/>
    </row>
    <row r="53181" spans="41:43" x14ac:dyDescent="0.3">
      <c r="AO53181" s="9"/>
      <c r="AP53181" s="9"/>
      <c r="AQ53181" s="9"/>
    </row>
    <row r="53182" spans="41:43" x14ac:dyDescent="0.3">
      <c r="AO53182" s="9"/>
      <c r="AP53182" s="9"/>
      <c r="AQ53182" s="9"/>
    </row>
    <row r="53183" spans="41:43" x14ac:dyDescent="0.3">
      <c r="AO53183" s="9"/>
      <c r="AP53183" s="9"/>
      <c r="AQ53183" s="9"/>
    </row>
    <row r="53184" spans="41:43" x14ac:dyDescent="0.3">
      <c r="AO53184" s="9"/>
      <c r="AP53184" s="9"/>
      <c r="AQ53184" s="9"/>
    </row>
    <row r="53185" spans="41:43" x14ac:dyDescent="0.3">
      <c r="AO53185" s="9"/>
      <c r="AP53185" s="9"/>
      <c r="AQ53185" s="9"/>
    </row>
    <row r="53186" spans="41:43" x14ac:dyDescent="0.3">
      <c r="AO53186" s="9"/>
      <c r="AP53186" s="9"/>
      <c r="AQ53186" s="9"/>
    </row>
    <row r="53187" spans="41:43" x14ac:dyDescent="0.3">
      <c r="AO53187" s="9"/>
      <c r="AP53187" s="9"/>
      <c r="AQ53187" s="9"/>
    </row>
    <row r="53188" spans="41:43" x14ac:dyDescent="0.3">
      <c r="AO53188" s="9"/>
      <c r="AP53188" s="9"/>
      <c r="AQ53188" s="9"/>
    </row>
    <row r="53189" spans="41:43" x14ac:dyDescent="0.3">
      <c r="AO53189" s="9"/>
      <c r="AP53189" s="9"/>
      <c r="AQ53189" s="9"/>
    </row>
    <row r="53190" spans="41:43" x14ac:dyDescent="0.3">
      <c r="AO53190" s="9"/>
      <c r="AP53190" s="9"/>
      <c r="AQ53190" s="9"/>
    </row>
    <row r="53191" spans="41:43" x14ac:dyDescent="0.3">
      <c r="AO53191" s="9"/>
      <c r="AP53191" s="9"/>
      <c r="AQ53191" s="9"/>
    </row>
    <row r="53192" spans="41:43" x14ac:dyDescent="0.3">
      <c r="AO53192" s="9"/>
      <c r="AP53192" s="9"/>
      <c r="AQ53192" s="9"/>
    </row>
    <row r="53193" spans="41:43" x14ac:dyDescent="0.3">
      <c r="AO53193" s="9"/>
      <c r="AP53193" s="9"/>
      <c r="AQ53193" s="9"/>
    </row>
    <row r="53194" spans="41:43" x14ac:dyDescent="0.3">
      <c r="AO53194" s="9"/>
      <c r="AP53194" s="9"/>
      <c r="AQ53194" s="9"/>
    </row>
    <row r="53195" spans="41:43" x14ac:dyDescent="0.3">
      <c r="AO53195" s="9"/>
      <c r="AP53195" s="9"/>
      <c r="AQ53195" s="9"/>
    </row>
    <row r="53196" spans="41:43" x14ac:dyDescent="0.3">
      <c r="AO53196" s="9"/>
      <c r="AP53196" s="9"/>
      <c r="AQ53196" s="9"/>
    </row>
    <row r="53197" spans="41:43" x14ac:dyDescent="0.3">
      <c r="AO53197" s="9"/>
      <c r="AP53197" s="9"/>
      <c r="AQ53197" s="9"/>
    </row>
    <row r="53198" spans="41:43" x14ac:dyDescent="0.3">
      <c r="AO53198" s="9"/>
      <c r="AP53198" s="9"/>
      <c r="AQ53198" s="9"/>
    </row>
    <row r="53199" spans="41:43" x14ac:dyDescent="0.3">
      <c r="AO53199" s="9"/>
      <c r="AP53199" s="9"/>
      <c r="AQ53199" s="9"/>
    </row>
    <row r="53200" spans="41:43" x14ac:dyDescent="0.3">
      <c r="AO53200" s="9"/>
      <c r="AP53200" s="9"/>
      <c r="AQ53200" s="9"/>
    </row>
    <row r="53201" spans="41:43" x14ac:dyDescent="0.3">
      <c r="AO53201" s="9"/>
      <c r="AP53201" s="9"/>
      <c r="AQ53201" s="9"/>
    </row>
    <row r="53202" spans="41:43" x14ac:dyDescent="0.3">
      <c r="AO53202" s="9"/>
      <c r="AP53202" s="9"/>
      <c r="AQ53202" s="9"/>
    </row>
    <row r="53203" spans="41:43" x14ac:dyDescent="0.3">
      <c r="AO53203" s="9"/>
      <c r="AP53203" s="9"/>
      <c r="AQ53203" s="9"/>
    </row>
    <row r="53204" spans="41:43" x14ac:dyDescent="0.3">
      <c r="AO53204" s="9"/>
      <c r="AP53204" s="9"/>
      <c r="AQ53204" s="9"/>
    </row>
    <row r="53205" spans="41:43" x14ac:dyDescent="0.3">
      <c r="AO53205" s="9"/>
      <c r="AP53205" s="9"/>
      <c r="AQ53205" s="9"/>
    </row>
    <row r="53206" spans="41:43" x14ac:dyDescent="0.3">
      <c r="AO53206" s="9"/>
      <c r="AP53206" s="9"/>
      <c r="AQ53206" s="9"/>
    </row>
    <row r="53207" spans="41:43" x14ac:dyDescent="0.3">
      <c r="AO53207" s="9"/>
      <c r="AP53207" s="9"/>
      <c r="AQ53207" s="9"/>
    </row>
    <row r="53208" spans="41:43" x14ac:dyDescent="0.3">
      <c r="AO53208" s="9"/>
      <c r="AP53208" s="9"/>
      <c r="AQ53208" s="9"/>
    </row>
    <row r="53209" spans="41:43" x14ac:dyDescent="0.3">
      <c r="AO53209" s="9"/>
      <c r="AP53209" s="9"/>
      <c r="AQ53209" s="9"/>
    </row>
    <row r="53210" spans="41:43" x14ac:dyDescent="0.3">
      <c r="AO53210" s="9"/>
      <c r="AP53210" s="9"/>
      <c r="AQ53210" s="9"/>
    </row>
    <row r="53211" spans="41:43" x14ac:dyDescent="0.3">
      <c r="AO53211" s="9"/>
      <c r="AP53211" s="9"/>
      <c r="AQ53211" s="9"/>
    </row>
    <row r="53212" spans="41:43" x14ac:dyDescent="0.3">
      <c r="AO53212" s="9"/>
      <c r="AP53212" s="9"/>
      <c r="AQ53212" s="9"/>
    </row>
    <row r="53213" spans="41:43" x14ac:dyDescent="0.3">
      <c r="AO53213" s="9"/>
      <c r="AP53213" s="9"/>
      <c r="AQ53213" s="9"/>
    </row>
    <row r="53214" spans="41:43" x14ac:dyDescent="0.3">
      <c r="AO53214" s="9"/>
      <c r="AP53214" s="9"/>
      <c r="AQ53214" s="9"/>
    </row>
    <row r="53215" spans="41:43" x14ac:dyDescent="0.3">
      <c r="AO53215" s="9"/>
      <c r="AP53215" s="9"/>
      <c r="AQ53215" s="9"/>
    </row>
    <row r="53216" spans="41:43" x14ac:dyDescent="0.3">
      <c r="AO53216" s="9"/>
      <c r="AP53216" s="9"/>
      <c r="AQ53216" s="9"/>
    </row>
    <row r="53217" spans="41:43" x14ac:dyDescent="0.3">
      <c r="AO53217" s="9"/>
      <c r="AP53217" s="9"/>
      <c r="AQ53217" s="9"/>
    </row>
    <row r="53218" spans="41:43" x14ac:dyDescent="0.3">
      <c r="AO53218" s="9"/>
      <c r="AP53218" s="9"/>
      <c r="AQ53218" s="9"/>
    </row>
    <row r="53219" spans="41:43" x14ac:dyDescent="0.3">
      <c r="AO53219" s="9"/>
      <c r="AP53219" s="9"/>
      <c r="AQ53219" s="9"/>
    </row>
    <row r="53220" spans="41:43" x14ac:dyDescent="0.3">
      <c r="AO53220" s="9"/>
      <c r="AP53220" s="9"/>
      <c r="AQ53220" s="9"/>
    </row>
    <row r="53221" spans="41:43" x14ac:dyDescent="0.3">
      <c r="AO53221" s="9"/>
      <c r="AP53221" s="9"/>
      <c r="AQ53221" s="9"/>
    </row>
    <row r="53222" spans="41:43" x14ac:dyDescent="0.3">
      <c r="AO53222" s="9"/>
      <c r="AP53222" s="9"/>
      <c r="AQ53222" s="9"/>
    </row>
    <row r="53223" spans="41:43" x14ac:dyDescent="0.3">
      <c r="AO53223" s="9"/>
      <c r="AP53223" s="9"/>
      <c r="AQ53223" s="9"/>
    </row>
    <row r="53224" spans="41:43" x14ac:dyDescent="0.3">
      <c r="AO53224" s="9"/>
      <c r="AP53224" s="9"/>
      <c r="AQ53224" s="9"/>
    </row>
    <row r="53225" spans="41:43" x14ac:dyDescent="0.3">
      <c r="AO53225" s="9"/>
      <c r="AP53225" s="9"/>
      <c r="AQ53225" s="9"/>
    </row>
    <row r="53226" spans="41:43" x14ac:dyDescent="0.3">
      <c r="AO53226" s="9"/>
      <c r="AP53226" s="9"/>
      <c r="AQ53226" s="9"/>
    </row>
    <row r="53227" spans="41:43" x14ac:dyDescent="0.3">
      <c r="AO53227" s="9"/>
      <c r="AP53227" s="9"/>
      <c r="AQ53227" s="9"/>
    </row>
    <row r="53228" spans="41:43" x14ac:dyDescent="0.3">
      <c r="AO53228" s="9"/>
      <c r="AP53228" s="9"/>
      <c r="AQ53228" s="9"/>
    </row>
    <row r="53229" spans="41:43" x14ac:dyDescent="0.3">
      <c r="AO53229" s="9"/>
      <c r="AP53229" s="9"/>
      <c r="AQ53229" s="9"/>
    </row>
    <row r="53230" spans="41:43" x14ac:dyDescent="0.3">
      <c r="AO53230" s="9"/>
      <c r="AP53230" s="9"/>
      <c r="AQ53230" s="9"/>
    </row>
    <row r="53231" spans="41:43" x14ac:dyDescent="0.3">
      <c r="AO53231" s="9"/>
      <c r="AP53231" s="9"/>
      <c r="AQ53231" s="9"/>
    </row>
    <row r="53232" spans="41:43" x14ac:dyDescent="0.3">
      <c r="AO53232" s="9"/>
      <c r="AP53232" s="9"/>
      <c r="AQ53232" s="9"/>
    </row>
    <row r="53233" spans="41:43" x14ac:dyDescent="0.3">
      <c r="AO53233" s="9"/>
      <c r="AP53233" s="9"/>
      <c r="AQ53233" s="9"/>
    </row>
    <row r="53234" spans="41:43" x14ac:dyDescent="0.3">
      <c r="AO53234" s="9"/>
      <c r="AP53234" s="9"/>
      <c r="AQ53234" s="9"/>
    </row>
    <row r="53235" spans="41:43" x14ac:dyDescent="0.3">
      <c r="AO53235" s="9"/>
      <c r="AP53235" s="9"/>
      <c r="AQ53235" s="9"/>
    </row>
    <row r="53236" spans="41:43" x14ac:dyDescent="0.3">
      <c r="AO53236" s="9"/>
      <c r="AP53236" s="9"/>
      <c r="AQ53236" s="9"/>
    </row>
    <row r="53237" spans="41:43" x14ac:dyDescent="0.3">
      <c r="AO53237" s="9"/>
      <c r="AP53237" s="9"/>
      <c r="AQ53237" s="9"/>
    </row>
    <row r="53238" spans="41:43" x14ac:dyDescent="0.3">
      <c r="AO53238" s="9"/>
      <c r="AP53238" s="9"/>
      <c r="AQ53238" s="9"/>
    </row>
    <row r="53239" spans="41:43" x14ac:dyDescent="0.3">
      <c r="AO53239" s="9"/>
      <c r="AP53239" s="9"/>
      <c r="AQ53239" s="9"/>
    </row>
    <row r="53240" spans="41:43" x14ac:dyDescent="0.3">
      <c r="AO53240" s="9"/>
      <c r="AP53240" s="9"/>
      <c r="AQ53240" s="9"/>
    </row>
    <row r="53241" spans="41:43" x14ac:dyDescent="0.3">
      <c r="AO53241" s="9"/>
      <c r="AP53241" s="9"/>
      <c r="AQ53241" s="9"/>
    </row>
    <row r="53242" spans="41:43" x14ac:dyDescent="0.3">
      <c r="AO53242" s="9"/>
      <c r="AP53242" s="9"/>
      <c r="AQ53242" s="9"/>
    </row>
    <row r="53243" spans="41:43" x14ac:dyDescent="0.3">
      <c r="AO53243" s="9"/>
      <c r="AP53243" s="9"/>
      <c r="AQ53243" s="9"/>
    </row>
    <row r="53244" spans="41:43" x14ac:dyDescent="0.3">
      <c r="AO53244" s="9"/>
      <c r="AP53244" s="9"/>
      <c r="AQ53244" s="9"/>
    </row>
    <row r="53245" spans="41:43" x14ac:dyDescent="0.3">
      <c r="AO53245" s="9"/>
      <c r="AP53245" s="9"/>
      <c r="AQ53245" s="9"/>
    </row>
    <row r="53246" spans="41:43" x14ac:dyDescent="0.3">
      <c r="AO53246" s="9"/>
      <c r="AP53246" s="9"/>
      <c r="AQ53246" s="9"/>
    </row>
    <row r="53247" spans="41:43" x14ac:dyDescent="0.3">
      <c r="AO53247" s="9"/>
      <c r="AP53247" s="9"/>
      <c r="AQ53247" s="9"/>
    </row>
    <row r="53248" spans="41:43" x14ac:dyDescent="0.3">
      <c r="AO53248" s="9"/>
      <c r="AP53248" s="9"/>
      <c r="AQ53248" s="9"/>
    </row>
    <row r="53249" spans="41:43" x14ac:dyDescent="0.3">
      <c r="AO53249" s="9"/>
      <c r="AP53249" s="9"/>
      <c r="AQ53249" s="9"/>
    </row>
    <row r="53250" spans="41:43" x14ac:dyDescent="0.3">
      <c r="AO53250" s="9"/>
      <c r="AP53250" s="9"/>
      <c r="AQ53250" s="9"/>
    </row>
    <row r="53251" spans="41:43" x14ac:dyDescent="0.3">
      <c r="AO53251" s="9"/>
      <c r="AP53251" s="9"/>
      <c r="AQ53251" s="9"/>
    </row>
    <row r="53252" spans="41:43" x14ac:dyDescent="0.3">
      <c r="AO53252" s="9"/>
      <c r="AP53252" s="9"/>
      <c r="AQ53252" s="9"/>
    </row>
    <row r="53253" spans="41:43" x14ac:dyDescent="0.3">
      <c r="AO53253" s="9"/>
      <c r="AP53253" s="9"/>
      <c r="AQ53253" s="9"/>
    </row>
    <row r="53254" spans="41:43" x14ac:dyDescent="0.3">
      <c r="AO53254" s="9"/>
      <c r="AP53254" s="9"/>
      <c r="AQ53254" s="9"/>
    </row>
    <row r="53255" spans="41:43" x14ac:dyDescent="0.3">
      <c r="AO53255" s="9"/>
      <c r="AP53255" s="9"/>
      <c r="AQ53255" s="9"/>
    </row>
    <row r="53256" spans="41:43" x14ac:dyDescent="0.3">
      <c r="AO53256" s="9"/>
      <c r="AP53256" s="9"/>
      <c r="AQ53256" s="9"/>
    </row>
    <row r="53257" spans="41:43" x14ac:dyDescent="0.3">
      <c r="AO53257" s="9"/>
      <c r="AP53257" s="9"/>
      <c r="AQ53257" s="9"/>
    </row>
    <row r="53258" spans="41:43" x14ac:dyDescent="0.3">
      <c r="AO53258" s="9"/>
      <c r="AP53258" s="9"/>
      <c r="AQ53258" s="9"/>
    </row>
    <row r="53259" spans="41:43" x14ac:dyDescent="0.3">
      <c r="AO53259" s="9"/>
      <c r="AP53259" s="9"/>
      <c r="AQ53259" s="9"/>
    </row>
    <row r="53260" spans="41:43" x14ac:dyDescent="0.3">
      <c r="AO53260" s="9"/>
      <c r="AP53260" s="9"/>
      <c r="AQ53260" s="9"/>
    </row>
    <row r="53261" spans="41:43" x14ac:dyDescent="0.3">
      <c r="AO53261" s="9"/>
      <c r="AP53261" s="9"/>
      <c r="AQ53261" s="9"/>
    </row>
    <row r="53262" spans="41:43" x14ac:dyDescent="0.3">
      <c r="AO53262" s="9"/>
      <c r="AP53262" s="9"/>
      <c r="AQ53262" s="9"/>
    </row>
    <row r="53263" spans="41:43" x14ac:dyDescent="0.3">
      <c r="AO53263" s="9"/>
      <c r="AP53263" s="9"/>
      <c r="AQ53263" s="9"/>
    </row>
    <row r="53264" spans="41:43" x14ac:dyDescent="0.3">
      <c r="AO53264" s="9"/>
      <c r="AP53264" s="9"/>
      <c r="AQ53264" s="9"/>
    </row>
    <row r="53265" spans="41:43" x14ac:dyDescent="0.3">
      <c r="AO53265" s="9"/>
      <c r="AP53265" s="9"/>
      <c r="AQ53265" s="9"/>
    </row>
    <row r="53266" spans="41:43" x14ac:dyDescent="0.3">
      <c r="AO53266" s="9"/>
      <c r="AP53266" s="9"/>
      <c r="AQ53266" s="9"/>
    </row>
    <row r="53267" spans="41:43" x14ac:dyDescent="0.3">
      <c r="AO53267" s="9"/>
      <c r="AP53267" s="9"/>
      <c r="AQ53267" s="9"/>
    </row>
    <row r="53268" spans="41:43" x14ac:dyDescent="0.3">
      <c r="AO53268" s="9"/>
      <c r="AP53268" s="9"/>
      <c r="AQ53268" s="9"/>
    </row>
    <row r="53269" spans="41:43" x14ac:dyDescent="0.3">
      <c r="AO53269" s="9"/>
      <c r="AP53269" s="9"/>
      <c r="AQ53269" s="9"/>
    </row>
    <row r="53270" spans="41:43" x14ac:dyDescent="0.3">
      <c r="AO53270" s="9"/>
      <c r="AP53270" s="9"/>
      <c r="AQ53270" s="9"/>
    </row>
    <row r="53271" spans="41:43" x14ac:dyDescent="0.3">
      <c r="AO53271" s="9"/>
      <c r="AP53271" s="9"/>
      <c r="AQ53271" s="9"/>
    </row>
    <row r="53272" spans="41:43" x14ac:dyDescent="0.3">
      <c r="AO53272" s="9"/>
      <c r="AP53272" s="9"/>
      <c r="AQ53272" s="9"/>
    </row>
    <row r="53273" spans="41:43" x14ac:dyDescent="0.3">
      <c r="AO53273" s="9"/>
      <c r="AP53273" s="9"/>
      <c r="AQ53273" s="9"/>
    </row>
    <row r="53274" spans="41:43" x14ac:dyDescent="0.3">
      <c r="AO53274" s="9"/>
      <c r="AP53274" s="9"/>
      <c r="AQ53274" s="9"/>
    </row>
    <row r="53275" spans="41:43" x14ac:dyDescent="0.3">
      <c r="AO53275" s="9"/>
      <c r="AP53275" s="9"/>
      <c r="AQ53275" s="9"/>
    </row>
    <row r="53276" spans="41:43" x14ac:dyDescent="0.3">
      <c r="AO53276" s="9"/>
      <c r="AP53276" s="9"/>
      <c r="AQ53276" s="9"/>
    </row>
    <row r="53277" spans="41:43" x14ac:dyDescent="0.3">
      <c r="AO53277" s="9"/>
      <c r="AP53277" s="9"/>
      <c r="AQ53277" s="9"/>
    </row>
    <row r="53278" spans="41:43" x14ac:dyDescent="0.3">
      <c r="AO53278" s="9"/>
      <c r="AP53278" s="9"/>
      <c r="AQ53278" s="9"/>
    </row>
    <row r="53279" spans="41:43" x14ac:dyDescent="0.3">
      <c r="AO53279" s="9"/>
      <c r="AP53279" s="9"/>
      <c r="AQ53279" s="9"/>
    </row>
    <row r="53280" spans="41:43" x14ac:dyDescent="0.3">
      <c r="AO53280" s="9"/>
      <c r="AP53280" s="9"/>
      <c r="AQ53280" s="9"/>
    </row>
    <row r="53281" spans="41:43" x14ac:dyDescent="0.3">
      <c r="AO53281" s="9"/>
      <c r="AP53281" s="9"/>
      <c r="AQ53281" s="9"/>
    </row>
    <row r="53282" spans="41:43" x14ac:dyDescent="0.3">
      <c r="AO53282" s="9"/>
      <c r="AP53282" s="9"/>
      <c r="AQ53282" s="9"/>
    </row>
    <row r="53283" spans="41:43" x14ac:dyDescent="0.3">
      <c r="AO53283" s="9"/>
      <c r="AP53283" s="9"/>
      <c r="AQ53283" s="9"/>
    </row>
    <row r="53284" spans="41:43" x14ac:dyDescent="0.3">
      <c r="AO53284" s="9"/>
      <c r="AP53284" s="9"/>
      <c r="AQ53284" s="9"/>
    </row>
    <row r="53285" spans="41:43" x14ac:dyDescent="0.3">
      <c r="AO53285" s="9"/>
      <c r="AP53285" s="9"/>
      <c r="AQ53285" s="9"/>
    </row>
    <row r="53286" spans="41:43" x14ac:dyDescent="0.3">
      <c r="AO53286" s="9"/>
      <c r="AP53286" s="9"/>
      <c r="AQ53286" s="9"/>
    </row>
    <row r="53287" spans="41:43" x14ac:dyDescent="0.3">
      <c r="AO53287" s="9"/>
      <c r="AP53287" s="9"/>
      <c r="AQ53287" s="9"/>
    </row>
    <row r="53288" spans="41:43" x14ac:dyDescent="0.3">
      <c r="AO53288" s="9"/>
      <c r="AP53288" s="9"/>
      <c r="AQ53288" s="9"/>
    </row>
    <row r="53289" spans="41:43" x14ac:dyDescent="0.3">
      <c r="AO53289" s="9"/>
      <c r="AP53289" s="9"/>
      <c r="AQ53289" s="9"/>
    </row>
    <row r="53290" spans="41:43" x14ac:dyDescent="0.3">
      <c r="AO53290" s="9"/>
      <c r="AP53290" s="9"/>
      <c r="AQ53290" s="9"/>
    </row>
    <row r="53291" spans="41:43" x14ac:dyDescent="0.3">
      <c r="AO53291" s="9"/>
      <c r="AP53291" s="9"/>
      <c r="AQ53291" s="9"/>
    </row>
    <row r="53292" spans="41:43" x14ac:dyDescent="0.3">
      <c r="AO53292" s="9"/>
      <c r="AP53292" s="9"/>
      <c r="AQ53292" s="9"/>
    </row>
    <row r="53293" spans="41:43" x14ac:dyDescent="0.3">
      <c r="AO53293" s="9"/>
      <c r="AP53293" s="9"/>
      <c r="AQ53293" s="9"/>
    </row>
    <row r="53294" spans="41:43" x14ac:dyDescent="0.3">
      <c r="AO53294" s="9"/>
      <c r="AP53294" s="9"/>
      <c r="AQ53294" s="9"/>
    </row>
    <row r="53295" spans="41:43" x14ac:dyDescent="0.3">
      <c r="AO53295" s="9"/>
      <c r="AP53295" s="9"/>
      <c r="AQ53295" s="9"/>
    </row>
    <row r="53296" spans="41:43" x14ac:dyDescent="0.3">
      <c r="AO53296" s="9"/>
      <c r="AP53296" s="9"/>
      <c r="AQ53296" s="9"/>
    </row>
    <row r="53297" spans="41:43" x14ac:dyDescent="0.3">
      <c r="AO53297" s="9"/>
      <c r="AP53297" s="9"/>
      <c r="AQ53297" s="9"/>
    </row>
    <row r="53298" spans="41:43" x14ac:dyDescent="0.3">
      <c r="AO53298" s="9"/>
      <c r="AP53298" s="9"/>
      <c r="AQ53298" s="9"/>
    </row>
    <row r="53299" spans="41:43" x14ac:dyDescent="0.3">
      <c r="AO53299" s="9"/>
      <c r="AP53299" s="9"/>
      <c r="AQ53299" s="9"/>
    </row>
    <row r="53300" spans="41:43" x14ac:dyDescent="0.3">
      <c r="AO53300" s="9"/>
      <c r="AP53300" s="9"/>
      <c r="AQ53300" s="9"/>
    </row>
    <row r="53301" spans="41:43" x14ac:dyDescent="0.3">
      <c r="AO53301" s="9"/>
      <c r="AP53301" s="9"/>
      <c r="AQ53301" s="9"/>
    </row>
    <row r="53302" spans="41:43" x14ac:dyDescent="0.3">
      <c r="AO53302" s="9"/>
      <c r="AP53302" s="9"/>
      <c r="AQ53302" s="9"/>
    </row>
    <row r="53303" spans="41:43" x14ac:dyDescent="0.3">
      <c r="AO53303" s="9"/>
      <c r="AP53303" s="9"/>
      <c r="AQ53303" s="9"/>
    </row>
    <row r="53304" spans="41:43" x14ac:dyDescent="0.3">
      <c r="AO53304" s="9"/>
      <c r="AP53304" s="9"/>
      <c r="AQ53304" s="9"/>
    </row>
    <row r="53305" spans="41:43" x14ac:dyDescent="0.3">
      <c r="AO53305" s="9"/>
      <c r="AP53305" s="9"/>
      <c r="AQ53305" s="9"/>
    </row>
    <row r="53306" spans="41:43" x14ac:dyDescent="0.3">
      <c r="AO53306" s="9"/>
      <c r="AP53306" s="9"/>
      <c r="AQ53306" s="9"/>
    </row>
    <row r="53307" spans="41:43" x14ac:dyDescent="0.3">
      <c r="AO53307" s="9"/>
      <c r="AP53307" s="9"/>
      <c r="AQ53307" s="9"/>
    </row>
    <row r="53308" spans="41:43" x14ac:dyDescent="0.3">
      <c r="AO53308" s="9"/>
      <c r="AP53308" s="9"/>
      <c r="AQ53308" s="9"/>
    </row>
    <row r="53309" spans="41:43" x14ac:dyDescent="0.3">
      <c r="AO53309" s="9"/>
      <c r="AP53309" s="9"/>
      <c r="AQ53309" s="9"/>
    </row>
    <row r="53310" spans="41:43" x14ac:dyDescent="0.3">
      <c r="AO53310" s="9"/>
      <c r="AP53310" s="9"/>
      <c r="AQ53310" s="9"/>
    </row>
    <row r="53311" spans="41:43" x14ac:dyDescent="0.3">
      <c r="AO53311" s="9"/>
      <c r="AP53311" s="9"/>
      <c r="AQ53311" s="9"/>
    </row>
    <row r="53312" spans="41:43" x14ac:dyDescent="0.3">
      <c r="AO53312" s="9"/>
      <c r="AP53312" s="9"/>
      <c r="AQ53312" s="9"/>
    </row>
    <row r="53313" spans="41:43" x14ac:dyDescent="0.3">
      <c r="AO53313" s="9"/>
      <c r="AP53313" s="9"/>
      <c r="AQ53313" s="9"/>
    </row>
    <row r="53314" spans="41:43" x14ac:dyDescent="0.3">
      <c r="AO53314" s="9"/>
      <c r="AP53314" s="9"/>
      <c r="AQ53314" s="9"/>
    </row>
    <row r="53315" spans="41:43" x14ac:dyDescent="0.3">
      <c r="AO53315" s="9"/>
      <c r="AP53315" s="9"/>
      <c r="AQ53315" s="9"/>
    </row>
    <row r="53316" spans="41:43" x14ac:dyDescent="0.3">
      <c r="AO53316" s="9"/>
      <c r="AP53316" s="9"/>
      <c r="AQ53316" s="9"/>
    </row>
    <row r="53317" spans="41:43" x14ac:dyDescent="0.3">
      <c r="AO53317" s="9"/>
      <c r="AP53317" s="9"/>
      <c r="AQ53317" s="9"/>
    </row>
    <row r="53318" spans="41:43" x14ac:dyDescent="0.3">
      <c r="AO53318" s="9"/>
      <c r="AP53318" s="9"/>
      <c r="AQ53318" s="9"/>
    </row>
    <row r="53319" spans="41:43" x14ac:dyDescent="0.3">
      <c r="AO53319" s="9"/>
      <c r="AP53319" s="9"/>
      <c r="AQ53319" s="9"/>
    </row>
    <row r="53320" spans="41:43" x14ac:dyDescent="0.3">
      <c r="AO53320" s="9"/>
      <c r="AP53320" s="9"/>
      <c r="AQ53320" s="9"/>
    </row>
    <row r="53321" spans="41:43" x14ac:dyDescent="0.3">
      <c r="AO53321" s="9"/>
      <c r="AP53321" s="9"/>
      <c r="AQ53321" s="9"/>
    </row>
    <row r="53322" spans="41:43" x14ac:dyDescent="0.3">
      <c r="AO53322" s="9"/>
      <c r="AP53322" s="9"/>
      <c r="AQ53322" s="9"/>
    </row>
    <row r="53323" spans="41:43" x14ac:dyDescent="0.3">
      <c r="AO53323" s="9"/>
      <c r="AP53323" s="9"/>
      <c r="AQ53323" s="9"/>
    </row>
    <row r="53324" spans="41:43" x14ac:dyDescent="0.3">
      <c r="AO53324" s="9"/>
      <c r="AP53324" s="9"/>
      <c r="AQ53324" s="9"/>
    </row>
    <row r="53325" spans="41:43" x14ac:dyDescent="0.3">
      <c r="AO53325" s="9"/>
      <c r="AP53325" s="9"/>
      <c r="AQ53325" s="9"/>
    </row>
    <row r="53326" spans="41:43" x14ac:dyDescent="0.3">
      <c r="AO53326" s="9"/>
      <c r="AP53326" s="9"/>
      <c r="AQ53326" s="9"/>
    </row>
    <row r="53327" spans="41:43" x14ac:dyDescent="0.3">
      <c r="AO53327" s="9"/>
      <c r="AP53327" s="9"/>
      <c r="AQ53327" s="9"/>
    </row>
    <row r="53328" spans="41:43" x14ac:dyDescent="0.3">
      <c r="AO53328" s="9"/>
      <c r="AP53328" s="9"/>
      <c r="AQ53328" s="9"/>
    </row>
    <row r="53329" spans="41:43" x14ac:dyDescent="0.3">
      <c r="AO53329" s="9"/>
      <c r="AP53329" s="9"/>
      <c r="AQ53329" s="9"/>
    </row>
    <row r="53330" spans="41:43" x14ac:dyDescent="0.3">
      <c r="AO53330" s="9"/>
      <c r="AP53330" s="9"/>
      <c r="AQ53330" s="9"/>
    </row>
    <row r="53331" spans="41:43" x14ac:dyDescent="0.3">
      <c r="AO53331" s="9"/>
      <c r="AP53331" s="9"/>
      <c r="AQ53331" s="9"/>
    </row>
    <row r="53332" spans="41:43" x14ac:dyDescent="0.3">
      <c r="AO53332" s="9"/>
      <c r="AP53332" s="9"/>
      <c r="AQ53332" s="9"/>
    </row>
    <row r="53333" spans="41:43" x14ac:dyDescent="0.3">
      <c r="AO53333" s="9"/>
      <c r="AP53333" s="9"/>
      <c r="AQ53333" s="9"/>
    </row>
    <row r="53334" spans="41:43" x14ac:dyDescent="0.3">
      <c r="AO53334" s="9"/>
      <c r="AP53334" s="9"/>
      <c r="AQ53334" s="9"/>
    </row>
    <row r="53335" spans="41:43" x14ac:dyDescent="0.3">
      <c r="AO53335" s="9"/>
      <c r="AP53335" s="9"/>
      <c r="AQ53335" s="9"/>
    </row>
    <row r="53336" spans="41:43" x14ac:dyDescent="0.3">
      <c r="AO53336" s="9"/>
      <c r="AP53336" s="9"/>
      <c r="AQ53336" s="9"/>
    </row>
    <row r="53337" spans="41:43" x14ac:dyDescent="0.3">
      <c r="AO53337" s="9"/>
      <c r="AP53337" s="9"/>
      <c r="AQ53337" s="9"/>
    </row>
    <row r="53338" spans="41:43" x14ac:dyDescent="0.3">
      <c r="AO53338" s="9"/>
      <c r="AP53338" s="9"/>
      <c r="AQ53338" s="9"/>
    </row>
    <row r="53339" spans="41:43" x14ac:dyDescent="0.3">
      <c r="AO53339" s="9"/>
      <c r="AP53339" s="9"/>
      <c r="AQ53339" s="9"/>
    </row>
    <row r="53340" spans="41:43" x14ac:dyDescent="0.3">
      <c r="AO53340" s="9"/>
      <c r="AP53340" s="9"/>
      <c r="AQ53340" s="9"/>
    </row>
    <row r="53341" spans="41:43" x14ac:dyDescent="0.3">
      <c r="AO53341" s="9"/>
      <c r="AP53341" s="9"/>
      <c r="AQ53341" s="9"/>
    </row>
    <row r="53342" spans="41:43" x14ac:dyDescent="0.3">
      <c r="AO53342" s="9"/>
      <c r="AP53342" s="9"/>
      <c r="AQ53342" s="9"/>
    </row>
    <row r="53343" spans="41:43" x14ac:dyDescent="0.3">
      <c r="AO53343" s="9"/>
      <c r="AP53343" s="9"/>
      <c r="AQ53343" s="9"/>
    </row>
    <row r="53344" spans="41:43" x14ac:dyDescent="0.3">
      <c r="AO53344" s="9"/>
      <c r="AP53344" s="9"/>
      <c r="AQ53344" s="9"/>
    </row>
    <row r="53345" spans="41:43" x14ac:dyDescent="0.3">
      <c r="AO53345" s="9"/>
      <c r="AP53345" s="9"/>
      <c r="AQ53345" s="9"/>
    </row>
    <row r="53346" spans="41:43" x14ac:dyDescent="0.3">
      <c r="AO53346" s="9"/>
      <c r="AP53346" s="9"/>
      <c r="AQ53346" s="9"/>
    </row>
    <row r="53347" spans="41:43" x14ac:dyDescent="0.3">
      <c r="AO53347" s="9"/>
      <c r="AP53347" s="9"/>
      <c r="AQ53347" s="9"/>
    </row>
    <row r="53348" spans="41:43" x14ac:dyDescent="0.3">
      <c r="AO53348" s="9"/>
      <c r="AP53348" s="9"/>
      <c r="AQ53348" s="9"/>
    </row>
    <row r="53349" spans="41:43" x14ac:dyDescent="0.3">
      <c r="AO53349" s="9"/>
      <c r="AP53349" s="9"/>
      <c r="AQ53349" s="9"/>
    </row>
    <row r="53350" spans="41:43" x14ac:dyDescent="0.3">
      <c r="AO53350" s="9"/>
      <c r="AP53350" s="9"/>
      <c r="AQ53350" s="9"/>
    </row>
    <row r="53351" spans="41:43" x14ac:dyDescent="0.3">
      <c r="AO53351" s="9"/>
      <c r="AP53351" s="9"/>
      <c r="AQ53351" s="9"/>
    </row>
    <row r="53352" spans="41:43" x14ac:dyDescent="0.3">
      <c r="AO53352" s="9"/>
      <c r="AP53352" s="9"/>
      <c r="AQ53352" s="9"/>
    </row>
    <row r="53353" spans="41:43" x14ac:dyDescent="0.3">
      <c r="AO53353" s="9"/>
      <c r="AP53353" s="9"/>
      <c r="AQ53353" s="9"/>
    </row>
    <row r="53354" spans="41:43" x14ac:dyDescent="0.3">
      <c r="AO53354" s="9"/>
      <c r="AP53354" s="9"/>
      <c r="AQ53354" s="9"/>
    </row>
    <row r="53355" spans="41:43" x14ac:dyDescent="0.3">
      <c r="AO53355" s="9"/>
      <c r="AP53355" s="9"/>
      <c r="AQ53355" s="9"/>
    </row>
    <row r="53356" spans="41:43" x14ac:dyDescent="0.3">
      <c r="AO53356" s="9"/>
      <c r="AP53356" s="9"/>
      <c r="AQ53356" s="9"/>
    </row>
    <row r="53357" spans="41:43" x14ac:dyDescent="0.3">
      <c r="AO53357" s="9"/>
      <c r="AP53357" s="9"/>
      <c r="AQ53357" s="9"/>
    </row>
    <row r="53358" spans="41:43" x14ac:dyDescent="0.3">
      <c r="AO53358" s="9"/>
      <c r="AP53358" s="9"/>
      <c r="AQ53358" s="9"/>
    </row>
    <row r="53359" spans="41:43" x14ac:dyDescent="0.3">
      <c r="AO53359" s="9"/>
      <c r="AP53359" s="9"/>
      <c r="AQ53359" s="9"/>
    </row>
    <row r="53360" spans="41:43" x14ac:dyDescent="0.3">
      <c r="AO53360" s="9"/>
      <c r="AP53360" s="9"/>
      <c r="AQ53360" s="9"/>
    </row>
    <row r="53361" spans="41:43" x14ac:dyDescent="0.3">
      <c r="AO53361" s="9"/>
      <c r="AP53361" s="9"/>
      <c r="AQ53361" s="9"/>
    </row>
    <row r="53362" spans="41:43" x14ac:dyDescent="0.3">
      <c r="AO53362" s="9"/>
      <c r="AP53362" s="9"/>
      <c r="AQ53362" s="9"/>
    </row>
    <row r="53363" spans="41:43" x14ac:dyDescent="0.3">
      <c r="AO53363" s="9"/>
      <c r="AP53363" s="9"/>
      <c r="AQ53363" s="9"/>
    </row>
    <row r="53364" spans="41:43" x14ac:dyDescent="0.3">
      <c r="AO53364" s="9"/>
      <c r="AP53364" s="9"/>
      <c r="AQ53364" s="9"/>
    </row>
    <row r="53365" spans="41:43" x14ac:dyDescent="0.3">
      <c r="AO53365" s="9"/>
      <c r="AP53365" s="9"/>
      <c r="AQ53365" s="9"/>
    </row>
    <row r="53366" spans="41:43" x14ac:dyDescent="0.3">
      <c r="AO53366" s="9"/>
      <c r="AP53366" s="9"/>
      <c r="AQ53366" s="9"/>
    </row>
    <row r="53367" spans="41:43" x14ac:dyDescent="0.3">
      <c r="AO53367" s="9"/>
      <c r="AP53367" s="9"/>
      <c r="AQ53367" s="9"/>
    </row>
    <row r="53368" spans="41:43" x14ac:dyDescent="0.3">
      <c r="AO53368" s="9"/>
      <c r="AP53368" s="9"/>
      <c r="AQ53368" s="9"/>
    </row>
    <row r="53369" spans="41:43" x14ac:dyDescent="0.3">
      <c r="AO53369" s="9"/>
      <c r="AP53369" s="9"/>
      <c r="AQ53369" s="9"/>
    </row>
    <row r="53370" spans="41:43" x14ac:dyDescent="0.3">
      <c r="AO53370" s="9"/>
      <c r="AP53370" s="9"/>
      <c r="AQ53370" s="9"/>
    </row>
    <row r="53371" spans="41:43" x14ac:dyDescent="0.3">
      <c r="AO53371" s="9"/>
      <c r="AP53371" s="9"/>
      <c r="AQ53371" s="9"/>
    </row>
    <row r="53372" spans="41:43" x14ac:dyDescent="0.3">
      <c r="AO53372" s="9"/>
      <c r="AP53372" s="9"/>
      <c r="AQ53372" s="9"/>
    </row>
    <row r="53373" spans="41:43" x14ac:dyDescent="0.3">
      <c r="AO53373" s="9"/>
      <c r="AP53373" s="9"/>
      <c r="AQ53373" s="9"/>
    </row>
    <row r="53374" spans="41:43" x14ac:dyDescent="0.3">
      <c r="AO53374" s="9"/>
      <c r="AP53374" s="9"/>
      <c r="AQ53374" s="9"/>
    </row>
    <row r="53375" spans="41:43" x14ac:dyDescent="0.3">
      <c r="AO53375" s="9"/>
      <c r="AP53375" s="9"/>
      <c r="AQ53375" s="9"/>
    </row>
    <row r="53376" spans="41:43" x14ac:dyDescent="0.3">
      <c r="AO53376" s="9"/>
      <c r="AP53376" s="9"/>
      <c r="AQ53376" s="9"/>
    </row>
    <row r="53377" spans="41:43" x14ac:dyDescent="0.3">
      <c r="AO53377" s="9"/>
      <c r="AP53377" s="9"/>
      <c r="AQ53377" s="9"/>
    </row>
    <row r="53378" spans="41:43" x14ac:dyDescent="0.3">
      <c r="AO53378" s="9"/>
      <c r="AP53378" s="9"/>
      <c r="AQ53378" s="9"/>
    </row>
    <row r="53379" spans="41:43" x14ac:dyDescent="0.3">
      <c r="AO53379" s="9"/>
      <c r="AP53379" s="9"/>
      <c r="AQ53379" s="9"/>
    </row>
    <row r="53380" spans="41:43" x14ac:dyDescent="0.3">
      <c r="AO53380" s="9"/>
      <c r="AP53380" s="9"/>
      <c r="AQ53380" s="9"/>
    </row>
    <row r="53381" spans="41:43" x14ac:dyDescent="0.3">
      <c r="AO53381" s="9"/>
      <c r="AP53381" s="9"/>
      <c r="AQ53381" s="9"/>
    </row>
    <row r="53382" spans="41:43" x14ac:dyDescent="0.3">
      <c r="AO53382" s="9"/>
      <c r="AP53382" s="9"/>
      <c r="AQ53382" s="9"/>
    </row>
    <row r="53383" spans="41:43" x14ac:dyDescent="0.3">
      <c r="AO53383" s="9"/>
      <c r="AP53383" s="9"/>
      <c r="AQ53383" s="9"/>
    </row>
    <row r="53384" spans="41:43" x14ac:dyDescent="0.3">
      <c r="AO53384" s="9"/>
      <c r="AP53384" s="9"/>
      <c r="AQ53384" s="9"/>
    </row>
    <row r="53385" spans="41:43" x14ac:dyDescent="0.3">
      <c r="AO53385" s="9"/>
      <c r="AP53385" s="9"/>
      <c r="AQ53385" s="9"/>
    </row>
    <row r="53386" spans="41:43" x14ac:dyDescent="0.3">
      <c r="AO53386" s="9"/>
      <c r="AP53386" s="9"/>
      <c r="AQ53386" s="9"/>
    </row>
    <row r="53387" spans="41:43" x14ac:dyDescent="0.3">
      <c r="AO53387" s="9"/>
      <c r="AP53387" s="9"/>
      <c r="AQ53387" s="9"/>
    </row>
    <row r="53388" spans="41:43" x14ac:dyDescent="0.3">
      <c r="AO53388" s="9"/>
      <c r="AP53388" s="9"/>
      <c r="AQ53388" s="9"/>
    </row>
    <row r="53389" spans="41:43" x14ac:dyDescent="0.3">
      <c r="AO53389" s="9"/>
      <c r="AP53389" s="9"/>
      <c r="AQ53389" s="9"/>
    </row>
    <row r="53390" spans="41:43" x14ac:dyDescent="0.3">
      <c r="AO53390" s="9"/>
      <c r="AP53390" s="9"/>
      <c r="AQ53390" s="9"/>
    </row>
    <row r="53391" spans="41:43" x14ac:dyDescent="0.3">
      <c r="AO53391" s="9"/>
      <c r="AP53391" s="9"/>
      <c r="AQ53391" s="9"/>
    </row>
    <row r="53392" spans="41:43" x14ac:dyDescent="0.3">
      <c r="AO53392" s="9"/>
      <c r="AP53392" s="9"/>
      <c r="AQ53392" s="9"/>
    </row>
    <row r="53393" spans="41:43" x14ac:dyDescent="0.3">
      <c r="AO53393" s="9"/>
      <c r="AP53393" s="9"/>
      <c r="AQ53393" s="9"/>
    </row>
    <row r="53394" spans="41:43" x14ac:dyDescent="0.3">
      <c r="AO53394" s="9"/>
      <c r="AP53394" s="9"/>
      <c r="AQ53394" s="9"/>
    </row>
    <row r="53395" spans="41:43" x14ac:dyDescent="0.3">
      <c r="AO53395" s="9"/>
      <c r="AP53395" s="9"/>
      <c r="AQ53395" s="9"/>
    </row>
    <row r="53396" spans="41:43" x14ac:dyDescent="0.3">
      <c r="AO53396" s="9"/>
      <c r="AP53396" s="9"/>
      <c r="AQ53396" s="9"/>
    </row>
    <row r="53397" spans="41:43" x14ac:dyDescent="0.3">
      <c r="AO53397" s="9"/>
      <c r="AP53397" s="9"/>
      <c r="AQ53397" s="9"/>
    </row>
    <row r="53398" spans="41:43" x14ac:dyDescent="0.3">
      <c r="AO53398" s="9"/>
      <c r="AP53398" s="9"/>
      <c r="AQ53398" s="9"/>
    </row>
    <row r="53399" spans="41:43" x14ac:dyDescent="0.3">
      <c r="AO53399" s="9"/>
      <c r="AP53399" s="9"/>
      <c r="AQ53399" s="9"/>
    </row>
    <row r="53400" spans="41:43" x14ac:dyDescent="0.3">
      <c r="AO53400" s="9"/>
      <c r="AP53400" s="9"/>
      <c r="AQ53400" s="9"/>
    </row>
    <row r="53401" spans="41:43" x14ac:dyDescent="0.3">
      <c r="AO53401" s="9"/>
      <c r="AP53401" s="9"/>
      <c r="AQ53401" s="9"/>
    </row>
    <row r="53402" spans="41:43" x14ac:dyDescent="0.3">
      <c r="AO53402" s="9"/>
      <c r="AP53402" s="9"/>
      <c r="AQ53402" s="9"/>
    </row>
    <row r="53403" spans="41:43" x14ac:dyDescent="0.3">
      <c r="AO53403" s="9"/>
      <c r="AP53403" s="9"/>
      <c r="AQ53403" s="9"/>
    </row>
    <row r="53404" spans="41:43" x14ac:dyDescent="0.3">
      <c r="AO53404" s="9"/>
      <c r="AP53404" s="9"/>
      <c r="AQ53404" s="9"/>
    </row>
    <row r="53405" spans="41:43" x14ac:dyDescent="0.3">
      <c r="AO53405" s="9"/>
      <c r="AP53405" s="9"/>
      <c r="AQ53405" s="9"/>
    </row>
    <row r="53406" spans="41:43" x14ac:dyDescent="0.3">
      <c r="AO53406" s="9"/>
      <c r="AP53406" s="9"/>
      <c r="AQ53406" s="9"/>
    </row>
    <row r="53407" spans="41:43" x14ac:dyDescent="0.3">
      <c r="AO53407" s="9"/>
      <c r="AP53407" s="9"/>
      <c r="AQ53407" s="9"/>
    </row>
    <row r="53408" spans="41:43" x14ac:dyDescent="0.3">
      <c r="AO53408" s="9"/>
      <c r="AP53408" s="9"/>
      <c r="AQ53408" s="9"/>
    </row>
    <row r="53409" spans="41:43" x14ac:dyDescent="0.3">
      <c r="AO53409" s="9"/>
      <c r="AP53409" s="9"/>
      <c r="AQ53409" s="9"/>
    </row>
    <row r="53410" spans="41:43" x14ac:dyDescent="0.3">
      <c r="AO53410" s="9"/>
      <c r="AP53410" s="9"/>
      <c r="AQ53410" s="9"/>
    </row>
    <row r="53411" spans="41:43" x14ac:dyDescent="0.3">
      <c r="AO53411" s="9"/>
      <c r="AP53411" s="9"/>
      <c r="AQ53411" s="9"/>
    </row>
    <row r="53412" spans="41:43" x14ac:dyDescent="0.3">
      <c r="AO53412" s="9"/>
      <c r="AP53412" s="9"/>
      <c r="AQ53412" s="9"/>
    </row>
    <row r="53413" spans="41:43" x14ac:dyDescent="0.3">
      <c r="AO53413" s="9"/>
      <c r="AP53413" s="9"/>
      <c r="AQ53413" s="9"/>
    </row>
    <row r="53414" spans="41:43" x14ac:dyDescent="0.3">
      <c r="AO53414" s="9"/>
      <c r="AP53414" s="9"/>
      <c r="AQ53414" s="9"/>
    </row>
    <row r="53415" spans="41:43" x14ac:dyDescent="0.3">
      <c r="AO53415" s="9"/>
      <c r="AP53415" s="9"/>
      <c r="AQ53415" s="9"/>
    </row>
    <row r="53416" spans="41:43" x14ac:dyDescent="0.3">
      <c r="AO53416" s="9"/>
      <c r="AP53416" s="9"/>
      <c r="AQ53416" s="9"/>
    </row>
    <row r="53417" spans="41:43" x14ac:dyDescent="0.3">
      <c r="AO53417" s="9"/>
      <c r="AP53417" s="9"/>
      <c r="AQ53417" s="9"/>
    </row>
    <row r="53418" spans="41:43" x14ac:dyDescent="0.3">
      <c r="AO53418" s="9"/>
      <c r="AP53418" s="9"/>
      <c r="AQ53418" s="9"/>
    </row>
    <row r="53419" spans="41:43" x14ac:dyDescent="0.3">
      <c r="AO53419" s="9"/>
      <c r="AP53419" s="9"/>
      <c r="AQ53419" s="9"/>
    </row>
    <row r="53420" spans="41:43" x14ac:dyDescent="0.3">
      <c r="AO53420" s="9"/>
      <c r="AP53420" s="9"/>
      <c r="AQ53420" s="9"/>
    </row>
    <row r="53421" spans="41:43" x14ac:dyDescent="0.3">
      <c r="AO53421" s="9"/>
      <c r="AP53421" s="9"/>
      <c r="AQ53421" s="9"/>
    </row>
    <row r="53422" spans="41:43" x14ac:dyDescent="0.3">
      <c r="AO53422" s="9"/>
      <c r="AP53422" s="9"/>
      <c r="AQ53422" s="9"/>
    </row>
    <row r="53423" spans="41:43" x14ac:dyDescent="0.3">
      <c r="AO53423" s="9"/>
      <c r="AP53423" s="9"/>
      <c r="AQ53423" s="9"/>
    </row>
    <row r="53424" spans="41:43" x14ac:dyDescent="0.3">
      <c r="AO53424" s="9"/>
      <c r="AP53424" s="9"/>
      <c r="AQ53424" s="9"/>
    </row>
    <row r="53425" spans="41:43" x14ac:dyDescent="0.3">
      <c r="AO53425" s="9"/>
      <c r="AP53425" s="9"/>
      <c r="AQ53425" s="9"/>
    </row>
    <row r="53426" spans="41:43" x14ac:dyDescent="0.3">
      <c r="AO53426" s="9"/>
      <c r="AP53426" s="9"/>
      <c r="AQ53426" s="9"/>
    </row>
    <row r="53427" spans="41:43" x14ac:dyDescent="0.3">
      <c r="AO53427" s="9"/>
      <c r="AP53427" s="9"/>
      <c r="AQ53427" s="9"/>
    </row>
    <row r="53428" spans="41:43" x14ac:dyDescent="0.3">
      <c r="AO53428" s="9"/>
      <c r="AP53428" s="9"/>
      <c r="AQ53428" s="9"/>
    </row>
    <row r="53429" spans="41:43" x14ac:dyDescent="0.3">
      <c r="AO53429" s="9"/>
      <c r="AP53429" s="9"/>
      <c r="AQ53429" s="9"/>
    </row>
    <row r="53430" spans="41:43" x14ac:dyDescent="0.3">
      <c r="AO53430" s="9"/>
      <c r="AP53430" s="9"/>
      <c r="AQ53430" s="9"/>
    </row>
    <row r="53431" spans="41:43" x14ac:dyDescent="0.3">
      <c r="AO53431" s="9"/>
      <c r="AP53431" s="9"/>
      <c r="AQ53431" s="9"/>
    </row>
    <row r="53432" spans="41:43" x14ac:dyDescent="0.3">
      <c r="AO53432" s="9"/>
      <c r="AP53432" s="9"/>
      <c r="AQ53432" s="9"/>
    </row>
    <row r="53433" spans="41:43" x14ac:dyDescent="0.3">
      <c r="AO53433" s="9"/>
      <c r="AP53433" s="9"/>
      <c r="AQ53433" s="9"/>
    </row>
    <row r="53434" spans="41:43" x14ac:dyDescent="0.3">
      <c r="AO53434" s="9"/>
      <c r="AP53434" s="9"/>
      <c r="AQ53434" s="9"/>
    </row>
    <row r="53435" spans="41:43" x14ac:dyDescent="0.3">
      <c r="AO53435" s="9"/>
      <c r="AP53435" s="9"/>
      <c r="AQ53435" s="9"/>
    </row>
    <row r="53436" spans="41:43" x14ac:dyDescent="0.3">
      <c r="AO53436" s="9"/>
      <c r="AP53436" s="9"/>
      <c r="AQ53436" s="9"/>
    </row>
    <row r="53437" spans="41:43" x14ac:dyDescent="0.3">
      <c r="AO53437" s="9"/>
      <c r="AP53437" s="9"/>
      <c r="AQ53437" s="9"/>
    </row>
    <row r="53438" spans="41:43" x14ac:dyDescent="0.3">
      <c r="AO53438" s="9"/>
      <c r="AP53438" s="9"/>
      <c r="AQ53438" s="9"/>
    </row>
    <row r="53439" spans="41:43" x14ac:dyDescent="0.3">
      <c r="AO53439" s="9"/>
      <c r="AP53439" s="9"/>
      <c r="AQ53439" s="9"/>
    </row>
    <row r="53440" spans="41:43" x14ac:dyDescent="0.3">
      <c r="AO53440" s="9"/>
      <c r="AP53440" s="9"/>
      <c r="AQ53440" s="9"/>
    </row>
    <row r="53441" spans="41:43" x14ac:dyDescent="0.3">
      <c r="AO53441" s="9"/>
      <c r="AP53441" s="9"/>
      <c r="AQ53441" s="9"/>
    </row>
    <row r="53442" spans="41:43" x14ac:dyDescent="0.3">
      <c r="AO53442" s="9"/>
      <c r="AP53442" s="9"/>
      <c r="AQ53442" s="9"/>
    </row>
    <row r="53443" spans="41:43" x14ac:dyDescent="0.3">
      <c r="AO53443" s="9"/>
      <c r="AP53443" s="9"/>
      <c r="AQ53443" s="9"/>
    </row>
    <row r="53444" spans="41:43" x14ac:dyDescent="0.3">
      <c r="AO53444" s="9"/>
      <c r="AP53444" s="9"/>
      <c r="AQ53444" s="9"/>
    </row>
    <row r="53445" spans="41:43" x14ac:dyDescent="0.3">
      <c r="AO53445" s="9"/>
      <c r="AP53445" s="9"/>
      <c r="AQ53445" s="9"/>
    </row>
    <row r="53446" spans="41:43" x14ac:dyDescent="0.3">
      <c r="AO53446" s="9"/>
      <c r="AP53446" s="9"/>
      <c r="AQ53446" s="9"/>
    </row>
    <row r="53447" spans="41:43" x14ac:dyDescent="0.3">
      <c r="AO53447" s="9"/>
      <c r="AP53447" s="9"/>
      <c r="AQ53447" s="9"/>
    </row>
    <row r="53448" spans="41:43" x14ac:dyDescent="0.3">
      <c r="AO53448" s="9"/>
      <c r="AP53448" s="9"/>
      <c r="AQ53448" s="9"/>
    </row>
    <row r="53449" spans="41:43" x14ac:dyDescent="0.3">
      <c r="AO53449" s="9"/>
      <c r="AP53449" s="9"/>
      <c r="AQ53449" s="9"/>
    </row>
    <row r="53450" spans="41:43" x14ac:dyDescent="0.3">
      <c r="AO53450" s="9"/>
      <c r="AP53450" s="9"/>
      <c r="AQ53450" s="9"/>
    </row>
    <row r="53451" spans="41:43" x14ac:dyDescent="0.3">
      <c r="AO53451" s="9"/>
      <c r="AP53451" s="9"/>
      <c r="AQ53451" s="9"/>
    </row>
    <row r="53452" spans="41:43" x14ac:dyDescent="0.3">
      <c r="AO53452" s="9"/>
      <c r="AP53452" s="9"/>
      <c r="AQ53452" s="9"/>
    </row>
    <row r="53453" spans="41:43" x14ac:dyDescent="0.3">
      <c r="AO53453" s="9"/>
      <c r="AP53453" s="9"/>
      <c r="AQ53453" s="9"/>
    </row>
    <row r="53454" spans="41:43" x14ac:dyDescent="0.3">
      <c r="AO53454" s="9"/>
      <c r="AP53454" s="9"/>
      <c r="AQ53454" s="9"/>
    </row>
    <row r="53455" spans="41:43" x14ac:dyDescent="0.3">
      <c r="AO53455" s="9"/>
      <c r="AP53455" s="9"/>
      <c r="AQ53455" s="9"/>
    </row>
    <row r="53456" spans="41:43" x14ac:dyDescent="0.3">
      <c r="AO53456" s="9"/>
      <c r="AP53456" s="9"/>
      <c r="AQ53456" s="9"/>
    </row>
    <row r="53457" spans="41:43" x14ac:dyDescent="0.3">
      <c r="AO53457" s="9"/>
      <c r="AP53457" s="9"/>
      <c r="AQ53457" s="9"/>
    </row>
    <row r="53458" spans="41:43" x14ac:dyDescent="0.3">
      <c r="AO53458" s="9"/>
      <c r="AP53458" s="9"/>
      <c r="AQ53458" s="9"/>
    </row>
    <row r="53459" spans="41:43" x14ac:dyDescent="0.3">
      <c r="AO53459" s="9"/>
      <c r="AP53459" s="9"/>
      <c r="AQ53459" s="9"/>
    </row>
    <row r="53460" spans="41:43" x14ac:dyDescent="0.3">
      <c r="AO53460" s="9"/>
      <c r="AP53460" s="9"/>
      <c r="AQ53460" s="9"/>
    </row>
    <row r="53461" spans="41:43" x14ac:dyDescent="0.3">
      <c r="AO53461" s="9"/>
      <c r="AP53461" s="9"/>
      <c r="AQ53461" s="9"/>
    </row>
    <row r="53462" spans="41:43" x14ac:dyDescent="0.3">
      <c r="AO53462" s="9"/>
      <c r="AP53462" s="9"/>
      <c r="AQ53462" s="9"/>
    </row>
    <row r="53463" spans="41:43" x14ac:dyDescent="0.3">
      <c r="AO53463" s="9"/>
      <c r="AP53463" s="9"/>
      <c r="AQ53463" s="9"/>
    </row>
    <row r="53464" spans="41:43" x14ac:dyDescent="0.3">
      <c r="AO53464" s="9"/>
      <c r="AP53464" s="9"/>
      <c r="AQ53464" s="9"/>
    </row>
    <row r="53465" spans="41:43" x14ac:dyDescent="0.3">
      <c r="AO53465" s="9"/>
      <c r="AP53465" s="9"/>
      <c r="AQ53465" s="9"/>
    </row>
    <row r="53466" spans="41:43" x14ac:dyDescent="0.3">
      <c r="AO53466" s="9"/>
      <c r="AP53466" s="9"/>
      <c r="AQ53466" s="9"/>
    </row>
    <row r="53467" spans="41:43" x14ac:dyDescent="0.3">
      <c r="AO53467" s="9"/>
      <c r="AP53467" s="9"/>
      <c r="AQ53467" s="9"/>
    </row>
    <row r="53468" spans="41:43" x14ac:dyDescent="0.3">
      <c r="AO53468" s="9"/>
      <c r="AP53468" s="9"/>
      <c r="AQ53468" s="9"/>
    </row>
    <row r="53469" spans="41:43" x14ac:dyDescent="0.3">
      <c r="AO53469" s="9"/>
      <c r="AP53469" s="9"/>
      <c r="AQ53469" s="9"/>
    </row>
    <row r="53470" spans="41:43" x14ac:dyDescent="0.3">
      <c r="AO53470" s="9"/>
      <c r="AP53470" s="9"/>
      <c r="AQ53470" s="9"/>
    </row>
    <row r="53471" spans="41:43" x14ac:dyDescent="0.3">
      <c r="AO53471" s="9"/>
      <c r="AP53471" s="9"/>
      <c r="AQ53471" s="9"/>
    </row>
    <row r="53472" spans="41:43" x14ac:dyDescent="0.3">
      <c r="AO53472" s="9"/>
      <c r="AP53472" s="9"/>
      <c r="AQ53472" s="9"/>
    </row>
    <row r="53473" spans="41:43" x14ac:dyDescent="0.3">
      <c r="AO53473" s="9"/>
      <c r="AP53473" s="9"/>
      <c r="AQ53473" s="9"/>
    </row>
    <row r="53474" spans="41:43" x14ac:dyDescent="0.3">
      <c r="AO53474" s="9"/>
      <c r="AP53474" s="9"/>
      <c r="AQ53474" s="9"/>
    </row>
    <row r="53475" spans="41:43" x14ac:dyDescent="0.3">
      <c r="AO53475" s="9"/>
      <c r="AP53475" s="9"/>
      <c r="AQ53475" s="9"/>
    </row>
    <row r="53476" spans="41:43" x14ac:dyDescent="0.3">
      <c r="AO53476" s="9"/>
      <c r="AP53476" s="9"/>
      <c r="AQ53476" s="9"/>
    </row>
    <row r="53477" spans="41:43" x14ac:dyDescent="0.3">
      <c r="AO53477" s="9"/>
      <c r="AP53477" s="9"/>
      <c r="AQ53477" s="9"/>
    </row>
    <row r="53478" spans="41:43" x14ac:dyDescent="0.3">
      <c r="AO53478" s="9"/>
      <c r="AP53478" s="9"/>
      <c r="AQ53478" s="9"/>
    </row>
    <row r="53479" spans="41:43" x14ac:dyDescent="0.3">
      <c r="AO53479" s="9"/>
      <c r="AP53479" s="9"/>
      <c r="AQ53479" s="9"/>
    </row>
    <row r="53480" spans="41:43" x14ac:dyDescent="0.3">
      <c r="AO53480" s="9"/>
      <c r="AP53480" s="9"/>
      <c r="AQ53480" s="9"/>
    </row>
    <row r="53481" spans="41:43" x14ac:dyDescent="0.3">
      <c r="AO53481" s="9"/>
      <c r="AP53481" s="9"/>
      <c r="AQ53481" s="9"/>
    </row>
    <row r="53482" spans="41:43" x14ac:dyDescent="0.3">
      <c r="AO53482" s="9"/>
      <c r="AP53482" s="9"/>
      <c r="AQ53482" s="9"/>
    </row>
    <row r="53483" spans="41:43" x14ac:dyDescent="0.3">
      <c r="AO53483" s="9"/>
      <c r="AP53483" s="9"/>
      <c r="AQ53483" s="9"/>
    </row>
    <row r="53484" spans="41:43" x14ac:dyDescent="0.3">
      <c r="AO53484" s="9"/>
      <c r="AP53484" s="9"/>
      <c r="AQ53484" s="9"/>
    </row>
    <row r="53485" spans="41:43" x14ac:dyDescent="0.3">
      <c r="AO53485" s="9"/>
      <c r="AP53485" s="9"/>
      <c r="AQ53485" s="9"/>
    </row>
    <row r="53486" spans="41:43" x14ac:dyDescent="0.3">
      <c r="AO53486" s="9"/>
      <c r="AP53486" s="9"/>
      <c r="AQ53486" s="9"/>
    </row>
    <row r="53487" spans="41:43" x14ac:dyDescent="0.3">
      <c r="AO53487" s="9"/>
      <c r="AP53487" s="9"/>
      <c r="AQ53487" s="9"/>
    </row>
    <row r="53488" spans="41:43" x14ac:dyDescent="0.3">
      <c r="AO53488" s="9"/>
      <c r="AP53488" s="9"/>
      <c r="AQ53488" s="9"/>
    </row>
    <row r="53489" spans="41:43" x14ac:dyDescent="0.3">
      <c r="AO53489" s="9"/>
      <c r="AP53489" s="9"/>
      <c r="AQ53489" s="9"/>
    </row>
    <row r="53490" spans="41:43" x14ac:dyDescent="0.3">
      <c r="AO53490" s="9"/>
      <c r="AP53490" s="9"/>
      <c r="AQ53490" s="9"/>
    </row>
    <row r="53491" spans="41:43" x14ac:dyDescent="0.3">
      <c r="AO53491" s="9"/>
      <c r="AP53491" s="9"/>
      <c r="AQ53491" s="9"/>
    </row>
    <row r="53492" spans="41:43" x14ac:dyDescent="0.3">
      <c r="AO53492" s="9"/>
      <c r="AP53492" s="9"/>
      <c r="AQ53492" s="9"/>
    </row>
    <row r="53493" spans="41:43" x14ac:dyDescent="0.3">
      <c r="AO53493" s="9"/>
      <c r="AP53493" s="9"/>
      <c r="AQ53493" s="9"/>
    </row>
    <row r="53494" spans="41:43" x14ac:dyDescent="0.3">
      <c r="AO53494" s="9"/>
      <c r="AP53494" s="9"/>
      <c r="AQ53494" s="9"/>
    </row>
    <row r="53495" spans="41:43" x14ac:dyDescent="0.3">
      <c r="AO53495" s="9"/>
      <c r="AP53495" s="9"/>
      <c r="AQ53495" s="9"/>
    </row>
    <row r="53496" spans="41:43" x14ac:dyDescent="0.3">
      <c r="AO53496" s="9"/>
      <c r="AP53496" s="9"/>
      <c r="AQ53496" s="9"/>
    </row>
    <row r="53497" spans="41:43" x14ac:dyDescent="0.3">
      <c r="AO53497" s="9"/>
      <c r="AP53497" s="9"/>
      <c r="AQ53497" s="9"/>
    </row>
    <row r="53498" spans="41:43" x14ac:dyDescent="0.3">
      <c r="AO53498" s="9"/>
      <c r="AP53498" s="9"/>
      <c r="AQ53498" s="9"/>
    </row>
    <row r="53499" spans="41:43" x14ac:dyDescent="0.3">
      <c r="AO53499" s="9"/>
      <c r="AP53499" s="9"/>
      <c r="AQ53499" s="9"/>
    </row>
    <row r="53500" spans="41:43" x14ac:dyDescent="0.3">
      <c r="AO53500" s="9"/>
      <c r="AP53500" s="9"/>
      <c r="AQ53500" s="9"/>
    </row>
    <row r="53501" spans="41:43" x14ac:dyDescent="0.3">
      <c r="AO53501" s="9"/>
      <c r="AP53501" s="9"/>
      <c r="AQ53501" s="9"/>
    </row>
    <row r="53502" spans="41:43" x14ac:dyDescent="0.3">
      <c r="AO53502" s="9"/>
      <c r="AP53502" s="9"/>
      <c r="AQ53502" s="9"/>
    </row>
    <row r="53503" spans="41:43" x14ac:dyDescent="0.3">
      <c r="AO53503" s="9"/>
      <c r="AP53503" s="9"/>
      <c r="AQ53503" s="9"/>
    </row>
    <row r="53504" spans="41:43" x14ac:dyDescent="0.3">
      <c r="AO53504" s="9"/>
      <c r="AP53504" s="9"/>
      <c r="AQ53504" s="9"/>
    </row>
    <row r="53505" spans="41:43" x14ac:dyDescent="0.3">
      <c r="AO53505" s="9"/>
      <c r="AP53505" s="9"/>
      <c r="AQ53505" s="9"/>
    </row>
    <row r="53506" spans="41:43" x14ac:dyDescent="0.3">
      <c r="AO53506" s="9"/>
      <c r="AP53506" s="9"/>
      <c r="AQ53506" s="9"/>
    </row>
    <row r="53507" spans="41:43" x14ac:dyDescent="0.3">
      <c r="AO53507" s="9"/>
      <c r="AP53507" s="9"/>
      <c r="AQ53507" s="9"/>
    </row>
    <row r="53508" spans="41:43" x14ac:dyDescent="0.3">
      <c r="AO53508" s="9"/>
      <c r="AP53508" s="9"/>
      <c r="AQ53508" s="9"/>
    </row>
    <row r="53509" spans="41:43" x14ac:dyDescent="0.3">
      <c r="AO53509" s="9"/>
      <c r="AP53509" s="9"/>
      <c r="AQ53509" s="9"/>
    </row>
    <row r="53510" spans="41:43" x14ac:dyDescent="0.3">
      <c r="AO53510" s="9"/>
      <c r="AP53510" s="9"/>
      <c r="AQ53510" s="9"/>
    </row>
    <row r="53511" spans="41:43" x14ac:dyDescent="0.3">
      <c r="AO53511" s="9"/>
      <c r="AP53511" s="9"/>
      <c r="AQ53511" s="9"/>
    </row>
    <row r="53512" spans="41:43" x14ac:dyDescent="0.3">
      <c r="AO53512" s="9"/>
      <c r="AP53512" s="9"/>
      <c r="AQ53512" s="9"/>
    </row>
    <row r="53513" spans="41:43" x14ac:dyDescent="0.3">
      <c r="AO53513" s="9"/>
      <c r="AP53513" s="9"/>
      <c r="AQ53513" s="9"/>
    </row>
    <row r="53514" spans="41:43" x14ac:dyDescent="0.3">
      <c r="AO53514" s="9"/>
      <c r="AP53514" s="9"/>
      <c r="AQ53514" s="9"/>
    </row>
    <row r="53515" spans="41:43" x14ac:dyDescent="0.3">
      <c r="AO53515" s="9"/>
      <c r="AP53515" s="9"/>
      <c r="AQ53515" s="9"/>
    </row>
    <row r="53516" spans="41:43" x14ac:dyDescent="0.3">
      <c r="AO53516" s="9"/>
      <c r="AP53516" s="9"/>
      <c r="AQ53516" s="9"/>
    </row>
    <row r="53517" spans="41:43" x14ac:dyDescent="0.3">
      <c r="AO53517" s="9"/>
      <c r="AP53517" s="9"/>
      <c r="AQ53517" s="9"/>
    </row>
    <row r="53518" spans="41:43" x14ac:dyDescent="0.3">
      <c r="AO53518" s="9"/>
      <c r="AP53518" s="9"/>
      <c r="AQ53518" s="9"/>
    </row>
    <row r="53519" spans="41:43" x14ac:dyDescent="0.3">
      <c r="AO53519" s="9"/>
      <c r="AP53519" s="9"/>
      <c r="AQ53519" s="9"/>
    </row>
    <row r="53520" spans="41:43" x14ac:dyDescent="0.3">
      <c r="AO53520" s="9"/>
      <c r="AP53520" s="9"/>
      <c r="AQ53520" s="9"/>
    </row>
    <row r="53521" spans="41:43" x14ac:dyDescent="0.3">
      <c r="AO53521" s="9"/>
      <c r="AP53521" s="9"/>
      <c r="AQ53521" s="9"/>
    </row>
    <row r="53522" spans="41:43" x14ac:dyDescent="0.3">
      <c r="AO53522" s="9"/>
      <c r="AP53522" s="9"/>
      <c r="AQ53522" s="9"/>
    </row>
    <row r="53523" spans="41:43" x14ac:dyDescent="0.3">
      <c r="AO53523" s="9"/>
      <c r="AP53523" s="9"/>
      <c r="AQ53523" s="9"/>
    </row>
    <row r="53524" spans="41:43" x14ac:dyDescent="0.3">
      <c r="AO53524" s="9"/>
      <c r="AP53524" s="9"/>
      <c r="AQ53524" s="9"/>
    </row>
    <row r="53525" spans="41:43" x14ac:dyDescent="0.3">
      <c r="AO53525" s="9"/>
      <c r="AP53525" s="9"/>
      <c r="AQ53525" s="9"/>
    </row>
    <row r="53526" spans="41:43" x14ac:dyDescent="0.3">
      <c r="AO53526" s="9"/>
      <c r="AP53526" s="9"/>
      <c r="AQ53526" s="9"/>
    </row>
    <row r="53527" spans="41:43" x14ac:dyDescent="0.3">
      <c r="AO53527" s="9"/>
      <c r="AP53527" s="9"/>
      <c r="AQ53527" s="9"/>
    </row>
    <row r="53528" spans="41:43" x14ac:dyDescent="0.3">
      <c r="AO53528" s="9"/>
      <c r="AP53528" s="9"/>
      <c r="AQ53528" s="9"/>
    </row>
    <row r="53529" spans="41:43" x14ac:dyDescent="0.3">
      <c r="AO53529" s="9"/>
      <c r="AP53529" s="9"/>
      <c r="AQ53529" s="9"/>
    </row>
    <row r="53530" spans="41:43" x14ac:dyDescent="0.3">
      <c r="AO53530" s="9"/>
      <c r="AP53530" s="9"/>
      <c r="AQ53530" s="9"/>
    </row>
    <row r="53531" spans="41:43" x14ac:dyDescent="0.3">
      <c r="AO53531" s="9"/>
      <c r="AP53531" s="9"/>
      <c r="AQ53531" s="9"/>
    </row>
    <row r="53532" spans="41:43" x14ac:dyDescent="0.3">
      <c r="AO53532" s="9"/>
      <c r="AP53532" s="9"/>
      <c r="AQ53532" s="9"/>
    </row>
    <row r="53533" spans="41:43" x14ac:dyDescent="0.3">
      <c r="AO53533" s="9"/>
      <c r="AP53533" s="9"/>
      <c r="AQ53533" s="9"/>
    </row>
    <row r="53534" spans="41:43" x14ac:dyDescent="0.3">
      <c r="AO53534" s="9"/>
      <c r="AP53534" s="9"/>
      <c r="AQ53534" s="9"/>
    </row>
    <row r="53535" spans="41:43" x14ac:dyDescent="0.3">
      <c r="AO53535" s="9"/>
      <c r="AP53535" s="9"/>
      <c r="AQ53535" s="9"/>
    </row>
    <row r="53536" spans="41:43" x14ac:dyDescent="0.3">
      <c r="AO53536" s="9"/>
      <c r="AP53536" s="9"/>
      <c r="AQ53536" s="9"/>
    </row>
    <row r="53537" spans="41:43" x14ac:dyDescent="0.3">
      <c r="AO53537" s="9"/>
      <c r="AP53537" s="9"/>
      <c r="AQ53537" s="9"/>
    </row>
    <row r="53538" spans="41:43" x14ac:dyDescent="0.3">
      <c r="AO53538" s="9"/>
      <c r="AP53538" s="9"/>
      <c r="AQ53538" s="9"/>
    </row>
    <row r="53539" spans="41:43" x14ac:dyDescent="0.3">
      <c r="AO53539" s="9"/>
      <c r="AP53539" s="9"/>
      <c r="AQ53539" s="9"/>
    </row>
    <row r="53540" spans="41:43" x14ac:dyDescent="0.3">
      <c r="AO53540" s="9"/>
      <c r="AP53540" s="9"/>
      <c r="AQ53540" s="9"/>
    </row>
    <row r="53541" spans="41:43" x14ac:dyDescent="0.3">
      <c r="AO53541" s="9"/>
      <c r="AP53541" s="9"/>
      <c r="AQ53541" s="9"/>
    </row>
    <row r="53542" spans="41:43" x14ac:dyDescent="0.3">
      <c r="AO53542" s="9"/>
      <c r="AP53542" s="9"/>
      <c r="AQ53542" s="9"/>
    </row>
    <row r="53543" spans="41:43" x14ac:dyDescent="0.3">
      <c r="AO53543" s="9"/>
      <c r="AP53543" s="9"/>
      <c r="AQ53543" s="9"/>
    </row>
    <row r="53544" spans="41:43" x14ac:dyDescent="0.3">
      <c r="AO53544" s="9"/>
      <c r="AP53544" s="9"/>
      <c r="AQ53544" s="9"/>
    </row>
    <row r="53545" spans="41:43" x14ac:dyDescent="0.3">
      <c r="AO53545" s="9"/>
      <c r="AP53545" s="9"/>
      <c r="AQ53545" s="9"/>
    </row>
    <row r="53546" spans="41:43" x14ac:dyDescent="0.3">
      <c r="AO53546" s="9"/>
      <c r="AP53546" s="9"/>
      <c r="AQ53546" s="9"/>
    </row>
    <row r="53547" spans="41:43" x14ac:dyDescent="0.3">
      <c r="AO53547" s="9"/>
      <c r="AP53547" s="9"/>
      <c r="AQ53547" s="9"/>
    </row>
    <row r="53548" spans="41:43" x14ac:dyDescent="0.3">
      <c r="AO53548" s="9"/>
      <c r="AP53548" s="9"/>
      <c r="AQ53548" s="9"/>
    </row>
    <row r="53549" spans="41:43" x14ac:dyDescent="0.3">
      <c r="AO53549" s="9"/>
      <c r="AP53549" s="9"/>
      <c r="AQ53549" s="9"/>
    </row>
    <row r="53550" spans="41:43" x14ac:dyDescent="0.3">
      <c r="AO53550" s="9"/>
      <c r="AP53550" s="9"/>
      <c r="AQ53550" s="9"/>
    </row>
    <row r="53551" spans="41:43" x14ac:dyDescent="0.3">
      <c r="AO53551" s="9"/>
      <c r="AP53551" s="9"/>
      <c r="AQ53551" s="9"/>
    </row>
    <row r="53552" spans="41:43" x14ac:dyDescent="0.3">
      <c r="AO53552" s="9"/>
      <c r="AP53552" s="9"/>
      <c r="AQ53552" s="9"/>
    </row>
    <row r="53553" spans="41:43" x14ac:dyDescent="0.3">
      <c r="AO53553" s="9"/>
      <c r="AP53553" s="9"/>
      <c r="AQ53553" s="9"/>
    </row>
    <row r="53554" spans="41:43" x14ac:dyDescent="0.3">
      <c r="AO53554" s="9"/>
      <c r="AP53554" s="9"/>
      <c r="AQ53554" s="9"/>
    </row>
    <row r="53555" spans="41:43" x14ac:dyDescent="0.3">
      <c r="AO53555" s="9"/>
      <c r="AP53555" s="9"/>
      <c r="AQ53555" s="9"/>
    </row>
    <row r="53556" spans="41:43" x14ac:dyDescent="0.3">
      <c r="AO53556" s="9"/>
      <c r="AP53556" s="9"/>
      <c r="AQ53556" s="9"/>
    </row>
    <row r="53557" spans="41:43" x14ac:dyDescent="0.3">
      <c r="AO53557" s="9"/>
      <c r="AP53557" s="9"/>
      <c r="AQ53557" s="9"/>
    </row>
    <row r="53558" spans="41:43" x14ac:dyDescent="0.3">
      <c r="AO53558" s="9"/>
      <c r="AP53558" s="9"/>
      <c r="AQ53558" s="9"/>
    </row>
    <row r="53559" spans="41:43" x14ac:dyDescent="0.3">
      <c r="AO53559" s="9"/>
      <c r="AP53559" s="9"/>
      <c r="AQ53559" s="9"/>
    </row>
    <row r="53560" spans="41:43" x14ac:dyDescent="0.3">
      <c r="AO53560" s="9"/>
      <c r="AP53560" s="9"/>
      <c r="AQ53560" s="9"/>
    </row>
    <row r="53561" spans="41:43" x14ac:dyDescent="0.3">
      <c r="AO53561" s="9"/>
      <c r="AP53561" s="9"/>
      <c r="AQ53561" s="9"/>
    </row>
    <row r="53562" spans="41:43" x14ac:dyDescent="0.3">
      <c r="AO53562" s="9"/>
      <c r="AP53562" s="9"/>
      <c r="AQ53562" s="9"/>
    </row>
    <row r="53563" spans="41:43" x14ac:dyDescent="0.3">
      <c r="AO53563" s="9"/>
      <c r="AP53563" s="9"/>
      <c r="AQ53563" s="9"/>
    </row>
    <row r="53564" spans="41:43" x14ac:dyDescent="0.3">
      <c r="AO53564" s="9"/>
      <c r="AP53564" s="9"/>
      <c r="AQ53564" s="9"/>
    </row>
    <row r="53565" spans="41:43" x14ac:dyDescent="0.3">
      <c r="AO53565" s="9"/>
      <c r="AP53565" s="9"/>
      <c r="AQ53565" s="9"/>
    </row>
    <row r="53566" spans="41:43" x14ac:dyDescent="0.3">
      <c r="AO53566" s="9"/>
      <c r="AP53566" s="9"/>
      <c r="AQ53566" s="9"/>
    </row>
    <row r="53567" spans="41:43" x14ac:dyDescent="0.3">
      <c r="AO53567" s="9"/>
      <c r="AP53567" s="9"/>
      <c r="AQ53567" s="9"/>
    </row>
    <row r="53568" spans="41:43" x14ac:dyDescent="0.3">
      <c r="AO53568" s="9"/>
      <c r="AP53568" s="9"/>
      <c r="AQ53568" s="9"/>
    </row>
    <row r="53569" spans="41:43" x14ac:dyDescent="0.3">
      <c r="AO53569" s="9"/>
      <c r="AP53569" s="9"/>
      <c r="AQ53569" s="9"/>
    </row>
    <row r="53570" spans="41:43" x14ac:dyDescent="0.3">
      <c r="AO53570" s="9"/>
      <c r="AP53570" s="9"/>
      <c r="AQ53570" s="9"/>
    </row>
    <row r="53571" spans="41:43" x14ac:dyDescent="0.3">
      <c r="AO53571" s="9"/>
      <c r="AP53571" s="9"/>
      <c r="AQ53571" s="9"/>
    </row>
    <row r="53572" spans="41:43" x14ac:dyDescent="0.3">
      <c r="AO53572" s="9"/>
      <c r="AP53572" s="9"/>
      <c r="AQ53572" s="9"/>
    </row>
    <row r="53573" spans="41:43" x14ac:dyDescent="0.3">
      <c r="AO53573" s="9"/>
      <c r="AP53573" s="9"/>
      <c r="AQ53573" s="9"/>
    </row>
    <row r="53574" spans="41:43" x14ac:dyDescent="0.3">
      <c r="AO53574" s="9"/>
      <c r="AP53574" s="9"/>
      <c r="AQ53574" s="9"/>
    </row>
    <row r="53575" spans="41:43" x14ac:dyDescent="0.3">
      <c r="AO53575" s="9"/>
      <c r="AP53575" s="9"/>
      <c r="AQ53575" s="9"/>
    </row>
    <row r="53576" spans="41:43" x14ac:dyDescent="0.3">
      <c r="AO53576" s="9"/>
      <c r="AP53576" s="9"/>
      <c r="AQ53576" s="9"/>
    </row>
    <row r="53577" spans="41:43" x14ac:dyDescent="0.3">
      <c r="AO53577" s="9"/>
      <c r="AP53577" s="9"/>
      <c r="AQ53577" s="9"/>
    </row>
    <row r="53578" spans="41:43" x14ac:dyDescent="0.3">
      <c r="AO53578" s="9"/>
      <c r="AP53578" s="9"/>
      <c r="AQ53578" s="9"/>
    </row>
    <row r="53579" spans="41:43" x14ac:dyDescent="0.3">
      <c r="AO53579" s="9"/>
      <c r="AP53579" s="9"/>
      <c r="AQ53579" s="9"/>
    </row>
    <row r="53580" spans="41:43" x14ac:dyDescent="0.3">
      <c r="AO53580" s="9"/>
      <c r="AP53580" s="9"/>
      <c r="AQ53580" s="9"/>
    </row>
    <row r="53581" spans="41:43" x14ac:dyDescent="0.3">
      <c r="AO53581" s="9"/>
      <c r="AP53581" s="9"/>
      <c r="AQ53581" s="9"/>
    </row>
    <row r="53582" spans="41:43" x14ac:dyDescent="0.3">
      <c r="AO53582" s="9"/>
      <c r="AP53582" s="9"/>
      <c r="AQ53582" s="9"/>
    </row>
    <row r="53583" spans="41:43" x14ac:dyDescent="0.3">
      <c r="AO53583" s="9"/>
      <c r="AP53583" s="9"/>
      <c r="AQ53583" s="9"/>
    </row>
    <row r="53584" spans="41:43" x14ac:dyDescent="0.3">
      <c r="AO53584" s="9"/>
      <c r="AP53584" s="9"/>
      <c r="AQ53584" s="9"/>
    </row>
    <row r="53585" spans="41:43" x14ac:dyDescent="0.3">
      <c r="AO53585" s="9"/>
      <c r="AP53585" s="9"/>
      <c r="AQ53585" s="9"/>
    </row>
    <row r="53586" spans="41:43" x14ac:dyDescent="0.3">
      <c r="AO53586" s="9"/>
      <c r="AP53586" s="9"/>
      <c r="AQ53586" s="9"/>
    </row>
    <row r="53587" spans="41:43" x14ac:dyDescent="0.3">
      <c r="AO53587" s="9"/>
      <c r="AP53587" s="9"/>
      <c r="AQ53587" s="9"/>
    </row>
    <row r="53588" spans="41:43" x14ac:dyDescent="0.3">
      <c r="AO53588" s="9"/>
      <c r="AP53588" s="9"/>
      <c r="AQ53588" s="9"/>
    </row>
    <row r="53589" spans="41:43" x14ac:dyDescent="0.3">
      <c r="AO53589" s="9"/>
      <c r="AP53589" s="9"/>
      <c r="AQ53589" s="9"/>
    </row>
    <row r="53590" spans="41:43" x14ac:dyDescent="0.3">
      <c r="AO53590" s="9"/>
      <c r="AP53590" s="9"/>
      <c r="AQ53590" s="9"/>
    </row>
    <row r="53591" spans="41:43" x14ac:dyDescent="0.3">
      <c r="AO53591" s="9"/>
      <c r="AP53591" s="9"/>
      <c r="AQ53591" s="9"/>
    </row>
    <row r="53592" spans="41:43" x14ac:dyDescent="0.3">
      <c r="AO53592" s="9"/>
      <c r="AP53592" s="9"/>
      <c r="AQ53592" s="9"/>
    </row>
    <row r="53593" spans="41:43" x14ac:dyDescent="0.3">
      <c r="AO53593" s="9"/>
      <c r="AP53593" s="9"/>
      <c r="AQ53593" s="9"/>
    </row>
    <row r="53594" spans="41:43" x14ac:dyDescent="0.3">
      <c r="AO53594" s="9"/>
      <c r="AP53594" s="9"/>
      <c r="AQ53594" s="9"/>
    </row>
    <row r="53595" spans="41:43" x14ac:dyDescent="0.3">
      <c r="AO53595" s="9"/>
      <c r="AP53595" s="9"/>
      <c r="AQ53595" s="9"/>
    </row>
    <row r="53596" spans="41:43" x14ac:dyDescent="0.3">
      <c r="AO53596" s="9"/>
      <c r="AP53596" s="9"/>
      <c r="AQ53596" s="9"/>
    </row>
    <row r="53597" spans="41:43" x14ac:dyDescent="0.3">
      <c r="AO53597" s="9"/>
      <c r="AP53597" s="9"/>
      <c r="AQ53597" s="9"/>
    </row>
    <row r="53598" spans="41:43" x14ac:dyDescent="0.3">
      <c r="AO53598" s="9"/>
      <c r="AP53598" s="9"/>
      <c r="AQ53598" s="9"/>
    </row>
    <row r="53599" spans="41:43" x14ac:dyDescent="0.3">
      <c r="AO53599" s="9"/>
      <c r="AP53599" s="9"/>
      <c r="AQ53599" s="9"/>
    </row>
    <row r="53600" spans="41:43" x14ac:dyDescent="0.3">
      <c r="AO53600" s="9"/>
      <c r="AP53600" s="9"/>
      <c r="AQ53600" s="9"/>
    </row>
    <row r="53601" spans="41:43" x14ac:dyDescent="0.3">
      <c r="AO53601" s="9"/>
      <c r="AP53601" s="9"/>
      <c r="AQ53601" s="9"/>
    </row>
    <row r="53602" spans="41:43" x14ac:dyDescent="0.3">
      <c r="AO53602" s="9"/>
      <c r="AP53602" s="9"/>
      <c r="AQ53602" s="9"/>
    </row>
    <row r="53603" spans="41:43" x14ac:dyDescent="0.3">
      <c r="AO53603" s="9"/>
      <c r="AP53603" s="9"/>
      <c r="AQ53603" s="9"/>
    </row>
    <row r="53604" spans="41:43" x14ac:dyDescent="0.3">
      <c r="AO53604" s="9"/>
      <c r="AP53604" s="9"/>
      <c r="AQ53604" s="9"/>
    </row>
    <row r="53605" spans="41:43" x14ac:dyDescent="0.3">
      <c r="AO53605" s="9"/>
      <c r="AP53605" s="9"/>
      <c r="AQ53605" s="9"/>
    </row>
    <row r="53606" spans="41:43" x14ac:dyDescent="0.3">
      <c r="AO53606" s="9"/>
      <c r="AP53606" s="9"/>
      <c r="AQ53606" s="9"/>
    </row>
    <row r="53607" spans="41:43" x14ac:dyDescent="0.3">
      <c r="AO53607" s="9"/>
      <c r="AP53607" s="9"/>
      <c r="AQ53607" s="9"/>
    </row>
    <row r="53608" spans="41:43" x14ac:dyDescent="0.3">
      <c r="AO53608" s="9"/>
      <c r="AP53608" s="9"/>
      <c r="AQ53608" s="9"/>
    </row>
    <row r="53609" spans="41:43" x14ac:dyDescent="0.3">
      <c r="AO53609" s="9"/>
      <c r="AP53609" s="9"/>
      <c r="AQ53609" s="9"/>
    </row>
    <row r="53610" spans="41:43" x14ac:dyDescent="0.3">
      <c r="AO53610" s="9"/>
      <c r="AP53610" s="9"/>
      <c r="AQ53610" s="9"/>
    </row>
    <row r="53611" spans="41:43" x14ac:dyDescent="0.3">
      <c r="AO53611" s="9"/>
      <c r="AP53611" s="9"/>
      <c r="AQ53611" s="9"/>
    </row>
    <row r="53612" spans="41:43" x14ac:dyDescent="0.3">
      <c r="AO53612" s="9"/>
      <c r="AP53612" s="9"/>
      <c r="AQ53612" s="9"/>
    </row>
    <row r="53613" spans="41:43" x14ac:dyDescent="0.3">
      <c r="AO53613" s="9"/>
      <c r="AP53613" s="9"/>
      <c r="AQ53613" s="9"/>
    </row>
    <row r="53614" spans="41:43" x14ac:dyDescent="0.3">
      <c r="AO53614" s="9"/>
      <c r="AP53614" s="9"/>
      <c r="AQ53614" s="9"/>
    </row>
    <row r="53615" spans="41:43" x14ac:dyDescent="0.3">
      <c r="AO53615" s="9"/>
      <c r="AP53615" s="9"/>
      <c r="AQ53615" s="9"/>
    </row>
    <row r="53616" spans="41:43" x14ac:dyDescent="0.3">
      <c r="AO53616" s="9"/>
      <c r="AP53616" s="9"/>
      <c r="AQ53616" s="9"/>
    </row>
    <row r="53617" spans="41:43" x14ac:dyDescent="0.3">
      <c r="AO53617" s="9"/>
      <c r="AP53617" s="9"/>
      <c r="AQ53617" s="9"/>
    </row>
    <row r="53618" spans="41:43" x14ac:dyDescent="0.3">
      <c r="AO53618" s="9"/>
      <c r="AP53618" s="9"/>
      <c r="AQ53618" s="9"/>
    </row>
    <row r="53619" spans="41:43" x14ac:dyDescent="0.3">
      <c r="AO53619" s="9"/>
      <c r="AP53619" s="9"/>
      <c r="AQ53619" s="9"/>
    </row>
    <row r="53620" spans="41:43" x14ac:dyDescent="0.3">
      <c r="AO53620" s="9"/>
      <c r="AP53620" s="9"/>
      <c r="AQ53620" s="9"/>
    </row>
    <row r="53621" spans="41:43" x14ac:dyDescent="0.3">
      <c r="AO53621" s="9"/>
      <c r="AP53621" s="9"/>
      <c r="AQ53621" s="9"/>
    </row>
    <row r="53622" spans="41:43" x14ac:dyDescent="0.3">
      <c r="AO53622" s="9"/>
      <c r="AP53622" s="9"/>
      <c r="AQ53622" s="9"/>
    </row>
    <row r="53623" spans="41:43" x14ac:dyDescent="0.3">
      <c r="AO53623" s="9"/>
      <c r="AP53623" s="9"/>
      <c r="AQ53623" s="9"/>
    </row>
    <row r="53624" spans="41:43" x14ac:dyDescent="0.3">
      <c r="AO53624" s="9"/>
      <c r="AP53624" s="9"/>
      <c r="AQ53624" s="9"/>
    </row>
    <row r="53625" spans="41:43" x14ac:dyDescent="0.3">
      <c r="AO53625" s="9"/>
      <c r="AP53625" s="9"/>
      <c r="AQ53625" s="9"/>
    </row>
    <row r="53626" spans="41:43" x14ac:dyDescent="0.3">
      <c r="AO53626" s="9"/>
      <c r="AP53626" s="9"/>
      <c r="AQ53626" s="9"/>
    </row>
    <row r="53627" spans="41:43" x14ac:dyDescent="0.3">
      <c r="AO53627" s="9"/>
      <c r="AP53627" s="9"/>
      <c r="AQ53627" s="9"/>
    </row>
    <row r="53628" spans="41:43" x14ac:dyDescent="0.3">
      <c r="AO53628" s="9"/>
      <c r="AP53628" s="9"/>
      <c r="AQ53628" s="9"/>
    </row>
    <row r="53629" spans="41:43" x14ac:dyDescent="0.3">
      <c r="AO53629" s="9"/>
      <c r="AP53629" s="9"/>
      <c r="AQ53629" s="9"/>
    </row>
    <row r="53630" spans="41:43" x14ac:dyDescent="0.3">
      <c r="AO53630" s="9"/>
      <c r="AP53630" s="9"/>
      <c r="AQ53630" s="9"/>
    </row>
    <row r="53631" spans="41:43" x14ac:dyDescent="0.3">
      <c r="AO53631" s="9"/>
      <c r="AP53631" s="9"/>
      <c r="AQ53631" s="9"/>
    </row>
    <row r="53632" spans="41:43" x14ac:dyDescent="0.3">
      <c r="AO53632" s="9"/>
      <c r="AP53632" s="9"/>
      <c r="AQ53632" s="9"/>
    </row>
    <row r="53633" spans="41:43" x14ac:dyDescent="0.3">
      <c r="AO53633" s="9"/>
      <c r="AP53633" s="9"/>
      <c r="AQ53633" s="9"/>
    </row>
    <row r="53634" spans="41:43" x14ac:dyDescent="0.3">
      <c r="AO53634" s="9"/>
      <c r="AP53634" s="9"/>
      <c r="AQ53634" s="9"/>
    </row>
    <row r="53635" spans="41:43" x14ac:dyDescent="0.3">
      <c r="AO53635" s="9"/>
      <c r="AP53635" s="9"/>
      <c r="AQ53635" s="9"/>
    </row>
    <row r="53636" spans="41:43" x14ac:dyDescent="0.3">
      <c r="AO53636" s="9"/>
      <c r="AP53636" s="9"/>
      <c r="AQ53636" s="9"/>
    </row>
    <row r="53637" spans="41:43" x14ac:dyDescent="0.3">
      <c r="AO53637" s="9"/>
      <c r="AP53637" s="9"/>
      <c r="AQ53637" s="9"/>
    </row>
    <row r="53638" spans="41:43" x14ac:dyDescent="0.3">
      <c r="AO53638" s="9"/>
      <c r="AP53638" s="9"/>
      <c r="AQ53638" s="9"/>
    </row>
    <row r="53639" spans="41:43" x14ac:dyDescent="0.3">
      <c r="AO53639" s="9"/>
      <c r="AP53639" s="9"/>
      <c r="AQ53639" s="9"/>
    </row>
    <row r="53640" spans="41:43" x14ac:dyDescent="0.3">
      <c r="AO53640" s="9"/>
      <c r="AP53640" s="9"/>
      <c r="AQ53640" s="9"/>
    </row>
    <row r="53641" spans="41:43" x14ac:dyDescent="0.3">
      <c r="AO53641" s="9"/>
      <c r="AP53641" s="9"/>
      <c r="AQ53641" s="9"/>
    </row>
    <row r="53642" spans="41:43" x14ac:dyDescent="0.3">
      <c r="AO53642" s="9"/>
      <c r="AP53642" s="9"/>
      <c r="AQ53642" s="9"/>
    </row>
    <row r="53643" spans="41:43" x14ac:dyDescent="0.3">
      <c r="AO53643" s="9"/>
      <c r="AP53643" s="9"/>
      <c r="AQ53643" s="9"/>
    </row>
    <row r="53644" spans="41:43" x14ac:dyDescent="0.3">
      <c r="AO53644" s="9"/>
      <c r="AP53644" s="9"/>
      <c r="AQ53644" s="9"/>
    </row>
    <row r="53645" spans="41:43" x14ac:dyDescent="0.3">
      <c r="AO53645" s="9"/>
      <c r="AP53645" s="9"/>
      <c r="AQ53645" s="9"/>
    </row>
    <row r="53646" spans="41:43" x14ac:dyDescent="0.3">
      <c r="AO53646" s="9"/>
      <c r="AP53646" s="9"/>
      <c r="AQ53646" s="9"/>
    </row>
    <row r="53647" spans="41:43" x14ac:dyDescent="0.3">
      <c r="AO53647" s="9"/>
      <c r="AP53647" s="9"/>
      <c r="AQ53647" s="9"/>
    </row>
    <row r="53648" spans="41:43" x14ac:dyDescent="0.3">
      <c r="AO53648" s="9"/>
      <c r="AP53648" s="9"/>
      <c r="AQ53648" s="9"/>
    </row>
    <row r="53649" spans="41:43" x14ac:dyDescent="0.3">
      <c r="AO53649" s="9"/>
      <c r="AP53649" s="9"/>
      <c r="AQ53649" s="9"/>
    </row>
    <row r="53650" spans="41:43" x14ac:dyDescent="0.3">
      <c r="AO53650" s="9"/>
      <c r="AP53650" s="9"/>
      <c r="AQ53650" s="9"/>
    </row>
    <row r="53651" spans="41:43" x14ac:dyDescent="0.3">
      <c r="AO53651" s="9"/>
      <c r="AP53651" s="9"/>
      <c r="AQ53651" s="9"/>
    </row>
    <row r="53652" spans="41:43" x14ac:dyDescent="0.3">
      <c r="AO53652" s="9"/>
      <c r="AP53652" s="9"/>
      <c r="AQ53652" s="9"/>
    </row>
    <row r="53653" spans="41:43" x14ac:dyDescent="0.3">
      <c r="AO53653" s="9"/>
      <c r="AP53653" s="9"/>
      <c r="AQ53653" s="9"/>
    </row>
    <row r="53654" spans="41:43" x14ac:dyDescent="0.3">
      <c r="AO53654" s="9"/>
      <c r="AP53654" s="9"/>
      <c r="AQ53654" s="9"/>
    </row>
    <row r="53655" spans="41:43" x14ac:dyDescent="0.3">
      <c r="AO53655" s="9"/>
      <c r="AP53655" s="9"/>
      <c r="AQ53655" s="9"/>
    </row>
    <row r="53656" spans="41:43" x14ac:dyDescent="0.3">
      <c r="AO53656" s="9"/>
      <c r="AP53656" s="9"/>
      <c r="AQ53656" s="9"/>
    </row>
    <row r="53657" spans="41:43" x14ac:dyDescent="0.3">
      <c r="AO53657" s="9"/>
      <c r="AP53657" s="9"/>
      <c r="AQ53657" s="9"/>
    </row>
    <row r="53658" spans="41:43" x14ac:dyDescent="0.3">
      <c r="AO53658" s="9"/>
      <c r="AP53658" s="9"/>
      <c r="AQ53658" s="9"/>
    </row>
    <row r="53659" spans="41:43" x14ac:dyDescent="0.3">
      <c r="AO53659" s="9"/>
      <c r="AP53659" s="9"/>
      <c r="AQ53659" s="9"/>
    </row>
    <row r="53660" spans="41:43" x14ac:dyDescent="0.3">
      <c r="AO53660" s="9"/>
      <c r="AP53660" s="9"/>
      <c r="AQ53660" s="9"/>
    </row>
    <row r="53661" spans="41:43" x14ac:dyDescent="0.3">
      <c r="AO53661" s="9"/>
      <c r="AP53661" s="9"/>
      <c r="AQ53661" s="9"/>
    </row>
    <row r="53662" spans="41:43" x14ac:dyDescent="0.3">
      <c r="AO53662" s="9"/>
      <c r="AP53662" s="9"/>
      <c r="AQ53662" s="9"/>
    </row>
    <row r="53663" spans="41:43" x14ac:dyDescent="0.3">
      <c r="AO53663" s="9"/>
      <c r="AP53663" s="9"/>
      <c r="AQ53663" s="9"/>
    </row>
    <row r="53664" spans="41:43" x14ac:dyDescent="0.3">
      <c r="AO53664" s="9"/>
      <c r="AP53664" s="9"/>
      <c r="AQ53664" s="9"/>
    </row>
    <row r="53665" spans="41:43" x14ac:dyDescent="0.3">
      <c r="AO53665" s="9"/>
      <c r="AP53665" s="9"/>
      <c r="AQ53665" s="9"/>
    </row>
    <row r="53666" spans="41:43" x14ac:dyDescent="0.3">
      <c r="AO53666" s="9"/>
      <c r="AP53666" s="9"/>
      <c r="AQ53666" s="9"/>
    </row>
    <row r="53667" spans="41:43" x14ac:dyDescent="0.3">
      <c r="AO53667" s="9"/>
      <c r="AP53667" s="9"/>
      <c r="AQ53667" s="9"/>
    </row>
    <row r="53668" spans="41:43" x14ac:dyDescent="0.3">
      <c r="AO53668" s="9"/>
      <c r="AP53668" s="9"/>
      <c r="AQ53668" s="9"/>
    </row>
    <row r="53669" spans="41:43" x14ac:dyDescent="0.3">
      <c r="AO53669" s="9"/>
      <c r="AP53669" s="9"/>
      <c r="AQ53669" s="9"/>
    </row>
    <row r="53670" spans="41:43" x14ac:dyDescent="0.3">
      <c r="AO53670" s="9"/>
      <c r="AP53670" s="9"/>
      <c r="AQ53670" s="9"/>
    </row>
    <row r="53671" spans="41:43" x14ac:dyDescent="0.3">
      <c r="AO53671" s="9"/>
      <c r="AP53671" s="9"/>
      <c r="AQ53671" s="9"/>
    </row>
    <row r="53672" spans="41:43" x14ac:dyDescent="0.3">
      <c r="AO53672" s="9"/>
      <c r="AP53672" s="9"/>
      <c r="AQ53672" s="9"/>
    </row>
    <row r="53673" spans="41:43" x14ac:dyDescent="0.3">
      <c r="AO53673" s="9"/>
      <c r="AP53673" s="9"/>
      <c r="AQ53673" s="9"/>
    </row>
    <row r="53674" spans="41:43" x14ac:dyDescent="0.3">
      <c r="AO53674" s="9"/>
      <c r="AP53674" s="9"/>
      <c r="AQ53674" s="9"/>
    </row>
    <row r="53675" spans="41:43" x14ac:dyDescent="0.3">
      <c r="AO53675" s="9"/>
      <c r="AP53675" s="9"/>
      <c r="AQ53675" s="9"/>
    </row>
    <row r="53676" spans="41:43" x14ac:dyDescent="0.3">
      <c r="AO53676" s="9"/>
      <c r="AP53676" s="9"/>
      <c r="AQ53676" s="9"/>
    </row>
    <row r="53677" spans="41:43" x14ac:dyDescent="0.3">
      <c r="AO53677" s="9"/>
      <c r="AP53677" s="9"/>
      <c r="AQ53677" s="9"/>
    </row>
    <row r="53678" spans="41:43" x14ac:dyDescent="0.3">
      <c r="AO53678" s="9"/>
      <c r="AP53678" s="9"/>
      <c r="AQ53678" s="9"/>
    </row>
    <row r="53679" spans="41:43" x14ac:dyDescent="0.3">
      <c r="AO53679" s="9"/>
      <c r="AP53679" s="9"/>
      <c r="AQ53679" s="9"/>
    </row>
    <row r="53680" spans="41:43" x14ac:dyDescent="0.3">
      <c r="AO53680" s="9"/>
      <c r="AP53680" s="9"/>
      <c r="AQ53680" s="9"/>
    </row>
    <row r="53681" spans="41:43" x14ac:dyDescent="0.3">
      <c r="AO53681" s="9"/>
      <c r="AP53681" s="9"/>
      <c r="AQ53681" s="9"/>
    </row>
    <row r="53682" spans="41:43" x14ac:dyDescent="0.3">
      <c r="AO53682" s="9"/>
      <c r="AP53682" s="9"/>
      <c r="AQ53682" s="9"/>
    </row>
    <row r="53683" spans="41:43" x14ac:dyDescent="0.3">
      <c r="AO53683" s="9"/>
      <c r="AP53683" s="9"/>
      <c r="AQ53683" s="9"/>
    </row>
    <row r="53684" spans="41:43" x14ac:dyDescent="0.3">
      <c r="AO53684" s="9"/>
      <c r="AP53684" s="9"/>
      <c r="AQ53684" s="9"/>
    </row>
    <row r="53685" spans="41:43" x14ac:dyDescent="0.3">
      <c r="AO53685" s="9"/>
      <c r="AP53685" s="9"/>
      <c r="AQ53685" s="9"/>
    </row>
    <row r="53686" spans="41:43" x14ac:dyDescent="0.3">
      <c r="AO53686" s="9"/>
      <c r="AP53686" s="9"/>
      <c r="AQ53686" s="9"/>
    </row>
    <row r="53687" spans="41:43" x14ac:dyDescent="0.3">
      <c r="AO53687" s="9"/>
      <c r="AP53687" s="9"/>
      <c r="AQ53687" s="9"/>
    </row>
    <row r="53688" spans="41:43" x14ac:dyDescent="0.3">
      <c r="AO53688" s="9"/>
      <c r="AP53688" s="9"/>
      <c r="AQ53688" s="9"/>
    </row>
    <row r="53689" spans="41:43" x14ac:dyDescent="0.3">
      <c r="AO53689" s="9"/>
      <c r="AP53689" s="9"/>
      <c r="AQ53689" s="9"/>
    </row>
    <row r="53690" spans="41:43" x14ac:dyDescent="0.3">
      <c r="AO53690" s="9"/>
      <c r="AP53690" s="9"/>
      <c r="AQ53690" s="9"/>
    </row>
    <row r="53691" spans="41:43" x14ac:dyDescent="0.3">
      <c r="AO53691" s="9"/>
      <c r="AP53691" s="9"/>
      <c r="AQ53691" s="9"/>
    </row>
    <row r="53692" spans="41:43" x14ac:dyDescent="0.3">
      <c r="AO53692" s="9"/>
      <c r="AP53692" s="9"/>
      <c r="AQ53692" s="9"/>
    </row>
    <row r="53693" spans="41:43" x14ac:dyDescent="0.3">
      <c r="AO53693" s="9"/>
      <c r="AP53693" s="9"/>
      <c r="AQ53693" s="9"/>
    </row>
    <row r="53694" spans="41:43" x14ac:dyDescent="0.3">
      <c r="AO53694" s="9"/>
      <c r="AP53694" s="9"/>
      <c r="AQ53694" s="9"/>
    </row>
    <row r="53695" spans="41:43" x14ac:dyDescent="0.3">
      <c r="AO53695" s="9"/>
      <c r="AP53695" s="9"/>
      <c r="AQ53695" s="9"/>
    </row>
    <row r="53696" spans="41:43" x14ac:dyDescent="0.3">
      <c r="AO53696" s="9"/>
      <c r="AP53696" s="9"/>
      <c r="AQ53696" s="9"/>
    </row>
    <row r="53697" spans="41:43" x14ac:dyDescent="0.3">
      <c r="AO53697" s="9"/>
      <c r="AP53697" s="9"/>
      <c r="AQ53697" s="9"/>
    </row>
    <row r="53698" spans="41:43" x14ac:dyDescent="0.3">
      <c r="AO53698" s="9"/>
      <c r="AP53698" s="9"/>
      <c r="AQ53698" s="9"/>
    </row>
    <row r="53699" spans="41:43" x14ac:dyDescent="0.3">
      <c r="AO53699" s="9"/>
      <c r="AP53699" s="9"/>
      <c r="AQ53699" s="9"/>
    </row>
    <row r="53700" spans="41:43" x14ac:dyDescent="0.3">
      <c r="AO53700" s="9"/>
      <c r="AP53700" s="9"/>
      <c r="AQ53700" s="9"/>
    </row>
    <row r="53701" spans="41:43" x14ac:dyDescent="0.3">
      <c r="AO53701" s="9"/>
      <c r="AP53701" s="9"/>
      <c r="AQ53701" s="9"/>
    </row>
    <row r="53702" spans="41:43" x14ac:dyDescent="0.3">
      <c r="AO53702" s="9"/>
      <c r="AP53702" s="9"/>
      <c r="AQ53702" s="9"/>
    </row>
    <row r="53703" spans="41:43" x14ac:dyDescent="0.3">
      <c r="AO53703" s="9"/>
      <c r="AP53703" s="9"/>
      <c r="AQ53703" s="9"/>
    </row>
    <row r="53704" spans="41:43" x14ac:dyDescent="0.3">
      <c r="AO53704" s="9"/>
      <c r="AP53704" s="9"/>
      <c r="AQ53704" s="9"/>
    </row>
    <row r="53705" spans="41:43" x14ac:dyDescent="0.3">
      <c r="AO53705" s="9"/>
      <c r="AP53705" s="9"/>
      <c r="AQ53705" s="9"/>
    </row>
    <row r="53706" spans="41:43" x14ac:dyDescent="0.3">
      <c r="AO53706" s="9"/>
      <c r="AP53706" s="9"/>
      <c r="AQ53706" s="9"/>
    </row>
    <row r="53707" spans="41:43" x14ac:dyDescent="0.3">
      <c r="AO53707" s="9"/>
      <c r="AP53707" s="9"/>
      <c r="AQ53707" s="9"/>
    </row>
    <row r="53708" spans="41:43" x14ac:dyDescent="0.3">
      <c r="AO53708" s="9"/>
      <c r="AP53708" s="9"/>
      <c r="AQ53708" s="9"/>
    </row>
    <row r="53709" spans="41:43" x14ac:dyDescent="0.3">
      <c r="AO53709" s="9"/>
      <c r="AP53709" s="9"/>
      <c r="AQ53709" s="9"/>
    </row>
    <row r="53710" spans="41:43" x14ac:dyDescent="0.3">
      <c r="AO53710" s="9"/>
      <c r="AP53710" s="9"/>
      <c r="AQ53710" s="9"/>
    </row>
    <row r="53711" spans="41:43" x14ac:dyDescent="0.3">
      <c r="AO53711" s="9"/>
      <c r="AP53711" s="9"/>
      <c r="AQ53711" s="9"/>
    </row>
    <row r="53712" spans="41:43" x14ac:dyDescent="0.3">
      <c r="AO53712" s="9"/>
      <c r="AP53712" s="9"/>
      <c r="AQ53712" s="9"/>
    </row>
    <row r="53713" spans="41:43" x14ac:dyDescent="0.3">
      <c r="AO53713" s="9"/>
      <c r="AP53713" s="9"/>
      <c r="AQ53713" s="9"/>
    </row>
    <row r="53714" spans="41:43" x14ac:dyDescent="0.3">
      <c r="AO53714" s="9"/>
      <c r="AP53714" s="9"/>
      <c r="AQ53714" s="9"/>
    </row>
    <row r="53715" spans="41:43" x14ac:dyDescent="0.3">
      <c r="AO53715" s="9"/>
      <c r="AP53715" s="9"/>
      <c r="AQ53715" s="9"/>
    </row>
    <row r="53716" spans="41:43" x14ac:dyDescent="0.3">
      <c r="AO53716" s="9"/>
      <c r="AP53716" s="9"/>
      <c r="AQ53716" s="9"/>
    </row>
    <row r="53717" spans="41:43" x14ac:dyDescent="0.3">
      <c r="AO53717" s="9"/>
      <c r="AP53717" s="9"/>
      <c r="AQ53717" s="9"/>
    </row>
    <row r="53718" spans="41:43" x14ac:dyDescent="0.3">
      <c r="AO53718" s="9"/>
      <c r="AP53718" s="9"/>
      <c r="AQ53718" s="9"/>
    </row>
    <row r="53719" spans="41:43" x14ac:dyDescent="0.3">
      <c r="AO53719" s="9"/>
      <c r="AP53719" s="9"/>
      <c r="AQ53719" s="9"/>
    </row>
    <row r="53720" spans="41:43" x14ac:dyDescent="0.3">
      <c r="AO53720" s="9"/>
      <c r="AP53720" s="9"/>
      <c r="AQ53720" s="9"/>
    </row>
    <row r="53721" spans="41:43" x14ac:dyDescent="0.3">
      <c r="AO53721" s="9"/>
      <c r="AP53721" s="9"/>
      <c r="AQ53721" s="9"/>
    </row>
    <row r="53722" spans="41:43" x14ac:dyDescent="0.3">
      <c r="AO53722" s="9"/>
      <c r="AP53722" s="9"/>
      <c r="AQ53722" s="9"/>
    </row>
    <row r="53723" spans="41:43" x14ac:dyDescent="0.3">
      <c r="AO53723" s="9"/>
      <c r="AP53723" s="9"/>
      <c r="AQ53723" s="9"/>
    </row>
    <row r="53724" spans="41:43" x14ac:dyDescent="0.3">
      <c r="AO53724" s="9"/>
      <c r="AP53724" s="9"/>
      <c r="AQ53724" s="9"/>
    </row>
    <row r="53725" spans="41:43" x14ac:dyDescent="0.3">
      <c r="AO53725" s="9"/>
      <c r="AP53725" s="9"/>
      <c r="AQ53725" s="9"/>
    </row>
    <row r="53726" spans="41:43" x14ac:dyDescent="0.3">
      <c r="AO53726" s="9"/>
      <c r="AP53726" s="9"/>
      <c r="AQ53726" s="9"/>
    </row>
    <row r="53727" spans="41:43" x14ac:dyDescent="0.3">
      <c r="AO53727" s="9"/>
      <c r="AP53727" s="9"/>
      <c r="AQ53727" s="9"/>
    </row>
    <row r="53728" spans="41:43" x14ac:dyDescent="0.3">
      <c r="AO53728" s="9"/>
      <c r="AP53728" s="9"/>
      <c r="AQ53728" s="9"/>
    </row>
    <row r="53729" spans="41:43" x14ac:dyDescent="0.3">
      <c r="AO53729" s="9"/>
      <c r="AP53729" s="9"/>
      <c r="AQ53729" s="9"/>
    </row>
    <row r="53730" spans="41:43" x14ac:dyDescent="0.3">
      <c r="AO53730" s="9"/>
      <c r="AP53730" s="9"/>
      <c r="AQ53730" s="9"/>
    </row>
    <row r="53731" spans="41:43" x14ac:dyDescent="0.3">
      <c r="AO53731" s="9"/>
      <c r="AP53731" s="9"/>
      <c r="AQ53731" s="9"/>
    </row>
    <row r="53732" spans="41:43" x14ac:dyDescent="0.3">
      <c r="AO53732" s="9"/>
      <c r="AP53732" s="9"/>
      <c r="AQ53732" s="9"/>
    </row>
    <row r="53733" spans="41:43" x14ac:dyDescent="0.3">
      <c r="AO53733" s="9"/>
      <c r="AP53733" s="9"/>
      <c r="AQ53733" s="9"/>
    </row>
    <row r="53734" spans="41:43" x14ac:dyDescent="0.3">
      <c r="AO53734" s="9"/>
      <c r="AP53734" s="9"/>
      <c r="AQ53734" s="9"/>
    </row>
    <row r="53735" spans="41:43" x14ac:dyDescent="0.3">
      <c r="AO53735" s="9"/>
      <c r="AP53735" s="9"/>
      <c r="AQ53735" s="9"/>
    </row>
    <row r="53736" spans="41:43" x14ac:dyDescent="0.3">
      <c r="AO53736" s="9"/>
      <c r="AP53736" s="9"/>
      <c r="AQ53736" s="9"/>
    </row>
    <row r="53737" spans="41:43" x14ac:dyDescent="0.3">
      <c r="AO53737" s="9"/>
      <c r="AP53737" s="9"/>
      <c r="AQ53737" s="9"/>
    </row>
    <row r="53738" spans="41:43" x14ac:dyDescent="0.3">
      <c r="AO53738" s="9"/>
      <c r="AP53738" s="9"/>
      <c r="AQ53738" s="9"/>
    </row>
    <row r="53739" spans="41:43" x14ac:dyDescent="0.3">
      <c r="AO53739" s="9"/>
      <c r="AP53739" s="9"/>
      <c r="AQ53739" s="9"/>
    </row>
    <row r="53740" spans="41:43" x14ac:dyDescent="0.3">
      <c r="AO53740" s="9"/>
      <c r="AP53740" s="9"/>
      <c r="AQ53740" s="9"/>
    </row>
    <row r="53741" spans="41:43" x14ac:dyDescent="0.3">
      <c r="AO53741" s="9"/>
      <c r="AP53741" s="9"/>
      <c r="AQ53741" s="9"/>
    </row>
    <row r="53742" spans="41:43" x14ac:dyDescent="0.3">
      <c r="AO53742" s="9"/>
      <c r="AP53742" s="9"/>
      <c r="AQ53742" s="9"/>
    </row>
    <row r="53743" spans="41:43" x14ac:dyDescent="0.3">
      <c r="AO53743" s="9"/>
      <c r="AP53743" s="9"/>
      <c r="AQ53743" s="9"/>
    </row>
    <row r="53744" spans="41:43" x14ac:dyDescent="0.3">
      <c r="AO53744" s="9"/>
      <c r="AP53744" s="9"/>
      <c r="AQ53744" s="9"/>
    </row>
    <row r="53745" spans="41:43" x14ac:dyDescent="0.3">
      <c r="AO53745" s="9"/>
      <c r="AP53745" s="9"/>
      <c r="AQ53745" s="9"/>
    </row>
    <row r="53746" spans="41:43" x14ac:dyDescent="0.3">
      <c r="AO53746" s="9"/>
      <c r="AP53746" s="9"/>
      <c r="AQ53746" s="9"/>
    </row>
    <row r="53747" spans="41:43" x14ac:dyDescent="0.3">
      <c r="AO53747" s="9"/>
      <c r="AP53747" s="9"/>
      <c r="AQ53747" s="9"/>
    </row>
    <row r="53748" spans="41:43" x14ac:dyDescent="0.3">
      <c r="AO53748" s="9"/>
      <c r="AP53748" s="9"/>
      <c r="AQ53748" s="9"/>
    </row>
    <row r="53749" spans="41:43" x14ac:dyDescent="0.3">
      <c r="AO53749" s="9"/>
      <c r="AP53749" s="9"/>
      <c r="AQ53749" s="9"/>
    </row>
    <row r="53750" spans="41:43" x14ac:dyDescent="0.3">
      <c r="AO53750" s="9"/>
      <c r="AP53750" s="9"/>
      <c r="AQ53750" s="9"/>
    </row>
    <row r="53751" spans="41:43" x14ac:dyDescent="0.3">
      <c r="AO53751" s="9"/>
      <c r="AP53751" s="9"/>
      <c r="AQ53751" s="9"/>
    </row>
    <row r="53752" spans="41:43" x14ac:dyDescent="0.3">
      <c r="AO53752" s="9"/>
      <c r="AP53752" s="9"/>
      <c r="AQ53752" s="9"/>
    </row>
    <row r="53753" spans="41:43" x14ac:dyDescent="0.3">
      <c r="AO53753" s="9"/>
      <c r="AP53753" s="9"/>
      <c r="AQ53753" s="9"/>
    </row>
    <row r="53754" spans="41:43" x14ac:dyDescent="0.3">
      <c r="AO53754" s="9"/>
      <c r="AP53754" s="9"/>
      <c r="AQ53754" s="9"/>
    </row>
    <row r="53755" spans="41:43" x14ac:dyDescent="0.3">
      <c r="AO53755" s="9"/>
      <c r="AP53755" s="9"/>
      <c r="AQ53755" s="9"/>
    </row>
    <row r="53756" spans="41:43" x14ac:dyDescent="0.3">
      <c r="AO53756" s="9"/>
      <c r="AP53756" s="9"/>
      <c r="AQ53756" s="9"/>
    </row>
    <row r="53757" spans="41:43" x14ac:dyDescent="0.3">
      <c r="AO53757" s="9"/>
      <c r="AP53757" s="9"/>
      <c r="AQ53757" s="9"/>
    </row>
    <row r="53758" spans="41:43" x14ac:dyDescent="0.3">
      <c r="AO53758" s="9"/>
      <c r="AP53758" s="9"/>
      <c r="AQ53758" s="9"/>
    </row>
    <row r="53759" spans="41:43" x14ac:dyDescent="0.3">
      <c r="AO53759" s="9"/>
      <c r="AP53759" s="9"/>
      <c r="AQ53759" s="9"/>
    </row>
    <row r="53760" spans="41:43" x14ac:dyDescent="0.3">
      <c r="AO53760" s="9"/>
      <c r="AP53760" s="9"/>
      <c r="AQ53760" s="9"/>
    </row>
    <row r="53761" spans="41:43" x14ac:dyDescent="0.3">
      <c r="AO53761" s="9"/>
      <c r="AP53761" s="9"/>
      <c r="AQ53761" s="9"/>
    </row>
    <row r="53762" spans="41:43" x14ac:dyDescent="0.3">
      <c r="AO53762" s="9"/>
      <c r="AP53762" s="9"/>
      <c r="AQ53762" s="9"/>
    </row>
    <row r="53763" spans="41:43" x14ac:dyDescent="0.3">
      <c r="AO53763" s="9"/>
      <c r="AP53763" s="9"/>
      <c r="AQ53763" s="9"/>
    </row>
    <row r="53764" spans="41:43" x14ac:dyDescent="0.3">
      <c r="AO53764" s="9"/>
      <c r="AP53764" s="9"/>
      <c r="AQ53764" s="9"/>
    </row>
    <row r="53765" spans="41:43" x14ac:dyDescent="0.3">
      <c r="AO53765" s="9"/>
      <c r="AP53765" s="9"/>
      <c r="AQ53765" s="9"/>
    </row>
    <row r="53766" spans="41:43" x14ac:dyDescent="0.3">
      <c r="AO53766" s="9"/>
      <c r="AP53766" s="9"/>
      <c r="AQ53766" s="9"/>
    </row>
    <row r="53767" spans="41:43" x14ac:dyDescent="0.3">
      <c r="AO53767" s="9"/>
      <c r="AP53767" s="9"/>
      <c r="AQ53767" s="9"/>
    </row>
    <row r="53768" spans="41:43" x14ac:dyDescent="0.3">
      <c r="AO53768" s="9"/>
      <c r="AP53768" s="9"/>
      <c r="AQ53768" s="9"/>
    </row>
    <row r="53769" spans="41:43" x14ac:dyDescent="0.3">
      <c r="AO53769" s="9"/>
      <c r="AP53769" s="9"/>
      <c r="AQ53769" s="9"/>
    </row>
    <row r="53770" spans="41:43" x14ac:dyDescent="0.3">
      <c r="AO53770" s="9"/>
      <c r="AP53770" s="9"/>
      <c r="AQ53770" s="9"/>
    </row>
    <row r="53771" spans="41:43" x14ac:dyDescent="0.3">
      <c r="AO53771" s="9"/>
      <c r="AP53771" s="9"/>
      <c r="AQ53771" s="9"/>
    </row>
    <row r="53772" spans="41:43" x14ac:dyDescent="0.3">
      <c r="AO53772" s="9"/>
      <c r="AP53772" s="9"/>
      <c r="AQ53772" s="9"/>
    </row>
    <row r="53773" spans="41:43" x14ac:dyDescent="0.3">
      <c r="AO53773" s="9"/>
      <c r="AP53773" s="9"/>
      <c r="AQ53773" s="9"/>
    </row>
    <row r="53774" spans="41:43" x14ac:dyDescent="0.3">
      <c r="AO53774" s="9"/>
      <c r="AP53774" s="9"/>
      <c r="AQ53774" s="9"/>
    </row>
    <row r="53775" spans="41:43" x14ac:dyDescent="0.3">
      <c r="AO53775" s="9"/>
      <c r="AP53775" s="9"/>
      <c r="AQ53775" s="9"/>
    </row>
    <row r="53776" spans="41:43" x14ac:dyDescent="0.3">
      <c r="AO53776" s="9"/>
      <c r="AP53776" s="9"/>
      <c r="AQ53776" s="9"/>
    </row>
    <row r="53777" spans="41:43" x14ac:dyDescent="0.3">
      <c r="AO53777" s="9"/>
      <c r="AP53777" s="9"/>
      <c r="AQ53777" s="9"/>
    </row>
    <row r="53778" spans="41:43" x14ac:dyDescent="0.3">
      <c r="AO53778" s="9"/>
      <c r="AP53778" s="9"/>
      <c r="AQ53778" s="9"/>
    </row>
    <row r="53779" spans="41:43" x14ac:dyDescent="0.3">
      <c r="AO53779" s="9"/>
      <c r="AP53779" s="9"/>
      <c r="AQ53779" s="9"/>
    </row>
    <row r="53780" spans="41:43" x14ac:dyDescent="0.3">
      <c r="AO53780" s="9"/>
      <c r="AP53780" s="9"/>
      <c r="AQ53780" s="9"/>
    </row>
    <row r="53781" spans="41:43" x14ac:dyDescent="0.3">
      <c r="AO53781" s="9"/>
      <c r="AP53781" s="9"/>
      <c r="AQ53781" s="9"/>
    </row>
    <row r="53782" spans="41:43" x14ac:dyDescent="0.3">
      <c r="AO53782" s="9"/>
      <c r="AP53782" s="9"/>
      <c r="AQ53782" s="9"/>
    </row>
    <row r="53783" spans="41:43" x14ac:dyDescent="0.3">
      <c r="AO53783" s="9"/>
      <c r="AP53783" s="9"/>
      <c r="AQ53783" s="9"/>
    </row>
    <row r="53784" spans="41:43" x14ac:dyDescent="0.3">
      <c r="AO53784" s="9"/>
      <c r="AP53784" s="9"/>
      <c r="AQ53784" s="9"/>
    </row>
    <row r="53785" spans="41:43" x14ac:dyDescent="0.3">
      <c r="AO53785" s="9"/>
      <c r="AP53785" s="9"/>
      <c r="AQ53785" s="9"/>
    </row>
    <row r="53786" spans="41:43" x14ac:dyDescent="0.3">
      <c r="AO53786" s="9"/>
      <c r="AP53786" s="9"/>
      <c r="AQ53786" s="9"/>
    </row>
    <row r="53787" spans="41:43" x14ac:dyDescent="0.3">
      <c r="AO53787" s="9"/>
      <c r="AP53787" s="9"/>
      <c r="AQ53787" s="9"/>
    </row>
    <row r="53788" spans="41:43" x14ac:dyDescent="0.3">
      <c r="AO53788" s="9"/>
      <c r="AP53788" s="9"/>
      <c r="AQ53788" s="9"/>
    </row>
    <row r="53789" spans="41:43" x14ac:dyDescent="0.3">
      <c r="AO53789" s="9"/>
      <c r="AP53789" s="9"/>
      <c r="AQ53789" s="9"/>
    </row>
    <row r="53790" spans="41:43" x14ac:dyDescent="0.3">
      <c r="AO53790" s="9"/>
      <c r="AP53790" s="9"/>
      <c r="AQ53790" s="9"/>
    </row>
    <row r="53791" spans="41:43" x14ac:dyDescent="0.3">
      <c r="AO53791" s="9"/>
      <c r="AP53791" s="9"/>
      <c r="AQ53791" s="9"/>
    </row>
    <row r="53792" spans="41:43" x14ac:dyDescent="0.3">
      <c r="AO53792" s="9"/>
      <c r="AP53792" s="9"/>
      <c r="AQ53792" s="9"/>
    </row>
    <row r="53793" spans="41:43" x14ac:dyDescent="0.3">
      <c r="AO53793" s="9"/>
      <c r="AP53793" s="9"/>
      <c r="AQ53793" s="9"/>
    </row>
    <row r="53794" spans="41:43" x14ac:dyDescent="0.3">
      <c r="AO53794" s="9"/>
      <c r="AP53794" s="9"/>
      <c r="AQ53794" s="9"/>
    </row>
    <row r="53795" spans="41:43" x14ac:dyDescent="0.3">
      <c r="AO53795" s="9"/>
      <c r="AP53795" s="9"/>
      <c r="AQ53795" s="9"/>
    </row>
    <row r="53796" spans="41:43" x14ac:dyDescent="0.3">
      <c r="AO53796" s="9"/>
      <c r="AP53796" s="9"/>
      <c r="AQ53796" s="9"/>
    </row>
    <row r="53797" spans="41:43" x14ac:dyDescent="0.3">
      <c r="AO53797" s="9"/>
      <c r="AP53797" s="9"/>
      <c r="AQ53797" s="9"/>
    </row>
    <row r="53798" spans="41:43" x14ac:dyDescent="0.3">
      <c r="AO53798" s="9"/>
      <c r="AP53798" s="9"/>
      <c r="AQ53798" s="9"/>
    </row>
    <row r="53799" spans="41:43" x14ac:dyDescent="0.3">
      <c r="AO53799" s="9"/>
      <c r="AP53799" s="9"/>
      <c r="AQ53799" s="9"/>
    </row>
    <row r="53800" spans="41:43" x14ac:dyDescent="0.3">
      <c r="AO53800" s="9"/>
      <c r="AP53800" s="9"/>
      <c r="AQ53800" s="9"/>
    </row>
    <row r="53801" spans="41:43" x14ac:dyDescent="0.3">
      <c r="AO53801" s="9"/>
      <c r="AP53801" s="9"/>
      <c r="AQ53801" s="9"/>
    </row>
    <row r="53802" spans="41:43" x14ac:dyDescent="0.3">
      <c r="AO53802" s="9"/>
      <c r="AP53802" s="9"/>
      <c r="AQ53802" s="9"/>
    </row>
    <row r="53803" spans="41:43" x14ac:dyDescent="0.3">
      <c r="AO53803" s="9"/>
      <c r="AP53803" s="9"/>
      <c r="AQ53803" s="9"/>
    </row>
    <row r="53804" spans="41:43" x14ac:dyDescent="0.3">
      <c r="AO53804" s="9"/>
      <c r="AP53804" s="9"/>
      <c r="AQ53804" s="9"/>
    </row>
    <row r="53805" spans="41:43" x14ac:dyDescent="0.3">
      <c r="AO53805" s="9"/>
      <c r="AP53805" s="9"/>
      <c r="AQ53805" s="9"/>
    </row>
    <row r="53806" spans="41:43" x14ac:dyDescent="0.3">
      <c r="AO53806" s="9"/>
      <c r="AP53806" s="9"/>
      <c r="AQ53806" s="9"/>
    </row>
    <row r="53807" spans="41:43" x14ac:dyDescent="0.3">
      <c r="AO53807" s="9"/>
      <c r="AP53807" s="9"/>
      <c r="AQ53807" s="9"/>
    </row>
    <row r="53808" spans="41:43" x14ac:dyDescent="0.3">
      <c r="AO53808" s="9"/>
      <c r="AP53808" s="9"/>
      <c r="AQ53808" s="9"/>
    </row>
    <row r="53809" spans="41:43" x14ac:dyDescent="0.3">
      <c r="AO53809" s="9"/>
      <c r="AP53809" s="9"/>
      <c r="AQ53809" s="9"/>
    </row>
    <row r="53810" spans="41:43" x14ac:dyDescent="0.3">
      <c r="AO53810" s="9"/>
      <c r="AP53810" s="9"/>
      <c r="AQ53810" s="9"/>
    </row>
    <row r="53811" spans="41:43" x14ac:dyDescent="0.3">
      <c r="AO53811" s="9"/>
      <c r="AP53811" s="9"/>
      <c r="AQ53811" s="9"/>
    </row>
    <row r="53812" spans="41:43" x14ac:dyDescent="0.3">
      <c r="AO53812" s="9"/>
      <c r="AP53812" s="9"/>
      <c r="AQ53812" s="9"/>
    </row>
    <row r="53813" spans="41:43" x14ac:dyDescent="0.3">
      <c r="AO53813" s="9"/>
      <c r="AP53813" s="9"/>
      <c r="AQ53813" s="9"/>
    </row>
    <row r="53814" spans="41:43" x14ac:dyDescent="0.3">
      <c r="AO53814" s="9"/>
      <c r="AP53814" s="9"/>
      <c r="AQ53814" s="9"/>
    </row>
    <row r="53815" spans="41:43" x14ac:dyDescent="0.3">
      <c r="AO53815" s="9"/>
      <c r="AP53815" s="9"/>
      <c r="AQ53815" s="9"/>
    </row>
    <row r="53816" spans="41:43" x14ac:dyDescent="0.3">
      <c r="AO53816" s="9"/>
      <c r="AP53816" s="9"/>
      <c r="AQ53816" s="9"/>
    </row>
    <row r="53817" spans="41:43" x14ac:dyDescent="0.3">
      <c r="AO53817" s="9"/>
      <c r="AP53817" s="9"/>
      <c r="AQ53817" s="9"/>
    </row>
    <row r="53818" spans="41:43" x14ac:dyDescent="0.3">
      <c r="AO53818" s="9"/>
      <c r="AP53818" s="9"/>
      <c r="AQ53818" s="9"/>
    </row>
    <row r="53819" spans="41:43" x14ac:dyDescent="0.3">
      <c r="AO53819" s="9"/>
      <c r="AP53819" s="9"/>
      <c r="AQ53819" s="9"/>
    </row>
    <row r="53820" spans="41:43" x14ac:dyDescent="0.3">
      <c r="AO53820" s="9"/>
      <c r="AP53820" s="9"/>
      <c r="AQ53820" s="9"/>
    </row>
    <row r="53821" spans="41:43" x14ac:dyDescent="0.3">
      <c r="AO53821" s="9"/>
      <c r="AP53821" s="9"/>
      <c r="AQ53821" s="9"/>
    </row>
    <row r="53822" spans="41:43" x14ac:dyDescent="0.3">
      <c r="AO53822" s="9"/>
      <c r="AP53822" s="9"/>
      <c r="AQ53822" s="9"/>
    </row>
    <row r="53823" spans="41:43" x14ac:dyDescent="0.3">
      <c r="AO53823" s="9"/>
      <c r="AP53823" s="9"/>
      <c r="AQ53823" s="9"/>
    </row>
    <row r="53824" spans="41:43" x14ac:dyDescent="0.3">
      <c r="AO53824" s="9"/>
      <c r="AP53824" s="9"/>
      <c r="AQ53824" s="9"/>
    </row>
    <row r="53825" spans="41:43" x14ac:dyDescent="0.3">
      <c r="AO53825" s="9"/>
      <c r="AP53825" s="9"/>
      <c r="AQ53825" s="9"/>
    </row>
    <row r="53826" spans="41:43" x14ac:dyDescent="0.3">
      <c r="AO53826" s="9"/>
      <c r="AP53826" s="9"/>
      <c r="AQ53826" s="9"/>
    </row>
    <row r="53827" spans="41:43" x14ac:dyDescent="0.3">
      <c r="AO53827" s="9"/>
      <c r="AP53827" s="9"/>
      <c r="AQ53827" s="9"/>
    </row>
    <row r="53828" spans="41:43" x14ac:dyDescent="0.3">
      <c r="AO53828" s="9"/>
      <c r="AP53828" s="9"/>
      <c r="AQ53828" s="9"/>
    </row>
    <row r="53829" spans="41:43" x14ac:dyDescent="0.3">
      <c r="AO53829" s="9"/>
      <c r="AP53829" s="9"/>
      <c r="AQ53829" s="9"/>
    </row>
    <row r="53830" spans="41:43" x14ac:dyDescent="0.3">
      <c r="AO53830" s="9"/>
      <c r="AP53830" s="9"/>
      <c r="AQ53830" s="9"/>
    </row>
    <row r="53831" spans="41:43" x14ac:dyDescent="0.3">
      <c r="AO53831" s="9"/>
      <c r="AP53831" s="9"/>
      <c r="AQ53831" s="9"/>
    </row>
    <row r="53832" spans="41:43" x14ac:dyDescent="0.3">
      <c r="AO53832" s="9"/>
      <c r="AP53832" s="9"/>
      <c r="AQ53832" s="9"/>
    </row>
    <row r="53833" spans="41:43" x14ac:dyDescent="0.3">
      <c r="AO53833" s="9"/>
      <c r="AP53833" s="9"/>
      <c r="AQ53833" s="9"/>
    </row>
    <row r="53834" spans="41:43" x14ac:dyDescent="0.3">
      <c r="AO53834" s="9"/>
      <c r="AP53834" s="9"/>
      <c r="AQ53834" s="9"/>
    </row>
    <row r="53835" spans="41:43" x14ac:dyDescent="0.3">
      <c r="AO53835" s="9"/>
      <c r="AP53835" s="9"/>
      <c r="AQ53835" s="9"/>
    </row>
    <row r="53836" spans="41:43" x14ac:dyDescent="0.3">
      <c r="AO53836" s="9"/>
      <c r="AP53836" s="9"/>
      <c r="AQ53836" s="9"/>
    </row>
    <row r="53837" spans="41:43" x14ac:dyDescent="0.3">
      <c r="AO53837" s="9"/>
      <c r="AP53837" s="9"/>
      <c r="AQ53837" s="9"/>
    </row>
    <row r="53838" spans="41:43" x14ac:dyDescent="0.3">
      <c r="AO53838" s="9"/>
      <c r="AP53838" s="9"/>
      <c r="AQ53838" s="9"/>
    </row>
    <row r="53839" spans="41:43" x14ac:dyDescent="0.3">
      <c r="AO53839" s="9"/>
      <c r="AP53839" s="9"/>
      <c r="AQ53839" s="9"/>
    </row>
    <row r="53840" spans="41:43" x14ac:dyDescent="0.3">
      <c r="AO53840" s="9"/>
      <c r="AP53840" s="9"/>
      <c r="AQ53840" s="9"/>
    </row>
    <row r="53841" spans="41:43" x14ac:dyDescent="0.3">
      <c r="AO53841" s="9"/>
      <c r="AP53841" s="9"/>
      <c r="AQ53841" s="9"/>
    </row>
    <row r="53842" spans="41:43" x14ac:dyDescent="0.3">
      <c r="AO53842" s="9"/>
      <c r="AP53842" s="9"/>
      <c r="AQ53842" s="9"/>
    </row>
    <row r="53843" spans="41:43" x14ac:dyDescent="0.3">
      <c r="AO53843" s="9"/>
      <c r="AP53843" s="9"/>
      <c r="AQ53843" s="9"/>
    </row>
    <row r="53844" spans="41:43" x14ac:dyDescent="0.3">
      <c r="AO53844" s="9"/>
      <c r="AP53844" s="9"/>
      <c r="AQ53844" s="9"/>
    </row>
    <row r="53845" spans="41:43" x14ac:dyDescent="0.3">
      <c r="AO53845" s="9"/>
      <c r="AP53845" s="9"/>
      <c r="AQ53845" s="9"/>
    </row>
    <row r="53846" spans="41:43" x14ac:dyDescent="0.3">
      <c r="AO53846" s="9"/>
      <c r="AP53846" s="9"/>
      <c r="AQ53846" s="9"/>
    </row>
    <row r="53847" spans="41:43" x14ac:dyDescent="0.3">
      <c r="AO53847" s="9"/>
      <c r="AP53847" s="9"/>
      <c r="AQ53847" s="9"/>
    </row>
    <row r="53848" spans="41:43" x14ac:dyDescent="0.3">
      <c r="AO53848" s="9"/>
      <c r="AP53848" s="9"/>
      <c r="AQ53848" s="9"/>
    </row>
    <row r="53849" spans="41:43" x14ac:dyDescent="0.3">
      <c r="AO53849" s="9"/>
      <c r="AP53849" s="9"/>
      <c r="AQ53849" s="9"/>
    </row>
    <row r="53850" spans="41:43" x14ac:dyDescent="0.3">
      <c r="AO53850" s="9"/>
      <c r="AP53850" s="9"/>
      <c r="AQ53850" s="9"/>
    </row>
    <row r="53851" spans="41:43" x14ac:dyDescent="0.3">
      <c r="AO53851" s="9"/>
      <c r="AP53851" s="9"/>
      <c r="AQ53851" s="9"/>
    </row>
    <row r="53852" spans="41:43" x14ac:dyDescent="0.3">
      <c r="AO53852" s="9"/>
      <c r="AP53852" s="9"/>
      <c r="AQ53852" s="9"/>
    </row>
    <row r="53853" spans="41:43" x14ac:dyDescent="0.3">
      <c r="AO53853" s="9"/>
      <c r="AP53853" s="9"/>
      <c r="AQ53853" s="9"/>
    </row>
    <row r="53854" spans="41:43" x14ac:dyDescent="0.3">
      <c r="AO53854" s="9"/>
      <c r="AP53854" s="9"/>
      <c r="AQ53854" s="9"/>
    </row>
    <row r="53855" spans="41:43" x14ac:dyDescent="0.3">
      <c r="AO53855" s="9"/>
      <c r="AP53855" s="9"/>
      <c r="AQ53855" s="9"/>
    </row>
    <row r="53856" spans="41:43" x14ac:dyDescent="0.3">
      <c r="AO53856" s="9"/>
      <c r="AP53856" s="9"/>
      <c r="AQ53856" s="9"/>
    </row>
    <row r="53857" spans="41:43" x14ac:dyDescent="0.3">
      <c r="AO53857" s="9"/>
      <c r="AP53857" s="9"/>
      <c r="AQ53857" s="9"/>
    </row>
    <row r="53858" spans="41:43" x14ac:dyDescent="0.3">
      <c r="AO53858" s="9"/>
      <c r="AP53858" s="9"/>
      <c r="AQ53858" s="9"/>
    </row>
    <row r="53859" spans="41:43" x14ac:dyDescent="0.3">
      <c r="AO53859" s="9"/>
      <c r="AP53859" s="9"/>
      <c r="AQ53859" s="9"/>
    </row>
    <row r="53860" spans="41:43" x14ac:dyDescent="0.3">
      <c r="AO53860" s="9"/>
      <c r="AP53860" s="9"/>
      <c r="AQ53860" s="9"/>
    </row>
    <row r="53861" spans="41:43" x14ac:dyDescent="0.3">
      <c r="AO53861" s="9"/>
      <c r="AP53861" s="9"/>
      <c r="AQ53861" s="9"/>
    </row>
    <row r="53862" spans="41:43" x14ac:dyDescent="0.3">
      <c r="AO53862" s="9"/>
      <c r="AP53862" s="9"/>
      <c r="AQ53862" s="9"/>
    </row>
    <row r="53863" spans="41:43" x14ac:dyDescent="0.3">
      <c r="AO53863" s="9"/>
      <c r="AP53863" s="9"/>
      <c r="AQ53863" s="9"/>
    </row>
    <row r="53864" spans="41:43" x14ac:dyDescent="0.3">
      <c r="AO53864" s="9"/>
      <c r="AP53864" s="9"/>
      <c r="AQ53864" s="9"/>
    </row>
    <row r="53865" spans="41:43" x14ac:dyDescent="0.3">
      <c r="AO53865" s="9"/>
      <c r="AP53865" s="9"/>
      <c r="AQ53865" s="9"/>
    </row>
    <row r="53866" spans="41:43" x14ac:dyDescent="0.3">
      <c r="AO53866" s="9"/>
      <c r="AP53866" s="9"/>
      <c r="AQ53866" s="9"/>
    </row>
    <row r="53867" spans="41:43" x14ac:dyDescent="0.3">
      <c r="AO53867" s="9"/>
      <c r="AP53867" s="9"/>
      <c r="AQ53867" s="9"/>
    </row>
    <row r="53868" spans="41:43" x14ac:dyDescent="0.3">
      <c r="AO53868" s="9"/>
      <c r="AP53868" s="9"/>
      <c r="AQ53868" s="9"/>
    </row>
    <row r="53869" spans="41:43" x14ac:dyDescent="0.3">
      <c r="AO53869" s="9"/>
      <c r="AP53869" s="9"/>
      <c r="AQ53869" s="9"/>
    </row>
    <row r="53870" spans="41:43" x14ac:dyDescent="0.3">
      <c r="AO53870" s="9"/>
      <c r="AP53870" s="9"/>
      <c r="AQ53870" s="9"/>
    </row>
    <row r="53871" spans="41:43" x14ac:dyDescent="0.3">
      <c r="AO53871" s="9"/>
      <c r="AP53871" s="9"/>
      <c r="AQ53871" s="9"/>
    </row>
    <row r="53872" spans="41:43" x14ac:dyDescent="0.3">
      <c r="AO53872" s="9"/>
      <c r="AP53872" s="9"/>
      <c r="AQ53872" s="9"/>
    </row>
    <row r="53873" spans="41:43" x14ac:dyDescent="0.3">
      <c r="AO53873" s="9"/>
      <c r="AP53873" s="9"/>
      <c r="AQ53873" s="9"/>
    </row>
    <row r="53874" spans="41:43" x14ac:dyDescent="0.3">
      <c r="AO53874" s="9"/>
      <c r="AP53874" s="9"/>
      <c r="AQ53874" s="9"/>
    </row>
    <row r="53875" spans="41:43" x14ac:dyDescent="0.3">
      <c r="AO53875" s="9"/>
      <c r="AP53875" s="9"/>
      <c r="AQ53875" s="9"/>
    </row>
    <row r="53876" spans="41:43" x14ac:dyDescent="0.3">
      <c r="AO53876" s="9"/>
      <c r="AP53876" s="9"/>
      <c r="AQ53876" s="9"/>
    </row>
    <row r="53877" spans="41:43" x14ac:dyDescent="0.3">
      <c r="AO53877" s="9"/>
      <c r="AP53877" s="9"/>
      <c r="AQ53877" s="9"/>
    </row>
    <row r="53878" spans="41:43" x14ac:dyDescent="0.3">
      <c r="AO53878" s="9"/>
      <c r="AP53878" s="9"/>
      <c r="AQ53878" s="9"/>
    </row>
    <row r="53879" spans="41:43" x14ac:dyDescent="0.3">
      <c r="AO53879" s="9"/>
      <c r="AP53879" s="9"/>
      <c r="AQ53879" s="9"/>
    </row>
    <row r="53880" spans="41:43" x14ac:dyDescent="0.3">
      <c r="AO53880" s="9"/>
      <c r="AP53880" s="9"/>
      <c r="AQ53880" s="9"/>
    </row>
    <row r="53881" spans="41:43" x14ac:dyDescent="0.3">
      <c r="AO53881" s="9"/>
      <c r="AP53881" s="9"/>
      <c r="AQ53881" s="9"/>
    </row>
    <row r="53882" spans="41:43" x14ac:dyDescent="0.3">
      <c r="AO53882" s="9"/>
      <c r="AP53882" s="9"/>
      <c r="AQ53882" s="9"/>
    </row>
    <row r="53883" spans="41:43" x14ac:dyDescent="0.3">
      <c r="AO53883" s="9"/>
      <c r="AP53883" s="9"/>
      <c r="AQ53883" s="9"/>
    </row>
    <row r="53884" spans="41:43" x14ac:dyDescent="0.3">
      <c r="AO53884" s="9"/>
      <c r="AP53884" s="9"/>
      <c r="AQ53884" s="9"/>
    </row>
    <row r="53885" spans="41:43" x14ac:dyDescent="0.3">
      <c r="AO53885" s="9"/>
      <c r="AP53885" s="9"/>
      <c r="AQ53885" s="9"/>
    </row>
    <row r="53886" spans="41:43" x14ac:dyDescent="0.3">
      <c r="AO53886" s="9"/>
      <c r="AP53886" s="9"/>
      <c r="AQ53886" s="9"/>
    </row>
    <row r="53887" spans="41:43" x14ac:dyDescent="0.3">
      <c r="AO53887" s="9"/>
      <c r="AP53887" s="9"/>
      <c r="AQ53887" s="9"/>
    </row>
    <row r="53888" spans="41:43" x14ac:dyDescent="0.3">
      <c r="AO53888" s="9"/>
      <c r="AP53888" s="9"/>
      <c r="AQ53888" s="9"/>
    </row>
    <row r="53889" spans="41:43" x14ac:dyDescent="0.3">
      <c r="AO53889" s="9"/>
      <c r="AP53889" s="9"/>
      <c r="AQ53889" s="9"/>
    </row>
    <row r="53890" spans="41:43" x14ac:dyDescent="0.3">
      <c r="AO53890" s="9"/>
      <c r="AP53890" s="9"/>
      <c r="AQ53890" s="9"/>
    </row>
    <row r="53891" spans="41:43" x14ac:dyDescent="0.3">
      <c r="AO53891" s="9"/>
      <c r="AP53891" s="9"/>
      <c r="AQ53891" s="9"/>
    </row>
    <row r="53892" spans="41:43" x14ac:dyDescent="0.3">
      <c r="AO53892" s="9"/>
      <c r="AP53892" s="9"/>
      <c r="AQ53892" s="9"/>
    </row>
    <row r="53893" spans="41:43" x14ac:dyDescent="0.3">
      <c r="AO53893" s="9"/>
      <c r="AP53893" s="9"/>
      <c r="AQ53893" s="9"/>
    </row>
    <row r="53894" spans="41:43" x14ac:dyDescent="0.3">
      <c r="AO53894" s="9"/>
      <c r="AP53894" s="9"/>
      <c r="AQ53894" s="9"/>
    </row>
    <row r="53895" spans="41:43" x14ac:dyDescent="0.3">
      <c r="AO53895" s="9"/>
      <c r="AP53895" s="9"/>
      <c r="AQ53895" s="9"/>
    </row>
    <row r="53896" spans="41:43" x14ac:dyDescent="0.3">
      <c r="AO53896" s="9"/>
      <c r="AP53896" s="9"/>
      <c r="AQ53896" s="9"/>
    </row>
    <row r="53897" spans="41:43" x14ac:dyDescent="0.3">
      <c r="AO53897" s="9"/>
      <c r="AP53897" s="9"/>
      <c r="AQ53897" s="9"/>
    </row>
    <row r="53898" spans="41:43" x14ac:dyDescent="0.3">
      <c r="AO53898" s="9"/>
      <c r="AP53898" s="9"/>
      <c r="AQ53898" s="9"/>
    </row>
    <row r="53899" spans="41:43" x14ac:dyDescent="0.3">
      <c r="AO53899" s="9"/>
      <c r="AP53899" s="9"/>
      <c r="AQ53899" s="9"/>
    </row>
    <row r="53900" spans="41:43" x14ac:dyDescent="0.3">
      <c r="AO53900" s="9"/>
      <c r="AP53900" s="9"/>
      <c r="AQ53900" s="9"/>
    </row>
    <row r="53901" spans="41:43" x14ac:dyDescent="0.3">
      <c r="AO53901" s="9"/>
      <c r="AP53901" s="9"/>
      <c r="AQ53901" s="9"/>
    </row>
    <row r="53902" spans="41:43" x14ac:dyDescent="0.3">
      <c r="AO53902" s="9"/>
      <c r="AP53902" s="9"/>
      <c r="AQ53902" s="9"/>
    </row>
    <row r="53903" spans="41:43" x14ac:dyDescent="0.3">
      <c r="AO53903" s="9"/>
      <c r="AP53903" s="9"/>
      <c r="AQ53903" s="9"/>
    </row>
    <row r="53904" spans="41:43" x14ac:dyDescent="0.3">
      <c r="AO53904" s="9"/>
      <c r="AP53904" s="9"/>
      <c r="AQ53904" s="9"/>
    </row>
    <row r="53905" spans="41:43" x14ac:dyDescent="0.3">
      <c r="AO53905" s="9"/>
      <c r="AP53905" s="9"/>
      <c r="AQ53905" s="9"/>
    </row>
    <row r="53906" spans="41:43" x14ac:dyDescent="0.3">
      <c r="AO53906" s="9"/>
      <c r="AP53906" s="9"/>
      <c r="AQ53906" s="9"/>
    </row>
    <row r="53907" spans="41:43" x14ac:dyDescent="0.3">
      <c r="AO53907" s="9"/>
      <c r="AP53907" s="9"/>
      <c r="AQ53907" s="9"/>
    </row>
    <row r="53908" spans="41:43" x14ac:dyDescent="0.3">
      <c r="AO53908" s="9"/>
      <c r="AP53908" s="9"/>
      <c r="AQ53908" s="9"/>
    </row>
    <row r="53909" spans="41:43" x14ac:dyDescent="0.3">
      <c r="AO53909" s="9"/>
      <c r="AP53909" s="9"/>
      <c r="AQ53909" s="9"/>
    </row>
    <row r="53910" spans="41:43" x14ac:dyDescent="0.3">
      <c r="AO53910" s="9"/>
      <c r="AP53910" s="9"/>
      <c r="AQ53910" s="9"/>
    </row>
    <row r="53911" spans="41:43" x14ac:dyDescent="0.3">
      <c r="AO53911" s="9"/>
      <c r="AP53911" s="9"/>
      <c r="AQ53911" s="9"/>
    </row>
    <row r="53912" spans="41:43" x14ac:dyDescent="0.3">
      <c r="AO53912" s="9"/>
      <c r="AP53912" s="9"/>
      <c r="AQ53912" s="9"/>
    </row>
    <row r="53913" spans="41:43" x14ac:dyDescent="0.3">
      <c r="AO53913" s="9"/>
      <c r="AP53913" s="9"/>
      <c r="AQ53913" s="9"/>
    </row>
    <row r="53914" spans="41:43" x14ac:dyDescent="0.3">
      <c r="AO53914" s="9"/>
      <c r="AP53914" s="9"/>
      <c r="AQ53914" s="9"/>
    </row>
    <row r="53915" spans="41:43" x14ac:dyDescent="0.3">
      <c r="AO53915" s="9"/>
      <c r="AP53915" s="9"/>
      <c r="AQ53915" s="9"/>
    </row>
    <row r="53916" spans="41:43" x14ac:dyDescent="0.3">
      <c r="AO53916" s="9"/>
      <c r="AP53916" s="9"/>
      <c r="AQ53916" s="9"/>
    </row>
    <row r="53917" spans="41:43" x14ac:dyDescent="0.3">
      <c r="AO53917" s="9"/>
      <c r="AP53917" s="9"/>
      <c r="AQ53917" s="9"/>
    </row>
    <row r="53918" spans="41:43" x14ac:dyDescent="0.3">
      <c r="AO53918" s="9"/>
      <c r="AP53918" s="9"/>
      <c r="AQ53918" s="9"/>
    </row>
    <row r="53919" spans="41:43" x14ac:dyDescent="0.3">
      <c r="AO53919" s="9"/>
      <c r="AP53919" s="9"/>
      <c r="AQ53919" s="9"/>
    </row>
    <row r="53920" spans="41:43" x14ac:dyDescent="0.3">
      <c r="AO53920" s="9"/>
      <c r="AP53920" s="9"/>
      <c r="AQ53920" s="9"/>
    </row>
    <row r="53921" spans="41:43" x14ac:dyDescent="0.3">
      <c r="AO53921" s="9"/>
      <c r="AP53921" s="9"/>
      <c r="AQ53921" s="9"/>
    </row>
    <row r="53922" spans="41:43" x14ac:dyDescent="0.3">
      <c r="AO53922" s="9"/>
      <c r="AP53922" s="9"/>
      <c r="AQ53922" s="9"/>
    </row>
    <row r="53923" spans="41:43" x14ac:dyDescent="0.3">
      <c r="AO53923" s="9"/>
      <c r="AP53923" s="9"/>
      <c r="AQ53923" s="9"/>
    </row>
    <row r="53924" spans="41:43" x14ac:dyDescent="0.3">
      <c r="AO53924" s="9"/>
      <c r="AP53924" s="9"/>
      <c r="AQ53924" s="9"/>
    </row>
    <row r="53925" spans="41:43" x14ac:dyDescent="0.3">
      <c r="AO53925" s="9"/>
      <c r="AP53925" s="9"/>
      <c r="AQ53925" s="9"/>
    </row>
    <row r="53926" spans="41:43" x14ac:dyDescent="0.3">
      <c r="AO53926" s="9"/>
      <c r="AP53926" s="9"/>
      <c r="AQ53926" s="9"/>
    </row>
    <row r="53927" spans="41:43" x14ac:dyDescent="0.3">
      <c r="AO53927" s="9"/>
      <c r="AP53927" s="9"/>
      <c r="AQ53927" s="9"/>
    </row>
    <row r="53928" spans="41:43" x14ac:dyDescent="0.3">
      <c r="AO53928" s="9"/>
      <c r="AP53928" s="9"/>
      <c r="AQ53928" s="9"/>
    </row>
    <row r="53929" spans="41:43" x14ac:dyDescent="0.3">
      <c r="AO53929" s="9"/>
      <c r="AP53929" s="9"/>
      <c r="AQ53929" s="9"/>
    </row>
    <row r="53930" spans="41:43" x14ac:dyDescent="0.3">
      <c r="AO53930" s="9"/>
      <c r="AP53930" s="9"/>
      <c r="AQ53930" s="9"/>
    </row>
    <row r="53931" spans="41:43" x14ac:dyDescent="0.3">
      <c r="AO53931" s="9"/>
      <c r="AP53931" s="9"/>
      <c r="AQ53931" s="9"/>
    </row>
    <row r="53932" spans="41:43" x14ac:dyDescent="0.3">
      <c r="AO53932" s="9"/>
      <c r="AP53932" s="9"/>
      <c r="AQ53932" s="9"/>
    </row>
    <row r="53933" spans="41:43" x14ac:dyDescent="0.3">
      <c r="AO53933" s="9"/>
      <c r="AP53933" s="9"/>
      <c r="AQ53933" s="9"/>
    </row>
    <row r="53934" spans="41:43" x14ac:dyDescent="0.3">
      <c r="AO53934" s="9"/>
      <c r="AP53934" s="9"/>
      <c r="AQ53934" s="9"/>
    </row>
    <row r="53935" spans="41:43" x14ac:dyDescent="0.3">
      <c r="AO53935" s="9"/>
      <c r="AP53935" s="9"/>
      <c r="AQ53935" s="9"/>
    </row>
    <row r="53936" spans="41:43" x14ac:dyDescent="0.3">
      <c r="AO53936" s="9"/>
      <c r="AP53936" s="9"/>
      <c r="AQ53936" s="9"/>
    </row>
    <row r="53937" spans="41:43" x14ac:dyDescent="0.3">
      <c r="AO53937" s="9"/>
      <c r="AP53937" s="9"/>
      <c r="AQ53937" s="9"/>
    </row>
    <row r="53938" spans="41:43" x14ac:dyDescent="0.3">
      <c r="AO53938" s="9"/>
      <c r="AP53938" s="9"/>
      <c r="AQ53938" s="9"/>
    </row>
    <row r="53939" spans="41:43" x14ac:dyDescent="0.3">
      <c r="AO53939" s="9"/>
      <c r="AP53939" s="9"/>
      <c r="AQ53939" s="9"/>
    </row>
    <row r="53940" spans="41:43" x14ac:dyDescent="0.3">
      <c r="AO53940" s="9"/>
      <c r="AP53940" s="9"/>
      <c r="AQ53940" s="9"/>
    </row>
    <row r="53941" spans="41:43" x14ac:dyDescent="0.3">
      <c r="AO53941" s="9"/>
      <c r="AP53941" s="9"/>
      <c r="AQ53941" s="9"/>
    </row>
    <row r="53942" spans="41:43" x14ac:dyDescent="0.3">
      <c r="AO53942" s="9"/>
      <c r="AP53942" s="9"/>
      <c r="AQ53942" s="9"/>
    </row>
    <row r="53943" spans="41:43" x14ac:dyDescent="0.3">
      <c r="AO53943" s="9"/>
      <c r="AP53943" s="9"/>
      <c r="AQ53943" s="9"/>
    </row>
    <row r="53944" spans="41:43" x14ac:dyDescent="0.3">
      <c r="AO53944" s="9"/>
      <c r="AP53944" s="9"/>
      <c r="AQ53944" s="9"/>
    </row>
    <row r="53945" spans="41:43" x14ac:dyDescent="0.3">
      <c r="AO53945" s="9"/>
      <c r="AP53945" s="9"/>
      <c r="AQ53945" s="9"/>
    </row>
    <row r="53946" spans="41:43" x14ac:dyDescent="0.3">
      <c r="AO53946" s="9"/>
      <c r="AP53946" s="9"/>
      <c r="AQ53946" s="9"/>
    </row>
    <row r="53947" spans="41:43" x14ac:dyDescent="0.3">
      <c r="AO53947" s="9"/>
      <c r="AP53947" s="9"/>
      <c r="AQ53947" s="9"/>
    </row>
    <row r="53948" spans="41:43" x14ac:dyDescent="0.3">
      <c r="AO53948" s="9"/>
      <c r="AP53948" s="9"/>
      <c r="AQ53948" s="9"/>
    </row>
    <row r="53949" spans="41:43" x14ac:dyDescent="0.3">
      <c r="AO53949" s="9"/>
      <c r="AP53949" s="9"/>
      <c r="AQ53949" s="9"/>
    </row>
    <row r="53950" spans="41:43" x14ac:dyDescent="0.3">
      <c r="AO53950" s="9"/>
      <c r="AP53950" s="9"/>
      <c r="AQ53950" s="9"/>
    </row>
    <row r="53951" spans="41:43" x14ac:dyDescent="0.3">
      <c r="AO53951" s="9"/>
      <c r="AP53951" s="9"/>
      <c r="AQ53951" s="9"/>
    </row>
    <row r="53952" spans="41:43" x14ac:dyDescent="0.3">
      <c r="AO53952" s="9"/>
      <c r="AP53952" s="9"/>
      <c r="AQ53952" s="9"/>
    </row>
    <row r="53953" spans="41:43" x14ac:dyDescent="0.3">
      <c r="AO53953" s="9"/>
      <c r="AP53953" s="9"/>
      <c r="AQ53953" s="9"/>
    </row>
    <row r="53954" spans="41:43" x14ac:dyDescent="0.3">
      <c r="AO53954" s="9"/>
      <c r="AP53954" s="9"/>
      <c r="AQ53954" s="9"/>
    </row>
    <row r="53955" spans="41:43" x14ac:dyDescent="0.3">
      <c r="AO53955" s="9"/>
      <c r="AP53955" s="9"/>
      <c r="AQ53955" s="9"/>
    </row>
    <row r="53956" spans="41:43" x14ac:dyDescent="0.3">
      <c r="AO53956" s="9"/>
      <c r="AP53956" s="9"/>
      <c r="AQ53956" s="9"/>
    </row>
    <row r="53957" spans="41:43" x14ac:dyDescent="0.3">
      <c r="AO53957" s="9"/>
      <c r="AP53957" s="9"/>
      <c r="AQ53957" s="9"/>
    </row>
    <row r="53958" spans="41:43" x14ac:dyDescent="0.3">
      <c r="AO53958" s="9"/>
      <c r="AP53958" s="9"/>
      <c r="AQ53958" s="9"/>
    </row>
    <row r="53959" spans="41:43" x14ac:dyDescent="0.3">
      <c r="AO53959" s="9"/>
      <c r="AP53959" s="9"/>
      <c r="AQ53959" s="9"/>
    </row>
    <row r="53960" spans="41:43" x14ac:dyDescent="0.3">
      <c r="AO53960" s="9"/>
      <c r="AP53960" s="9"/>
      <c r="AQ53960" s="9"/>
    </row>
    <row r="53961" spans="41:43" x14ac:dyDescent="0.3">
      <c r="AO53961" s="9"/>
      <c r="AP53961" s="9"/>
      <c r="AQ53961" s="9"/>
    </row>
    <row r="53962" spans="41:43" x14ac:dyDescent="0.3">
      <c r="AO53962" s="9"/>
      <c r="AP53962" s="9"/>
      <c r="AQ53962" s="9"/>
    </row>
    <row r="53963" spans="41:43" x14ac:dyDescent="0.3">
      <c r="AO53963" s="9"/>
      <c r="AP53963" s="9"/>
      <c r="AQ53963" s="9"/>
    </row>
    <row r="53964" spans="41:43" x14ac:dyDescent="0.3">
      <c r="AO53964" s="9"/>
      <c r="AP53964" s="9"/>
      <c r="AQ53964" s="9"/>
    </row>
    <row r="53965" spans="41:43" x14ac:dyDescent="0.3">
      <c r="AO53965" s="9"/>
      <c r="AP53965" s="9"/>
      <c r="AQ53965" s="9"/>
    </row>
    <row r="53966" spans="41:43" x14ac:dyDescent="0.3">
      <c r="AO53966" s="9"/>
      <c r="AP53966" s="9"/>
      <c r="AQ53966" s="9"/>
    </row>
    <row r="53967" spans="41:43" x14ac:dyDescent="0.3">
      <c r="AO53967" s="9"/>
      <c r="AP53967" s="9"/>
      <c r="AQ53967" s="9"/>
    </row>
    <row r="53968" spans="41:43" x14ac:dyDescent="0.3">
      <c r="AO53968" s="9"/>
      <c r="AP53968" s="9"/>
      <c r="AQ53968" s="9"/>
    </row>
    <row r="53969" spans="41:43" x14ac:dyDescent="0.3">
      <c r="AO53969" s="9"/>
      <c r="AP53969" s="9"/>
      <c r="AQ53969" s="9"/>
    </row>
    <row r="53970" spans="41:43" x14ac:dyDescent="0.3">
      <c r="AO53970" s="9"/>
      <c r="AP53970" s="9"/>
      <c r="AQ53970" s="9"/>
    </row>
    <row r="53971" spans="41:43" x14ac:dyDescent="0.3">
      <c r="AO53971" s="9"/>
      <c r="AP53971" s="9"/>
      <c r="AQ53971" s="9"/>
    </row>
    <row r="53972" spans="41:43" x14ac:dyDescent="0.3">
      <c r="AO53972" s="9"/>
      <c r="AP53972" s="9"/>
      <c r="AQ53972" s="9"/>
    </row>
    <row r="53973" spans="41:43" x14ac:dyDescent="0.3">
      <c r="AO53973" s="9"/>
      <c r="AP53973" s="9"/>
      <c r="AQ53973" s="9"/>
    </row>
    <row r="53974" spans="41:43" x14ac:dyDescent="0.3">
      <c r="AO53974" s="9"/>
      <c r="AP53974" s="9"/>
      <c r="AQ53974" s="9"/>
    </row>
    <row r="53975" spans="41:43" x14ac:dyDescent="0.3">
      <c r="AO53975" s="9"/>
      <c r="AP53975" s="9"/>
      <c r="AQ53975" s="9"/>
    </row>
    <row r="53976" spans="41:43" x14ac:dyDescent="0.3">
      <c r="AO53976" s="9"/>
      <c r="AP53976" s="9"/>
      <c r="AQ53976" s="9"/>
    </row>
    <row r="53977" spans="41:43" x14ac:dyDescent="0.3">
      <c r="AO53977" s="9"/>
      <c r="AP53977" s="9"/>
      <c r="AQ53977" s="9"/>
    </row>
    <row r="53978" spans="41:43" x14ac:dyDescent="0.3">
      <c r="AO53978" s="9"/>
      <c r="AP53978" s="9"/>
      <c r="AQ53978" s="9"/>
    </row>
    <row r="53979" spans="41:43" x14ac:dyDescent="0.3">
      <c r="AO53979" s="9"/>
      <c r="AP53979" s="9"/>
      <c r="AQ53979" s="9"/>
    </row>
    <row r="53980" spans="41:43" x14ac:dyDescent="0.3">
      <c r="AO53980" s="9"/>
      <c r="AP53980" s="9"/>
      <c r="AQ53980" s="9"/>
    </row>
    <row r="53981" spans="41:43" x14ac:dyDescent="0.3">
      <c r="AO53981" s="9"/>
      <c r="AP53981" s="9"/>
      <c r="AQ53981" s="9"/>
    </row>
    <row r="53982" spans="41:43" x14ac:dyDescent="0.3">
      <c r="AO53982" s="9"/>
      <c r="AP53982" s="9"/>
      <c r="AQ53982" s="9"/>
    </row>
    <row r="53983" spans="41:43" x14ac:dyDescent="0.3">
      <c r="AO53983" s="9"/>
      <c r="AP53983" s="9"/>
      <c r="AQ53983" s="9"/>
    </row>
    <row r="53984" spans="41:43" x14ac:dyDescent="0.3">
      <c r="AO53984" s="9"/>
      <c r="AP53984" s="9"/>
      <c r="AQ53984" s="9"/>
    </row>
    <row r="53985" spans="41:43" x14ac:dyDescent="0.3">
      <c r="AO53985" s="9"/>
      <c r="AP53985" s="9"/>
      <c r="AQ53985" s="9"/>
    </row>
    <row r="53986" spans="41:43" x14ac:dyDescent="0.3">
      <c r="AO53986" s="9"/>
      <c r="AP53986" s="9"/>
      <c r="AQ53986" s="9"/>
    </row>
    <row r="53987" spans="41:43" x14ac:dyDescent="0.3">
      <c r="AO53987" s="9"/>
      <c r="AP53987" s="9"/>
      <c r="AQ53987" s="9"/>
    </row>
    <row r="53988" spans="41:43" x14ac:dyDescent="0.3">
      <c r="AO53988" s="9"/>
      <c r="AP53988" s="9"/>
      <c r="AQ53988" s="9"/>
    </row>
    <row r="53989" spans="41:43" x14ac:dyDescent="0.3">
      <c r="AO53989" s="9"/>
      <c r="AP53989" s="9"/>
      <c r="AQ53989" s="9"/>
    </row>
    <row r="53990" spans="41:43" x14ac:dyDescent="0.3">
      <c r="AO53990" s="9"/>
      <c r="AP53990" s="9"/>
      <c r="AQ53990" s="9"/>
    </row>
    <row r="53991" spans="41:43" x14ac:dyDescent="0.3">
      <c r="AO53991" s="9"/>
      <c r="AP53991" s="9"/>
      <c r="AQ53991" s="9"/>
    </row>
    <row r="53992" spans="41:43" x14ac:dyDescent="0.3">
      <c r="AO53992" s="9"/>
      <c r="AP53992" s="9"/>
      <c r="AQ53992" s="9"/>
    </row>
    <row r="53993" spans="41:43" x14ac:dyDescent="0.3">
      <c r="AO53993" s="9"/>
      <c r="AP53993" s="9"/>
      <c r="AQ53993" s="9"/>
    </row>
    <row r="53994" spans="41:43" x14ac:dyDescent="0.3">
      <c r="AO53994" s="9"/>
      <c r="AP53994" s="9"/>
      <c r="AQ53994" s="9"/>
    </row>
    <row r="53995" spans="41:43" x14ac:dyDescent="0.3">
      <c r="AO53995" s="9"/>
      <c r="AP53995" s="9"/>
      <c r="AQ53995" s="9"/>
    </row>
    <row r="53996" spans="41:43" x14ac:dyDescent="0.3">
      <c r="AO53996" s="9"/>
      <c r="AP53996" s="9"/>
      <c r="AQ53996" s="9"/>
    </row>
    <row r="53997" spans="41:43" x14ac:dyDescent="0.3">
      <c r="AO53997" s="9"/>
      <c r="AP53997" s="9"/>
      <c r="AQ53997" s="9"/>
    </row>
    <row r="53998" spans="41:43" x14ac:dyDescent="0.3">
      <c r="AO53998" s="9"/>
      <c r="AP53998" s="9"/>
      <c r="AQ53998" s="9"/>
    </row>
    <row r="53999" spans="41:43" x14ac:dyDescent="0.3">
      <c r="AO53999" s="9"/>
      <c r="AP53999" s="9"/>
      <c r="AQ53999" s="9"/>
    </row>
    <row r="54000" spans="41:43" x14ac:dyDescent="0.3">
      <c r="AO54000" s="9"/>
      <c r="AP54000" s="9"/>
      <c r="AQ54000" s="9"/>
    </row>
    <row r="54001" spans="41:43" x14ac:dyDescent="0.3">
      <c r="AO54001" s="9"/>
      <c r="AP54001" s="9"/>
      <c r="AQ54001" s="9"/>
    </row>
    <row r="54002" spans="41:43" x14ac:dyDescent="0.3">
      <c r="AO54002" s="9"/>
      <c r="AP54002" s="9"/>
      <c r="AQ54002" s="9"/>
    </row>
    <row r="54003" spans="41:43" x14ac:dyDescent="0.3">
      <c r="AO54003" s="9"/>
      <c r="AP54003" s="9"/>
      <c r="AQ54003" s="9"/>
    </row>
    <row r="54004" spans="41:43" x14ac:dyDescent="0.3">
      <c r="AO54004" s="9"/>
      <c r="AP54004" s="9"/>
      <c r="AQ54004" s="9"/>
    </row>
    <row r="54005" spans="41:43" x14ac:dyDescent="0.3">
      <c r="AO54005" s="9"/>
      <c r="AP54005" s="9"/>
      <c r="AQ54005" s="9"/>
    </row>
    <row r="54006" spans="41:43" x14ac:dyDescent="0.3">
      <c r="AO54006" s="9"/>
      <c r="AP54006" s="9"/>
      <c r="AQ54006" s="9"/>
    </row>
    <row r="54007" spans="41:43" x14ac:dyDescent="0.3">
      <c r="AO54007" s="9"/>
      <c r="AP54007" s="9"/>
      <c r="AQ54007" s="9"/>
    </row>
    <row r="54008" spans="41:43" x14ac:dyDescent="0.3">
      <c r="AO54008" s="9"/>
      <c r="AP54008" s="9"/>
      <c r="AQ54008" s="9"/>
    </row>
    <row r="54009" spans="41:43" x14ac:dyDescent="0.3">
      <c r="AO54009" s="9"/>
      <c r="AP54009" s="9"/>
      <c r="AQ54009" s="9"/>
    </row>
    <row r="54010" spans="41:43" x14ac:dyDescent="0.3">
      <c r="AO54010" s="9"/>
      <c r="AP54010" s="9"/>
      <c r="AQ54010" s="9"/>
    </row>
    <row r="54011" spans="41:43" x14ac:dyDescent="0.3">
      <c r="AO54011" s="9"/>
      <c r="AP54011" s="9"/>
      <c r="AQ54011" s="9"/>
    </row>
    <row r="54012" spans="41:43" x14ac:dyDescent="0.3">
      <c r="AO54012" s="9"/>
      <c r="AP54012" s="9"/>
      <c r="AQ54012" s="9"/>
    </row>
    <row r="54013" spans="41:43" x14ac:dyDescent="0.3">
      <c r="AO54013" s="9"/>
      <c r="AP54013" s="9"/>
      <c r="AQ54013" s="9"/>
    </row>
    <row r="54014" spans="41:43" x14ac:dyDescent="0.3">
      <c r="AO54014" s="9"/>
      <c r="AP54014" s="9"/>
      <c r="AQ54014" s="9"/>
    </row>
    <row r="54015" spans="41:43" x14ac:dyDescent="0.3">
      <c r="AO54015" s="9"/>
      <c r="AP54015" s="9"/>
      <c r="AQ54015" s="9"/>
    </row>
    <row r="54016" spans="41:43" x14ac:dyDescent="0.3">
      <c r="AO54016" s="9"/>
      <c r="AP54016" s="9"/>
      <c r="AQ54016" s="9"/>
    </row>
    <row r="54017" spans="41:43" x14ac:dyDescent="0.3">
      <c r="AO54017" s="9"/>
      <c r="AP54017" s="9"/>
      <c r="AQ54017" s="9"/>
    </row>
    <row r="54018" spans="41:43" x14ac:dyDescent="0.3">
      <c r="AO54018" s="9"/>
      <c r="AP54018" s="9"/>
      <c r="AQ54018" s="9"/>
    </row>
    <row r="54019" spans="41:43" x14ac:dyDescent="0.3">
      <c r="AO54019" s="9"/>
      <c r="AP54019" s="9"/>
      <c r="AQ54019" s="9"/>
    </row>
    <row r="54020" spans="41:43" x14ac:dyDescent="0.3">
      <c r="AO54020" s="9"/>
      <c r="AP54020" s="9"/>
      <c r="AQ54020" s="9"/>
    </row>
    <row r="54021" spans="41:43" x14ac:dyDescent="0.3">
      <c r="AO54021" s="9"/>
      <c r="AP54021" s="9"/>
      <c r="AQ54021" s="9"/>
    </row>
    <row r="54022" spans="41:43" x14ac:dyDescent="0.3">
      <c r="AO54022" s="9"/>
      <c r="AP54022" s="9"/>
      <c r="AQ54022" s="9"/>
    </row>
    <row r="54023" spans="41:43" x14ac:dyDescent="0.3">
      <c r="AO54023" s="9"/>
      <c r="AP54023" s="9"/>
      <c r="AQ54023" s="9"/>
    </row>
    <row r="54024" spans="41:43" x14ac:dyDescent="0.3">
      <c r="AO54024" s="9"/>
      <c r="AP54024" s="9"/>
      <c r="AQ54024" s="9"/>
    </row>
    <row r="54025" spans="41:43" x14ac:dyDescent="0.3">
      <c r="AO54025" s="9"/>
      <c r="AP54025" s="9"/>
      <c r="AQ54025" s="9"/>
    </row>
    <row r="54026" spans="41:43" x14ac:dyDescent="0.3">
      <c r="AO54026" s="9"/>
      <c r="AP54026" s="9"/>
      <c r="AQ54026" s="9"/>
    </row>
    <row r="54027" spans="41:43" x14ac:dyDescent="0.3">
      <c r="AO54027" s="9"/>
      <c r="AP54027" s="9"/>
      <c r="AQ54027" s="9"/>
    </row>
    <row r="54028" spans="41:43" x14ac:dyDescent="0.3">
      <c r="AO54028" s="9"/>
      <c r="AP54028" s="9"/>
      <c r="AQ54028" s="9"/>
    </row>
    <row r="54029" spans="41:43" x14ac:dyDescent="0.3">
      <c r="AO54029" s="9"/>
      <c r="AP54029" s="9"/>
      <c r="AQ54029" s="9"/>
    </row>
    <row r="54030" spans="41:43" x14ac:dyDescent="0.3">
      <c r="AO54030" s="9"/>
      <c r="AP54030" s="9"/>
      <c r="AQ54030" s="9"/>
    </row>
    <row r="54031" spans="41:43" x14ac:dyDescent="0.3">
      <c r="AO54031" s="9"/>
      <c r="AP54031" s="9"/>
      <c r="AQ54031" s="9"/>
    </row>
    <row r="54032" spans="41:43" x14ac:dyDescent="0.3">
      <c r="AO54032" s="9"/>
      <c r="AP54032" s="9"/>
      <c r="AQ54032" s="9"/>
    </row>
    <row r="54033" spans="41:43" x14ac:dyDescent="0.3">
      <c r="AO54033" s="9"/>
      <c r="AP54033" s="9"/>
      <c r="AQ54033" s="9"/>
    </row>
    <row r="54034" spans="41:43" x14ac:dyDescent="0.3">
      <c r="AO54034" s="9"/>
      <c r="AP54034" s="9"/>
      <c r="AQ54034" s="9"/>
    </row>
    <row r="54035" spans="41:43" x14ac:dyDescent="0.3">
      <c r="AO54035" s="9"/>
      <c r="AP54035" s="9"/>
      <c r="AQ54035" s="9"/>
    </row>
    <row r="54036" spans="41:43" x14ac:dyDescent="0.3">
      <c r="AO54036" s="9"/>
      <c r="AP54036" s="9"/>
      <c r="AQ54036" s="9"/>
    </row>
    <row r="54037" spans="41:43" x14ac:dyDescent="0.3">
      <c r="AO54037" s="9"/>
      <c r="AP54037" s="9"/>
      <c r="AQ54037" s="9"/>
    </row>
    <row r="54038" spans="41:43" x14ac:dyDescent="0.3">
      <c r="AO54038" s="9"/>
      <c r="AP54038" s="9"/>
      <c r="AQ54038" s="9"/>
    </row>
    <row r="54039" spans="41:43" x14ac:dyDescent="0.3">
      <c r="AO54039" s="9"/>
      <c r="AP54039" s="9"/>
      <c r="AQ54039" s="9"/>
    </row>
    <row r="54040" spans="41:43" x14ac:dyDescent="0.3">
      <c r="AO54040" s="9"/>
      <c r="AP54040" s="9"/>
      <c r="AQ54040" s="9"/>
    </row>
    <row r="54041" spans="41:43" x14ac:dyDescent="0.3">
      <c r="AO54041" s="9"/>
      <c r="AP54041" s="9"/>
      <c r="AQ54041" s="9"/>
    </row>
    <row r="54042" spans="41:43" x14ac:dyDescent="0.3">
      <c r="AO54042" s="9"/>
      <c r="AP54042" s="9"/>
      <c r="AQ54042" s="9"/>
    </row>
    <row r="54043" spans="41:43" x14ac:dyDescent="0.3">
      <c r="AO54043" s="9"/>
      <c r="AP54043" s="9"/>
      <c r="AQ54043" s="9"/>
    </row>
    <row r="54044" spans="41:43" x14ac:dyDescent="0.3">
      <c r="AO54044" s="9"/>
      <c r="AP54044" s="9"/>
      <c r="AQ54044" s="9"/>
    </row>
    <row r="54045" spans="41:43" x14ac:dyDescent="0.3">
      <c r="AO54045" s="9"/>
      <c r="AP54045" s="9"/>
      <c r="AQ54045" s="9"/>
    </row>
    <row r="54046" spans="41:43" x14ac:dyDescent="0.3">
      <c r="AO54046" s="9"/>
      <c r="AP54046" s="9"/>
      <c r="AQ54046" s="9"/>
    </row>
    <row r="54047" spans="41:43" x14ac:dyDescent="0.3">
      <c r="AO54047" s="9"/>
      <c r="AP54047" s="9"/>
      <c r="AQ54047" s="9"/>
    </row>
    <row r="54048" spans="41:43" x14ac:dyDescent="0.3">
      <c r="AO54048" s="9"/>
      <c r="AP54048" s="9"/>
      <c r="AQ54048" s="9"/>
    </row>
    <row r="54049" spans="41:43" x14ac:dyDescent="0.3">
      <c r="AO54049" s="9"/>
      <c r="AP54049" s="9"/>
      <c r="AQ54049" s="9"/>
    </row>
    <row r="54050" spans="41:43" x14ac:dyDescent="0.3">
      <c r="AO54050" s="9"/>
      <c r="AP54050" s="9"/>
      <c r="AQ54050" s="9"/>
    </row>
    <row r="54051" spans="41:43" x14ac:dyDescent="0.3">
      <c r="AO54051" s="9"/>
      <c r="AP54051" s="9"/>
      <c r="AQ54051" s="9"/>
    </row>
    <row r="54052" spans="41:43" x14ac:dyDescent="0.3">
      <c r="AO54052" s="9"/>
      <c r="AP54052" s="9"/>
      <c r="AQ54052" s="9"/>
    </row>
    <row r="54053" spans="41:43" x14ac:dyDescent="0.3">
      <c r="AO54053" s="9"/>
      <c r="AP54053" s="9"/>
      <c r="AQ54053" s="9"/>
    </row>
    <row r="54054" spans="41:43" x14ac:dyDescent="0.3">
      <c r="AO54054" s="9"/>
      <c r="AP54054" s="9"/>
      <c r="AQ54054" s="9"/>
    </row>
    <row r="54055" spans="41:43" x14ac:dyDescent="0.3">
      <c r="AO54055" s="9"/>
      <c r="AP54055" s="9"/>
      <c r="AQ54055" s="9"/>
    </row>
    <row r="54056" spans="41:43" x14ac:dyDescent="0.3">
      <c r="AO54056" s="9"/>
      <c r="AP54056" s="9"/>
      <c r="AQ54056" s="9"/>
    </row>
    <row r="54057" spans="41:43" x14ac:dyDescent="0.3">
      <c r="AO54057" s="9"/>
      <c r="AP54057" s="9"/>
      <c r="AQ54057" s="9"/>
    </row>
    <row r="54058" spans="41:43" x14ac:dyDescent="0.3">
      <c r="AO54058" s="9"/>
      <c r="AP54058" s="9"/>
      <c r="AQ54058" s="9"/>
    </row>
    <row r="54059" spans="41:43" x14ac:dyDescent="0.3">
      <c r="AO54059" s="9"/>
      <c r="AP54059" s="9"/>
      <c r="AQ54059" s="9"/>
    </row>
    <row r="54060" spans="41:43" x14ac:dyDescent="0.3">
      <c r="AO54060" s="9"/>
      <c r="AP54060" s="9"/>
      <c r="AQ54060" s="9"/>
    </row>
    <row r="54061" spans="41:43" x14ac:dyDescent="0.3">
      <c r="AO54061" s="9"/>
      <c r="AP54061" s="9"/>
      <c r="AQ54061" s="9"/>
    </row>
    <row r="54062" spans="41:43" x14ac:dyDescent="0.3">
      <c r="AO54062" s="9"/>
      <c r="AP54062" s="9"/>
      <c r="AQ54062" s="9"/>
    </row>
    <row r="54063" spans="41:43" x14ac:dyDescent="0.3">
      <c r="AO54063" s="9"/>
      <c r="AP54063" s="9"/>
      <c r="AQ54063" s="9"/>
    </row>
    <row r="54064" spans="41:43" x14ac:dyDescent="0.3">
      <c r="AO54064" s="9"/>
      <c r="AP54064" s="9"/>
      <c r="AQ54064" s="9"/>
    </row>
    <row r="54065" spans="41:43" x14ac:dyDescent="0.3">
      <c r="AO54065" s="9"/>
      <c r="AP54065" s="9"/>
      <c r="AQ54065" s="9"/>
    </row>
    <row r="54066" spans="41:43" x14ac:dyDescent="0.3">
      <c r="AO54066" s="9"/>
      <c r="AP54066" s="9"/>
      <c r="AQ54066" s="9"/>
    </row>
    <row r="54067" spans="41:43" x14ac:dyDescent="0.3">
      <c r="AO54067" s="9"/>
      <c r="AP54067" s="9"/>
      <c r="AQ54067" s="9"/>
    </row>
    <row r="54068" spans="41:43" x14ac:dyDescent="0.3">
      <c r="AO54068" s="9"/>
      <c r="AP54068" s="9"/>
      <c r="AQ54068" s="9"/>
    </row>
    <row r="54069" spans="41:43" x14ac:dyDescent="0.3">
      <c r="AO54069" s="9"/>
      <c r="AP54069" s="9"/>
      <c r="AQ54069" s="9"/>
    </row>
    <row r="54070" spans="41:43" x14ac:dyDescent="0.3">
      <c r="AO54070" s="9"/>
      <c r="AP54070" s="9"/>
      <c r="AQ54070" s="9"/>
    </row>
    <row r="54071" spans="41:43" x14ac:dyDescent="0.3">
      <c r="AO54071" s="9"/>
      <c r="AP54071" s="9"/>
      <c r="AQ54071" s="9"/>
    </row>
    <row r="54072" spans="41:43" x14ac:dyDescent="0.3">
      <c r="AO54072" s="9"/>
      <c r="AP54072" s="9"/>
      <c r="AQ54072" s="9"/>
    </row>
    <row r="54073" spans="41:43" x14ac:dyDescent="0.3">
      <c r="AO54073" s="9"/>
      <c r="AP54073" s="9"/>
      <c r="AQ54073" s="9"/>
    </row>
    <row r="54074" spans="41:43" x14ac:dyDescent="0.3">
      <c r="AO54074" s="9"/>
      <c r="AP54074" s="9"/>
      <c r="AQ54074" s="9"/>
    </row>
    <row r="54075" spans="41:43" x14ac:dyDescent="0.3">
      <c r="AO54075" s="9"/>
      <c r="AP54075" s="9"/>
      <c r="AQ54075" s="9"/>
    </row>
    <row r="54076" spans="41:43" x14ac:dyDescent="0.3">
      <c r="AO54076" s="9"/>
      <c r="AP54076" s="9"/>
      <c r="AQ54076" s="9"/>
    </row>
    <row r="54077" spans="41:43" x14ac:dyDescent="0.3">
      <c r="AO54077" s="9"/>
      <c r="AP54077" s="9"/>
      <c r="AQ54077" s="9"/>
    </row>
    <row r="54078" spans="41:43" x14ac:dyDescent="0.3">
      <c r="AO54078" s="9"/>
      <c r="AP54078" s="9"/>
      <c r="AQ54078" s="9"/>
    </row>
    <row r="54079" spans="41:43" x14ac:dyDescent="0.3">
      <c r="AO54079" s="9"/>
      <c r="AP54079" s="9"/>
      <c r="AQ54079" s="9"/>
    </row>
    <row r="54080" spans="41:43" x14ac:dyDescent="0.3">
      <c r="AO54080" s="9"/>
      <c r="AP54080" s="9"/>
      <c r="AQ54080" s="9"/>
    </row>
    <row r="54081" spans="41:43" x14ac:dyDescent="0.3">
      <c r="AO54081" s="9"/>
      <c r="AP54081" s="9"/>
      <c r="AQ54081" s="9"/>
    </row>
    <row r="54082" spans="41:43" x14ac:dyDescent="0.3">
      <c r="AO54082" s="9"/>
      <c r="AP54082" s="9"/>
      <c r="AQ54082" s="9"/>
    </row>
    <row r="54083" spans="41:43" x14ac:dyDescent="0.3">
      <c r="AO54083" s="9"/>
      <c r="AP54083" s="9"/>
      <c r="AQ54083" s="9"/>
    </row>
    <row r="54084" spans="41:43" x14ac:dyDescent="0.3">
      <c r="AO54084" s="9"/>
      <c r="AP54084" s="9"/>
      <c r="AQ54084" s="9"/>
    </row>
    <row r="54085" spans="41:43" x14ac:dyDescent="0.3">
      <c r="AO54085" s="9"/>
      <c r="AP54085" s="9"/>
      <c r="AQ54085" s="9"/>
    </row>
    <row r="54086" spans="41:43" x14ac:dyDescent="0.3">
      <c r="AO54086" s="9"/>
      <c r="AP54086" s="9"/>
      <c r="AQ54086" s="9"/>
    </row>
    <row r="54087" spans="41:43" x14ac:dyDescent="0.3">
      <c r="AO54087" s="9"/>
      <c r="AP54087" s="9"/>
      <c r="AQ54087" s="9"/>
    </row>
    <row r="54088" spans="41:43" x14ac:dyDescent="0.3">
      <c r="AO54088" s="9"/>
      <c r="AP54088" s="9"/>
      <c r="AQ54088" s="9"/>
    </row>
    <row r="54089" spans="41:43" x14ac:dyDescent="0.3">
      <c r="AO54089" s="9"/>
      <c r="AP54089" s="9"/>
      <c r="AQ54089" s="9"/>
    </row>
    <row r="54090" spans="41:43" x14ac:dyDescent="0.3">
      <c r="AO54090" s="9"/>
      <c r="AP54090" s="9"/>
      <c r="AQ54090" s="9"/>
    </row>
    <row r="54091" spans="41:43" x14ac:dyDescent="0.3">
      <c r="AO54091" s="9"/>
      <c r="AP54091" s="9"/>
      <c r="AQ54091" s="9"/>
    </row>
    <row r="54092" spans="41:43" x14ac:dyDescent="0.3">
      <c r="AO54092" s="9"/>
      <c r="AP54092" s="9"/>
      <c r="AQ54092" s="9"/>
    </row>
    <row r="54093" spans="41:43" x14ac:dyDescent="0.3">
      <c r="AO54093" s="9"/>
      <c r="AP54093" s="9"/>
      <c r="AQ54093" s="9"/>
    </row>
    <row r="54094" spans="41:43" x14ac:dyDescent="0.3">
      <c r="AO54094" s="9"/>
      <c r="AP54094" s="9"/>
      <c r="AQ54094" s="9"/>
    </row>
    <row r="54095" spans="41:43" x14ac:dyDescent="0.3">
      <c r="AO54095" s="9"/>
      <c r="AP54095" s="9"/>
      <c r="AQ54095" s="9"/>
    </row>
    <row r="54096" spans="41:43" x14ac:dyDescent="0.3">
      <c r="AO54096" s="9"/>
      <c r="AP54096" s="9"/>
      <c r="AQ54096" s="9"/>
    </row>
    <row r="54097" spans="41:43" x14ac:dyDescent="0.3">
      <c r="AO54097" s="9"/>
      <c r="AP54097" s="9"/>
      <c r="AQ54097" s="9"/>
    </row>
    <row r="54098" spans="41:43" x14ac:dyDescent="0.3">
      <c r="AO54098" s="9"/>
      <c r="AP54098" s="9"/>
      <c r="AQ54098" s="9"/>
    </row>
    <row r="54099" spans="41:43" x14ac:dyDescent="0.3">
      <c r="AO54099" s="9"/>
      <c r="AP54099" s="9"/>
      <c r="AQ54099" s="9"/>
    </row>
    <row r="54100" spans="41:43" x14ac:dyDescent="0.3">
      <c r="AO54100" s="9"/>
      <c r="AP54100" s="9"/>
      <c r="AQ54100" s="9"/>
    </row>
    <row r="54101" spans="41:43" x14ac:dyDescent="0.3">
      <c r="AO54101" s="9"/>
      <c r="AP54101" s="9"/>
      <c r="AQ54101" s="9"/>
    </row>
    <row r="54102" spans="41:43" x14ac:dyDescent="0.3">
      <c r="AO54102" s="9"/>
      <c r="AP54102" s="9"/>
      <c r="AQ54102" s="9"/>
    </row>
    <row r="54103" spans="41:43" x14ac:dyDescent="0.3">
      <c r="AO54103" s="9"/>
      <c r="AP54103" s="9"/>
      <c r="AQ54103" s="9"/>
    </row>
    <row r="54104" spans="41:43" x14ac:dyDescent="0.3">
      <c r="AO54104" s="9"/>
      <c r="AP54104" s="9"/>
      <c r="AQ54104" s="9"/>
    </row>
    <row r="54105" spans="41:43" x14ac:dyDescent="0.3">
      <c r="AO54105" s="9"/>
      <c r="AP54105" s="9"/>
      <c r="AQ54105" s="9"/>
    </row>
    <row r="54106" spans="41:43" x14ac:dyDescent="0.3">
      <c r="AO54106" s="9"/>
      <c r="AP54106" s="9"/>
      <c r="AQ54106" s="9"/>
    </row>
    <row r="54107" spans="41:43" x14ac:dyDescent="0.3">
      <c r="AO54107" s="9"/>
      <c r="AP54107" s="9"/>
      <c r="AQ54107" s="9"/>
    </row>
    <row r="54108" spans="41:43" x14ac:dyDescent="0.3">
      <c r="AO54108" s="9"/>
      <c r="AP54108" s="9"/>
      <c r="AQ54108" s="9"/>
    </row>
    <row r="54109" spans="41:43" x14ac:dyDescent="0.3">
      <c r="AO54109" s="9"/>
      <c r="AP54109" s="9"/>
      <c r="AQ54109" s="9"/>
    </row>
    <row r="54110" spans="41:43" x14ac:dyDescent="0.3">
      <c r="AO54110" s="9"/>
      <c r="AP54110" s="9"/>
      <c r="AQ54110" s="9"/>
    </row>
    <row r="54111" spans="41:43" x14ac:dyDescent="0.3">
      <c r="AO54111" s="9"/>
      <c r="AP54111" s="9"/>
      <c r="AQ54111" s="9"/>
    </row>
    <row r="54112" spans="41:43" x14ac:dyDescent="0.3">
      <c r="AO54112" s="9"/>
      <c r="AP54112" s="9"/>
      <c r="AQ54112" s="9"/>
    </row>
    <row r="54113" spans="41:43" x14ac:dyDescent="0.3">
      <c r="AO54113" s="9"/>
      <c r="AP54113" s="9"/>
      <c r="AQ54113" s="9"/>
    </row>
    <row r="54114" spans="41:43" x14ac:dyDescent="0.3">
      <c r="AO54114" s="9"/>
      <c r="AP54114" s="9"/>
      <c r="AQ54114" s="9"/>
    </row>
    <row r="54115" spans="41:43" x14ac:dyDescent="0.3">
      <c r="AO54115" s="9"/>
      <c r="AP54115" s="9"/>
      <c r="AQ54115" s="9"/>
    </row>
    <row r="54116" spans="41:43" x14ac:dyDescent="0.3">
      <c r="AO54116" s="9"/>
      <c r="AP54116" s="9"/>
      <c r="AQ54116" s="9"/>
    </row>
    <row r="54117" spans="41:43" x14ac:dyDescent="0.3">
      <c r="AO54117" s="9"/>
      <c r="AP54117" s="9"/>
      <c r="AQ54117" s="9"/>
    </row>
    <row r="54118" spans="41:43" x14ac:dyDescent="0.3">
      <c r="AO54118" s="9"/>
      <c r="AP54118" s="9"/>
      <c r="AQ54118" s="9"/>
    </row>
    <row r="54119" spans="41:43" x14ac:dyDescent="0.3">
      <c r="AO54119" s="9"/>
      <c r="AP54119" s="9"/>
      <c r="AQ54119" s="9"/>
    </row>
    <row r="54120" spans="41:43" x14ac:dyDescent="0.3">
      <c r="AO54120" s="9"/>
      <c r="AP54120" s="9"/>
      <c r="AQ54120" s="9"/>
    </row>
    <row r="54121" spans="41:43" x14ac:dyDescent="0.3">
      <c r="AO54121" s="9"/>
      <c r="AP54121" s="9"/>
      <c r="AQ54121" s="9"/>
    </row>
    <row r="54122" spans="41:43" x14ac:dyDescent="0.3">
      <c r="AO54122" s="9"/>
      <c r="AP54122" s="9"/>
      <c r="AQ54122" s="9"/>
    </row>
    <row r="54123" spans="41:43" x14ac:dyDescent="0.3">
      <c r="AO54123" s="9"/>
      <c r="AP54123" s="9"/>
      <c r="AQ54123" s="9"/>
    </row>
    <row r="54124" spans="41:43" x14ac:dyDescent="0.3">
      <c r="AO54124" s="9"/>
      <c r="AP54124" s="9"/>
      <c r="AQ54124" s="9"/>
    </row>
    <row r="54125" spans="41:43" x14ac:dyDescent="0.3">
      <c r="AO54125" s="9"/>
      <c r="AP54125" s="9"/>
      <c r="AQ54125" s="9"/>
    </row>
    <row r="54126" spans="41:43" x14ac:dyDescent="0.3">
      <c r="AO54126" s="9"/>
      <c r="AP54126" s="9"/>
      <c r="AQ54126" s="9"/>
    </row>
    <row r="54127" spans="41:43" x14ac:dyDescent="0.3">
      <c r="AO54127" s="9"/>
      <c r="AP54127" s="9"/>
      <c r="AQ54127" s="9"/>
    </row>
    <row r="54128" spans="41:43" x14ac:dyDescent="0.3">
      <c r="AO54128" s="9"/>
      <c r="AP54128" s="9"/>
      <c r="AQ54128" s="9"/>
    </row>
    <row r="54129" spans="41:43" x14ac:dyDescent="0.3">
      <c r="AO54129" s="9"/>
      <c r="AP54129" s="9"/>
      <c r="AQ54129" s="9"/>
    </row>
    <row r="54130" spans="41:43" x14ac:dyDescent="0.3">
      <c r="AO54130" s="9"/>
      <c r="AP54130" s="9"/>
      <c r="AQ54130" s="9"/>
    </row>
    <row r="54131" spans="41:43" x14ac:dyDescent="0.3">
      <c r="AO54131" s="9"/>
      <c r="AP54131" s="9"/>
      <c r="AQ54131" s="9"/>
    </row>
    <row r="54132" spans="41:43" x14ac:dyDescent="0.3">
      <c r="AO54132" s="9"/>
      <c r="AP54132" s="9"/>
      <c r="AQ54132" s="9"/>
    </row>
    <row r="54133" spans="41:43" x14ac:dyDescent="0.3">
      <c r="AO54133" s="9"/>
      <c r="AP54133" s="9"/>
      <c r="AQ54133" s="9"/>
    </row>
    <row r="54134" spans="41:43" x14ac:dyDescent="0.3">
      <c r="AO54134" s="9"/>
      <c r="AP54134" s="9"/>
      <c r="AQ54134" s="9"/>
    </row>
    <row r="54135" spans="41:43" x14ac:dyDescent="0.3">
      <c r="AO54135" s="9"/>
      <c r="AP54135" s="9"/>
      <c r="AQ54135" s="9"/>
    </row>
    <row r="54136" spans="41:43" x14ac:dyDescent="0.3">
      <c r="AO54136" s="9"/>
      <c r="AP54136" s="9"/>
      <c r="AQ54136" s="9"/>
    </row>
    <row r="54137" spans="41:43" x14ac:dyDescent="0.3">
      <c r="AO54137" s="9"/>
      <c r="AP54137" s="9"/>
      <c r="AQ54137" s="9"/>
    </row>
    <row r="54138" spans="41:43" x14ac:dyDescent="0.3">
      <c r="AO54138" s="9"/>
      <c r="AP54138" s="9"/>
      <c r="AQ54138" s="9"/>
    </row>
    <row r="54139" spans="41:43" x14ac:dyDescent="0.3">
      <c r="AO54139" s="9"/>
      <c r="AP54139" s="9"/>
      <c r="AQ54139" s="9"/>
    </row>
    <row r="54140" spans="41:43" x14ac:dyDescent="0.3">
      <c r="AO54140" s="9"/>
      <c r="AP54140" s="9"/>
      <c r="AQ54140" s="9"/>
    </row>
    <row r="54141" spans="41:43" x14ac:dyDescent="0.3">
      <c r="AO54141" s="9"/>
      <c r="AP54141" s="9"/>
      <c r="AQ54141" s="9"/>
    </row>
    <row r="54142" spans="41:43" x14ac:dyDescent="0.3">
      <c r="AO54142" s="9"/>
      <c r="AP54142" s="9"/>
      <c r="AQ54142" s="9"/>
    </row>
    <row r="54143" spans="41:43" x14ac:dyDescent="0.3">
      <c r="AO54143" s="9"/>
      <c r="AP54143" s="9"/>
      <c r="AQ54143" s="9"/>
    </row>
    <row r="54144" spans="41:43" x14ac:dyDescent="0.3">
      <c r="AO54144" s="9"/>
      <c r="AP54144" s="9"/>
      <c r="AQ54144" s="9"/>
    </row>
    <row r="54145" spans="41:43" x14ac:dyDescent="0.3">
      <c r="AO54145" s="9"/>
      <c r="AP54145" s="9"/>
      <c r="AQ54145" s="9"/>
    </row>
    <row r="54146" spans="41:43" x14ac:dyDescent="0.3">
      <c r="AO54146" s="9"/>
      <c r="AP54146" s="9"/>
      <c r="AQ54146" s="9"/>
    </row>
    <row r="54147" spans="41:43" x14ac:dyDescent="0.3">
      <c r="AO54147" s="9"/>
      <c r="AP54147" s="9"/>
      <c r="AQ54147" s="9"/>
    </row>
    <row r="54148" spans="41:43" x14ac:dyDescent="0.3">
      <c r="AO54148" s="9"/>
      <c r="AP54148" s="9"/>
      <c r="AQ54148" s="9"/>
    </row>
    <row r="54149" spans="41:43" x14ac:dyDescent="0.3">
      <c r="AO54149" s="9"/>
      <c r="AP54149" s="9"/>
      <c r="AQ54149" s="9"/>
    </row>
    <row r="54150" spans="41:43" x14ac:dyDescent="0.3">
      <c r="AO54150" s="9"/>
      <c r="AP54150" s="9"/>
      <c r="AQ54150" s="9"/>
    </row>
    <row r="54151" spans="41:43" x14ac:dyDescent="0.3">
      <c r="AO54151" s="9"/>
      <c r="AP54151" s="9"/>
      <c r="AQ54151" s="9"/>
    </row>
    <row r="54152" spans="41:43" x14ac:dyDescent="0.3">
      <c r="AO54152" s="9"/>
      <c r="AP54152" s="9"/>
      <c r="AQ54152" s="9"/>
    </row>
    <row r="54153" spans="41:43" x14ac:dyDescent="0.3">
      <c r="AO54153" s="9"/>
      <c r="AP54153" s="9"/>
      <c r="AQ54153" s="9"/>
    </row>
    <row r="54154" spans="41:43" x14ac:dyDescent="0.3">
      <c r="AO54154" s="9"/>
      <c r="AP54154" s="9"/>
      <c r="AQ54154" s="9"/>
    </row>
    <row r="54155" spans="41:43" x14ac:dyDescent="0.3">
      <c r="AO54155" s="9"/>
      <c r="AP54155" s="9"/>
      <c r="AQ54155" s="9"/>
    </row>
    <row r="54156" spans="41:43" x14ac:dyDescent="0.3">
      <c r="AO54156" s="9"/>
      <c r="AP54156" s="9"/>
      <c r="AQ54156" s="9"/>
    </row>
    <row r="54157" spans="41:43" x14ac:dyDescent="0.3">
      <c r="AO54157" s="9"/>
      <c r="AP54157" s="9"/>
      <c r="AQ54157" s="9"/>
    </row>
    <row r="54158" spans="41:43" x14ac:dyDescent="0.3">
      <c r="AO54158" s="9"/>
      <c r="AP54158" s="9"/>
      <c r="AQ54158" s="9"/>
    </row>
    <row r="54159" spans="41:43" x14ac:dyDescent="0.3">
      <c r="AO54159" s="9"/>
      <c r="AP54159" s="9"/>
      <c r="AQ54159" s="9"/>
    </row>
    <row r="54160" spans="41:43" x14ac:dyDescent="0.3">
      <c r="AO54160" s="9"/>
      <c r="AP54160" s="9"/>
      <c r="AQ54160" s="9"/>
    </row>
    <row r="54161" spans="41:43" x14ac:dyDescent="0.3">
      <c r="AO54161" s="9"/>
      <c r="AP54161" s="9"/>
      <c r="AQ54161" s="9"/>
    </row>
    <row r="54162" spans="41:43" x14ac:dyDescent="0.3">
      <c r="AO54162" s="9"/>
      <c r="AP54162" s="9"/>
      <c r="AQ54162" s="9"/>
    </row>
    <row r="54163" spans="41:43" x14ac:dyDescent="0.3">
      <c r="AO54163" s="9"/>
      <c r="AP54163" s="9"/>
      <c r="AQ54163" s="9"/>
    </row>
    <row r="54164" spans="41:43" x14ac:dyDescent="0.3">
      <c r="AO54164" s="9"/>
      <c r="AP54164" s="9"/>
      <c r="AQ54164" s="9"/>
    </row>
    <row r="54165" spans="41:43" x14ac:dyDescent="0.3">
      <c r="AO54165" s="9"/>
      <c r="AP54165" s="9"/>
      <c r="AQ54165" s="9"/>
    </row>
    <row r="54166" spans="41:43" x14ac:dyDescent="0.3">
      <c r="AO54166" s="9"/>
      <c r="AP54166" s="9"/>
      <c r="AQ54166" s="9"/>
    </row>
    <row r="54167" spans="41:43" x14ac:dyDescent="0.3">
      <c r="AO54167" s="9"/>
      <c r="AP54167" s="9"/>
      <c r="AQ54167" s="9"/>
    </row>
    <row r="54168" spans="41:43" x14ac:dyDescent="0.3">
      <c r="AO54168" s="9"/>
      <c r="AP54168" s="9"/>
      <c r="AQ54168" s="9"/>
    </row>
    <row r="54169" spans="41:43" x14ac:dyDescent="0.3">
      <c r="AO54169" s="9"/>
      <c r="AP54169" s="9"/>
      <c r="AQ54169" s="9"/>
    </row>
    <row r="54170" spans="41:43" x14ac:dyDescent="0.3">
      <c r="AO54170" s="9"/>
      <c r="AP54170" s="9"/>
      <c r="AQ54170" s="9"/>
    </row>
    <row r="54171" spans="41:43" x14ac:dyDescent="0.3">
      <c r="AO54171" s="9"/>
      <c r="AP54171" s="9"/>
      <c r="AQ54171" s="9"/>
    </row>
    <row r="54172" spans="41:43" x14ac:dyDescent="0.3">
      <c r="AO54172" s="9"/>
      <c r="AP54172" s="9"/>
      <c r="AQ54172" s="9"/>
    </row>
    <row r="54173" spans="41:43" x14ac:dyDescent="0.3">
      <c r="AO54173" s="9"/>
      <c r="AP54173" s="9"/>
      <c r="AQ54173" s="9"/>
    </row>
    <row r="54174" spans="41:43" x14ac:dyDescent="0.3">
      <c r="AO54174" s="9"/>
      <c r="AP54174" s="9"/>
      <c r="AQ54174" s="9"/>
    </row>
    <row r="54175" spans="41:43" x14ac:dyDescent="0.3">
      <c r="AO54175" s="9"/>
      <c r="AP54175" s="9"/>
      <c r="AQ54175" s="9"/>
    </row>
    <row r="54176" spans="41:43" x14ac:dyDescent="0.3">
      <c r="AO54176" s="9"/>
      <c r="AP54176" s="9"/>
      <c r="AQ54176" s="9"/>
    </row>
    <row r="54177" spans="41:43" x14ac:dyDescent="0.3">
      <c r="AO54177" s="9"/>
      <c r="AP54177" s="9"/>
      <c r="AQ54177" s="9"/>
    </row>
    <row r="54178" spans="41:43" x14ac:dyDescent="0.3">
      <c r="AO54178" s="9"/>
      <c r="AP54178" s="9"/>
      <c r="AQ54178" s="9"/>
    </row>
    <row r="54179" spans="41:43" x14ac:dyDescent="0.3">
      <c r="AO54179" s="9"/>
      <c r="AP54179" s="9"/>
      <c r="AQ54179" s="9"/>
    </row>
    <row r="54180" spans="41:43" x14ac:dyDescent="0.3">
      <c r="AO54180" s="9"/>
      <c r="AP54180" s="9"/>
      <c r="AQ54180" s="9"/>
    </row>
    <row r="54181" spans="41:43" x14ac:dyDescent="0.3">
      <c r="AO54181" s="9"/>
      <c r="AP54181" s="9"/>
      <c r="AQ54181" s="9"/>
    </row>
    <row r="54182" spans="41:43" x14ac:dyDescent="0.3">
      <c r="AO54182" s="9"/>
      <c r="AP54182" s="9"/>
      <c r="AQ54182" s="9"/>
    </row>
    <row r="54183" spans="41:43" x14ac:dyDescent="0.3">
      <c r="AO54183" s="9"/>
      <c r="AP54183" s="9"/>
      <c r="AQ54183" s="9"/>
    </row>
    <row r="54184" spans="41:43" x14ac:dyDescent="0.3">
      <c r="AO54184" s="9"/>
      <c r="AP54184" s="9"/>
      <c r="AQ54184" s="9"/>
    </row>
    <row r="54185" spans="41:43" x14ac:dyDescent="0.3">
      <c r="AO54185" s="9"/>
      <c r="AP54185" s="9"/>
      <c r="AQ54185" s="9"/>
    </row>
    <row r="54186" spans="41:43" x14ac:dyDescent="0.3">
      <c r="AO54186" s="9"/>
      <c r="AP54186" s="9"/>
      <c r="AQ54186" s="9"/>
    </row>
    <row r="54187" spans="41:43" x14ac:dyDescent="0.3">
      <c r="AO54187" s="9"/>
      <c r="AP54187" s="9"/>
      <c r="AQ54187" s="9"/>
    </row>
    <row r="54188" spans="41:43" x14ac:dyDescent="0.3">
      <c r="AO54188" s="9"/>
      <c r="AP54188" s="9"/>
      <c r="AQ54188" s="9"/>
    </row>
    <row r="54189" spans="41:43" x14ac:dyDescent="0.3">
      <c r="AO54189" s="9"/>
      <c r="AP54189" s="9"/>
      <c r="AQ54189" s="9"/>
    </row>
    <row r="54190" spans="41:43" x14ac:dyDescent="0.3">
      <c r="AO54190" s="9"/>
      <c r="AP54190" s="9"/>
      <c r="AQ54190" s="9"/>
    </row>
    <row r="54191" spans="41:43" x14ac:dyDescent="0.3">
      <c r="AO54191" s="9"/>
      <c r="AP54191" s="9"/>
      <c r="AQ54191" s="9"/>
    </row>
    <row r="54192" spans="41:43" x14ac:dyDescent="0.3">
      <c r="AO54192" s="9"/>
      <c r="AP54192" s="9"/>
      <c r="AQ54192" s="9"/>
    </row>
    <row r="54193" spans="41:43" x14ac:dyDescent="0.3">
      <c r="AO54193" s="9"/>
      <c r="AP54193" s="9"/>
      <c r="AQ54193" s="9"/>
    </row>
    <row r="54194" spans="41:43" x14ac:dyDescent="0.3">
      <c r="AO54194" s="9"/>
      <c r="AP54194" s="9"/>
      <c r="AQ54194" s="9"/>
    </row>
    <row r="54195" spans="41:43" x14ac:dyDescent="0.3">
      <c r="AO54195" s="9"/>
      <c r="AP54195" s="9"/>
      <c r="AQ54195" s="9"/>
    </row>
    <row r="54196" spans="41:43" x14ac:dyDescent="0.3">
      <c r="AO54196" s="9"/>
      <c r="AP54196" s="9"/>
      <c r="AQ54196" s="9"/>
    </row>
    <row r="54197" spans="41:43" x14ac:dyDescent="0.3">
      <c r="AO54197" s="9"/>
      <c r="AP54197" s="9"/>
      <c r="AQ54197" s="9"/>
    </row>
    <row r="54198" spans="41:43" x14ac:dyDescent="0.3">
      <c r="AO54198" s="9"/>
      <c r="AP54198" s="9"/>
      <c r="AQ54198" s="9"/>
    </row>
    <row r="54199" spans="41:43" x14ac:dyDescent="0.3">
      <c r="AO54199" s="9"/>
      <c r="AP54199" s="9"/>
      <c r="AQ54199" s="9"/>
    </row>
    <row r="54200" spans="41:43" x14ac:dyDescent="0.3">
      <c r="AO54200" s="9"/>
      <c r="AP54200" s="9"/>
      <c r="AQ54200" s="9"/>
    </row>
    <row r="54201" spans="41:43" x14ac:dyDescent="0.3">
      <c r="AO54201" s="9"/>
      <c r="AP54201" s="9"/>
      <c r="AQ54201" s="9"/>
    </row>
    <row r="54202" spans="41:43" x14ac:dyDescent="0.3">
      <c r="AO54202" s="9"/>
      <c r="AP54202" s="9"/>
      <c r="AQ54202" s="9"/>
    </row>
    <row r="54203" spans="41:43" x14ac:dyDescent="0.3">
      <c r="AO54203" s="9"/>
      <c r="AP54203" s="9"/>
      <c r="AQ54203" s="9"/>
    </row>
    <row r="54204" spans="41:43" x14ac:dyDescent="0.3">
      <c r="AO54204" s="9"/>
      <c r="AP54204" s="9"/>
      <c r="AQ54204" s="9"/>
    </row>
    <row r="54205" spans="41:43" x14ac:dyDescent="0.3">
      <c r="AO54205" s="9"/>
      <c r="AP54205" s="9"/>
      <c r="AQ54205" s="9"/>
    </row>
    <row r="54206" spans="41:43" x14ac:dyDescent="0.3">
      <c r="AO54206" s="9"/>
      <c r="AP54206" s="9"/>
      <c r="AQ54206" s="9"/>
    </row>
    <row r="54207" spans="41:43" x14ac:dyDescent="0.3">
      <c r="AO54207" s="9"/>
      <c r="AP54207" s="9"/>
      <c r="AQ54207" s="9"/>
    </row>
    <row r="54208" spans="41:43" x14ac:dyDescent="0.3">
      <c r="AO54208" s="9"/>
      <c r="AP54208" s="9"/>
      <c r="AQ54208" s="9"/>
    </row>
    <row r="54209" spans="41:43" x14ac:dyDescent="0.3">
      <c r="AO54209" s="9"/>
      <c r="AP54209" s="9"/>
      <c r="AQ54209" s="9"/>
    </row>
    <row r="54210" spans="41:43" x14ac:dyDescent="0.3">
      <c r="AO54210" s="9"/>
      <c r="AP54210" s="9"/>
      <c r="AQ54210" s="9"/>
    </row>
    <row r="54211" spans="41:43" x14ac:dyDescent="0.3">
      <c r="AO54211" s="9"/>
      <c r="AP54211" s="9"/>
      <c r="AQ54211" s="9"/>
    </row>
    <row r="54212" spans="41:43" x14ac:dyDescent="0.3">
      <c r="AO54212" s="9"/>
      <c r="AP54212" s="9"/>
      <c r="AQ54212" s="9"/>
    </row>
    <row r="54213" spans="41:43" x14ac:dyDescent="0.3">
      <c r="AO54213" s="9"/>
      <c r="AP54213" s="9"/>
      <c r="AQ54213" s="9"/>
    </row>
    <row r="54214" spans="41:43" x14ac:dyDescent="0.3">
      <c r="AO54214" s="9"/>
      <c r="AP54214" s="9"/>
      <c r="AQ54214" s="9"/>
    </row>
    <row r="54215" spans="41:43" x14ac:dyDescent="0.3">
      <c r="AO54215" s="9"/>
      <c r="AP54215" s="9"/>
      <c r="AQ54215" s="9"/>
    </row>
    <row r="54216" spans="41:43" x14ac:dyDescent="0.3">
      <c r="AO54216" s="9"/>
      <c r="AP54216" s="9"/>
      <c r="AQ54216" s="9"/>
    </row>
    <row r="54217" spans="41:43" x14ac:dyDescent="0.3">
      <c r="AO54217" s="9"/>
      <c r="AP54217" s="9"/>
      <c r="AQ54217" s="9"/>
    </row>
    <row r="54218" spans="41:43" x14ac:dyDescent="0.3">
      <c r="AO54218" s="9"/>
      <c r="AP54218" s="9"/>
      <c r="AQ54218" s="9"/>
    </row>
    <row r="54219" spans="41:43" x14ac:dyDescent="0.3">
      <c r="AO54219" s="9"/>
      <c r="AP54219" s="9"/>
      <c r="AQ54219" s="9"/>
    </row>
    <row r="54220" spans="41:43" x14ac:dyDescent="0.3">
      <c r="AO54220" s="9"/>
      <c r="AP54220" s="9"/>
      <c r="AQ54220" s="9"/>
    </row>
    <row r="54221" spans="41:43" x14ac:dyDescent="0.3">
      <c r="AO54221" s="9"/>
      <c r="AP54221" s="9"/>
      <c r="AQ54221" s="9"/>
    </row>
    <row r="54222" spans="41:43" x14ac:dyDescent="0.3">
      <c r="AO54222" s="9"/>
      <c r="AP54222" s="9"/>
      <c r="AQ54222" s="9"/>
    </row>
    <row r="54223" spans="41:43" x14ac:dyDescent="0.3">
      <c r="AO54223" s="9"/>
      <c r="AP54223" s="9"/>
      <c r="AQ54223" s="9"/>
    </row>
    <row r="54224" spans="41:43" x14ac:dyDescent="0.3">
      <c r="AO54224" s="9"/>
      <c r="AP54224" s="9"/>
      <c r="AQ54224" s="9"/>
    </row>
    <row r="54225" spans="41:43" x14ac:dyDescent="0.3">
      <c r="AO54225" s="9"/>
      <c r="AP54225" s="9"/>
      <c r="AQ54225" s="9"/>
    </row>
    <row r="54226" spans="41:43" x14ac:dyDescent="0.3">
      <c r="AO54226" s="9"/>
      <c r="AP54226" s="9"/>
      <c r="AQ54226" s="9"/>
    </row>
    <row r="54227" spans="41:43" x14ac:dyDescent="0.3">
      <c r="AO54227" s="9"/>
      <c r="AP54227" s="9"/>
      <c r="AQ54227" s="9"/>
    </row>
    <row r="54228" spans="41:43" x14ac:dyDescent="0.3">
      <c r="AO54228" s="9"/>
      <c r="AP54228" s="9"/>
      <c r="AQ54228" s="9"/>
    </row>
    <row r="54229" spans="41:43" x14ac:dyDescent="0.3">
      <c r="AO54229" s="9"/>
      <c r="AP54229" s="9"/>
      <c r="AQ54229" s="9"/>
    </row>
    <row r="54230" spans="41:43" x14ac:dyDescent="0.3">
      <c r="AO54230" s="9"/>
      <c r="AP54230" s="9"/>
      <c r="AQ54230" s="9"/>
    </row>
    <row r="54231" spans="41:43" x14ac:dyDescent="0.3">
      <c r="AO54231" s="9"/>
      <c r="AP54231" s="9"/>
      <c r="AQ54231" s="9"/>
    </row>
    <row r="54232" spans="41:43" x14ac:dyDescent="0.3">
      <c r="AO54232" s="9"/>
      <c r="AP54232" s="9"/>
      <c r="AQ54232" s="9"/>
    </row>
    <row r="54233" spans="41:43" x14ac:dyDescent="0.3">
      <c r="AO54233" s="9"/>
      <c r="AP54233" s="9"/>
      <c r="AQ54233" s="9"/>
    </row>
    <row r="54234" spans="41:43" x14ac:dyDescent="0.3">
      <c r="AO54234" s="9"/>
      <c r="AP54234" s="9"/>
      <c r="AQ54234" s="9"/>
    </row>
    <row r="54235" spans="41:43" x14ac:dyDescent="0.3">
      <c r="AO54235" s="9"/>
      <c r="AP54235" s="9"/>
      <c r="AQ54235" s="9"/>
    </row>
    <row r="54236" spans="41:43" x14ac:dyDescent="0.3">
      <c r="AO54236" s="9"/>
      <c r="AP54236" s="9"/>
      <c r="AQ54236" s="9"/>
    </row>
    <row r="54237" spans="41:43" x14ac:dyDescent="0.3">
      <c r="AO54237" s="9"/>
      <c r="AP54237" s="9"/>
      <c r="AQ54237" s="9"/>
    </row>
    <row r="54238" spans="41:43" x14ac:dyDescent="0.3">
      <c r="AO54238" s="9"/>
      <c r="AP54238" s="9"/>
      <c r="AQ54238" s="9"/>
    </row>
    <row r="54239" spans="41:43" x14ac:dyDescent="0.3">
      <c r="AO54239" s="9"/>
      <c r="AP54239" s="9"/>
      <c r="AQ54239" s="9"/>
    </row>
    <row r="54240" spans="41:43" x14ac:dyDescent="0.3">
      <c r="AO54240" s="9"/>
      <c r="AP54240" s="9"/>
      <c r="AQ54240" s="9"/>
    </row>
    <row r="54241" spans="41:43" x14ac:dyDescent="0.3">
      <c r="AO54241" s="9"/>
      <c r="AP54241" s="9"/>
      <c r="AQ54241" s="9"/>
    </row>
    <row r="54242" spans="41:43" x14ac:dyDescent="0.3">
      <c r="AO54242" s="9"/>
      <c r="AP54242" s="9"/>
      <c r="AQ54242" s="9"/>
    </row>
    <row r="54243" spans="41:43" x14ac:dyDescent="0.3">
      <c r="AO54243" s="9"/>
      <c r="AP54243" s="9"/>
      <c r="AQ54243" s="9"/>
    </row>
    <row r="54244" spans="41:43" x14ac:dyDescent="0.3">
      <c r="AO54244" s="9"/>
      <c r="AP54244" s="9"/>
      <c r="AQ54244" s="9"/>
    </row>
    <row r="54245" spans="41:43" x14ac:dyDescent="0.3">
      <c r="AO54245" s="9"/>
      <c r="AP54245" s="9"/>
      <c r="AQ54245" s="9"/>
    </row>
    <row r="54246" spans="41:43" x14ac:dyDescent="0.3">
      <c r="AO54246" s="9"/>
      <c r="AP54246" s="9"/>
      <c r="AQ54246" s="9"/>
    </row>
    <row r="54247" spans="41:43" x14ac:dyDescent="0.3">
      <c r="AO54247" s="9"/>
      <c r="AP54247" s="9"/>
      <c r="AQ54247" s="9"/>
    </row>
    <row r="54248" spans="41:43" x14ac:dyDescent="0.3">
      <c r="AO54248" s="9"/>
      <c r="AP54248" s="9"/>
      <c r="AQ54248" s="9"/>
    </row>
    <row r="54249" spans="41:43" x14ac:dyDescent="0.3">
      <c r="AO54249" s="9"/>
      <c r="AP54249" s="9"/>
      <c r="AQ54249" s="9"/>
    </row>
    <row r="54250" spans="41:43" x14ac:dyDescent="0.3">
      <c r="AO54250" s="9"/>
      <c r="AP54250" s="9"/>
      <c r="AQ54250" s="9"/>
    </row>
    <row r="54251" spans="41:43" x14ac:dyDescent="0.3">
      <c r="AO54251" s="9"/>
      <c r="AP54251" s="9"/>
      <c r="AQ54251" s="9"/>
    </row>
    <row r="54252" spans="41:43" x14ac:dyDescent="0.3">
      <c r="AO54252" s="9"/>
      <c r="AP54252" s="9"/>
      <c r="AQ54252" s="9"/>
    </row>
    <row r="54253" spans="41:43" x14ac:dyDescent="0.3">
      <c r="AO54253" s="9"/>
      <c r="AP54253" s="9"/>
      <c r="AQ54253" s="9"/>
    </row>
    <row r="54254" spans="41:43" x14ac:dyDescent="0.3">
      <c r="AO54254" s="9"/>
      <c r="AP54254" s="9"/>
      <c r="AQ54254" s="9"/>
    </row>
    <row r="54255" spans="41:43" x14ac:dyDescent="0.3">
      <c r="AO54255" s="9"/>
      <c r="AP54255" s="9"/>
      <c r="AQ54255" s="9"/>
    </row>
    <row r="54256" spans="41:43" x14ac:dyDescent="0.3">
      <c r="AO54256" s="9"/>
      <c r="AP54256" s="9"/>
      <c r="AQ54256" s="9"/>
    </row>
    <row r="54257" spans="41:43" x14ac:dyDescent="0.3">
      <c r="AO54257" s="9"/>
      <c r="AP54257" s="9"/>
      <c r="AQ54257" s="9"/>
    </row>
    <row r="54258" spans="41:43" x14ac:dyDescent="0.3">
      <c r="AO54258" s="9"/>
      <c r="AP54258" s="9"/>
      <c r="AQ54258" s="9"/>
    </row>
    <row r="54259" spans="41:43" x14ac:dyDescent="0.3">
      <c r="AO54259" s="9"/>
      <c r="AP54259" s="9"/>
      <c r="AQ54259" s="9"/>
    </row>
    <row r="54260" spans="41:43" x14ac:dyDescent="0.3">
      <c r="AO54260" s="9"/>
      <c r="AP54260" s="9"/>
      <c r="AQ54260" s="9"/>
    </row>
    <row r="54261" spans="41:43" x14ac:dyDescent="0.3">
      <c r="AO54261" s="9"/>
      <c r="AP54261" s="9"/>
      <c r="AQ54261" s="9"/>
    </row>
    <row r="54262" spans="41:43" x14ac:dyDescent="0.3">
      <c r="AO54262" s="9"/>
      <c r="AP54262" s="9"/>
      <c r="AQ54262" s="9"/>
    </row>
    <row r="54263" spans="41:43" x14ac:dyDescent="0.3">
      <c r="AO54263" s="9"/>
      <c r="AP54263" s="9"/>
      <c r="AQ54263" s="9"/>
    </row>
    <row r="54264" spans="41:43" x14ac:dyDescent="0.3">
      <c r="AO54264" s="9"/>
      <c r="AP54264" s="9"/>
      <c r="AQ54264" s="9"/>
    </row>
    <row r="54265" spans="41:43" x14ac:dyDescent="0.3">
      <c r="AO54265" s="9"/>
      <c r="AP54265" s="9"/>
      <c r="AQ54265" s="9"/>
    </row>
    <row r="54266" spans="41:43" x14ac:dyDescent="0.3">
      <c r="AO54266" s="9"/>
      <c r="AP54266" s="9"/>
      <c r="AQ54266" s="9"/>
    </row>
    <row r="54267" spans="41:43" x14ac:dyDescent="0.3">
      <c r="AO54267" s="9"/>
      <c r="AP54267" s="9"/>
      <c r="AQ54267" s="9"/>
    </row>
    <row r="54268" spans="41:43" x14ac:dyDescent="0.3">
      <c r="AO54268" s="9"/>
      <c r="AP54268" s="9"/>
      <c r="AQ54268" s="9"/>
    </row>
    <row r="54269" spans="41:43" x14ac:dyDescent="0.3">
      <c r="AO54269" s="9"/>
      <c r="AP54269" s="9"/>
      <c r="AQ54269" s="9"/>
    </row>
    <row r="54270" spans="41:43" x14ac:dyDescent="0.3">
      <c r="AO54270" s="9"/>
      <c r="AP54270" s="9"/>
      <c r="AQ54270" s="9"/>
    </row>
    <row r="54271" spans="41:43" x14ac:dyDescent="0.3">
      <c r="AO54271" s="9"/>
      <c r="AP54271" s="9"/>
      <c r="AQ54271" s="9"/>
    </row>
    <row r="54272" spans="41:43" x14ac:dyDescent="0.3">
      <c r="AO54272" s="9"/>
      <c r="AP54272" s="9"/>
      <c r="AQ54272" s="9"/>
    </row>
    <row r="54273" spans="41:43" x14ac:dyDescent="0.3">
      <c r="AO54273" s="9"/>
      <c r="AP54273" s="9"/>
      <c r="AQ54273" s="9"/>
    </row>
    <row r="54274" spans="41:43" x14ac:dyDescent="0.3">
      <c r="AO54274" s="9"/>
      <c r="AP54274" s="9"/>
      <c r="AQ54274" s="9"/>
    </row>
    <row r="54275" spans="41:43" x14ac:dyDescent="0.3">
      <c r="AO54275" s="9"/>
      <c r="AP54275" s="9"/>
      <c r="AQ54275" s="9"/>
    </row>
    <row r="54276" spans="41:43" x14ac:dyDescent="0.3">
      <c r="AO54276" s="9"/>
      <c r="AP54276" s="9"/>
      <c r="AQ54276" s="9"/>
    </row>
    <row r="54277" spans="41:43" x14ac:dyDescent="0.3">
      <c r="AO54277" s="9"/>
      <c r="AP54277" s="9"/>
      <c r="AQ54277" s="9"/>
    </row>
    <row r="54278" spans="41:43" x14ac:dyDescent="0.3">
      <c r="AO54278" s="9"/>
      <c r="AP54278" s="9"/>
      <c r="AQ54278" s="9"/>
    </row>
    <row r="54279" spans="41:43" x14ac:dyDescent="0.3">
      <c r="AO54279" s="9"/>
      <c r="AP54279" s="9"/>
      <c r="AQ54279" s="9"/>
    </row>
    <row r="54280" spans="41:43" x14ac:dyDescent="0.3">
      <c r="AO54280" s="9"/>
      <c r="AP54280" s="9"/>
      <c r="AQ54280" s="9"/>
    </row>
    <row r="54281" spans="41:43" x14ac:dyDescent="0.3">
      <c r="AO54281" s="9"/>
      <c r="AP54281" s="9"/>
      <c r="AQ54281" s="9"/>
    </row>
    <row r="54282" spans="41:43" x14ac:dyDescent="0.3">
      <c r="AO54282" s="9"/>
      <c r="AP54282" s="9"/>
      <c r="AQ54282" s="9"/>
    </row>
    <row r="54283" spans="41:43" x14ac:dyDescent="0.3">
      <c r="AO54283" s="9"/>
      <c r="AP54283" s="9"/>
      <c r="AQ54283" s="9"/>
    </row>
    <row r="54284" spans="41:43" x14ac:dyDescent="0.3">
      <c r="AO54284" s="9"/>
      <c r="AP54284" s="9"/>
      <c r="AQ54284" s="9"/>
    </row>
    <row r="54285" spans="41:43" x14ac:dyDescent="0.3">
      <c r="AO54285" s="9"/>
      <c r="AP54285" s="9"/>
      <c r="AQ54285" s="9"/>
    </row>
    <row r="54286" spans="41:43" x14ac:dyDescent="0.3">
      <c r="AO54286" s="9"/>
      <c r="AP54286" s="9"/>
      <c r="AQ54286" s="9"/>
    </row>
    <row r="54287" spans="41:43" x14ac:dyDescent="0.3">
      <c r="AO54287" s="9"/>
      <c r="AP54287" s="9"/>
      <c r="AQ54287" s="9"/>
    </row>
    <row r="54288" spans="41:43" x14ac:dyDescent="0.3">
      <c r="AO54288" s="9"/>
      <c r="AP54288" s="9"/>
      <c r="AQ54288" s="9"/>
    </row>
    <row r="54289" spans="41:43" x14ac:dyDescent="0.3">
      <c r="AO54289" s="9"/>
      <c r="AP54289" s="9"/>
      <c r="AQ54289" s="9"/>
    </row>
    <row r="54290" spans="41:43" x14ac:dyDescent="0.3">
      <c r="AO54290" s="9"/>
      <c r="AP54290" s="9"/>
      <c r="AQ54290" s="9"/>
    </row>
    <row r="54291" spans="41:43" x14ac:dyDescent="0.3">
      <c r="AO54291" s="9"/>
      <c r="AP54291" s="9"/>
      <c r="AQ54291" s="9"/>
    </row>
    <row r="54292" spans="41:43" x14ac:dyDescent="0.3">
      <c r="AO54292" s="9"/>
      <c r="AP54292" s="9"/>
      <c r="AQ54292" s="9"/>
    </row>
    <row r="54293" spans="41:43" x14ac:dyDescent="0.3">
      <c r="AO54293" s="9"/>
      <c r="AP54293" s="9"/>
      <c r="AQ54293" s="9"/>
    </row>
    <row r="54294" spans="41:43" x14ac:dyDescent="0.3">
      <c r="AO54294" s="9"/>
      <c r="AP54294" s="9"/>
      <c r="AQ54294" s="9"/>
    </row>
    <row r="54295" spans="41:43" x14ac:dyDescent="0.3">
      <c r="AO54295" s="9"/>
      <c r="AP54295" s="9"/>
      <c r="AQ54295" s="9"/>
    </row>
    <row r="54296" spans="41:43" x14ac:dyDescent="0.3">
      <c r="AO54296" s="9"/>
      <c r="AP54296" s="9"/>
      <c r="AQ54296" s="9"/>
    </row>
    <row r="54297" spans="41:43" x14ac:dyDescent="0.3">
      <c r="AO54297" s="9"/>
      <c r="AP54297" s="9"/>
      <c r="AQ54297" s="9"/>
    </row>
    <row r="54298" spans="41:43" x14ac:dyDescent="0.3">
      <c r="AO54298" s="9"/>
      <c r="AP54298" s="9"/>
      <c r="AQ54298" s="9"/>
    </row>
    <row r="54299" spans="41:43" x14ac:dyDescent="0.3">
      <c r="AO54299" s="9"/>
      <c r="AP54299" s="9"/>
      <c r="AQ54299" s="9"/>
    </row>
    <row r="54300" spans="41:43" x14ac:dyDescent="0.3">
      <c r="AO54300" s="9"/>
      <c r="AP54300" s="9"/>
      <c r="AQ54300" s="9"/>
    </row>
    <row r="54301" spans="41:43" x14ac:dyDescent="0.3">
      <c r="AO54301" s="9"/>
      <c r="AP54301" s="9"/>
      <c r="AQ54301" s="9"/>
    </row>
    <row r="54302" spans="41:43" x14ac:dyDescent="0.3">
      <c r="AO54302" s="9"/>
      <c r="AP54302" s="9"/>
      <c r="AQ54302" s="9"/>
    </row>
    <row r="54303" spans="41:43" x14ac:dyDescent="0.3">
      <c r="AO54303" s="9"/>
      <c r="AP54303" s="9"/>
      <c r="AQ54303" s="9"/>
    </row>
    <row r="54304" spans="41:43" x14ac:dyDescent="0.3">
      <c r="AO54304" s="9"/>
      <c r="AP54304" s="9"/>
      <c r="AQ54304" s="9"/>
    </row>
    <row r="54305" spans="41:43" x14ac:dyDescent="0.3">
      <c r="AO54305" s="9"/>
      <c r="AP54305" s="9"/>
      <c r="AQ54305" s="9"/>
    </row>
    <row r="54306" spans="41:43" x14ac:dyDescent="0.3">
      <c r="AO54306" s="9"/>
      <c r="AP54306" s="9"/>
      <c r="AQ54306" s="9"/>
    </row>
    <row r="54307" spans="41:43" x14ac:dyDescent="0.3">
      <c r="AO54307" s="9"/>
      <c r="AP54307" s="9"/>
      <c r="AQ54307" s="9"/>
    </row>
    <row r="54308" spans="41:43" x14ac:dyDescent="0.3">
      <c r="AO54308" s="9"/>
      <c r="AP54308" s="9"/>
      <c r="AQ54308" s="9"/>
    </row>
    <row r="54309" spans="41:43" x14ac:dyDescent="0.3">
      <c r="AO54309" s="9"/>
      <c r="AP54309" s="9"/>
      <c r="AQ54309" s="9"/>
    </row>
    <row r="54310" spans="41:43" x14ac:dyDescent="0.3">
      <c r="AO54310" s="9"/>
      <c r="AP54310" s="9"/>
      <c r="AQ54310" s="9"/>
    </row>
    <row r="54311" spans="41:43" x14ac:dyDescent="0.3">
      <c r="AO54311" s="9"/>
      <c r="AP54311" s="9"/>
      <c r="AQ54311" s="9"/>
    </row>
    <row r="54312" spans="41:43" x14ac:dyDescent="0.3">
      <c r="AO54312" s="9"/>
      <c r="AP54312" s="9"/>
      <c r="AQ54312" s="9"/>
    </row>
    <row r="54313" spans="41:43" x14ac:dyDescent="0.3">
      <c r="AO54313" s="9"/>
      <c r="AP54313" s="9"/>
      <c r="AQ54313" s="9"/>
    </row>
    <row r="54314" spans="41:43" x14ac:dyDescent="0.3">
      <c r="AO54314" s="9"/>
      <c r="AP54314" s="9"/>
      <c r="AQ54314" s="9"/>
    </row>
    <row r="54315" spans="41:43" x14ac:dyDescent="0.3">
      <c r="AO54315" s="9"/>
      <c r="AP54315" s="9"/>
      <c r="AQ54315" s="9"/>
    </row>
    <row r="54316" spans="41:43" x14ac:dyDescent="0.3">
      <c r="AO54316" s="9"/>
      <c r="AP54316" s="9"/>
      <c r="AQ54316" s="9"/>
    </row>
    <row r="54317" spans="41:43" x14ac:dyDescent="0.3">
      <c r="AO54317" s="9"/>
      <c r="AP54317" s="9"/>
      <c r="AQ54317" s="9"/>
    </row>
    <row r="54318" spans="41:43" x14ac:dyDescent="0.3">
      <c r="AO54318" s="9"/>
      <c r="AP54318" s="9"/>
      <c r="AQ54318" s="9"/>
    </row>
    <row r="54319" spans="41:43" x14ac:dyDescent="0.3">
      <c r="AO54319" s="9"/>
      <c r="AP54319" s="9"/>
      <c r="AQ54319" s="9"/>
    </row>
    <row r="54320" spans="41:43" x14ac:dyDescent="0.3">
      <c r="AO54320" s="9"/>
      <c r="AP54320" s="9"/>
      <c r="AQ54320" s="9"/>
    </row>
    <row r="54321" spans="41:43" x14ac:dyDescent="0.3">
      <c r="AO54321" s="9"/>
      <c r="AP54321" s="9"/>
      <c r="AQ54321" s="9"/>
    </row>
    <row r="54322" spans="41:43" x14ac:dyDescent="0.3">
      <c r="AO54322" s="9"/>
      <c r="AP54322" s="9"/>
      <c r="AQ54322" s="9"/>
    </row>
    <row r="54323" spans="41:43" x14ac:dyDescent="0.3">
      <c r="AO54323" s="9"/>
      <c r="AP54323" s="9"/>
      <c r="AQ54323" s="9"/>
    </row>
    <row r="54324" spans="41:43" x14ac:dyDescent="0.3">
      <c r="AO54324" s="9"/>
      <c r="AP54324" s="9"/>
      <c r="AQ54324" s="9"/>
    </row>
    <row r="54325" spans="41:43" x14ac:dyDescent="0.3">
      <c r="AO54325" s="9"/>
      <c r="AP54325" s="9"/>
      <c r="AQ54325" s="9"/>
    </row>
    <row r="54326" spans="41:43" x14ac:dyDescent="0.3">
      <c r="AO54326" s="9"/>
      <c r="AP54326" s="9"/>
      <c r="AQ54326" s="9"/>
    </row>
    <row r="54327" spans="41:43" x14ac:dyDescent="0.3">
      <c r="AO54327" s="9"/>
      <c r="AP54327" s="9"/>
      <c r="AQ54327" s="9"/>
    </row>
    <row r="54328" spans="41:43" x14ac:dyDescent="0.3">
      <c r="AO54328" s="9"/>
      <c r="AP54328" s="9"/>
      <c r="AQ54328" s="9"/>
    </row>
    <row r="54329" spans="41:43" x14ac:dyDescent="0.3">
      <c r="AO54329" s="9"/>
      <c r="AP54329" s="9"/>
      <c r="AQ54329" s="9"/>
    </row>
    <row r="54330" spans="41:43" x14ac:dyDescent="0.3">
      <c r="AO54330" s="9"/>
      <c r="AP54330" s="9"/>
      <c r="AQ54330" s="9"/>
    </row>
    <row r="54331" spans="41:43" x14ac:dyDescent="0.3">
      <c r="AO54331" s="9"/>
      <c r="AP54331" s="9"/>
      <c r="AQ54331" s="9"/>
    </row>
    <row r="54332" spans="41:43" x14ac:dyDescent="0.3">
      <c r="AO54332" s="9"/>
      <c r="AP54332" s="9"/>
      <c r="AQ54332" s="9"/>
    </row>
    <row r="54333" spans="41:43" x14ac:dyDescent="0.3">
      <c r="AO54333" s="9"/>
      <c r="AP54333" s="9"/>
      <c r="AQ54333" s="9"/>
    </row>
    <row r="54334" spans="41:43" x14ac:dyDescent="0.3">
      <c r="AO54334" s="9"/>
      <c r="AP54334" s="9"/>
      <c r="AQ54334" s="9"/>
    </row>
    <row r="54335" spans="41:43" x14ac:dyDescent="0.3">
      <c r="AO54335" s="9"/>
      <c r="AP54335" s="9"/>
      <c r="AQ54335" s="9"/>
    </row>
    <row r="54336" spans="41:43" x14ac:dyDescent="0.3">
      <c r="AO54336" s="9"/>
      <c r="AP54336" s="9"/>
      <c r="AQ54336" s="9"/>
    </row>
    <row r="54337" spans="41:43" x14ac:dyDescent="0.3">
      <c r="AO54337" s="9"/>
      <c r="AP54337" s="9"/>
      <c r="AQ54337" s="9"/>
    </row>
    <row r="54338" spans="41:43" x14ac:dyDescent="0.3">
      <c r="AO54338" s="9"/>
      <c r="AP54338" s="9"/>
      <c r="AQ54338" s="9"/>
    </row>
    <row r="54339" spans="41:43" x14ac:dyDescent="0.3">
      <c r="AO54339" s="9"/>
      <c r="AP54339" s="9"/>
      <c r="AQ54339" s="9"/>
    </row>
    <row r="54340" spans="41:43" x14ac:dyDescent="0.3">
      <c r="AO54340" s="9"/>
      <c r="AP54340" s="9"/>
      <c r="AQ54340" s="9"/>
    </row>
    <row r="54341" spans="41:43" x14ac:dyDescent="0.3">
      <c r="AO54341" s="9"/>
      <c r="AP54341" s="9"/>
      <c r="AQ54341" s="9"/>
    </row>
    <row r="54342" spans="41:43" x14ac:dyDescent="0.3">
      <c r="AO54342" s="9"/>
      <c r="AP54342" s="9"/>
      <c r="AQ54342" s="9"/>
    </row>
    <row r="54343" spans="41:43" x14ac:dyDescent="0.3">
      <c r="AO54343" s="9"/>
      <c r="AP54343" s="9"/>
      <c r="AQ54343" s="9"/>
    </row>
    <row r="54344" spans="41:43" x14ac:dyDescent="0.3">
      <c r="AO54344" s="9"/>
      <c r="AP54344" s="9"/>
      <c r="AQ54344" s="9"/>
    </row>
    <row r="54345" spans="41:43" x14ac:dyDescent="0.3">
      <c r="AO54345" s="9"/>
      <c r="AP54345" s="9"/>
      <c r="AQ54345" s="9"/>
    </row>
    <row r="54346" spans="41:43" x14ac:dyDescent="0.3">
      <c r="AO54346" s="9"/>
      <c r="AP54346" s="9"/>
      <c r="AQ54346" s="9"/>
    </row>
    <row r="54347" spans="41:43" x14ac:dyDescent="0.3">
      <c r="AO54347" s="9"/>
      <c r="AP54347" s="9"/>
      <c r="AQ54347" s="9"/>
    </row>
    <row r="54348" spans="41:43" x14ac:dyDescent="0.3">
      <c r="AO54348" s="9"/>
      <c r="AP54348" s="9"/>
      <c r="AQ54348" s="9"/>
    </row>
    <row r="54349" spans="41:43" x14ac:dyDescent="0.3">
      <c r="AO54349" s="9"/>
      <c r="AP54349" s="9"/>
      <c r="AQ54349" s="9"/>
    </row>
    <row r="54350" spans="41:43" x14ac:dyDescent="0.3">
      <c r="AO54350" s="9"/>
      <c r="AP54350" s="9"/>
      <c r="AQ54350" s="9"/>
    </row>
    <row r="54351" spans="41:43" x14ac:dyDescent="0.3">
      <c r="AO54351" s="9"/>
      <c r="AP54351" s="9"/>
      <c r="AQ54351" s="9"/>
    </row>
    <row r="54352" spans="41:43" x14ac:dyDescent="0.3">
      <c r="AO54352" s="9"/>
      <c r="AP54352" s="9"/>
      <c r="AQ54352" s="9"/>
    </row>
    <row r="54353" spans="41:43" x14ac:dyDescent="0.3">
      <c r="AO54353" s="9"/>
      <c r="AP54353" s="9"/>
      <c r="AQ54353" s="9"/>
    </row>
    <row r="54354" spans="41:43" x14ac:dyDescent="0.3">
      <c r="AO54354" s="9"/>
      <c r="AP54354" s="9"/>
      <c r="AQ54354" s="9"/>
    </row>
    <row r="54355" spans="41:43" x14ac:dyDescent="0.3">
      <c r="AO54355" s="9"/>
      <c r="AP54355" s="9"/>
      <c r="AQ54355" s="9"/>
    </row>
    <row r="54356" spans="41:43" x14ac:dyDescent="0.3">
      <c r="AO54356" s="9"/>
      <c r="AP54356" s="9"/>
      <c r="AQ54356" s="9"/>
    </row>
    <row r="54357" spans="41:43" x14ac:dyDescent="0.3">
      <c r="AO54357" s="9"/>
      <c r="AP54357" s="9"/>
      <c r="AQ54357" s="9"/>
    </row>
    <row r="54358" spans="41:43" x14ac:dyDescent="0.3">
      <c r="AO54358" s="9"/>
      <c r="AP54358" s="9"/>
      <c r="AQ54358" s="9"/>
    </row>
    <row r="54359" spans="41:43" x14ac:dyDescent="0.3">
      <c r="AO54359" s="9"/>
      <c r="AP54359" s="9"/>
      <c r="AQ54359" s="9"/>
    </row>
    <row r="54360" spans="41:43" x14ac:dyDescent="0.3">
      <c r="AO54360" s="9"/>
      <c r="AP54360" s="9"/>
      <c r="AQ54360" s="9"/>
    </row>
    <row r="54361" spans="41:43" x14ac:dyDescent="0.3">
      <c r="AO54361" s="9"/>
      <c r="AP54361" s="9"/>
      <c r="AQ54361" s="9"/>
    </row>
    <row r="54362" spans="41:43" x14ac:dyDescent="0.3">
      <c r="AO54362" s="9"/>
      <c r="AP54362" s="9"/>
      <c r="AQ54362" s="9"/>
    </row>
    <row r="54363" spans="41:43" x14ac:dyDescent="0.3">
      <c r="AO54363" s="9"/>
      <c r="AP54363" s="9"/>
      <c r="AQ54363" s="9"/>
    </row>
    <row r="54364" spans="41:43" x14ac:dyDescent="0.3">
      <c r="AO54364" s="9"/>
      <c r="AP54364" s="9"/>
      <c r="AQ54364" s="9"/>
    </row>
    <row r="54365" spans="41:43" x14ac:dyDescent="0.3">
      <c r="AO54365" s="9"/>
      <c r="AP54365" s="9"/>
      <c r="AQ54365" s="9"/>
    </row>
    <row r="54366" spans="41:43" x14ac:dyDescent="0.3">
      <c r="AO54366" s="9"/>
      <c r="AP54366" s="9"/>
      <c r="AQ54366" s="9"/>
    </row>
    <row r="54367" spans="41:43" x14ac:dyDescent="0.3">
      <c r="AO54367" s="9"/>
      <c r="AP54367" s="9"/>
      <c r="AQ54367" s="9"/>
    </row>
    <row r="54368" spans="41:43" x14ac:dyDescent="0.3">
      <c r="AO54368" s="9"/>
      <c r="AP54368" s="9"/>
      <c r="AQ54368" s="9"/>
    </row>
    <row r="54369" spans="41:43" x14ac:dyDescent="0.3">
      <c r="AO54369" s="9"/>
      <c r="AP54369" s="9"/>
      <c r="AQ54369" s="9"/>
    </row>
    <row r="54370" spans="41:43" x14ac:dyDescent="0.3">
      <c r="AO54370" s="9"/>
      <c r="AP54370" s="9"/>
      <c r="AQ54370" s="9"/>
    </row>
    <row r="54371" spans="41:43" x14ac:dyDescent="0.3">
      <c r="AO54371" s="9"/>
      <c r="AP54371" s="9"/>
      <c r="AQ54371" s="9"/>
    </row>
    <row r="54372" spans="41:43" x14ac:dyDescent="0.3">
      <c r="AO54372" s="9"/>
      <c r="AP54372" s="9"/>
      <c r="AQ54372" s="9"/>
    </row>
    <row r="54373" spans="41:43" x14ac:dyDescent="0.3">
      <c r="AO54373" s="9"/>
      <c r="AP54373" s="9"/>
      <c r="AQ54373" s="9"/>
    </row>
    <row r="54374" spans="41:43" x14ac:dyDescent="0.3">
      <c r="AO54374" s="9"/>
      <c r="AP54374" s="9"/>
      <c r="AQ54374" s="9"/>
    </row>
    <row r="54375" spans="41:43" x14ac:dyDescent="0.3">
      <c r="AO54375" s="9"/>
      <c r="AP54375" s="9"/>
      <c r="AQ54375" s="9"/>
    </row>
    <row r="54376" spans="41:43" x14ac:dyDescent="0.3">
      <c r="AO54376" s="9"/>
      <c r="AP54376" s="9"/>
      <c r="AQ54376" s="9"/>
    </row>
    <row r="54377" spans="41:43" x14ac:dyDescent="0.3">
      <c r="AO54377" s="9"/>
      <c r="AP54377" s="9"/>
      <c r="AQ54377" s="9"/>
    </row>
    <row r="54378" spans="41:43" x14ac:dyDescent="0.3">
      <c r="AO54378" s="9"/>
      <c r="AP54378" s="9"/>
      <c r="AQ54378" s="9"/>
    </row>
    <row r="54379" spans="41:43" x14ac:dyDescent="0.3">
      <c r="AO54379" s="9"/>
      <c r="AP54379" s="9"/>
      <c r="AQ54379" s="9"/>
    </row>
    <row r="54380" spans="41:43" x14ac:dyDescent="0.3">
      <c r="AO54380" s="9"/>
      <c r="AP54380" s="9"/>
      <c r="AQ54380" s="9"/>
    </row>
    <row r="54381" spans="41:43" x14ac:dyDescent="0.3">
      <c r="AO54381" s="9"/>
      <c r="AP54381" s="9"/>
      <c r="AQ54381" s="9"/>
    </row>
    <row r="54382" spans="41:43" x14ac:dyDescent="0.3">
      <c r="AO54382" s="9"/>
      <c r="AP54382" s="9"/>
      <c r="AQ54382" s="9"/>
    </row>
    <row r="54383" spans="41:43" x14ac:dyDescent="0.3">
      <c r="AO54383" s="9"/>
      <c r="AP54383" s="9"/>
      <c r="AQ54383" s="9"/>
    </row>
    <row r="54384" spans="41:43" x14ac:dyDescent="0.3">
      <c r="AO54384" s="9"/>
      <c r="AP54384" s="9"/>
      <c r="AQ54384" s="9"/>
    </row>
    <row r="54385" spans="41:43" x14ac:dyDescent="0.3">
      <c r="AO54385" s="9"/>
      <c r="AP54385" s="9"/>
      <c r="AQ54385" s="9"/>
    </row>
    <row r="54386" spans="41:43" x14ac:dyDescent="0.3">
      <c r="AO54386" s="9"/>
      <c r="AP54386" s="9"/>
      <c r="AQ54386" s="9"/>
    </row>
    <row r="54387" spans="41:43" x14ac:dyDescent="0.3">
      <c r="AO54387" s="9"/>
      <c r="AP54387" s="9"/>
      <c r="AQ54387" s="9"/>
    </row>
    <row r="54388" spans="41:43" x14ac:dyDescent="0.3">
      <c r="AO54388" s="9"/>
      <c r="AP54388" s="9"/>
      <c r="AQ54388" s="9"/>
    </row>
    <row r="54389" spans="41:43" x14ac:dyDescent="0.3">
      <c r="AO54389" s="9"/>
      <c r="AP54389" s="9"/>
      <c r="AQ54389" s="9"/>
    </row>
    <row r="54390" spans="41:43" x14ac:dyDescent="0.3">
      <c r="AO54390" s="9"/>
      <c r="AP54390" s="9"/>
      <c r="AQ54390" s="9"/>
    </row>
    <row r="54391" spans="41:43" x14ac:dyDescent="0.3">
      <c r="AO54391" s="9"/>
      <c r="AP54391" s="9"/>
      <c r="AQ54391" s="9"/>
    </row>
    <row r="54392" spans="41:43" x14ac:dyDescent="0.3">
      <c r="AO54392" s="9"/>
      <c r="AP54392" s="9"/>
      <c r="AQ54392" s="9"/>
    </row>
    <row r="54393" spans="41:43" x14ac:dyDescent="0.3">
      <c r="AO54393" s="9"/>
      <c r="AP54393" s="9"/>
      <c r="AQ54393" s="9"/>
    </row>
    <row r="54394" spans="41:43" x14ac:dyDescent="0.3">
      <c r="AO54394" s="9"/>
      <c r="AP54394" s="9"/>
      <c r="AQ54394" s="9"/>
    </row>
    <row r="54395" spans="41:43" x14ac:dyDescent="0.3">
      <c r="AO54395" s="9"/>
      <c r="AP54395" s="9"/>
      <c r="AQ54395" s="9"/>
    </row>
    <row r="54396" spans="41:43" x14ac:dyDescent="0.3">
      <c r="AO54396" s="9"/>
      <c r="AP54396" s="9"/>
      <c r="AQ54396" s="9"/>
    </row>
    <row r="54397" spans="41:43" x14ac:dyDescent="0.3">
      <c r="AO54397" s="9"/>
      <c r="AP54397" s="9"/>
      <c r="AQ54397" s="9"/>
    </row>
    <row r="54398" spans="41:43" x14ac:dyDescent="0.3">
      <c r="AO54398" s="9"/>
      <c r="AP54398" s="9"/>
      <c r="AQ54398" s="9"/>
    </row>
    <row r="54399" spans="41:43" x14ac:dyDescent="0.3">
      <c r="AO54399" s="9"/>
      <c r="AP54399" s="9"/>
      <c r="AQ54399" s="9"/>
    </row>
    <row r="54400" spans="41:43" x14ac:dyDescent="0.3">
      <c r="AO54400" s="9"/>
      <c r="AP54400" s="9"/>
      <c r="AQ54400" s="9"/>
    </row>
    <row r="54401" spans="41:43" x14ac:dyDescent="0.3">
      <c r="AO54401" s="9"/>
      <c r="AP54401" s="9"/>
      <c r="AQ54401" s="9"/>
    </row>
    <row r="54402" spans="41:43" x14ac:dyDescent="0.3">
      <c r="AO54402" s="9"/>
      <c r="AP54402" s="9"/>
      <c r="AQ54402" s="9"/>
    </row>
    <row r="54403" spans="41:43" x14ac:dyDescent="0.3">
      <c r="AO54403" s="9"/>
      <c r="AP54403" s="9"/>
      <c r="AQ54403" s="9"/>
    </row>
    <row r="54404" spans="41:43" x14ac:dyDescent="0.3">
      <c r="AO54404" s="9"/>
      <c r="AP54404" s="9"/>
      <c r="AQ54404" s="9"/>
    </row>
    <row r="54405" spans="41:43" x14ac:dyDescent="0.3">
      <c r="AO54405" s="9"/>
      <c r="AP54405" s="9"/>
      <c r="AQ54405" s="9"/>
    </row>
    <row r="54406" spans="41:43" x14ac:dyDescent="0.3">
      <c r="AO54406" s="9"/>
      <c r="AP54406" s="9"/>
      <c r="AQ54406" s="9"/>
    </row>
    <row r="54407" spans="41:43" x14ac:dyDescent="0.3">
      <c r="AO54407" s="9"/>
      <c r="AP54407" s="9"/>
      <c r="AQ54407" s="9"/>
    </row>
    <row r="54408" spans="41:43" x14ac:dyDescent="0.3">
      <c r="AO54408" s="9"/>
      <c r="AP54408" s="9"/>
      <c r="AQ54408" s="9"/>
    </row>
    <row r="54409" spans="41:43" x14ac:dyDescent="0.3">
      <c r="AO54409" s="9"/>
      <c r="AP54409" s="9"/>
      <c r="AQ54409" s="9"/>
    </row>
    <row r="54410" spans="41:43" x14ac:dyDescent="0.3">
      <c r="AO54410" s="9"/>
      <c r="AP54410" s="9"/>
      <c r="AQ54410" s="9"/>
    </row>
    <row r="54411" spans="41:43" x14ac:dyDescent="0.3">
      <c r="AO54411" s="9"/>
      <c r="AP54411" s="9"/>
      <c r="AQ54411" s="9"/>
    </row>
    <row r="54412" spans="41:43" x14ac:dyDescent="0.3">
      <c r="AO54412" s="9"/>
      <c r="AP54412" s="9"/>
      <c r="AQ54412" s="9"/>
    </row>
    <row r="54413" spans="41:43" x14ac:dyDescent="0.3">
      <c r="AO54413" s="9"/>
      <c r="AP54413" s="9"/>
      <c r="AQ54413" s="9"/>
    </row>
    <row r="54414" spans="41:43" x14ac:dyDescent="0.3">
      <c r="AO54414" s="9"/>
      <c r="AP54414" s="9"/>
      <c r="AQ54414" s="9"/>
    </row>
    <row r="54415" spans="41:43" x14ac:dyDescent="0.3">
      <c r="AO54415" s="9"/>
      <c r="AP54415" s="9"/>
      <c r="AQ54415" s="9"/>
    </row>
    <row r="54416" spans="41:43" x14ac:dyDescent="0.3">
      <c r="AO54416" s="9"/>
      <c r="AP54416" s="9"/>
      <c r="AQ54416" s="9"/>
    </row>
    <row r="54417" spans="41:43" x14ac:dyDescent="0.3">
      <c r="AO54417" s="9"/>
      <c r="AP54417" s="9"/>
      <c r="AQ54417" s="9"/>
    </row>
    <row r="54418" spans="41:43" x14ac:dyDescent="0.3">
      <c r="AO54418" s="9"/>
      <c r="AP54418" s="9"/>
      <c r="AQ54418" s="9"/>
    </row>
    <row r="54419" spans="41:43" x14ac:dyDescent="0.3">
      <c r="AO54419" s="9"/>
      <c r="AP54419" s="9"/>
      <c r="AQ54419" s="9"/>
    </row>
    <row r="54420" spans="41:43" x14ac:dyDescent="0.3">
      <c r="AO54420" s="9"/>
      <c r="AP54420" s="9"/>
      <c r="AQ54420" s="9"/>
    </row>
    <row r="54421" spans="41:43" x14ac:dyDescent="0.3">
      <c r="AO54421" s="9"/>
      <c r="AP54421" s="9"/>
      <c r="AQ54421" s="9"/>
    </row>
    <row r="54422" spans="41:43" x14ac:dyDescent="0.3">
      <c r="AO54422" s="9"/>
      <c r="AP54422" s="9"/>
      <c r="AQ54422" s="9"/>
    </row>
    <row r="54423" spans="41:43" x14ac:dyDescent="0.3">
      <c r="AO54423" s="9"/>
      <c r="AP54423" s="9"/>
      <c r="AQ54423" s="9"/>
    </row>
    <row r="54424" spans="41:43" x14ac:dyDescent="0.3">
      <c r="AO54424" s="9"/>
      <c r="AP54424" s="9"/>
      <c r="AQ54424" s="9"/>
    </row>
    <row r="54425" spans="41:43" x14ac:dyDescent="0.3">
      <c r="AO54425" s="9"/>
      <c r="AP54425" s="9"/>
      <c r="AQ54425" s="9"/>
    </row>
    <row r="54426" spans="41:43" x14ac:dyDescent="0.3">
      <c r="AO54426" s="9"/>
      <c r="AP54426" s="9"/>
      <c r="AQ54426" s="9"/>
    </row>
    <row r="54427" spans="41:43" x14ac:dyDescent="0.3">
      <c r="AO54427" s="9"/>
      <c r="AP54427" s="9"/>
      <c r="AQ54427" s="9"/>
    </row>
    <row r="54428" spans="41:43" x14ac:dyDescent="0.3">
      <c r="AO54428" s="9"/>
      <c r="AP54428" s="9"/>
      <c r="AQ54428" s="9"/>
    </row>
    <row r="54429" spans="41:43" x14ac:dyDescent="0.3">
      <c r="AO54429" s="9"/>
      <c r="AP54429" s="9"/>
      <c r="AQ54429" s="9"/>
    </row>
    <row r="54430" spans="41:43" x14ac:dyDescent="0.3">
      <c r="AO54430" s="9"/>
      <c r="AP54430" s="9"/>
      <c r="AQ54430" s="9"/>
    </row>
    <row r="54431" spans="41:43" x14ac:dyDescent="0.3">
      <c r="AO54431" s="9"/>
      <c r="AP54431" s="9"/>
      <c r="AQ54431" s="9"/>
    </row>
    <row r="54432" spans="41:43" x14ac:dyDescent="0.3">
      <c r="AO54432" s="9"/>
      <c r="AP54432" s="9"/>
      <c r="AQ54432" s="9"/>
    </row>
    <row r="54433" spans="41:43" x14ac:dyDescent="0.3">
      <c r="AO54433" s="9"/>
      <c r="AP54433" s="9"/>
      <c r="AQ54433" s="9"/>
    </row>
    <row r="54434" spans="41:43" x14ac:dyDescent="0.3">
      <c r="AO54434" s="9"/>
      <c r="AP54434" s="9"/>
      <c r="AQ54434" s="9"/>
    </row>
    <row r="54435" spans="41:43" x14ac:dyDescent="0.3">
      <c r="AO54435" s="9"/>
      <c r="AP54435" s="9"/>
      <c r="AQ54435" s="9"/>
    </row>
    <row r="54436" spans="41:43" x14ac:dyDescent="0.3">
      <c r="AO54436" s="9"/>
      <c r="AP54436" s="9"/>
      <c r="AQ54436" s="9"/>
    </row>
    <row r="54437" spans="41:43" x14ac:dyDescent="0.3">
      <c r="AO54437" s="9"/>
      <c r="AP54437" s="9"/>
      <c r="AQ54437" s="9"/>
    </row>
    <row r="54438" spans="41:43" x14ac:dyDescent="0.3">
      <c r="AO54438" s="9"/>
      <c r="AP54438" s="9"/>
      <c r="AQ54438" s="9"/>
    </row>
    <row r="54439" spans="41:43" x14ac:dyDescent="0.3">
      <c r="AO54439" s="9"/>
      <c r="AP54439" s="9"/>
      <c r="AQ54439" s="9"/>
    </row>
    <row r="54440" spans="41:43" x14ac:dyDescent="0.3">
      <c r="AO54440" s="9"/>
      <c r="AP54440" s="9"/>
      <c r="AQ54440" s="9"/>
    </row>
    <row r="54441" spans="41:43" x14ac:dyDescent="0.3">
      <c r="AO54441" s="9"/>
      <c r="AP54441" s="9"/>
      <c r="AQ54441" s="9"/>
    </row>
    <row r="54442" spans="41:43" x14ac:dyDescent="0.3">
      <c r="AO54442" s="9"/>
      <c r="AP54442" s="9"/>
      <c r="AQ54442" s="9"/>
    </row>
    <row r="54443" spans="41:43" x14ac:dyDescent="0.3">
      <c r="AO54443" s="9"/>
      <c r="AP54443" s="9"/>
      <c r="AQ54443" s="9"/>
    </row>
    <row r="54444" spans="41:43" x14ac:dyDescent="0.3">
      <c r="AO54444" s="9"/>
      <c r="AP54444" s="9"/>
      <c r="AQ54444" s="9"/>
    </row>
    <row r="54445" spans="41:43" x14ac:dyDescent="0.3">
      <c r="AO54445" s="9"/>
      <c r="AP54445" s="9"/>
      <c r="AQ54445" s="9"/>
    </row>
    <row r="54446" spans="41:43" x14ac:dyDescent="0.3">
      <c r="AO54446" s="9"/>
      <c r="AP54446" s="9"/>
      <c r="AQ54446" s="9"/>
    </row>
    <row r="54447" spans="41:43" x14ac:dyDescent="0.3">
      <c r="AO54447" s="9"/>
      <c r="AP54447" s="9"/>
      <c r="AQ54447" s="9"/>
    </row>
    <row r="54448" spans="41:43" x14ac:dyDescent="0.3">
      <c r="AO54448" s="9"/>
      <c r="AP54448" s="9"/>
      <c r="AQ54448" s="9"/>
    </row>
    <row r="54449" spans="41:43" x14ac:dyDescent="0.3">
      <c r="AO54449" s="9"/>
      <c r="AP54449" s="9"/>
      <c r="AQ54449" s="9"/>
    </row>
    <row r="54450" spans="41:43" x14ac:dyDescent="0.3">
      <c r="AO54450" s="9"/>
      <c r="AP54450" s="9"/>
      <c r="AQ54450" s="9"/>
    </row>
    <row r="54451" spans="41:43" x14ac:dyDescent="0.3">
      <c r="AO54451" s="9"/>
      <c r="AP54451" s="9"/>
      <c r="AQ54451" s="9"/>
    </row>
    <row r="54452" spans="41:43" x14ac:dyDescent="0.3">
      <c r="AO54452" s="9"/>
      <c r="AP54452" s="9"/>
      <c r="AQ54452" s="9"/>
    </row>
    <row r="54453" spans="41:43" x14ac:dyDescent="0.3">
      <c r="AO54453" s="9"/>
      <c r="AP54453" s="9"/>
      <c r="AQ54453" s="9"/>
    </row>
    <row r="54454" spans="41:43" x14ac:dyDescent="0.3">
      <c r="AO54454" s="9"/>
      <c r="AP54454" s="9"/>
      <c r="AQ54454" s="9"/>
    </row>
    <row r="54455" spans="41:43" x14ac:dyDescent="0.3">
      <c r="AO54455" s="9"/>
      <c r="AP54455" s="9"/>
      <c r="AQ54455" s="9"/>
    </row>
    <row r="54456" spans="41:43" x14ac:dyDescent="0.3">
      <c r="AO54456" s="9"/>
      <c r="AP54456" s="9"/>
      <c r="AQ54456" s="9"/>
    </row>
    <row r="54457" spans="41:43" x14ac:dyDescent="0.3">
      <c r="AO54457" s="9"/>
      <c r="AP54457" s="9"/>
      <c r="AQ54457" s="9"/>
    </row>
    <row r="54458" spans="41:43" x14ac:dyDescent="0.3">
      <c r="AO54458" s="9"/>
      <c r="AP54458" s="9"/>
      <c r="AQ54458" s="9"/>
    </row>
    <row r="54459" spans="41:43" x14ac:dyDescent="0.3">
      <c r="AO54459" s="9"/>
      <c r="AP54459" s="9"/>
      <c r="AQ54459" s="9"/>
    </row>
    <row r="54460" spans="41:43" x14ac:dyDescent="0.3">
      <c r="AO54460" s="9"/>
      <c r="AP54460" s="9"/>
      <c r="AQ54460" s="9"/>
    </row>
    <row r="54461" spans="41:43" x14ac:dyDescent="0.3">
      <c r="AO54461" s="9"/>
      <c r="AP54461" s="9"/>
      <c r="AQ54461" s="9"/>
    </row>
    <row r="54462" spans="41:43" x14ac:dyDescent="0.3">
      <c r="AO54462" s="9"/>
      <c r="AP54462" s="9"/>
      <c r="AQ54462" s="9"/>
    </row>
    <row r="54463" spans="41:43" x14ac:dyDescent="0.3">
      <c r="AO54463" s="9"/>
      <c r="AP54463" s="9"/>
      <c r="AQ54463" s="9"/>
    </row>
    <row r="54464" spans="41:43" x14ac:dyDescent="0.3">
      <c r="AO54464" s="9"/>
      <c r="AP54464" s="9"/>
      <c r="AQ54464" s="9"/>
    </row>
    <row r="54465" spans="41:43" x14ac:dyDescent="0.3">
      <c r="AO54465" s="9"/>
      <c r="AP54465" s="9"/>
      <c r="AQ54465" s="9"/>
    </row>
    <row r="54466" spans="41:43" x14ac:dyDescent="0.3">
      <c r="AO54466" s="9"/>
      <c r="AP54466" s="9"/>
      <c r="AQ54466" s="9"/>
    </row>
    <row r="54467" spans="41:43" x14ac:dyDescent="0.3">
      <c r="AO54467" s="9"/>
      <c r="AP54467" s="9"/>
      <c r="AQ54467" s="9"/>
    </row>
    <row r="54468" spans="41:43" x14ac:dyDescent="0.3">
      <c r="AO54468" s="9"/>
      <c r="AP54468" s="9"/>
      <c r="AQ54468" s="9"/>
    </row>
    <row r="54469" spans="41:43" x14ac:dyDescent="0.3">
      <c r="AO54469" s="9"/>
      <c r="AP54469" s="9"/>
      <c r="AQ54469" s="9"/>
    </row>
    <row r="54470" spans="41:43" x14ac:dyDescent="0.3">
      <c r="AO54470" s="9"/>
      <c r="AP54470" s="9"/>
      <c r="AQ54470" s="9"/>
    </row>
    <row r="54471" spans="41:43" x14ac:dyDescent="0.3">
      <c r="AO54471" s="9"/>
      <c r="AP54471" s="9"/>
      <c r="AQ54471" s="9"/>
    </row>
    <row r="54472" spans="41:43" x14ac:dyDescent="0.3">
      <c r="AO54472" s="9"/>
      <c r="AP54472" s="9"/>
      <c r="AQ54472" s="9"/>
    </row>
    <row r="54473" spans="41:43" x14ac:dyDescent="0.3">
      <c r="AO54473" s="9"/>
      <c r="AP54473" s="9"/>
      <c r="AQ54473" s="9"/>
    </row>
    <row r="54474" spans="41:43" x14ac:dyDescent="0.3">
      <c r="AO54474" s="9"/>
      <c r="AP54474" s="9"/>
      <c r="AQ54474" s="9"/>
    </row>
    <row r="54475" spans="41:43" x14ac:dyDescent="0.3">
      <c r="AO54475" s="9"/>
      <c r="AP54475" s="9"/>
      <c r="AQ54475" s="9"/>
    </row>
    <row r="54476" spans="41:43" x14ac:dyDescent="0.3">
      <c r="AO54476" s="9"/>
      <c r="AP54476" s="9"/>
      <c r="AQ54476" s="9"/>
    </row>
    <row r="54477" spans="41:43" x14ac:dyDescent="0.3">
      <c r="AO54477" s="9"/>
      <c r="AP54477" s="9"/>
      <c r="AQ54477" s="9"/>
    </row>
    <row r="54478" spans="41:43" x14ac:dyDescent="0.3">
      <c r="AO54478" s="9"/>
      <c r="AP54478" s="9"/>
      <c r="AQ54478" s="9"/>
    </row>
    <row r="54479" spans="41:43" x14ac:dyDescent="0.3">
      <c r="AO54479" s="9"/>
      <c r="AP54479" s="9"/>
      <c r="AQ54479" s="9"/>
    </row>
    <row r="54480" spans="41:43" x14ac:dyDescent="0.3">
      <c r="AO54480" s="9"/>
      <c r="AP54480" s="9"/>
      <c r="AQ54480" s="9"/>
    </row>
    <row r="54481" spans="41:43" x14ac:dyDescent="0.3">
      <c r="AO54481" s="9"/>
      <c r="AP54481" s="9"/>
      <c r="AQ54481" s="9"/>
    </row>
    <row r="54482" spans="41:43" x14ac:dyDescent="0.3">
      <c r="AO54482" s="9"/>
      <c r="AP54482" s="9"/>
      <c r="AQ54482" s="9"/>
    </row>
    <row r="54483" spans="41:43" x14ac:dyDescent="0.3">
      <c r="AO54483" s="9"/>
      <c r="AP54483" s="9"/>
      <c r="AQ54483" s="9"/>
    </row>
    <row r="54484" spans="41:43" x14ac:dyDescent="0.3">
      <c r="AO54484" s="9"/>
      <c r="AP54484" s="9"/>
      <c r="AQ54484" s="9"/>
    </row>
    <row r="54485" spans="41:43" x14ac:dyDescent="0.3">
      <c r="AO54485" s="9"/>
      <c r="AP54485" s="9"/>
      <c r="AQ54485" s="9"/>
    </row>
    <row r="54486" spans="41:43" x14ac:dyDescent="0.3">
      <c r="AO54486" s="9"/>
      <c r="AP54486" s="9"/>
      <c r="AQ54486" s="9"/>
    </row>
    <row r="54487" spans="41:43" x14ac:dyDescent="0.3">
      <c r="AO54487" s="9"/>
      <c r="AP54487" s="9"/>
      <c r="AQ54487" s="9"/>
    </row>
    <row r="54488" spans="41:43" x14ac:dyDescent="0.3">
      <c r="AO54488" s="9"/>
      <c r="AP54488" s="9"/>
      <c r="AQ54488" s="9"/>
    </row>
    <row r="54489" spans="41:43" x14ac:dyDescent="0.3">
      <c r="AO54489" s="9"/>
      <c r="AP54489" s="9"/>
      <c r="AQ54489" s="9"/>
    </row>
    <row r="54490" spans="41:43" x14ac:dyDescent="0.3">
      <c r="AO54490" s="9"/>
      <c r="AP54490" s="9"/>
      <c r="AQ54490" s="9"/>
    </row>
    <row r="54491" spans="41:43" x14ac:dyDescent="0.3">
      <c r="AO54491" s="9"/>
      <c r="AP54491" s="9"/>
      <c r="AQ54491" s="9"/>
    </row>
    <row r="54492" spans="41:43" x14ac:dyDescent="0.3">
      <c r="AO54492" s="9"/>
      <c r="AP54492" s="9"/>
      <c r="AQ54492" s="9"/>
    </row>
    <row r="54493" spans="41:43" x14ac:dyDescent="0.3">
      <c r="AO54493" s="9"/>
      <c r="AP54493" s="9"/>
      <c r="AQ54493" s="9"/>
    </row>
    <row r="54494" spans="41:43" x14ac:dyDescent="0.3">
      <c r="AO54494" s="9"/>
      <c r="AP54494" s="9"/>
      <c r="AQ54494" s="9"/>
    </row>
    <row r="54495" spans="41:43" x14ac:dyDescent="0.3">
      <c r="AO54495" s="9"/>
      <c r="AP54495" s="9"/>
      <c r="AQ54495" s="9"/>
    </row>
    <row r="54496" spans="41:43" x14ac:dyDescent="0.3">
      <c r="AO54496" s="9"/>
      <c r="AP54496" s="9"/>
      <c r="AQ54496" s="9"/>
    </row>
    <row r="54497" spans="41:43" x14ac:dyDescent="0.3">
      <c r="AO54497" s="9"/>
      <c r="AP54497" s="9"/>
      <c r="AQ54497" s="9"/>
    </row>
    <row r="54498" spans="41:43" x14ac:dyDescent="0.3">
      <c r="AO54498" s="9"/>
      <c r="AP54498" s="9"/>
      <c r="AQ54498" s="9"/>
    </row>
    <row r="54499" spans="41:43" x14ac:dyDescent="0.3">
      <c r="AO54499" s="9"/>
      <c r="AP54499" s="9"/>
      <c r="AQ54499" s="9"/>
    </row>
    <row r="54500" spans="41:43" x14ac:dyDescent="0.3">
      <c r="AO54500" s="9"/>
      <c r="AP54500" s="9"/>
      <c r="AQ54500" s="9"/>
    </row>
    <row r="54501" spans="41:43" x14ac:dyDescent="0.3">
      <c r="AO54501" s="9"/>
      <c r="AP54501" s="9"/>
      <c r="AQ54501" s="9"/>
    </row>
    <row r="54502" spans="41:43" x14ac:dyDescent="0.3">
      <c r="AO54502" s="9"/>
      <c r="AP54502" s="9"/>
      <c r="AQ54502" s="9"/>
    </row>
    <row r="54503" spans="41:43" x14ac:dyDescent="0.3">
      <c r="AO54503" s="9"/>
      <c r="AP54503" s="9"/>
      <c r="AQ54503" s="9"/>
    </row>
    <row r="54504" spans="41:43" x14ac:dyDescent="0.3">
      <c r="AO54504" s="9"/>
      <c r="AP54504" s="9"/>
      <c r="AQ54504" s="9"/>
    </row>
    <row r="54505" spans="41:43" x14ac:dyDescent="0.3">
      <c r="AO54505" s="9"/>
      <c r="AP54505" s="9"/>
      <c r="AQ54505" s="9"/>
    </row>
    <row r="54506" spans="41:43" x14ac:dyDescent="0.3">
      <c r="AO54506" s="9"/>
      <c r="AP54506" s="9"/>
      <c r="AQ54506" s="9"/>
    </row>
    <row r="54507" spans="41:43" x14ac:dyDescent="0.3">
      <c r="AO54507" s="9"/>
      <c r="AP54507" s="9"/>
      <c r="AQ54507" s="9"/>
    </row>
    <row r="54508" spans="41:43" x14ac:dyDescent="0.3">
      <c r="AO54508" s="9"/>
      <c r="AP54508" s="9"/>
      <c r="AQ54508" s="9"/>
    </row>
    <row r="54509" spans="41:43" x14ac:dyDescent="0.3">
      <c r="AO54509" s="9"/>
      <c r="AP54509" s="9"/>
      <c r="AQ54509" s="9"/>
    </row>
    <row r="54510" spans="41:43" x14ac:dyDescent="0.3">
      <c r="AO54510" s="9"/>
      <c r="AP54510" s="9"/>
      <c r="AQ54510" s="9"/>
    </row>
    <row r="54511" spans="41:43" x14ac:dyDescent="0.3">
      <c r="AO54511" s="9"/>
      <c r="AP54511" s="9"/>
      <c r="AQ54511" s="9"/>
    </row>
    <row r="54512" spans="41:43" x14ac:dyDescent="0.3">
      <c r="AO54512" s="9"/>
      <c r="AP54512" s="9"/>
      <c r="AQ54512" s="9"/>
    </row>
    <row r="54513" spans="41:43" x14ac:dyDescent="0.3">
      <c r="AO54513" s="9"/>
      <c r="AP54513" s="9"/>
      <c r="AQ54513" s="9"/>
    </row>
    <row r="54514" spans="41:43" x14ac:dyDescent="0.3">
      <c r="AO54514" s="9"/>
      <c r="AP54514" s="9"/>
      <c r="AQ54514" s="9"/>
    </row>
    <row r="54515" spans="41:43" x14ac:dyDescent="0.3">
      <c r="AO54515" s="9"/>
      <c r="AP54515" s="9"/>
      <c r="AQ54515" s="9"/>
    </row>
    <row r="54516" spans="41:43" x14ac:dyDescent="0.3">
      <c r="AO54516" s="9"/>
      <c r="AP54516" s="9"/>
      <c r="AQ54516" s="9"/>
    </row>
    <row r="54517" spans="41:43" x14ac:dyDescent="0.3">
      <c r="AO54517" s="9"/>
      <c r="AP54517" s="9"/>
      <c r="AQ54517" s="9"/>
    </row>
    <row r="54518" spans="41:43" x14ac:dyDescent="0.3">
      <c r="AO54518" s="9"/>
      <c r="AP54518" s="9"/>
      <c r="AQ54518" s="9"/>
    </row>
    <row r="54519" spans="41:43" x14ac:dyDescent="0.3">
      <c r="AO54519" s="9"/>
      <c r="AP54519" s="9"/>
      <c r="AQ54519" s="9"/>
    </row>
    <row r="54520" spans="41:43" x14ac:dyDescent="0.3">
      <c r="AO54520" s="9"/>
      <c r="AP54520" s="9"/>
      <c r="AQ54520" s="9"/>
    </row>
    <row r="54521" spans="41:43" x14ac:dyDescent="0.3">
      <c r="AO54521" s="9"/>
      <c r="AP54521" s="9"/>
      <c r="AQ54521" s="9"/>
    </row>
    <row r="54522" spans="41:43" x14ac:dyDescent="0.3">
      <c r="AO54522" s="9"/>
      <c r="AP54522" s="9"/>
      <c r="AQ54522" s="9"/>
    </row>
    <row r="54523" spans="41:43" x14ac:dyDescent="0.3">
      <c r="AO54523" s="9"/>
      <c r="AP54523" s="9"/>
      <c r="AQ54523" s="9"/>
    </row>
    <row r="54524" spans="41:43" x14ac:dyDescent="0.3">
      <c r="AO54524" s="9"/>
      <c r="AP54524" s="9"/>
      <c r="AQ54524" s="9"/>
    </row>
    <row r="54525" spans="41:43" x14ac:dyDescent="0.3">
      <c r="AO54525" s="9"/>
      <c r="AP54525" s="9"/>
      <c r="AQ54525" s="9"/>
    </row>
    <row r="54526" spans="41:43" x14ac:dyDescent="0.3">
      <c r="AO54526" s="9"/>
      <c r="AP54526" s="9"/>
      <c r="AQ54526" s="9"/>
    </row>
    <row r="54527" spans="41:43" x14ac:dyDescent="0.3">
      <c r="AO54527" s="9"/>
      <c r="AP54527" s="9"/>
      <c r="AQ54527" s="9"/>
    </row>
    <row r="54528" spans="41:43" x14ac:dyDescent="0.3">
      <c r="AO54528" s="9"/>
      <c r="AP54528" s="9"/>
      <c r="AQ54528" s="9"/>
    </row>
    <row r="54529" spans="41:43" x14ac:dyDescent="0.3">
      <c r="AO54529" s="9"/>
      <c r="AP54529" s="9"/>
      <c r="AQ54529" s="9"/>
    </row>
    <row r="54530" spans="41:43" x14ac:dyDescent="0.3">
      <c r="AO54530" s="9"/>
      <c r="AP54530" s="9"/>
      <c r="AQ54530" s="9"/>
    </row>
    <row r="54531" spans="41:43" x14ac:dyDescent="0.3">
      <c r="AO54531" s="9"/>
      <c r="AP54531" s="9"/>
      <c r="AQ54531" s="9"/>
    </row>
    <row r="54532" spans="41:43" x14ac:dyDescent="0.3">
      <c r="AO54532" s="9"/>
      <c r="AP54532" s="9"/>
      <c r="AQ54532" s="9"/>
    </row>
    <row r="54533" spans="41:43" x14ac:dyDescent="0.3">
      <c r="AO54533" s="9"/>
      <c r="AP54533" s="9"/>
      <c r="AQ54533" s="9"/>
    </row>
    <row r="54534" spans="41:43" x14ac:dyDescent="0.3">
      <c r="AO54534" s="9"/>
      <c r="AP54534" s="9"/>
      <c r="AQ54534" s="9"/>
    </row>
    <row r="54535" spans="41:43" x14ac:dyDescent="0.3">
      <c r="AO54535" s="9"/>
      <c r="AP54535" s="9"/>
      <c r="AQ54535" s="9"/>
    </row>
    <row r="54536" spans="41:43" x14ac:dyDescent="0.3">
      <c r="AO54536" s="9"/>
      <c r="AP54536" s="9"/>
      <c r="AQ54536" s="9"/>
    </row>
    <row r="54537" spans="41:43" x14ac:dyDescent="0.3">
      <c r="AO54537" s="9"/>
      <c r="AP54537" s="9"/>
      <c r="AQ54537" s="9"/>
    </row>
    <row r="54538" spans="41:43" x14ac:dyDescent="0.3">
      <c r="AO54538" s="9"/>
      <c r="AP54538" s="9"/>
      <c r="AQ54538" s="9"/>
    </row>
    <row r="54539" spans="41:43" x14ac:dyDescent="0.3">
      <c r="AO54539" s="9"/>
      <c r="AP54539" s="9"/>
      <c r="AQ54539" s="9"/>
    </row>
    <row r="54540" spans="41:43" x14ac:dyDescent="0.3">
      <c r="AO54540" s="9"/>
      <c r="AP54540" s="9"/>
      <c r="AQ54540" s="9"/>
    </row>
    <row r="54541" spans="41:43" x14ac:dyDescent="0.3">
      <c r="AO54541" s="9"/>
      <c r="AP54541" s="9"/>
      <c r="AQ54541" s="9"/>
    </row>
    <row r="54542" spans="41:43" x14ac:dyDescent="0.3">
      <c r="AO54542" s="9"/>
      <c r="AP54542" s="9"/>
      <c r="AQ54542" s="9"/>
    </row>
    <row r="54543" spans="41:43" x14ac:dyDescent="0.3">
      <c r="AO54543" s="9"/>
      <c r="AP54543" s="9"/>
      <c r="AQ54543" s="9"/>
    </row>
    <row r="54544" spans="41:43" x14ac:dyDescent="0.3">
      <c r="AO54544" s="9"/>
      <c r="AP54544" s="9"/>
      <c r="AQ54544" s="9"/>
    </row>
    <row r="54545" spans="41:43" x14ac:dyDescent="0.3">
      <c r="AO54545" s="9"/>
      <c r="AP54545" s="9"/>
      <c r="AQ54545" s="9"/>
    </row>
    <row r="54546" spans="41:43" x14ac:dyDescent="0.3">
      <c r="AO54546" s="9"/>
      <c r="AP54546" s="9"/>
      <c r="AQ54546" s="9"/>
    </row>
    <row r="54547" spans="41:43" x14ac:dyDescent="0.3">
      <c r="AO54547" s="9"/>
      <c r="AP54547" s="9"/>
      <c r="AQ54547" s="9"/>
    </row>
    <row r="54548" spans="41:43" x14ac:dyDescent="0.3">
      <c r="AO54548" s="9"/>
      <c r="AP54548" s="9"/>
      <c r="AQ54548" s="9"/>
    </row>
    <row r="54549" spans="41:43" x14ac:dyDescent="0.3">
      <c r="AO54549" s="9"/>
      <c r="AP54549" s="9"/>
      <c r="AQ54549" s="9"/>
    </row>
    <row r="54550" spans="41:43" x14ac:dyDescent="0.3">
      <c r="AO54550" s="9"/>
      <c r="AP54550" s="9"/>
      <c r="AQ54550" s="9"/>
    </row>
    <row r="54551" spans="41:43" x14ac:dyDescent="0.3">
      <c r="AO54551" s="9"/>
      <c r="AP54551" s="9"/>
      <c r="AQ54551" s="9"/>
    </row>
    <row r="54552" spans="41:43" x14ac:dyDescent="0.3">
      <c r="AO54552" s="9"/>
      <c r="AP54552" s="9"/>
      <c r="AQ54552" s="9"/>
    </row>
    <row r="54553" spans="41:43" x14ac:dyDescent="0.3">
      <c r="AO54553" s="9"/>
      <c r="AP54553" s="9"/>
      <c r="AQ54553" s="9"/>
    </row>
    <row r="54554" spans="41:43" x14ac:dyDescent="0.3">
      <c r="AO54554" s="9"/>
      <c r="AP54554" s="9"/>
      <c r="AQ54554" s="9"/>
    </row>
    <row r="54555" spans="41:43" x14ac:dyDescent="0.3">
      <c r="AO54555" s="9"/>
      <c r="AP54555" s="9"/>
      <c r="AQ54555" s="9"/>
    </row>
    <row r="54556" spans="41:43" x14ac:dyDescent="0.3">
      <c r="AO54556" s="9"/>
      <c r="AP54556" s="9"/>
      <c r="AQ54556" s="9"/>
    </row>
    <row r="54557" spans="41:43" x14ac:dyDescent="0.3">
      <c r="AO54557" s="9"/>
      <c r="AP54557" s="9"/>
      <c r="AQ54557" s="9"/>
    </row>
    <row r="54558" spans="41:43" x14ac:dyDescent="0.3">
      <c r="AO54558" s="9"/>
      <c r="AP54558" s="9"/>
      <c r="AQ54558" s="9"/>
    </row>
    <row r="54559" spans="41:43" x14ac:dyDescent="0.3">
      <c r="AO54559" s="9"/>
      <c r="AP54559" s="9"/>
      <c r="AQ54559" s="9"/>
    </row>
    <row r="54560" spans="41:43" x14ac:dyDescent="0.3">
      <c r="AO54560" s="9"/>
      <c r="AP54560" s="9"/>
      <c r="AQ54560" s="9"/>
    </row>
    <row r="54561" spans="41:43" x14ac:dyDescent="0.3">
      <c r="AO54561" s="9"/>
      <c r="AP54561" s="9"/>
      <c r="AQ54561" s="9"/>
    </row>
    <row r="54562" spans="41:43" x14ac:dyDescent="0.3">
      <c r="AO54562" s="9"/>
      <c r="AP54562" s="9"/>
      <c r="AQ54562" s="9"/>
    </row>
    <row r="54563" spans="41:43" x14ac:dyDescent="0.3">
      <c r="AO54563" s="9"/>
      <c r="AP54563" s="9"/>
      <c r="AQ54563" s="9"/>
    </row>
    <row r="54564" spans="41:43" x14ac:dyDescent="0.3">
      <c r="AO54564" s="9"/>
      <c r="AP54564" s="9"/>
      <c r="AQ54564" s="9"/>
    </row>
    <row r="54565" spans="41:43" x14ac:dyDescent="0.3">
      <c r="AO54565" s="9"/>
      <c r="AP54565" s="9"/>
      <c r="AQ54565" s="9"/>
    </row>
    <row r="54566" spans="41:43" x14ac:dyDescent="0.3">
      <c r="AO54566" s="9"/>
      <c r="AP54566" s="9"/>
      <c r="AQ54566" s="9"/>
    </row>
    <row r="54567" spans="41:43" x14ac:dyDescent="0.3">
      <c r="AO54567" s="9"/>
      <c r="AP54567" s="9"/>
      <c r="AQ54567" s="9"/>
    </row>
    <row r="54568" spans="41:43" x14ac:dyDescent="0.3">
      <c r="AO54568" s="9"/>
      <c r="AP54568" s="9"/>
      <c r="AQ54568" s="9"/>
    </row>
    <row r="54569" spans="41:43" x14ac:dyDescent="0.3">
      <c r="AO54569" s="9"/>
      <c r="AP54569" s="9"/>
      <c r="AQ54569" s="9"/>
    </row>
    <row r="54570" spans="41:43" x14ac:dyDescent="0.3">
      <c r="AO54570" s="9"/>
      <c r="AP54570" s="9"/>
      <c r="AQ54570" s="9"/>
    </row>
    <row r="54571" spans="41:43" x14ac:dyDescent="0.3">
      <c r="AO54571" s="9"/>
      <c r="AP54571" s="9"/>
      <c r="AQ54571" s="9"/>
    </row>
    <row r="54572" spans="41:43" x14ac:dyDescent="0.3">
      <c r="AO54572" s="9"/>
      <c r="AP54572" s="9"/>
      <c r="AQ54572" s="9"/>
    </row>
    <row r="54573" spans="41:43" x14ac:dyDescent="0.3">
      <c r="AO54573" s="9"/>
      <c r="AP54573" s="9"/>
      <c r="AQ54573" s="9"/>
    </row>
    <row r="54574" spans="41:43" x14ac:dyDescent="0.3">
      <c r="AO54574" s="9"/>
      <c r="AP54574" s="9"/>
      <c r="AQ54574" s="9"/>
    </row>
    <row r="54575" spans="41:43" x14ac:dyDescent="0.3">
      <c r="AO54575" s="9"/>
      <c r="AP54575" s="9"/>
      <c r="AQ54575" s="9"/>
    </row>
    <row r="54576" spans="41:43" x14ac:dyDescent="0.3">
      <c r="AO54576" s="9"/>
      <c r="AP54576" s="9"/>
      <c r="AQ54576" s="9"/>
    </row>
    <row r="54577" spans="41:43" x14ac:dyDescent="0.3">
      <c r="AO54577" s="9"/>
      <c r="AP54577" s="9"/>
      <c r="AQ54577" s="9"/>
    </row>
    <row r="54578" spans="41:43" x14ac:dyDescent="0.3">
      <c r="AO54578" s="9"/>
      <c r="AP54578" s="9"/>
      <c r="AQ54578" s="9"/>
    </row>
    <row r="54579" spans="41:43" x14ac:dyDescent="0.3">
      <c r="AO54579" s="9"/>
      <c r="AP54579" s="9"/>
      <c r="AQ54579" s="9"/>
    </row>
    <row r="54580" spans="41:43" x14ac:dyDescent="0.3">
      <c r="AO54580" s="9"/>
      <c r="AP54580" s="9"/>
      <c r="AQ54580" s="9"/>
    </row>
    <row r="54581" spans="41:43" x14ac:dyDescent="0.3">
      <c r="AO54581" s="9"/>
      <c r="AP54581" s="9"/>
      <c r="AQ54581" s="9"/>
    </row>
    <row r="54582" spans="41:43" x14ac:dyDescent="0.3">
      <c r="AO54582" s="9"/>
      <c r="AP54582" s="9"/>
      <c r="AQ54582" s="9"/>
    </row>
    <row r="54583" spans="41:43" x14ac:dyDescent="0.3">
      <c r="AO54583" s="9"/>
      <c r="AP54583" s="9"/>
      <c r="AQ54583" s="9"/>
    </row>
    <row r="54584" spans="41:43" x14ac:dyDescent="0.3">
      <c r="AO54584" s="9"/>
      <c r="AP54584" s="9"/>
      <c r="AQ54584" s="9"/>
    </row>
    <row r="54585" spans="41:43" x14ac:dyDescent="0.3">
      <c r="AO54585" s="9"/>
      <c r="AP54585" s="9"/>
      <c r="AQ54585" s="9"/>
    </row>
    <row r="54586" spans="41:43" x14ac:dyDescent="0.3">
      <c r="AO54586" s="9"/>
      <c r="AP54586" s="9"/>
      <c r="AQ54586" s="9"/>
    </row>
    <row r="54587" spans="41:43" x14ac:dyDescent="0.3">
      <c r="AO54587" s="9"/>
      <c r="AP54587" s="9"/>
      <c r="AQ54587" s="9"/>
    </row>
    <row r="54588" spans="41:43" x14ac:dyDescent="0.3">
      <c r="AO54588" s="9"/>
      <c r="AP54588" s="9"/>
      <c r="AQ54588" s="9"/>
    </row>
    <row r="54589" spans="41:43" x14ac:dyDescent="0.3">
      <c r="AO54589" s="9"/>
      <c r="AP54589" s="9"/>
      <c r="AQ54589" s="9"/>
    </row>
    <row r="54590" spans="41:43" x14ac:dyDescent="0.3">
      <c r="AO54590" s="9"/>
      <c r="AP54590" s="9"/>
      <c r="AQ54590" s="9"/>
    </row>
    <row r="54591" spans="41:43" x14ac:dyDescent="0.3">
      <c r="AO54591" s="9"/>
      <c r="AP54591" s="9"/>
      <c r="AQ54591" s="9"/>
    </row>
    <row r="54592" spans="41:43" x14ac:dyDescent="0.3">
      <c r="AO54592" s="9"/>
      <c r="AP54592" s="9"/>
      <c r="AQ54592" s="9"/>
    </row>
    <row r="54593" spans="41:43" x14ac:dyDescent="0.3">
      <c r="AO54593" s="9"/>
      <c r="AP54593" s="9"/>
      <c r="AQ54593" s="9"/>
    </row>
    <row r="54594" spans="41:43" x14ac:dyDescent="0.3">
      <c r="AO54594" s="9"/>
      <c r="AP54594" s="9"/>
      <c r="AQ54594" s="9"/>
    </row>
    <row r="54595" spans="41:43" x14ac:dyDescent="0.3">
      <c r="AO54595" s="9"/>
      <c r="AP54595" s="9"/>
      <c r="AQ54595" s="9"/>
    </row>
    <row r="54596" spans="41:43" x14ac:dyDescent="0.3">
      <c r="AO54596" s="9"/>
      <c r="AP54596" s="9"/>
      <c r="AQ54596" s="9"/>
    </row>
    <row r="54597" spans="41:43" x14ac:dyDescent="0.3">
      <c r="AO54597" s="9"/>
      <c r="AP54597" s="9"/>
      <c r="AQ54597" s="9"/>
    </row>
    <row r="54598" spans="41:43" x14ac:dyDescent="0.3">
      <c r="AO54598" s="9"/>
      <c r="AP54598" s="9"/>
      <c r="AQ54598" s="9"/>
    </row>
    <row r="54599" spans="41:43" x14ac:dyDescent="0.3">
      <c r="AO54599" s="9"/>
      <c r="AP54599" s="9"/>
      <c r="AQ54599" s="9"/>
    </row>
    <row r="54600" spans="41:43" x14ac:dyDescent="0.3">
      <c r="AO54600" s="9"/>
      <c r="AP54600" s="9"/>
      <c r="AQ54600" s="9"/>
    </row>
    <row r="54601" spans="41:43" x14ac:dyDescent="0.3">
      <c r="AO54601" s="9"/>
      <c r="AP54601" s="9"/>
      <c r="AQ54601" s="9"/>
    </row>
    <row r="54602" spans="41:43" x14ac:dyDescent="0.3">
      <c r="AO54602" s="9"/>
      <c r="AP54602" s="9"/>
      <c r="AQ54602" s="9"/>
    </row>
    <row r="54603" spans="41:43" x14ac:dyDescent="0.3">
      <c r="AO54603" s="9"/>
      <c r="AP54603" s="9"/>
      <c r="AQ54603" s="9"/>
    </row>
    <row r="54604" spans="41:43" x14ac:dyDescent="0.3">
      <c r="AO54604" s="9"/>
      <c r="AP54604" s="9"/>
      <c r="AQ54604" s="9"/>
    </row>
    <row r="54605" spans="41:43" x14ac:dyDescent="0.3">
      <c r="AO54605" s="9"/>
      <c r="AP54605" s="9"/>
      <c r="AQ54605" s="9"/>
    </row>
    <row r="54606" spans="41:43" x14ac:dyDescent="0.3">
      <c r="AO54606" s="9"/>
      <c r="AP54606" s="9"/>
      <c r="AQ54606" s="9"/>
    </row>
    <row r="54607" spans="41:43" x14ac:dyDescent="0.3">
      <c r="AO54607" s="9"/>
      <c r="AP54607" s="9"/>
      <c r="AQ54607" s="9"/>
    </row>
    <row r="54608" spans="41:43" x14ac:dyDescent="0.3">
      <c r="AO54608" s="9"/>
      <c r="AP54608" s="9"/>
      <c r="AQ54608" s="9"/>
    </row>
    <row r="54609" spans="41:43" x14ac:dyDescent="0.3">
      <c r="AO54609" s="9"/>
      <c r="AP54609" s="9"/>
      <c r="AQ54609" s="9"/>
    </row>
    <row r="54610" spans="41:43" x14ac:dyDescent="0.3">
      <c r="AO54610" s="9"/>
      <c r="AP54610" s="9"/>
      <c r="AQ54610" s="9"/>
    </row>
    <row r="54611" spans="41:43" x14ac:dyDescent="0.3">
      <c r="AO54611" s="9"/>
      <c r="AP54611" s="9"/>
      <c r="AQ54611" s="9"/>
    </row>
    <row r="54612" spans="41:43" x14ac:dyDescent="0.3">
      <c r="AO54612" s="9"/>
      <c r="AP54612" s="9"/>
      <c r="AQ54612" s="9"/>
    </row>
    <row r="54613" spans="41:43" x14ac:dyDescent="0.3">
      <c r="AO54613" s="9"/>
      <c r="AP54613" s="9"/>
      <c r="AQ54613" s="9"/>
    </row>
    <row r="54614" spans="41:43" x14ac:dyDescent="0.3">
      <c r="AO54614" s="9"/>
      <c r="AP54614" s="9"/>
      <c r="AQ54614" s="9"/>
    </row>
    <row r="54615" spans="41:43" x14ac:dyDescent="0.3">
      <c r="AO54615" s="9"/>
      <c r="AP54615" s="9"/>
      <c r="AQ54615" s="9"/>
    </row>
    <row r="54616" spans="41:43" x14ac:dyDescent="0.3">
      <c r="AO54616" s="9"/>
      <c r="AP54616" s="9"/>
      <c r="AQ54616" s="9"/>
    </row>
    <row r="54617" spans="41:43" x14ac:dyDescent="0.3">
      <c r="AO54617" s="9"/>
      <c r="AP54617" s="9"/>
      <c r="AQ54617" s="9"/>
    </row>
    <row r="54618" spans="41:43" x14ac:dyDescent="0.3">
      <c r="AO54618" s="9"/>
      <c r="AP54618" s="9"/>
      <c r="AQ54618" s="9"/>
    </row>
    <row r="54619" spans="41:43" x14ac:dyDescent="0.3">
      <c r="AO54619" s="9"/>
      <c r="AP54619" s="9"/>
      <c r="AQ54619" s="9"/>
    </row>
    <row r="54620" spans="41:43" x14ac:dyDescent="0.3">
      <c r="AO54620" s="9"/>
      <c r="AP54620" s="9"/>
      <c r="AQ54620" s="9"/>
    </row>
    <row r="54621" spans="41:43" x14ac:dyDescent="0.3">
      <c r="AO54621" s="9"/>
      <c r="AP54621" s="9"/>
      <c r="AQ54621" s="9"/>
    </row>
    <row r="54622" spans="41:43" x14ac:dyDescent="0.3">
      <c r="AO54622" s="9"/>
      <c r="AP54622" s="9"/>
      <c r="AQ54622" s="9"/>
    </row>
    <row r="54623" spans="41:43" x14ac:dyDescent="0.3">
      <c r="AO54623" s="9"/>
      <c r="AP54623" s="9"/>
      <c r="AQ54623" s="9"/>
    </row>
    <row r="54624" spans="41:43" x14ac:dyDescent="0.3">
      <c r="AO54624" s="9"/>
      <c r="AP54624" s="9"/>
      <c r="AQ54624" s="9"/>
    </row>
    <row r="54625" spans="41:43" x14ac:dyDescent="0.3">
      <c r="AO54625" s="9"/>
      <c r="AP54625" s="9"/>
      <c r="AQ54625" s="9"/>
    </row>
    <row r="54626" spans="41:43" x14ac:dyDescent="0.3">
      <c r="AO54626" s="9"/>
      <c r="AP54626" s="9"/>
      <c r="AQ54626" s="9"/>
    </row>
    <row r="54627" spans="41:43" x14ac:dyDescent="0.3">
      <c r="AO54627" s="9"/>
      <c r="AP54627" s="9"/>
      <c r="AQ54627" s="9"/>
    </row>
    <row r="54628" spans="41:43" x14ac:dyDescent="0.3">
      <c r="AO54628" s="9"/>
      <c r="AP54628" s="9"/>
      <c r="AQ54628" s="9"/>
    </row>
    <row r="54629" spans="41:43" x14ac:dyDescent="0.3">
      <c r="AO54629" s="9"/>
      <c r="AP54629" s="9"/>
      <c r="AQ54629" s="9"/>
    </row>
    <row r="54630" spans="41:43" x14ac:dyDescent="0.3">
      <c r="AO54630" s="9"/>
      <c r="AP54630" s="9"/>
      <c r="AQ54630" s="9"/>
    </row>
    <row r="54631" spans="41:43" x14ac:dyDescent="0.3">
      <c r="AO54631" s="9"/>
      <c r="AP54631" s="9"/>
      <c r="AQ54631" s="9"/>
    </row>
    <row r="54632" spans="41:43" x14ac:dyDescent="0.3">
      <c r="AO54632" s="9"/>
      <c r="AP54632" s="9"/>
      <c r="AQ54632" s="9"/>
    </row>
    <row r="54633" spans="41:43" x14ac:dyDescent="0.3">
      <c r="AO54633" s="9"/>
      <c r="AP54633" s="9"/>
      <c r="AQ54633" s="9"/>
    </row>
    <row r="54634" spans="41:43" x14ac:dyDescent="0.3">
      <c r="AO54634" s="9"/>
      <c r="AP54634" s="9"/>
      <c r="AQ54634" s="9"/>
    </row>
    <row r="54635" spans="41:43" x14ac:dyDescent="0.3">
      <c r="AO54635" s="9"/>
      <c r="AP54635" s="9"/>
      <c r="AQ54635" s="9"/>
    </row>
    <row r="54636" spans="41:43" x14ac:dyDescent="0.3">
      <c r="AO54636" s="9"/>
      <c r="AP54636" s="9"/>
      <c r="AQ54636" s="9"/>
    </row>
    <row r="54637" spans="41:43" x14ac:dyDescent="0.3">
      <c r="AO54637" s="9"/>
      <c r="AP54637" s="9"/>
      <c r="AQ54637" s="9"/>
    </row>
    <row r="54638" spans="41:43" x14ac:dyDescent="0.3">
      <c r="AO54638" s="9"/>
      <c r="AP54638" s="9"/>
      <c r="AQ54638" s="9"/>
    </row>
    <row r="54639" spans="41:43" x14ac:dyDescent="0.3">
      <c r="AO54639" s="9"/>
      <c r="AP54639" s="9"/>
      <c r="AQ54639" s="9"/>
    </row>
    <row r="54640" spans="41:43" x14ac:dyDescent="0.3">
      <c r="AO54640" s="9"/>
      <c r="AP54640" s="9"/>
      <c r="AQ54640" s="9"/>
    </row>
    <row r="54641" spans="41:43" x14ac:dyDescent="0.3">
      <c r="AO54641" s="9"/>
      <c r="AP54641" s="9"/>
      <c r="AQ54641" s="9"/>
    </row>
    <row r="54642" spans="41:43" x14ac:dyDescent="0.3">
      <c r="AO54642" s="9"/>
      <c r="AP54642" s="9"/>
      <c r="AQ54642" s="9"/>
    </row>
    <row r="54643" spans="41:43" x14ac:dyDescent="0.3">
      <c r="AO54643" s="9"/>
      <c r="AP54643" s="9"/>
      <c r="AQ54643" s="9"/>
    </row>
    <row r="54644" spans="41:43" x14ac:dyDescent="0.3">
      <c r="AO54644" s="9"/>
      <c r="AP54644" s="9"/>
      <c r="AQ54644" s="9"/>
    </row>
    <row r="54645" spans="41:43" x14ac:dyDescent="0.3">
      <c r="AO54645" s="9"/>
      <c r="AP54645" s="9"/>
      <c r="AQ54645" s="9"/>
    </row>
    <row r="54646" spans="41:43" x14ac:dyDescent="0.3">
      <c r="AO54646" s="9"/>
      <c r="AP54646" s="9"/>
      <c r="AQ54646" s="9"/>
    </row>
    <row r="54647" spans="41:43" x14ac:dyDescent="0.3">
      <c r="AO54647" s="9"/>
      <c r="AP54647" s="9"/>
      <c r="AQ54647" s="9"/>
    </row>
    <row r="54648" spans="41:43" x14ac:dyDescent="0.3">
      <c r="AO54648" s="9"/>
      <c r="AP54648" s="9"/>
      <c r="AQ54648" s="9"/>
    </row>
    <row r="54649" spans="41:43" x14ac:dyDescent="0.3">
      <c r="AO54649" s="9"/>
      <c r="AP54649" s="9"/>
      <c r="AQ54649" s="9"/>
    </row>
    <row r="54650" spans="41:43" x14ac:dyDescent="0.3">
      <c r="AO54650" s="9"/>
      <c r="AP54650" s="9"/>
      <c r="AQ54650" s="9"/>
    </row>
    <row r="54651" spans="41:43" x14ac:dyDescent="0.3">
      <c r="AO54651" s="9"/>
      <c r="AP54651" s="9"/>
      <c r="AQ54651" s="9"/>
    </row>
    <row r="54652" spans="41:43" x14ac:dyDescent="0.3">
      <c r="AO54652" s="9"/>
      <c r="AP54652" s="9"/>
      <c r="AQ54652" s="9"/>
    </row>
    <row r="54653" spans="41:43" x14ac:dyDescent="0.3">
      <c r="AO54653" s="9"/>
      <c r="AP54653" s="9"/>
      <c r="AQ54653" s="9"/>
    </row>
    <row r="54654" spans="41:43" x14ac:dyDescent="0.3">
      <c r="AO54654" s="9"/>
      <c r="AP54654" s="9"/>
      <c r="AQ54654" s="9"/>
    </row>
    <row r="54655" spans="41:43" x14ac:dyDescent="0.3">
      <c r="AO54655" s="9"/>
      <c r="AP54655" s="9"/>
      <c r="AQ54655" s="9"/>
    </row>
    <row r="54656" spans="41:43" x14ac:dyDescent="0.3">
      <c r="AO54656" s="9"/>
      <c r="AP54656" s="9"/>
      <c r="AQ54656" s="9"/>
    </row>
    <row r="54657" spans="41:43" x14ac:dyDescent="0.3">
      <c r="AO54657" s="9"/>
      <c r="AP54657" s="9"/>
      <c r="AQ54657" s="9"/>
    </row>
    <row r="54658" spans="41:43" x14ac:dyDescent="0.3">
      <c r="AO54658" s="9"/>
      <c r="AP54658" s="9"/>
      <c r="AQ54658" s="9"/>
    </row>
    <row r="54659" spans="41:43" x14ac:dyDescent="0.3">
      <c r="AO54659" s="9"/>
      <c r="AP54659" s="9"/>
      <c r="AQ54659" s="9"/>
    </row>
    <row r="54660" spans="41:43" x14ac:dyDescent="0.3">
      <c r="AO54660" s="9"/>
      <c r="AP54660" s="9"/>
      <c r="AQ54660" s="9"/>
    </row>
    <row r="54661" spans="41:43" x14ac:dyDescent="0.3">
      <c r="AO54661" s="9"/>
      <c r="AP54661" s="9"/>
      <c r="AQ54661" s="9"/>
    </row>
    <row r="54662" spans="41:43" x14ac:dyDescent="0.3">
      <c r="AO54662" s="9"/>
      <c r="AP54662" s="9"/>
      <c r="AQ54662" s="9"/>
    </row>
    <row r="54663" spans="41:43" x14ac:dyDescent="0.3">
      <c r="AO54663" s="9"/>
      <c r="AP54663" s="9"/>
      <c r="AQ54663" s="9"/>
    </row>
    <row r="54664" spans="41:43" x14ac:dyDescent="0.3">
      <c r="AO54664" s="9"/>
      <c r="AP54664" s="9"/>
      <c r="AQ54664" s="9"/>
    </row>
    <row r="54665" spans="41:43" x14ac:dyDescent="0.3">
      <c r="AO54665" s="9"/>
      <c r="AP54665" s="9"/>
      <c r="AQ54665" s="9"/>
    </row>
    <row r="54666" spans="41:43" x14ac:dyDescent="0.3">
      <c r="AO54666" s="9"/>
      <c r="AP54666" s="9"/>
      <c r="AQ54666" s="9"/>
    </row>
    <row r="54667" spans="41:43" x14ac:dyDescent="0.3">
      <c r="AO54667" s="9"/>
      <c r="AP54667" s="9"/>
      <c r="AQ54667" s="9"/>
    </row>
    <row r="54668" spans="41:43" x14ac:dyDescent="0.3">
      <c r="AO54668" s="9"/>
      <c r="AP54668" s="9"/>
      <c r="AQ54668" s="9"/>
    </row>
    <row r="54669" spans="41:43" x14ac:dyDescent="0.3">
      <c r="AO54669" s="9"/>
      <c r="AP54669" s="9"/>
      <c r="AQ54669" s="9"/>
    </row>
    <row r="54670" spans="41:43" x14ac:dyDescent="0.3">
      <c r="AO54670" s="9"/>
      <c r="AP54670" s="9"/>
      <c r="AQ54670" s="9"/>
    </row>
    <row r="54671" spans="41:43" x14ac:dyDescent="0.3">
      <c r="AO54671" s="9"/>
      <c r="AP54671" s="9"/>
      <c r="AQ54671" s="9"/>
    </row>
    <row r="54672" spans="41:43" x14ac:dyDescent="0.3">
      <c r="AO54672" s="9"/>
      <c r="AP54672" s="9"/>
      <c r="AQ54672" s="9"/>
    </row>
    <row r="54673" spans="41:43" x14ac:dyDescent="0.3">
      <c r="AO54673" s="9"/>
      <c r="AP54673" s="9"/>
      <c r="AQ54673" s="9"/>
    </row>
    <row r="54674" spans="41:43" x14ac:dyDescent="0.3">
      <c r="AO54674" s="9"/>
      <c r="AP54674" s="9"/>
      <c r="AQ54674" s="9"/>
    </row>
    <row r="54675" spans="41:43" x14ac:dyDescent="0.3">
      <c r="AO54675" s="9"/>
      <c r="AP54675" s="9"/>
      <c r="AQ54675" s="9"/>
    </row>
    <row r="54676" spans="41:43" x14ac:dyDescent="0.3">
      <c r="AO54676" s="9"/>
      <c r="AP54676" s="9"/>
      <c r="AQ54676" s="9"/>
    </row>
    <row r="54677" spans="41:43" x14ac:dyDescent="0.3">
      <c r="AO54677" s="9"/>
      <c r="AP54677" s="9"/>
      <c r="AQ54677" s="9"/>
    </row>
    <row r="54678" spans="41:43" x14ac:dyDescent="0.3">
      <c r="AO54678" s="9"/>
      <c r="AP54678" s="9"/>
      <c r="AQ54678" s="9"/>
    </row>
    <row r="54679" spans="41:43" x14ac:dyDescent="0.3">
      <c r="AO54679" s="9"/>
      <c r="AP54679" s="9"/>
      <c r="AQ54679" s="9"/>
    </row>
    <row r="54680" spans="41:43" x14ac:dyDescent="0.3">
      <c r="AO54680" s="9"/>
      <c r="AP54680" s="9"/>
      <c r="AQ54680" s="9"/>
    </row>
    <row r="54681" spans="41:43" x14ac:dyDescent="0.3">
      <c r="AO54681" s="9"/>
      <c r="AP54681" s="9"/>
      <c r="AQ54681" s="9"/>
    </row>
    <row r="54682" spans="41:43" x14ac:dyDescent="0.3">
      <c r="AO54682" s="9"/>
      <c r="AP54682" s="9"/>
      <c r="AQ54682" s="9"/>
    </row>
    <row r="54683" spans="41:43" x14ac:dyDescent="0.3">
      <c r="AO54683" s="9"/>
      <c r="AP54683" s="9"/>
      <c r="AQ54683" s="9"/>
    </row>
    <row r="54684" spans="41:43" x14ac:dyDescent="0.3">
      <c r="AO54684" s="9"/>
      <c r="AP54684" s="9"/>
      <c r="AQ54684" s="9"/>
    </row>
    <row r="54685" spans="41:43" x14ac:dyDescent="0.3">
      <c r="AO54685" s="9"/>
      <c r="AP54685" s="9"/>
      <c r="AQ54685" s="9"/>
    </row>
    <row r="54686" spans="41:43" x14ac:dyDescent="0.3">
      <c r="AO54686" s="9"/>
      <c r="AP54686" s="9"/>
      <c r="AQ54686" s="9"/>
    </row>
    <row r="54687" spans="41:43" x14ac:dyDescent="0.3">
      <c r="AO54687" s="9"/>
      <c r="AP54687" s="9"/>
      <c r="AQ54687" s="9"/>
    </row>
    <row r="54688" spans="41:43" x14ac:dyDescent="0.3">
      <c r="AO54688" s="9"/>
      <c r="AP54688" s="9"/>
      <c r="AQ54688" s="9"/>
    </row>
    <row r="54689" spans="41:43" x14ac:dyDescent="0.3">
      <c r="AO54689" s="9"/>
      <c r="AP54689" s="9"/>
      <c r="AQ54689" s="9"/>
    </row>
    <row r="54690" spans="41:43" x14ac:dyDescent="0.3">
      <c r="AO54690" s="9"/>
      <c r="AP54690" s="9"/>
      <c r="AQ54690" s="9"/>
    </row>
    <row r="54691" spans="41:43" x14ac:dyDescent="0.3">
      <c r="AO54691" s="9"/>
      <c r="AP54691" s="9"/>
      <c r="AQ54691" s="9"/>
    </row>
    <row r="54692" spans="41:43" x14ac:dyDescent="0.3">
      <c r="AO54692" s="9"/>
      <c r="AP54692" s="9"/>
      <c r="AQ54692" s="9"/>
    </row>
    <row r="54693" spans="41:43" x14ac:dyDescent="0.3">
      <c r="AO54693" s="9"/>
      <c r="AP54693" s="9"/>
      <c r="AQ54693" s="9"/>
    </row>
    <row r="54694" spans="41:43" x14ac:dyDescent="0.3">
      <c r="AO54694" s="9"/>
      <c r="AP54694" s="9"/>
      <c r="AQ54694" s="9"/>
    </row>
    <row r="54695" spans="41:43" x14ac:dyDescent="0.3">
      <c r="AO54695" s="9"/>
      <c r="AP54695" s="9"/>
      <c r="AQ54695" s="9"/>
    </row>
    <row r="54696" spans="41:43" x14ac:dyDescent="0.3">
      <c r="AO54696" s="9"/>
      <c r="AP54696" s="9"/>
      <c r="AQ54696" s="9"/>
    </row>
    <row r="54697" spans="41:43" x14ac:dyDescent="0.3">
      <c r="AO54697" s="9"/>
      <c r="AP54697" s="9"/>
      <c r="AQ54697" s="9"/>
    </row>
    <row r="54698" spans="41:43" x14ac:dyDescent="0.3">
      <c r="AO54698" s="9"/>
      <c r="AP54698" s="9"/>
      <c r="AQ54698" s="9"/>
    </row>
    <row r="54699" spans="41:43" x14ac:dyDescent="0.3">
      <c r="AO54699" s="9"/>
      <c r="AP54699" s="9"/>
      <c r="AQ54699" s="9"/>
    </row>
    <row r="54700" spans="41:43" x14ac:dyDescent="0.3">
      <c r="AO54700" s="9"/>
      <c r="AP54700" s="9"/>
      <c r="AQ54700" s="9"/>
    </row>
    <row r="54701" spans="41:43" x14ac:dyDescent="0.3">
      <c r="AO54701" s="9"/>
      <c r="AP54701" s="9"/>
      <c r="AQ54701" s="9"/>
    </row>
    <row r="54702" spans="41:43" x14ac:dyDescent="0.3">
      <c r="AO54702" s="9"/>
      <c r="AP54702" s="9"/>
      <c r="AQ54702" s="9"/>
    </row>
    <row r="54703" spans="41:43" x14ac:dyDescent="0.3">
      <c r="AO54703" s="9"/>
      <c r="AP54703" s="9"/>
      <c r="AQ54703" s="9"/>
    </row>
    <row r="54704" spans="41:43" x14ac:dyDescent="0.3">
      <c r="AO54704" s="9"/>
      <c r="AP54704" s="9"/>
      <c r="AQ54704" s="9"/>
    </row>
    <row r="54705" spans="41:43" x14ac:dyDescent="0.3">
      <c r="AO54705" s="9"/>
      <c r="AP54705" s="9"/>
      <c r="AQ54705" s="9"/>
    </row>
    <row r="54706" spans="41:43" x14ac:dyDescent="0.3">
      <c r="AO54706" s="9"/>
      <c r="AP54706" s="9"/>
      <c r="AQ54706" s="9"/>
    </row>
    <row r="54707" spans="41:43" x14ac:dyDescent="0.3">
      <c r="AO54707" s="9"/>
      <c r="AP54707" s="9"/>
      <c r="AQ54707" s="9"/>
    </row>
    <row r="54708" spans="41:43" x14ac:dyDescent="0.3">
      <c r="AO54708" s="9"/>
      <c r="AP54708" s="9"/>
      <c r="AQ54708" s="9"/>
    </row>
    <row r="54709" spans="41:43" x14ac:dyDescent="0.3">
      <c r="AO54709" s="9"/>
      <c r="AP54709" s="9"/>
      <c r="AQ54709" s="9"/>
    </row>
    <row r="54710" spans="41:43" x14ac:dyDescent="0.3">
      <c r="AO54710" s="9"/>
      <c r="AP54710" s="9"/>
      <c r="AQ54710" s="9"/>
    </row>
    <row r="54711" spans="41:43" x14ac:dyDescent="0.3">
      <c r="AO54711" s="9"/>
      <c r="AP54711" s="9"/>
      <c r="AQ54711" s="9"/>
    </row>
    <row r="54712" spans="41:43" x14ac:dyDescent="0.3">
      <c r="AO54712" s="9"/>
      <c r="AP54712" s="9"/>
      <c r="AQ54712" s="9"/>
    </row>
    <row r="54713" spans="41:43" x14ac:dyDescent="0.3">
      <c r="AO54713" s="9"/>
      <c r="AP54713" s="9"/>
      <c r="AQ54713" s="9"/>
    </row>
    <row r="54714" spans="41:43" x14ac:dyDescent="0.3">
      <c r="AO54714" s="9"/>
      <c r="AP54714" s="9"/>
      <c r="AQ54714" s="9"/>
    </row>
    <row r="54715" spans="41:43" x14ac:dyDescent="0.3">
      <c r="AO54715" s="9"/>
      <c r="AP54715" s="9"/>
      <c r="AQ54715" s="9"/>
    </row>
    <row r="54716" spans="41:43" x14ac:dyDescent="0.3">
      <c r="AO54716" s="9"/>
      <c r="AP54716" s="9"/>
      <c r="AQ54716" s="9"/>
    </row>
    <row r="54717" spans="41:43" x14ac:dyDescent="0.3">
      <c r="AO54717" s="9"/>
      <c r="AP54717" s="9"/>
      <c r="AQ54717" s="9"/>
    </row>
    <row r="54718" spans="41:43" x14ac:dyDescent="0.3">
      <c r="AO54718" s="9"/>
      <c r="AP54718" s="9"/>
      <c r="AQ54718" s="9"/>
    </row>
    <row r="54719" spans="41:43" x14ac:dyDescent="0.3">
      <c r="AO54719" s="9"/>
      <c r="AP54719" s="9"/>
      <c r="AQ54719" s="9"/>
    </row>
    <row r="54720" spans="41:43" x14ac:dyDescent="0.3">
      <c r="AO54720" s="9"/>
      <c r="AP54720" s="9"/>
      <c r="AQ54720" s="9"/>
    </row>
    <row r="54721" spans="41:43" x14ac:dyDescent="0.3">
      <c r="AO54721" s="9"/>
      <c r="AP54721" s="9"/>
      <c r="AQ54721" s="9"/>
    </row>
    <row r="54722" spans="41:43" x14ac:dyDescent="0.3">
      <c r="AO54722" s="9"/>
      <c r="AP54722" s="9"/>
      <c r="AQ54722" s="9"/>
    </row>
    <row r="54723" spans="41:43" x14ac:dyDescent="0.3">
      <c r="AO54723" s="9"/>
      <c r="AP54723" s="9"/>
      <c r="AQ54723" s="9"/>
    </row>
    <row r="54724" spans="41:43" x14ac:dyDescent="0.3">
      <c r="AO54724" s="9"/>
      <c r="AP54724" s="9"/>
      <c r="AQ54724" s="9"/>
    </row>
    <row r="54725" spans="41:43" x14ac:dyDescent="0.3">
      <c r="AO54725" s="9"/>
      <c r="AP54725" s="9"/>
      <c r="AQ54725" s="9"/>
    </row>
    <row r="54726" spans="41:43" x14ac:dyDescent="0.3">
      <c r="AO54726" s="9"/>
      <c r="AP54726" s="9"/>
      <c r="AQ54726" s="9"/>
    </row>
    <row r="54727" spans="41:43" x14ac:dyDescent="0.3">
      <c r="AO54727" s="9"/>
      <c r="AP54727" s="9"/>
      <c r="AQ54727" s="9"/>
    </row>
    <row r="54728" spans="41:43" x14ac:dyDescent="0.3">
      <c r="AO54728" s="9"/>
      <c r="AP54728" s="9"/>
      <c r="AQ54728" s="9"/>
    </row>
    <row r="54729" spans="41:43" x14ac:dyDescent="0.3">
      <c r="AO54729" s="9"/>
      <c r="AP54729" s="9"/>
      <c r="AQ54729" s="9"/>
    </row>
    <row r="54730" spans="41:43" x14ac:dyDescent="0.3">
      <c r="AO54730" s="9"/>
      <c r="AP54730" s="9"/>
      <c r="AQ54730" s="9"/>
    </row>
    <row r="54731" spans="41:43" x14ac:dyDescent="0.3">
      <c r="AO54731" s="9"/>
      <c r="AP54731" s="9"/>
      <c r="AQ54731" s="9"/>
    </row>
    <row r="54732" spans="41:43" x14ac:dyDescent="0.3">
      <c r="AO54732" s="9"/>
      <c r="AP54732" s="9"/>
      <c r="AQ54732" s="9"/>
    </row>
    <row r="54733" spans="41:43" x14ac:dyDescent="0.3">
      <c r="AO54733" s="9"/>
      <c r="AP54733" s="9"/>
      <c r="AQ54733" s="9"/>
    </row>
    <row r="54734" spans="41:43" x14ac:dyDescent="0.3">
      <c r="AO54734" s="9"/>
      <c r="AP54734" s="9"/>
      <c r="AQ54734" s="9"/>
    </row>
    <row r="54735" spans="41:43" x14ac:dyDescent="0.3">
      <c r="AO54735" s="9"/>
      <c r="AP54735" s="9"/>
      <c r="AQ54735" s="9"/>
    </row>
    <row r="54736" spans="41:43" x14ac:dyDescent="0.3">
      <c r="AO54736" s="9"/>
      <c r="AP54736" s="9"/>
      <c r="AQ54736" s="9"/>
    </row>
    <row r="54737" spans="41:43" x14ac:dyDescent="0.3">
      <c r="AO54737" s="9"/>
      <c r="AP54737" s="9"/>
      <c r="AQ54737" s="9"/>
    </row>
    <row r="54738" spans="41:43" x14ac:dyDescent="0.3">
      <c r="AO54738" s="9"/>
      <c r="AP54738" s="9"/>
      <c r="AQ54738" s="9"/>
    </row>
    <row r="54739" spans="41:43" x14ac:dyDescent="0.3">
      <c r="AO54739" s="9"/>
      <c r="AP54739" s="9"/>
      <c r="AQ54739" s="9"/>
    </row>
    <row r="54740" spans="41:43" x14ac:dyDescent="0.3">
      <c r="AO54740" s="9"/>
      <c r="AP54740" s="9"/>
      <c r="AQ54740" s="9"/>
    </row>
    <row r="54741" spans="41:43" x14ac:dyDescent="0.3">
      <c r="AO54741" s="9"/>
      <c r="AP54741" s="9"/>
      <c r="AQ54741" s="9"/>
    </row>
    <row r="54742" spans="41:43" x14ac:dyDescent="0.3">
      <c r="AO54742" s="9"/>
      <c r="AP54742" s="9"/>
      <c r="AQ54742" s="9"/>
    </row>
    <row r="54743" spans="41:43" x14ac:dyDescent="0.3">
      <c r="AO54743" s="9"/>
      <c r="AP54743" s="9"/>
      <c r="AQ54743" s="9"/>
    </row>
    <row r="54744" spans="41:43" x14ac:dyDescent="0.3">
      <c r="AO54744" s="9"/>
      <c r="AP54744" s="9"/>
      <c r="AQ54744" s="9"/>
    </row>
    <row r="54745" spans="41:43" x14ac:dyDescent="0.3">
      <c r="AO54745" s="9"/>
      <c r="AP54745" s="9"/>
      <c r="AQ54745" s="9"/>
    </row>
    <row r="54746" spans="41:43" x14ac:dyDescent="0.3">
      <c r="AO54746" s="9"/>
      <c r="AP54746" s="9"/>
      <c r="AQ54746" s="9"/>
    </row>
    <row r="54747" spans="41:43" x14ac:dyDescent="0.3">
      <c r="AO54747" s="9"/>
      <c r="AP54747" s="9"/>
      <c r="AQ54747" s="9"/>
    </row>
    <row r="54748" spans="41:43" x14ac:dyDescent="0.3">
      <c r="AO54748" s="9"/>
      <c r="AP54748" s="9"/>
      <c r="AQ54748" s="9"/>
    </row>
    <row r="54749" spans="41:43" x14ac:dyDescent="0.3">
      <c r="AO54749" s="9"/>
      <c r="AP54749" s="9"/>
      <c r="AQ54749" s="9"/>
    </row>
    <row r="54750" spans="41:43" x14ac:dyDescent="0.3">
      <c r="AO54750" s="9"/>
      <c r="AP54750" s="9"/>
      <c r="AQ54750" s="9"/>
    </row>
    <row r="54751" spans="41:43" x14ac:dyDescent="0.3">
      <c r="AO54751" s="9"/>
      <c r="AP54751" s="9"/>
      <c r="AQ54751" s="9"/>
    </row>
    <row r="54752" spans="41:43" x14ac:dyDescent="0.3">
      <c r="AO54752" s="9"/>
      <c r="AP54752" s="9"/>
      <c r="AQ54752" s="9"/>
    </row>
    <row r="54753" spans="41:43" x14ac:dyDescent="0.3">
      <c r="AO54753" s="9"/>
      <c r="AP54753" s="9"/>
      <c r="AQ54753" s="9"/>
    </row>
    <row r="54754" spans="41:43" x14ac:dyDescent="0.3">
      <c r="AO54754" s="9"/>
      <c r="AP54754" s="9"/>
      <c r="AQ54754" s="9"/>
    </row>
    <row r="54755" spans="41:43" x14ac:dyDescent="0.3">
      <c r="AO54755" s="9"/>
      <c r="AP54755" s="9"/>
      <c r="AQ54755" s="9"/>
    </row>
    <row r="54756" spans="41:43" x14ac:dyDescent="0.3">
      <c r="AO54756" s="9"/>
      <c r="AP54756" s="9"/>
      <c r="AQ54756" s="9"/>
    </row>
    <row r="54757" spans="41:43" x14ac:dyDescent="0.3">
      <c r="AO54757" s="9"/>
      <c r="AP54757" s="9"/>
      <c r="AQ54757" s="9"/>
    </row>
    <row r="54758" spans="41:43" x14ac:dyDescent="0.3">
      <c r="AO54758" s="9"/>
      <c r="AP54758" s="9"/>
      <c r="AQ54758" s="9"/>
    </row>
    <row r="54759" spans="41:43" x14ac:dyDescent="0.3">
      <c r="AO54759" s="9"/>
      <c r="AP54759" s="9"/>
      <c r="AQ54759" s="9"/>
    </row>
    <row r="54760" spans="41:43" x14ac:dyDescent="0.3">
      <c r="AO54760" s="9"/>
      <c r="AP54760" s="9"/>
      <c r="AQ54760" s="9"/>
    </row>
    <row r="54761" spans="41:43" x14ac:dyDescent="0.3">
      <c r="AO54761" s="9"/>
      <c r="AP54761" s="9"/>
      <c r="AQ54761" s="9"/>
    </row>
    <row r="54762" spans="41:43" x14ac:dyDescent="0.3">
      <c r="AO54762" s="9"/>
      <c r="AP54762" s="9"/>
      <c r="AQ54762" s="9"/>
    </row>
    <row r="54763" spans="41:43" x14ac:dyDescent="0.3">
      <c r="AO54763" s="9"/>
      <c r="AP54763" s="9"/>
      <c r="AQ54763" s="9"/>
    </row>
    <row r="54764" spans="41:43" x14ac:dyDescent="0.3">
      <c r="AO54764" s="9"/>
      <c r="AP54764" s="9"/>
      <c r="AQ54764" s="9"/>
    </row>
    <row r="54765" spans="41:43" x14ac:dyDescent="0.3">
      <c r="AO54765" s="9"/>
      <c r="AP54765" s="9"/>
      <c r="AQ54765" s="9"/>
    </row>
    <row r="54766" spans="41:43" x14ac:dyDescent="0.3">
      <c r="AO54766" s="9"/>
      <c r="AP54766" s="9"/>
      <c r="AQ54766" s="9"/>
    </row>
    <row r="54767" spans="41:43" x14ac:dyDescent="0.3">
      <c r="AO54767" s="9"/>
      <c r="AP54767" s="9"/>
      <c r="AQ54767" s="9"/>
    </row>
    <row r="54768" spans="41:43" x14ac:dyDescent="0.3">
      <c r="AO54768" s="9"/>
      <c r="AP54768" s="9"/>
      <c r="AQ54768" s="9"/>
    </row>
    <row r="54769" spans="41:43" x14ac:dyDescent="0.3">
      <c r="AO54769" s="9"/>
      <c r="AP54769" s="9"/>
      <c r="AQ54769" s="9"/>
    </row>
    <row r="54770" spans="41:43" x14ac:dyDescent="0.3">
      <c r="AO54770" s="9"/>
      <c r="AP54770" s="9"/>
      <c r="AQ54770" s="9"/>
    </row>
    <row r="54771" spans="41:43" x14ac:dyDescent="0.3">
      <c r="AO54771" s="9"/>
      <c r="AP54771" s="9"/>
      <c r="AQ54771" s="9"/>
    </row>
    <row r="54772" spans="41:43" x14ac:dyDescent="0.3">
      <c r="AO54772" s="9"/>
      <c r="AP54772" s="9"/>
      <c r="AQ54772" s="9"/>
    </row>
    <row r="54773" spans="41:43" x14ac:dyDescent="0.3">
      <c r="AO54773" s="9"/>
      <c r="AP54773" s="9"/>
      <c r="AQ54773" s="9"/>
    </row>
    <row r="54774" spans="41:43" x14ac:dyDescent="0.3">
      <c r="AO54774" s="9"/>
      <c r="AP54774" s="9"/>
      <c r="AQ54774" s="9"/>
    </row>
    <row r="54775" spans="41:43" x14ac:dyDescent="0.3">
      <c r="AO54775" s="9"/>
      <c r="AP54775" s="9"/>
      <c r="AQ54775" s="9"/>
    </row>
    <row r="54776" spans="41:43" x14ac:dyDescent="0.3">
      <c r="AO54776" s="9"/>
      <c r="AP54776" s="9"/>
      <c r="AQ54776" s="9"/>
    </row>
    <row r="54777" spans="41:43" x14ac:dyDescent="0.3">
      <c r="AO54777" s="9"/>
      <c r="AP54777" s="9"/>
      <c r="AQ54777" s="9"/>
    </row>
    <row r="54778" spans="41:43" x14ac:dyDescent="0.3">
      <c r="AO54778" s="9"/>
      <c r="AP54778" s="9"/>
      <c r="AQ54778" s="9"/>
    </row>
    <row r="54779" spans="41:43" x14ac:dyDescent="0.3">
      <c r="AO54779" s="9"/>
      <c r="AP54779" s="9"/>
      <c r="AQ54779" s="9"/>
    </row>
    <row r="54780" spans="41:43" x14ac:dyDescent="0.3">
      <c r="AO54780" s="9"/>
      <c r="AP54780" s="9"/>
      <c r="AQ54780" s="9"/>
    </row>
    <row r="54781" spans="41:43" x14ac:dyDescent="0.3">
      <c r="AO54781" s="9"/>
      <c r="AP54781" s="9"/>
      <c r="AQ54781" s="9"/>
    </row>
    <row r="54782" spans="41:43" x14ac:dyDescent="0.3">
      <c r="AO54782" s="9"/>
      <c r="AP54782" s="9"/>
      <c r="AQ54782" s="9"/>
    </row>
    <row r="54783" spans="41:43" x14ac:dyDescent="0.3">
      <c r="AO54783" s="9"/>
      <c r="AP54783" s="9"/>
      <c r="AQ54783" s="9"/>
    </row>
    <row r="54784" spans="41:43" x14ac:dyDescent="0.3">
      <c r="AO54784" s="9"/>
      <c r="AP54784" s="9"/>
      <c r="AQ54784" s="9"/>
    </row>
    <row r="54785" spans="41:43" x14ac:dyDescent="0.3">
      <c r="AO54785" s="9"/>
      <c r="AP54785" s="9"/>
      <c r="AQ54785" s="9"/>
    </row>
    <row r="54786" spans="41:43" x14ac:dyDescent="0.3">
      <c r="AO54786" s="9"/>
      <c r="AP54786" s="9"/>
      <c r="AQ54786" s="9"/>
    </row>
    <row r="54787" spans="41:43" x14ac:dyDescent="0.3">
      <c r="AO54787" s="9"/>
      <c r="AP54787" s="9"/>
      <c r="AQ54787" s="9"/>
    </row>
    <row r="54788" spans="41:43" x14ac:dyDescent="0.3">
      <c r="AO54788" s="9"/>
      <c r="AP54788" s="9"/>
      <c r="AQ54788" s="9"/>
    </row>
    <row r="54789" spans="41:43" x14ac:dyDescent="0.3">
      <c r="AO54789" s="9"/>
      <c r="AP54789" s="9"/>
      <c r="AQ54789" s="9"/>
    </row>
    <row r="54790" spans="41:43" x14ac:dyDescent="0.3">
      <c r="AO54790" s="9"/>
      <c r="AP54790" s="9"/>
      <c r="AQ54790" s="9"/>
    </row>
    <row r="54791" spans="41:43" x14ac:dyDescent="0.3">
      <c r="AO54791" s="9"/>
      <c r="AP54791" s="9"/>
      <c r="AQ54791" s="9"/>
    </row>
    <row r="54792" spans="41:43" x14ac:dyDescent="0.3">
      <c r="AO54792" s="9"/>
      <c r="AP54792" s="9"/>
      <c r="AQ54792" s="9"/>
    </row>
    <row r="54793" spans="41:43" x14ac:dyDescent="0.3">
      <c r="AO54793" s="9"/>
      <c r="AP54793" s="9"/>
      <c r="AQ54793" s="9"/>
    </row>
    <row r="54794" spans="41:43" x14ac:dyDescent="0.3">
      <c r="AO54794" s="9"/>
      <c r="AP54794" s="9"/>
      <c r="AQ54794" s="9"/>
    </row>
    <row r="54795" spans="41:43" x14ac:dyDescent="0.3">
      <c r="AO54795" s="9"/>
      <c r="AP54795" s="9"/>
      <c r="AQ54795" s="9"/>
    </row>
    <row r="54796" spans="41:43" x14ac:dyDescent="0.3">
      <c r="AO54796" s="9"/>
      <c r="AP54796" s="9"/>
      <c r="AQ54796" s="9"/>
    </row>
    <row r="54797" spans="41:43" x14ac:dyDescent="0.3">
      <c r="AO54797" s="9"/>
      <c r="AP54797" s="9"/>
      <c r="AQ54797" s="9"/>
    </row>
    <row r="54798" spans="41:43" x14ac:dyDescent="0.3">
      <c r="AO54798" s="9"/>
      <c r="AP54798" s="9"/>
      <c r="AQ54798" s="9"/>
    </row>
    <row r="54799" spans="41:43" x14ac:dyDescent="0.3">
      <c r="AO54799" s="9"/>
      <c r="AP54799" s="9"/>
      <c r="AQ54799" s="9"/>
    </row>
    <row r="54800" spans="41:43" x14ac:dyDescent="0.3">
      <c r="AO54800" s="9"/>
      <c r="AP54800" s="9"/>
      <c r="AQ54800" s="9"/>
    </row>
    <row r="54801" spans="41:43" x14ac:dyDescent="0.3">
      <c r="AO54801" s="9"/>
      <c r="AP54801" s="9"/>
      <c r="AQ54801" s="9"/>
    </row>
    <row r="54802" spans="41:43" x14ac:dyDescent="0.3">
      <c r="AO54802" s="9"/>
      <c r="AP54802" s="9"/>
      <c r="AQ54802" s="9"/>
    </row>
    <row r="54803" spans="41:43" x14ac:dyDescent="0.3">
      <c r="AO54803" s="9"/>
      <c r="AP54803" s="9"/>
      <c r="AQ54803" s="9"/>
    </row>
    <row r="54804" spans="41:43" x14ac:dyDescent="0.3">
      <c r="AO54804" s="9"/>
      <c r="AP54804" s="9"/>
      <c r="AQ54804" s="9"/>
    </row>
    <row r="54805" spans="41:43" x14ac:dyDescent="0.3">
      <c r="AO54805" s="9"/>
      <c r="AP54805" s="9"/>
      <c r="AQ54805" s="9"/>
    </row>
    <row r="54806" spans="41:43" x14ac:dyDescent="0.3">
      <c r="AO54806" s="9"/>
      <c r="AP54806" s="9"/>
      <c r="AQ54806" s="9"/>
    </row>
    <row r="54807" spans="41:43" x14ac:dyDescent="0.3">
      <c r="AO54807" s="9"/>
      <c r="AP54807" s="9"/>
      <c r="AQ54807" s="9"/>
    </row>
    <row r="54808" spans="41:43" x14ac:dyDescent="0.3">
      <c r="AO54808" s="9"/>
      <c r="AP54808" s="9"/>
      <c r="AQ54808" s="9"/>
    </row>
    <row r="54809" spans="41:43" x14ac:dyDescent="0.3">
      <c r="AO54809" s="9"/>
      <c r="AP54809" s="9"/>
      <c r="AQ54809" s="9"/>
    </row>
    <row r="54810" spans="41:43" x14ac:dyDescent="0.3">
      <c r="AO54810" s="9"/>
      <c r="AP54810" s="9"/>
      <c r="AQ54810" s="9"/>
    </row>
    <row r="54811" spans="41:43" x14ac:dyDescent="0.3">
      <c r="AO54811" s="9"/>
      <c r="AP54811" s="9"/>
      <c r="AQ54811" s="9"/>
    </row>
    <row r="54812" spans="41:43" x14ac:dyDescent="0.3">
      <c r="AO54812" s="9"/>
      <c r="AP54812" s="9"/>
      <c r="AQ54812" s="9"/>
    </row>
    <row r="54813" spans="41:43" x14ac:dyDescent="0.3">
      <c r="AO54813" s="9"/>
      <c r="AP54813" s="9"/>
      <c r="AQ54813" s="9"/>
    </row>
    <row r="54814" spans="41:43" x14ac:dyDescent="0.3">
      <c r="AO54814" s="9"/>
      <c r="AP54814" s="9"/>
      <c r="AQ54814" s="9"/>
    </row>
    <row r="54815" spans="41:43" x14ac:dyDescent="0.3">
      <c r="AO54815" s="9"/>
      <c r="AP54815" s="9"/>
      <c r="AQ54815" s="9"/>
    </row>
    <row r="54816" spans="41:43" x14ac:dyDescent="0.3">
      <c r="AO54816" s="9"/>
      <c r="AP54816" s="9"/>
      <c r="AQ54816" s="9"/>
    </row>
    <row r="54817" spans="41:43" x14ac:dyDescent="0.3">
      <c r="AO54817" s="9"/>
      <c r="AP54817" s="9"/>
      <c r="AQ54817" s="9"/>
    </row>
    <row r="54818" spans="41:43" x14ac:dyDescent="0.3">
      <c r="AO54818" s="9"/>
      <c r="AP54818" s="9"/>
      <c r="AQ54818" s="9"/>
    </row>
    <row r="54819" spans="41:43" x14ac:dyDescent="0.3">
      <c r="AO54819" s="9"/>
      <c r="AP54819" s="9"/>
      <c r="AQ54819" s="9"/>
    </row>
    <row r="54820" spans="41:43" x14ac:dyDescent="0.3">
      <c r="AO54820" s="9"/>
      <c r="AP54820" s="9"/>
      <c r="AQ54820" s="9"/>
    </row>
    <row r="54821" spans="41:43" x14ac:dyDescent="0.3">
      <c r="AO54821" s="9"/>
      <c r="AP54821" s="9"/>
      <c r="AQ54821" s="9"/>
    </row>
    <row r="54822" spans="41:43" x14ac:dyDescent="0.3">
      <c r="AO54822" s="9"/>
      <c r="AP54822" s="9"/>
      <c r="AQ54822" s="9"/>
    </row>
    <row r="54823" spans="41:43" x14ac:dyDescent="0.3">
      <c r="AO54823" s="9"/>
      <c r="AP54823" s="9"/>
      <c r="AQ54823" s="9"/>
    </row>
    <row r="54824" spans="41:43" x14ac:dyDescent="0.3">
      <c r="AO54824" s="9"/>
      <c r="AP54824" s="9"/>
      <c r="AQ54824" s="9"/>
    </row>
    <row r="54825" spans="41:43" x14ac:dyDescent="0.3">
      <c r="AO54825" s="9"/>
      <c r="AP54825" s="9"/>
      <c r="AQ54825" s="9"/>
    </row>
    <row r="54826" spans="41:43" x14ac:dyDescent="0.3">
      <c r="AO54826" s="9"/>
      <c r="AP54826" s="9"/>
      <c r="AQ54826" s="9"/>
    </row>
    <row r="54827" spans="41:43" x14ac:dyDescent="0.3">
      <c r="AO54827" s="9"/>
      <c r="AP54827" s="9"/>
      <c r="AQ54827" s="9"/>
    </row>
    <row r="54828" spans="41:43" x14ac:dyDescent="0.3">
      <c r="AO54828" s="9"/>
      <c r="AP54828" s="9"/>
      <c r="AQ54828" s="9"/>
    </row>
    <row r="54829" spans="41:43" x14ac:dyDescent="0.3">
      <c r="AO54829" s="9"/>
      <c r="AP54829" s="9"/>
      <c r="AQ54829" s="9"/>
    </row>
    <row r="54830" spans="41:43" x14ac:dyDescent="0.3">
      <c r="AO54830" s="9"/>
      <c r="AP54830" s="9"/>
      <c r="AQ54830" s="9"/>
    </row>
    <row r="54831" spans="41:43" x14ac:dyDescent="0.3">
      <c r="AO54831" s="9"/>
      <c r="AP54831" s="9"/>
      <c r="AQ54831" s="9"/>
    </row>
    <row r="54832" spans="41:43" x14ac:dyDescent="0.3">
      <c r="AO54832" s="9"/>
      <c r="AP54832" s="9"/>
      <c r="AQ54832" s="9"/>
    </row>
    <row r="54833" spans="41:43" x14ac:dyDescent="0.3">
      <c r="AO54833" s="9"/>
      <c r="AP54833" s="9"/>
      <c r="AQ54833" s="9"/>
    </row>
    <row r="54834" spans="41:43" x14ac:dyDescent="0.3">
      <c r="AO54834" s="9"/>
      <c r="AP54834" s="9"/>
      <c r="AQ54834" s="9"/>
    </row>
    <row r="54835" spans="41:43" x14ac:dyDescent="0.3">
      <c r="AO54835" s="9"/>
      <c r="AP54835" s="9"/>
      <c r="AQ54835" s="9"/>
    </row>
    <row r="54836" spans="41:43" x14ac:dyDescent="0.3">
      <c r="AO54836" s="9"/>
      <c r="AP54836" s="9"/>
      <c r="AQ54836" s="9"/>
    </row>
    <row r="54837" spans="41:43" x14ac:dyDescent="0.3">
      <c r="AO54837" s="9"/>
      <c r="AP54837" s="9"/>
      <c r="AQ54837" s="9"/>
    </row>
    <row r="54838" spans="41:43" x14ac:dyDescent="0.3">
      <c r="AO54838" s="9"/>
      <c r="AP54838" s="9"/>
      <c r="AQ54838" s="9"/>
    </row>
    <row r="54839" spans="41:43" x14ac:dyDescent="0.3">
      <c r="AO54839" s="9"/>
      <c r="AP54839" s="9"/>
      <c r="AQ54839" s="9"/>
    </row>
    <row r="54840" spans="41:43" x14ac:dyDescent="0.3">
      <c r="AO54840" s="9"/>
      <c r="AP54840" s="9"/>
      <c r="AQ54840" s="9"/>
    </row>
    <row r="54841" spans="41:43" x14ac:dyDescent="0.3">
      <c r="AO54841" s="9"/>
      <c r="AP54841" s="9"/>
      <c r="AQ54841" s="9"/>
    </row>
    <row r="54842" spans="41:43" x14ac:dyDescent="0.3">
      <c r="AO54842" s="9"/>
      <c r="AP54842" s="9"/>
      <c r="AQ54842" s="9"/>
    </row>
    <row r="54843" spans="41:43" x14ac:dyDescent="0.3">
      <c r="AO54843" s="9"/>
      <c r="AP54843" s="9"/>
      <c r="AQ54843" s="9"/>
    </row>
    <row r="54844" spans="41:43" x14ac:dyDescent="0.3">
      <c r="AO54844" s="9"/>
      <c r="AP54844" s="9"/>
      <c r="AQ54844" s="9"/>
    </row>
    <row r="54845" spans="41:43" x14ac:dyDescent="0.3">
      <c r="AO54845" s="9"/>
      <c r="AP54845" s="9"/>
      <c r="AQ54845" s="9"/>
    </row>
    <row r="54846" spans="41:43" x14ac:dyDescent="0.3">
      <c r="AO54846" s="9"/>
      <c r="AP54846" s="9"/>
      <c r="AQ54846" s="9"/>
    </row>
    <row r="54847" spans="41:43" x14ac:dyDescent="0.3">
      <c r="AO54847" s="9"/>
      <c r="AP54847" s="9"/>
      <c r="AQ54847" s="9"/>
    </row>
    <row r="54848" spans="41:43" x14ac:dyDescent="0.3">
      <c r="AO54848" s="9"/>
      <c r="AP54848" s="9"/>
      <c r="AQ54848" s="9"/>
    </row>
    <row r="54849" spans="41:43" x14ac:dyDescent="0.3">
      <c r="AO54849" s="9"/>
      <c r="AP54849" s="9"/>
      <c r="AQ54849" s="9"/>
    </row>
    <row r="54850" spans="41:43" x14ac:dyDescent="0.3">
      <c r="AO54850" s="9"/>
      <c r="AP54850" s="9"/>
      <c r="AQ54850" s="9"/>
    </row>
    <row r="54851" spans="41:43" x14ac:dyDescent="0.3">
      <c r="AO54851" s="9"/>
      <c r="AP54851" s="9"/>
      <c r="AQ54851" s="9"/>
    </row>
    <row r="54852" spans="41:43" x14ac:dyDescent="0.3">
      <c r="AO54852" s="9"/>
      <c r="AP54852" s="9"/>
      <c r="AQ54852" s="9"/>
    </row>
    <row r="54853" spans="41:43" x14ac:dyDescent="0.3">
      <c r="AO54853" s="9"/>
      <c r="AP54853" s="9"/>
      <c r="AQ54853" s="9"/>
    </row>
    <row r="54854" spans="41:43" x14ac:dyDescent="0.3">
      <c r="AO54854" s="9"/>
      <c r="AP54854" s="9"/>
      <c r="AQ54854" s="9"/>
    </row>
    <row r="54855" spans="41:43" x14ac:dyDescent="0.3">
      <c r="AO54855" s="9"/>
      <c r="AP54855" s="9"/>
      <c r="AQ54855" s="9"/>
    </row>
    <row r="54856" spans="41:43" x14ac:dyDescent="0.3">
      <c r="AO54856" s="9"/>
      <c r="AP54856" s="9"/>
      <c r="AQ54856" s="9"/>
    </row>
    <row r="54857" spans="41:43" x14ac:dyDescent="0.3">
      <c r="AO54857" s="9"/>
      <c r="AP54857" s="9"/>
      <c r="AQ54857" s="9"/>
    </row>
    <row r="54858" spans="41:43" x14ac:dyDescent="0.3">
      <c r="AO54858" s="9"/>
      <c r="AP54858" s="9"/>
      <c r="AQ54858" s="9"/>
    </row>
    <row r="54859" spans="41:43" x14ac:dyDescent="0.3">
      <c r="AO54859" s="9"/>
      <c r="AP54859" s="9"/>
      <c r="AQ54859" s="9"/>
    </row>
    <row r="54860" spans="41:43" x14ac:dyDescent="0.3">
      <c r="AO54860" s="9"/>
      <c r="AP54860" s="9"/>
      <c r="AQ54860" s="9"/>
    </row>
    <row r="54861" spans="41:43" x14ac:dyDescent="0.3">
      <c r="AO54861" s="9"/>
      <c r="AP54861" s="9"/>
      <c r="AQ54861" s="9"/>
    </row>
    <row r="54862" spans="41:43" x14ac:dyDescent="0.3">
      <c r="AO54862" s="9"/>
      <c r="AP54862" s="9"/>
      <c r="AQ54862" s="9"/>
    </row>
    <row r="54863" spans="41:43" x14ac:dyDescent="0.3">
      <c r="AO54863" s="9"/>
      <c r="AP54863" s="9"/>
      <c r="AQ54863" s="9"/>
    </row>
    <row r="54864" spans="41:43" x14ac:dyDescent="0.3">
      <c r="AO54864" s="9"/>
      <c r="AP54864" s="9"/>
      <c r="AQ54864" s="9"/>
    </row>
    <row r="54865" spans="41:43" x14ac:dyDescent="0.3">
      <c r="AO54865" s="9"/>
      <c r="AP54865" s="9"/>
      <c r="AQ54865" s="9"/>
    </row>
    <row r="54866" spans="41:43" x14ac:dyDescent="0.3">
      <c r="AO54866" s="9"/>
      <c r="AP54866" s="9"/>
      <c r="AQ54866" s="9"/>
    </row>
    <row r="54867" spans="41:43" x14ac:dyDescent="0.3">
      <c r="AO54867" s="9"/>
      <c r="AP54867" s="9"/>
      <c r="AQ54867" s="9"/>
    </row>
    <row r="54868" spans="41:43" x14ac:dyDescent="0.3">
      <c r="AO54868" s="9"/>
      <c r="AP54868" s="9"/>
      <c r="AQ54868" s="9"/>
    </row>
    <row r="54869" spans="41:43" x14ac:dyDescent="0.3">
      <c r="AO54869" s="9"/>
      <c r="AP54869" s="9"/>
      <c r="AQ54869" s="9"/>
    </row>
    <row r="54870" spans="41:43" x14ac:dyDescent="0.3">
      <c r="AO54870" s="9"/>
      <c r="AP54870" s="9"/>
      <c r="AQ54870" s="9"/>
    </row>
    <row r="54871" spans="41:43" x14ac:dyDescent="0.3">
      <c r="AO54871" s="9"/>
      <c r="AP54871" s="9"/>
      <c r="AQ54871" s="9"/>
    </row>
    <row r="54872" spans="41:43" x14ac:dyDescent="0.3">
      <c r="AO54872" s="9"/>
      <c r="AP54872" s="9"/>
      <c r="AQ54872" s="9"/>
    </row>
    <row r="54873" spans="41:43" x14ac:dyDescent="0.3">
      <c r="AO54873" s="9"/>
      <c r="AP54873" s="9"/>
      <c r="AQ54873" s="9"/>
    </row>
    <row r="54874" spans="41:43" x14ac:dyDescent="0.3">
      <c r="AO54874" s="9"/>
      <c r="AP54874" s="9"/>
      <c r="AQ54874" s="9"/>
    </row>
    <row r="54875" spans="41:43" x14ac:dyDescent="0.3">
      <c r="AO54875" s="9"/>
      <c r="AP54875" s="9"/>
      <c r="AQ54875" s="9"/>
    </row>
    <row r="54876" spans="41:43" x14ac:dyDescent="0.3">
      <c r="AO54876" s="9"/>
      <c r="AP54876" s="9"/>
      <c r="AQ54876" s="9"/>
    </row>
    <row r="54877" spans="41:43" x14ac:dyDescent="0.3">
      <c r="AO54877" s="9"/>
      <c r="AP54877" s="9"/>
      <c r="AQ54877" s="9"/>
    </row>
    <row r="54878" spans="41:43" x14ac:dyDescent="0.3">
      <c r="AO54878" s="9"/>
      <c r="AP54878" s="9"/>
      <c r="AQ54878" s="9"/>
    </row>
    <row r="54879" spans="41:43" x14ac:dyDescent="0.3">
      <c r="AO54879" s="9"/>
      <c r="AP54879" s="9"/>
      <c r="AQ54879" s="9"/>
    </row>
    <row r="54880" spans="41:43" x14ac:dyDescent="0.3">
      <c r="AO54880" s="9"/>
      <c r="AP54880" s="9"/>
      <c r="AQ54880" s="9"/>
    </row>
    <row r="54881" spans="41:43" x14ac:dyDescent="0.3">
      <c r="AO54881" s="9"/>
      <c r="AP54881" s="9"/>
      <c r="AQ54881" s="9"/>
    </row>
    <row r="54882" spans="41:43" x14ac:dyDescent="0.3">
      <c r="AO54882" s="9"/>
      <c r="AP54882" s="9"/>
      <c r="AQ54882" s="9"/>
    </row>
    <row r="54883" spans="41:43" x14ac:dyDescent="0.3">
      <c r="AO54883" s="9"/>
      <c r="AP54883" s="9"/>
      <c r="AQ54883" s="9"/>
    </row>
    <row r="54884" spans="41:43" x14ac:dyDescent="0.3">
      <c r="AO54884" s="9"/>
      <c r="AP54884" s="9"/>
      <c r="AQ54884" s="9"/>
    </row>
    <row r="54885" spans="41:43" x14ac:dyDescent="0.3">
      <c r="AO54885" s="9"/>
      <c r="AP54885" s="9"/>
      <c r="AQ54885" s="9"/>
    </row>
    <row r="54886" spans="41:43" x14ac:dyDescent="0.3">
      <c r="AO54886" s="9"/>
      <c r="AP54886" s="9"/>
      <c r="AQ54886" s="9"/>
    </row>
    <row r="54887" spans="41:43" x14ac:dyDescent="0.3">
      <c r="AO54887" s="9"/>
      <c r="AP54887" s="9"/>
      <c r="AQ54887" s="9"/>
    </row>
    <row r="54888" spans="41:43" x14ac:dyDescent="0.3">
      <c r="AO54888" s="9"/>
      <c r="AP54888" s="9"/>
      <c r="AQ54888" s="9"/>
    </row>
    <row r="54889" spans="41:43" x14ac:dyDescent="0.3">
      <c r="AO54889" s="9"/>
      <c r="AP54889" s="9"/>
      <c r="AQ54889" s="9"/>
    </row>
    <row r="54890" spans="41:43" x14ac:dyDescent="0.3">
      <c r="AO54890" s="9"/>
      <c r="AP54890" s="9"/>
      <c r="AQ54890" s="9"/>
    </row>
    <row r="54891" spans="41:43" x14ac:dyDescent="0.3">
      <c r="AO54891" s="9"/>
      <c r="AP54891" s="9"/>
      <c r="AQ54891" s="9"/>
    </row>
    <row r="54892" spans="41:43" x14ac:dyDescent="0.3">
      <c r="AO54892" s="9"/>
      <c r="AP54892" s="9"/>
      <c r="AQ54892" s="9"/>
    </row>
    <row r="54893" spans="41:43" x14ac:dyDescent="0.3">
      <c r="AO54893" s="9"/>
      <c r="AP54893" s="9"/>
      <c r="AQ54893" s="9"/>
    </row>
    <row r="54894" spans="41:43" x14ac:dyDescent="0.3">
      <c r="AO54894" s="9"/>
      <c r="AP54894" s="9"/>
      <c r="AQ54894" s="9"/>
    </row>
    <row r="54895" spans="41:43" x14ac:dyDescent="0.3">
      <c r="AO54895" s="9"/>
      <c r="AP54895" s="9"/>
      <c r="AQ54895" s="9"/>
    </row>
    <row r="54896" spans="41:43" x14ac:dyDescent="0.3">
      <c r="AO54896" s="9"/>
      <c r="AP54896" s="9"/>
      <c r="AQ54896" s="9"/>
    </row>
    <row r="54897" spans="41:43" x14ac:dyDescent="0.3">
      <c r="AO54897" s="9"/>
      <c r="AP54897" s="9"/>
      <c r="AQ54897" s="9"/>
    </row>
    <row r="54898" spans="41:43" x14ac:dyDescent="0.3">
      <c r="AO54898" s="9"/>
      <c r="AP54898" s="9"/>
      <c r="AQ54898" s="9"/>
    </row>
    <row r="54899" spans="41:43" x14ac:dyDescent="0.3">
      <c r="AO54899" s="9"/>
      <c r="AP54899" s="9"/>
      <c r="AQ54899" s="9"/>
    </row>
    <row r="54900" spans="41:43" x14ac:dyDescent="0.3">
      <c r="AO54900" s="9"/>
      <c r="AP54900" s="9"/>
      <c r="AQ54900" s="9"/>
    </row>
    <row r="54901" spans="41:43" x14ac:dyDescent="0.3">
      <c r="AO54901" s="9"/>
      <c r="AP54901" s="9"/>
      <c r="AQ54901" s="9"/>
    </row>
    <row r="54902" spans="41:43" x14ac:dyDescent="0.3">
      <c r="AO54902" s="9"/>
      <c r="AP54902" s="9"/>
      <c r="AQ54902" s="9"/>
    </row>
    <row r="54903" spans="41:43" x14ac:dyDescent="0.3">
      <c r="AO54903" s="9"/>
      <c r="AP54903" s="9"/>
      <c r="AQ54903" s="9"/>
    </row>
    <row r="54904" spans="41:43" x14ac:dyDescent="0.3">
      <c r="AO54904" s="9"/>
      <c r="AP54904" s="9"/>
      <c r="AQ54904" s="9"/>
    </row>
    <row r="54905" spans="41:43" x14ac:dyDescent="0.3">
      <c r="AO54905" s="9"/>
      <c r="AP54905" s="9"/>
      <c r="AQ54905" s="9"/>
    </row>
    <row r="54906" spans="41:43" x14ac:dyDescent="0.3">
      <c r="AO54906" s="9"/>
      <c r="AP54906" s="9"/>
      <c r="AQ54906" s="9"/>
    </row>
    <row r="54907" spans="41:43" x14ac:dyDescent="0.3">
      <c r="AO54907" s="9"/>
      <c r="AP54907" s="9"/>
      <c r="AQ54907" s="9"/>
    </row>
    <row r="54908" spans="41:43" x14ac:dyDescent="0.3">
      <c r="AO54908" s="9"/>
      <c r="AP54908" s="9"/>
      <c r="AQ54908" s="9"/>
    </row>
    <row r="54909" spans="41:43" x14ac:dyDescent="0.3">
      <c r="AO54909" s="9"/>
      <c r="AP54909" s="9"/>
      <c r="AQ54909" s="9"/>
    </row>
    <row r="54910" spans="41:43" x14ac:dyDescent="0.3">
      <c r="AO54910" s="9"/>
      <c r="AP54910" s="9"/>
      <c r="AQ54910" s="9"/>
    </row>
    <row r="54911" spans="41:43" x14ac:dyDescent="0.3">
      <c r="AO54911" s="9"/>
      <c r="AP54911" s="9"/>
      <c r="AQ54911" s="9"/>
    </row>
    <row r="54912" spans="41:43" x14ac:dyDescent="0.3">
      <c r="AO54912" s="9"/>
      <c r="AP54912" s="9"/>
      <c r="AQ54912" s="9"/>
    </row>
    <row r="54913" spans="41:43" x14ac:dyDescent="0.3">
      <c r="AO54913" s="9"/>
      <c r="AP54913" s="9"/>
      <c r="AQ54913" s="9"/>
    </row>
    <row r="54914" spans="41:43" x14ac:dyDescent="0.3">
      <c r="AO54914" s="9"/>
      <c r="AP54914" s="9"/>
      <c r="AQ54914" s="9"/>
    </row>
    <row r="54915" spans="41:43" x14ac:dyDescent="0.3">
      <c r="AO54915" s="9"/>
      <c r="AP54915" s="9"/>
      <c r="AQ54915" s="9"/>
    </row>
    <row r="54916" spans="41:43" x14ac:dyDescent="0.3">
      <c r="AO54916" s="9"/>
      <c r="AP54916" s="9"/>
      <c r="AQ54916" s="9"/>
    </row>
    <row r="54917" spans="41:43" x14ac:dyDescent="0.3">
      <c r="AO54917" s="9"/>
      <c r="AP54917" s="9"/>
      <c r="AQ54917" s="9"/>
    </row>
    <row r="54918" spans="41:43" x14ac:dyDescent="0.3">
      <c r="AO54918" s="9"/>
      <c r="AP54918" s="9"/>
      <c r="AQ54918" s="9"/>
    </row>
    <row r="54919" spans="41:43" x14ac:dyDescent="0.3">
      <c r="AO54919" s="9"/>
      <c r="AP54919" s="9"/>
      <c r="AQ54919" s="9"/>
    </row>
    <row r="54920" spans="41:43" x14ac:dyDescent="0.3">
      <c r="AO54920" s="9"/>
      <c r="AP54920" s="9"/>
      <c r="AQ54920" s="9"/>
    </row>
    <row r="54921" spans="41:43" x14ac:dyDescent="0.3">
      <c r="AO54921" s="9"/>
      <c r="AP54921" s="9"/>
      <c r="AQ54921" s="9"/>
    </row>
    <row r="54922" spans="41:43" x14ac:dyDescent="0.3">
      <c r="AO54922" s="9"/>
      <c r="AP54922" s="9"/>
      <c r="AQ54922" s="9"/>
    </row>
    <row r="54923" spans="41:43" x14ac:dyDescent="0.3">
      <c r="AO54923" s="9"/>
      <c r="AP54923" s="9"/>
      <c r="AQ54923" s="9"/>
    </row>
    <row r="54924" spans="41:43" x14ac:dyDescent="0.3">
      <c r="AO54924" s="9"/>
      <c r="AP54924" s="9"/>
      <c r="AQ54924" s="9"/>
    </row>
    <row r="54925" spans="41:43" x14ac:dyDescent="0.3">
      <c r="AO54925" s="9"/>
      <c r="AP54925" s="9"/>
      <c r="AQ54925" s="9"/>
    </row>
    <row r="54926" spans="41:43" x14ac:dyDescent="0.3">
      <c r="AO54926" s="9"/>
      <c r="AP54926" s="9"/>
      <c r="AQ54926" s="9"/>
    </row>
    <row r="54927" spans="41:43" x14ac:dyDescent="0.3">
      <c r="AO54927" s="9"/>
      <c r="AP54927" s="9"/>
      <c r="AQ54927" s="9"/>
    </row>
    <row r="54928" spans="41:43" x14ac:dyDescent="0.3">
      <c r="AO54928" s="9"/>
      <c r="AP54928" s="9"/>
      <c r="AQ54928" s="9"/>
    </row>
    <row r="54929" spans="41:43" x14ac:dyDescent="0.3">
      <c r="AO54929" s="9"/>
      <c r="AP54929" s="9"/>
      <c r="AQ54929" s="9"/>
    </row>
    <row r="54930" spans="41:43" x14ac:dyDescent="0.3">
      <c r="AO54930" s="9"/>
      <c r="AP54930" s="9"/>
      <c r="AQ54930" s="9"/>
    </row>
    <row r="54931" spans="41:43" x14ac:dyDescent="0.3">
      <c r="AO54931" s="9"/>
      <c r="AP54931" s="9"/>
      <c r="AQ54931" s="9"/>
    </row>
    <row r="54932" spans="41:43" x14ac:dyDescent="0.3">
      <c r="AO54932" s="9"/>
      <c r="AP54932" s="9"/>
      <c r="AQ54932" s="9"/>
    </row>
    <row r="54933" spans="41:43" x14ac:dyDescent="0.3">
      <c r="AO54933" s="9"/>
      <c r="AP54933" s="9"/>
      <c r="AQ54933" s="9"/>
    </row>
    <row r="54934" spans="41:43" x14ac:dyDescent="0.3">
      <c r="AO54934" s="9"/>
      <c r="AP54934" s="9"/>
      <c r="AQ54934" s="9"/>
    </row>
    <row r="54935" spans="41:43" x14ac:dyDescent="0.3">
      <c r="AO54935" s="9"/>
      <c r="AP54935" s="9"/>
      <c r="AQ54935" s="9"/>
    </row>
    <row r="54936" spans="41:43" x14ac:dyDescent="0.3">
      <c r="AO54936" s="9"/>
      <c r="AP54936" s="9"/>
      <c r="AQ54936" s="9"/>
    </row>
    <row r="54937" spans="41:43" x14ac:dyDescent="0.3">
      <c r="AO54937" s="9"/>
      <c r="AP54937" s="9"/>
      <c r="AQ54937" s="9"/>
    </row>
    <row r="54938" spans="41:43" x14ac:dyDescent="0.3">
      <c r="AO54938" s="9"/>
      <c r="AP54938" s="9"/>
      <c r="AQ54938" s="9"/>
    </row>
    <row r="54939" spans="41:43" x14ac:dyDescent="0.3">
      <c r="AO54939" s="9"/>
      <c r="AP54939" s="9"/>
      <c r="AQ54939" s="9"/>
    </row>
    <row r="54940" spans="41:43" x14ac:dyDescent="0.3">
      <c r="AO54940" s="9"/>
      <c r="AP54940" s="9"/>
      <c r="AQ54940" s="9"/>
    </row>
    <row r="54941" spans="41:43" x14ac:dyDescent="0.3">
      <c r="AO54941" s="9"/>
      <c r="AP54941" s="9"/>
      <c r="AQ54941" s="9"/>
    </row>
    <row r="54942" spans="41:43" x14ac:dyDescent="0.3">
      <c r="AO54942" s="9"/>
      <c r="AP54942" s="9"/>
      <c r="AQ54942" s="9"/>
    </row>
    <row r="54943" spans="41:43" x14ac:dyDescent="0.3">
      <c r="AO54943" s="9"/>
      <c r="AP54943" s="9"/>
      <c r="AQ54943" s="9"/>
    </row>
    <row r="54944" spans="41:43" x14ac:dyDescent="0.3">
      <c r="AO54944" s="9"/>
      <c r="AP54944" s="9"/>
      <c r="AQ54944" s="9"/>
    </row>
    <row r="54945" spans="41:43" x14ac:dyDescent="0.3">
      <c r="AO54945" s="9"/>
      <c r="AP54945" s="9"/>
      <c r="AQ54945" s="9"/>
    </row>
    <row r="54946" spans="41:43" x14ac:dyDescent="0.3">
      <c r="AO54946" s="9"/>
      <c r="AP54946" s="9"/>
      <c r="AQ54946" s="9"/>
    </row>
    <row r="54947" spans="41:43" x14ac:dyDescent="0.3">
      <c r="AO54947" s="9"/>
      <c r="AP54947" s="9"/>
      <c r="AQ54947" s="9"/>
    </row>
    <row r="54948" spans="41:43" x14ac:dyDescent="0.3">
      <c r="AO54948" s="9"/>
      <c r="AP54948" s="9"/>
      <c r="AQ54948" s="9"/>
    </row>
    <row r="54949" spans="41:43" x14ac:dyDescent="0.3">
      <c r="AO54949" s="9"/>
      <c r="AP54949" s="9"/>
      <c r="AQ54949" s="9"/>
    </row>
    <row r="54950" spans="41:43" x14ac:dyDescent="0.3">
      <c r="AO54950" s="9"/>
      <c r="AP54950" s="9"/>
      <c r="AQ54950" s="9"/>
    </row>
    <row r="54951" spans="41:43" x14ac:dyDescent="0.3">
      <c r="AO54951" s="9"/>
      <c r="AP54951" s="9"/>
      <c r="AQ54951" s="9"/>
    </row>
    <row r="54952" spans="41:43" x14ac:dyDescent="0.3">
      <c r="AO54952" s="9"/>
      <c r="AP54952" s="9"/>
      <c r="AQ54952" s="9"/>
    </row>
    <row r="54953" spans="41:43" x14ac:dyDescent="0.3">
      <c r="AO54953" s="9"/>
      <c r="AP54953" s="9"/>
      <c r="AQ54953" s="9"/>
    </row>
    <row r="54954" spans="41:43" x14ac:dyDescent="0.3">
      <c r="AO54954" s="9"/>
      <c r="AP54954" s="9"/>
      <c r="AQ54954" s="9"/>
    </row>
    <row r="54955" spans="41:43" x14ac:dyDescent="0.3">
      <c r="AO54955" s="9"/>
      <c r="AP54955" s="9"/>
      <c r="AQ54955" s="9"/>
    </row>
    <row r="54956" spans="41:43" x14ac:dyDescent="0.3">
      <c r="AO54956" s="9"/>
      <c r="AP54956" s="9"/>
      <c r="AQ54956" s="9"/>
    </row>
    <row r="54957" spans="41:43" x14ac:dyDescent="0.3">
      <c r="AO54957" s="9"/>
      <c r="AP54957" s="9"/>
      <c r="AQ54957" s="9"/>
    </row>
    <row r="54958" spans="41:43" x14ac:dyDescent="0.3">
      <c r="AO54958" s="9"/>
      <c r="AP54958" s="9"/>
      <c r="AQ54958" s="9"/>
    </row>
    <row r="54959" spans="41:43" x14ac:dyDescent="0.3">
      <c r="AO54959" s="9"/>
      <c r="AP54959" s="9"/>
      <c r="AQ54959" s="9"/>
    </row>
    <row r="54960" spans="41:43" x14ac:dyDescent="0.3">
      <c r="AO54960" s="9"/>
      <c r="AP54960" s="9"/>
      <c r="AQ54960" s="9"/>
    </row>
    <row r="54961" spans="41:43" x14ac:dyDescent="0.3">
      <c r="AO54961" s="9"/>
      <c r="AP54961" s="9"/>
      <c r="AQ54961" s="9"/>
    </row>
    <row r="54962" spans="41:43" x14ac:dyDescent="0.3">
      <c r="AO54962" s="9"/>
      <c r="AP54962" s="9"/>
      <c r="AQ54962" s="9"/>
    </row>
    <row r="54963" spans="41:43" x14ac:dyDescent="0.3">
      <c r="AO54963" s="9"/>
      <c r="AP54963" s="9"/>
      <c r="AQ54963" s="9"/>
    </row>
    <row r="54964" spans="41:43" x14ac:dyDescent="0.3">
      <c r="AO54964" s="9"/>
      <c r="AP54964" s="9"/>
      <c r="AQ54964" s="9"/>
    </row>
    <row r="54965" spans="41:43" x14ac:dyDescent="0.3">
      <c r="AO54965" s="9"/>
      <c r="AP54965" s="9"/>
      <c r="AQ54965" s="9"/>
    </row>
    <row r="54966" spans="41:43" x14ac:dyDescent="0.3">
      <c r="AO54966" s="9"/>
      <c r="AP54966" s="9"/>
      <c r="AQ54966" s="9"/>
    </row>
    <row r="54967" spans="41:43" x14ac:dyDescent="0.3">
      <c r="AO54967" s="9"/>
      <c r="AP54967" s="9"/>
      <c r="AQ54967" s="9"/>
    </row>
    <row r="54968" spans="41:43" x14ac:dyDescent="0.3">
      <c r="AO54968" s="9"/>
      <c r="AP54968" s="9"/>
      <c r="AQ54968" s="9"/>
    </row>
    <row r="54969" spans="41:43" x14ac:dyDescent="0.3">
      <c r="AO54969" s="9"/>
      <c r="AP54969" s="9"/>
      <c r="AQ54969" s="9"/>
    </row>
    <row r="54970" spans="41:43" x14ac:dyDescent="0.3">
      <c r="AO54970" s="9"/>
      <c r="AP54970" s="9"/>
      <c r="AQ54970" s="9"/>
    </row>
    <row r="54971" spans="41:43" x14ac:dyDescent="0.3">
      <c r="AO54971" s="9"/>
      <c r="AP54971" s="9"/>
      <c r="AQ54971" s="9"/>
    </row>
    <row r="54972" spans="41:43" x14ac:dyDescent="0.3">
      <c r="AO54972" s="9"/>
      <c r="AP54972" s="9"/>
      <c r="AQ54972" s="9"/>
    </row>
    <row r="54973" spans="41:43" x14ac:dyDescent="0.3">
      <c r="AO54973" s="9"/>
      <c r="AP54973" s="9"/>
      <c r="AQ54973" s="9"/>
    </row>
    <row r="54974" spans="41:43" x14ac:dyDescent="0.3">
      <c r="AO54974" s="9"/>
      <c r="AP54974" s="9"/>
      <c r="AQ54974" s="9"/>
    </row>
    <row r="54975" spans="41:43" x14ac:dyDescent="0.3">
      <c r="AO54975" s="9"/>
      <c r="AP54975" s="9"/>
      <c r="AQ54975" s="9"/>
    </row>
    <row r="54976" spans="41:43" x14ac:dyDescent="0.3">
      <c r="AO54976" s="9"/>
      <c r="AP54976" s="9"/>
      <c r="AQ54976" s="9"/>
    </row>
    <row r="54977" spans="41:43" x14ac:dyDescent="0.3">
      <c r="AO54977" s="9"/>
      <c r="AP54977" s="9"/>
      <c r="AQ54977" s="9"/>
    </row>
    <row r="54978" spans="41:43" x14ac:dyDescent="0.3">
      <c r="AO54978" s="9"/>
      <c r="AP54978" s="9"/>
      <c r="AQ54978" s="9"/>
    </row>
    <row r="54979" spans="41:43" x14ac:dyDescent="0.3">
      <c r="AO54979" s="9"/>
      <c r="AP54979" s="9"/>
      <c r="AQ54979" s="9"/>
    </row>
    <row r="54980" spans="41:43" x14ac:dyDescent="0.3">
      <c r="AO54980" s="9"/>
      <c r="AP54980" s="9"/>
      <c r="AQ54980" s="9"/>
    </row>
    <row r="54981" spans="41:43" x14ac:dyDescent="0.3">
      <c r="AO54981" s="9"/>
      <c r="AP54981" s="9"/>
      <c r="AQ54981" s="9"/>
    </row>
    <row r="54982" spans="41:43" x14ac:dyDescent="0.3">
      <c r="AO54982" s="9"/>
      <c r="AP54982" s="9"/>
      <c r="AQ54982" s="9"/>
    </row>
    <row r="54983" spans="41:43" x14ac:dyDescent="0.3">
      <c r="AO54983" s="9"/>
      <c r="AP54983" s="9"/>
      <c r="AQ54983" s="9"/>
    </row>
    <row r="54984" spans="41:43" x14ac:dyDescent="0.3">
      <c r="AO54984" s="9"/>
      <c r="AP54984" s="9"/>
      <c r="AQ54984" s="9"/>
    </row>
    <row r="54985" spans="41:43" x14ac:dyDescent="0.3">
      <c r="AO54985" s="9"/>
      <c r="AP54985" s="9"/>
      <c r="AQ54985" s="9"/>
    </row>
    <row r="54986" spans="41:43" x14ac:dyDescent="0.3">
      <c r="AO54986" s="9"/>
      <c r="AP54986" s="9"/>
      <c r="AQ54986" s="9"/>
    </row>
    <row r="54987" spans="41:43" x14ac:dyDescent="0.3">
      <c r="AO54987" s="9"/>
      <c r="AP54987" s="9"/>
      <c r="AQ54987" s="9"/>
    </row>
    <row r="54988" spans="41:43" x14ac:dyDescent="0.3">
      <c r="AO54988" s="9"/>
      <c r="AP54988" s="9"/>
      <c r="AQ54988" s="9"/>
    </row>
    <row r="54989" spans="41:43" x14ac:dyDescent="0.3">
      <c r="AO54989" s="9"/>
      <c r="AP54989" s="9"/>
      <c r="AQ54989" s="9"/>
    </row>
    <row r="54990" spans="41:43" x14ac:dyDescent="0.3">
      <c r="AO54990" s="9"/>
      <c r="AP54990" s="9"/>
      <c r="AQ54990" s="9"/>
    </row>
    <row r="54991" spans="41:43" x14ac:dyDescent="0.3">
      <c r="AO54991" s="9"/>
      <c r="AP54991" s="9"/>
      <c r="AQ54991" s="9"/>
    </row>
    <row r="54992" spans="41:43" x14ac:dyDescent="0.3">
      <c r="AO54992" s="9"/>
      <c r="AP54992" s="9"/>
      <c r="AQ54992" s="9"/>
    </row>
    <row r="54993" spans="41:43" x14ac:dyDescent="0.3">
      <c r="AO54993" s="9"/>
      <c r="AP54993" s="9"/>
      <c r="AQ54993" s="9"/>
    </row>
    <row r="54994" spans="41:43" x14ac:dyDescent="0.3">
      <c r="AO54994" s="9"/>
      <c r="AP54994" s="9"/>
      <c r="AQ54994" s="9"/>
    </row>
    <row r="54995" spans="41:43" x14ac:dyDescent="0.3">
      <c r="AO54995" s="9"/>
      <c r="AP54995" s="9"/>
      <c r="AQ54995" s="9"/>
    </row>
    <row r="54996" spans="41:43" x14ac:dyDescent="0.3">
      <c r="AO54996" s="9"/>
      <c r="AP54996" s="9"/>
      <c r="AQ54996" s="9"/>
    </row>
    <row r="54997" spans="41:43" x14ac:dyDescent="0.3">
      <c r="AO54997" s="9"/>
      <c r="AP54997" s="9"/>
      <c r="AQ54997" s="9"/>
    </row>
    <row r="54998" spans="41:43" x14ac:dyDescent="0.3">
      <c r="AO54998" s="9"/>
      <c r="AP54998" s="9"/>
      <c r="AQ54998" s="9"/>
    </row>
    <row r="54999" spans="41:43" x14ac:dyDescent="0.3">
      <c r="AO54999" s="9"/>
      <c r="AP54999" s="9"/>
      <c r="AQ54999" s="9"/>
    </row>
    <row r="55000" spans="41:43" x14ac:dyDescent="0.3">
      <c r="AO55000" s="9"/>
      <c r="AP55000" s="9"/>
      <c r="AQ55000" s="9"/>
    </row>
    <row r="55001" spans="41:43" x14ac:dyDescent="0.3">
      <c r="AO55001" s="9"/>
      <c r="AP55001" s="9"/>
      <c r="AQ55001" s="9"/>
    </row>
    <row r="55002" spans="41:43" x14ac:dyDescent="0.3">
      <c r="AO55002" s="9"/>
      <c r="AP55002" s="9"/>
      <c r="AQ55002" s="9"/>
    </row>
    <row r="55003" spans="41:43" x14ac:dyDescent="0.3">
      <c r="AO55003" s="9"/>
      <c r="AP55003" s="9"/>
      <c r="AQ55003" s="9"/>
    </row>
    <row r="55004" spans="41:43" x14ac:dyDescent="0.3">
      <c r="AO55004" s="9"/>
      <c r="AP55004" s="9"/>
      <c r="AQ55004" s="9"/>
    </row>
    <row r="55005" spans="41:43" x14ac:dyDescent="0.3">
      <c r="AO55005" s="9"/>
      <c r="AP55005" s="9"/>
      <c r="AQ55005" s="9"/>
    </row>
    <row r="55006" spans="41:43" x14ac:dyDescent="0.3">
      <c r="AO55006" s="9"/>
      <c r="AP55006" s="9"/>
      <c r="AQ55006" s="9"/>
    </row>
    <row r="55007" spans="41:43" x14ac:dyDescent="0.3">
      <c r="AO55007" s="9"/>
      <c r="AP55007" s="9"/>
      <c r="AQ55007" s="9"/>
    </row>
    <row r="55008" spans="41:43" x14ac:dyDescent="0.3">
      <c r="AO55008" s="9"/>
      <c r="AP55008" s="9"/>
      <c r="AQ55008" s="9"/>
    </row>
    <row r="55009" spans="41:43" x14ac:dyDescent="0.3">
      <c r="AO55009" s="9"/>
      <c r="AP55009" s="9"/>
      <c r="AQ55009" s="9"/>
    </row>
    <row r="55010" spans="41:43" x14ac:dyDescent="0.3">
      <c r="AO55010" s="9"/>
      <c r="AP55010" s="9"/>
      <c r="AQ55010" s="9"/>
    </row>
    <row r="55011" spans="41:43" x14ac:dyDescent="0.3">
      <c r="AO55011" s="9"/>
      <c r="AP55011" s="9"/>
      <c r="AQ55011" s="9"/>
    </row>
    <row r="55012" spans="41:43" x14ac:dyDescent="0.3">
      <c r="AO55012" s="9"/>
      <c r="AP55012" s="9"/>
      <c r="AQ55012" s="9"/>
    </row>
    <row r="55013" spans="41:43" x14ac:dyDescent="0.3">
      <c r="AO55013" s="9"/>
      <c r="AP55013" s="9"/>
      <c r="AQ55013" s="9"/>
    </row>
    <row r="55014" spans="41:43" x14ac:dyDescent="0.3">
      <c r="AO55014" s="9"/>
      <c r="AP55014" s="9"/>
      <c r="AQ55014" s="9"/>
    </row>
    <row r="55015" spans="41:43" x14ac:dyDescent="0.3">
      <c r="AO55015" s="9"/>
      <c r="AP55015" s="9"/>
      <c r="AQ55015" s="9"/>
    </row>
    <row r="55016" spans="41:43" x14ac:dyDescent="0.3">
      <c r="AO55016" s="9"/>
      <c r="AP55016" s="9"/>
      <c r="AQ55016" s="9"/>
    </row>
    <row r="55017" spans="41:43" x14ac:dyDescent="0.3">
      <c r="AO55017" s="9"/>
      <c r="AP55017" s="9"/>
      <c r="AQ55017" s="9"/>
    </row>
    <row r="55018" spans="41:43" x14ac:dyDescent="0.3">
      <c r="AO55018" s="9"/>
      <c r="AP55018" s="9"/>
      <c r="AQ55018" s="9"/>
    </row>
    <row r="55019" spans="41:43" x14ac:dyDescent="0.3">
      <c r="AO55019" s="9"/>
      <c r="AP55019" s="9"/>
      <c r="AQ55019" s="9"/>
    </row>
    <row r="55020" spans="41:43" x14ac:dyDescent="0.3">
      <c r="AO55020" s="9"/>
      <c r="AP55020" s="9"/>
      <c r="AQ55020" s="9"/>
    </row>
    <row r="55021" spans="41:43" x14ac:dyDescent="0.3">
      <c r="AO55021" s="9"/>
      <c r="AP55021" s="9"/>
      <c r="AQ55021" s="9"/>
    </row>
    <row r="55022" spans="41:43" x14ac:dyDescent="0.3">
      <c r="AO55022" s="9"/>
      <c r="AP55022" s="9"/>
      <c r="AQ55022" s="9"/>
    </row>
    <row r="55023" spans="41:43" x14ac:dyDescent="0.3">
      <c r="AO55023" s="9"/>
      <c r="AP55023" s="9"/>
      <c r="AQ55023" s="9"/>
    </row>
    <row r="55024" spans="41:43" x14ac:dyDescent="0.3">
      <c r="AO55024" s="9"/>
      <c r="AP55024" s="9"/>
      <c r="AQ55024" s="9"/>
    </row>
    <row r="55025" spans="41:43" x14ac:dyDescent="0.3">
      <c r="AO55025" s="9"/>
      <c r="AP55025" s="9"/>
      <c r="AQ55025" s="9"/>
    </row>
    <row r="55026" spans="41:43" x14ac:dyDescent="0.3">
      <c r="AO55026" s="9"/>
      <c r="AP55026" s="9"/>
      <c r="AQ55026" s="9"/>
    </row>
    <row r="55027" spans="41:43" x14ac:dyDescent="0.3">
      <c r="AO55027" s="9"/>
      <c r="AP55027" s="9"/>
      <c r="AQ55027" s="9"/>
    </row>
    <row r="55028" spans="41:43" x14ac:dyDescent="0.3">
      <c r="AO55028" s="9"/>
      <c r="AP55028" s="9"/>
      <c r="AQ55028" s="9"/>
    </row>
    <row r="55029" spans="41:43" x14ac:dyDescent="0.3">
      <c r="AO55029" s="9"/>
      <c r="AP55029" s="9"/>
      <c r="AQ55029" s="9"/>
    </row>
    <row r="55030" spans="41:43" x14ac:dyDescent="0.3">
      <c r="AO55030" s="9"/>
      <c r="AP55030" s="9"/>
      <c r="AQ55030" s="9"/>
    </row>
    <row r="55031" spans="41:43" x14ac:dyDescent="0.3">
      <c r="AO55031" s="9"/>
      <c r="AP55031" s="9"/>
      <c r="AQ55031" s="9"/>
    </row>
    <row r="55032" spans="41:43" x14ac:dyDescent="0.3">
      <c r="AO55032" s="9"/>
      <c r="AP55032" s="9"/>
      <c r="AQ55032" s="9"/>
    </row>
    <row r="55033" spans="41:43" x14ac:dyDescent="0.3">
      <c r="AO55033" s="9"/>
      <c r="AP55033" s="9"/>
      <c r="AQ55033" s="9"/>
    </row>
    <row r="55034" spans="41:43" x14ac:dyDescent="0.3">
      <c r="AO55034" s="9"/>
      <c r="AP55034" s="9"/>
      <c r="AQ55034" s="9"/>
    </row>
    <row r="55035" spans="41:43" x14ac:dyDescent="0.3">
      <c r="AO55035" s="9"/>
      <c r="AP55035" s="9"/>
      <c r="AQ55035" s="9"/>
    </row>
    <row r="55036" spans="41:43" x14ac:dyDescent="0.3">
      <c r="AO55036" s="9"/>
      <c r="AP55036" s="9"/>
      <c r="AQ55036" s="9"/>
    </row>
    <row r="55037" spans="41:43" x14ac:dyDescent="0.3">
      <c r="AO55037" s="9"/>
      <c r="AP55037" s="9"/>
      <c r="AQ55037" s="9"/>
    </row>
    <row r="55038" spans="41:43" x14ac:dyDescent="0.3">
      <c r="AO55038" s="9"/>
      <c r="AP55038" s="9"/>
      <c r="AQ55038" s="9"/>
    </row>
    <row r="55039" spans="41:43" x14ac:dyDescent="0.3">
      <c r="AO55039" s="9"/>
      <c r="AP55039" s="9"/>
      <c r="AQ55039" s="9"/>
    </row>
    <row r="55040" spans="41:43" x14ac:dyDescent="0.3">
      <c r="AO55040" s="9"/>
      <c r="AP55040" s="9"/>
      <c r="AQ55040" s="9"/>
    </row>
    <row r="55041" spans="41:43" x14ac:dyDescent="0.3">
      <c r="AO55041" s="9"/>
      <c r="AP55041" s="9"/>
      <c r="AQ55041" s="9"/>
    </row>
    <row r="55042" spans="41:43" x14ac:dyDescent="0.3">
      <c r="AO55042" s="9"/>
      <c r="AP55042" s="9"/>
      <c r="AQ55042" s="9"/>
    </row>
    <row r="55043" spans="41:43" x14ac:dyDescent="0.3">
      <c r="AO55043" s="9"/>
      <c r="AP55043" s="9"/>
      <c r="AQ55043" s="9"/>
    </row>
    <row r="55044" spans="41:43" x14ac:dyDescent="0.3">
      <c r="AO55044" s="9"/>
      <c r="AP55044" s="9"/>
      <c r="AQ55044" s="9"/>
    </row>
    <row r="55045" spans="41:43" x14ac:dyDescent="0.3">
      <c r="AO55045" s="9"/>
      <c r="AP55045" s="9"/>
      <c r="AQ55045" s="9"/>
    </row>
    <row r="55046" spans="41:43" x14ac:dyDescent="0.3">
      <c r="AO55046" s="9"/>
      <c r="AP55046" s="9"/>
      <c r="AQ55046" s="9"/>
    </row>
    <row r="55047" spans="41:43" x14ac:dyDescent="0.3">
      <c r="AO55047" s="9"/>
      <c r="AP55047" s="9"/>
      <c r="AQ55047" s="9"/>
    </row>
    <row r="55048" spans="41:43" x14ac:dyDescent="0.3">
      <c r="AO55048" s="9"/>
      <c r="AP55048" s="9"/>
      <c r="AQ55048" s="9"/>
    </row>
    <row r="55049" spans="41:43" x14ac:dyDescent="0.3">
      <c r="AO55049" s="9"/>
      <c r="AP55049" s="9"/>
      <c r="AQ55049" s="9"/>
    </row>
    <row r="55050" spans="41:43" x14ac:dyDescent="0.3">
      <c r="AO55050" s="9"/>
      <c r="AP55050" s="9"/>
      <c r="AQ55050" s="9"/>
    </row>
    <row r="55051" spans="41:43" x14ac:dyDescent="0.3">
      <c r="AO55051" s="9"/>
      <c r="AP55051" s="9"/>
      <c r="AQ55051" s="9"/>
    </row>
    <row r="55052" spans="41:43" x14ac:dyDescent="0.3">
      <c r="AO55052" s="9"/>
      <c r="AP55052" s="9"/>
      <c r="AQ55052" s="9"/>
    </row>
    <row r="55053" spans="41:43" x14ac:dyDescent="0.3">
      <c r="AO55053" s="9"/>
      <c r="AP55053" s="9"/>
      <c r="AQ55053" s="9"/>
    </row>
    <row r="55054" spans="41:43" x14ac:dyDescent="0.3">
      <c r="AO55054" s="9"/>
      <c r="AP55054" s="9"/>
      <c r="AQ55054" s="9"/>
    </row>
    <row r="55055" spans="41:43" x14ac:dyDescent="0.3">
      <c r="AO55055" s="9"/>
      <c r="AP55055" s="9"/>
      <c r="AQ55055" s="9"/>
    </row>
    <row r="55056" spans="41:43" x14ac:dyDescent="0.3">
      <c r="AO55056" s="9"/>
      <c r="AP55056" s="9"/>
      <c r="AQ55056" s="9"/>
    </row>
    <row r="55057" spans="41:43" x14ac:dyDescent="0.3">
      <c r="AO55057" s="9"/>
      <c r="AP55057" s="9"/>
      <c r="AQ55057" s="9"/>
    </row>
    <row r="55058" spans="41:43" x14ac:dyDescent="0.3">
      <c r="AO55058" s="9"/>
      <c r="AP55058" s="9"/>
      <c r="AQ55058" s="9"/>
    </row>
    <row r="55059" spans="41:43" x14ac:dyDescent="0.3">
      <c r="AO55059" s="9"/>
      <c r="AP55059" s="9"/>
      <c r="AQ55059" s="9"/>
    </row>
    <row r="55060" spans="41:43" x14ac:dyDescent="0.3">
      <c r="AO55060" s="9"/>
      <c r="AP55060" s="9"/>
      <c r="AQ55060" s="9"/>
    </row>
    <row r="55061" spans="41:43" x14ac:dyDescent="0.3">
      <c r="AO55061" s="9"/>
      <c r="AP55061" s="9"/>
      <c r="AQ55061" s="9"/>
    </row>
    <row r="55062" spans="41:43" x14ac:dyDescent="0.3">
      <c r="AO55062" s="9"/>
      <c r="AP55062" s="9"/>
      <c r="AQ55062" s="9"/>
    </row>
    <row r="55063" spans="41:43" x14ac:dyDescent="0.3">
      <c r="AO55063" s="9"/>
      <c r="AP55063" s="9"/>
      <c r="AQ55063" s="9"/>
    </row>
    <row r="55064" spans="41:43" x14ac:dyDescent="0.3">
      <c r="AO55064" s="9"/>
      <c r="AP55064" s="9"/>
      <c r="AQ55064" s="9"/>
    </row>
    <row r="55065" spans="41:43" x14ac:dyDescent="0.3">
      <c r="AO55065" s="9"/>
      <c r="AP55065" s="9"/>
      <c r="AQ55065" s="9"/>
    </row>
    <row r="55066" spans="41:43" x14ac:dyDescent="0.3">
      <c r="AO55066" s="9"/>
      <c r="AP55066" s="9"/>
      <c r="AQ55066" s="9"/>
    </row>
    <row r="55067" spans="41:43" x14ac:dyDescent="0.3">
      <c r="AO55067" s="9"/>
      <c r="AP55067" s="9"/>
      <c r="AQ55067" s="9"/>
    </row>
    <row r="55068" spans="41:43" x14ac:dyDescent="0.3">
      <c r="AO55068" s="9"/>
      <c r="AP55068" s="9"/>
      <c r="AQ55068" s="9"/>
    </row>
    <row r="55069" spans="41:43" x14ac:dyDescent="0.3">
      <c r="AO55069" s="9"/>
      <c r="AP55069" s="9"/>
      <c r="AQ55069" s="9"/>
    </row>
    <row r="55070" spans="41:43" x14ac:dyDescent="0.3">
      <c r="AO55070" s="9"/>
      <c r="AP55070" s="9"/>
      <c r="AQ55070" s="9"/>
    </row>
    <row r="55071" spans="41:43" x14ac:dyDescent="0.3">
      <c r="AO55071" s="9"/>
      <c r="AP55071" s="9"/>
      <c r="AQ55071" s="9"/>
    </row>
    <row r="55072" spans="41:43" x14ac:dyDescent="0.3">
      <c r="AO55072" s="9"/>
      <c r="AP55072" s="9"/>
      <c r="AQ55072" s="9"/>
    </row>
    <row r="55073" spans="41:43" x14ac:dyDescent="0.3">
      <c r="AO55073" s="9"/>
      <c r="AP55073" s="9"/>
      <c r="AQ55073" s="9"/>
    </row>
    <row r="55074" spans="41:43" x14ac:dyDescent="0.3">
      <c r="AO55074" s="9"/>
      <c r="AP55074" s="9"/>
      <c r="AQ55074" s="9"/>
    </row>
    <row r="55075" spans="41:43" x14ac:dyDescent="0.3">
      <c r="AO55075" s="9"/>
      <c r="AP55075" s="9"/>
      <c r="AQ55075" s="9"/>
    </row>
    <row r="55076" spans="41:43" x14ac:dyDescent="0.3">
      <c r="AO55076" s="9"/>
      <c r="AP55076" s="9"/>
      <c r="AQ55076" s="9"/>
    </row>
    <row r="55077" spans="41:43" x14ac:dyDescent="0.3">
      <c r="AO55077" s="9"/>
      <c r="AP55077" s="9"/>
      <c r="AQ55077" s="9"/>
    </row>
    <row r="55078" spans="41:43" x14ac:dyDescent="0.3">
      <c r="AO55078" s="9"/>
      <c r="AP55078" s="9"/>
      <c r="AQ55078" s="9"/>
    </row>
    <row r="55079" spans="41:43" x14ac:dyDescent="0.3">
      <c r="AO55079" s="9"/>
      <c r="AP55079" s="9"/>
      <c r="AQ55079" s="9"/>
    </row>
    <row r="55080" spans="41:43" x14ac:dyDescent="0.3">
      <c r="AO55080" s="9"/>
      <c r="AP55080" s="9"/>
      <c r="AQ55080" s="9"/>
    </row>
    <row r="55081" spans="41:43" x14ac:dyDescent="0.3">
      <c r="AO55081" s="9"/>
      <c r="AP55081" s="9"/>
      <c r="AQ55081" s="9"/>
    </row>
    <row r="55082" spans="41:43" x14ac:dyDescent="0.3">
      <c r="AO55082" s="9"/>
      <c r="AP55082" s="9"/>
      <c r="AQ55082" s="9"/>
    </row>
    <row r="55083" spans="41:43" x14ac:dyDescent="0.3">
      <c r="AO55083" s="9"/>
      <c r="AP55083" s="9"/>
      <c r="AQ55083" s="9"/>
    </row>
    <row r="55084" spans="41:43" x14ac:dyDescent="0.3">
      <c r="AO55084" s="9"/>
      <c r="AP55084" s="9"/>
      <c r="AQ55084" s="9"/>
    </row>
    <row r="55085" spans="41:43" x14ac:dyDescent="0.3">
      <c r="AO55085" s="9"/>
      <c r="AP55085" s="9"/>
      <c r="AQ55085" s="9"/>
    </row>
    <row r="55086" spans="41:43" x14ac:dyDescent="0.3">
      <c r="AO55086" s="9"/>
      <c r="AP55086" s="9"/>
      <c r="AQ55086" s="9"/>
    </row>
    <row r="55087" spans="41:43" x14ac:dyDescent="0.3">
      <c r="AO55087" s="9"/>
      <c r="AP55087" s="9"/>
      <c r="AQ55087" s="9"/>
    </row>
    <row r="55088" spans="41:43" x14ac:dyDescent="0.3">
      <c r="AO55088" s="9"/>
      <c r="AP55088" s="9"/>
      <c r="AQ55088" s="9"/>
    </row>
    <row r="55089" spans="41:43" x14ac:dyDescent="0.3">
      <c r="AO55089" s="9"/>
      <c r="AP55089" s="9"/>
      <c r="AQ55089" s="9"/>
    </row>
    <row r="55090" spans="41:43" x14ac:dyDescent="0.3">
      <c r="AO55090" s="9"/>
      <c r="AP55090" s="9"/>
      <c r="AQ55090" s="9"/>
    </row>
    <row r="55091" spans="41:43" x14ac:dyDescent="0.3">
      <c r="AO55091" s="9"/>
      <c r="AP55091" s="9"/>
      <c r="AQ55091" s="9"/>
    </row>
    <row r="55092" spans="41:43" x14ac:dyDescent="0.3">
      <c r="AO55092" s="9"/>
      <c r="AP55092" s="9"/>
      <c r="AQ55092" s="9"/>
    </row>
    <row r="55093" spans="41:43" x14ac:dyDescent="0.3">
      <c r="AO55093" s="9"/>
      <c r="AP55093" s="9"/>
      <c r="AQ55093" s="9"/>
    </row>
    <row r="55094" spans="41:43" x14ac:dyDescent="0.3">
      <c r="AO55094" s="9"/>
      <c r="AP55094" s="9"/>
      <c r="AQ55094" s="9"/>
    </row>
    <row r="55095" spans="41:43" x14ac:dyDescent="0.3">
      <c r="AO55095" s="9"/>
      <c r="AP55095" s="9"/>
      <c r="AQ55095" s="9"/>
    </row>
    <row r="55096" spans="41:43" x14ac:dyDescent="0.3">
      <c r="AO55096" s="9"/>
      <c r="AP55096" s="9"/>
      <c r="AQ55096" s="9"/>
    </row>
    <row r="55097" spans="41:43" x14ac:dyDescent="0.3">
      <c r="AO55097" s="9"/>
      <c r="AP55097" s="9"/>
      <c r="AQ55097" s="9"/>
    </row>
    <row r="55098" spans="41:43" x14ac:dyDescent="0.3">
      <c r="AO55098" s="9"/>
      <c r="AP55098" s="9"/>
      <c r="AQ55098" s="9"/>
    </row>
    <row r="55099" spans="41:43" x14ac:dyDescent="0.3">
      <c r="AO55099" s="9"/>
      <c r="AP55099" s="9"/>
      <c r="AQ55099" s="9"/>
    </row>
    <row r="55100" spans="41:43" x14ac:dyDescent="0.3">
      <c r="AO55100" s="9"/>
      <c r="AP55100" s="9"/>
      <c r="AQ55100" s="9"/>
    </row>
    <row r="55101" spans="41:43" x14ac:dyDescent="0.3">
      <c r="AO55101" s="9"/>
      <c r="AP55101" s="9"/>
      <c r="AQ55101" s="9"/>
    </row>
    <row r="55102" spans="41:43" x14ac:dyDescent="0.3">
      <c r="AO55102" s="9"/>
      <c r="AP55102" s="9"/>
      <c r="AQ55102" s="9"/>
    </row>
    <row r="55103" spans="41:43" x14ac:dyDescent="0.3">
      <c r="AO55103" s="9"/>
      <c r="AP55103" s="9"/>
      <c r="AQ55103" s="9"/>
    </row>
    <row r="55104" spans="41:43" x14ac:dyDescent="0.3">
      <c r="AO55104" s="9"/>
      <c r="AP55104" s="9"/>
      <c r="AQ55104" s="9"/>
    </row>
    <row r="55105" spans="41:43" x14ac:dyDescent="0.3">
      <c r="AO55105" s="9"/>
      <c r="AP55105" s="9"/>
      <c r="AQ55105" s="9"/>
    </row>
    <row r="55106" spans="41:43" x14ac:dyDescent="0.3">
      <c r="AO55106" s="9"/>
      <c r="AP55106" s="9"/>
      <c r="AQ55106" s="9"/>
    </row>
    <row r="55107" spans="41:43" x14ac:dyDescent="0.3">
      <c r="AO55107" s="9"/>
      <c r="AP55107" s="9"/>
      <c r="AQ55107" s="9"/>
    </row>
    <row r="55108" spans="41:43" x14ac:dyDescent="0.3">
      <c r="AO55108" s="9"/>
      <c r="AP55108" s="9"/>
      <c r="AQ55108" s="9"/>
    </row>
    <row r="55109" spans="41:43" x14ac:dyDescent="0.3">
      <c r="AO55109" s="9"/>
      <c r="AP55109" s="9"/>
      <c r="AQ55109" s="9"/>
    </row>
    <row r="55110" spans="41:43" x14ac:dyDescent="0.3">
      <c r="AO55110" s="9"/>
      <c r="AP55110" s="9"/>
      <c r="AQ55110" s="9"/>
    </row>
    <row r="55111" spans="41:43" x14ac:dyDescent="0.3">
      <c r="AO55111" s="9"/>
      <c r="AP55111" s="9"/>
      <c r="AQ55111" s="9"/>
    </row>
    <row r="55112" spans="41:43" x14ac:dyDescent="0.3">
      <c r="AO55112" s="9"/>
      <c r="AP55112" s="9"/>
      <c r="AQ55112" s="9"/>
    </row>
    <row r="55113" spans="41:43" x14ac:dyDescent="0.3">
      <c r="AO55113" s="9"/>
      <c r="AP55113" s="9"/>
      <c r="AQ55113" s="9"/>
    </row>
    <row r="55114" spans="41:43" x14ac:dyDescent="0.3">
      <c r="AO55114" s="9"/>
      <c r="AP55114" s="9"/>
      <c r="AQ55114" s="9"/>
    </row>
    <row r="55115" spans="41:43" x14ac:dyDescent="0.3">
      <c r="AO55115" s="9"/>
      <c r="AP55115" s="9"/>
      <c r="AQ55115" s="9"/>
    </row>
    <row r="55116" spans="41:43" x14ac:dyDescent="0.3">
      <c r="AO55116" s="9"/>
      <c r="AP55116" s="9"/>
      <c r="AQ55116" s="9"/>
    </row>
    <row r="55117" spans="41:43" x14ac:dyDescent="0.3">
      <c r="AO55117" s="9"/>
      <c r="AP55117" s="9"/>
      <c r="AQ55117" s="9"/>
    </row>
    <row r="55118" spans="41:43" x14ac:dyDescent="0.3">
      <c r="AO55118" s="9"/>
      <c r="AP55118" s="9"/>
      <c r="AQ55118" s="9"/>
    </row>
    <row r="55119" spans="41:43" x14ac:dyDescent="0.3">
      <c r="AO55119" s="9"/>
      <c r="AP55119" s="9"/>
      <c r="AQ55119" s="9"/>
    </row>
    <row r="55120" spans="41:43" x14ac:dyDescent="0.3">
      <c r="AO55120" s="9"/>
      <c r="AP55120" s="9"/>
      <c r="AQ55120" s="9"/>
    </row>
    <row r="55121" spans="41:43" x14ac:dyDescent="0.3">
      <c r="AO55121" s="9"/>
      <c r="AP55121" s="9"/>
      <c r="AQ55121" s="9"/>
    </row>
    <row r="55122" spans="41:43" x14ac:dyDescent="0.3">
      <c r="AO55122" s="9"/>
      <c r="AP55122" s="9"/>
      <c r="AQ55122" s="9"/>
    </row>
    <row r="55123" spans="41:43" x14ac:dyDescent="0.3">
      <c r="AO55123" s="9"/>
      <c r="AP55123" s="9"/>
      <c r="AQ55123" s="9"/>
    </row>
    <row r="55124" spans="41:43" x14ac:dyDescent="0.3">
      <c r="AO55124" s="9"/>
      <c r="AP55124" s="9"/>
      <c r="AQ55124" s="9"/>
    </row>
    <row r="55125" spans="41:43" x14ac:dyDescent="0.3">
      <c r="AO55125" s="9"/>
      <c r="AP55125" s="9"/>
      <c r="AQ55125" s="9"/>
    </row>
    <row r="55126" spans="41:43" x14ac:dyDescent="0.3">
      <c r="AO55126" s="9"/>
      <c r="AP55126" s="9"/>
      <c r="AQ55126" s="9"/>
    </row>
    <row r="55127" spans="41:43" x14ac:dyDescent="0.3">
      <c r="AO55127" s="9"/>
      <c r="AP55127" s="9"/>
      <c r="AQ55127" s="9"/>
    </row>
    <row r="55128" spans="41:43" x14ac:dyDescent="0.3">
      <c r="AO55128" s="9"/>
      <c r="AP55128" s="9"/>
      <c r="AQ55128" s="9"/>
    </row>
    <row r="55129" spans="41:43" x14ac:dyDescent="0.3">
      <c r="AO55129" s="9"/>
      <c r="AP55129" s="9"/>
      <c r="AQ55129" s="9"/>
    </row>
    <row r="55130" spans="41:43" x14ac:dyDescent="0.3">
      <c r="AO55130" s="9"/>
      <c r="AP55130" s="9"/>
      <c r="AQ55130" s="9"/>
    </row>
    <row r="55131" spans="41:43" x14ac:dyDescent="0.3">
      <c r="AO55131" s="9"/>
      <c r="AP55131" s="9"/>
      <c r="AQ55131" s="9"/>
    </row>
    <row r="55132" spans="41:43" x14ac:dyDescent="0.3">
      <c r="AO55132" s="9"/>
      <c r="AP55132" s="9"/>
      <c r="AQ55132" s="9"/>
    </row>
    <row r="55133" spans="41:43" x14ac:dyDescent="0.3">
      <c r="AO55133" s="9"/>
      <c r="AP55133" s="9"/>
      <c r="AQ55133" s="9"/>
    </row>
    <row r="55134" spans="41:43" x14ac:dyDescent="0.3">
      <c r="AO55134" s="9"/>
      <c r="AP55134" s="9"/>
      <c r="AQ55134" s="9"/>
    </row>
    <row r="55135" spans="41:43" x14ac:dyDescent="0.3">
      <c r="AO55135" s="9"/>
      <c r="AP55135" s="9"/>
      <c r="AQ55135" s="9"/>
    </row>
    <row r="55136" spans="41:43" x14ac:dyDescent="0.3">
      <c r="AO55136" s="9"/>
      <c r="AP55136" s="9"/>
      <c r="AQ55136" s="9"/>
    </row>
    <row r="55137" spans="41:43" x14ac:dyDescent="0.3">
      <c r="AO55137" s="9"/>
      <c r="AP55137" s="9"/>
      <c r="AQ55137" s="9"/>
    </row>
    <row r="55138" spans="41:43" x14ac:dyDescent="0.3">
      <c r="AO55138" s="9"/>
      <c r="AP55138" s="9"/>
      <c r="AQ55138" s="9"/>
    </row>
    <row r="55139" spans="41:43" x14ac:dyDescent="0.3">
      <c r="AO55139" s="9"/>
      <c r="AP55139" s="9"/>
      <c r="AQ55139" s="9"/>
    </row>
    <row r="55140" spans="41:43" x14ac:dyDescent="0.3">
      <c r="AO55140" s="9"/>
      <c r="AP55140" s="9"/>
      <c r="AQ55140" s="9"/>
    </row>
    <row r="55141" spans="41:43" x14ac:dyDescent="0.3">
      <c r="AO55141" s="9"/>
      <c r="AP55141" s="9"/>
      <c r="AQ55141" s="9"/>
    </row>
    <row r="55142" spans="41:43" x14ac:dyDescent="0.3">
      <c r="AO55142" s="9"/>
      <c r="AP55142" s="9"/>
      <c r="AQ55142" s="9"/>
    </row>
    <row r="55143" spans="41:43" x14ac:dyDescent="0.3">
      <c r="AO55143" s="9"/>
      <c r="AP55143" s="9"/>
      <c r="AQ55143" s="9"/>
    </row>
    <row r="55144" spans="41:43" x14ac:dyDescent="0.3">
      <c r="AO55144" s="9"/>
      <c r="AP55144" s="9"/>
      <c r="AQ55144" s="9"/>
    </row>
    <row r="55145" spans="41:43" x14ac:dyDescent="0.3">
      <c r="AO55145" s="9"/>
      <c r="AP55145" s="9"/>
      <c r="AQ55145" s="9"/>
    </row>
    <row r="55146" spans="41:43" x14ac:dyDescent="0.3">
      <c r="AO55146" s="9"/>
      <c r="AP55146" s="9"/>
      <c r="AQ55146" s="9"/>
    </row>
    <row r="55147" spans="41:43" x14ac:dyDescent="0.3">
      <c r="AO55147" s="9"/>
      <c r="AP55147" s="9"/>
      <c r="AQ55147" s="9"/>
    </row>
    <row r="55148" spans="41:43" x14ac:dyDescent="0.3">
      <c r="AO55148" s="9"/>
      <c r="AP55148" s="9"/>
      <c r="AQ55148" s="9"/>
    </row>
    <row r="55149" spans="41:43" x14ac:dyDescent="0.3">
      <c r="AO55149" s="9"/>
      <c r="AP55149" s="9"/>
      <c r="AQ55149" s="9"/>
    </row>
    <row r="55150" spans="41:43" x14ac:dyDescent="0.3">
      <c r="AO55150" s="9"/>
      <c r="AP55150" s="9"/>
      <c r="AQ55150" s="9"/>
    </row>
    <row r="55151" spans="41:43" x14ac:dyDescent="0.3">
      <c r="AO55151" s="9"/>
      <c r="AP55151" s="9"/>
      <c r="AQ55151" s="9"/>
    </row>
    <row r="55152" spans="41:43" x14ac:dyDescent="0.3">
      <c r="AO55152" s="9"/>
      <c r="AP55152" s="9"/>
      <c r="AQ55152" s="9"/>
    </row>
    <row r="55153" spans="41:43" x14ac:dyDescent="0.3">
      <c r="AO55153" s="9"/>
      <c r="AP55153" s="9"/>
      <c r="AQ55153" s="9"/>
    </row>
    <row r="55154" spans="41:43" x14ac:dyDescent="0.3">
      <c r="AO55154" s="9"/>
      <c r="AP55154" s="9"/>
      <c r="AQ55154" s="9"/>
    </row>
    <row r="55155" spans="41:43" x14ac:dyDescent="0.3">
      <c r="AO55155" s="9"/>
      <c r="AP55155" s="9"/>
      <c r="AQ55155" s="9"/>
    </row>
    <row r="55156" spans="41:43" x14ac:dyDescent="0.3">
      <c r="AO55156" s="9"/>
      <c r="AP55156" s="9"/>
      <c r="AQ55156" s="9"/>
    </row>
    <row r="55157" spans="41:43" x14ac:dyDescent="0.3">
      <c r="AO55157" s="9"/>
      <c r="AP55157" s="9"/>
      <c r="AQ55157" s="9"/>
    </row>
    <row r="55158" spans="41:43" x14ac:dyDescent="0.3">
      <c r="AO55158" s="9"/>
      <c r="AP55158" s="9"/>
      <c r="AQ55158" s="9"/>
    </row>
    <row r="55159" spans="41:43" x14ac:dyDescent="0.3">
      <c r="AO55159" s="9"/>
      <c r="AP55159" s="9"/>
      <c r="AQ55159" s="9"/>
    </row>
    <row r="55160" spans="41:43" x14ac:dyDescent="0.3">
      <c r="AO55160" s="9"/>
      <c r="AP55160" s="9"/>
      <c r="AQ55160" s="9"/>
    </row>
    <row r="55161" spans="41:43" x14ac:dyDescent="0.3">
      <c r="AO55161" s="9"/>
      <c r="AP55161" s="9"/>
      <c r="AQ55161" s="9"/>
    </row>
    <row r="55162" spans="41:43" x14ac:dyDescent="0.3">
      <c r="AO55162" s="9"/>
      <c r="AP55162" s="9"/>
      <c r="AQ55162" s="9"/>
    </row>
    <row r="55163" spans="41:43" x14ac:dyDescent="0.3">
      <c r="AO55163" s="9"/>
      <c r="AP55163" s="9"/>
      <c r="AQ55163" s="9"/>
    </row>
    <row r="55164" spans="41:43" x14ac:dyDescent="0.3">
      <c r="AO55164" s="9"/>
      <c r="AP55164" s="9"/>
      <c r="AQ55164" s="9"/>
    </row>
    <row r="55165" spans="41:43" x14ac:dyDescent="0.3">
      <c r="AO55165" s="9"/>
      <c r="AP55165" s="9"/>
      <c r="AQ55165" s="9"/>
    </row>
    <row r="55166" spans="41:43" x14ac:dyDescent="0.3">
      <c r="AO55166" s="9"/>
      <c r="AP55166" s="9"/>
      <c r="AQ55166" s="9"/>
    </row>
    <row r="55167" spans="41:43" x14ac:dyDescent="0.3">
      <c r="AO55167" s="9"/>
      <c r="AP55167" s="9"/>
      <c r="AQ55167" s="9"/>
    </row>
    <row r="55168" spans="41:43" x14ac:dyDescent="0.3">
      <c r="AO55168" s="9"/>
      <c r="AP55168" s="9"/>
      <c r="AQ55168" s="9"/>
    </row>
    <row r="55169" spans="41:43" x14ac:dyDescent="0.3">
      <c r="AO55169" s="9"/>
      <c r="AP55169" s="9"/>
      <c r="AQ55169" s="9"/>
    </row>
    <row r="55170" spans="41:43" x14ac:dyDescent="0.3">
      <c r="AO55170" s="9"/>
      <c r="AP55170" s="9"/>
      <c r="AQ55170" s="9"/>
    </row>
    <row r="55171" spans="41:43" x14ac:dyDescent="0.3">
      <c r="AO55171" s="9"/>
      <c r="AP55171" s="9"/>
      <c r="AQ55171" s="9"/>
    </row>
    <row r="55172" spans="41:43" x14ac:dyDescent="0.3">
      <c r="AO55172" s="9"/>
      <c r="AP55172" s="9"/>
      <c r="AQ55172" s="9"/>
    </row>
    <row r="55173" spans="41:43" x14ac:dyDescent="0.3">
      <c r="AO55173" s="9"/>
      <c r="AP55173" s="9"/>
      <c r="AQ55173" s="9"/>
    </row>
    <row r="55174" spans="41:43" x14ac:dyDescent="0.3">
      <c r="AO55174" s="9"/>
      <c r="AP55174" s="9"/>
      <c r="AQ55174" s="9"/>
    </row>
    <row r="55175" spans="41:43" x14ac:dyDescent="0.3">
      <c r="AO55175" s="9"/>
      <c r="AP55175" s="9"/>
      <c r="AQ55175" s="9"/>
    </row>
    <row r="55176" spans="41:43" x14ac:dyDescent="0.3">
      <c r="AO55176" s="9"/>
      <c r="AP55176" s="9"/>
      <c r="AQ55176" s="9"/>
    </row>
    <row r="55177" spans="41:43" x14ac:dyDescent="0.3">
      <c r="AO55177" s="9"/>
      <c r="AP55177" s="9"/>
      <c r="AQ55177" s="9"/>
    </row>
    <row r="55178" spans="41:43" x14ac:dyDescent="0.3">
      <c r="AO55178" s="9"/>
      <c r="AP55178" s="9"/>
      <c r="AQ55178" s="9"/>
    </row>
    <row r="55179" spans="41:43" x14ac:dyDescent="0.3">
      <c r="AO55179" s="9"/>
      <c r="AP55179" s="9"/>
      <c r="AQ55179" s="9"/>
    </row>
    <row r="55180" spans="41:43" x14ac:dyDescent="0.3">
      <c r="AO55180" s="9"/>
      <c r="AP55180" s="9"/>
      <c r="AQ55180" s="9"/>
    </row>
    <row r="55181" spans="41:43" x14ac:dyDescent="0.3">
      <c r="AO55181" s="9"/>
      <c r="AP55181" s="9"/>
      <c r="AQ55181" s="9"/>
    </row>
    <row r="55182" spans="41:43" x14ac:dyDescent="0.3">
      <c r="AO55182" s="9"/>
      <c r="AP55182" s="9"/>
      <c r="AQ55182" s="9"/>
    </row>
    <row r="55183" spans="41:43" x14ac:dyDescent="0.3">
      <c r="AO55183" s="9"/>
      <c r="AP55183" s="9"/>
      <c r="AQ55183" s="9"/>
    </row>
    <row r="55184" spans="41:43" x14ac:dyDescent="0.3">
      <c r="AO55184" s="9"/>
      <c r="AP55184" s="9"/>
      <c r="AQ55184" s="9"/>
    </row>
    <row r="55185" spans="41:43" x14ac:dyDescent="0.3">
      <c r="AO55185" s="9"/>
      <c r="AP55185" s="9"/>
      <c r="AQ55185" s="9"/>
    </row>
    <row r="55186" spans="41:43" x14ac:dyDescent="0.3">
      <c r="AO55186" s="9"/>
      <c r="AP55186" s="9"/>
      <c r="AQ55186" s="9"/>
    </row>
    <row r="55187" spans="41:43" x14ac:dyDescent="0.3">
      <c r="AO55187" s="9"/>
      <c r="AP55187" s="9"/>
      <c r="AQ55187" s="9"/>
    </row>
    <row r="55188" spans="41:43" x14ac:dyDescent="0.3">
      <c r="AO55188" s="9"/>
      <c r="AP55188" s="9"/>
      <c r="AQ55188" s="9"/>
    </row>
    <row r="55189" spans="41:43" x14ac:dyDescent="0.3">
      <c r="AO55189" s="9"/>
      <c r="AP55189" s="9"/>
      <c r="AQ55189" s="9"/>
    </row>
    <row r="55190" spans="41:43" x14ac:dyDescent="0.3">
      <c r="AO55190" s="9"/>
      <c r="AP55190" s="9"/>
      <c r="AQ55190" s="9"/>
    </row>
    <row r="55191" spans="41:43" x14ac:dyDescent="0.3">
      <c r="AO55191" s="9"/>
      <c r="AP55191" s="9"/>
      <c r="AQ55191" s="9"/>
    </row>
    <row r="55192" spans="41:43" x14ac:dyDescent="0.3">
      <c r="AO55192" s="9"/>
      <c r="AP55192" s="9"/>
      <c r="AQ55192" s="9"/>
    </row>
    <row r="55193" spans="41:43" x14ac:dyDescent="0.3">
      <c r="AO55193" s="9"/>
      <c r="AP55193" s="9"/>
      <c r="AQ55193" s="9"/>
    </row>
    <row r="55194" spans="41:43" x14ac:dyDescent="0.3">
      <c r="AO55194" s="9"/>
      <c r="AP55194" s="9"/>
      <c r="AQ55194" s="9"/>
    </row>
    <row r="55195" spans="41:43" x14ac:dyDescent="0.3">
      <c r="AO55195" s="9"/>
      <c r="AP55195" s="9"/>
      <c r="AQ55195" s="9"/>
    </row>
    <row r="55196" spans="41:43" x14ac:dyDescent="0.3">
      <c r="AO55196" s="9"/>
      <c r="AP55196" s="9"/>
      <c r="AQ55196" s="9"/>
    </row>
    <row r="55197" spans="41:43" x14ac:dyDescent="0.3">
      <c r="AO55197" s="9"/>
      <c r="AP55197" s="9"/>
      <c r="AQ55197" s="9"/>
    </row>
    <row r="55198" spans="41:43" x14ac:dyDescent="0.3">
      <c r="AO55198" s="9"/>
      <c r="AP55198" s="9"/>
      <c r="AQ55198" s="9"/>
    </row>
    <row r="55199" spans="41:43" x14ac:dyDescent="0.3">
      <c r="AO55199" s="9"/>
      <c r="AP55199" s="9"/>
      <c r="AQ55199" s="9"/>
    </row>
    <row r="55200" spans="41:43" x14ac:dyDescent="0.3">
      <c r="AO55200" s="9"/>
      <c r="AP55200" s="9"/>
      <c r="AQ55200" s="9"/>
    </row>
    <row r="55201" spans="41:43" x14ac:dyDescent="0.3">
      <c r="AO55201" s="9"/>
      <c r="AP55201" s="9"/>
      <c r="AQ55201" s="9"/>
    </row>
    <row r="55202" spans="41:43" x14ac:dyDescent="0.3">
      <c r="AO55202" s="9"/>
      <c r="AP55202" s="9"/>
      <c r="AQ55202" s="9"/>
    </row>
    <row r="55203" spans="41:43" x14ac:dyDescent="0.3">
      <c r="AO55203" s="9"/>
      <c r="AP55203" s="9"/>
      <c r="AQ55203" s="9"/>
    </row>
    <row r="55204" spans="41:43" x14ac:dyDescent="0.3">
      <c r="AO55204" s="9"/>
      <c r="AP55204" s="9"/>
      <c r="AQ55204" s="9"/>
    </row>
    <row r="55205" spans="41:43" x14ac:dyDescent="0.3">
      <c r="AO55205" s="9"/>
      <c r="AP55205" s="9"/>
      <c r="AQ55205" s="9"/>
    </row>
    <row r="55206" spans="41:43" x14ac:dyDescent="0.3">
      <c r="AO55206" s="9"/>
      <c r="AP55206" s="9"/>
      <c r="AQ55206" s="9"/>
    </row>
    <row r="55207" spans="41:43" x14ac:dyDescent="0.3">
      <c r="AO55207" s="9"/>
      <c r="AP55207" s="9"/>
      <c r="AQ55207" s="9"/>
    </row>
    <row r="55208" spans="41:43" x14ac:dyDescent="0.3">
      <c r="AO55208" s="9"/>
      <c r="AP55208" s="9"/>
      <c r="AQ55208" s="9"/>
    </row>
    <row r="55209" spans="41:43" x14ac:dyDescent="0.3">
      <c r="AO55209" s="9"/>
      <c r="AP55209" s="9"/>
      <c r="AQ55209" s="9"/>
    </row>
    <row r="55210" spans="41:43" x14ac:dyDescent="0.3">
      <c r="AO55210" s="9"/>
      <c r="AP55210" s="9"/>
      <c r="AQ55210" s="9"/>
    </row>
    <row r="55211" spans="41:43" x14ac:dyDescent="0.3">
      <c r="AO55211" s="9"/>
      <c r="AP55211" s="9"/>
      <c r="AQ55211" s="9"/>
    </row>
    <row r="55212" spans="41:43" x14ac:dyDescent="0.3">
      <c r="AO55212" s="9"/>
      <c r="AP55212" s="9"/>
      <c r="AQ55212" s="9"/>
    </row>
    <row r="55213" spans="41:43" x14ac:dyDescent="0.3">
      <c r="AO55213" s="9"/>
      <c r="AP55213" s="9"/>
      <c r="AQ55213" s="9"/>
    </row>
    <row r="55214" spans="41:43" x14ac:dyDescent="0.3">
      <c r="AO55214" s="9"/>
      <c r="AP55214" s="9"/>
      <c r="AQ55214" s="9"/>
    </row>
    <row r="55215" spans="41:43" x14ac:dyDescent="0.3">
      <c r="AO55215" s="9"/>
      <c r="AP55215" s="9"/>
      <c r="AQ55215" s="9"/>
    </row>
    <row r="55216" spans="41:43" x14ac:dyDescent="0.3">
      <c r="AO55216" s="9"/>
      <c r="AP55216" s="9"/>
      <c r="AQ55216" s="9"/>
    </row>
    <row r="55217" spans="41:43" x14ac:dyDescent="0.3">
      <c r="AO55217" s="9"/>
      <c r="AP55217" s="9"/>
      <c r="AQ55217" s="9"/>
    </row>
    <row r="55218" spans="41:43" x14ac:dyDescent="0.3">
      <c r="AO55218" s="9"/>
      <c r="AP55218" s="9"/>
      <c r="AQ55218" s="9"/>
    </row>
    <row r="55219" spans="41:43" x14ac:dyDescent="0.3">
      <c r="AO55219" s="9"/>
      <c r="AP55219" s="9"/>
      <c r="AQ55219" s="9"/>
    </row>
    <row r="55220" spans="41:43" x14ac:dyDescent="0.3">
      <c r="AO55220" s="9"/>
      <c r="AP55220" s="9"/>
      <c r="AQ55220" s="9"/>
    </row>
    <row r="55221" spans="41:43" x14ac:dyDescent="0.3">
      <c r="AO55221" s="9"/>
      <c r="AP55221" s="9"/>
      <c r="AQ55221" s="9"/>
    </row>
    <row r="55222" spans="41:43" x14ac:dyDescent="0.3">
      <c r="AO55222" s="9"/>
      <c r="AP55222" s="9"/>
      <c r="AQ55222" s="9"/>
    </row>
    <row r="55223" spans="41:43" x14ac:dyDescent="0.3">
      <c r="AO55223" s="9"/>
      <c r="AP55223" s="9"/>
      <c r="AQ55223" s="9"/>
    </row>
    <row r="55224" spans="41:43" x14ac:dyDescent="0.3">
      <c r="AO55224" s="9"/>
      <c r="AP55224" s="9"/>
      <c r="AQ55224" s="9"/>
    </row>
    <row r="55225" spans="41:43" x14ac:dyDescent="0.3">
      <c r="AO55225" s="9"/>
      <c r="AP55225" s="9"/>
      <c r="AQ55225" s="9"/>
    </row>
    <row r="55226" spans="41:43" x14ac:dyDescent="0.3">
      <c r="AO55226" s="9"/>
      <c r="AP55226" s="9"/>
      <c r="AQ55226" s="9"/>
    </row>
    <row r="55227" spans="41:43" x14ac:dyDescent="0.3">
      <c r="AO55227" s="9"/>
      <c r="AP55227" s="9"/>
      <c r="AQ55227" s="9"/>
    </row>
    <row r="55228" spans="41:43" x14ac:dyDescent="0.3">
      <c r="AO55228" s="9"/>
      <c r="AP55228" s="9"/>
      <c r="AQ55228" s="9"/>
    </row>
    <row r="55229" spans="41:43" x14ac:dyDescent="0.3">
      <c r="AO55229" s="9"/>
      <c r="AP55229" s="9"/>
      <c r="AQ55229" s="9"/>
    </row>
    <row r="55230" spans="41:43" x14ac:dyDescent="0.3">
      <c r="AO55230" s="9"/>
      <c r="AP55230" s="9"/>
      <c r="AQ55230" s="9"/>
    </row>
    <row r="55231" spans="41:43" x14ac:dyDescent="0.3">
      <c r="AO55231" s="9"/>
      <c r="AP55231" s="9"/>
      <c r="AQ55231" s="9"/>
    </row>
    <row r="55232" spans="41:43" x14ac:dyDescent="0.3">
      <c r="AO55232" s="9"/>
      <c r="AP55232" s="9"/>
      <c r="AQ55232" s="9"/>
    </row>
    <row r="55233" spans="41:43" x14ac:dyDescent="0.3">
      <c r="AO55233" s="9"/>
      <c r="AP55233" s="9"/>
      <c r="AQ55233" s="9"/>
    </row>
    <row r="55234" spans="41:43" x14ac:dyDescent="0.3">
      <c r="AO55234" s="9"/>
      <c r="AP55234" s="9"/>
      <c r="AQ55234" s="9"/>
    </row>
    <row r="55235" spans="41:43" x14ac:dyDescent="0.3">
      <c r="AO55235" s="9"/>
      <c r="AP55235" s="9"/>
      <c r="AQ55235" s="9"/>
    </row>
    <row r="55236" spans="41:43" x14ac:dyDescent="0.3">
      <c r="AO55236" s="9"/>
      <c r="AP55236" s="9"/>
      <c r="AQ55236" s="9"/>
    </row>
    <row r="55237" spans="41:43" x14ac:dyDescent="0.3">
      <c r="AO55237" s="9"/>
      <c r="AP55237" s="9"/>
      <c r="AQ55237" s="9"/>
    </row>
    <row r="55238" spans="41:43" x14ac:dyDescent="0.3">
      <c r="AO55238" s="9"/>
      <c r="AP55238" s="9"/>
      <c r="AQ55238" s="9"/>
    </row>
    <row r="55239" spans="41:43" x14ac:dyDescent="0.3">
      <c r="AO55239" s="9"/>
      <c r="AP55239" s="9"/>
      <c r="AQ55239" s="9"/>
    </row>
    <row r="55240" spans="41:43" x14ac:dyDescent="0.3">
      <c r="AO55240" s="9"/>
      <c r="AP55240" s="9"/>
      <c r="AQ55240" s="9"/>
    </row>
    <row r="55241" spans="41:43" x14ac:dyDescent="0.3">
      <c r="AO55241" s="9"/>
      <c r="AP55241" s="9"/>
      <c r="AQ55241" s="9"/>
    </row>
    <row r="55242" spans="41:43" x14ac:dyDescent="0.3">
      <c r="AO55242" s="9"/>
      <c r="AP55242" s="9"/>
      <c r="AQ55242" s="9"/>
    </row>
    <row r="55243" spans="41:43" x14ac:dyDescent="0.3">
      <c r="AO55243" s="9"/>
      <c r="AP55243" s="9"/>
      <c r="AQ55243" s="9"/>
    </row>
    <row r="55244" spans="41:43" x14ac:dyDescent="0.3">
      <c r="AO55244" s="9"/>
      <c r="AP55244" s="9"/>
      <c r="AQ55244" s="9"/>
    </row>
    <row r="55245" spans="41:43" x14ac:dyDescent="0.3">
      <c r="AO55245" s="9"/>
      <c r="AP55245" s="9"/>
      <c r="AQ55245" s="9"/>
    </row>
    <row r="55246" spans="41:43" x14ac:dyDescent="0.3">
      <c r="AO55246" s="9"/>
      <c r="AP55246" s="9"/>
      <c r="AQ55246" s="9"/>
    </row>
    <row r="55247" spans="41:43" x14ac:dyDescent="0.3">
      <c r="AO55247" s="9"/>
      <c r="AP55247" s="9"/>
      <c r="AQ55247" s="9"/>
    </row>
    <row r="55248" spans="41:43" x14ac:dyDescent="0.3">
      <c r="AO55248" s="9"/>
      <c r="AP55248" s="9"/>
      <c r="AQ55248" s="9"/>
    </row>
    <row r="55249" spans="41:43" x14ac:dyDescent="0.3">
      <c r="AO55249" s="9"/>
      <c r="AP55249" s="9"/>
      <c r="AQ55249" s="9"/>
    </row>
    <row r="55250" spans="41:43" x14ac:dyDescent="0.3">
      <c r="AO55250" s="9"/>
      <c r="AP55250" s="9"/>
      <c r="AQ55250" s="9"/>
    </row>
    <row r="55251" spans="41:43" x14ac:dyDescent="0.3">
      <c r="AO55251" s="9"/>
      <c r="AP55251" s="9"/>
      <c r="AQ55251" s="9"/>
    </row>
    <row r="55252" spans="41:43" x14ac:dyDescent="0.3">
      <c r="AO55252" s="9"/>
      <c r="AP55252" s="9"/>
      <c r="AQ55252" s="9"/>
    </row>
    <row r="55253" spans="41:43" x14ac:dyDescent="0.3">
      <c r="AO55253" s="9"/>
      <c r="AP55253" s="9"/>
      <c r="AQ55253" s="9"/>
    </row>
    <row r="55254" spans="41:43" x14ac:dyDescent="0.3">
      <c r="AO55254" s="9"/>
      <c r="AP55254" s="9"/>
      <c r="AQ55254" s="9"/>
    </row>
    <row r="55255" spans="41:43" x14ac:dyDescent="0.3">
      <c r="AO55255" s="9"/>
      <c r="AP55255" s="9"/>
      <c r="AQ55255" s="9"/>
    </row>
    <row r="55256" spans="41:43" x14ac:dyDescent="0.3">
      <c r="AO55256" s="9"/>
      <c r="AP55256" s="9"/>
      <c r="AQ55256" s="9"/>
    </row>
    <row r="55257" spans="41:43" x14ac:dyDescent="0.3">
      <c r="AO55257" s="9"/>
      <c r="AP55257" s="9"/>
      <c r="AQ55257" s="9"/>
    </row>
    <row r="55258" spans="41:43" x14ac:dyDescent="0.3">
      <c r="AO55258" s="9"/>
      <c r="AP55258" s="9"/>
      <c r="AQ55258" s="9"/>
    </row>
    <row r="55259" spans="41:43" x14ac:dyDescent="0.3">
      <c r="AO55259" s="9"/>
      <c r="AP55259" s="9"/>
      <c r="AQ55259" s="9"/>
    </row>
    <row r="55260" spans="41:43" x14ac:dyDescent="0.3">
      <c r="AO55260" s="9"/>
      <c r="AP55260" s="9"/>
      <c r="AQ55260" s="9"/>
    </row>
    <row r="55261" spans="41:43" x14ac:dyDescent="0.3">
      <c r="AO55261" s="9"/>
      <c r="AP55261" s="9"/>
      <c r="AQ55261" s="9"/>
    </row>
    <row r="55262" spans="41:43" x14ac:dyDescent="0.3">
      <c r="AO55262" s="9"/>
      <c r="AP55262" s="9"/>
      <c r="AQ55262" s="9"/>
    </row>
    <row r="55263" spans="41:43" x14ac:dyDescent="0.3">
      <c r="AO55263" s="9"/>
      <c r="AP55263" s="9"/>
      <c r="AQ55263" s="9"/>
    </row>
    <row r="55264" spans="41:43" x14ac:dyDescent="0.3">
      <c r="AO55264" s="9"/>
      <c r="AP55264" s="9"/>
      <c r="AQ55264" s="9"/>
    </row>
    <row r="55265" spans="41:43" x14ac:dyDescent="0.3">
      <c r="AO55265" s="9"/>
      <c r="AP55265" s="9"/>
      <c r="AQ55265" s="9"/>
    </row>
    <row r="55266" spans="41:43" x14ac:dyDescent="0.3">
      <c r="AO55266" s="9"/>
      <c r="AP55266" s="9"/>
      <c r="AQ55266" s="9"/>
    </row>
    <row r="55267" spans="41:43" x14ac:dyDescent="0.3">
      <c r="AO55267" s="9"/>
      <c r="AP55267" s="9"/>
      <c r="AQ55267" s="9"/>
    </row>
    <row r="55268" spans="41:43" x14ac:dyDescent="0.3">
      <c r="AO55268" s="9"/>
      <c r="AP55268" s="9"/>
      <c r="AQ55268" s="9"/>
    </row>
    <row r="55269" spans="41:43" x14ac:dyDescent="0.3">
      <c r="AO55269" s="9"/>
      <c r="AP55269" s="9"/>
      <c r="AQ55269" s="9"/>
    </row>
    <row r="55270" spans="41:43" x14ac:dyDescent="0.3">
      <c r="AO55270" s="9"/>
      <c r="AP55270" s="9"/>
      <c r="AQ55270" s="9"/>
    </row>
    <row r="55271" spans="41:43" x14ac:dyDescent="0.3">
      <c r="AO55271" s="9"/>
      <c r="AP55271" s="9"/>
      <c r="AQ55271" s="9"/>
    </row>
    <row r="55272" spans="41:43" x14ac:dyDescent="0.3">
      <c r="AO55272" s="9"/>
      <c r="AP55272" s="9"/>
      <c r="AQ55272" s="9"/>
    </row>
    <row r="55273" spans="41:43" x14ac:dyDescent="0.3">
      <c r="AO55273" s="9"/>
      <c r="AP55273" s="9"/>
      <c r="AQ55273" s="9"/>
    </row>
    <row r="55274" spans="41:43" x14ac:dyDescent="0.3">
      <c r="AO55274" s="9"/>
      <c r="AP55274" s="9"/>
      <c r="AQ55274" s="9"/>
    </row>
    <row r="55275" spans="41:43" x14ac:dyDescent="0.3">
      <c r="AO55275" s="9"/>
      <c r="AP55275" s="9"/>
      <c r="AQ55275" s="9"/>
    </row>
    <row r="55276" spans="41:43" x14ac:dyDescent="0.3">
      <c r="AO55276" s="9"/>
      <c r="AP55276" s="9"/>
      <c r="AQ55276" s="9"/>
    </row>
    <row r="55277" spans="41:43" x14ac:dyDescent="0.3">
      <c r="AO55277" s="9"/>
      <c r="AP55277" s="9"/>
      <c r="AQ55277" s="9"/>
    </row>
    <row r="55278" spans="41:43" x14ac:dyDescent="0.3">
      <c r="AO55278" s="9"/>
      <c r="AP55278" s="9"/>
      <c r="AQ55278" s="9"/>
    </row>
    <row r="55279" spans="41:43" x14ac:dyDescent="0.3">
      <c r="AO55279" s="9"/>
      <c r="AP55279" s="9"/>
      <c r="AQ55279" s="9"/>
    </row>
    <row r="55280" spans="41:43" x14ac:dyDescent="0.3">
      <c r="AO55280" s="9"/>
      <c r="AP55280" s="9"/>
      <c r="AQ55280" s="9"/>
    </row>
    <row r="55281" spans="41:43" x14ac:dyDescent="0.3">
      <c r="AO55281" s="9"/>
      <c r="AP55281" s="9"/>
      <c r="AQ55281" s="9"/>
    </row>
    <row r="55282" spans="41:43" x14ac:dyDescent="0.3">
      <c r="AO55282" s="9"/>
      <c r="AP55282" s="9"/>
      <c r="AQ55282" s="9"/>
    </row>
    <row r="55283" spans="41:43" x14ac:dyDescent="0.3">
      <c r="AO55283" s="9"/>
      <c r="AP55283" s="9"/>
      <c r="AQ55283" s="9"/>
    </row>
    <row r="55284" spans="41:43" x14ac:dyDescent="0.3">
      <c r="AO55284" s="9"/>
      <c r="AP55284" s="9"/>
      <c r="AQ55284" s="9"/>
    </row>
    <row r="55285" spans="41:43" x14ac:dyDescent="0.3">
      <c r="AO55285" s="9"/>
      <c r="AP55285" s="9"/>
      <c r="AQ55285" s="9"/>
    </row>
    <row r="55286" spans="41:43" x14ac:dyDescent="0.3">
      <c r="AO55286" s="9"/>
      <c r="AP55286" s="9"/>
      <c r="AQ55286" s="9"/>
    </row>
    <row r="55287" spans="41:43" x14ac:dyDescent="0.3">
      <c r="AO55287" s="9"/>
      <c r="AP55287" s="9"/>
      <c r="AQ55287" s="9"/>
    </row>
    <row r="55288" spans="41:43" x14ac:dyDescent="0.3">
      <c r="AO55288" s="9"/>
      <c r="AP55288" s="9"/>
      <c r="AQ55288" s="9"/>
    </row>
    <row r="55289" spans="41:43" x14ac:dyDescent="0.3">
      <c r="AO55289" s="9"/>
      <c r="AP55289" s="9"/>
      <c r="AQ55289" s="9"/>
    </row>
    <row r="55290" spans="41:43" x14ac:dyDescent="0.3">
      <c r="AO55290" s="9"/>
      <c r="AP55290" s="9"/>
      <c r="AQ55290" s="9"/>
    </row>
    <row r="55291" spans="41:43" x14ac:dyDescent="0.3">
      <c r="AO55291" s="9"/>
      <c r="AP55291" s="9"/>
      <c r="AQ55291" s="9"/>
    </row>
    <row r="55292" spans="41:43" x14ac:dyDescent="0.3">
      <c r="AO55292" s="9"/>
      <c r="AP55292" s="9"/>
      <c r="AQ55292" s="9"/>
    </row>
    <row r="55293" spans="41:43" x14ac:dyDescent="0.3">
      <c r="AO55293" s="9"/>
      <c r="AP55293" s="9"/>
      <c r="AQ55293" s="9"/>
    </row>
    <row r="55294" spans="41:43" x14ac:dyDescent="0.3">
      <c r="AO55294" s="9"/>
      <c r="AP55294" s="9"/>
      <c r="AQ55294" s="9"/>
    </row>
    <row r="55295" spans="41:43" x14ac:dyDescent="0.3">
      <c r="AO55295" s="9"/>
      <c r="AP55295" s="9"/>
      <c r="AQ55295" s="9"/>
    </row>
    <row r="55296" spans="41:43" x14ac:dyDescent="0.3">
      <c r="AO55296" s="9"/>
      <c r="AP55296" s="9"/>
      <c r="AQ55296" s="9"/>
    </row>
    <row r="55297" spans="41:43" x14ac:dyDescent="0.3">
      <c r="AO55297" s="9"/>
      <c r="AP55297" s="9"/>
      <c r="AQ55297" s="9"/>
    </row>
    <row r="55298" spans="41:43" x14ac:dyDescent="0.3">
      <c r="AO55298" s="9"/>
      <c r="AP55298" s="9"/>
      <c r="AQ55298" s="9"/>
    </row>
    <row r="55299" spans="41:43" x14ac:dyDescent="0.3">
      <c r="AO55299" s="9"/>
      <c r="AP55299" s="9"/>
      <c r="AQ55299" s="9"/>
    </row>
    <row r="55300" spans="41:43" x14ac:dyDescent="0.3">
      <c r="AO55300" s="9"/>
      <c r="AP55300" s="9"/>
      <c r="AQ55300" s="9"/>
    </row>
    <row r="55301" spans="41:43" x14ac:dyDescent="0.3">
      <c r="AO55301" s="9"/>
      <c r="AP55301" s="9"/>
      <c r="AQ55301" s="9"/>
    </row>
    <row r="55302" spans="41:43" x14ac:dyDescent="0.3">
      <c r="AO55302" s="9"/>
      <c r="AP55302" s="9"/>
      <c r="AQ55302" s="9"/>
    </row>
    <row r="55303" spans="41:43" x14ac:dyDescent="0.3">
      <c r="AO55303" s="9"/>
      <c r="AP55303" s="9"/>
      <c r="AQ55303" s="9"/>
    </row>
    <row r="55304" spans="41:43" x14ac:dyDescent="0.3">
      <c r="AO55304" s="9"/>
      <c r="AP55304" s="9"/>
      <c r="AQ55304" s="9"/>
    </row>
    <row r="55305" spans="41:43" x14ac:dyDescent="0.3">
      <c r="AO55305" s="9"/>
      <c r="AP55305" s="9"/>
      <c r="AQ55305" s="9"/>
    </row>
    <row r="55306" spans="41:43" x14ac:dyDescent="0.3">
      <c r="AO55306" s="9"/>
      <c r="AP55306" s="9"/>
      <c r="AQ55306" s="9"/>
    </row>
    <row r="55307" spans="41:43" x14ac:dyDescent="0.3">
      <c r="AO55307" s="9"/>
      <c r="AP55307" s="9"/>
      <c r="AQ55307" s="9"/>
    </row>
    <row r="55308" spans="41:43" x14ac:dyDescent="0.3">
      <c r="AO55308" s="9"/>
      <c r="AP55308" s="9"/>
      <c r="AQ55308" s="9"/>
    </row>
    <row r="55309" spans="41:43" x14ac:dyDescent="0.3">
      <c r="AO55309" s="9"/>
      <c r="AP55309" s="9"/>
      <c r="AQ55309" s="9"/>
    </row>
    <row r="55310" spans="41:43" x14ac:dyDescent="0.3">
      <c r="AO55310" s="9"/>
      <c r="AP55310" s="9"/>
      <c r="AQ55310" s="9"/>
    </row>
    <row r="55311" spans="41:43" x14ac:dyDescent="0.3">
      <c r="AO55311" s="9"/>
      <c r="AP55311" s="9"/>
      <c r="AQ55311" s="9"/>
    </row>
    <row r="55312" spans="41:43" x14ac:dyDescent="0.3">
      <c r="AO55312" s="9"/>
      <c r="AP55312" s="9"/>
      <c r="AQ55312" s="9"/>
    </row>
    <row r="55313" spans="41:43" x14ac:dyDescent="0.3">
      <c r="AO55313" s="9"/>
      <c r="AP55313" s="9"/>
      <c r="AQ55313" s="9"/>
    </row>
    <row r="55314" spans="41:43" x14ac:dyDescent="0.3">
      <c r="AO55314" s="9"/>
      <c r="AP55314" s="9"/>
      <c r="AQ55314" s="9"/>
    </row>
    <row r="55315" spans="41:43" x14ac:dyDescent="0.3">
      <c r="AO55315" s="9"/>
      <c r="AP55315" s="9"/>
      <c r="AQ55315" s="9"/>
    </row>
    <row r="55316" spans="41:43" x14ac:dyDescent="0.3">
      <c r="AO55316" s="9"/>
      <c r="AP55316" s="9"/>
      <c r="AQ55316" s="9"/>
    </row>
    <row r="55317" spans="41:43" x14ac:dyDescent="0.3">
      <c r="AO55317" s="9"/>
      <c r="AP55317" s="9"/>
      <c r="AQ55317" s="9"/>
    </row>
    <row r="55318" spans="41:43" x14ac:dyDescent="0.3">
      <c r="AO55318" s="9"/>
      <c r="AP55318" s="9"/>
      <c r="AQ55318" s="9"/>
    </row>
    <row r="55319" spans="41:43" x14ac:dyDescent="0.3">
      <c r="AO55319" s="9"/>
      <c r="AP55319" s="9"/>
      <c r="AQ55319" s="9"/>
    </row>
    <row r="55320" spans="41:43" x14ac:dyDescent="0.3">
      <c r="AO55320" s="9"/>
      <c r="AP55320" s="9"/>
      <c r="AQ55320" s="9"/>
    </row>
    <row r="55321" spans="41:43" x14ac:dyDescent="0.3">
      <c r="AO55321" s="9"/>
      <c r="AP55321" s="9"/>
      <c r="AQ55321" s="9"/>
    </row>
    <row r="55322" spans="41:43" x14ac:dyDescent="0.3">
      <c r="AO55322" s="9"/>
      <c r="AP55322" s="9"/>
      <c r="AQ55322" s="9"/>
    </row>
    <row r="55323" spans="41:43" x14ac:dyDescent="0.3">
      <c r="AO55323" s="9"/>
      <c r="AP55323" s="9"/>
      <c r="AQ55323" s="9"/>
    </row>
    <row r="55324" spans="41:43" x14ac:dyDescent="0.3">
      <c r="AO55324" s="9"/>
      <c r="AP55324" s="9"/>
      <c r="AQ55324" s="9"/>
    </row>
    <row r="55325" spans="41:43" x14ac:dyDescent="0.3">
      <c r="AO55325" s="9"/>
      <c r="AP55325" s="9"/>
      <c r="AQ55325" s="9"/>
    </row>
    <row r="55326" spans="41:43" x14ac:dyDescent="0.3">
      <c r="AO55326" s="9"/>
      <c r="AP55326" s="9"/>
      <c r="AQ55326" s="9"/>
    </row>
    <row r="55327" spans="41:43" x14ac:dyDescent="0.3">
      <c r="AO55327" s="9"/>
      <c r="AP55327" s="9"/>
      <c r="AQ55327" s="9"/>
    </row>
    <row r="55328" spans="41:43" x14ac:dyDescent="0.3">
      <c r="AO55328" s="9"/>
      <c r="AP55328" s="9"/>
      <c r="AQ55328" s="9"/>
    </row>
    <row r="55329" spans="41:43" x14ac:dyDescent="0.3">
      <c r="AO55329" s="9"/>
      <c r="AP55329" s="9"/>
      <c r="AQ55329" s="9"/>
    </row>
    <row r="55330" spans="41:43" x14ac:dyDescent="0.3">
      <c r="AO55330" s="9"/>
      <c r="AP55330" s="9"/>
      <c r="AQ55330" s="9"/>
    </row>
    <row r="55331" spans="41:43" x14ac:dyDescent="0.3">
      <c r="AO55331" s="9"/>
      <c r="AP55331" s="9"/>
      <c r="AQ55331" s="9"/>
    </row>
    <row r="55332" spans="41:43" x14ac:dyDescent="0.3">
      <c r="AO55332" s="9"/>
      <c r="AP55332" s="9"/>
      <c r="AQ55332" s="9"/>
    </row>
    <row r="55333" spans="41:43" x14ac:dyDescent="0.3">
      <c r="AO55333" s="9"/>
      <c r="AP55333" s="9"/>
      <c r="AQ55333" s="9"/>
    </row>
    <row r="55334" spans="41:43" x14ac:dyDescent="0.3">
      <c r="AO55334" s="9"/>
      <c r="AP55334" s="9"/>
      <c r="AQ55334" s="9"/>
    </row>
    <row r="55335" spans="41:43" x14ac:dyDescent="0.3">
      <c r="AO55335" s="9"/>
      <c r="AP55335" s="9"/>
      <c r="AQ55335" s="9"/>
    </row>
    <row r="55336" spans="41:43" x14ac:dyDescent="0.3">
      <c r="AO55336" s="9"/>
      <c r="AP55336" s="9"/>
      <c r="AQ55336" s="9"/>
    </row>
    <row r="55337" spans="41:43" x14ac:dyDescent="0.3">
      <c r="AO55337" s="9"/>
      <c r="AP55337" s="9"/>
      <c r="AQ55337" s="9"/>
    </row>
    <row r="55338" spans="41:43" x14ac:dyDescent="0.3">
      <c r="AO55338" s="9"/>
      <c r="AP55338" s="9"/>
      <c r="AQ55338" s="9"/>
    </row>
    <row r="55339" spans="41:43" x14ac:dyDescent="0.3">
      <c r="AO55339" s="9"/>
      <c r="AP55339" s="9"/>
      <c r="AQ55339" s="9"/>
    </row>
    <row r="55340" spans="41:43" x14ac:dyDescent="0.3">
      <c r="AO55340" s="9"/>
      <c r="AP55340" s="9"/>
      <c r="AQ55340" s="9"/>
    </row>
    <row r="55341" spans="41:43" x14ac:dyDescent="0.3">
      <c r="AO55341" s="9"/>
      <c r="AP55341" s="9"/>
      <c r="AQ55341" s="9"/>
    </row>
    <row r="55342" spans="41:43" x14ac:dyDescent="0.3">
      <c r="AO55342" s="9"/>
      <c r="AP55342" s="9"/>
      <c r="AQ55342" s="9"/>
    </row>
    <row r="55343" spans="41:43" x14ac:dyDescent="0.3">
      <c r="AO55343" s="9"/>
      <c r="AP55343" s="9"/>
      <c r="AQ55343" s="9"/>
    </row>
    <row r="55344" spans="41:43" x14ac:dyDescent="0.3">
      <c r="AO55344" s="9"/>
      <c r="AP55344" s="9"/>
      <c r="AQ55344" s="9"/>
    </row>
    <row r="55345" spans="41:43" x14ac:dyDescent="0.3">
      <c r="AO55345" s="9"/>
      <c r="AP55345" s="9"/>
      <c r="AQ55345" s="9"/>
    </row>
    <row r="55346" spans="41:43" x14ac:dyDescent="0.3">
      <c r="AO55346" s="9"/>
      <c r="AP55346" s="9"/>
      <c r="AQ55346" s="9"/>
    </row>
    <row r="55347" spans="41:43" x14ac:dyDescent="0.3">
      <c r="AO55347" s="9"/>
      <c r="AP55347" s="9"/>
      <c r="AQ55347" s="9"/>
    </row>
    <row r="55348" spans="41:43" x14ac:dyDescent="0.3">
      <c r="AO55348" s="9"/>
      <c r="AP55348" s="9"/>
      <c r="AQ55348" s="9"/>
    </row>
    <row r="55349" spans="41:43" x14ac:dyDescent="0.3">
      <c r="AO55349" s="9"/>
      <c r="AP55349" s="9"/>
      <c r="AQ55349" s="9"/>
    </row>
    <row r="55350" spans="41:43" x14ac:dyDescent="0.3">
      <c r="AO55350" s="9"/>
      <c r="AP55350" s="9"/>
      <c r="AQ55350" s="9"/>
    </row>
    <row r="55351" spans="41:43" x14ac:dyDescent="0.3">
      <c r="AO55351" s="9"/>
      <c r="AP55351" s="9"/>
      <c r="AQ55351" s="9"/>
    </row>
    <row r="55352" spans="41:43" x14ac:dyDescent="0.3">
      <c r="AO55352" s="9"/>
      <c r="AP55352" s="9"/>
      <c r="AQ55352" s="9"/>
    </row>
    <row r="55353" spans="41:43" x14ac:dyDescent="0.3">
      <c r="AO55353" s="9"/>
      <c r="AP55353" s="9"/>
      <c r="AQ55353" s="9"/>
    </row>
    <row r="55354" spans="41:43" x14ac:dyDescent="0.3">
      <c r="AO55354" s="9"/>
      <c r="AP55354" s="9"/>
      <c r="AQ55354" s="9"/>
    </row>
    <row r="55355" spans="41:43" x14ac:dyDescent="0.3">
      <c r="AO55355" s="9"/>
      <c r="AP55355" s="9"/>
      <c r="AQ55355" s="9"/>
    </row>
    <row r="55356" spans="41:43" x14ac:dyDescent="0.3">
      <c r="AO55356" s="9"/>
      <c r="AP55356" s="9"/>
      <c r="AQ55356" s="9"/>
    </row>
    <row r="55357" spans="41:43" x14ac:dyDescent="0.3">
      <c r="AO55357" s="9"/>
      <c r="AP55357" s="9"/>
      <c r="AQ55357" s="9"/>
    </row>
    <row r="55358" spans="41:43" x14ac:dyDescent="0.3">
      <c r="AO55358" s="9"/>
      <c r="AP55358" s="9"/>
      <c r="AQ55358" s="9"/>
    </row>
    <row r="55359" spans="41:43" x14ac:dyDescent="0.3">
      <c r="AO55359" s="9"/>
      <c r="AP55359" s="9"/>
      <c r="AQ55359" s="9"/>
    </row>
    <row r="55360" spans="41:43" x14ac:dyDescent="0.3">
      <c r="AO55360" s="9"/>
      <c r="AP55360" s="9"/>
      <c r="AQ55360" s="9"/>
    </row>
    <row r="55361" spans="41:43" x14ac:dyDescent="0.3">
      <c r="AO55361" s="9"/>
      <c r="AP55361" s="9"/>
      <c r="AQ55361" s="9"/>
    </row>
    <row r="55362" spans="41:43" x14ac:dyDescent="0.3">
      <c r="AO55362" s="9"/>
      <c r="AP55362" s="9"/>
      <c r="AQ55362" s="9"/>
    </row>
    <row r="55363" spans="41:43" x14ac:dyDescent="0.3">
      <c r="AO55363" s="9"/>
      <c r="AP55363" s="9"/>
      <c r="AQ55363" s="9"/>
    </row>
    <row r="55364" spans="41:43" x14ac:dyDescent="0.3">
      <c r="AO55364" s="9"/>
      <c r="AP55364" s="9"/>
      <c r="AQ55364" s="9"/>
    </row>
    <row r="55365" spans="41:43" x14ac:dyDescent="0.3">
      <c r="AO55365" s="9"/>
      <c r="AP55365" s="9"/>
      <c r="AQ55365" s="9"/>
    </row>
    <row r="55366" spans="41:43" x14ac:dyDescent="0.3">
      <c r="AO55366" s="9"/>
      <c r="AP55366" s="9"/>
      <c r="AQ55366" s="9"/>
    </row>
    <row r="55367" spans="41:43" x14ac:dyDescent="0.3">
      <c r="AO55367" s="9"/>
      <c r="AP55367" s="9"/>
      <c r="AQ55367" s="9"/>
    </row>
    <row r="55368" spans="41:43" x14ac:dyDescent="0.3">
      <c r="AO55368" s="9"/>
      <c r="AP55368" s="9"/>
      <c r="AQ55368" s="9"/>
    </row>
    <row r="55369" spans="41:43" x14ac:dyDescent="0.3">
      <c r="AO55369" s="9"/>
      <c r="AP55369" s="9"/>
      <c r="AQ55369" s="9"/>
    </row>
    <row r="55370" spans="41:43" x14ac:dyDescent="0.3">
      <c r="AO55370" s="9"/>
      <c r="AP55370" s="9"/>
      <c r="AQ55370" s="9"/>
    </row>
    <row r="55371" spans="41:43" x14ac:dyDescent="0.3">
      <c r="AO55371" s="9"/>
      <c r="AP55371" s="9"/>
      <c r="AQ55371" s="9"/>
    </row>
    <row r="55372" spans="41:43" x14ac:dyDescent="0.3">
      <c r="AO55372" s="9"/>
      <c r="AP55372" s="9"/>
      <c r="AQ55372" s="9"/>
    </row>
    <row r="55373" spans="41:43" x14ac:dyDescent="0.3">
      <c r="AO55373" s="9"/>
      <c r="AP55373" s="9"/>
      <c r="AQ55373" s="9"/>
    </row>
    <row r="55374" spans="41:43" x14ac:dyDescent="0.3">
      <c r="AO55374" s="9"/>
      <c r="AP55374" s="9"/>
      <c r="AQ55374" s="9"/>
    </row>
    <row r="55375" spans="41:43" x14ac:dyDescent="0.3">
      <c r="AO55375" s="9"/>
      <c r="AP55375" s="9"/>
      <c r="AQ55375" s="9"/>
    </row>
    <row r="55376" spans="41:43" x14ac:dyDescent="0.3">
      <c r="AO55376" s="9"/>
      <c r="AP55376" s="9"/>
      <c r="AQ55376" s="9"/>
    </row>
    <row r="55377" spans="41:43" x14ac:dyDescent="0.3">
      <c r="AO55377" s="9"/>
      <c r="AP55377" s="9"/>
      <c r="AQ55377" s="9"/>
    </row>
    <row r="55378" spans="41:43" x14ac:dyDescent="0.3">
      <c r="AO55378" s="9"/>
      <c r="AP55378" s="9"/>
      <c r="AQ55378" s="9"/>
    </row>
    <row r="55379" spans="41:43" x14ac:dyDescent="0.3">
      <c r="AO55379" s="9"/>
      <c r="AP55379" s="9"/>
      <c r="AQ55379" s="9"/>
    </row>
    <row r="55380" spans="41:43" x14ac:dyDescent="0.3">
      <c r="AO55380" s="9"/>
      <c r="AP55380" s="9"/>
      <c r="AQ55380" s="9"/>
    </row>
    <row r="55381" spans="41:43" x14ac:dyDescent="0.3">
      <c r="AO55381" s="9"/>
      <c r="AP55381" s="9"/>
      <c r="AQ55381" s="9"/>
    </row>
    <row r="55382" spans="41:43" x14ac:dyDescent="0.3">
      <c r="AO55382" s="9"/>
      <c r="AP55382" s="9"/>
      <c r="AQ55382" s="9"/>
    </row>
    <row r="55383" spans="41:43" x14ac:dyDescent="0.3">
      <c r="AO55383" s="9"/>
      <c r="AP55383" s="9"/>
      <c r="AQ55383" s="9"/>
    </row>
    <row r="55384" spans="41:43" x14ac:dyDescent="0.3">
      <c r="AO55384" s="9"/>
      <c r="AP55384" s="9"/>
      <c r="AQ55384" s="9"/>
    </row>
    <row r="55385" spans="41:43" x14ac:dyDescent="0.3">
      <c r="AO55385" s="9"/>
      <c r="AP55385" s="9"/>
      <c r="AQ55385" s="9"/>
    </row>
    <row r="55386" spans="41:43" x14ac:dyDescent="0.3">
      <c r="AO55386" s="9"/>
      <c r="AP55386" s="9"/>
      <c r="AQ55386" s="9"/>
    </row>
    <row r="55387" spans="41:43" x14ac:dyDescent="0.3">
      <c r="AO55387" s="9"/>
      <c r="AP55387" s="9"/>
      <c r="AQ55387" s="9"/>
    </row>
    <row r="55388" spans="41:43" x14ac:dyDescent="0.3">
      <c r="AO55388" s="9"/>
      <c r="AP55388" s="9"/>
      <c r="AQ55388" s="9"/>
    </row>
    <row r="55389" spans="41:43" x14ac:dyDescent="0.3">
      <c r="AO55389" s="9"/>
      <c r="AP55389" s="9"/>
      <c r="AQ55389" s="9"/>
    </row>
    <row r="55390" spans="41:43" x14ac:dyDescent="0.3">
      <c r="AO55390" s="9"/>
      <c r="AP55390" s="9"/>
      <c r="AQ55390" s="9"/>
    </row>
    <row r="55391" spans="41:43" x14ac:dyDescent="0.3">
      <c r="AO55391" s="9"/>
      <c r="AP55391" s="9"/>
      <c r="AQ55391" s="9"/>
    </row>
    <row r="55392" spans="41:43" x14ac:dyDescent="0.3">
      <c r="AO55392" s="9"/>
      <c r="AP55392" s="9"/>
      <c r="AQ55392" s="9"/>
    </row>
    <row r="55393" spans="41:43" x14ac:dyDescent="0.3">
      <c r="AO55393" s="9"/>
      <c r="AP55393" s="9"/>
      <c r="AQ55393" s="9"/>
    </row>
    <row r="55394" spans="41:43" x14ac:dyDescent="0.3">
      <c r="AO55394" s="9"/>
      <c r="AP55394" s="9"/>
      <c r="AQ55394" s="9"/>
    </row>
    <row r="55395" spans="41:43" x14ac:dyDescent="0.3">
      <c r="AO55395" s="9"/>
      <c r="AP55395" s="9"/>
      <c r="AQ55395" s="9"/>
    </row>
    <row r="55396" spans="41:43" x14ac:dyDescent="0.3">
      <c r="AO55396" s="9"/>
      <c r="AP55396" s="9"/>
      <c r="AQ55396" s="9"/>
    </row>
    <row r="55397" spans="41:43" x14ac:dyDescent="0.3">
      <c r="AO55397" s="9"/>
      <c r="AP55397" s="9"/>
      <c r="AQ55397" s="9"/>
    </row>
    <row r="55398" spans="41:43" x14ac:dyDescent="0.3">
      <c r="AO55398" s="9"/>
      <c r="AP55398" s="9"/>
      <c r="AQ55398" s="9"/>
    </row>
    <row r="55399" spans="41:43" x14ac:dyDescent="0.3">
      <c r="AO55399" s="9"/>
      <c r="AP55399" s="9"/>
      <c r="AQ55399" s="9"/>
    </row>
    <row r="55400" spans="41:43" x14ac:dyDescent="0.3">
      <c r="AO55400" s="9"/>
      <c r="AP55400" s="9"/>
      <c r="AQ55400" s="9"/>
    </row>
    <row r="55401" spans="41:43" x14ac:dyDescent="0.3">
      <c r="AO55401" s="9"/>
      <c r="AP55401" s="9"/>
      <c r="AQ55401" s="9"/>
    </row>
    <row r="55402" spans="41:43" x14ac:dyDescent="0.3">
      <c r="AO55402" s="9"/>
      <c r="AP55402" s="9"/>
      <c r="AQ55402" s="9"/>
    </row>
    <row r="55403" spans="41:43" x14ac:dyDescent="0.3">
      <c r="AO55403" s="9"/>
      <c r="AP55403" s="9"/>
      <c r="AQ55403" s="9"/>
    </row>
    <row r="55404" spans="41:43" x14ac:dyDescent="0.3">
      <c r="AO55404" s="9"/>
      <c r="AP55404" s="9"/>
      <c r="AQ55404" s="9"/>
    </row>
    <row r="55405" spans="41:43" x14ac:dyDescent="0.3">
      <c r="AO55405" s="9"/>
      <c r="AP55405" s="9"/>
      <c r="AQ55405" s="9"/>
    </row>
    <row r="55406" spans="41:43" x14ac:dyDescent="0.3">
      <c r="AO55406" s="9"/>
      <c r="AP55406" s="9"/>
      <c r="AQ55406" s="9"/>
    </row>
    <row r="55407" spans="41:43" x14ac:dyDescent="0.3">
      <c r="AO55407" s="9"/>
      <c r="AP55407" s="9"/>
      <c r="AQ55407" s="9"/>
    </row>
    <row r="55408" spans="41:43" x14ac:dyDescent="0.3">
      <c r="AO55408" s="9"/>
      <c r="AP55408" s="9"/>
      <c r="AQ55408" s="9"/>
    </row>
    <row r="55409" spans="41:43" x14ac:dyDescent="0.3">
      <c r="AO55409" s="9"/>
      <c r="AP55409" s="9"/>
      <c r="AQ55409" s="9"/>
    </row>
    <row r="55410" spans="41:43" x14ac:dyDescent="0.3">
      <c r="AO55410" s="9"/>
      <c r="AP55410" s="9"/>
      <c r="AQ55410" s="9"/>
    </row>
    <row r="55411" spans="41:43" x14ac:dyDescent="0.3">
      <c r="AO55411" s="9"/>
      <c r="AP55411" s="9"/>
      <c r="AQ55411" s="9"/>
    </row>
    <row r="55412" spans="41:43" x14ac:dyDescent="0.3">
      <c r="AO55412" s="9"/>
      <c r="AP55412" s="9"/>
      <c r="AQ55412" s="9"/>
    </row>
    <row r="55413" spans="41:43" x14ac:dyDescent="0.3">
      <c r="AO55413" s="9"/>
      <c r="AP55413" s="9"/>
      <c r="AQ55413" s="9"/>
    </row>
    <row r="55414" spans="41:43" x14ac:dyDescent="0.3">
      <c r="AO55414" s="9"/>
      <c r="AP55414" s="9"/>
      <c r="AQ55414" s="9"/>
    </row>
    <row r="55415" spans="41:43" x14ac:dyDescent="0.3">
      <c r="AO55415" s="9"/>
      <c r="AP55415" s="9"/>
      <c r="AQ55415" s="9"/>
    </row>
    <row r="55416" spans="41:43" x14ac:dyDescent="0.3">
      <c r="AO55416" s="9"/>
      <c r="AP55416" s="9"/>
      <c r="AQ55416" s="9"/>
    </row>
    <row r="55417" spans="41:43" x14ac:dyDescent="0.3">
      <c r="AO55417" s="9"/>
      <c r="AP55417" s="9"/>
      <c r="AQ55417" s="9"/>
    </row>
    <row r="55418" spans="41:43" x14ac:dyDescent="0.3">
      <c r="AO55418" s="9"/>
      <c r="AP55418" s="9"/>
      <c r="AQ55418" s="9"/>
    </row>
    <row r="55419" spans="41:43" x14ac:dyDescent="0.3">
      <c r="AO55419" s="9"/>
      <c r="AP55419" s="9"/>
      <c r="AQ55419" s="9"/>
    </row>
    <row r="55420" spans="41:43" x14ac:dyDescent="0.3">
      <c r="AO55420" s="9"/>
      <c r="AP55420" s="9"/>
      <c r="AQ55420" s="9"/>
    </row>
    <row r="55421" spans="41:43" x14ac:dyDescent="0.3">
      <c r="AO55421" s="9"/>
      <c r="AP55421" s="9"/>
      <c r="AQ55421" s="9"/>
    </row>
    <row r="55422" spans="41:43" x14ac:dyDescent="0.3">
      <c r="AO55422" s="9"/>
      <c r="AP55422" s="9"/>
      <c r="AQ55422" s="9"/>
    </row>
    <row r="55423" spans="41:43" x14ac:dyDescent="0.3">
      <c r="AO55423" s="9"/>
      <c r="AP55423" s="9"/>
      <c r="AQ55423" s="9"/>
    </row>
    <row r="55424" spans="41:43" x14ac:dyDescent="0.3">
      <c r="AO55424" s="9"/>
      <c r="AP55424" s="9"/>
      <c r="AQ55424" s="9"/>
    </row>
    <row r="55425" spans="41:43" x14ac:dyDescent="0.3">
      <c r="AO55425" s="9"/>
      <c r="AP55425" s="9"/>
      <c r="AQ55425" s="9"/>
    </row>
    <row r="55426" spans="41:43" x14ac:dyDescent="0.3">
      <c r="AO55426" s="9"/>
      <c r="AP55426" s="9"/>
      <c r="AQ55426" s="9"/>
    </row>
    <row r="55427" spans="41:43" x14ac:dyDescent="0.3">
      <c r="AO55427" s="9"/>
      <c r="AP55427" s="9"/>
      <c r="AQ55427" s="9"/>
    </row>
    <row r="55428" spans="41:43" x14ac:dyDescent="0.3">
      <c r="AO55428" s="9"/>
      <c r="AP55428" s="9"/>
      <c r="AQ55428" s="9"/>
    </row>
    <row r="55429" spans="41:43" x14ac:dyDescent="0.3">
      <c r="AO55429" s="9"/>
      <c r="AP55429" s="9"/>
      <c r="AQ55429" s="9"/>
    </row>
    <row r="55430" spans="41:43" x14ac:dyDescent="0.3">
      <c r="AO55430" s="9"/>
      <c r="AP55430" s="9"/>
      <c r="AQ55430" s="9"/>
    </row>
    <row r="55431" spans="41:43" x14ac:dyDescent="0.3">
      <c r="AO55431" s="9"/>
      <c r="AP55431" s="9"/>
      <c r="AQ55431" s="9"/>
    </row>
    <row r="55432" spans="41:43" x14ac:dyDescent="0.3">
      <c r="AO55432" s="9"/>
      <c r="AP55432" s="9"/>
      <c r="AQ55432" s="9"/>
    </row>
    <row r="55433" spans="41:43" x14ac:dyDescent="0.3">
      <c r="AO55433" s="9"/>
      <c r="AP55433" s="9"/>
      <c r="AQ55433" s="9"/>
    </row>
    <row r="55434" spans="41:43" x14ac:dyDescent="0.3">
      <c r="AO55434" s="9"/>
      <c r="AP55434" s="9"/>
      <c r="AQ55434" s="9"/>
    </row>
    <row r="55435" spans="41:43" x14ac:dyDescent="0.3">
      <c r="AO55435" s="9"/>
      <c r="AP55435" s="9"/>
      <c r="AQ55435" s="9"/>
    </row>
    <row r="55436" spans="41:43" x14ac:dyDescent="0.3">
      <c r="AO55436" s="9"/>
      <c r="AP55436" s="9"/>
      <c r="AQ55436" s="9"/>
    </row>
    <row r="55437" spans="41:43" x14ac:dyDescent="0.3">
      <c r="AO55437" s="9"/>
      <c r="AP55437" s="9"/>
      <c r="AQ55437" s="9"/>
    </row>
    <row r="55438" spans="41:43" x14ac:dyDescent="0.3">
      <c r="AO55438" s="9"/>
      <c r="AP55438" s="9"/>
      <c r="AQ55438" s="9"/>
    </row>
    <row r="55439" spans="41:43" x14ac:dyDescent="0.3">
      <c r="AO55439" s="9"/>
      <c r="AP55439" s="9"/>
      <c r="AQ55439" s="9"/>
    </row>
    <row r="55440" spans="41:43" x14ac:dyDescent="0.3">
      <c r="AO55440" s="9"/>
      <c r="AP55440" s="9"/>
      <c r="AQ55440" s="9"/>
    </row>
    <row r="55441" spans="41:43" x14ac:dyDescent="0.3">
      <c r="AO55441" s="9"/>
      <c r="AP55441" s="9"/>
      <c r="AQ55441" s="9"/>
    </row>
    <row r="55442" spans="41:43" x14ac:dyDescent="0.3">
      <c r="AO55442" s="9"/>
      <c r="AP55442" s="9"/>
      <c r="AQ55442" s="9"/>
    </row>
    <row r="55443" spans="41:43" x14ac:dyDescent="0.3">
      <c r="AO55443" s="9"/>
      <c r="AP55443" s="9"/>
      <c r="AQ55443" s="9"/>
    </row>
    <row r="55444" spans="41:43" x14ac:dyDescent="0.3">
      <c r="AO55444" s="9"/>
      <c r="AP55444" s="9"/>
      <c r="AQ55444" s="9"/>
    </row>
    <row r="55445" spans="41:43" x14ac:dyDescent="0.3">
      <c r="AO55445" s="9"/>
      <c r="AP55445" s="9"/>
      <c r="AQ55445" s="9"/>
    </row>
    <row r="55446" spans="41:43" x14ac:dyDescent="0.3">
      <c r="AO55446" s="9"/>
      <c r="AP55446" s="9"/>
      <c r="AQ55446" s="9"/>
    </row>
    <row r="55447" spans="41:43" x14ac:dyDescent="0.3">
      <c r="AO55447" s="9"/>
      <c r="AP55447" s="9"/>
      <c r="AQ55447" s="9"/>
    </row>
    <row r="55448" spans="41:43" x14ac:dyDescent="0.3">
      <c r="AO55448" s="9"/>
      <c r="AP55448" s="9"/>
      <c r="AQ55448" s="9"/>
    </row>
    <row r="55449" spans="41:43" x14ac:dyDescent="0.3">
      <c r="AO55449" s="9"/>
      <c r="AP55449" s="9"/>
      <c r="AQ55449" s="9"/>
    </row>
    <row r="55450" spans="41:43" x14ac:dyDescent="0.3">
      <c r="AO55450" s="9"/>
      <c r="AP55450" s="9"/>
      <c r="AQ55450" s="9"/>
    </row>
    <row r="55451" spans="41:43" x14ac:dyDescent="0.3">
      <c r="AO55451" s="9"/>
      <c r="AP55451" s="9"/>
      <c r="AQ55451" s="9"/>
    </row>
    <row r="55452" spans="41:43" x14ac:dyDescent="0.3">
      <c r="AO55452" s="9"/>
      <c r="AP55452" s="9"/>
      <c r="AQ55452" s="9"/>
    </row>
    <row r="55453" spans="41:43" x14ac:dyDescent="0.3">
      <c r="AO55453" s="9"/>
      <c r="AP55453" s="9"/>
      <c r="AQ55453" s="9"/>
    </row>
    <row r="55454" spans="41:43" x14ac:dyDescent="0.3">
      <c r="AO55454" s="9"/>
      <c r="AP55454" s="9"/>
      <c r="AQ55454" s="9"/>
    </row>
    <row r="55455" spans="41:43" x14ac:dyDescent="0.3">
      <c r="AO55455" s="9"/>
      <c r="AP55455" s="9"/>
      <c r="AQ55455" s="9"/>
    </row>
    <row r="55456" spans="41:43" x14ac:dyDescent="0.3">
      <c r="AO55456" s="9"/>
      <c r="AP55456" s="9"/>
      <c r="AQ55456" s="9"/>
    </row>
    <row r="55457" spans="41:43" x14ac:dyDescent="0.3">
      <c r="AO55457" s="9"/>
      <c r="AP55457" s="9"/>
      <c r="AQ55457" s="9"/>
    </row>
    <row r="55458" spans="41:43" x14ac:dyDescent="0.3">
      <c r="AO55458" s="9"/>
      <c r="AP55458" s="9"/>
      <c r="AQ55458" s="9"/>
    </row>
    <row r="55459" spans="41:43" x14ac:dyDescent="0.3">
      <c r="AO55459" s="9"/>
      <c r="AP55459" s="9"/>
      <c r="AQ55459" s="9"/>
    </row>
    <row r="55460" spans="41:43" x14ac:dyDescent="0.3">
      <c r="AO55460" s="9"/>
      <c r="AP55460" s="9"/>
      <c r="AQ55460" s="9"/>
    </row>
    <row r="55461" spans="41:43" x14ac:dyDescent="0.3">
      <c r="AO55461" s="9"/>
      <c r="AP55461" s="9"/>
      <c r="AQ55461" s="9"/>
    </row>
    <row r="55462" spans="41:43" x14ac:dyDescent="0.3">
      <c r="AO55462" s="9"/>
      <c r="AP55462" s="9"/>
      <c r="AQ55462" s="9"/>
    </row>
    <row r="55463" spans="41:43" x14ac:dyDescent="0.3">
      <c r="AO55463" s="9"/>
      <c r="AP55463" s="9"/>
      <c r="AQ55463" s="9"/>
    </row>
    <row r="55464" spans="41:43" x14ac:dyDescent="0.3">
      <c r="AO55464" s="9"/>
      <c r="AP55464" s="9"/>
      <c r="AQ55464" s="9"/>
    </row>
    <row r="55465" spans="41:43" x14ac:dyDescent="0.3">
      <c r="AO55465" s="9"/>
      <c r="AP55465" s="9"/>
      <c r="AQ55465" s="9"/>
    </row>
    <row r="55466" spans="41:43" x14ac:dyDescent="0.3">
      <c r="AO55466" s="9"/>
      <c r="AP55466" s="9"/>
      <c r="AQ55466" s="9"/>
    </row>
    <row r="55467" spans="41:43" x14ac:dyDescent="0.3">
      <c r="AO55467" s="9"/>
      <c r="AP55467" s="9"/>
      <c r="AQ55467" s="9"/>
    </row>
    <row r="55468" spans="41:43" x14ac:dyDescent="0.3">
      <c r="AO55468" s="9"/>
      <c r="AP55468" s="9"/>
      <c r="AQ55468" s="9"/>
    </row>
    <row r="55469" spans="41:43" x14ac:dyDescent="0.3">
      <c r="AO55469" s="9"/>
      <c r="AP55469" s="9"/>
      <c r="AQ55469" s="9"/>
    </row>
    <row r="55470" spans="41:43" x14ac:dyDescent="0.3">
      <c r="AO55470" s="9"/>
      <c r="AP55470" s="9"/>
      <c r="AQ55470" s="9"/>
    </row>
    <row r="55471" spans="41:43" x14ac:dyDescent="0.3">
      <c r="AO55471" s="9"/>
      <c r="AP55471" s="9"/>
      <c r="AQ55471" s="9"/>
    </row>
    <row r="55472" spans="41:43" x14ac:dyDescent="0.3">
      <c r="AO55472" s="9"/>
      <c r="AP55472" s="9"/>
      <c r="AQ55472" s="9"/>
    </row>
    <row r="55473" spans="41:43" x14ac:dyDescent="0.3">
      <c r="AO55473" s="9"/>
      <c r="AP55473" s="9"/>
      <c r="AQ55473" s="9"/>
    </row>
    <row r="55474" spans="41:43" x14ac:dyDescent="0.3">
      <c r="AO55474" s="9"/>
      <c r="AP55474" s="9"/>
      <c r="AQ55474" s="9"/>
    </row>
    <row r="55475" spans="41:43" x14ac:dyDescent="0.3">
      <c r="AO55475" s="9"/>
      <c r="AP55475" s="9"/>
      <c r="AQ55475" s="9"/>
    </row>
    <row r="55476" spans="41:43" x14ac:dyDescent="0.3">
      <c r="AO55476" s="9"/>
      <c r="AP55476" s="9"/>
      <c r="AQ55476" s="9"/>
    </row>
    <row r="55477" spans="41:43" x14ac:dyDescent="0.3">
      <c r="AO55477" s="9"/>
      <c r="AP55477" s="9"/>
      <c r="AQ55477" s="9"/>
    </row>
    <row r="55478" spans="41:43" x14ac:dyDescent="0.3">
      <c r="AO55478" s="9"/>
      <c r="AP55478" s="9"/>
      <c r="AQ55478" s="9"/>
    </row>
    <row r="55479" spans="41:43" x14ac:dyDescent="0.3">
      <c r="AO55479" s="9"/>
      <c r="AP55479" s="9"/>
      <c r="AQ55479" s="9"/>
    </row>
    <row r="55480" spans="41:43" x14ac:dyDescent="0.3">
      <c r="AO55480" s="9"/>
      <c r="AP55480" s="9"/>
      <c r="AQ55480" s="9"/>
    </row>
    <row r="55481" spans="41:43" x14ac:dyDescent="0.3">
      <c r="AO55481" s="9"/>
      <c r="AP55481" s="9"/>
      <c r="AQ55481" s="9"/>
    </row>
    <row r="55482" spans="41:43" x14ac:dyDescent="0.3">
      <c r="AO55482" s="9"/>
      <c r="AP55482" s="9"/>
      <c r="AQ55482" s="9"/>
    </row>
    <row r="55483" spans="41:43" x14ac:dyDescent="0.3">
      <c r="AO55483" s="9"/>
      <c r="AP55483" s="9"/>
      <c r="AQ55483" s="9"/>
    </row>
    <row r="55484" spans="41:43" x14ac:dyDescent="0.3">
      <c r="AO55484" s="9"/>
      <c r="AP55484" s="9"/>
      <c r="AQ55484" s="9"/>
    </row>
    <row r="55485" spans="41:43" x14ac:dyDescent="0.3">
      <c r="AO55485" s="9"/>
      <c r="AP55485" s="9"/>
      <c r="AQ55485" s="9"/>
    </row>
    <row r="55486" spans="41:43" x14ac:dyDescent="0.3">
      <c r="AO55486" s="9"/>
      <c r="AP55486" s="9"/>
      <c r="AQ55486" s="9"/>
    </row>
    <row r="55487" spans="41:43" x14ac:dyDescent="0.3">
      <c r="AO55487" s="9"/>
      <c r="AP55487" s="9"/>
      <c r="AQ55487" s="9"/>
    </row>
    <row r="55488" spans="41:43" x14ac:dyDescent="0.3">
      <c r="AO55488" s="9"/>
      <c r="AP55488" s="9"/>
      <c r="AQ55488" s="9"/>
    </row>
    <row r="55489" spans="41:43" x14ac:dyDescent="0.3">
      <c r="AO55489" s="9"/>
      <c r="AP55489" s="9"/>
      <c r="AQ55489" s="9"/>
    </row>
    <row r="55490" spans="41:43" x14ac:dyDescent="0.3">
      <c r="AO55490" s="9"/>
      <c r="AP55490" s="9"/>
      <c r="AQ55490" s="9"/>
    </row>
    <row r="55491" spans="41:43" x14ac:dyDescent="0.3">
      <c r="AO55491" s="9"/>
      <c r="AP55491" s="9"/>
      <c r="AQ55491" s="9"/>
    </row>
    <row r="55492" spans="41:43" x14ac:dyDescent="0.3">
      <c r="AO55492" s="9"/>
      <c r="AP55492" s="9"/>
      <c r="AQ55492" s="9"/>
    </row>
    <row r="55493" spans="41:43" x14ac:dyDescent="0.3">
      <c r="AO55493" s="9"/>
      <c r="AP55493" s="9"/>
      <c r="AQ55493" s="9"/>
    </row>
    <row r="55494" spans="41:43" x14ac:dyDescent="0.3">
      <c r="AO55494" s="9"/>
      <c r="AP55494" s="9"/>
      <c r="AQ55494" s="9"/>
    </row>
    <row r="55495" spans="41:43" x14ac:dyDescent="0.3">
      <c r="AO55495" s="9"/>
      <c r="AP55495" s="9"/>
      <c r="AQ55495" s="9"/>
    </row>
    <row r="55496" spans="41:43" x14ac:dyDescent="0.3">
      <c r="AO55496" s="9"/>
      <c r="AP55496" s="9"/>
      <c r="AQ55496" s="9"/>
    </row>
    <row r="55497" spans="41:43" x14ac:dyDescent="0.3">
      <c r="AO55497" s="9"/>
      <c r="AP55497" s="9"/>
      <c r="AQ55497" s="9"/>
    </row>
    <row r="55498" spans="41:43" x14ac:dyDescent="0.3">
      <c r="AO55498" s="9"/>
      <c r="AP55498" s="9"/>
      <c r="AQ55498" s="9"/>
    </row>
    <row r="55499" spans="41:43" x14ac:dyDescent="0.3">
      <c r="AO55499" s="9"/>
      <c r="AP55499" s="9"/>
      <c r="AQ55499" s="9"/>
    </row>
    <row r="55500" spans="41:43" x14ac:dyDescent="0.3">
      <c r="AO55500" s="9"/>
      <c r="AP55500" s="9"/>
      <c r="AQ55500" s="9"/>
    </row>
    <row r="55501" spans="41:43" x14ac:dyDescent="0.3">
      <c r="AO55501" s="9"/>
      <c r="AP55501" s="9"/>
      <c r="AQ55501" s="9"/>
    </row>
    <row r="55502" spans="41:43" x14ac:dyDescent="0.3">
      <c r="AO55502" s="9"/>
      <c r="AP55502" s="9"/>
      <c r="AQ55502" s="9"/>
    </row>
    <row r="55503" spans="41:43" x14ac:dyDescent="0.3">
      <c r="AO55503" s="9"/>
      <c r="AP55503" s="9"/>
      <c r="AQ55503" s="9"/>
    </row>
    <row r="55504" spans="41:43" x14ac:dyDescent="0.3">
      <c r="AO55504" s="9"/>
      <c r="AP55504" s="9"/>
      <c r="AQ55504" s="9"/>
    </row>
    <row r="55505" spans="41:43" x14ac:dyDescent="0.3">
      <c r="AO55505" s="9"/>
      <c r="AP55505" s="9"/>
      <c r="AQ55505" s="9"/>
    </row>
    <row r="55506" spans="41:43" x14ac:dyDescent="0.3">
      <c r="AO55506" s="9"/>
      <c r="AP55506" s="9"/>
      <c r="AQ55506" s="9"/>
    </row>
    <row r="55507" spans="41:43" x14ac:dyDescent="0.3">
      <c r="AO55507" s="9"/>
      <c r="AP55507" s="9"/>
      <c r="AQ55507" s="9"/>
    </row>
    <row r="55508" spans="41:43" x14ac:dyDescent="0.3">
      <c r="AO55508" s="9"/>
      <c r="AP55508" s="9"/>
      <c r="AQ55508" s="9"/>
    </row>
    <row r="55509" spans="41:43" x14ac:dyDescent="0.3">
      <c r="AO55509" s="9"/>
      <c r="AP55509" s="9"/>
      <c r="AQ55509" s="9"/>
    </row>
    <row r="55510" spans="41:43" x14ac:dyDescent="0.3">
      <c r="AO55510" s="9"/>
      <c r="AP55510" s="9"/>
      <c r="AQ55510" s="9"/>
    </row>
    <row r="55511" spans="41:43" x14ac:dyDescent="0.3">
      <c r="AO55511" s="9"/>
      <c r="AP55511" s="9"/>
      <c r="AQ55511" s="9"/>
    </row>
    <row r="55512" spans="41:43" x14ac:dyDescent="0.3">
      <c r="AO55512" s="9"/>
      <c r="AP55512" s="9"/>
      <c r="AQ55512" s="9"/>
    </row>
    <row r="55513" spans="41:43" x14ac:dyDescent="0.3">
      <c r="AO55513" s="9"/>
      <c r="AP55513" s="9"/>
      <c r="AQ55513" s="9"/>
    </row>
    <row r="55514" spans="41:43" x14ac:dyDescent="0.3">
      <c r="AO55514" s="9"/>
      <c r="AP55514" s="9"/>
      <c r="AQ55514" s="9"/>
    </row>
    <row r="55515" spans="41:43" x14ac:dyDescent="0.3">
      <c r="AO55515" s="9"/>
      <c r="AP55515" s="9"/>
      <c r="AQ55515" s="9"/>
    </row>
    <row r="55516" spans="41:43" x14ac:dyDescent="0.3">
      <c r="AO55516" s="9"/>
      <c r="AP55516" s="9"/>
      <c r="AQ55516" s="9"/>
    </row>
    <row r="55517" spans="41:43" x14ac:dyDescent="0.3">
      <c r="AO55517" s="9"/>
      <c r="AP55517" s="9"/>
      <c r="AQ55517" s="9"/>
    </row>
    <row r="55518" spans="41:43" x14ac:dyDescent="0.3">
      <c r="AO55518" s="9"/>
      <c r="AP55518" s="9"/>
      <c r="AQ55518" s="9"/>
    </row>
    <row r="55519" spans="41:43" x14ac:dyDescent="0.3">
      <c r="AO55519" s="9"/>
      <c r="AP55519" s="9"/>
      <c r="AQ55519" s="9"/>
    </row>
    <row r="55520" spans="41:43" x14ac:dyDescent="0.3">
      <c r="AO55520" s="9"/>
      <c r="AP55520" s="9"/>
      <c r="AQ55520" s="9"/>
    </row>
    <row r="55521" spans="41:43" x14ac:dyDescent="0.3">
      <c r="AO55521" s="9"/>
      <c r="AP55521" s="9"/>
      <c r="AQ55521" s="9"/>
    </row>
    <row r="55522" spans="41:43" x14ac:dyDescent="0.3">
      <c r="AO55522" s="9"/>
      <c r="AP55522" s="9"/>
      <c r="AQ55522" s="9"/>
    </row>
    <row r="55523" spans="41:43" x14ac:dyDescent="0.3">
      <c r="AO55523" s="9"/>
      <c r="AP55523" s="9"/>
      <c r="AQ55523" s="9"/>
    </row>
    <row r="55524" spans="41:43" x14ac:dyDescent="0.3">
      <c r="AO55524" s="9"/>
      <c r="AP55524" s="9"/>
      <c r="AQ55524" s="9"/>
    </row>
    <row r="55525" spans="41:43" x14ac:dyDescent="0.3">
      <c r="AO55525" s="9"/>
      <c r="AP55525" s="9"/>
      <c r="AQ55525" s="9"/>
    </row>
    <row r="55526" spans="41:43" x14ac:dyDescent="0.3">
      <c r="AO55526" s="9"/>
      <c r="AP55526" s="9"/>
      <c r="AQ55526" s="9"/>
    </row>
    <row r="55527" spans="41:43" x14ac:dyDescent="0.3">
      <c r="AO55527" s="9"/>
      <c r="AP55527" s="9"/>
      <c r="AQ55527" s="9"/>
    </row>
    <row r="55528" spans="41:43" x14ac:dyDescent="0.3">
      <c r="AO55528" s="9"/>
      <c r="AP55528" s="9"/>
      <c r="AQ55528" s="9"/>
    </row>
    <row r="55529" spans="41:43" x14ac:dyDescent="0.3">
      <c r="AO55529" s="9"/>
      <c r="AP55529" s="9"/>
      <c r="AQ55529" s="9"/>
    </row>
    <row r="55530" spans="41:43" x14ac:dyDescent="0.3">
      <c r="AO55530" s="9"/>
      <c r="AP55530" s="9"/>
      <c r="AQ55530" s="9"/>
    </row>
    <row r="55531" spans="41:43" x14ac:dyDescent="0.3">
      <c r="AO55531" s="9"/>
      <c r="AP55531" s="9"/>
      <c r="AQ55531" s="9"/>
    </row>
    <row r="55532" spans="41:43" x14ac:dyDescent="0.3">
      <c r="AO55532" s="9"/>
      <c r="AP55532" s="9"/>
      <c r="AQ55532" s="9"/>
    </row>
    <row r="55533" spans="41:43" x14ac:dyDescent="0.3">
      <c r="AO55533" s="9"/>
      <c r="AP55533" s="9"/>
      <c r="AQ55533" s="9"/>
    </row>
    <row r="55534" spans="41:43" x14ac:dyDescent="0.3">
      <c r="AO55534" s="9"/>
      <c r="AP55534" s="9"/>
      <c r="AQ55534" s="9"/>
    </row>
    <row r="55535" spans="41:43" x14ac:dyDescent="0.3">
      <c r="AO55535" s="9"/>
      <c r="AP55535" s="9"/>
      <c r="AQ55535" s="9"/>
    </row>
    <row r="55536" spans="41:43" x14ac:dyDescent="0.3">
      <c r="AO55536" s="9"/>
      <c r="AP55536" s="9"/>
      <c r="AQ55536" s="9"/>
    </row>
    <row r="55537" spans="41:43" x14ac:dyDescent="0.3">
      <c r="AO55537" s="9"/>
      <c r="AP55537" s="9"/>
      <c r="AQ55537" s="9"/>
    </row>
    <row r="55538" spans="41:43" x14ac:dyDescent="0.3">
      <c r="AO55538" s="9"/>
      <c r="AP55538" s="9"/>
      <c r="AQ55538" s="9"/>
    </row>
    <row r="55539" spans="41:43" x14ac:dyDescent="0.3">
      <c r="AO55539" s="9"/>
      <c r="AP55539" s="9"/>
      <c r="AQ55539" s="9"/>
    </row>
    <row r="55540" spans="41:43" x14ac:dyDescent="0.3">
      <c r="AO55540" s="9"/>
      <c r="AP55540" s="9"/>
      <c r="AQ55540" s="9"/>
    </row>
    <row r="55541" spans="41:43" x14ac:dyDescent="0.3">
      <c r="AO55541" s="9"/>
      <c r="AP55541" s="9"/>
      <c r="AQ55541" s="9"/>
    </row>
    <row r="55542" spans="41:43" x14ac:dyDescent="0.3">
      <c r="AO55542" s="9"/>
      <c r="AP55542" s="9"/>
      <c r="AQ55542" s="9"/>
    </row>
    <row r="55543" spans="41:43" x14ac:dyDescent="0.3">
      <c r="AO55543" s="9"/>
      <c r="AP55543" s="9"/>
      <c r="AQ55543" s="9"/>
    </row>
    <row r="55544" spans="41:43" x14ac:dyDescent="0.3">
      <c r="AO55544" s="9"/>
      <c r="AP55544" s="9"/>
      <c r="AQ55544" s="9"/>
    </row>
    <row r="55545" spans="41:43" x14ac:dyDescent="0.3">
      <c r="AO55545" s="9"/>
      <c r="AP55545" s="9"/>
      <c r="AQ55545" s="9"/>
    </row>
    <row r="55546" spans="41:43" x14ac:dyDescent="0.3">
      <c r="AO55546" s="9"/>
      <c r="AP55546" s="9"/>
      <c r="AQ55546" s="9"/>
    </row>
    <row r="55547" spans="41:43" x14ac:dyDescent="0.3">
      <c r="AO55547" s="9"/>
      <c r="AP55547" s="9"/>
      <c r="AQ55547" s="9"/>
    </row>
    <row r="55548" spans="41:43" x14ac:dyDescent="0.3">
      <c r="AO55548" s="9"/>
      <c r="AP55548" s="9"/>
      <c r="AQ55548" s="9"/>
    </row>
    <row r="55549" spans="41:43" x14ac:dyDescent="0.3">
      <c r="AO55549" s="9"/>
      <c r="AP55549" s="9"/>
      <c r="AQ55549" s="9"/>
    </row>
    <row r="55550" spans="41:43" x14ac:dyDescent="0.3">
      <c r="AO55550" s="9"/>
      <c r="AP55550" s="9"/>
      <c r="AQ55550" s="9"/>
    </row>
    <row r="55551" spans="41:43" x14ac:dyDescent="0.3">
      <c r="AO55551" s="9"/>
      <c r="AP55551" s="9"/>
      <c r="AQ55551" s="9"/>
    </row>
    <row r="55552" spans="41:43" x14ac:dyDescent="0.3">
      <c r="AO55552" s="9"/>
      <c r="AP55552" s="9"/>
      <c r="AQ55552" s="9"/>
    </row>
    <row r="55553" spans="41:43" x14ac:dyDescent="0.3">
      <c r="AO55553" s="9"/>
      <c r="AP55553" s="9"/>
      <c r="AQ55553" s="9"/>
    </row>
    <row r="55554" spans="41:43" x14ac:dyDescent="0.3">
      <c r="AO55554" s="9"/>
      <c r="AP55554" s="9"/>
      <c r="AQ55554" s="9"/>
    </row>
    <row r="55555" spans="41:43" x14ac:dyDescent="0.3">
      <c r="AO55555" s="9"/>
      <c r="AP55555" s="9"/>
      <c r="AQ55555" s="9"/>
    </row>
    <row r="55556" spans="41:43" x14ac:dyDescent="0.3">
      <c r="AO55556" s="9"/>
      <c r="AP55556" s="9"/>
      <c r="AQ55556" s="9"/>
    </row>
    <row r="55557" spans="41:43" x14ac:dyDescent="0.3">
      <c r="AO55557" s="9"/>
      <c r="AP55557" s="9"/>
      <c r="AQ55557" s="9"/>
    </row>
    <row r="55558" spans="41:43" x14ac:dyDescent="0.3">
      <c r="AO55558" s="9"/>
      <c r="AP55558" s="9"/>
      <c r="AQ55558" s="9"/>
    </row>
    <row r="55559" spans="41:43" x14ac:dyDescent="0.3">
      <c r="AO55559" s="9"/>
      <c r="AP55559" s="9"/>
      <c r="AQ55559" s="9"/>
    </row>
    <row r="55560" spans="41:43" x14ac:dyDescent="0.3">
      <c r="AO55560" s="9"/>
      <c r="AP55560" s="9"/>
      <c r="AQ55560" s="9"/>
    </row>
    <row r="55561" spans="41:43" x14ac:dyDescent="0.3">
      <c r="AO55561" s="9"/>
      <c r="AP55561" s="9"/>
      <c r="AQ55561" s="9"/>
    </row>
    <row r="55562" spans="41:43" x14ac:dyDescent="0.3">
      <c r="AO55562" s="9"/>
      <c r="AP55562" s="9"/>
      <c r="AQ55562" s="9"/>
    </row>
    <row r="55563" spans="41:43" x14ac:dyDescent="0.3">
      <c r="AO55563" s="9"/>
      <c r="AP55563" s="9"/>
      <c r="AQ55563" s="9"/>
    </row>
    <row r="55564" spans="41:43" x14ac:dyDescent="0.3">
      <c r="AO55564" s="9"/>
      <c r="AP55564" s="9"/>
      <c r="AQ55564" s="9"/>
    </row>
    <row r="55565" spans="41:43" x14ac:dyDescent="0.3">
      <c r="AO55565" s="9"/>
      <c r="AP55565" s="9"/>
      <c r="AQ55565" s="9"/>
    </row>
    <row r="55566" spans="41:43" x14ac:dyDescent="0.3">
      <c r="AO55566" s="9"/>
      <c r="AP55566" s="9"/>
      <c r="AQ55566" s="9"/>
    </row>
    <row r="55567" spans="41:43" x14ac:dyDescent="0.3">
      <c r="AO55567" s="9"/>
      <c r="AP55567" s="9"/>
      <c r="AQ55567" s="9"/>
    </row>
    <row r="55568" spans="41:43" x14ac:dyDescent="0.3">
      <c r="AO55568" s="9"/>
      <c r="AP55568" s="9"/>
      <c r="AQ55568" s="9"/>
    </row>
    <row r="55569" spans="41:43" x14ac:dyDescent="0.3">
      <c r="AO55569" s="9"/>
      <c r="AP55569" s="9"/>
      <c r="AQ55569" s="9"/>
    </row>
    <row r="55570" spans="41:43" x14ac:dyDescent="0.3">
      <c r="AO55570" s="9"/>
      <c r="AP55570" s="9"/>
      <c r="AQ55570" s="9"/>
    </row>
    <row r="55571" spans="41:43" x14ac:dyDescent="0.3">
      <c r="AO55571" s="9"/>
      <c r="AP55571" s="9"/>
      <c r="AQ55571" s="9"/>
    </row>
    <row r="55572" spans="41:43" x14ac:dyDescent="0.3">
      <c r="AO55572" s="9"/>
      <c r="AP55572" s="9"/>
      <c r="AQ55572" s="9"/>
    </row>
    <row r="55573" spans="41:43" x14ac:dyDescent="0.3">
      <c r="AO55573" s="9"/>
      <c r="AP55573" s="9"/>
      <c r="AQ55573" s="9"/>
    </row>
    <row r="55574" spans="41:43" x14ac:dyDescent="0.3">
      <c r="AO55574" s="9"/>
      <c r="AP55574" s="9"/>
      <c r="AQ55574" s="9"/>
    </row>
    <row r="55575" spans="41:43" x14ac:dyDescent="0.3">
      <c r="AO55575" s="9"/>
      <c r="AP55575" s="9"/>
      <c r="AQ55575" s="9"/>
    </row>
    <row r="55576" spans="41:43" x14ac:dyDescent="0.3">
      <c r="AO55576" s="9"/>
      <c r="AP55576" s="9"/>
      <c r="AQ55576" s="9"/>
    </row>
    <row r="55577" spans="41:43" x14ac:dyDescent="0.3">
      <c r="AO55577" s="9"/>
      <c r="AP55577" s="9"/>
      <c r="AQ55577" s="9"/>
    </row>
    <row r="55578" spans="41:43" x14ac:dyDescent="0.3">
      <c r="AO55578" s="9"/>
      <c r="AP55578" s="9"/>
      <c r="AQ55578" s="9"/>
    </row>
    <row r="55579" spans="41:43" x14ac:dyDescent="0.3">
      <c r="AO55579" s="9"/>
      <c r="AP55579" s="9"/>
      <c r="AQ55579" s="9"/>
    </row>
    <row r="55580" spans="41:43" x14ac:dyDescent="0.3">
      <c r="AO55580" s="9"/>
      <c r="AP55580" s="9"/>
      <c r="AQ55580" s="9"/>
    </row>
    <row r="55581" spans="41:43" x14ac:dyDescent="0.3">
      <c r="AO55581" s="9"/>
      <c r="AP55581" s="9"/>
      <c r="AQ55581" s="9"/>
    </row>
    <row r="55582" spans="41:43" x14ac:dyDescent="0.3">
      <c r="AO55582" s="9"/>
      <c r="AP55582" s="9"/>
      <c r="AQ55582" s="9"/>
    </row>
    <row r="55583" spans="41:43" x14ac:dyDescent="0.3">
      <c r="AO55583" s="9"/>
      <c r="AP55583" s="9"/>
      <c r="AQ55583" s="9"/>
    </row>
    <row r="55584" spans="41:43" x14ac:dyDescent="0.3">
      <c r="AO55584" s="9"/>
      <c r="AP55584" s="9"/>
      <c r="AQ55584" s="9"/>
    </row>
    <row r="55585" spans="41:43" x14ac:dyDescent="0.3">
      <c r="AO55585" s="9"/>
      <c r="AP55585" s="9"/>
      <c r="AQ55585" s="9"/>
    </row>
    <row r="55586" spans="41:43" x14ac:dyDescent="0.3">
      <c r="AO55586" s="9"/>
      <c r="AP55586" s="9"/>
      <c r="AQ55586" s="9"/>
    </row>
    <row r="55587" spans="41:43" x14ac:dyDescent="0.3">
      <c r="AO55587" s="9"/>
      <c r="AP55587" s="9"/>
      <c r="AQ55587" s="9"/>
    </row>
    <row r="55588" spans="41:43" x14ac:dyDescent="0.3">
      <c r="AO55588" s="9"/>
      <c r="AP55588" s="9"/>
      <c r="AQ55588" s="9"/>
    </row>
    <row r="55589" spans="41:43" x14ac:dyDescent="0.3">
      <c r="AO55589" s="9"/>
      <c r="AP55589" s="9"/>
      <c r="AQ55589" s="9"/>
    </row>
    <row r="55590" spans="41:43" x14ac:dyDescent="0.3">
      <c r="AO55590" s="9"/>
      <c r="AP55590" s="9"/>
      <c r="AQ55590" s="9"/>
    </row>
    <row r="55591" spans="41:43" x14ac:dyDescent="0.3">
      <c r="AO55591" s="9"/>
      <c r="AP55591" s="9"/>
      <c r="AQ55591" s="9"/>
    </row>
    <row r="55592" spans="41:43" x14ac:dyDescent="0.3">
      <c r="AO55592" s="9"/>
      <c r="AP55592" s="9"/>
      <c r="AQ55592" s="9"/>
    </row>
    <row r="55593" spans="41:43" x14ac:dyDescent="0.3">
      <c r="AO55593" s="9"/>
      <c r="AP55593" s="9"/>
      <c r="AQ55593" s="9"/>
    </row>
    <row r="55594" spans="41:43" x14ac:dyDescent="0.3">
      <c r="AO55594" s="9"/>
      <c r="AP55594" s="9"/>
      <c r="AQ55594" s="9"/>
    </row>
    <row r="55595" spans="41:43" x14ac:dyDescent="0.3">
      <c r="AO55595" s="9"/>
      <c r="AP55595" s="9"/>
      <c r="AQ55595" s="9"/>
    </row>
    <row r="55596" spans="41:43" x14ac:dyDescent="0.3">
      <c r="AO55596" s="9"/>
      <c r="AP55596" s="9"/>
      <c r="AQ55596" s="9"/>
    </row>
    <row r="55597" spans="41:43" x14ac:dyDescent="0.3">
      <c r="AO55597" s="9"/>
      <c r="AP55597" s="9"/>
      <c r="AQ55597" s="9"/>
    </row>
    <row r="55598" spans="41:43" x14ac:dyDescent="0.3">
      <c r="AO55598" s="9"/>
      <c r="AP55598" s="9"/>
      <c r="AQ55598" s="9"/>
    </row>
    <row r="55599" spans="41:43" x14ac:dyDescent="0.3">
      <c r="AO55599" s="9"/>
      <c r="AP55599" s="9"/>
      <c r="AQ55599" s="9"/>
    </row>
    <row r="55600" spans="41:43" x14ac:dyDescent="0.3">
      <c r="AO55600" s="9"/>
      <c r="AP55600" s="9"/>
      <c r="AQ55600" s="9"/>
    </row>
    <row r="55601" spans="41:43" x14ac:dyDescent="0.3">
      <c r="AO55601" s="9"/>
      <c r="AP55601" s="9"/>
      <c r="AQ55601" s="9"/>
    </row>
    <row r="55602" spans="41:43" x14ac:dyDescent="0.3">
      <c r="AO55602" s="9"/>
      <c r="AP55602" s="9"/>
      <c r="AQ55602" s="9"/>
    </row>
    <row r="55603" spans="41:43" x14ac:dyDescent="0.3">
      <c r="AO55603" s="9"/>
      <c r="AP55603" s="9"/>
      <c r="AQ55603" s="9"/>
    </row>
    <row r="55604" spans="41:43" x14ac:dyDescent="0.3">
      <c r="AO55604" s="9"/>
      <c r="AP55604" s="9"/>
      <c r="AQ55604" s="9"/>
    </row>
    <row r="55605" spans="41:43" x14ac:dyDescent="0.3">
      <c r="AO55605" s="9"/>
      <c r="AP55605" s="9"/>
      <c r="AQ55605" s="9"/>
    </row>
    <row r="55606" spans="41:43" x14ac:dyDescent="0.3">
      <c r="AO55606" s="9"/>
      <c r="AP55606" s="9"/>
      <c r="AQ55606" s="9"/>
    </row>
    <row r="55607" spans="41:43" x14ac:dyDescent="0.3">
      <c r="AO55607" s="9"/>
      <c r="AP55607" s="9"/>
      <c r="AQ55607" s="9"/>
    </row>
    <row r="55608" spans="41:43" x14ac:dyDescent="0.3">
      <c r="AO55608" s="9"/>
      <c r="AP55608" s="9"/>
      <c r="AQ55608" s="9"/>
    </row>
    <row r="55609" spans="41:43" x14ac:dyDescent="0.3">
      <c r="AO55609" s="9"/>
      <c r="AP55609" s="9"/>
      <c r="AQ55609" s="9"/>
    </row>
    <row r="55610" spans="41:43" x14ac:dyDescent="0.3">
      <c r="AO55610" s="9"/>
      <c r="AP55610" s="9"/>
      <c r="AQ55610" s="9"/>
    </row>
    <row r="55611" spans="41:43" x14ac:dyDescent="0.3">
      <c r="AO55611" s="9"/>
      <c r="AP55611" s="9"/>
      <c r="AQ55611" s="9"/>
    </row>
    <row r="55612" spans="41:43" x14ac:dyDescent="0.3">
      <c r="AO55612" s="9"/>
      <c r="AP55612" s="9"/>
      <c r="AQ55612" s="9"/>
    </row>
    <row r="55613" spans="41:43" x14ac:dyDescent="0.3">
      <c r="AO55613" s="9"/>
      <c r="AP55613" s="9"/>
      <c r="AQ55613" s="9"/>
    </row>
    <row r="55614" spans="41:43" x14ac:dyDescent="0.3">
      <c r="AO55614" s="9"/>
      <c r="AP55614" s="9"/>
      <c r="AQ55614" s="9"/>
    </row>
    <row r="55615" spans="41:43" x14ac:dyDescent="0.3">
      <c r="AO55615" s="9"/>
      <c r="AP55615" s="9"/>
      <c r="AQ55615" s="9"/>
    </row>
    <row r="55616" spans="41:43" x14ac:dyDescent="0.3">
      <c r="AO55616" s="9"/>
      <c r="AP55616" s="9"/>
      <c r="AQ55616" s="9"/>
    </row>
    <row r="55617" spans="41:43" x14ac:dyDescent="0.3">
      <c r="AO55617" s="9"/>
      <c r="AP55617" s="9"/>
      <c r="AQ55617" s="9"/>
    </row>
    <row r="55618" spans="41:43" x14ac:dyDescent="0.3">
      <c r="AO55618" s="9"/>
      <c r="AP55618" s="9"/>
      <c r="AQ55618" s="9"/>
    </row>
    <row r="55619" spans="41:43" x14ac:dyDescent="0.3">
      <c r="AO55619" s="9"/>
      <c r="AP55619" s="9"/>
      <c r="AQ55619" s="9"/>
    </row>
    <row r="55620" spans="41:43" x14ac:dyDescent="0.3">
      <c r="AO55620" s="9"/>
      <c r="AP55620" s="9"/>
      <c r="AQ55620" s="9"/>
    </row>
    <row r="55621" spans="41:43" x14ac:dyDescent="0.3">
      <c r="AO55621" s="9"/>
      <c r="AP55621" s="9"/>
      <c r="AQ55621" s="9"/>
    </row>
    <row r="55622" spans="41:43" x14ac:dyDescent="0.3">
      <c r="AO55622" s="9"/>
      <c r="AP55622" s="9"/>
      <c r="AQ55622" s="9"/>
    </row>
    <row r="55623" spans="41:43" x14ac:dyDescent="0.3">
      <c r="AO55623" s="9"/>
      <c r="AP55623" s="9"/>
      <c r="AQ55623" s="9"/>
    </row>
    <row r="55624" spans="41:43" x14ac:dyDescent="0.3">
      <c r="AO55624" s="9"/>
      <c r="AP55624" s="9"/>
      <c r="AQ55624" s="9"/>
    </row>
    <row r="55625" spans="41:43" x14ac:dyDescent="0.3">
      <c r="AO55625" s="9"/>
      <c r="AP55625" s="9"/>
      <c r="AQ55625" s="9"/>
    </row>
    <row r="55626" spans="41:43" x14ac:dyDescent="0.3">
      <c r="AO55626" s="9"/>
      <c r="AP55626" s="9"/>
      <c r="AQ55626" s="9"/>
    </row>
    <row r="55627" spans="41:43" x14ac:dyDescent="0.3">
      <c r="AO55627" s="9"/>
      <c r="AP55627" s="9"/>
      <c r="AQ55627" s="9"/>
    </row>
    <row r="55628" spans="41:43" x14ac:dyDescent="0.3">
      <c r="AO55628" s="9"/>
      <c r="AP55628" s="9"/>
      <c r="AQ55628" s="9"/>
    </row>
    <row r="55629" spans="41:43" x14ac:dyDescent="0.3">
      <c r="AO55629" s="9"/>
      <c r="AP55629" s="9"/>
      <c r="AQ55629" s="9"/>
    </row>
    <row r="55630" spans="41:43" x14ac:dyDescent="0.3">
      <c r="AO55630" s="9"/>
      <c r="AP55630" s="9"/>
      <c r="AQ55630" s="9"/>
    </row>
    <row r="55631" spans="41:43" x14ac:dyDescent="0.3">
      <c r="AO55631" s="9"/>
      <c r="AP55631" s="9"/>
      <c r="AQ55631" s="9"/>
    </row>
    <row r="55632" spans="41:43" x14ac:dyDescent="0.3">
      <c r="AO55632" s="9"/>
      <c r="AP55632" s="9"/>
      <c r="AQ55632" s="9"/>
    </row>
    <row r="55633" spans="41:43" x14ac:dyDescent="0.3">
      <c r="AO55633" s="9"/>
      <c r="AP55633" s="9"/>
      <c r="AQ55633" s="9"/>
    </row>
    <row r="55634" spans="41:43" x14ac:dyDescent="0.3">
      <c r="AO55634" s="9"/>
      <c r="AP55634" s="9"/>
      <c r="AQ55634" s="9"/>
    </row>
    <row r="55635" spans="41:43" x14ac:dyDescent="0.3">
      <c r="AO55635" s="9"/>
      <c r="AP55635" s="9"/>
      <c r="AQ55635" s="9"/>
    </row>
    <row r="55636" spans="41:43" x14ac:dyDescent="0.3">
      <c r="AO55636" s="9"/>
      <c r="AP55636" s="9"/>
      <c r="AQ55636" s="9"/>
    </row>
    <row r="55637" spans="41:43" x14ac:dyDescent="0.3">
      <c r="AO55637" s="9"/>
      <c r="AP55637" s="9"/>
      <c r="AQ55637" s="9"/>
    </row>
    <row r="55638" spans="41:43" x14ac:dyDescent="0.3">
      <c r="AO55638" s="9"/>
      <c r="AP55638" s="9"/>
      <c r="AQ55638" s="9"/>
    </row>
    <row r="55639" spans="41:43" x14ac:dyDescent="0.3">
      <c r="AO55639" s="9"/>
      <c r="AP55639" s="9"/>
      <c r="AQ55639" s="9"/>
    </row>
    <row r="55640" spans="41:43" x14ac:dyDescent="0.3">
      <c r="AO55640" s="9"/>
      <c r="AP55640" s="9"/>
      <c r="AQ55640" s="9"/>
    </row>
    <row r="55641" spans="41:43" x14ac:dyDescent="0.3">
      <c r="AO55641" s="9"/>
      <c r="AP55641" s="9"/>
      <c r="AQ55641" s="9"/>
    </row>
    <row r="55642" spans="41:43" x14ac:dyDescent="0.3">
      <c r="AO55642" s="9"/>
      <c r="AP55642" s="9"/>
      <c r="AQ55642" s="9"/>
    </row>
    <row r="55643" spans="41:43" x14ac:dyDescent="0.3">
      <c r="AO55643" s="9"/>
      <c r="AP55643" s="9"/>
      <c r="AQ55643" s="9"/>
    </row>
    <row r="55644" spans="41:43" x14ac:dyDescent="0.3">
      <c r="AO55644" s="9"/>
      <c r="AP55644" s="9"/>
      <c r="AQ55644" s="9"/>
    </row>
    <row r="55645" spans="41:43" x14ac:dyDescent="0.3">
      <c r="AO55645" s="9"/>
      <c r="AP55645" s="9"/>
      <c r="AQ55645" s="9"/>
    </row>
    <row r="55646" spans="41:43" x14ac:dyDescent="0.3">
      <c r="AO55646" s="9"/>
      <c r="AP55646" s="9"/>
      <c r="AQ55646" s="9"/>
    </row>
    <row r="55647" spans="41:43" x14ac:dyDescent="0.3">
      <c r="AO55647" s="9"/>
      <c r="AP55647" s="9"/>
      <c r="AQ55647" s="9"/>
    </row>
    <row r="55648" spans="41:43" x14ac:dyDescent="0.3">
      <c r="AO55648" s="9"/>
      <c r="AP55648" s="9"/>
      <c r="AQ55648" s="9"/>
    </row>
    <row r="55649" spans="41:43" x14ac:dyDescent="0.3">
      <c r="AO55649" s="9"/>
      <c r="AP55649" s="9"/>
      <c r="AQ55649" s="9"/>
    </row>
    <row r="55650" spans="41:43" x14ac:dyDescent="0.3">
      <c r="AO55650" s="9"/>
      <c r="AP55650" s="9"/>
      <c r="AQ55650" s="9"/>
    </row>
    <row r="55651" spans="41:43" x14ac:dyDescent="0.3">
      <c r="AO55651" s="9"/>
      <c r="AP55651" s="9"/>
      <c r="AQ55651" s="9"/>
    </row>
    <row r="55652" spans="41:43" x14ac:dyDescent="0.3">
      <c r="AO55652" s="9"/>
      <c r="AP55652" s="9"/>
      <c r="AQ55652" s="9"/>
    </row>
    <row r="55653" spans="41:43" x14ac:dyDescent="0.3">
      <c r="AO55653" s="9"/>
      <c r="AP55653" s="9"/>
      <c r="AQ55653" s="9"/>
    </row>
    <row r="55654" spans="41:43" x14ac:dyDescent="0.3">
      <c r="AO55654" s="9"/>
      <c r="AP55654" s="9"/>
      <c r="AQ55654" s="9"/>
    </row>
    <row r="55655" spans="41:43" x14ac:dyDescent="0.3">
      <c r="AO55655" s="9"/>
      <c r="AP55655" s="9"/>
      <c r="AQ55655" s="9"/>
    </row>
    <row r="55656" spans="41:43" x14ac:dyDescent="0.3">
      <c r="AO55656" s="9"/>
      <c r="AP55656" s="9"/>
      <c r="AQ55656" s="9"/>
    </row>
    <row r="55657" spans="41:43" x14ac:dyDescent="0.3">
      <c r="AO55657" s="9"/>
      <c r="AP55657" s="9"/>
      <c r="AQ55657" s="9"/>
    </row>
    <row r="55658" spans="41:43" x14ac:dyDescent="0.3">
      <c r="AO55658" s="9"/>
      <c r="AP55658" s="9"/>
      <c r="AQ55658" s="9"/>
    </row>
    <row r="55659" spans="41:43" x14ac:dyDescent="0.3">
      <c r="AO55659" s="9"/>
      <c r="AP55659" s="9"/>
      <c r="AQ55659" s="9"/>
    </row>
    <row r="55660" spans="41:43" x14ac:dyDescent="0.3">
      <c r="AO55660" s="9"/>
      <c r="AP55660" s="9"/>
      <c r="AQ55660" s="9"/>
    </row>
    <row r="55661" spans="41:43" x14ac:dyDescent="0.3">
      <c r="AO55661" s="9"/>
      <c r="AP55661" s="9"/>
      <c r="AQ55661" s="9"/>
    </row>
    <row r="55662" spans="41:43" x14ac:dyDescent="0.3">
      <c r="AO55662" s="9"/>
      <c r="AP55662" s="9"/>
      <c r="AQ55662" s="9"/>
    </row>
    <row r="55663" spans="41:43" x14ac:dyDescent="0.3">
      <c r="AO55663" s="9"/>
      <c r="AP55663" s="9"/>
      <c r="AQ55663" s="9"/>
    </row>
    <row r="55664" spans="41:43" x14ac:dyDescent="0.3">
      <c r="AO55664" s="9"/>
      <c r="AP55664" s="9"/>
      <c r="AQ55664" s="9"/>
    </row>
    <row r="55665" spans="41:43" x14ac:dyDescent="0.3">
      <c r="AO55665" s="9"/>
      <c r="AP55665" s="9"/>
      <c r="AQ55665" s="9"/>
    </row>
    <row r="55666" spans="41:43" x14ac:dyDescent="0.3">
      <c r="AO55666" s="9"/>
      <c r="AP55666" s="9"/>
      <c r="AQ55666" s="9"/>
    </row>
    <row r="55667" spans="41:43" x14ac:dyDescent="0.3">
      <c r="AO55667" s="9"/>
      <c r="AP55667" s="9"/>
      <c r="AQ55667" s="9"/>
    </row>
    <row r="55668" spans="41:43" x14ac:dyDescent="0.3">
      <c r="AO55668" s="9"/>
      <c r="AP55668" s="9"/>
      <c r="AQ55668" s="9"/>
    </row>
    <row r="55669" spans="41:43" x14ac:dyDescent="0.3">
      <c r="AO55669" s="9"/>
      <c r="AP55669" s="9"/>
      <c r="AQ55669" s="9"/>
    </row>
    <row r="55670" spans="41:43" x14ac:dyDescent="0.3">
      <c r="AO55670" s="9"/>
      <c r="AP55670" s="9"/>
      <c r="AQ55670" s="9"/>
    </row>
    <row r="55671" spans="41:43" x14ac:dyDescent="0.3">
      <c r="AO55671" s="9"/>
      <c r="AP55671" s="9"/>
      <c r="AQ55671" s="9"/>
    </row>
    <row r="55672" spans="41:43" x14ac:dyDescent="0.3">
      <c r="AO55672" s="9"/>
      <c r="AP55672" s="9"/>
      <c r="AQ55672" s="9"/>
    </row>
    <row r="55673" spans="41:43" x14ac:dyDescent="0.3">
      <c r="AO55673" s="9"/>
      <c r="AP55673" s="9"/>
      <c r="AQ55673" s="9"/>
    </row>
    <row r="55674" spans="41:43" x14ac:dyDescent="0.3">
      <c r="AO55674" s="9"/>
      <c r="AP55674" s="9"/>
      <c r="AQ55674" s="9"/>
    </row>
    <row r="55675" spans="41:43" x14ac:dyDescent="0.3">
      <c r="AO55675" s="9"/>
      <c r="AP55675" s="9"/>
      <c r="AQ55675" s="9"/>
    </row>
    <row r="55676" spans="41:43" x14ac:dyDescent="0.3">
      <c r="AO55676" s="9"/>
      <c r="AP55676" s="9"/>
      <c r="AQ55676" s="9"/>
    </row>
    <row r="55677" spans="41:43" x14ac:dyDescent="0.3">
      <c r="AO55677" s="9"/>
      <c r="AP55677" s="9"/>
      <c r="AQ55677" s="9"/>
    </row>
    <row r="55678" spans="41:43" x14ac:dyDescent="0.3">
      <c r="AO55678" s="9"/>
      <c r="AP55678" s="9"/>
      <c r="AQ55678" s="9"/>
    </row>
    <row r="55679" spans="41:43" x14ac:dyDescent="0.3">
      <c r="AO55679" s="9"/>
      <c r="AP55679" s="9"/>
      <c r="AQ55679" s="9"/>
    </row>
    <row r="55680" spans="41:43" x14ac:dyDescent="0.3">
      <c r="AO55680" s="9"/>
      <c r="AP55680" s="9"/>
      <c r="AQ55680" s="9"/>
    </row>
    <row r="55681" spans="41:43" x14ac:dyDescent="0.3">
      <c r="AO55681" s="9"/>
      <c r="AP55681" s="9"/>
      <c r="AQ55681" s="9"/>
    </row>
    <row r="55682" spans="41:43" x14ac:dyDescent="0.3">
      <c r="AO55682" s="9"/>
      <c r="AP55682" s="9"/>
      <c r="AQ55682" s="9"/>
    </row>
    <row r="55683" spans="41:43" x14ac:dyDescent="0.3">
      <c r="AO55683" s="9"/>
      <c r="AP55683" s="9"/>
      <c r="AQ55683" s="9"/>
    </row>
    <row r="55684" spans="41:43" x14ac:dyDescent="0.3">
      <c r="AO55684" s="9"/>
      <c r="AP55684" s="9"/>
      <c r="AQ55684" s="9"/>
    </row>
    <row r="55685" spans="41:43" x14ac:dyDescent="0.3">
      <c r="AO55685" s="9"/>
      <c r="AP55685" s="9"/>
      <c r="AQ55685" s="9"/>
    </row>
    <row r="55686" spans="41:43" x14ac:dyDescent="0.3">
      <c r="AO55686" s="9"/>
      <c r="AP55686" s="9"/>
      <c r="AQ55686" s="9"/>
    </row>
    <row r="55687" spans="41:43" x14ac:dyDescent="0.3">
      <c r="AO55687" s="9"/>
      <c r="AP55687" s="9"/>
      <c r="AQ55687" s="9"/>
    </row>
    <row r="55688" spans="41:43" x14ac:dyDescent="0.3">
      <c r="AO55688" s="9"/>
      <c r="AP55688" s="9"/>
      <c r="AQ55688" s="9"/>
    </row>
    <row r="55689" spans="41:43" x14ac:dyDescent="0.3">
      <c r="AO55689" s="9"/>
      <c r="AP55689" s="9"/>
      <c r="AQ55689" s="9"/>
    </row>
    <row r="55690" spans="41:43" x14ac:dyDescent="0.3">
      <c r="AO55690" s="9"/>
      <c r="AP55690" s="9"/>
      <c r="AQ55690" s="9"/>
    </row>
    <row r="55691" spans="41:43" x14ac:dyDescent="0.3">
      <c r="AO55691" s="9"/>
      <c r="AP55691" s="9"/>
      <c r="AQ55691" s="9"/>
    </row>
    <row r="55692" spans="41:43" x14ac:dyDescent="0.3">
      <c r="AO55692" s="9"/>
      <c r="AP55692" s="9"/>
      <c r="AQ55692" s="9"/>
    </row>
    <row r="55693" spans="41:43" x14ac:dyDescent="0.3">
      <c r="AO55693" s="9"/>
      <c r="AP55693" s="9"/>
      <c r="AQ55693" s="9"/>
    </row>
    <row r="55694" spans="41:43" x14ac:dyDescent="0.3">
      <c r="AO55694" s="9"/>
      <c r="AP55694" s="9"/>
      <c r="AQ55694" s="9"/>
    </row>
    <row r="55695" spans="41:43" x14ac:dyDescent="0.3">
      <c r="AO55695" s="9"/>
      <c r="AP55695" s="9"/>
      <c r="AQ55695" s="9"/>
    </row>
    <row r="55696" spans="41:43" x14ac:dyDescent="0.3">
      <c r="AO55696" s="9"/>
      <c r="AP55696" s="9"/>
      <c r="AQ55696" s="9"/>
    </row>
    <row r="55697" spans="41:43" x14ac:dyDescent="0.3">
      <c r="AO55697" s="9"/>
      <c r="AP55697" s="9"/>
      <c r="AQ55697" s="9"/>
    </row>
    <row r="55698" spans="41:43" x14ac:dyDescent="0.3">
      <c r="AO55698" s="9"/>
      <c r="AP55698" s="9"/>
      <c r="AQ55698" s="9"/>
    </row>
    <row r="55699" spans="41:43" x14ac:dyDescent="0.3">
      <c r="AO55699" s="9"/>
      <c r="AP55699" s="9"/>
      <c r="AQ55699" s="9"/>
    </row>
    <row r="55700" spans="41:43" x14ac:dyDescent="0.3">
      <c r="AO55700" s="9"/>
      <c r="AP55700" s="9"/>
      <c r="AQ55700" s="9"/>
    </row>
    <row r="55701" spans="41:43" x14ac:dyDescent="0.3">
      <c r="AO55701" s="9"/>
      <c r="AP55701" s="9"/>
      <c r="AQ55701" s="9"/>
    </row>
    <row r="55702" spans="41:43" x14ac:dyDescent="0.3">
      <c r="AO55702" s="9"/>
      <c r="AP55702" s="9"/>
      <c r="AQ55702" s="9"/>
    </row>
    <row r="55703" spans="41:43" x14ac:dyDescent="0.3">
      <c r="AO55703" s="9"/>
      <c r="AP55703" s="9"/>
      <c r="AQ55703" s="9"/>
    </row>
    <row r="55704" spans="41:43" x14ac:dyDescent="0.3">
      <c r="AO55704" s="9"/>
      <c r="AP55704" s="9"/>
      <c r="AQ55704" s="9"/>
    </row>
    <row r="55705" spans="41:43" x14ac:dyDescent="0.3">
      <c r="AO55705" s="9"/>
      <c r="AP55705" s="9"/>
      <c r="AQ55705" s="9"/>
    </row>
    <row r="55706" spans="41:43" x14ac:dyDescent="0.3">
      <c r="AO55706" s="9"/>
      <c r="AP55706" s="9"/>
      <c r="AQ55706" s="9"/>
    </row>
    <row r="55707" spans="41:43" x14ac:dyDescent="0.3">
      <c r="AO55707" s="9"/>
      <c r="AP55707" s="9"/>
      <c r="AQ55707" s="9"/>
    </row>
    <row r="55708" spans="41:43" x14ac:dyDescent="0.3">
      <c r="AO55708" s="9"/>
      <c r="AP55708" s="9"/>
      <c r="AQ55708" s="9"/>
    </row>
    <row r="55709" spans="41:43" x14ac:dyDescent="0.3">
      <c r="AO55709" s="9"/>
      <c r="AP55709" s="9"/>
      <c r="AQ55709" s="9"/>
    </row>
    <row r="55710" spans="41:43" x14ac:dyDescent="0.3">
      <c r="AO55710" s="9"/>
      <c r="AP55710" s="9"/>
      <c r="AQ55710" s="9"/>
    </row>
    <row r="55711" spans="41:43" x14ac:dyDescent="0.3">
      <c r="AO55711" s="9"/>
      <c r="AP55711" s="9"/>
      <c r="AQ55711" s="9"/>
    </row>
    <row r="55712" spans="41:43" x14ac:dyDescent="0.3">
      <c r="AO55712" s="9"/>
      <c r="AP55712" s="9"/>
      <c r="AQ55712" s="9"/>
    </row>
    <row r="55713" spans="41:43" x14ac:dyDescent="0.3">
      <c r="AO55713" s="9"/>
      <c r="AP55713" s="9"/>
      <c r="AQ55713" s="9"/>
    </row>
    <row r="55714" spans="41:43" x14ac:dyDescent="0.3">
      <c r="AO55714" s="9"/>
      <c r="AP55714" s="9"/>
      <c r="AQ55714" s="9"/>
    </row>
    <row r="55715" spans="41:43" x14ac:dyDescent="0.3">
      <c r="AO55715" s="9"/>
      <c r="AP55715" s="9"/>
      <c r="AQ55715" s="9"/>
    </row>
    <row r="55716" spans="41:43" x14ac:dyDescent="0.3">
      <c r="AO55716" s="9"/>
      <c r="AP55716" s="9"/>
      <c r="AQ55716" s="9"/>
    </row>
    <row r="55717" spans="41:43" x14ac:dyDescent="0.3">
      <c r="AO55717" s="9"/>
      <c r="AP55717" s="9"/>
      <c r="AQ55717" s="9"/>
    </row>
    <row r="55718" spans="41:43" x14ac:dyDescent="0.3">
      <c r="AO55718" s="9"/>
      <c r="AP55718" s="9"/>
      <c r="AQ55718" s="9"/>
    </row>
    <row r="55719" spans="41:43" x14ac:dyDescent="0.3">
      <c r="AO55719" s="9"/>
      <c r="AP55719" s="9"/>
      <c r="AQ55719" s="9"/>
    </row>
    <row r="55720" spans="41:43" x14ac:dyDescent="0.3">
      <c r="AO55720" s="9"/>
      <c r="AP55720" s="9"/>
      <c r="AQ55720" s="9"/>
    </row>
    <row r="55721" spans="41:43" x14ac:dyDescent="0.3">
      <c r="AO55721" s="9"/>
      <c r="AP55721" s="9"/>
      <c r="AQ55721" s="9"/>
    </row>
    <row r="55722" spans="41:43" x14ac:dyDescent="0.3">
      <c r="AO55722" s="9"/>
      <c r="AP55722" s="9"/>
      <c r="AQ55722" s="9"/>
    </row>
    <row r="55723" spans="41:43" x14ac:dyDescent="0.3">
      <c r="AO55723" s="9"/>
      <c r="AP55723" s="9"/>
      <c r="AQ55723" s="9"/>
    </row>
    <row r="55724" spans="41:43" x14ac:dyDescent="0.3">
      <c r="AO55724" s="9"/>
      <c r="AP55724" s="9"/>
      <c r="AQ55724" s="9"/>
    </row>
    <row r="55725" spans="41:43" x14ac:dyDescent="0.3">
      <c r="AO55725" s="9"/>
      <c r="AP55725" s="9"/>
      <c r="AQ55725" s="9"/>
    </row>
    <row r="55726" spans="41:43" x14ac:dyDescent="0.3">
      <c r="AO55726" s="9"/>
      <c r="AP55726" s="9"/>
      <c r="AQ55726" s="9"/>
    </row>
    <row r="55727" spans="41:43" x14ac:dyDescent="0.3">
      <c r="AO55727" s="9"/>
      <c r="AP55727" s="9"/>
      <c r="AQ55727" s="9"/>
    </row>
    <row r="55728" spans="41:43" x14ac:dyDescent="0.3">
      <c r="AO55728" s="9"/>
      <c r="AP55728" s="9"/>
      <c r="AQ55728" s="9"/>
    </row>
    <row r="55729" spans="41:43" x14ac:dyDescent="0.3">
      <c r="AO55729" s="9"/>
      <c r="AP55729" s="9"/>
      <c r="AQ55729" s="9"/>
    </row>
    <row r="55730" spans="41:43" x14ac:dyDescent="0.3">
      <c r="AO55730" s="9"/>
      <c r="AP55730" s="9"/>
      <c r="AQ55730" s="9"/>
    </row>
    <row r="55731" spans="41:43" x14ac:dyDescent="0.3">
      <c r="AO55731" s="9"/>
      <c r="AP55731" s="9"/>
      <c r="AQ55731" s="9"/>
    </row>
    <row r="55732" spans="41:43" x14ac:dyDescent="0.3">
      <c r="AO55732" s="9"/>
      <c r="AP55732" s="9"/>
      <c r="AQ55732" s="9"/>
    </row>
    <row r="55733" spans="41:43" x14ac:dyDescent="0.3">
      <c r="AO55733" s="9"/>
      <c r="AP55733" s="9"/>
      <c r="AQ55733" s="9"/>
    </row>
    <row r="55734" spans="41:43" x14ac:dyDescent="0.3">
      <c r="AO55734" s="9"/>
      <c r="AP55734" s="9"/>
      <c r="AQ55734" s="9"/>
    </row>
    <row r="55735" spans="41:43" x14ac:dyDescent="0.3">
      <c r="AO55735" s="9"/>
      <c r="AP55735" s="9"/>
      <c r="AQ55735" s="9"/>
    </row>
    <row r="55736" spans="41:43" x14ac:dyDescent="0.3">
      <c r="AO55736" s="9"/>
      <c r="AP55736" s="9"/>
      <c r="AQ55736" s="9"/>
    </row>
    <row r="55737" spans="41:43" x14ac:dyDescent="0.3">
      <c r="AO55737" s="9"/>
      <c r="AP55737" s="9"/>
      <c r="AQ55737" s="9"/>
    </row>
    <row r="55738" spans="41:43" x14ac:dyDescent="0.3">
      <c r="AO55738" s="9"/>
      <c r="AP55738" s="9"/>
      <c r="AQ55738" s="9"/>
    </row>
    <row r="55739" spans="41:43" x14ac:dyDescent="0.3">
      <c r="AO55739" s="9"/>
      <c r="AP55739" s="9"/>
      <c r="AQ55739" s="9"/>
    </row>
    <row r="55740" spans="41:43" x14ac:dyDescent="0.3">
      <c r="AO55740" s="9"/>
      <c r="AP55740" s="9"/>
      <c r="AQ55740" s="9"/>
    </row>
    <row r="55741" spans="41:43" x14ac:dyDescent="0.3">
      <c r="AO55741" s="9"/>
      <c r="AP55741" s="9"/>
      <c r="AQ55741" s="9"/>
    </row>
    <row r="55742" spans="41:43" x14ac:dyDescent="0.3">
      <c r="AO55742" s="9"/>
      <c r="AP55742" s="9"/>
      <c r="AQ55742" s="9"/>
    </row>
    <row r="55743" spans="41:43" x14ac:dyDescent="0.3">
      <c r="AO55743" s="9"/>
      <c r="AP55743" s="9"/>
      <c r="AQ55743" s="9"/>
    </row>
    <row r="55744" spans="41:43" x14ac:dyDescent="0.3">
      <c r="AO55744" s="9"/>
      <c r="AP55744" s="9"/>
      <c r="AQ55744" s="9"/>
    </row>
    <row r="55745" spans="41:43" x14ac:dyDescent="0.3">
      <c r="AO55745" s="9"/>
      <c r="AP55745" s="9"/>
      <c r="AQ55745" s="9"/>
    </row>
    <row r="55746" spans="41:43" x14ac:dyDescent="0.3">
      <c r="AO55746" s="9"/>
      <c r="AP55746" s="9"/>
      <c r="AQ55746" s="9"/>
    </row>
    <row r="55747" spans="41:43" x14ac:dyDescent="0.3">
      <c r="AO55747" s="9"/>
      <c r="AP55747" s="9"/>
      <c r="AQ55747" s="9"/>
    </row>
    <row r="55748" spans="41:43" x14ac:dyDescent="0.3">
      <c r="AO55748" s="9"/>
      <c r="AP55748" s="9"/>
      <c r="AQ55748" s="9"/>
    </row>
    <row r="55749" spans="41:43" x14ac:dyDescent="0.3">
      <c r="AO55749" s="9"/>
      <c r="AP55749" s="9"/>
      <c r="AQ55749" s="9"/>
    </row>
    <row r="55750" spans="41:43" x14ac:dyDescent="0.3">
      <c r="AO55750" s="9"/>
      <c r="AP55750" s="9"/>
      <c r="AQ55750" s="9"/>
    </row>
    <row r="55751" spans="41:43" x14ac:dyDescent="0.3">
      <c r="AO55751" s="9"/>
      <c r="AP55751" s="9"/>
      <c r="AQ55751" s="9"/>
    </row>
    <row r="55752" spans="41:43" x14ac:dyDescent="0.3">
      <c r="AO55752" s="9"/>
      <c r="AP55752" s="9"/>
      <c r="AQ55752" s="9"/>
    </row>
    <row r="55753" spans="41:43" x14ac:dyDescent="0.3">
      <c r="AO55753" s="9"/>
      <c r="AP55753" s="9"/>
      <c r="AQ55753" s="9"/>
    </row>
    <row r="55754" spans="41:43" x14ac:dyDescent="0.3">
      <c r="AO55754" s="9"/>
      <c r="AP55754" s="9"/>
      <c r="AQ55754" s="9"/>
    </row>
    <row r="55755" spans="41:43" x14ac:dyDescent="0.3">
      <c r="AO55755" s="9"/>
      <c r="AP55755" s="9"/>
      <c r="AQ55755" s="9"/>
    </row>
    <row r="55756" spans="41:43" x14ac:dyDescent="0.3">
      <c r="AO55756" s="9"/>
      <c r="AP55756" s="9"/>
      <c r="AQ55756" s="9"/>
    </row>
    <row r="55757" spans="41:43" x14ac:dyDescent="0.3">
      <c r="AO55757" s="9"/>
      <c r="AP55757" s="9"/>
      <c r="AQ55757" s="9"/>
    </row>
    <row r="55758" spans="41:43" x14ac:dyDescent="0.3">
      <c r="AO55758" s="9"/>
      <c r="AP55758" s="9"/>
      <c r="AQ55758" s="9"/>
    </row>
    <row r="55759" spans="41:43" x14ac:dyDescent="0.3">
      <c r="AO55759" s="9"/>
      <c r="AP55759" s="9"/>
      <c r="AQ55759" s="9"/>
    </row>
    <row r="55760" spans="41:43" x14ac:dyDescent="0.3">
      <c r="AO55760" s="9"/>
      <c r="AP55760" s="9"/>
      <c r="AQ55760" s="9"/>
    </row>
    <row r="55761" spans="41:43" x14ac:dyDescent="0.3">
      <c r="AO55761" s="9"/>
      <c r="AP55761" s="9"/>
      <c r="AQ55761" s="9"/>
    </row>
    <row r="55762" spans="41:43" x14ac:dyDescent="0.3">
      <c r="AO55762" s="9"/>
      <c r="AP55762" s="9"/>
      <c r="AQ55762" s="9"/>
    </row>
    <row r="55763" spans="41:43" x14ac:dyDescent="0.3">
      <c r="AO55763" s="9"/>
      <c r="AP55763" s="9"/>
      <c r="AQ55763" s="9"/>
    </row>
    <row r="55764" spans="41:43" x14ac:dyDescent="0.3">
      <c r="AO55764" s="9"/>
      <c r="AP55764" s="9"/>
      <c r="AQ55764" s="9"/>
    </row>
    <row r="55765" spans="41:43" x14ac:dyDescent="0.3">
      <c r="AO55765" s="9"/>
      <c r="AP55765" s="9"/>
      <c r="AQ55765" s="9"/>
    </row>
    <row r="55766" spans="41:43" x14ac:dyDescent="0.3">
      <c r="AO55766" s="9"/>
      <c r="AP55766" s="9"/>
      <c r="AQ55766" s="9"/>
    </row>
    <row r="55767" spans="41:43" x14ac:dyDescent="0.3">
      <c r="AO55767" s="9"/>
      <c r="AP55767" s="9"/>
      <c r="AQ55767" s="9"/>
    </row>
    <row r="55768" spans="41:43" x14ac:dyDescent="0.3">
      <c r="AO55768" s="9"/>
      <c r="AP55768" s="9"/>
      <c r="AQ55768" s="9"/>
    </row>
    <row r="55769" spans="41:43" x14ac:dyDescent="0.3">
      <c r="AO55769" s="9"/>
      <c r="AP55769" s="9"/>
      <c r="AQ55769" s="9"/>
    </row>
    <row r="55770" spans="41:43" x14ac:dyDescent="0.3">
      <c r="AO55770" s="9"/>
      <c r="AP55770" s="9"/>
      <c r="AQ55770" s="9"/>
    </row>
    <row r="55771" spans="41:43" x14ac:dyDescent="0.3">
      <c r="AO55771" s="9"/>
      <c r="AP55771" s="9"/>
      <c r="AQ55771" s="9"/>
    </row>
    <row r="55772" spans="41:43" x14ac:dyDescent="0.3">
      <c r="AO55772" s="9"/>
      <c r="AP55772" s="9"/>
      <c r="AQ55772" s="9"/>
    </row>
    <row r="55773" spans="41:43" x14ac:dyDescent="0.3">
      <c r="AO55773" s="9"/>
      <c r="AP55773" s="9"/>
      <c r="AQ55773" s="9"/>
    </row>
    <row r="55774" spans="41:43" x14ac:dyDescent="0.3">
      <c r="AO55774" s="9"/>
      <c r="AP55774" s="9"/>
      <c r="AQ55774" s="9"/>
    </row>
    <row r="55775" spans="41:43" x14ac:dyDescent="0.3">
      <c r="AO55775" s="9"/>
      <c r="AP55775" s="9"/>
      <c r="AQ55775" s="9"/>
    </row>
    <row r="55776" spans="41:43" x14ac:dyDescent="0.3">
      <c r="AO55776" s="9"/>
      <c r="AP55776" s="9"/>
      <c r="AQ55776" s="9"/>
    </row>
    <row r="55777" spans="41:43" x14ac:dyDescent="0.3">
      <c r="AO55777" s="9"/>
      <c r="AP55777" s="9"/>
      <c r="AQ55777" s="9"/>
    </row>
    <row r="55778" spans="41:43" x14ac:dyDescent="0.3">
      <c r="AO55778" s="9"/>
      <c r="AP55778" s="9"/>
      <c r="AQ55778" s="9"/>
    </row>
    <row r="55779" spans="41:43" x14ac:dyDescent="0.3">
      <c r="AO55779" s="9"/>
      <c r="AP55779" s="9"/>
      <c r="AQ55779" s="9"/>
    </row>
    <row r="55780" spans="41:43" x14ac:dyDescent="0.3">
      <c r="AO55780" s="9"/>
      <c r="AP55780" s="9"/>
      <c r="AQ55780" s="9"/>
    </row>
    <row r="55781" spans="41:43" x14ac:dyDescent="0.3">
      <c r="AO55781" s="9"/>
      <c r="AP55781" s="9"/>
      <c r="AQ55781" s="9"/>
    </row>
    <row r="55782" spans="41:43" x14ac:dyDescent="0.3">
      <c r="AO55782" s="9"/>
      <c r="AP55782" s="9"/>
      <c r="AQ55782" s="9"/>
    </row>
    <row r="55783" spans="41:43" x14ac:dyDescent="0.3">
      <c r="AO55783" s="9"/>
      <c r="AP55783" s="9"/>
      <c r="AQ55783" s="9"/>
    </row>
    <row r="55784" spans="41:43" x14ac:dyDescent="0.3">
      <c r="AO55784" s="9"/>
      <c r="AP55784" s="9"/>
      <c r="AQ55784" s="9"/>
    </row>
    <row r="55785" spans="41:43" x14ac:dyDescent="0.3">
      <c r="AO55785" s="9"/>
      <c r="AP55785" s="9"/>
      <c r="AQ55785" s="9"/>
    </row>
    <row r="55786" spans="41:43" x14ac:dyDescent="0.3">
      <c r="AO55786" s="9"/>
      <c r="AP55786" s="9"/>
      <c r="AQ55786" s="9"/>
    </row>
    <row r="55787" spans="41:43" x14ac:dyDescent="0.3">
      <c r="AO55787" s="9"/>
      <c r="AP55787" s="9"/>
      <c r="AQ55787" s="9"/>
    </row>
    <row r="55788" spans="41:43" x14ac:dyDescent="0.3">
      <c r="AO55788" s="9"/>
      <c r="AP55788" s="9"/>
      <c r="AQ55788" s="9"/>
    </row>
    <row r="55789" spans="41:43" x14ac:dyDescent="0.3">
      <c r="AO55789" s="9"/>
      <c r="AP55789" s="9"/>
      <c r="AQ55789" s="9"/>
    </row>
    <row r="55790" spans="41:43" x14ac:dyDescent="0.3">
      <c r="AO55790" s="9"/>
      <c r="AP55790" s="9"/>
      <c r="AQ55790" s="9"/>
    </row>
    <row r="55791" spans="41:43" x14ac:dyDescent="0.3">
      <c r="AO55791" s="9"/>
      <c r="AP55791" s="9"/>
      <c r="AQ55791" s="9"/>
    </row>
    <row r="55792" spans="41:43" x14ac:dyDescent="0.3">
      <c r="AO55792" s="9"/>
      <c r="AP55792" s="9"/>
      <c r="AQ55792" s="9"/>
    </row>
    <row r="55793" spans="41:43" x14ac:dyDescent="0.3">
      <c r="AO55793" s="9"/>
      <c r="AP55793" s="9"/>
      <c r="AQ55793" s="9"/>
    </row>
    <row r="55794" spans="41:43" x14ac:dyDescent="0.3">
      <c r="AO55794" s="9"/>
      <c r="AP55794" s="9"/>
      <c r="AQ55794" s="9"/>
    </row>
    <row r="55795" spans="41:43" x14ac:dyDescent="0.3">
      <c r="AO55795" s="9"/>
      <c r="AP55795" s="9"/>
      <c r="AQ55795" s="9"/>
    </row>
    <row r="55796" spans="41:43" x14ac:dyDescent="0.3">
      <c r="AO55796" s="9"/>
      <c r="AP55796" s="9"/>
      <c r="AQ55796" s="9"/>
    </row>
    <row r="55797" spans="41:43" x14ac:dyDescent="0.3">
      <c r="AO55797" s="9"/>
      <c r="AP55797" s="9"/>
      <c r="AQ55797" s="9"/>
    </row>
    <row r="55798" spans="41:43" x14ac:dyDescent="0.3">
      <c r="AO55798" s="9"/>
      <c r="AP55798" s="9"/>
      <c r="AQ55798" s="9"/>
    </row>
    <row r="55799" spans="41:43" x14ac:dyDescent="0.3">
      <c r="AO55799" s="9"/>
      <c r="AP55799" s="9"/>
      <c r="AQ55799" s="9"/>
    </row>
    <row r="55800" spans="41:43" x14ac:dyDescent="0.3">
      <c r="AO55800" s="9"/>
      <c r="AP55800" s="9"/>
      <c r="AQ55800" s="9"/>
    </row>
    <row r="55801" spans="41:43" x14ac:dyDescent="0.3">
      <c r="AO55801" s="9"/>
      <c r="AP55801" s="9"/>
      <c r="AQ55801" s="9"/>
    </row>
    <row r="55802" spans="41:43" x14ac:dyDescent="0.3">
      <c r="AO55802" s="9"/>
      <c r="AP55802" s="9"/>
      <c r="AQ55802" s="9"/>
    </row>
    <row r="55803" spans="41:43" x14ac:dyDescent="0.3">
      <c r="AO55803" s="9"/>
      <c r="AP55803" s="9"/>
      <c r="AQ55803" s="9"/>
    </row>
    <row r="55804" spans="41:43" x14ac:dyDescent="0.3">
      <c r="AO55804" s="9"/>
      <c r="AP55804" s="9"/>
      <c r="AQ55804" s="9"/>
    </row>
    <row r="55805" spans="41:43" x14ac:dyDescent="0.3">
      <c r="AO55805" s="9"/>
      <c r="AP55805" s="9"/>
      <c r="AQ55805" s="9"/>
    </row>
    <row r="55806" spans="41:43" x14ac:dyDescent="0.3">
      <c r="AO55806" s="9"/>
      <c r="AP55806" s="9"/>
      <c r="AQ55806" s="9"/>
    </row>
    <row r="55807" spans="41:43" x14ac:dyDescent="0.3">
      <c r="AO55807" s="9"/>
      <c r="AP55807" s="9"/>
      <c r="AQ55807" s="9"/>
    </row>
    <row r="55808" spans="41:43" x14ac:dyDescent="0.3">
      <c r="AO55808" s="9"/>
      <c r="AP55808" s="9"/>
      <c r="AQ55808" s="9"/>
    </row>
    <row r="55809" spans="41:43" x14ac:dyDescent="0.3">
      <c r="AO55809" s="9"/>
      <c r="AP55809" s="9"/>
      <c r="AQ55809" s="9"/>
    </row>
    <row r="55810" spans="41:43" x14ac:dyDescent="0.3">
      <c r="AO55810" s="9"/>
      <c r="AP55810" s="9"/>
      <c r="AQ55810" s="9"/>
    </row>
    <row r="55811" spans="41:43" x14ac:dyDescent="0.3">
      <c r="AO55811" s="9"/>
      <c r="AP55811" s="9"/>
      <c r="AQ55811" s="9"/>
    </row>
    <row r="55812" spans="41:43" x14ac:dyDescent="0.3">
      <c r="AO55812" s="9"/>
      <c r="AP55812" s="9"/>
      <c r="AQ55812" s="9"/>
    </row>
    <row r="55813" spans="41:43" x14ac:dyDescent="0.3">
      <c r="AO55813" s="9"/>
      <c r="AP55813" s="9"/>
      <c r="AQ55813" s="9"/>
    </row>
    <row r="55814" spans="41:43" x14ac:dyDescent="0.3">
      <c r="AO55814" s="9"/>
      <c r="AP55814" s="9"/>
      <c r="AQ55814" s="9"/>
    </row>
    <row r="55815" spans="41:43" x14ac:dyDescent="0.3">
      <c r="AO55815" s="9"/>
      <c r="AP55815" s="9"/>
      <c r="AQ55815" s="9"/>
    </row>
    <row r="55816" spans="41:43" x14ac:dyDescent="0.3">
      <c r="AO55816" s="9"/>
      <c r="AP55816" s="9"/>
      <c r="AQ55816" s="9"/>
    </row>
    <row r="55817" spans="41:43" x14ac:dyDescent="0.3">
      <c r="AO55817" s="9"/>
      <c r="AP55817" s="9"/>
      <c r="AQ55817" s="9"/>
    </row>
    <row r="55818" spans="41:43" x14ac:dyDescent="0.3">
      <c r="AO55818" s="9"/>
      <c r="AP55818" s="9"/>
      <c r="AQ55818" s="9"/>
    </row>
    <row r="55819" spans="41:43" x14ac:dyDescent="0.3">
      <c r="AO55819" s="9"/>
      <c r="AP55819" s="9"/>
      <c r="AQ55819" s="9"/>
    </row>
    <row r="55820" spans="41:43" x14ac:dyDescent="0.3">
      <c r="AO55820" s="9"/>
      <c r="AP55820" s="9"/>
      <c r="AQ55820" s="9"/>
    </row>
    <row r="55821" spans="41:43" x14ac:dyDescent="0.3">
      <c r="AO55821" s="9"/>
      <c r="AP55821" s="9"/>
      <c r="AQ55821" s="9"/>
    </row>
    <row r="55822" spans="41:43" x14ac:dyDescent="0.3">
      <c r="AO55822" s="9"/>
      <c r="AP55822" s="9"/>
      <c r="AQ55822" s="9"/>
    </row>
    <row r="55823" spans="41:43" x14ac:dyDescent="0.3">
      <c r="AO55823" s="9"/>
      <c r="AP55823" s="9"/>
      <c r="AQ55823" s="9"/>
    </row>
    <row r="55824" spans="41:43" x14ac:dyDescent="0.3">
      <c r="AO55824" s="9"/>
      <c r="AP55824" s="9"/>
      <c r="AQ55824" s="9"/>
    </row>
    <row r="55825" spans="41:43" x14ac:dyDescent="0.3">
      <c r="AO55825" s="9"/>
      <c r="AP55825" s="9"/>
      <c r="AQ55825" s="9"/>
    </row>
    <row r="55826" spans="41:43" x14ac:dyDescent="0.3">
      <c r="AO55826" s="9"/>
      <c r="AP55826" s="9"/>
      <c r="AQ55826" s="9"/>
    </row>
    <row r="55827" spans="41:43" x14ac:dyDescent="0.3">
      <c r="AO55827" s="9"/>
      <c r="AP55827" s="9"/>
      <c r="AQ55827" s="9"/>
    </row>
    <row r="55828" spans="41:43" x14ac:dyDescent="0.3">
      <c r="AO55828" s="9"/>
      <c r="AP55828" s="9"/>
      <c r="AQ55828" s="9"/>
    </row>
    <row r="55829" spans="41:43" x14ac:dyDescent="0.3">
      <c r="AO55829" s="9"/>
      <c r="AP55829" s="9"/>
      <c r="AQ55829" s="9"/>
    </row>
    <row r="55830" spans="41:43" x14ac:dyDescent="0.3">
      <c r="AO55830" s="9"/>
      <c r="AP55830" s="9"/>
      <c r="AQ55830" s="9"/>
    </row>
    <row r="55831" spans="41:43" x14ac:dyDescent="0.3">
      <c r="AO55831" s="9"/>
      <c r="AP55831" s="9"/>
      <c r="AQ55831" s="9"/>
    </row>
    <row r="55832" spans="41:43" x14ac:dyDescent="0.3">
      <c r="AO55832" s="9"/>
      <c r="AP55832" s="9"/>
      <c r="AQ55832" s="9"/>
    </row>
    <row r="55833" spans="41:43" x14ac:dyDescent="0.3">
      <c r="AO55833" s="9"/>
      <c r="AP55833" s="9"/>
      <c r="AQ55833" s="9"/>
    </row>
    <row r="55834" spans="41:43" x14ac:dyDescent="0.3">
      <c r="AO55834" s="9"/>
      <c r="AP55834" s="9"/>
      <c r="AQ55834" s="9"/>
    </row>
    <row r="55835" spans="41:43" x14ac:dyDescent="0.3">
      <c r="AO55835" s="9"/>
      <c r="AP55835" s="9"/>
      <c r="AQ55835" s="9"/>
    </row>
    <row r="55836" spans="41:43" x14ac:dyDescent="0.3">
      <c r="AO55836" s="9"/>
      <c r="AP55836" s="9"/>
      <c r="AQ55836" s="9"/>
    </row>
    <row r="55837" spans="41:43" x14ac:dyDescent="0.3">
      <c r="AO55837" s="9"/>
      <c r="AP55837" s="9"/>
      <c r="AQ55837" s="9"/>
    </row>
    <row r="55838" spans="41:43" x14ac:dyDescent="0.3">
      <c r="AO55838" s="9"/>
      <c r="AP55838" s="9"/>
      <c r="AQ55838" s="9"/>
    </row>
    <row r="55839" spans="41:43" x14ac:dyDescent="0.3">
      <c r="AO55839" s="9"/>
      <c r="AP55839" s="9"/>
      <c r="AQ55839" s="9"/>
    </row>
    <row r="55840" spans="41:43" x14ac:dyDescent="0.3">
      <c r="AO55840" s="9"/>
      <c r="AP55840" s="9"/>
      <c r="AQ55840" s="9"/>
    </row>
    <row r="55841" spans="41:43" x14ac:dyDescent="0.3">
      <c r="AO55841" s="9"/>
      <c r="AP55841" s="9"/>
      <c r="AQ55841" s="9"/>
    </row>
    <row r="55842" spans="41:43" x14ac:dyDescent="0.3">
      <c r="AO55842" s="9"/>
      <c r="AP55842" s="9"/>
      <c r="AQ55842" s="9"/>
    </row>
    <row r="55843" spans="41:43" x14ac:dyDescent="0.3">
      <c r="AO55843" s="9"/>
      <c r="AP55843" s="9"/>
      <c r="AQ55843" s="9"/>
    </row>
    <row r="55844" spans="41:43" x14ac:dyDescent="0.3">
      <c r="AO55844" s="9"/>
      <c r="AP55844" s="9"/>
      <c r="AQ55844" s="9"/>
    </row>
    <row r="55845" spans="41:43" x14ac:dyDescent="0.3">
      <c r="AO55845" s="9"/>
      <c r="AP55845" s="9"/>
      <c r="AQ55845" s="9"/>
    </row>
    <row r="55846" spans="41:43" x14ac:dyDescent="0.3">
      <c r="AO55846" s="9"/>
      <c r="AP55846" s="9"/>
      <c r="AQ55846" s="9"/>
    </row>
    <row r="55847" spans="41:43" x14ac:dyDescent="0.3">
      <c r="AO55847" s="9"/>
      <c r="AP55847" s="9"/>
      <c r="AQ55847" s="9"/>
    </row>
    <row r="55848" spans="41:43" x14ac:dyDescent="0.3">
      <c r="AO55848" s="9"/>
      <c r="AP55848" s="9"/>
      <c r="AQ55848" s="9"/>
    </row>
    <row r="55849" spans="41:43" x14ac:dyDescent="0.3">
      <c r="AO55849" s="9"/>
      <c r="AP55849" s="9"/>
      <c r="AQ55849" s="9"/>
    </row>
    <row r="55850" spans="41:43" x14ac:dyDescent="0.3">
      <c r="AO55850" s="9"/>
      <c r="AP55850" s="9"/>
      <c r="AQ55850" s="9"/>
    </row>
    <row r="55851" spans="41:43" x14ac:dyDescent="0.3">
      <c r="AO55851" s="9"/>
      <c r="AP55851" s="9"/>
      <c r="AQ55851" s="9"/>
    </row>
    <row r="55852" spans="41:43" x14ac:dyDescent="0.3">
      <c r="AO55852" s="9"/>
      <c r="AP55852" s="9"/>
      <c r="AQ55852" s="9"/>
    </row>
    <row r="55853" spans="41:43" x14ac:dyDescent="0.3">
      <c r="AO55853" s="9"/>
      <c r="AP55853" s="9"/>
      <c r="AQ55853" s="9"/>
    </row>
    <row r="55854" spans="41:43" x14ac:dyDescent="0.3">
      <c r="AO55854" s="9"/>
      <c r="AP55854" s="9"/>
      <c r="AQ55854" s="9"/>
    </row>
    <row r="55855" spans="41:43" x14ac:dyDescent="0.3">
      <c r="AO55855" s="9"/>
      <c r="AP55855" s="9"/>
      <c r="AQ55855" s="9"/>
    </row>
    <row r="55856" spans="41:43" x14ac:dyDescent="0.3">
      <c r="AO55856" s="9"/>
      <c r="AP55856" s="9"/>
      <c r="AQ55856" s="9"/>
    </row>
    <row r="55857" spans="41:43" x14ac:dyDescent="0.3">
      <c r="AO55857" s="9"/>
      <c r="AP55857" s="9"/>
      <c r="AQ55857" s="9"/>
    </row>
    <row r="55858" spans="41:43" x14ac:dyDescent="0.3">
      <c r="AO55858" s="9"/>
      <c r="AP55858" s="9"/>
      <c r="AQ55858" s="9"/>
    </row>
    <row r="55859" spans="41:43" x14ac:dyDescent="0.3">
      <c r="AO55859" s="9"/>
      <c r="AP55859" s="9"/>
      <c r="AQ55859" s="9"/>
    </row>
    <row r="55860" spans="41:43" x14ac:dyDescent="0.3">
      <c r="AO55860" s="9"/>
      <c r="AP55860" s="9"/>
      <c r="AQ55860" s="9"/>
    </row>
    <row r="55861" spans="41:43" x14ac:dyDescent="0.3">
      <c r="AO55861" s="9"/>
      <c r="AP55861" s="9"/>
      <c r="AQ55861" s="9"/>
    </row>
    <row r="55862" spans="41:43" x14ac:dyDescent="0.3">
      <c r="AO55862" s="9"/>
      <c r="AP55862" s="9"/>
      <c r="AQ55862" s="9"/>
    </row>
    <row r="55863" spans="41:43" x14ac:dyDescent="0.3">
      <c r="AO55863" s="9"/>
      <c r="AP55863" s="9"/>
      <c r="AQ55863" s="9"/>
    </row>
    <row r="55864" spans="41:43" x14ac:dyDescent="0.3">
      <c r="AO55864" s="9"/>
      <c r="AP55864" s="9"/>
      <c r="AQ55864" s="9"/>
    </row>
    <row r="55865" spans="41:43" x14ac:dyDescent="0.3">
      <c r="AO55865" s="9"/>
      <c r="AP55865" s="9"/>
      <c r="AQ55865" s="9"/>
    </row>
    <row r="55866" spans="41:43" x14ac:dyDescent="0.3">
      <c r="AO55866" s="9"/>
      <c r="AP55866" s="9"/>
      <c r="AQ55866" s="9"/>
    </row>
    <row r="55867" spans="41:43" x14ac:dyDescent="0.3">
      <c r="AO55867" s="9"/>
      <c r="AP55867" s="9"/>
      <c r="AQ55867" s="9"/>
    </row>
    <row r="55868" spans="41:43" x14ac:dyDescent="0.3">
      <c r="AO55868" s="9"/>
      <c r="AP55868" s="9"/>
      <c r="AQ55868" s="9"/>
    </row>
    <row r="55869" spans="41:43" x14ac:dyDescent="0.3">
      <c r="AO55869" s="9"/>
      <c r="AP55869" s="9"/>
      <c r="AQ55869" s="9"/>
    </row>
    <row r="55870" spans="41:43" x14ac:dyDescent="0.3">
      <c r="AO55870" s="9"/>
      <c r="AP55870" s="9"/>
      <c r="AQ55870" s="9"/>
    </row>
    <row r="55871" spans="41:43" x14ac:dyDescent="0.3">
      <c r="AO55871" s="9"/>
      <c r="AP55871" s="9"/>
      <c r="AQ55871" s="9"/>
    </row>
    <row r="55872" spans="41:43" x14ac:dyDescent="0.3">
      <c r="AO55872" s="9"/>
      <c r="AP55872" s="9"/>
      <c r="AQ55872" s="9"/>
    </row>
    <row r="55873" spans="41:43" x14ac:dyDescent="0.3">
      <c r="AO55873" s="9"/>
      <c r="AP55873" s="9"/>
      <c r="AQ55873" s="9"/>
    </row>
    <row r="55874" spans="41:43" x14ac:dyDescent="0.3">
      <c r="AO55874" s="9"/>
      <c r="AP55874" s="9"/>
      <c r="AQ55874" s="9"/>
    </row>
    <row r="55875" spans="41:43" x14ac:dyDescent="0.3">
      <c r="AO55875" s="9"/>
      <c r="AP55875" s="9"/>
      <c r="AQ55875" s="9"/>
    </row>
    <row r="55876" spans="41:43" x14ac:dyDescent="0.3">
      <c r="AO55876" s="9"/>
      <c r="AP55876" s="9"/>
      <c r="AQ55876" s="9"/>
    </row>
    <row r="55877" spans="41:43" x14ac:dyDescent="0.3">
      <c r="AO55877" s="9"/>
      <c r="AP55877" s="9"/>
      <c r="AQ55877" s="9"/>
    </row>
    <row r="55878" spans="41:43" x14ac:dyDescent="0.3">
      <c r="AO55878" s="9"/>
      <c r="AP55878" s="9"/>
      <c r="AQ55878" s="9"/>
    </row>
    <row r="55879" spans="41:43" x14ac:dyDescent="0.3">
      <c r="AO55879" s="9"/>
      <c r="AP55879" s="9"/>
      <c r="AQ55879" s="9"/>
    </row>
    <row r="55880" spans="41:43" x14ac:dyDescent="0.3">
      <c r="AO55880" s="9"/>
      <c r="AP55880" s="9"/>
      <c r="AQ55880" s="9"/>
    </row>
    <row r="55881" spans="41:43" x14ac:dyDescent="0.3">
      <c r="AO55881" s="9"/>
      <c r="AP55881" s="9"/>
      <c r="AQ55881" s="9"/>
    </row>
    <row r="55882" spans="41:43" x14ac:dyDescent="0.3">
      <c r="AO55882" s="9"/>
      <c r="AP55882" s="9"/>
      <c r="AQ55882" s="9"/>
    </row>
    <row r="55883" spans="41:43" x14ac:dyDescent="0.3">
      <c r="AO55883" s="9"/>
      <c r="AP55883" s="9"/>
      <c r="AQ55883" s="9"/>
    </row>
    <row r="55884" spans="41:43" x14ac:dyDescent="0.3">
      <c r="AO55884" s="9"/>
      <c r="AP55884" s="9"/>
      <c r="AQ55884" s="9"/>
    </row>
    <row r="55885" spans="41:43" x14ac:dyDescent="0.3">
      <c r="AO55885" s="9"/>
      <c r="AP55885" s="9"/>
      <c r="AQ55885" s="9"/>
    </row>
    <row r="55886" spans="41:43" x14ac:dyDescent="0.3">
      <c r="AO55886" s="9"/>
      <c r="AP55886" s="9"/>
      <c r="AQ55886" s="9"/>
    </row>
    <row r="55887" spans="41:43" x14ac:dyDescent="0.3">
      <c r="AO55887" s="9"/>
      <c r="AP55887" s="9"/>
      <c r="AQ55887" s="9"/>
    </row>
    <row r="55888" spans="41:43" x14ac:dyDescent="0.3">
      <c r="AO55888" s="9"/>
      <c r="AP55888" s="9"/>
      <c r="AQ55888" s="9"/>
    </row>
    <row r="55889" spans="41:43" x14ac:dyDescent="0.3">
      <c r="AO55889" s="9"/>
      <c r="AP55889" s="9"/>
      <c r="AQ55889" s="9"/>
    </row>
    <row r="55890" spans="41:43" x14ac:dyDescent="0.3">
      <c r="AO55890" s="9"/>
      <c r="AP55890" s="9"/>
      <c r="AQ55890" s="9"/>
    </row>
    <row r="55891" spans="41:43" x14ac:dyDescent="0.3">
      <c r="AO55891" s="9"/>
      <c r="AP55891" s="9"/>
      <c r="AQ55891" s="9"/>
    </row>
    <row r="55892" spans="41:43" x14ac:dyDescent="0.3">
      <c r="AO55892" s="9"/>
      <c r="AP55892" s="9"/>
      <c r="AQ55892" s="9"/>
    </row>
    <row r="55893" spans="41:43" x14ac:dyDescent="0.3">
      <c r="AO55893" s="9"/>
      <c r="AP55893" s="9"/>
      <c r="AQ55893" s="9"/>
    </row>
    <row r="55894" spans="41:43" x14ac:dyDescent="0.3">
      <c r="AO55894" s="9"/>
      <c r="AP55894" s="9"/>
      <c r="AQ55894" s="9"/>
    </row>
    <row r="55895" spans="41:43" x14ac:dyDescent="0.3">
      <c r="AO55895" s="9"/>
      <c r="AP55895" s="9"/>
      <c r="AQ55895" s="9"/>
    </row>
    <row r="55896" spans="41:43" x14ac:dyDescent="0.3">
      <c r="AO55896" s="9"/>
      <c r="AP55896" s="9"/>
      <c r="AQ55896" s="9"/>
    </row>
    <row r="55897" spans="41:43" x14ac:dyDescent="0.3">
      <c r="AO55897" s="9"/>
      <c r="AP55897" s="9"/>
      <c r="AQ55897" s="9"/>
    </row>
    <row r="55898" spans="41:43" x14ac:dyDescent="0.3">
      <c r="AO55898" s="9"/>
      <c r="AP55898" s="9"/>
      <c r="AQ55898" s="9"/>
    </row>
    <row r="55899" spans="41:43" x14ac:dyDescent="0.3">
      <c r="AO55899" s="9"/>
      <c r="AP55899" s="9"/>
      <c r="AQ55899" s="9"/>
    </row>
    <row r="55900" spans="41:43" x14ac:dyDescent="0.3">
      <c r="AO55900" s="9"/>
      <c r="AP55900" s="9"/>
      <c r="AQ55900" s="9"/>
    </row>
    <row r="55901" spans="41:43" x14ac:dyDescent="0.3">
      <c r="AO55901" s="9"/>
      <c r="AP55901" s="9"/>
      <c r="AQ55901" s="9"/>
    </row>
    <row r="55902" spans="41:43" x14ac:dyDescent="0.3">
      <c r="AO55902" s="9"/>
      <c r="AP55902" s="9"/>
      <c r="AQ55902" s="9"/>
    </row>
    <row r="55903" spans="41:43" x14ac:dyDescent="0.3">
      <c r="AO55903" s="9"/>
      <c r="AP55903" s="9"/>
      <c r="AQ55903" s="9"/>
    </row>
    <row r="55904" spans="41:43" x14ac:dyDescent="0.3">
      <c r="AO55904" s="9"/>
      <c r="AP55904" s="9"/>
      <c r="AQ55904" s="9"/>
    </row>
    <row r="55905" spans="41:43" x14ac:dyDescent="0.3">
      <c r="AO55905" s="9"/>
      <c r="AP55905" s="9"/>
      <c r="AQ55905" s="9"/>
    </row>
    <row r="55906" spans="41:43" x14ac:dyDescent="0.3">
      <c r="AO55906" s="9"/>
      <c r="AP55906" s="9"/>
      <c r="AQ55906" s="9"/>
    </row>
    <row r="55907" spans="41:43" x14ac:dyDescent="0.3">
      <c r="AO55907" s="9"/>
      <c r="AP55907" s="9"/>
      <c r="AQ55907" s="9"/>
    </row>
    <row r="55908" spans="41:43" x14ac:dyDescent="0.3">
      <c r="AO55908" s="9"/>
      <c r="AP55908" s="9"/>
      <c r="AQ55908" s="9"/>
    </row>
    <row r="55909" spans="41:43" x14ac:dyDescent="0.3">
      <c r="AO55909" s="9"/>
      <c r="AP55909" s="9"/>
      <c r="AQ55909" s="9"/>
    </row>
    <row r="55910" spans="41:43" x14ac:dyDescent="0.3">
      <c r="AO55910" s="9"/>
      <c r="AP55910" s="9"/>
      <c r="AQ55910" s="9"/>
    </row>
    <row r="55911" spans="41:43" x14ac:dyDescent="0.3">
      <c r="AO55911" s="9"/>
      <c r="AP55911" s="9"/>
      <c r="AQ55911" s="9"/>
    </row>
    <row r="55912" spans="41:43" x14ac:dyDescent="0.3">
      <c r="AO55912" s="9"/>
      <c r="AP55912" s="9"/>
      <c r="AQ55912" s="9"/>
    </row>
    <row r="55913" spans="41:43" x14ac:dyDescent="0.3">
      <c r="AO55913" s="9"/>
      <c r="AP55913" s="9"/>
      <c r="AQ55913" s="9"/>
    </row>
    <row r="55914" spans="41:43" x14ac:dyDescent="0.3">
      <c r="AO55914" s="9"/>
      <c r="AP55914" s="9"/>
      <c r="AQ55914" s="9"/>
    </row>
    <row r="55915" spans="41:43" x14ac:dyDescent="0.3">
      <c r="AO55915" s="9"/>
      <c r="AP55915" s="9"/>
      <c r="AQ55915" s="9"/>
    </row>
    <row r="55916" spans="41:43" x14ac:dyDescent="0.3">
      <c r="AO55916" s="9"/>
      <c r="AP55916" s="9"/>
      <c r="AQ55916" s="9"/>
    </row>
    <row r="55917" spans="41:43" x14ac:dyDescent="0.3">
      <c r="AO55917" s="9"/>
      <c r="AP55917" s="9"/>
      <c r="AQ55917" s="9"/>
    </row>
    <row r="55918" spans="41:43" x14ac:dyDescent="0.3">
      <c r="AO55918" s="9"/>
      <c r="AP55918" s="9"/>
      <c r="AQ55918" s="9"/>
    </row>
    <row r="55919" spans="41:43" x14ac:dyDescent="0.3">
      <c r="AO55919" s="9"/>
      <c r="AP55919" s="9"/>
      <c r="AQ55919" s="9"/>
    </row>
    <row r="55920" spans="41:43" x14ac:dyDescent="0.3">
      <c r="AO55920" s="9"/>
      <c r="AP55920" s="9"/>
      <c r="AQ55920" s="9"/>
    </row>
    <row r="55921" spans="41:43" x14ac:dyDescent="0.3">
      <c r="AO55921" s="9"/>
      <c r="AP55921" s="9"/>
      <c r="AQ55921" s="9"/>
    </row>
    <row r="55922" spans="41:43" x14ac:dyDescent="0.3">
      <c r="AO55922" s="9"/>
      <c r="AP55922" s="9"/>
      <c r="AQ55922" s="9"/>
    </row>
    <row r="55923" spans="41:43" x14ac:dyDescent="0.3">
      <c r="AO55923" s="9"/>
      <c r="AP55923" s="9"/>
      <c r="AQ55923" s="9"/>
    </row>
    <row r="55924" spans="41:43" x14ac:dyDescent="0.3">
      <c r="AO55924" s="9"/>
      <c r="AP55924" s="9"/>
      <c r="AQ55924" s="9"/>
    </row>
    <row r="55925" spans="41:43" x14ac:dyDescent="0.3">
      <c r="AO55925" s="9"/>
      <c r="AP55925" s="9"/>
      <c r="AQ55925" s="9"/>
    </row>
    <row r="55926" spans="41:43" x14ac:dyDescent="0.3">
      <c r="AO55926" s="9"/>
      <c r="AP55926" s="9"/>
      <c r="AQ55926" s="9"/>
    </row>
    <row r="55927" spans="41:43" x14ac:dyDescent="0.3">
      <c r="AO55927" s="9"/>
      <c r="AP55927" s="9"/>
      <c r="AQ55927" s="9"/>
    </row>
    <row r="55928" spans="41:43" x14ac:dyDescent="0.3">
      <c r="AO55928" s="9"/>
      <c r="AP55928" s="9"/>
      <c r="AQ55928" s="9"/>
    </row>
    <row r="55929" spans="41:43" x14ac:dyDescent="0.3">
      <c r="AO55929" s="9"/>
      <c r="AP55929" s="9"/>
      <c r="AQ55929" s="9"/>
    </row>
    <row r="55930" spans="41:43" x14ac:dyDescent="0.3">
      <c r="AO55930" s="9"/>
      <c r="AP55930" s="9"/>
      <c r="AQ55930" s="9"/>
    </row>
    <row r="55931" spans="41:43" x14ac:dyDescent="0.3">
      <c r="AO55931" s="9"/>
      <c r="AP55931" s="9"/>
      <c r="AQ55931" s="9"/>
    </row>
    <row r="55932" spans="41:43" x14ac:dyDescent="0.3">
      <c r="AO55932" s="9"/>
      <c r="AP55932" s="9"/>
      <c r="AQ55932" s="9"/>
    </row>
    <row r="55933" spans="41:43" x14ac:dyDescent="0.3">
      <c r="AO55933" s="9"/>
      <c r="AP55933" s="9"/>
      <c r="AQ55933" s="9"/>
    </row>
    <row r="55934" spans="41:43" x14ac:dyDescent="0.3">
      <c r="AO55934" s="9"/>
      <c r="AP55934" s="9"/>
      <c r="AQ55934" s="9"/>
    </row>
    <row r="55935" spans="41:43" x14ac:dyDescent="0.3">
      <c r="AO55935" s="9"/>
      <c r="AP55935" s="9"/>
      <c r="AQ55935" s="9"/>
    </row>
    <row r="55936" spans="41:43" x14ac:dyDescent="0.3">
      <c r="AO55936" s="9"/>
      <c r="AP55936" s="9"/>
      <c r="AQ55936" s="9"/>
    </row>
    <row r="55937" spans="41:43" x14ac:dyDescent="0.3">
      <c r="AO55937" s="9"/>
      <c r="AP55937" s="9"/>
      <c r="AQ55937" s="9"/>
    </row>
    <row r="55938" spans="41:43" x14ac:dyDescent="0.3">
      <c r="AO55938" s="9"/>
      <c r="AP55938" s="9"/>
      <c r="AQ55938" s="9"/>
    </row>
    <row r="55939" spans="41:43" x14ac:dyDescent="0.3">
      <c r="AO55939" s="9"/>
      <c r="AP55939" s="9"/>
      <c r="AQ55939" s="9"/>
    </row>
    <row r="55940" spans="41:43" x14ac:dyDescent="0.3">
      <c r="AO55940" s="9"/>
      <c r="AP55940" s="9"/>
      <c r="AQ55940" s="9"/>
    </row>
    <row r="55941" spans="41:43" x14ac:dyDescent="0.3">
      <c r="AO55941" s="9"/>
      <c r="AP55941" s="9"/>
      <c r="AQ55941" s="9"/>
    </row>
    <row r="55942" spans="41:43" x14ac:dyDescent="0.3">
      <c r="AO55942" s="9"/>
      <c r="AP55942" s="9"/>
      <c r="AQ55942" s="9"/>
    </row>
    <row r="55943" spans="41:43" x14ac:dyDescent="0.3">
      <c r="AO55943" s="9"/>
      <c r="AP55943" s="9"/>
      <c r="AQ55943" s="9"/>
    </row>
    <row r="55944" spans="41:43" x14ac:dyDescent="0.3">
      <c r="AO55944" s="9"/>
      <c r="AP55944" s="9"/>
      <c r="AQ55944" s="9"/>
    </row>
    <row r="55945" spans="41:43" x14ac:dyDescent="0.3">
      <c r="AO55945" s="9"/>
      <c r="AP55945" s="9"/>
      <c r="AQ55945" s="9"/>
    </row>
    <row r="55946" spans="41:43" x14ac:dyDescent="0.3">
      <c r="AO55946" s="9"/>
      <c r="AP55946" s="9"/>
      <c r="AQ55946" s="9"/>
    </row>
    <row r="55947" spans="41:43" x14ac:dyDescent="0.3">
      <c r="AO55947" s="9"/>
      <c r="AP55947" s="9"/>
      <c r="AQ55947" s="9"/>
    </row>
    <row r="55948" spans="41:43" x14ac:dyDescent="0.3">
      <c r="AO55948" s="9"/>
      <c r="AP55948" s="9"/>
      <c r="AQ55948" s="9"/>
    </row>
    <row r="55949" spans="41:43" x14ac:dyDescent="0.3">
      <c r="AO55949" s="9"/>
      <c r="AP55949" s="9"/>
      <c r="AQ55949" s="9"/>
    </row>
    <row r="55950" spans="41:43" x14ac:dyDescent="0.3">
      <c r="AO55950" s="9"/>
      <c r="AP55950" s="9"/>
      <c r="AQ55950" s="9"/>
    </row>
    <row r="55951" spans="41:43" x14ac:dyDescent="0.3">
      <c r="AO55951" s="9"/>
      <c r="AP55951" s="9"/>
      <c r="AQ55951" s="9"/>
    </row>
    <row r="55952" spans="41:43" x14ac:dyDescent="0.3">
      <c r="AO55952" s="9"/>
      <c r="AP55952" s="9"/>
      <c r="AQ55952" s="9"/>
    </row>
    <row r="55953" spans="41:43" x14ac:dyDescent="0.3">
      <c r="AO55953" s="9"/>
      <c r="AP55953" s="9"/>
      <c r="AQ55953" s="9"/>
    </row>
    <row r="55954" spans="41:43" x14ac:dyDescent="0.3">
      <c r="AO55954" s="9"/>
      <c r="AP55954" s="9"/>
      <c r="AQ55954" s="9"/>
    </row>
    <row r="55955" spans="41:43" x14ac:dyDescent="0.3">
      <c r="AO55955" s="9"/>
      <c r="AP55955" s="9"/>
      <c r="AQ55955" s="9"/>
    </row>
    <row r="55956" spans="41:43" x14ac:dyDescent="0.3">
      <c r="AO55956" s="9"/>
      <c r="AP55956" s="9"/>
      <c r="AQ55956" s="9"/>
    </row>
    <row r="55957" spans="41:43" x14ac:dyDescent="0.3">
      <c r="AO55957" s="9"/>
      <c r="AP55957" s="9"/>
      <c r="AQ55957" s="9"/>
    </row>
    <row r="55958" spans="41:43" x14ac:dyDescent="0.3">
      <c r="AO55958" s="9"/>
      <c r="AP55958" s="9"/>
      <c r="AQ55958" s="9"/>
    </row>
    <row r="55959" spans="41:43" x14ac:dyDescent="0.3">
      <c r="AO55959" s="9"/>
      <c r="AP55959" s="9"/>
      <c r="AQ55959" s="9"/>
    </row>
    <row r="55960" spans="41:43" x14ac:dyDescent="0.3">
      <c r="AO55960" s="9"/>
      <c r="AP55960" s="9"/>
      <c r="AQ55960" s="9"/>
    </row>
    <row r="55961" spans="41:43" x14ac:dyDescent="0.3">
      <c r="AO55961" s="9"/>
      <c r="AP55961" s="9"/>
      <c r="AQ55961" s="9"/>
    </row>
    <row r="55962" spans="41:43" x14ac:dyDescent="0.3">
      <c r="AO55962" s="9"/>
      <c r="AP55962" s="9"/>
      <c r="AQ55962" s="9"/>
    </row>
    <row r="55963" spans="41:43" x14ac:dyDescent="0.3">
      <c r="AO55963" s="9"/>
      <c r="AP55963" s="9"/>
      <c r="AQ55963" s="9"/>
    </row>
    <row r="55964" spans="41:43" x14ac:dyDescent="0.3">
      <c r="AO55964" s="9"/>
      <c r="AP55964" s="9"/>
      <c r="AQ55964" s="9"/>
    </row>
    <row r="55965" spans="41:43" x14ac:dyDescent="0.3">
      <c r="AO55965" s="9"/>
      <c r="AP55965" s="9"/>
      <c r="AQ55965" s="9"/>
    </row>
    <row r="55966" spans="41:43" x14ac:dyDescent="0.3">
      <c r="AO55966" s="9"/>
      <c r="AP55966" s="9"/>
      <c r="AQ55966" s="9"/>
    </row>
    <row r="55967" spans="41:43" x14ac:dyDescent="0.3">
      <c r="AO55967" s="9"/>
      <c r="AP55967" s="9"/>
      <c r="AQ55967" s="9"/>
    </row>
    <row r="55968" spans="41:43" x14ac:dyDescent="0.3">
      <c r="AO55968" s="9"/>
      <c r="AP55968" s="9"/>
      <c r="AQ55968" s="9"/>
    </row>
    <row r="55969" spans="41:43" x14ac:dyDescent="0.3">
      <c r="AO55969" s="9"/>
      <c r="AP55969" s="9"/>
      <c r="AQ55969" s="9"/>
    </row>
    <row r="55970" spans="41:43" x14ac:dyDescent="0.3">
      <c r="AO55970" s="9"/>
      <c r="AP55970" s="9"/>
      <c r="AQ55970" s="9"/>
    </row>
    <row r="55971" spans="41:43" x14ac:dyDescent="0.3">
      <c r="AO55971" s="9"/>
      <c r="AP55971" s="9"/>
      <c r="AQ55971" s="9"/>
    </row>
    <row r="55972" spans="41:43" x14ac:dyDescent="0.3">
      <c r="AO55972" s="9"/>
      <c r="AP55972" s="9"/>
      <c r="AQ55972" s="9"/>
    </row>
    <row r="55973" spans="41:43" x14ac:dyDescent="0.3">
      <c r="AO55973" s="9"/>
      <c r="AP55973" s="9"/>
      <c r="AQ55973" s="9"/>
    </row>
    <row r="55974" spans="41:43" x14ac:dyDescent="0.3">
      <c r="AO55974" s="9"/>
      <c r="AP55974" s="9"/>
      <c r="AQ55974" s="9"/>
    </row>
    <row r="55975" spans="41:43" x14ac:dyDescent="0.3">
      <c r="AO55975" s="9"/>
      <c r="AP55975" s="9"/>
      <c r="AQ55975" s="9"/>
    </row>
    <row r="55976" spans="41:43" x14ac:dyDescent="0.3">
      <c r="AO55976" s="9"/>
      <c r="AP55976" s="9"/>
      <c r="AQ55976" s="9"/>
    </row>
    <row r="55977" spans="41:43" x14ac:dyDescent="0.3">
      <c r="AO55977" s="9"/>
      <c r="AP55977" s="9"/>
      <c r="AQ55977" s="9"/>
    </row>
    <row r="55978" spans="41:43" x14ac:dyDescent="0.3">
      <c r="AO55978" s="9"/>
      <c r="AP55978" s="9"/>
      <c r="AQ55978" s="9"/>
    </row>
    <row r="55979" spans="41:43" x14ac:dyDescent="0.3">
      <c r="AO55979" s="9"/>
      <c r="AP55979" s="9"/>
      <c r="AQ55979" s="9"/>
    </row>
    <row r="55980" spans="41:43" x14ac:dyDescent="0.3">
      <c r="AO55980" s="9"/>
      <c r="AP55980" s="9"/>
      <c r="AQ55980" s="9"/>
    </row>
    <row r="55981" spans="41:43" x14ac:dyDescent="0.3">
      <c r="AO55981" s="9"/>
      <c r="AP55981" s="9"/>
      <c r="AQ55981" s="9"/>
    </row>
    <row r="55982" spans="41:43" x14ac:dyDescent="0.3">
      <c r="AO55982" s="9"/>
      <c r="AP55982" s="9"/>
      <c r="AQ55982" s="9"/>
    </row>
    <row r="55983" spans="41:43" x14ac:dyDescent="0.3">
      <c r="AO55983" s="9"/>
      <c r="AP55983" s="9"/>
      <c r="AQ55983" s="9"/>
    </row>
    <row r="55984" spans="41:43" x14ac:dyDescent="0.3">
      <c r="AO55984" s="9"/>
      <c r="AP55984" s="9"/>
      <c r="AQ55984" s="9"/>
    </row>
    <row r="55985" spans="41:43" x14ac:dyDescent="0.3">
      <c r="AO55985" s="9"/>
      <c r="AP55985" s="9"/>
      <c r="AQ55985" s="9"/>
    </row>
    <row r="55986" spans="41:43" x14ac:dyDescent="0.3">
      <c r="AO55986" s="9"/>
      <c r="AP55986" s="9"/>
      <c r="AQ55986" s="9"/>
    </row>
    <row r="55987" spans="41:43" x14ac:dyDescent="0.3">
      <c r="AO55987" s="9"/>
      <c r="AP55987" s="9"/>
      <c r="AQ55987" s="9"/>
    </row>
    <row r="55988" spans="41:43" x14ac:dyDescent="0.3">
      <c r="AO55988" s="9"/>
      <c r="AP55988" s="9"/>
      <c r="AQ55988" s="9"/>
    </row>
    <row r="55989" spans="41:43" x14ac:dyDescent="0.3">
      <c r="AO55989" s="9"/>
      <c r="AP55989" s="9"/>
      <c r="AQ55989" s="9"/>
    </row>
    <row r="55990" spans="41:43" x14ac:dyDescent="0.3">
      <c r="AO55990" s="9"/>
      <c r="AP55990" s="9"/>
      <c r="AQ55990" s="9"/>
    </row>
    <row r="55991" spans="41:43" x14ac:dyDescent="0.3">
      <c r="AO55991" s="9"/>
      <c r="AP55991" s="9"/>
      <c r="AQ55991" s="9"/>
    </row>
    <row r="55992" spans="41:43" x14ac:dyDescent="0.3">
      <c r="AO55992" s="9"/>
      <c r="AP55992" s="9"/>
      <c r="AQ55992" s="9"/>
    </row>
    <row r="55993" spans="41:43" x14ac:dyDescent="0.3">
      <c r="AO55993" s="9"/>
      <c r="AP55993" s="9"/>
      <c r="AQ55993" s="9"/>
    </row>
    <row r="55994" spans="41:43" x14ac:dyDescent="0.3">
      <c r="AO55994" s="9"/>
      <c r="AP55994" s="9"/>
      <c r="AQ55994" s="9"/>
    </row>
    <row r="55995" spans="41:43" x14ac:dyDescent="0.3">
      <c r="AO55995" s="9"/>
      <c r="AP55995" s="9"/>
      <c r="AQ55995" s="9"/>
    </row>
    <row r="55996" spans="41:43" x14ac:dyDescent="0.3">
      <c r="AO55996" s="9"/>
      <c r="AP55996" s="9"/>
      <c r="AQ55996" s="9"/>
    </row>
    <row r="55997" spans="41:43" x14ac:dyDescent="0.3">
      <c r="AO55997" s="9"/>
      <c r="AP55997" s="9"/>
      <c r="AQ55997" s="9"/>
    </row>
    <row r="55998" spans="41:43" x14ac:dyDescent="0.3">
      <c r="AO55998" s="9"/>
      <c r="AP55998" s="9"/>
      <c r="AQ55998" s="9"/>
    </row>
    <row r="55999" spans="41:43" x14ac:dyDescent="0.3">
      <c r="AO55999" s="9"/>
      <c r="AP55999" s="9"/>
      <c r="AQ55999" s="9"/>
    </row>
    <row r="56000" spans="41:43" x14ac:dyDescent="0.3">
      <c r="AO56000" s="9"/>
      <c r="AP56000" s="9"/>
      <c r="AQ56000" s="9"/>
    </row>
    <row r="56001" spans="41:43" x14ac:dyDescent="0.3">
      <c r="AO56001" s="9"/>
      <c r="AP56001" s="9"/>
      <c r="AQ56001" s="9"/>
    </row>
    <row r="56002" spans="41:43" x14ac:dyDescent="0.3">
      <c r="AO56002" s="9"/>
      <c r="AP56002" s="9"/>
      <c r="AQ56002" s="9"/>
    </row>
    <row r="56003" spans="41:43" x14ac:dyDescent="0.3">
      <c r="AO56003" s="9"/>
      <c r="AP56003" s="9"/>
      <c r="AQ56003" s="9"/>
    </row>
    <row r="56004" spans="41:43" x14ac:dyDescent="0.3">
      <c r="AO56004" s="9"/>
      <c r="AP56004" s="9"/>
      <c r="AQ56004" s="9"/>
    </row>
    <row r="56005" spans="41:43" x14ac:dyDescent="0.3">
      <c r="AO56005" s="9"/>
      <c r="AP56005" s="9"/>
      <c r="AQ56005" s="9"/>
    </row>
    <row r="56006" spans="41:43" x14ac:dyDescent="0.3">
      <c r="AO56006" s="9"/>
      <c r="AP56006" s="9"/>
      <c r="AQ56006" s="9"/>
    </row>
    <row r="56007" spans="41:43" x14ac:dyDescent="0.3">
      <c r="AO56007" s="9"/>
      <c r="AP56007" s="9"/>
      <c r="AQ56007" s="9"/>
    </row>
    <row r="56008" spans="41:43" x14ac:dyDescent="0.3">
      <c r="AO56008" s="9"/>
      <c r="AP56008" s="9"/>
      <c r="AQ56008" s="9"/>
    </row>
    <row r="56009" spans="41:43" x14ac:dyDescent="0.3">
      <c r="AO56009" s="9"/>
      <c r="AP56009" s="9"/>
      <c r="AQ56009" s="9"/>
    </row>
    <row r="56010" spans="41:43" x14ac:dyDescent="0.3">
      <c r="AO56010" s="9"/>
      <c r="AP56010" s="9"/>
      <c r="AQ56010" s="9"/>
    </row>
    <row r="56011" spans="41:43" x14ac:dyDescent="0.3">
      <c r="AO56011" s="9"/>
      <c r="AP56011" s="9"/>
      <c r="AQ56011" s="9"/>
    </row>
    <row r="56012" spans="41:43" x14ac:dyDescent="0.3">
      <c r="AO56012" s="9"/>
      <c r="AP56012" s="9"/>
      <c r="AQ56012" s="9"/>
    </row>
    <row r="56013" spans="41:43" x14ac:dyDescent="0.3">
      <c r="AO56013" s="9"/>
      <c r="AP56013" s="9"/>
      <c r="AQ56013" s="9"/>
    </row>
    <row r="56014" spans="41:43" x14ac:dyDescent="0.3">
      <c r="AO56014" s="9"/>
      <c r="AP56014" s="9"/>
      <c r="AQ56014" s="9"/>
    </row>
    <row r="56015" spans="41:43" x14ac:dyDescent="0.3">
      <c r="AO56015" s="9"/>
      <c r="AP56015" s="9"/>
      <c r="AQ56015" s="9"/>
    </row>
    <row r="56016" spans="41:43" x14ac:dyDescent="0.3">
      <c r="AO56016" s="9"/>
      <c r="AP56016" s="9"/>
      <c r="AQ56016" s="9"/>
    </row>
    <row r="56017" spans="41:43" x14ac:dyDescent="0.3">
      <c r="AO56017" s="9"/>
      <c r="AP56017" s="9"/>
      <c r="AQ56017" s="9"/>
    </row>
    <row r="56018" spans="41:43" x14ac:dyDescent="0.3">
      <c r="AO56018" s="9"/>
      <c r="AP56018" s="9"/>
      <c r="AQ56018" s="9"/>
    </row>
    <row r="56019" spans="41:43" x14ac:dyDescent="0.3">
      <c r="AO56019" s="9"/>
      <c r="AP56019" s="9"/>
      <c r="AQ56019" s="9"/>
    </row>
    <row r="56020" spans="41:43" x14ac:dyDescent="0.3">
      <c r="AO56020" s="9"/>
      <c r="AP56020" s="9"/>
      <c r="AQ56020" s="9"/>
    </row>
    <row r="56021" spans="41:43" x14ac:dyDescent="0.3">
      <c r="AO56021" s="9"/>
      <c r="AP56021" s="9"/>
      <c r="AQ56021" s="9"/>
    </row>
    <row r="56022" spans="41:43" x14ac:dyDescent="0.3">
      <c r="AO56022" s="9"/>
      <c r="AP56022" s="9"/>
      <c r="AQ56022" s="9"/>
    </row>
    <row r="56023" spans="41:43" x14ac:dyDescent="0.3">
      <c r="AO56023" s="9"/>
      <c r="AP56023" s="9"/>
      <c r="AQ56023" s="9"/>
    </row>
    <row r="56024" spans="41:43" x14ac:dyDescent="0.3">
      <c r="AO56024" s="9"/>
      <c r="AP56024" s="9"/>
      <c r="AQ56024" s="9"/>
    </row>
    <row r="56025" spans="41:43" x14ac:dyDescent="0.3">
      <c r="AO56025" s="9"/>
      <c r="AP56025" s="9"/>
      <c r="AQ56025" s="9"/>
    </row>
    <row r="56026" spans="41:43" x14ac:dyDescent="0.3">
      <c r="AO56026" s="9"/>
      <c r="AP56026" s="9"/>
      <c r="AQ56026" s="9"/>
    </row>
    <row r="56027" spans="41:43" x14ac:dyDescent="0.3">
      <c r="AO56027" s="9"/>
      <c r="AP56027" s="9"/>
      <c r="AQ56027" s="9"/>
    </row>
    <row r="56028" spans="41:43" x14ac:dyDescent="0.3">
      <c r="AO56028" s="9"/>
      <c r="AP56028" s="9"/>
      <c r="AQ56028" s="9"/>
    </row>
    <row r="56029" spans="41:43" x14ac:dyDescent="0.3">
      <c r="AO56029" s="9"/>
      <c r="AP56029" s="9"/>
      <c r="AQ56029" s="9"/>
    </row>
    <row r="56030" spans="41:43" x14ac:dyDescent="0.3">
      <c r="AO56030" s="9"/>
      <c r="AP56030" s="9"/>
      <c r="AQ56030" s="9"/>
    </row>
    <row r="56031" spans="41:43" x14ac:dyDescent="0.3">
      <c r="AO56031" s="9"/>
      <c r="AP56031" s="9"/>
      <c r="AQ56031" s="9"/>
    </row>
    <row r="56032" spans="41:43" x14ac:dyDescent="0.3">
      <c r="AO56032" s="9"/>
      <c r="AP56032" s="9"/>
      <c r="AQ56032" s="9"/>
    </row>
    <row r="56033" spans="41:43" x14ac:dyDescent="0.3">
      <c r="AO56033" s="9"/>
      <c r="AP56033" s="9"/>
      <c r="AQ56033" s="9"/>
    </row>
    <row r="56034" spans="41:43" x14ac:dyDescent="0.3">
      <c r="AO56034" s="9"/>
      <c r="AP56034" s="9"/>
      <c r="AQ56034" s="9"/>
    </row>
    <row r="56035" spans="41:43" x14ac:dyDescent="0.3">
      <c r="AO56035" s="9"/>
      <c r="AP56035" s="9"/>
      <c r="AQ56035" s="9"/>
    </row>
    <row r="56036" spans="41:43" x14ac:dyDescent="0.3">
      <c r="AO56036" s="9"/>
      <c r="AP56036" s="9"/>
      <c r="AQ56036" s="9"/>
    </row>
    <row r="56037" spans="41:43" x14ac:dyDescent="0.3">
      <c r="AO56037" s="9"/>
      <c r="AP56037" s="9"/>
      <c r="AQ56037" s="9"/>
    </row>
    <row r="56038" spans="41:43" x14ac:dyDescent="0.3">
      <c r="AO56038" s="9"/>
      <c r="AP56038" s="9"/>
      <c r="AQ56038" s="9"/>
    </row>
    <row r="56039" spans="41:43" x14ac:dyDescent="0.3">
      <c r="AO56039" s="9"/>
      <c r="AP56039" s="9"/>
      <c r="AQ56039" s="9"/>
    </row>
    <row r="56040" spans="41:43" x14ac:dyDescent="0.3">
      <c r="AO56040" s="9"/>
      <c r="AP56040" s="9"/>
      <c r="AQ56040" s="9"/>
    </row>
    <row r="56041" spans="41:43" x14ac:dyDescent="0.3">
      <c r="AO56041" s="9"/>
      <c r="AP56041" s="9"/>
      <c r="AQ56041" s="9"/>
    </row>
    <row r="56042" spans="41:43" x14ac:dyDescent="0.3">
      <c r="AO56042" s="9"/>
      <c r="AP56042" s="9"/>
      <c r="AQ56042" s="9"/>
    </row>
    <row r="56043" spans="41:43" x14ac:dyDescent="0.3">
      <c r="AO56043" s="9"/>
      <c r="AP56043" s="9"/>
      <c r="AQ56043" s="9"/>
    </row>
    <row r="56044" spans="41:43" x14ac:dyDescent="0.3">
      <c r="AO56044" s="9"/>
      <c r="AP56044" s="9"/>
      <c r="AQ56044" s="9"/>
    </row>
    <row r="56045" spans="41:43" x14ac:dyDescent="0.3">
      <c r="AO56045" s="9"/>
      <c r="AP56045" s="9"/>
      <c r="AQ56045" s="9"/>
    </row>
    <row r="56046" spans="41:43" x14ac:dyDescent="0.3">
      <c r="AO56046" s="9"/>
      <c r="AP56046" s="9"/>
      <c r="AQ56046" s="9"/>
    </row>
    <row r="56047" spans="41:43" x14ac:dyDescent="0.3">
      <c r="AO56047" s="9"/>
      <c r="AP56047" s="9"/>
      <c r="AQ56047" s="9"/>
    </row>
    <row r="56048" spans="41:43" x14ac:dyDescent="0.3">
      <c r="AO56048" s="9"/>
      <c r="AP56048" s="9"/>
      <c r="AQ56048" s="9"/>
    </row>
    <row r="56049" spans="41:43" x14ac:dyDescent="0.3">
      <c r="AO56049" s="9"/>
      <c r="AP56049" s="9"/>
      <c r="AQ56049" s="9"/>
    </row>
    <row r="56050" spans="41:43" x14ac:dyDescent="0.3">
      <c r="AO56050" s="9"/>
      <c r="AP56050" s="9"/>
      <c r="AQ56050" s="9"/>
    </row>
    <row r="56051" spans="41:43" x14ac:dyDescent="0.3">
      <c r="AO56051" s="9"/>
      <c r="AP56051" s="9"/>
      <c r="AQ56051" s="9"/>
    </row>
    <row r="56052" spans="41:43" x14ac:dyDescent="0.3">
      <c r="AO56052" s="9"/>
      <c r="AP56052" s="9"/>
      <c r="AQ56052" s="9"/>
    </row>
    <row r="56053" spans="41:43" x14ac:dyDescent="0.3">
      <c r="AO56053" s="9"/>
      <c r="AP56053" s="9"/>
      <c r="AQ56053" s="9"/>
    </row>
    <row r="56054" spans="41:43" x14ac:dyDescent="0.3">
      <c r="AO56054" s="9"/>
      <c r="AP56054" s="9"/>
      <c r="AQ56054" s="9"/>
    </row>
    <row r="56055" spans="41:43" x14ac:dyDescent="0.3">
      <c r="AO56055" s="9"/>
      <c r="AP56055" s="9"/>
      <c r="AQ56055" s="9"/>
    </row>
    <row r="56056" spans="41:43" x14ac:dyDescent="0.3">
      <c r="AO56056" s="9"/>
      <c r="AP56056" s="9"/>
      <c r="AQ56056" s="9"/>
    </row>
    <row r="56057" spans="41:43" x14ac:dyDescent="0.3">
      <c r="AO56057" s="9"/>
      <c r="AP56057" s="9"/>
      <c r="AQ56057" s="9"/>
    </row>
    <row r="56058" spans="41:43" x14ac:dyDescent="0.3">
      <c r="AO56058" s="9"/>
      <c r="AP56058" s="9"/>
      <c r="AQ56058" s="9"/>
    </row>
    <row r="56059" spans="41:43" x14ac:dyDescent="0.3">
      <c r="AO56059" s="9"/>
      <c r="AP56059" s="9"/>
      <c r="AQ56059" s="9"/>
    </row>
    <row r="56060" spans="41:43" x14ac:dyDescent="0.3">
      <c r="AO56060" s="9"/>
      <c r="AP56060" s="9"/>
      <c r="AQ56060" s="9"/>
    </row>
    <row r="56061" spans="41:43" x14ac:dyDescent="0.3">
      <c r="AO56061" s="9"/>
      <c r="AP56061" s="9"/>
      <c r="AQ56061" s="9"/>
    </row>
    <row r="56062" spans="41:43" x14ac:dyDescent="0.3">
      <c r="AO56062" s="9"/>
      <c r="AP56062" s="9"/>
      <c r="AQ56062" s="9"/>
    </row>
    <row r="56063" spans="41:43" x14ac:dyDescent="0.3">
      <c r="AO56063" s="9"/>
      <c r="AP56063" s="9"/>
      <c r="AQ56063" s="9"/>
    </row>
    <row r="56064" spans="41:43" x14ac:dyDescent="0.3">
      <c r="AO56064" s="9"/>
      <c r="AP56064" s="9"/>
      <c r="AQ56064" s="9"/>
    </row>
    <row r="56065" spans="41:43" x14ac:dyDescent="0.3">
      <c r="AO56065" s="9"/>
      <c r="AP56065" s="9"/>
      <c r="AQ56065" s="9"/>
    </row>
    <row r="56066" spans="41:43" x14ac:dyDescent="0.3">
      <c r="AO56066" s="9"/>
      <c r="AP56066" s="9"/>
      <c r="AQ56066" s="9"/>
    </row>
    <row r="56067" spans="41:43" x14ac:dyDescent="0.3">
      <c r="AO56067" s="9"/>
      <c r="AP56067" s="9"/>
      <c r="AQ56067" s="9"/>
    </row>
    <row r="56068" spans="41:43" x14ac:dyDescent="0.3">
      <c r="AO56068" s="9"/>
      <c r="AP56068" s="9"/>
      <c r="AQ56068" s="9"/>
    </row>
    <row r="56069" spans="41:43" x14ac:dyDescent="0.3">
      <c r="AO56069" s="9"/>
      <c r="AP56069" s="9"/>
      <c r="AQ56069" s="9"/>
    </row>
    <row r="56070" spans="41:43" x14ac:dyDescent="0.3">
      <c r="AO56070" s="9"/>
      <c r="AP56070" s="9"/>
      <c r="AQ56070" s="9"/>
    </row>
    <row r="56071" spans="41:43" x14ac:dyDescent="0.3">
      <c r="AO56071" s="9"/>
      <c r="AP56071" s="9"/>
      <c r="AQ56071" s="9"/>
    </row>
    <row r="56072" spans="41:43" x14ac:dyDescent="0.3">
      <c r="AO56072" s="9"/>
      <c r="AP56072" s="9"/>
      <c r="AQ56072" s="9"/>
    </row>
    <row r="56073" spans="41:43" x14ac:dyDescent="0.3">
      <c r="AO56073" s="9"/>
      <c r="AP56073" s="9"/>
      <c r="AQ56073" s="9"/>
    </row>
    <row r="56074" spans="41:43" x14ac:dyDescent="0.3">
      <c r="AO56074" s="9"/>
      <c r="AP56074" s="9"/>
      <c r="AQ56074" s="9"/>
    </row>
    <row r="56075" spans="41:43" x14ac:dyDescent="0.3">
      <c r="AO56075" s="9"/>
      <c r="AP56075" s="9"/>
      <c r="AQ56075" s="9"/>
    </row>
    <row r="56076" spans="41:43" x14ac:dyDescent="0.3">
      <c r="AO56076" s="9"/>
      <c r="AP56076" s="9"/>
      <c r="AQ56076" s="9"/>
    </row>
    <row r="56077" spans="41:43" x14ac:dyDescent="0.3">
      <c r="AO56077" s="9"/>
      <c r="AP56077" s="9"/>
      <c r="AQ56077" s="9"/>
    </row>
    <row r="56078" spans="41:43" x14ac:dyDescent="0.3">
      <c r="AO56078" s="9"/>
      <c r="AP56078" s="9"/>
      <c r="AQ56078" s="9"/>
    </row>
    <row r="56079" spans="41:43" x14ac:dyDescent="0.3">
      <c r="AO56079" s="9"/>
      <c r="AP56079" s="9"/>
      <c r="AQ56079" s="9"/>
    </row>
    <row r="56080" spans="41:43" x14ac:dyDescent="0.3">
      <c r="AO56080" s="9"/>
      <c r="AP56080" s="9"/>
      <c r="AQ56080" s="9"/>
    </row>
    <row r="56081" spans="41:43" x14ac:dyDescent="0.3">
      <c r="AO56081" s="9"/>
      <c r="AP56081" s="9"/>
      <c r="AQ56081" s="9"/>
    </row>
    <row r="56082" spans="41:43" x14ac:dyDescent="0.3">
      <c r="AO56082" s="9"/>
      <c r="AP56082" s="9"/>
      <c r="AQ56082" s="9"/>
    </row>
    <row r="56083" spans="41:43" x14ac:dyDescent="0.3">
      <c r="AO56083" s="9"/>
      <c r="AP56083" s="9"/>
      <c r="AQ56083" s="9"/>
    </row>
    <row r="56084" spans="41:43" x14ac:dyDescent="0.3">
      <c r="AO56084" s="9"/>
      <c r="AP56084" s="9"/>
      <c r="AQ56084" s="9"/>
    </row>
    <row r="56085" spans="41:43" x14ac:dyDescent="0.3">
      <c r="AO56085" s="9"/>
      <c r="AP56085" s="9"/>
      <c r="AQ56085" s="9"/>
    </row>
    <row r="56086" spans="41:43" x14ac:dyDescent="0.3">
      <c r="AO56086" s="9"/>
      <c r="AP56086" s="9"/>
      <c r="AQ56086" s="9"/>
    </row>
    <row r="56087" spans="41:43" x14ac:dyDescent="0.3">
      <c r="AO56087" s="9"/>
      <c r="AP56087" s="9"/>
      <c r="AQ56087" s="9"/>
    </row>
    <row r="56088" spans="41:43" x14ac:dyDescent="0.3">
      <c r="AO56088" s="9"/>
      <c r="AP56088" s="9"/>
      <c r="AQ56088" s="9"/>
    </row>
    <row r="56089" spans="41:43" x14ac:dyDescent="0.3">
      <c r="AO56089" s="9"/>
      <c r="AP56089" s="9"/>
      <c r="AQ56089" s="9"/>
    </row>
    <row r="56090" spans="41:43" x14ac:dyDescent="0.3">
      <c r="AO56090" s="9"/>
      <c r="AP56090" s="9"/>
      <c r="AQ56090" s="9"/>
    </row>
    <row r="56091" spans="41:43" x14ac:dyDescent="0.3">
      <c r="AO56091" s="9"/>
      <c r="AP56091" s="9"/>
      <c r="AQ56091" s="9"/>
    </row>
    <row r="56092" spans="41:43" x14ac:dyDescent="0.3">
      <c r="AO56092" s="9"/>
      <c r="AP56092" s="9"/>
      <c r="AQ56092" s="9"/>
    </row>
    <row r="56093" spans="41:43" x14ac:dyDescent="0.3">
      <c r="AO56093" s="9"/>
      <c r="AP56093" s="9"/>
      <c r="AQ56093" s="9"/>
    </row>
    <row r="56094" spans="41:43" x14ac:dyDescent="0.3">
      <c r="AO56094" s="9"/>
      <c r="AP56094" s="9"/>
      <c r="AQ56094" s="9"/>
    </row>
    <row r="56095" spans="41:43" x14ac:dyDescent="0.3">
      <c r="AO56095" s="9"/>
      <c r="AP56095" s="9"/>
      <c r="AQ56095" s="9"/>
    </row>
    <row r="56096" spans="41:43" x14ac:dyDescent="0.3">
      <c r="AO56096" s="9"/>
      <c r="AP56096" s="9"/>
      <c r="AQ56096" s="9"/>
    </row>
    <row r="56097" spans="41:43" x14ac:dyDescent="0.3">
      <c r="AO56097" s="9"/>
      <c r="AP56097" s="9"/>
      <c r="AQ56097" s="9"/>
    </row>
    <row r="56098" spans="41:43" x14ac:dyDescent="0.3">
      <c r="AO56098" s="9"/>
      <c r="AP56098" s="9"/>
      <c r="AQ56098" s="9"/>
    </row>
    <row r="56099" spans="41:43" x14ac:dyDescent="0.3">
      <c r="AO56099" s="9"/>
      <c r="AP56099" s="9"/>
      <c r="AQ56099" s="9"/>
    </row>
    <row r="56100" spans="41:43" x14ac:dyDescent="0.3">
      <c r="AO56100" s="9"/>
      <c r="AP56100" s="9"/>
      <c r="AQ56100" s="9"/>
    </row>
    <row r="56101" spans="41:43" x14ac:dyDescent="0.3">
      <c r="AO56101" s="9"/>
      <c r="AP56101" s="9"/>
      <c r="AQ56101" s="9"/>
    </row>
    <row r="56102" spans="41:43" x14ac:dyDescent="0.3">
      <c r="AO56102" s="9"/>
      <c r="AP56102" s="9"/>
      <c r="AQ56102" s="9"/>
    </row>
    <row r="56103" spans="41:43" x14ac:dyDescent="0.3">
      <c r="AO56103" s="9"/>
      <c r="AP56103" s="9"/>
      <c r="AQ56103" s="9"/>
    </row>
    <row r="56104" spans="41:43" x14ac:dyDescent="0.3">
      <c r="AO56104" s="9"/>
      <c r="AP56104" s="9"/>
      <c r="AQ56104" s="9"/>
    </row>
    <row r="56105" spans="41:43" x14ac:dyDescent="0.3">
      <c r="AO56105" s="9"/>
      <c r="AP56105" s="9"/>
      <c r="AQ56105" s="9"/>
    </row>
    <row r="56106" spans="41:43" x14ac:dyDescent="0.3">
      <c r="AO56106" s="9"/>
      <c r="AP56106" s="9"/>
      <c r="AQ56106" s="9"/>
    </row>
    <row r="56107" spans="41:43" x14ac:dyDescent="0.3">
      <c r="AO56107" s="9"/>
      <c r="AP56107" s="9"/>
      <c r="AQ56107" s="9"/>
    </row>
    <row r="56108" spans="41:43" x14ac:dyDescent="0.3">
      <c r="AO56108" s="9"/>
      <c r="AP56108" s="9"/>
      <c r="AQ56108" s="9"/>
    </row>
    <row r="56109" spans="41:43" x14ac:dyDescent="0.3">
      <c r="AO56109" s="9"/>
      <c r="AP56109" s="9"/>
      <c r="AQ56109" s="9"/>
    </row>
    <row r="56110" spans="41:43" x14ac:dyDescent="0.3">
      <c r="AO56110" s="9"/>
      <c r="AP56110" s="9"/>
      <c r="AQ56110" s="9"/>
    </row>
    <row r="56111" spans="41:43" x14ac:dyDescent="0.3">
      <c r="AO56111" s="9"/>
      <c r="AP56111" s="9"/>
      <c r="AQ56111" s="9"/>
    </row>
    <row r="56112" spans="41:43" x14ac:dyDescent="0.3">
      <c r="AO56112" s="9"/>
      <c r="AP56112" s="9"/>
      <c r="AQ56112" s="9"/>
    </row>
    <row r="56113" spans="41:43" x14ac:dyDescent="0.3">
      <c r="AO56113" s="9"/>
      <c r="AP56113" s="9"/>
      <c r="AQ56113" s="9"/>
    </row>
    <row r="56114" spans="41:43" x14ac:dyDescent="0.3">
      <c r="AO56114" s="9"/>
      <c r="AP56114" s="9"/>
      <c r="AQ56114" s="9"/>
    </row>
    <row r="56115" spans="41:43" x14ac:dyDescent="0.3">
      <c r="AO56115" s="9"/>
      <c r="AP56115" s="9"/>
      <c r="AQ56115" s="9"/>
    </row>
    <row r="56116" spans="41:43" x14ac:dyDescent="0.3">
      <c r="AO56116" s="9"/>
      <c r="AP56116" s="9"/>
      <c r="AQ56116" s="9"/>
    </row>
    <row r="56117" spans="41:43" x14ac:dyDescent="0.3">
      <c r="AO56117" s="9"/>
      <c r="AP56117" s="9"/>
      <c r="AQ56117" s="9"/>
    </row>
    <row r="56118" spans="41:43" x14ac:dyDescent="0.3">
      <c r="AO56118" s="9"/>
      <c r="AP56118" s="9"/>
      <c r="AQ56118" s="9"/>
    </row>
    <row r="56119" spans="41:43" x14ac:dyDescent="0.3">
      <c r="AO56119" s="9"/>
      <c r="AP56119" s="9"/>
      <c r="AQ56119" s="9"/>
    </row>
    <row r="56120" spans="41:43" x14ac:dyDescent="0.3">
      <c r="AO56120" s="9"/>
      <c r="AP56120" s="9"/>
      <c r="AQ56120" s="9"/>
    </row>
    <row r="56121" spans="41:43" x14ac:dyDescent="0.3">
      <c r="AO56121" s="9"/>
      <c r="AP56121" s="9"/>
      <c r="AQ56121" s="9"/>
    </row>
    <row r="56122" spans="41:43" x14ac:dyDescent="0.3">
      <c r="AO56122" s="9"/>
      <c r="AP56122" s="9"/>
      <c r="AQ56122" s="9"/>
    </row>
    <row r="56123" spans="41:43" x14ac:dyDescent="0.3">
      <c r="AO56123" s="9"/>
      <c r="AP56123" s="9"/>
      <c r="AQ56123" s="9"/>
    </row>
    <row r="56124" spans="41:43" x14ac:dyDescent="0.3">
      <c r="AO56124" s="9"/>
      <c r="AP56124" s="9"/>
      <c r="AQ56124" s="9"/>
    </row>
    <row r="56125" spans="41:43" x14ac:dyDescent="0.3">
      <c r="AO56125" s="9"/>
      <c r="AP56125" s="9"/>
      <c r="AQ56125" s="9"/>
    </row>
    <row r="56126" spans="41:43" x14ac:dyDescent="0.3">
      <c r="AO56126" s="9"/>
      <c r="AP56126" s="9"/>
      <c r="AQ56126" s="9"/>
    </row>
    <row r="56127" spans="41:43" x14ac:dyDescent="0.3">
      <c r="AO56127" s="9"/>
      <c r="AP56127" s="9"/>
      <c r="AQ56127" s="9"/>
    </row>
    <row r="56128" spans="41:43" x14ac:dyDescent="0.3">
      <c r="AO56128" s="9"/>
      <c r="AP56128" s="9"/>
      <c r="AQ56128" s="9"/>
    </row>
    <row r="56129" spans="41:43" x14ac:dyDescent="0.3">
      <c r="AO56129" s="9"/>
      <c r="AP56129" s="9"/>
      <c r="AQ56129" s="9"/>
    </row>
    <row r="56130" spans="41:43" x14ac:dyDescent="0.3">
      <c r="AO56130" s="9"/>
      <c r="AP56130" s="9"/>
      <c r="AQ56130" s="9"/>
    </row>
    <row r="56131" spans="41:43" x14ac:dyDescent="0.3">
      <c r="AO56131" s="9"/>
      <c r="AP56131" s="9"/>
      <c r="AQ56131" s="9"/>
    </row>
    <row r="56132" spans="41:43" x14ac:dyDescent="0.3">
      <c r="AO56132" s="9"/>
      <c r="AP56132" s="9"/>
      <c r="AQ56132" s="9"/>
    </row>
    <row r="56133" spans="41:43" x14ac:dyDescent="0.3">
      <c r="AO56133" s="9"/>
      <c r="AP56133" s="9"/>
      <c r="AQ56133" s="9"/>
    </row>
    <row r="56134" spans="41:43" x14ac:dyDescent="0.3">
      <c r="AO56134" s="9"/>
      <c r="AP56134" s="9"/>
      <c r="AQ56134" s="9"/>
    </row>
    <row r="56135" spans="41:43" x14ac:dyDescent="0.3">
      <c r="AO56135" s="9"/>
      <c r="AP56135" s="9"/>
      <c r="AQ56135" s="9"/>
    </row>
    <row r="56136" spans="41:43" x14ac:dyDescent="0.3">
      <c r="AO56136" s="9"/>
      <c r="AP56136" s="9"/>
      <c r="AQ56136" s="9"/>
    </row>
    <row r="56137" spans="41:43" x14ac:dyDescent="0.3">
      <c r="AO56137" s="9"/>
      <c r="AP56137" s="9"/>
      <c r="AQ56137" s="9"/>
    </row>
    <row r="56138" spans="41:43" x14ac:dyDescent="0.3">
      <c r="AO56138" s="9"/>
      <c r="AP56138" s="9"/>
      <c r="AQ56138" s="9"/>
    </row>
    <row r="56139" spans="41:43" x14ac:dyDescent="0.3">
      <c r="AO56139" s="9"/>
      <c r="AP56139" s="9"/>
      <c r="AQ56139" s="9"/>
    </row>
    <row r="56140" spans="41:43" x14ac:dyDescent="0.3">
      <c r="AO56140" s="9"/>
      <c r="AP56140" s="9"/>
      <c r="AQ56140" s="9"/>
    </row>
    <row r="56141" spans="41:43" x14ac:dyDescent="0.3">
      <c r="AO56141" s="9"/>
      <c r="AP56141" s="9"/>
      <c r="AQ56141" s="9"/>
    </row>
    <row r="56142" spans="41:43" x14ac:dyDescent="0.3">
      <c r="AO56142" s="9"/>
      <c r="AP56142" s="9"/>
      <c r="AQ56142" s="9"/>
    </row>
    <row r="56143" spans="41:43" x14ac:dyDescent="0.3">
      <c r="AO56143" s="9"/>
      <c r="AP56143" s="9"/>
      <c r="AQ56143" s="9"/>
    </row>
    <row r="56144" spans="41:43" x14ac:dyDescent="0.3">
      <c r="AO56144" s="9"/>
      <c r="AP56144" s="9"/>
      <c r="AQ56144" s="9"/>
    </row>
    <row r="56145" spans="41:43" x14ac:dyDescent="0.3">
      <c r="AO56145" s="9"/>
      <c r="AP56145" s="9"/>
      <c r="AQ56145" s="9"/>
    </row>
    <row r="56146" spans="41:43" x14ac:dyDescent="0.3">
      <c r="AO56146" s="9"/>
      <c r="AP56146" s="9"/>
      <c r="AQ56146" s="9"/>
    </row>
    <row r="56147" spans="41:43" x14ac:dyDescent="0.3">
      <c r="AO56147" s="9"/>
      <c r="AP56147" s="9"/>
      <c r="AQ56147" s="9"/>
    </row>
    <row r="56148" spans="41:43" x14ac:dyDescent="0.3">
      <c r="AO56148" s="9"/>
      <c r="AP56148" s="9"/>
      <c r="AQ56148" s="9"/>
    </row>
    <row r="56149" spans="41:43" x14ac:dyDescent="0.3">
      <c r="AO56149" s="9"/>
      <c r="AP56149" s="9"/>
      <c r="AQ56149" s="9"/>
    </row>
    <row r="56150" spans="41:43" x14ac:dyDescent="0.3">
      <c r="AO56150" s="9"/>
      <c r="AP56150" s="9"/>
      <c r="AQ56150" s="9"/>
    </row>
    <row r="56151" spans="41:43" x14ac:dyDescent="0.3">
      <c r="AO56151" s="9"/>
      <c r="AP56151" s="9"/>
      <c r="AQ56151" s="9"/>
    </row>
    <row r="56152" spans="41:43" x14ac:dyDescent="0.3">
      <c r="AO56152" s="9"/>
      <c r="AP56152" s="9"/>
      <c r="AQ56152" s="9"/>
    </row>
    <row r="56153" spans="41:43" x14ac:dyDescent="0.3">
      <c r="AO56153" s="9"/>
      <c r="AP56153" s="9"/>
      <c r="AQ56153" s="9"/>
    </row>
    <row r="56154" spans="41:43" x14ac:dyDescent="0.3">
      <c r="AO56154" s="9"/>
      <c r="AP56154" s="9"/>
      <c r="AQ56154" s="9"/>
    </row>
    <row r="56155" spans="41:43" x14ac:dyDescent="0.3">
      <c r="AO56155" s="9"/>
      <c r="AP56155" s="9"/>
      <c r="AQ56155" s="9"/>
    </row>
    <row r="56156" spans="41:43" x14ac:dyDescent="0.3">
      <c r="AO56156" s="9"/>
      <c r="AP56156" s="9"/>
      <c r="AQ56156" s="9"/>
    </row>
    <row r="56157" spans="41:43" x14ac:dyDescent="0.3">
      <c r="AO56157" s="9"/>
      <c r="AP56157" s="9"/>
      <c r="AQ56157" s="9"/>
    </row>
    <row r="56158" spans="41:43" x14ac:dyDescent="0.3">
      <c r="AO56158" s="9"/>
      <c r="AP56158" s="9"/>
      <c r="AQ56158" s="9"/>
    </row>
    <row r="56159" spans="41:43" x14ac:dyDescent="0.3">
      <c r="AO56159" s="9"/>
      <c r="AP56159" s="9"/>
      <c r="AQ56159" s="9"/>
    </row>
    <row r="56160" spans="41:43" x14ac:dyDescent="0.3">
      <c r="AO56160" s="9"/>
      <c r="AP56160" s="9"/>
      <c r="AQ56160" s="9"/>
    </row>
    <row r="56161" spans="41:43" x14ac:dyDescent="0.3">
      <c r="AO56161" s="9"/>
      <c r="AP56161" s="9"/>
      <c r="AQ56161" s="9"/>
    </row>
    <row r="56162" spans="41:43" x14ac:dyDescent="0.3">
      <c r="AO56162" s="9"/>
      <c r="AP56162" s="9"/>
      <c r="AQ56162" s="9"/>
    </row>
    <row r="56163" spans="41:43" x14ac:dyDescent="0.3">
      <c r="AO56163" s="9"/>
      <c r="AP56163" s="9"/>
      <c r="AQ56163" s="9"/>
    </row>
    <row r="56164" spans="41:43" x14ac:dyDescent="0.3">
      <c r="AO56164" s="9"/>
      <c r="AP56164" s="9"/>
      <c r="AQ56164" s="9"/>
    </row>
    <row r="56165" spans="41:43" x14ac:dyDescent="0.3">
      <c r="AO56165" s="9"/>
      <c r="AP56165" s="9"/>
      <c r="AQ56165" s="9"/>
    </row>
    <row r="56166" spans="41:43" x14ac:dyDescent="0.3">
      <c r="AO56166" s="9"/>
      <c r="AP56166" s="9"/>
      <c r="AQ56166" s="9"/>
    </row>
    <row r="56167" spans="41:43" x14ac:dyDescent="0.3">
      <c r="AO56167" s="9"/>
      <c r="AP56167" s="9"/>
      <c r="AQ56167" s="9"/>
    </row>
    <row r="56168" spans="41:43" x14ac:dyDescent="0.3">
      <c r="AO56168" s="9"/>
      <c r="AP56168" s="9"/>
      <c r="AQ56168" s="9"/>
    </row>
    <row r="56169" spans="41:43" x14ac:dyDescent="0.3">
      <c r="AO56169" s="9"/>
      <c r="AP56169" s="9"/>
      <c r="AQ56169" s="9"/>
    </row>
    <row r="56170" spans="41:43" x14ac:dyDescent="0.3">
      <c r="AO56170" s="9"/>
      <c r="AP56170" s="9"/>
      <c r="AQ56170" s="9"/>
    </row>
    <row r="56171" spans="41:43" x14ac:dyDescent="0.3">
      <c r="AO56171" s="9"/>
      <c r="AP56171" s="9"/>
      <c r="AQ56171" s="9"/>
    </row>
    <row r="56172" spans="41:43" x14ac:dyDescent="0.3">
      <c r="AO56172" s="9"/>
      <c r="AP56172" s="9"/>
      <c r="AQ56172" s="9"/>
    </row>
    <row r="56173" spans="41:43" x14ac:dyDescent="0.3">
      <c r="AO56173" s="9"/>
      <c r="AP56173" s="9"/>
      <c r="AQ56173" s="9"/>
    </row>
    <row r="56174" spans="41:43" x14ac:dyDescent="0.3">
      <c r="AO56174" s="9"/>
      <c r="AP56174" s="9"/>
      <c r="AQ56174" s="9"/>
    </row>
    <row r="56175" spans="41:43" x14ac:dyDescent="0.3">
      <c r="AO56175" s="9"/>
      <c r="AP56175" s="9"/>
      <c r="AQ56175" s="9"/>
    </row>
    <row r="56176" spans="41:43" x14ac:dyDescent="0.3">
      <c r="AO56176" s="9"/>
      <c r="AP56176" s="9"/>
      <c r="AQ56176" s="9"/>
    </row>
    <row r="56177" spans="41:43" x14ac:dyDescent="0.3">
      <c r="AO56177" s="9"/>
      <c r="AP56177" s="9"/>
      <c r="AQ56177" s="9"/>
    </row>
    <row r="56178" spans="41:43" x14ac:dyDescent="0.3">
      <c r="AO56178" s="9"/>
      <c r="AP56178" s="9"/>
      <c r="AQ56178" s="9"/>
    </row>
    <row r="56179" spans="41:43" x14ac:dyDescent="0.3">
      <c r="AO56179" s="9"/>
      <c r="AP56179" s="9"/>
      <c r="AQ56179" s="9"/>
    </row>
    <row r="56180" spans="41:43" x14ac:dyDescent="0.3">
      <c r="AO56180" s="9"/>
      <c r="AP56180" s="9"/>
      <c r="AQ56180" s="9"/>
    </row>
    <row r="56181" spans="41:43" x14ac:dyDescent="0.3">
      <c r="AO56181" s="9"/>
      <c r="AP56181" s="9"/>
      <c r="AQ56181" s="9"/>
    </row>
    <row r="56182" spans="41:43" x14ac:dyDescent="0.3">
      <c r="AO56182" s="9"/>
      <c r="AP56182" s="9"/>
      <c r="AQ56182" s="9"/>
    </row>
    <row r="56183" spans="41:43" x14ac:dyDescent="0.3">
      <c r="AO56183" s="9"/>
      <c r="AP56183" s="9"/>
      <c r="AQ56183" s="9"/>
    </row>
    <row r="56184" spans="41:43" x14ac:dyDescent="0.3">
      <c r="AO56184" s="9"/>
      <c r="AP56184" s="9"/>
      <c r="AQ56184" s="9"/>
    </row>
    <row r="56185" spans="41:43" x14ac:dyDescent="0.3">
      <c r="AO56185" s="9"/>
      <c r="AP56185" s="9"/>
      <c r="AQ56185" s="9"/>
    </row>
    <row r="56186" spans="41:43" x14ac:dyDescent="0.3">
      <c r="AO56186" s="9"/>
      <c r="AP56186" s="9"/>
      <c r="AQ56186" s="9"/>
    </row>
    <row r="56187" spans="41:43" x14ac:dyDescent="0.3">
      <c r="AO56187" s="9"/>
      <c r="AP56187" s="9"/>
      <c r="AQ56187" s="9"/>
    </row>
    <row r="56188" spans="41:43" x14ac:dyDescent="0.3">
      <c r="AO56188" s="9"/>
      <c r="AP56188" s="9"/>
      <c r="AQ56188" s="9"/>
    </row>
    <row r="56189" spans="41:43" x14ac:dyDescent="0.3">
      <c r="AO56189" s="9"/>
      <c r="AP56189" s="9"/>
      <c r="AQ56189" s="9"/>
    </row>
    <row r="56190" spans="41:43" x14ac:dyDescent="0.3">
      <c r="AO56190" s="9"/>
      <c r="AP56190" s="9"/>
      <c r="AQ56190" s="9"/>
    </row>
    <row r="56191" spans="41:43" x14ac:dyDescent="0.3">
      <c r="AO56191" s="9"/>
      <c r="AP56191" s="9"/>
      <c r="AQ56191" s="9"/>
    </row>
    <row r="56192" spans="41:43" x14ac:dyDescent="0.3">
      <c r="AO56192" s="9"/>
      <c r="AP56192" s="9"/>
      <c r="AQ56192" s="9"/>
    </row>
    <row r="56193" spans="41:43" x14ac:dyDescent="0.3">
      <c r="AO56193" s="9"/>
      <c r="AP56193" s="9"/>
      <c r="AQ56193" s="9"/>
    </row>
    <row r="56194" spans="41:43" x14ac:dyDescent="0.3">
      <c r="AO56194" s="9"/>
      <c r="AP56194" s="9"/>
      <c r="AQ56194" s="9"/>
    </row>
    <row r="56195" spans="41:43" x14ac:dyDescent="0.3">
      <c r="AO56195" s="9"/>
      <c r="AP56195" s="9"/>
      <c r="AQ56195" s="9"/>
    </row>
    <row r="56196" spans="41:43" x14ac:dyDescent="0.3">
      <c r="AO56196" s="9"/>
      <c r="AP56196" s="9"/>
      <c r="AQ56196" s="9"/>
    </row>
    <row r="56197" spans="41:43" x14ac:dyDescent="0.3">
      <c r="AO56197" s="9"/>
      <c r="AP56197" s="9"/>
      <c r="AQ56197" s="9"/>
    </row>
    <row r="56198" spans="41:43" x14ac:dyDescent="0.3">
      <c r="AO56198" s="9"/>
      <c r="AP56198" s="9"/>
      <c r="AQ56198" s="9"/>
    </row>
    <row r="56199" spans="41:43" x14ac:dyDescent="0.3">
      <c r="AO56199" s="9"/>
      <c r="AP56199" s="9"/>
      <c r="AQ56199" s="9"/>
    </row>
    <row r="56200" spans="41:43" x14ac:dyDescent="0.3">
      <c r="AO56200" s="9"/>
      <c r="AP56200" s="9"/>
      <c r="AQ56200" s="9"/>
    </row>
    <row r="56201" spans="41:43" x14ac:dyDescent="0.3">
      <c r="AO56201" s="9"/>
      <c r="AP56201" s="9"/>
      <c r="AQ56201" s="9"/>
    </row>
    <row r="56202" spans="41:43" x14ac:dyDescent="0.3">
      <c r="AO56202" s="9"/>
      <c r="AP56202" s="9"/>
      <c r="AQ56202" s="9"/>
    </row>
    <row r="56203" spans="41:43" x14ac:dyDescent="0.3">
      <c r="AO56203" s="9"/>
      <c r="AP56203" s="9"/>
      <c r="AQ56203" s="9"/>
    </row>
    <row r="56204" spans="41:43" x14ac:dyDescent="0.3">
      <c r="AO56204" s="9"/>
      <c r="AP56204" s="9"/>
      <c r="AQ56204" s="9"/>
    </row>
    <row r="56205" spans="41:43" x14ac:dyDescent="0.3">
      <c r="AO56205" s="9"/>
      <c r="AP56205" s="9"/>
      <c r="AQ56205" s="9"/>
    </row>
    <row r="56206" spans="41:43" x14ac:dyDescent="0.3">
      <c r="AO56206" s="9"/>
      <c r="AP56206" s="9"/>
      <c r="AQ56206" s="9"/>
    </row>
    <row r="56207" spans="41:43" x14ac:dyDescent="0.3">
      <c r="AO56207" s="9"/>
      <c r="AP56207" s="9"/>
      <c r="AQ56207" s="9"/>
    </row>
    <row r="56208" spans="41:43" x14ac:dyDescent="0.3">
      <c r="AO56208" s="9"/>
      <c r="AP56208" s="9"/>
      <c r="AQ56208" s="9"/>
    </row>
    <row r="56209" spans="41:43" x14ac:dyDescent="0.3">
      <c r="AO56209" s="9"/>
      <c r="AP56209" s="9"/>
      <c r="AQ56209" s="9"/>
    </row>
    <row r="56210" spans="41:43" x14ac:dyDescent="0.3">
      <c r="AO56210" s="9"/>
      <c r="AP56210" s="9"/>
      <c r="AQ56210" s="9"/>
    </row>
    <row r="56211" spans="41:43" x14ac:dyDescent="0.3">
      <c r="AO56211" s="9"/>
      <c r="AP56211" s="9"/>
      <c r="AQ56211" s="9"/>
    </row>
    <row r="56212" spans="41:43" x14ac:dyDescent="0.3">
      <c r="AO56212" s="9"/>
      <c r="AP56212" s="9"/>
      <c r="AQ56212" s="9"/>
    </row>
    <row r="56213" spans="41:43" x14ac:dyDescent="0.3">
      <c r="AO56213" s="9"/>
      <c r="AP56213" s="9"/>
      <c r="AQ56213" s="9"/>
    </row>
    <row r="56214" spans="41:43" x14ac:dyDescent="0.3">
      <c r="AO56214" s="9"/>
      <c r="AP56214" s="9"/>
      <c r="AQ56214" s="9"/>
    </row>
    <row r="56215" spans="41:43" x14ac:dyDescent="0.3">
      <c r="AO56215" s="9"/>
      <c r="AP56215" s="9"/>
      <c r="AQ56215" s="9"/>
    </row>
    <row r="56216" spans="41:43" x14ac:dyDescent="0.3">
      <c r="AO56216" s="9"/>
      <c r="AP56216" s="9"/>
      <c r="AQ56216" s="9"/>
    </row>
    <row r="56217" spans="41:43" x14ac:dyDescent="0.3">
      <c r="AO56217" s="9"/>
      <c r="AP56217" s="9"/>
      <c r="AQ56217" s="9"/>
    </row>
    <row r="56218" spans="41:43" x14ac:dyDescent="0.3">
      <c r="AO56218" s="9"/>
      <c r="AP56218" s="9"/>
      <c r="AQ56218" s="9"/>
    </row>
    <row r="56219" spans="41:43" x14ac:dyDescent="0.3">
      <c r="AO56219" s="9"/>
      <c r="AP56219" s="9"/>
      <c r="AQ56219" s="9"/>
    </row>
    <row r="56220" spans="41:43" x14ac:dyDescent="0.3">
      <c r="AO56220" s="9"/>
      <c r="AP56220" s="9"/>
      <c r="AQ56220" s="9"/>
    </row>
    <row r="56221" spans="41:43" x14ac:dyDescent="0.3">
      <c r="AO56221" s="9"/>
      <c r="AP56221" s="9"/>
      <c r="AQ56221" s="9"/>
    </row>
    <row r="56222" spans="41:43" x14ac:dyDescent="0.3">
      <c r="AO56222" s="9"/>
      <c r="AP56222" s="9"/>
      <c r="AQ56222" s="9"/>
    </row>
    <row r="56223" spans="41:43" x14ac:dyDescent="0.3">
      <c r="AO56223" s="9"/>
      <c r="AP56223" s="9"/>
      <c r="AQ56223" s="9"/>
    </row>
    <row r="56224" spans="41:43" x14ac:dyDescent="0.3">
      <c r="AO56224" s="9"/>
      <c r="AP56224" s="9"/>
      <c r="AQ56224" s="9"/>
    </row>
    <row r="56225" spans="41:43" x14ac:dyDescent="0.3">
      <c r="AO56225" s="9"/>
      <c r="AP56225" s="9"/>
      <c r="AQ56225" s="9"/>
    </row>
    <row r="56226" spans="41:43" x14ac:dyDescent="0.3">
      <c r="AO56226" s="9"/>
      <c r="AP56226" s="9"/>
      <c r="AQ56226" s="9"/>
    </row>
    <row r="56227" spans="41:43" x14ac:dyDescent="0.3">
      <c r="AO56227" s="9"/>
      <c r="AP56227" s="9"/>
      <c r="AQ56227" s="9"/>
    </row>
    <row r="56228" spans="41:43" x14ac:dyDescent="0.3">
      <c r="AO56228" s="9"/>
      <c r="AP56228" s="9"/>
      <c r="AQ56228" s="9"/>
    </row>
    <row r="56229" spans="41:43" x14ac:dyDescent="0.3">
      <c r="AO56229" s="9"/>
      <c r="AP56229" s="9"/>
      <c r="AQ56229" s="9"/>
    </row>
    <row r="56230" spans="41:43" x14ac:dyDescent="0.3">
      <c r="AO56230" s="9"/>
      <c r="AP56230" s="9"/>
      <c r="AQ56230" s="9"/>
    </row>
    <row r="56231" spans="41:43" x14ac:dyDescent="0.3">
      <c r="AO56231" s="9"/>
      <c r="AP56231" s="9"/>
      <c r="AQ56231" s="9"/>
    </row>
    <row r="56232" spans="41:43" x14ac:dyDescent="0.3">
      <c r="AO56232" s="9"/>
      <c r="AP56232" s="9"/>
      <c r="AQ56232" s="9"/>
    </row>
    <row r="56233" spans="41:43" x14ac:dyDescent="0.3">
      <c r="AO56233" s="9"/>
      <c r="AP56233" s="9"/>
      <c r="AQ56233" s="9"/>
    </row>
    <row r="56234" spans="41:43" x14ac:dyDescent="0.3">
      <c r="AO56234" s="9"/>
      <c r="AP56234" s="9"/>
      <c r="AQ56234" s="9"/>
    </row>
    <row r="56235" spans="41:43" x14ac:dyDescent="0.3">
      <c r="AO56235" s="9"/>
      <c r="AP56235" s="9"/>
      <c r="AQ56235" s="9"/>
    </row>
    <row r="56236" spans="41:43" x14ac:dyDescent="0.3">
      <c r="AO56236" s="9"/>
      <c r="AP56236" s="9"/>
      <c r="AQ56236" s="9"/>
    </row>
    <row r="56237" spans="41:43" x14ac:dyDescent="0.3">
      <c r="AO56237" s="9"/>
      <c r="AP56237" s="9"/>
      <c r="AQ56237" s="9"/>
    </row>
    <row r="56238" spans="41:43" x14ac:dyDescent="0.3">
      <c r="AO56238" s="9"/>
      <c r="AP56238" s="9"/>
      <c r="AQ56238" s="9"/>
    </row>
    <row r="56239" spans="41:43" x14ac:dyDescent="0.3">
      <c r="AO56239" s="9"/>
      <c r="AP56239" s="9"/>
      <c r="AQ56239" s="9"/>
    </row>
    <row r="56240" spans="41:43" x14ac:dyDescent="0.3">
      <c r="AO56240" s="9"/>
      <c r="AP56240" s="9"/>
      <c r="AQ56240" s="9"/>
    </row>
    <row r="56241" spans="41:43" x14ac:dyDescent="0.3">
      <c r="AO56241" s="9"/>
      <c r="AP56241" s="9"/>
      <c r="AQ56241" s="9"/>
    </row>
    <row r="56242" spans="41:43" x14ac:dyDescent="0.3">
      <c r="AO56242" s="9"/>
      <c r="AP56242" s="9"/>
      <c r="AQ56242" s="9"/>
    </row>
    <row r="56243" spans="41:43" x14ac:dyDescent="0.3">
      <c r="AO56243" s="9"/>
      <c r="AP56243" s="9"/>
      <c r="AQ56243" s="9"/>
    </row>
    <row r="56244" spans="41:43" x14ac:dyDescent="0.3">
      <c r="AO56244" s="9"/>
      <c r="AP56244" s="9"/>
      <c r="AQ56244" s="9"/>
    </row>
    <row r="56245" spans="41:43" x14ac:dyDescent="0.3">
      <c r="AO56245" s="9"/>
      <c r="AP56245" s="9"/>
      <c r="AQ56245" s="9"/>
    </row>
    <row r="56246" spans="41:43" x14ac:dyDescent="0.3">
      <c r="AO56246" s="9"/>
      <c r="AP56246" s="9"/>
      <c r="AQ56246" s="9"/>
    </row>
    <row r="56247" spans="41:43" x14ac:dyDescent="0.3">
      <c r="AO56247" s="9"/>
      <c r="AP56247" s="9"/>
      <c r="AQ56247" s="9"/>
    </row>
    <row r="56248" spans="41:43" x14ac:dyDescent="0.3">
      <c r="AO56248" s="9"/>
      <c r="AP56248" s="9"/>
      <c r="AQ56248" s="9"/>
    </row>
    <row r="56249" spans="41:43" x14ac:dyDescent="0.3">
      <c r="AO56249" s="9"/>
      <c r="AP56249" s="9"/>
      <c r="AQ56249" s="9"/>
    </row>
    <row r="56250" spans="41:43" x14ac:dyDescent="0.3">
      <c r="AO56250" s="9"/>
      <c r="AP56250" s="9"/>
      <c r="AQ56250" s="9"/>
    </row>
    <row r="56251" spans="41:43" x14ac:dyDescent="0.3">
      <c r="AO56251" s="9"/>
      <c r="AP56251" s="9"/>
      <c r="AQ56251" s="9"/>
    </row>
    <row r="56252" spans="41:43" x14ac:dyDescent="0.3">
      <c r="AO56252" s="9"/>
      <c r="AP56252" s="9"/>
      <c r="AQ56252" s="9"/>
    </row>
    <row r="56253" spans="41:43" x14ac:dyDescent="0.3">
      <c r="AO56253" s="9"/>
      <c r="AP56253" s="9"/>
      <c r="AQ56253" s="9"/>
    </row>
    <row r="56254" spans="41:43" x14ac:dyDescent="0.3">
      <c r="AO56254" s="9"/>
      <c r="AP56254" s="9"/>
      <c r="AQ56254" s="9"/>
    </row>
    <row r="56255" spans="41:43" x14ac:dyDescent="0.3">
      <c r="AO56255" s="9"/>
      <c r="AP56255" s="9"/>
      <c r="AQ56255" s="9"/>
    </row>
    <row r="56256" spans="41:43" x14ac:dyDescent="0.3">
      <c r="AO56256" s="9"/>
      <c r="AP56256" s="9"/>
      <c r="AQ56256" s="9"/>
    </row>
    <row r="56257" spans="41:43" x14ac:dyDescent="0.3">
      <c r="AO56257" s="9"/>
      <c r="AP56257" s="9"/>
      <c r="AQ56257" s="9"/>
    </row>
    <row r="56258" spans="41:43" x14ac:dyDescent="0.3">
      <c r="AO56258" s="9"/>
      <c r="AP56258" s="9"/>
      <c r="AQ56258" s="9"/>
    </row>
    <row r="56259" spans="41:43" x14ac:dyDescent="0.3">
      <c r="AO56259" s="9"/>
      <c r="AP56259" s="9"/>
      <c r="AQ56259" s="9"/>
    </row>
    <row r="56260" spans="41:43" x14ac:dyDescent="0.3">
      <c r="AO56260" s="9"/>
      <c r="AP56260" s="9"/>
      <c r="AQ56260" s="9"/>
    </row>
    <row r="56261" spans="41:43" x14ac:dyDescent="0.3">
      <c r="AO56261" s="9"/>
      <c r="AP56261" s="9"/>
      <c r="AQ56261" s="9"/>
    </row>
    <row r="56262" spans="41:43" x14ac:dyDescent="0.3">
      <c r="AO56262" s="9"/>
      <c r="AP56262" s="9"/>
      <c r="AQ56262" s="9"/>
    </row>
    <row r="56263" spans="41:43" x14ac:dyDescent="0.3">
      <c r="AO56263" s="9"/>
      <c r="AP56263" s="9"/>
      <c r="AQ56263" s="9"/>
    </row>
    <row r="56264" spans="41:43" x14ac:dyDescent="0.3">
      <c r="AO56264" s="9"/>
      <c r="AP56264" s="9"/>
      <c r="AQ56264" s="9"/>
    </row>
    <row r="56265" spans="41:43" x14ac:dyDescent="0.3">
      <c r="AO56265" s="9"/>
      <c r="AP56265" s="9"/>
      <c r="AQ56265" s="9"/>
    </row>
    <row r="56266" spans="41:43" x14ac:dyDescent="0.3">
      <c r="AO56266" s="9"/>
      <c r="AP56266" s="9"/>
      <c r="AQ56266" s="9"/>
    </row>
    <row r="56267" spans="41:43" x14ac:dyDescent="0.3">
      <c r="AO56267" s="9"/>
      <c r="AP56267" s="9"/>
      <c r="AQ56267" s="9"/>
    </row>
    <row r="56268" spans="41:43" x14ac:dyDescent="0.3">
      <c r="AO56268" s="9"/>
      <c r="AP56268" s="9"/>
      <c r="AQ56268" s="9"/>
    </row>
    <row r="56269" spans="41:43" x14ac:dyDescent="0.3">
      <c r="AO56269" s="9"/>
      <c r="AP56269" s="9"/>
      <c r="AQ56269" s="9"/>
    </row>
    <row r="56270" spans="41:43" x14ac:dyDescent="0.3">
      <c r="AO56270" s="9"/>
      <c r="AP56270" s="9"/>
      <c r="AQ56270" s="9"/>
    </row>
    <row r="56271" spans="41:43" x14ac:dyDescent="0.3">
      <c r="AO56271" s="9"/>
      <c r="AP56271" s="9"/>
      <c r="AQ56271" s="9"/>
    </row>
    <row r="56272" spans="41:43" x14ac:dyDescent="0.3">
      <c r="AO56272" s="9"/>
      <c r="AP56272" s="9"/>
      <c r="AQ56272" s="9"/>
    </row>
    <row r="56273" spans="41:43" x14ac:dyDescent="0.3">
      <c r="AO56273" s="9"/>
      <c r="AP56273" s="9"/>
      <c r="AQ56273" s="9"/>
    </row>
    <row r="56274" spans="41:43" x14ac:dyDescent="0.3">
      <c r="AO56274" s="9"/>
      <c r="AP56274" s="9"/>
      <c r="AQ56274" s="9"/>
    </row>
    <row r="56275" spans="41:43" x14ac:dyDescent="0.3">
      <c r="AO56275" s="9"/>
      <c r="AP56275" s="9"/>
      <c r="AQ56275" s="9"/>
    </row>
    <row r="56276" spans="41:43" x14ac:dyDescent="0.3">
      <c r="AO56276" s="9"/>
      <c r="AP56276" s="9"/>
      <c r="AQ56276" s="9"/>
    </row>
    <row r="56277" spans="41:43" x14ac:dyDescent="0.3">
      <c r="AO56277" s="9"/>
      <c r="AP56277" s="9"/>
      <c r="AQ56277" s="9"/>
    </row>
    <row r="56278" spans="41:43" x14ac:dyDescent="0.3">
      <c r="AO56278" s="9"/>
      <c r="AP56278" s="9"/>
      <c r="AQ56278" s="9"/>
    </row>
    <row r="56279" spans="41:43" x14ac:dyDescent="0.3">
      <c r="AO56279" s="9"/>
      <c r="AP56279" s="9"/>
      <c r="AQ56279" s="9"/>
    </row>
    <row r="56280" spans="41:43" x14ac:dyDescent="0.3">
      <c r="AO56280" s="9"/>
      <c r="AP56280" s="9"/>
      <c r="AQ56280" s="9"/>
    </row>
    <row r="56281" spans="41:43" x14ac:dyDescent="0.3">
      <c r="AO56281" s="9"/>
      <c r="AP56281" s="9"/>
      <c r="AQ56281" s="9"/>
    </row>
    <row r="56282" spans="41:43" x14ac:dyDescent="0.3">
      <c r="AO56282" s="9"/>
      <c r="AP56282" s="9"/>
      <c r="AQ56282" s="9"/>
    </row>
    <row r="56283" spans="41:43" x14ac:dyDescent="0.3">
      <c r="AO56283" s="9"/>
      <c r="AP56283" s="9"/>
      <c r="AQ56283" s="9"/>
    </row>
    <row r="56284" spans="41:43" x14ac:dyDescent="0.3">
      <c r="AO56284" s="9"/>
      <c r="AP56284" s="9"/>
      <c r="AQ56284" s="9"/>
    </row>
    <row r="56285" spans="41:43" x14ac:dyDescent="0.3">
      <c r="AO56285" s="9"/>
      <c r="AP56285" s="9"/>
      <c r="AQ56285" s="9"/>
    </row>
    <row r="56286" spans="41:43" x14ac:dyDescent="0.3">
      <c r="AO56286" s="9"/>
      <c r="AP56286" s="9"/>
      <c r="AQ56286" s="9"/>
    </row>
    <row r="56287" spans="41:43" x14ac:dyDescent="0.3">
      <c r="AO56287" s="9"/>
      <c r="AP56287" s="9"/>
      <c r="AQ56287" s="9"/>
    </row>
    <row r="56288" spans="41:43" x14ac:dyDescent="0.3">
      <c r="AO56288" s="9"/>
      <c r="AP56288" s="9"/>
      <c r="AQ56288" s="9"/>
    </row>
    <row r="56289" spans="41:43" x14ac:dyDescent="0.3">
      <c r="AO56289" s="9"/>
      <c r="AP56289" s="9"/>
      <c r="AQ56289" s="9"/>
    </row>
    <row r="56290" spans="41:43" x14ac:dyDescent="0.3">
      <c r="AO56290" s="9"/>
      <c r="AP56290" s="9"/>
      <c r="AQ56290" s="9"/>
    </row>
    <row r="56291" spans="41:43" x14ac:dyDescent="0.3">
      <c r="AO56291" s="9"/>
      <c r="AP56291" s="9"/>
      <c r="AQ56291" s="9"/>
    </row>
    <row r="56292" spans="41:43" x14ac:dyDescent="0.3">
      <c r="AO56292" s="9"/>
      <c r="AP56292" s="9"/>
      <c r="AQ56292" s="9"/>
    </row>
    <row r="56293" spans="41:43" x14ac:dyDescent="0.3">
      <c r="AO56293" s="9"/>
      <c r="AP56293" s="9"/>
      <c r="AQ56293" s="9"/>
    </row>
    <row r="56294" spans="41:43" x14ac:dyDescent="0.3">
      <c r="AO56294" s="9"/>
      <c r="AP56294" s="9"/>
      <c r="AQ56294" s="9"/>
    </row>
    <row r="56295" spans="41:43" x14ac:dyDescent="0.3">
      <c r="AO56295" s="9"/>
      <c r="AP56295" s="9"/>
      <c r="AQ56295" s="9"/>
    </row>
    <row r="56296" spans="41:43" x14ac:dyDescent="0.3">
      <c r="AO56296" s="9"/>
      <c r="AP56296" s="9"/>
      <c r="AQ56296" s="9"/>
    </row>
    <row r="56297" spans="41:43" x14ac:dyDescent="0.3">
      <c r="AO56297" s="9"/>
      <c r="AP56297" s="9"/>
      <c r="AQ56297" s="9"/>
    </row>
    <row r="56298" spans="41:43" x14ac:dyDescent="0.3">
      <c r="AO56298" s="9"/>
      <c r="AP56298" s="9"/>
      <c r="AQ56298" s="9"/>
    </row>
    <row r="56299" spans="41:43" x14ac:dyDescent="0.3">
      <c r="AO56299" s="9"/>
      <c r="AP56299" s="9"/>
      <c r="AQ56299" s="9"/>
    </row>
    <row r="56300" spans="41:43" x14ac:dyDescent="0.3">
      <c r="AO56300" s="9"/>
      <c r="AP56300" s="9"/>
      <c r="AQ56300" s="9"/>
    </row>
    <row r="56301" spans="41:43" x14ac:dyDescent="0.3">
      <c r="AO56301" s="9"/>
      <c r="AP56301" s="9"/>
      <c r="AQ56301" s="9"/>
    </row>
    <row r="56302" spans="41:43" x14ac:dyDescent="0.3">
      <c r="AO56302" s="9"/>
      <c r="AP56302" s="9"/>
      <c r="AQ56302" s="9"/>
    </row>
    <row r="56303" spans="41:43" x14ac:dyDescent="0.3">
      <c r="AO56303" s="9"/>
      <c r="AP56303" s="9"/>
      <c r="AQ56303" s="9"/>
    </row>
    <row r="56304" spans="41:43" x14ac:dyDescent="0.3">
      <c r="AO56304" s="9"/>
      <c r="AP56304" s="9"/>
      <c r="AQ56304" s="9"/>
    </row>
    <row r="56305" spans="41:43" x14ac:dyDescent="0.3">
      <c r="AO56305" s="9"/>
      <c r="AP56305" s="9"/>
      <c r="AQ56305" s="9"/>
    </row>
    <row r="56306" spans="41:43" x14ac:dyDescent="0.3">
      <c r="AO56306" s="9"/>
      <c r="AP56306" s="9"/>
      <c r="AQ56306" s="9"/>
    </row>
    <row r="56307" spans="41:43" x14ac:dyDescent="0.3">
      <c r="AO56307" s="9"/>
      <c r="AP56307" s="9"/>
      <c r="AQ56307" s="9"/>
    </row>
    <row r="56308" spans="41:43" x14ac:dyDescent="0.3">
      <c r="AO56308" s="9"/>
      <c r="AP56308" s="9"/>
      <c r="AQ56308" s="9"/>
    </row>
    <row r="56309" spans="41:43" x14ac:dyDescent="0.3">
      <c r="AO56309" s="9"/>
      <c r="AP56309" s="9"/>
      <c r="AQ56309" s="9"/>
    </row>
    <row r="56310" spans="41:43" x14ac:dyDescent="0.3">
      <c r="AO56310" s="9"/>
      <c r="AP56310" s="9"/>
      <c r="AQ56310" s="9"/>
    </row>
    <row r="56311" spans="41:43" x14ac:dyDescent="0.3">
      <c r="AO56311" s="9"/>
      <c r="AP56311" s="9"/>
      <c r="AQ56311" s="9"/>
    </row>
    <row r="56312" spans="41:43" x14ac:dyDescent="0.3">
      <c r="AO56312" s="9"/>
      <c r="AP56312" s="9"/>
      <c r="AQ56312" s="9"/>
    </row>
    <row r="56313" spans="41:43" x14ac:dyDescent="0.3">
      <c r="AO56313" s="9"/>
      <c r="AP56313" s="9"/>
      <c r="AQ56313" s="9"/>
    </row>
    <row r="56314" spans="41:43" x14ac:dyDescent="0.3">
      <c r="AO56314" s="9"/>
      <c r="AP56314" s="9"/>
      <c r="AQ56314" s="9"/>
    </row>
    <row r="56315" spans="41:43" x14ac:dyDescent="0.3">
      <c r="AO56315" s="9"/>
      <c r="AP56315" s="9"/>
      <c r="AQ56315" s="9"/>
    </row>
    <row r="56316" spans="41:43" x14ac:dyDescent="0.3">
      <c r="AO56316" s="9"/>
      <c r="AP56316" s="9"/>
      <c r="AQ56316" s="9"/>
    </row>
    <row r="56317" spans="41:43" x14ac:dyDescent="0.3">
      <c r="AO56317" s="9"/>
      <c r="AP56317" s="9"/>
      <c r="AQ56317" s="9"/>
    </row>
    <row r="56318" spans="41:43" x14ac:dyDescent="0.3">
      <c r="AO56318" s="9"/>
      <c r="AP56318" s="9"/>
      <c r="AQ56318" s="9"/>
    </row>
    <row r="56319" spans="41:43" x14ac:dyDescent="0.3">
      <c r="AO56319" s="9"/>
      <c r="AP56319" s="9"/>
      <c r="AQ56319" s="9"/>
    </row>
    <row r="56320" spans="41:43" x14ac:dyDescent="0.3">
      <c r="AO56320" s="9"/>
      <c r="AP56320" s="9"/>
      <c r="AQ56320" s="9"/>
    </row>
    <row r="56321" spans="41:43" x14ac:dyDescent="0.3">
      <c r="AO56321" s="9"/>
      <c r="AP56321" s="9"/>
      <c r="AQ56321" s="9"/>
    </row>
    <row r="56322" spans="41:43" x14ac:dyDescent="0.3">
      <c r="AO56322" s="9"/>
      <c r="AP56322" s="9"/>
      <c r="AQ56322" s="9"/>
    </row>
    <row r="56323" spans="41:43" x14ac:dyDescent="0.3">
      <c r="AO56323" s="9"/>
      <c r="AP56323" s="9"/>
      <c r="AQ56323" s="9"/>
    </row>
    <row r="56324" spans="41:43" x14ac:dyDescent="0.3">
      <c r="AO56324" s="9"/>
      <c r="AP56324" s="9"/>
      <c r="AQ56324" s="9"/>
    </row>
    <row r="56325" spans="41:43" x14ac:dyDescent="0.3">
      <c r="AO56325" s="9"/>
      <c r="AP56325" s="9"/>
      <c r="AQ56325" s="9"/>
    </row>
    <row r="56326" spans="41:43" x14ac:dyDescent="0.3">
      <c r="AO56326" s="9"/>
      <c r="AP56326" s="9"/>
      <c r="AQ56326" s="9"/>
    </row>
    <row r="56327" spans="41:43" x14ac:dyDescent="0.3">
      <c r="AO56327" s="9"/>
      <c r="AP56327" s="9"/>
      <c r="AQ56327" s="9"/>
    </row>
    <row r="56328" spans="41:43" x14ac:dyDescent="0.3">
      <c r="AO56328" s="9"/>
      <c r="AP56328" s="9"/>
      <c r="AQ56328" s="9"/>
    </row>
    <row r="56329" spans="41:43" x14ac:dyDescent="0.3">
      <c r="AO56329" s="9"/>
      <c r="AP56329" s="9"/>
      <c r="AQ56329" s="9"/>
    </row>
    <row r="56330" spans="41:43" x14ac:dyDescent="0.3">
      <c r="AO56330" s="9"/>
      <c r="AP56330" s="9"/>
      <c r="AQ56330" s="9"/>
    </row>
    <row r="56331" spans="41:43" x14ac:dyDescent="0.3">
      <c r="AO56331" s="9"/>
      <c r="AP56331" s="9"/>
      <c r="AQ56331" s="9"/>
    </row>
    <row r="56332" spans="41:43" x14ac:dyDescent="0.3">
      <c r="AO56332" s="9"/>
      <c r="AP56332" s="9"/>
      <c r="AQ56332" s="9"/>
    </row>
    <row r="56333" spans="41:43" x14ac:dyDescent="0.3">
      <c r="AO56333" s="9"/>
      <c r="AP56333" s="9"/>
      <c r="AQ56333" s="9"/>
    </row>
    <row r="56334" spans="41:43" x14ac:dyDescent="0.3">
      <c r="AO56334" s="9"/>
      <c r="AP56334" s="9"/>
      <c r="AQ56334" s="9"/>
    </row>
    <row r="56335" spans="41:43" x14ac:dyDescent="0.3">
      <c r="AO56335" s="9"/>
      <c r="AP56335" s="9"/>
      <c r="AQ56335" s="9"/>
    </row>
    <row r="56336" spans="41:43" x14ac:dyDescent="0.3">
      <c r="AO56336" s="9"/>
      <c r="AP56336" s="9"/>
      <c r="AQ56336" s="9"/>
    </row>
    <row r="56337" spans="41:43" x14ac:dyDescent="0.3">
      <c r="AO56337" s="9"/>
      <c r="AP56337" s="9"/>
      <c r="AQ56337" s="9"/>
    </row>
    <row r="56338" spans="41:43" x14ac:dyDescent="0.3">
      <c r="AO56338" s="9"/>
      <c r="AP56338" s="9"/>
      <c r="AQ56338" s="9"/>
    </row>
    <row r="56339" spans="41:43" x14ac:dyDescent="0.3">
      <c r="AO56339" s="9"/>
      <c r="AP56339" s="9"/>
      <c r="AQ56339" s="9"/>
    </row>
    <row r="56340" spans="41:43" x14ac:dyDescent="0.3">
      <c r="AO56340" s="9"/>
      <c r="AP56340" s="9"/>
      <c r="AQ56340" s="9"/>
    </row>
    <row r="56341" spans="41:43" x14ac:dyDescent="0.3">
      <c r="AO56341" s="9"/>
      <c r="AP56341" s="9"/>
      <c r="AQ56341" s="9"/>
    </row>
    <row r="56342" spans="41:43" x14ac:dyDescent="0.3">
      <c r="AO56342" s="9"/>
      <c r="AP56342" s="9"/>
      <c r="AQ56342" s="9"/>
    </row>
    <row r="56343" spans="41:43" x14ac:dyDescent="0.3">
      <c r="AO56343" s="9"/>
      <c r="AP56343" s="9"/>
      <c r="AQ56343" s="9"/>
    </row>
    <row r="56344" spans="41:43" x14ac:dyDescent="0.3">
      <c r="AO56344" s="9"/>
      <c r="AP56344" s="9"/>
      <c r="AQ56344" s="9"/>
    </row>
    <row r="56345" spans="41:43" x14ac:dyDescent="0.3">
      <c r="AO56345" s="9"/>
      <c r="AP56345" s="9"/>
      <c r="AQ56345" s="9"/>
    </row>
    <row r="56346" spans="41:43" x14ac:dyDescent="0.3">
      <c r="AO56346" s="9"/>
      <c r="AP56346" s="9"/>
      <c r="AQ56346" s="9"/>
    </row>
    <row r="56347" spans="41:43" x14ac:dyDescent="0.3">
      <c r="AO56347" s="9"/>
      <c r="AP56347" s="9"/>
      <c r="AQ56347" s="9"/>
    </row>
    <row r="56348" spans="41:43" x14ac:dyDescent="0.3">
      <c r="AO56348" s="9"/>
      <c r="AP56348" s="9"/>
      <c r="AQ56348" s="9"/>
    </row>
    <row r="56349" spans="41:43" x14ac:dyDescent="0.3">
      <c r="AO56349" s="9"/>
      <c r="AP56349" s="9"/>
      <c r="AQ56349" s="9"/>
    </row>
    <row r="56350" spans="41:43" x14ac:dyDescent="0.3">
      <c r="AO56350" s="9"/>
      <c r="AP56350" s="9"/>
      <c r="AQ56350" s="9"/>
    </row>
    <row r="56351" spans="41:43" x14ac:dyDescent="0.3">
      <c r="AO56351" s="9"/>
      <c r="AP56351" s="9"/>
      <c r="AQ56351" s="9"/>
    </row>
    <row r="56352" spans="41:43" x14ac:dyDescent="0.3">
      <c r="AO56352" s="9"/>
      <c r="AP56352" s="9"/>
      <c r="AQ56352" s="9"/>
    </row>
    <row r="56353" spans="41:43" x14ac:dyDescent="0.3">
      <c r="AO56353" s="9"/>
      <c r="AP56353" s="9"/>
      <c r="AQ56353" s="9"/>
    </row>
    <row r="56354" spans="41:43" x14ac:dyDescent="0.3">
      <c r="AO56354" s="9"/>
      <c r="AP56354" s="9"/>
      <c r="AQ56354" s="9"/>
    </row>
    <row r="56355" spans="41:43" x14ac:dyDescent="0.3">
      <c r="AO56355" s="9"/>
      <c r="AP56355" s="9"/>
      <c r="AQ56355" s="9"/>
    </row>
    <row r="56356" spans="41:43" x14ac:dyDescent="0.3">
      <c r="AO56356" s="9"/>
      <c r="AP56356" s="9"/>
      <c r="AQ56356" s="9"/>
    </row>
    <row r="56357" spans="41:43" x14ac:dyDescent="0.3">
      <c r="AO56357" s="9"/>
      <c r="AP56357" s="9"/>
      <c r="AQ56357" s="9"/>
    </row>
    <row r="56358" spans="41:43" x14ac:dyDescent="0.3">
      <c r="AO56358" s="9"/>
      <c r="AP56358" s="9"/>
      <c r="AQ56358" s="9"/>
    </row>
    <row r="56359" spans="41:43" x14ac:dyDescent="0.3">
      <c r="AO56359" s="9"/>
      <c r="AP56359" s="9"/>
      <c r="AQ56359" s="9"/>
    </row>
    <row r="56360" spans="41:43" x14ac:dyDescent="0.3">
      <c r="AO56360" s="9"/>
      <c r="AP56360" s="9"/>
      <c r="AQ56360" s="9"/>
    </row>
    <row r="56361" spans="41:43" x14ac:dyDescent="0.3">
      <c r="AO56361" s="9"/>
      <c r="AP56361" s="9"/>
      <c r="AQ56361" s="9"/>
    </row>
    <row r="56362" spans="41:43" x14ac:dyDescent="0.3">
      <c r="AO56362" s="9"/>
      <c r="AP56362" s="9"/>
      <c r="AQ56362" s="9"/>
    </row>
    <row r="56363" spans="41:43" x14ac:dyDescent="0.3">
      <c r="AO56363" s="9"/>
      <c r="AP56363" s="9"/>
      <c r="AQ56363" s="9"/>
    </row>
    <row r="56364" spans="41:43" x14ac:dyDescent="0.3">
      <c r="AO56364" s="9"/>
      <c r="AP56364" s="9"/>
      <c r="AQ56364" s="9"/>
    </row>
    <row r="56365" spans="41:43" x14ac:dyDescent="0.3">
      <c r="AO56365" s="9"/>
      <c r="AP56365" s="9"/>
      <c r="AQ56365" s="9"/>
    </row>
    <row r="56366" spans="41:43" x14ac:dyDescent="0.3">
      <c r="AO56366" s="9"/>
      <c r="AP56366" s="9"/>
      <c r="AQ56366" s="9"/>
    </row>
    <row r="56367" spans="41:43" x14ac:dyDescent="0.3">
      <c r="AO56367" s="9"/>
      <c r="AP56367" s="9"/>
      <c r="AQ56367" s="9"/>
    </row>
    <row r="56368" spans="41:43" x14ac:dyDescent="0.3">
      <c r="AO56368" s="9"/>
      <c r="AP56368" s="9"/>
      <c r="AQ56368" s="9"/>
    </row>
    <row r="56369" spans="41:43" x14ac:dyDescent="0.3">
      <c r="AO56369" s="9"/>
      <c r="AP56369" s="9"/>
      <c r="AQ56369" s="9"/>
    </row>
    <row r="56370" spans="41:43" x14ac:dyDescent="0.3">
      <c r="AO56370" s="9"/>
      <c r="AP56370" s="9"/>
      <c r="AQ56370" s="9"/>
    </row>
    <row r="56371" spans="41:43" x14ac:dyDescent="0.3">
      <c r="AO56371" s="9"/>
      <c r="AP56371" s="9"/>
      <c r="AQ56371" s="9"/>
    </row>
    <row r="56372" spans="41:43" x14ac:dyDescent="0.3">
      <c r="AO56372" s="9"/>
      <c r="AP56372" s="9"/>
      <c r="AQ56372" s="9"/>
    </row>
    <row r="56373" spans="41:43" x14ac:dyDescent="0.3">
      <c r="AO56373" s="9"/>
      <c r="AP56373" s="9"/>
      <c r="AQ56373" s="9"/>
    </row>
    <row r="56374" spans="41:43" x14ac:dyDescent="0.3">
      <c r="AO56374" s="9"/>
      <c r="AP56374" s="9"/>
      <c r="AQ56374" s="9"/>
    </row>
    <row r="56375" spans="41:43" x14ac:dyDescent="0.3">
      <c r="AO56375" s="9"/>
      <c r="AP56375" s="9"/>
      <c r="AQ56375" s="9"/>
    </row>
    <row r="56376" spans="41:43" x14ac:dyDescent="0.3">
      <c r="AO56376" s="9"/>
      <c r="AP56376" s="9"/>
      <c r="AQ56376" s="9"/>
    </row>
    <row r="56377" spans="41:43" x14ac:dyDescent="0.3">
      <c r="AO56377" s="9"/>
      <c r="AP56377" s="9"/>
      <c r="AQ56377" s="9"/>
    </row>
    <row r="56378" spans="41:43" x14ac:dyDescent="0.3">
      <c r="AO56378" s="9"/>
      <c r="AP56378" s="9"/>
      <c r="AQ56378" s="9"/>
    </row>
    <row r="56379" spans="41:43" x14ac:dyDescent="0.3">
      <c r="AO56379" s="9"/>
      <c r="AP56379" s="9"/>
      <c r="AQ56379" s="9"/>
    </row>
    <row r="56380" spans="41:43" x14ac:dyDescent="0.3">
      <c r="AO56380" s="9"/>
      <c r="AP56380" s="9"/>
      <c r="AQ56380" s="9"/>
    </row>
    <row r="56381" spans="41:43" x14ac:dyDescent="0.3">
      <c r="AO56381" s="9"/>
      <c r="AP56381" s="9"/>
      <c r="AQ56381" s="9"/>
    </row>
    <row r="56382" spans="41:43" x14ac:dyDescent="0.3">
      <c r="AO56382" s="9"/>
      <c r="AP56382" s="9"/>
      <c r="AQ56382" s="9"/>
    </row>
    <row r="56383" spans="41:43" x14ac:dyDescent="0.3">
      <c r="AO56383" s="9"/>
      <c r="AP56383" s="9"/>
      <c r="AQ56383" s="9"/>
    </row>
    <row r="56384" spans="41:43" x14ac:dyDescent="0.3">
      <c r="AO56384" s="9"/>
      <c r="AP56384" s="9"/>
      <c r="AQ56384" s="9"/>
    </row>
    <row r="56385" spans="41:43" x14ac:dyDescent="0.3">
      <c r="AO56385" s="9"/>
      <c r="AP56385" s="9"/>
      <c r="AQ56385" s="9"/>
    </row>
    <row r="56386" spans="41:43" x14ac:dyDescent="0.3">
      <c r="AO56386" s="9"/>
      <c r="AP56386" s="9"/>
      <c r="AQ56386" s="9"/>
    </row>
    <row r="56387" spans="41:43" x14ac:dyDescent="0.3">
      <c r="AO56387" s="9"/>
      <c r="AP56387" s="9"/>
      <c r="AQ56387" s="9"/>
    </row>
    <row r="56388" spans="41:43" x14ac:dyDescent="0.3">
      <c r="AO56388" s="9"/>
      <c r="AP56388" s="9"/>
      <c r="AQ56388" s="9"/>
    </row>
    <row r="56389" spans="41:43" x14ac:dyDescent="0.3">
      <c r="AO56389" s="9"/>
      <c r="AP56389" s="9"/>
      <c r="AQ56389" s="9"/>
    </row>
    <row r="56390" spans="41:43" x14ac:dyDescent="0.3">
      <c r="AO56390" s="9"/>
      <c r="AP56390" s="9"/>
      <c r="AQ56390" s="9"/>
    </row>
    <row r="56391" spans="41:43" x14ac:dyDescent="0.3">
      <c r="AO56391" s="9"/>
      <c r="AP56391" s="9"/>
      <c r="AQ56391" s="9"/>
    </row>
    <row r="56392" spans="41:43" x14ac:dyDescent="0.3">
      <c r="AO56392" s="9"/>
      <c r="AP56392" s="9"/>
      <c r="AQ56392" s="9"/>
    </row>
    <row r="56393" spans="41:43" x14ac:dyDescent="0.3">
      <c r="AO56393" s="9"/>
      <c r="AP56393" s="9"/>
      <c r="AQ56393" s="9"/>
    </row>
    <row r="56394" spans="41:43" x14ac:dyDescent="0.3">
      <c r="AO56394" s="9"/>
      <c r="AP56394" s="9"/>
      <c r="AQ56394" s="9"/>
    </row>
    <row r="56395" spans="41:43" x14ac:dyDescent="0.3">
      <c r="AO56395" s="9"/>
      <c r="AP56395" s="9"/>
      <c r="AQ56395" s="9"/>
    </row>
    <row r="56396" spans="41:43" x14ac:dyDescent="0.3">
      <c r="AO56396" s="9"/>
      <c r="AP56396" s="9"/>
      <c r="AQ56396" s="9"/>
    </row>
    <row r="56397" spans="41:43" x14ac:dyDescent="0.3">
      <c r="AO56397" s="9"/>
      <c r="AP56397" s="9"/>
      <c r="AQ56397" s="9"/>
    </row>
    <row r="56398" spans="41:43" x14ac:dyDescent="0.3">
      <c r="AO56398" s="9"/>
      <c r="AP56398" s="9"/>
      <c r="AQ56398" s="9"/>
    </row>
    <row r="56399" spans="41:43" x14ac:dyDescent="0.3">
      <c r="AO56399" s="9"/>
      <c r="AP56399" s="9"/>
      <c r="AQ56399" s="9"/>
    </row>
    <row r="56400" spans="41:43" x14ac:dyDescent="0.3">
      <c r="AO56400" s="9"/>
      <c r="AP56400" s="9"/>
      <c r="AQ56400" s="9"/>
    </row>
    <row r="56401" spans="41:43" x14ac:dyDescent="0.3">
      <c r="AO56401" s="9"/>
      <c r="AP56401" s="9"/>
      <c r="AQ56401" s="9"/>
    </row>
    <row r="56402" spans="41:43" x14ac:dyDescent="0.3">
      <c r="AO56402" s="9"/>
      <c r="AP56402" s="9"/>
      <c r="AQ56402" s="9"/>
    </row>
    <row r="56403" spans="41:43" x14ac:dyDescent="0.3">
      <c r="AO56403" s="9"/>
      <c r="AP56403" s="9"/>
      <c r="AQ56403" s="9"/>
    </row>
    <row r="56404" spans="41:43" x14ac:dyDescent="0.3">
      <c r="AO56404" s="9"/>
      <c r="AP56404" s="9"/>
      <c r="AQ56404" s="9"/>
    </row>
    <row r="56405" spans="41:43" x14ac:dyDescent="0.3">
      <c r="AO56405" s="9"/>
      <c r="AP56405" s="9"/>
      <c r="AQ56405" s="9"/>
    </row>
    <row r="56406" spans="41:43" x14ac:dyDescent="0.3">
      <c r="AO56406" s="9"/>
      <c r="AP56406" s="9"/>
      <c r="AQ56406" s="9"/>
    </row>
    <row r="56407" spans="41:43" x14ac:dyDescent="0.3">
      <c r="AO56407" s="9"/>
      <c r="AP56407" s="9"/>
      <c r="AQ56407" s="9"/>
    </row>
    <row r="56408" spans="41:43" x14ac:dyDescent="0.3">
      <c r="AO56408" s="9"/>
      <c r="AP56408" s="9"/>
      <c r="AQ56408" s="9"/>
    </row>
    <row r="56409" spans="41:43" x14ac:dyDescent="0.3">
      <c r="AO56409" s="9"/>
      <c r="AP56409" s="9"/>
      <c r="AQ56409" s="9"/>
    </row>
    <row r="56410" spans="41:43" x14ac:dyDescent="0.3">
      <c r="AO56410" s="9"/>
      <c r="AP56410" s="9"/>
      <c r="AQ56410" s="9"/>
    </row>
    <row r="56411" spans="41:43" x14ac:dyDescent="0.3">
      <c r="AO56411" s="9"/>
      <c r="AP56411" s="9"/>
      <c r="AQ56411" s="9"/>
    </row>
    <row r="56412" spans="41:43" x14ac:dyDescent="0.3">
      <c r="AO56412" s="9"/>
      <c r="AP56412" s="9"/>
      <c r="AQ56412" s="9"/>
    </row>
    <row r="56413" spans="41:43" x14ac:dyDescent="0.3">
      <c r="AO56413" s="9"/>
      <c r="AP56413" s="9"/>
      <c r="AQ56413" s="9"/>
    </row>
    <row r="56414" spans="41:43" x14ac:dyDescent="0.3">
      <c r="AO56414" s="9"/>
      <c r="AP56414" s="9"/>
      <c r="AQ56414" s="9"/>
    </row>
    <row r="56415" spans="41:43" x14ac:dyDescent="0.3">
      <c r="AO56415" s="9"/>
      <c r="AP56415" s="9"/>
      <c r="AQ56415" s="9"/>
    </row>
    <row r="56416" spans="41:43" x14ac:dyDescent="0.3">
      <c r="AO56416" s="9"/>
      <c r="AP56416" s="9"/>
      <c r="AQ56416" s="9"/>
    </row>
    <row r="56417" spans="41:43" x14ac:dyDescent="0.3">
      <c r="AO56417" s="9"/>
      <c r="AP56417" s="9"/>
      <c r="AQ56417" s="9"/>
    </row>
    <row r="56418" spans="41:43" x14ac:dyDescent="0.3">
      <c r="AO56418" s="9"/>
      <c r="AP56418" s="9"/>
      <c r="AQ56418" s="9"/>
    </row>
    <row r="56419" spans="41:43" x14ac:dyDescent="0.3">
      <c r="AO56419" s="9"/>
      <c r="AP56419" s="9"/>
      <c r="AQ56419" s="9"/>
    </row>
    <row r="56420" spans="41:43" x14ac:dyDescent="0.3">
      <c r="AO56420" s="9"/>
      <c r="AP56420" s="9"/>
      <c r="AQ56420" s="9"/>
    </row>
    <row r="56421" spans="41:43" x14ac:dyDescent="0.3">
      <c r="AO56421" s="9"/>
      <c r="AP56421" s="9"/>
      <c r="AQ56421" s="9"/>
    </row>
    <row r="56422" spans="41:43" x14ac:dyDescent="0.3">
      <c r="AO56422" s="9"/>
      <c r="AP56422" s="9"/>
      <c r="AQ56422" s="9"/>
    </row>
    <row r="56423" spans="41:43" x14ac:dyDescent="0.3">
      <c r="AO56423" s="9"/>
      <c r="AP56423" s="9"/>
      <c r="AQ56423" s="9"/>
    </row>
    <row r="56424" spans="41:43" x14ac:dyDescent="0.3">
      <c r="AO56424" s="9"/>
      <c r="AP56424" s="9"/>
      <c r="AQ56424" s="9"/>
    </row>
    <row r="56425" spans="41:43" x14ac:dyDescent="0.3">
      <c r="AO56425" s="9"/>
      <c r="AP56425" s="9"/>
      <c r="AQ56425" s="9"/>
    </row>
    <row r="56426" spans="41:43" x14ac:dyDescent="0.3">
      <c r="AO56426" s="9"/>
      <c r="AP56426" s="9"/>
      <c r="AQ56426" s="9"/>
    </row>
    <row r="56427" spans="41:43" x14ac:dyDescent="0.3">
      <c r="AO56427" s="9"/>
      <c r="AP56427" s="9"/>
      <c r="AQ56427" s="9"/>
    </row>
    <row r="56428" spans="41:43" x14ac:dyDescent="0.3">
      <c r="AO56428" s="9"/>
      <c r="AP56428" s="9"/>
      <c r="AQ56428" s="9"/>
    </row>
    <row r="56429" spans="41:43" x14ac:dyDescent="0.3">
      <c r="AO56429" s="9"/>
      <c r="AP56429" s="9"/>
      <c r="AQ56429" s="9"/>
    </row>
    <row r="56430" spans="41:43" x14ac:dyDescent="0.3">
      <c r="AO56430" s="9"/>
      <c r="AP56430" s="9"/>
      <c r="AQ56430" s="9"/>
    </row>
    <row r="56431" spans="41:43" x14ac:dyDescent="0.3">
      <c r="AO56431" s="9"/>
      <c r="AP56431" s="9"/>
      <c r="AQ56431" s="9"/>
    </row>
    <row r="56432" spans="41:43" x14ac:dyDescent="0.3">
      <c r="AO56432" s="9"/>
      <c r="AP56432" s="9"/>
      <c r="AQ56432" s="9"/>
    </row>
    <row r="56433" spans="41:43" x14ac:dyDescent="0.3">
      <c r="AO56433" s="9"/>
      <c r="AP56433" s="9"/>
      <c r="AQ56433" s="9"/>
    </row>
    <row r="56434" spans="41:43" x14ac:dyDescent="0.3">
      <c r="AO56434" s="9"/>
      <c r="AP56434" s="9"/>
      <c r="AQ56434" s="9"/>
    </row>
    <row r="56435" spans="41:43" x14ac:dyDescent="0.3">
      <c r="AO56435" s="9"/>
      <c r="AP56435" s="9"/>
      <c r="AQ56435" s="9"/>
    </row>
    <row r="56436" spans="41:43" x14ac:dyDescent="0.3">
      <c r="AO56436" s="9"/>
      <c r="AP56436" s="9"/>
      <c r="AQ56436" s="9"/>
    </row>
    <row r="56437" spans="41:43" x14ac:dyDescent="0.3">
      <c r="AO56437" s="9"/>
      <c r="AP56437" s="9"/>
      <c r="AQ56437" s="9"/>
    </row>
    <row r="56438" spans="41:43" x14ac:dyDescent="0.3">
      <c r="AO56438" s="9"/>
      <c r="AP56438" s="9"/>
      <c r="AQ56438" s="9"/>
    </row>
    <row r="56439" spans="41:43" x14ac:dyDescent="0.3">
      <c r="AO56439" s="9"/>
      <c r="AP56439" s="9"/>
      <c r="AQ56439" s="9"/>
    </row>
    <row r="56440" spans="41:43" x14ac:dyDescent="0.3">
      <c r="AO56440" s="9"/>
      <c r="AP56440" s="9"/>
      <c r="AQ56440" s="9"/>
    </row>
    <row r="56441" spans="41:43" x14ac:dyDescent="0.3">
      <c r="AO56441" s="9"/>
      <c r="AP56441" s="9"/>
      <c r="AQ56441" s="9"/>
    </row>
    <row r="56442" spans="41:43" x14ac:dyDescent="0.3">
      <c r="AO56442" s="9"/>
      <c r="AP56442" s="9"/>
      <c r="AQ56442" s="9"/>
    </row>
    <row r="56443" spans="41:43" x14ac:dyDescent="0.3">
      <c r="AO56443" s="9"/>
      <c r="AP56443" s="9"/>
      <c r="AQ56443" s="9"/>
    </row>
    <row r="56444" spans="41:43" x14ac:dyDescent="0.3">
      <c r="AO56444" s="9"/>
      <c r="AP56444" s="9"/>
      <c r="AQ56444" s="9"/>
    </row>
    <row r="56445" spans="41:43" x14ac:dyDescent="0.3">
      <c r="AO56445" s="9"/>
      <c r="AP56445" s="9"/>
      <c r="AQ56445" s="9"/>
    </row>
    <row r="56446" spans="41:43" x14ac:dyDescent="0.3">
      <c r="AO56446" s="9"/>
      <c r="AP56446" s="9"/>
      <c r="AQ56446" s="9"/>
    </row>
    <row r="56447" spans="41:43" x14ac:dyDescent="0.3">
      <c r="AO56447" s="9"/>
      <c r="AP56447" s="9"/>
      <c r="AQ56447" s="9"/>
    </row>
    <row r="56448" spans="41:43" x14ac:dyDescent="0.3">
      <c r="AO56448" s="9"/>
      <c r="AP56448" s="9"/>
      <c r="AQ56448" s="9"/>
    </row>
    <row r="56449" spans="41:43" x14ac:dyDescent="0.3">
      <c r="AO56449" s="9"/>
      <c r="AP56449" s="9"/>
      <c r="AQ56449" s="9"/>
    </row>
    <row r="56450" spans="41:43" x14ac:dyDescent="0.3">
      <c r="AO56450" s="9"/>
      <c r="AP56450" s="9"/>
      <c r="AQ56450" s="9"/>
    </row>
    <row r="56451" spans="41:43" x14ac:dyDescent="0.3">
      <c r="AO56451" s="9"/>
      <c r="AP56451" s="9"/>
      <c r="AQ56451" s="9"/>
    </row>
    <row r="56452" spans="41:43" x14ac:dyDescent="0.3">
      <c r="AO56452" s="9"/>
      <c r="AP56452" s="9"/>
      <c r="AQ56452" s="9"/>
    </row>
    <row r="56453" spans="41:43" x14ac:dyDescent="0.3">
      <c r="AO56453" s="9"/>
      <c r="AP56453" s="9"/>
      <c r="AQ56453" s="9"/>
    </row>
    <row r="56454" spans="41:43" x14ac:dyDescent="0.3">
      <c r="AO56454" s="9"/>
      <c r="AP56454" s="9"/>
      <c r="AQ56454" s="9"/>
    </row>
    <row r="56455" spans="41:43" x14ac:dyDescent="0.3">
      <c r="AO56455" s="9"/>
      <c r="AP56455" s="9"/>
      <c r="AQ56455" s="9"/>
    </row>
    <row r="56456" spans="41:43" x14ac:dyDescent="0.3">
      <c r="AO56456" s="9"/>
      <c r="AP56456" s="9"/>
      <c r="AQ56456" s="9"/>
    </row>
    <row r="56457" spans="41:43" x14ac:dyDescent="0.3">
      <c r="AO56457" s="9"/>
      <c r="AP56457" s="9"/>
      <c r="AQ56457" s="9"/>
    </row>
    <row r="56458" spans="41:43" x14ac:dyDescent="0.3">
      <c r="AO56458" s="9"/>
      <c r="AP56458" s="9"/>
      <c r="AQ56458" s="9"/>
    </row>
    <row r="56459" spans="41:43" x14ac:dyDescent="0.3">
      <c r="AO56459" s="9"/>
      <c r="AP56459" s="9"/>
      <c r="AQ56459" s="9"/>
    </row>
    <row r="56460" spans="41:43" x14ac:dyDescent="0.3">
      <c r="AO56460" s="9"/>
      <c r="AP56460" s="9"/>
      <c r="AQ56460" s="9"/>
    </row>
    <row r="56461" spans="41:43" x14ac:dyDescent="0.3">
      <c r="AO56461" s="9"/>
      <c r="AP56461" s="9"/>
      <c r="AQ56461" s="9"/>
    </row>
    <row r="56462" spans="41:43" x14ac:dyDescent="0.3">
      <c r="AO56462" s="9"/>
      <c r="AP56462" s="9"/>
      <c r="AQ56462" s="9"/>
    </row>
    <row r="56463" spans="41:43" x14ac:dyDescent="0.3">
      <c r="AO56463" s="9"/>
      <c r="AP56463" s="9"/>
      <c r="AQ56463" s="9"/>
    </row>
    <row r="56464" spans="41:43" x14ac:dyDescent="0.3">
      <c r="AO56464" s="9"/>
      <c r="AP56464" s="9"/>
      <c r="AQ56464" s="9"/>
    </row>
    <row r="56465" spans="41:43" x14ac:dyDescent="0.3">
      <c r="AO56465" s="9"/>
      <c r="AP56465" s="9"/>
      <c r="AQ56465" s="9"/>
    </row>
    <row r="56466" spans="41:43" x14ac:dyDescent="0.3">
      <c r="AO56466" s="9"/>
      <c r="AP56466" s="9"/>
      <c r="AQ56466" s="9"/>
    </row>
    <row r="56467" spans="41:43" x14ac:dyDescent="0.3">
      <c r="AO56467" s="9"/>
      <c r="AP56467" s="9"/>
      <c r="AQ56467" s="9"/>
    </row>
    <row r="56468" spans="41:43" x14ac:dyDescent="0.3">
      <c r="AO56468" s="9"/>
      <c r="AP56468" s="9"/>
      <c r="AQ56468" s="9"/>
    </row>
    <row r="56469" spans="41:43" x14ac:dyDescent="0.3">
      <c r="AO56469" s="9"/>
      <c r="AP56469" s="9"/>
      <c r="AQ56469" s="9"/>
    </row>
    <row r="56470" spans="41:43" x14ac:dyDescent="0.3">
      <c r="AO56470" s="9"/>
      <c r="AP56470" s="9"/>
      <c r="AQ56470" s="9"/>
    </row>
    <row r="56471" spans="41:43" x14ac:dyDescent="0.3">
      <c r="AO56471" s="9"/>
      <c r="AP56471" s="9"/>
      <c r="AQ56471" s="9"/>
    </row>
    <row r="56472" spans="41:43" x14ac:dyDescent="0.3">
      <c r="AO56472" s="9"/>
      <c r="AP56472" s="9"/>
      <c r="AQ56472" s="9"/>
    </row>
    <row r="56473" spans="41:43" x14ac:dyDescent="0.3">
      <c r="AO56473" s="9"/>
      <c r="AP56473" s="9"/>
      <c r="AQ56473" s="9"/>
    </row>
    <row r="56474" spans="41:43" x14ac:dyDescent="0.3">
      <c r="AO56474" s="9"/>
      <c r="AP56474" s="9"/>
      <c r="AQ56474" s="9"/>
    </row>
    <row r="56475" spans="41:43" x14ac:dyDescent="0.3">
      <c r="AO56475" s="9"/>
      <c r="AP56475" s="9"/>
      <c r="AQ56475" s="9"/>
    </row>
    <row r="56476" spans="41:43" x14ac:dyDescent="0.3">
      <c r="AO56476" s="9"/>
      <c r="AP56476" s="9"/>
      <c r="AQ56476" s="9"/>
    </row>
    <row r="56477" spans="41:43" x14ac:dyDescent="0.3">
      <c r="AO56477" s="9"/>
      <c r="AP56477" s="9"/>
      <c r="AQ56477" s="9"/>
    </row>
    <row r="56478" spans="41:43" x14ac:dyDescent="0.3">
      <c r="AO56478" s="9"/>
      <c r="AP56478" s="9"/>
      <c r="AQ56478" s="9"/>
    </row>
    <row r="56479" spans="41:43" x14ac:dyDescent="0.3">
      <c r="AO56479" s="9"/>
      <c r="AP56479" s="9"/>
      <c r="AQ56479" s="9"/>
    </row>
    <row r="56480" spans="41:43" x14ac:dyDescent="0.3">
      <c r="AO56480" s="9"/>
      <c r="AP56480" s="9"/>
      <c r="AQ56480" s="9"/>
    </row>
    <row r="56481" spans="41:43" x14ac:dyDescent="0.3">
      <c r="AO56481" s="9"/>
      <c r="AP56481" s="9"/>
      <c r="AQ56481" s="9"/>
    </row>
    <row r="56482" spans="41:43" x14ac:dyDescent="0.3">
      <c r="AO56482" s="9"/>
      <c r="AP56482" s="9"/>
      <c r="AQ56482" s="9"/>
    </row>
    <row r="56483" spans="41:43" x14ac:dyDescent="0.3">
      <c r="AO56483" s="9"/>
      <c r="AP56483" s="9"/>
      <c r="AQ56483" s="9"/>
    </row>
    <row r="56484" spans="41:43" x14ac:dyDescent="0.3">
      <c r="AO56484" s="9"/>
      <c r="AP56484" s="9"/>
      <c r="AQ56484" s="9"/>
    </row>
    <row r="56485" spans="41:43" x14ac:dyDescent="0.3">
      <c r="AO56485" s="9"/>
      <c r="AP56485" s="9"/>
      <c r="AQ56485" s="9"/>
    </row>
    <row r="56486" spans="41:43" x14ac:dyDescent="0.3">
      <c r="AO56486" s="9"/>
      <c r="AP56486" s="9"/>
      <c r="AQ56486" s="9"/>
    </row>
    <row r="56487" spans="41:43" x14ac:dyDescent="0.3">
      <c r="AO56487" s="9"/>
      <c r="AP56487" s="9"/>
      <c r="AQ56487" s="9"/>
    </row>
    <row r="56488" spans="41:43" x14ac:dyDescent="0.3">
      <c r="AO56488" s="9"/>
      <c r="AP56488" s="9"/>
      <c r="AQ56488" s="9"/>
    </row>
    <row r="56489" spans="41:43" x14ac:dyDescent="0.3">
      <c r="AO56489" s="9"/>
      <c r="AP56489" s="9"/>
      <c r="AQ56489" s="9"/>
    </row>
    <row r="56490" spans="41:43" x14ac:dyDescent="0.3">
      <c r="AO56490" s="9"/>
      <c r="AP56490" s="9"/>
      <c r="AQ56490" s="9"/>
    </row>
    <row r="56491" spans="41:43" x14ac:dyDescent="0.3">
      <c r="AO56491" s="9"/>
      <c r="AP56491" s="9"/>
      <c r="AQ56491" s="9"/>
    </row>
    <row r="56492" spans="41:43" x14ac:dyDescent="0.3">
      <c r="AO56492" s="9"/>
      <c r="AP56492" s="9"/>
      <c r="AQ56492" s="9"/>
    </row>
    <row r="56493" spans="41:43" x14ac:dyDescent="0.3">
      <c r="AO56493" s="9"/>
      <c r="AP56493" s="9"/>
      <c r="AQ56493" s="9"/>
    </row>
    <row r="56494" spans="41:43" x14ac:dyDescent="0.3">
      <c r="AO56494" s="9"/>
      <c r="AP56494" s="9"/>
      <c r="AQ56494" s="9"/>
    </row>
    <row r="56495" spans="41:43" x14ac:dyDescent="0.3">
      <c r="AO56495" s="9"/>
      <c r="AP56495" s="9"/>
      <c r="AQ56495" s="9"/>
    </row>
    <row r="56496" spans="41:43" x14ac:dyDescent="0.3">
      <c r="AO56496" s="9"/>
      <c r="AP56496" s="9"/>
      <c r="AQ56496" s="9"/>
    </row>
    <row r="56497" spans="41:43" x14ac:dyDescent="0.3">
      <c r="AO56497" s="9"/>
      <c r="AP56497" s="9"/>
      <c r="AQ56497" s="9"/>
    </row>
    <row r="56498" spans="41:43" x14ac:dyDescent="0.3">
      <c r="AO56498" s="9"/>
      <c r="AP56498" s="9"/>
      <c r="AQ56498" s="9"/>
    </row>
    <row r="56499" spans="41:43" x14ac:dyDescent="0.3">
      <c r="AO56499" s="9"/>
      <c r="AP56499" s="9"/>
      <c r="AQ56499" s="9"/>
    </row>
    <row r="56500" spans="41:43" x14ac:dyDescent="0.3">
      <c r="AO56500" s="9"/>
      <c r="AP56500" s="9"/>
      <c r="AQ56500" s="9"/>
    </row>
    <row r="56501" spans="41:43" x14ac:dyDescent="0.3">
      <c r="AO56501" s="9"/>
      <c r="AP56501" s="9"/>
      <c r="AQ56501" s="9"/>
    </row>
    <row r="56502" spans="41:43" x14ac:dyDescent="0.3">
      <c r="AO56502" s="9"/>
      <c r="AP56502" s="9"/>
      <c r="AQ56502" s="9"/>
    </row>
    <row r="56503" spans="41:43" x14ac:dyDescent="0.3">
      <c r="AO56503" s="9"/>
      <c r="AP56503" s="9"/>
      <c r="AQ56503" s="9"/>
    </row>
    <row r="56504" spans="41:43" x14ac:dyDescent="0.3">
      <c r="AO56504" s="9"/>
      <c r="AP56504" s="9"/>
      <c r="AQ56504" s="9"/>
    </row>
    <row r="56505" spans="41:43" x14ac:dyDescent="0.3">
      <c r="AO56505" s="9"/>
      <c r="AP56505" s="9"/>
      <c r="AQ56505" s="9"/>
    </row>
    <row r="56506" spans="41:43" x14ac:dyDescent="0.3">
      <c r="AO56506" s="9"/>
      <c r="AP56506" s="9"/>
      <c r="AQ56506" s="9"/>
    </row>
    <row r="56507" spans="41:43" x14ac:dyDescent="0.3">
      <c r="AO56507" s="9"/>
      <c r="AP56507" s="9"/>
      <c r="AQ56507" s="9"/>
    </row>
    <row r="56508" spans="41:43" x14ac:dyDescent="0.3">
      <c r="AO56508" s="9"/>
      <c r="AP56508" s="9"/>
      <c r="AQ56508" s="9"/>
    </row>
    <row r="56509" spans="41:43" x14ac:dyDescent="0.3">
      <c r="AO56509" s="9"/>
      <c r="AP56509" s="9"/>
      <c r="AQ56509" s="9"/>
    </row>
    <row r="56510" spans="41:43" x14ac:dyDescent="0.3">
      <c r="AO56510" s="9"/>
      <c r="AP56510" s="9"/>
      <c r="AQ56510" s="9"/>
    </row>
    <row r="56511" spans="41:43" x14ac:dyDescent="0.3">
      <c r="AO56511" s="9"/>
      <c r="AP56511" s="9"/>
      <c r="AQ56511" s="9"/>
    </row>
    <row r="56512" spans="41:43" x14ac:dyDescent="0.3">
      <c r="AO56512" s="9"/>
      <c r="AP56512" s="9"/>
      <c r="AQ56512" s="9"/>
    </row>
    <row r="56513" spans="41:43" x14ac:dyDescent="0.3">
      <c r="AO56513" s="9"/>
      <c r="AP56513" s="9"/>
      <c r="AQ56513" s="9"/>
    </row>
    <row r="56514" spans="41:43" x14ac:dyDescent="0.3">
      <c r="AO56514" s="9"/>
      <c r="AP56514" s="9"/>
      <c r="AQ56514" s="9"/>
    </row>
    <row r="56515" spans="41:43" x14ac:dyDescent="0.3">
      <c r="AO56515" s="9"/>
      <c r="AP56515" s="9"/>
      <c r="AQ56515" s="9"/>
    </row>
    <row r="56516" spans="41:43" x14ac:dyDescent="0.3">
      <c r="AO56516" s="9"/>
      <c r="AP56516" s="9"/>
      <c r="AQ56516" s="9"/>
    </row>
    <row r="56517" spans="41:43" x14ac:dyDescent="0.3">
      <c r="AO56517" s="9"/>
      <c r="AP56517" s="9"/>
      <c r="AQ56517" s="9"/>
    </row>
    <row r="56518" spans="41:43" x14ac:dyDescent="0.3">
      <c r="AO56518" s="9"/>
      <c r="AP56518" s="9"/>
      <c r="AQ56518" s="9"/>
    </row>
    <row r="56519" spans="41:43" x14ac:dyDescent="0.3">
      <c r="AO56519" s="9"/>
      <c r="AP56519" s="9"/>
      <c r="AQ56519" s="9"/>
    </row>
    <row r="56520" spans="41:43" x14ac:dyDescent="0.3">
      <c r="AO56520" s="9"/>
      <c r="AP56520" s="9"/>
      <c r="AQ56520" s="9"/>
    </row>
    <row r="56521" spans="41:43" x14ac:dyDescent="0.3">
      <c r="AO56521" s="9"/>
      <c r="AP56521" s="9"/>
      <c r="AQ56521" s="9"/>
    </row>
    <row r="56522" spans="41:43" x14ac:dyDescent="0.3">
      <c r="AO56522" s="9"/>
      <c r="AP56522" s="9"/>
      <c r="AQ56522" s="9"/>
    </row>
    <row r="56523" spans="41:43" x14ac:dyDescent="0.3">
      <c r="AO56523" s="9"/>
      <c r="AP56523" s="9"/>
      <c r="AQ56523" s="9"/>
    </row>
    <row r="56524" spans="41:43" x14ac:dyDescent="0.3">
      <c r="AO56524" s="9"/>
      <c r="AP56524" s="9"/>
      <c r="AQ56524" s="9"/>
    </row>
    <row r="56525" spans="41:43" x14ac:dyDescent="0.3">
      <c r="AO56525" s="9"/>
      <c r="AP56525" s="9"/>
      <c r="AQ56525" s="9"/>
    </row>
    <row r="56526" spans="41:43" x14ac:dyDescent="0.3">
      <c r="AO56526" s="9"/>
      <c r="AP56526" s="9"/>
      <c r="AQ56526" s="9"/>
    </row>
    <row r="56527" spans="41:43" x14ac:dyDescent="0.3">
      <c r="AO56527" s="9"/>
      <c r="AP56527" s="9"/>
      <c r="AQ56527" s="9"/>
    </row>
    <row r="56528" spans="41:43" x14ac:dyDescent="0.3">
      <c r="AO56528" s="9"/>
      <c r="AP56528" s="9"/>
      <c r="AQ56528" s="9"/>
    </row>
    <row r="56529" spans="41:43" x14ac:dyDescent="0.3">
      <c r="AO56529" s="9"/>
      <c r="AP56529" s="9"/>
      <c r="AQ56529" s="9"/>
    </row>
    <row r="56530" spans="41:43" x14ac:dyDescent="0.3">
      <c r="AO56530" s="9"/>
      <c r="AP56530" s="9"/>
      <c r="AQ56530" s="9"/>
    </row>
    <row r="56531" spans="41:43" x14ac:dyDescent="0.3">
      <c r="AO56531" s="9"/>
      <c r="AP56531" s="9"/>
      <c r="AQ56531" s="9"/>
    </row>
    <row r="56532" spans="41:43" x14ac:dyDescent="0.3">
      <c r="AO56532" s="9"/>
      <c r="AP56532" s="9"/>
      <c r="AQ56532" s="9"/>
    </row>
    <row r="56533" spans="41:43" x14ac:dyDescent="0.3">
      <c r="AO56533" s="9"/>
      <c r="AP56533" s="9"/>
      <c r="AQ56533" s="9"/>
    </row>
    <row r="56534" spans="41:43" x14ac:dyDescent="0.3">
      <c r="AO56534" s="9"/>
      <c r="AP56534" s="9"/>
      <c r="AQ56534" s="9"/>
    </row>
    <row r="56535" spans="41:43" x14ac:dyDescent="0.3">
      <c r="AO56535" s="9"/>
      <c r="AP56535" s="9"/>
      <c r="AQ56535" s="9"/>
    </row>
    <row r="56536" spans="41:43" x14ac:dyDescent="0.3">
      <c r="AO56536" s="9"/>
      <c r="AP56536" s="9"/>
      <c r="AQ56536" s="9"/>
    </row>
    <row r="56537" spans="41:43" x14ac:dyDescent="0.3">
      <c r="AO56537" s="9"/>
      <c r="AP56537" s="9"/>
      <c r="AQ56537" s="9"/>
    </row>
    <row r="56538" spans="41:43" x14ac:dyDescent="0.3">
      <c r="AO56538" s="9"/>
      <c r="AP56538" s="9"/>
      <c r="AQ56538" s="9"/>
    </row>
    <row r="56539" spans="41:43" x14ac:dyDescent="0.3">
      <c r="AO56539" s="9"/>
      <c r="AP56539" s="9"/>
      <c r="AQ56539" s="9"/>
    </row>
    <row r="56540" spans="41:43" x14ac:dyDescent="0.3">
      <c r="AO56540" s="9"/>
      <c r="AP56540" s="9"/>
      <c r="AQ56540" s="9"/>
    </row>
    <row r="56541" spans="41:43" x14ac:dyDescent="0.3">
      <c r="AO56541" s="9"/>
      <c r="AP56541" s="9"/>
      <c r="AQ56541" s="9"/>
    </row>
    <row r="56542" spans="41:43" x14ac:dyDescent="0.3">
      <c r="AO56542" s="9"/>
      <c r="AP56542" s="9"/>
      <c r="AQ56542" s="9"/>
    </row>
    <row r="56543" spans="41:43" x14ac:dyDescent="0.3">
      <c r="AO56543" s="9"/>
      <c r="AP56543" s="9"/>
      <c r="AQ56543" s="9"/>
    </row>
    <row r="56544" spans="41:43" x14ac:dyDescent="0.3">
      <c r="AO56544" s="9"/>
      <c r="AP56544" s="9"/>
      <c r="AQ56544" s="9"/>
    </row>
    <row r="56545" spans="41:43" x14ac:dyDescent="0.3">
      <c r="AO56545" s="9"/>
      <c r="AP56545" s="9"/>
      <c r="AQ56545" s="9"/>
    </row>
    <row r="56546" spans="41:43" x14ac:dyDescent="0.3">
      <c r="AO56546" s="9"/>
      <c r="AP56546" s="9"/>
      <c r="AQ56546" s="9"/>
    </row>
    <row r="56547" spans="41:43" x14ac:dyDescent="0.3">
      <c r="AO56547" s="9"/>
      <c r="AP56547" s="9"/>
      <c r="AQ56547" s="9"/>
    </row>
    <row r="56548" spans="41:43" x14ac:dyDescent="0.3">
      <c r="AO56548" s="9"/>
      <c r="AP56548" s="9"/>
      <c r="AQ56548" s="9"/>
    </row>
    <row r="56549" spans="41:43" x14ac:dyDescent="0.3">
      <c r="AO56549" s="9"/>
      <c r="AP56549" s="9"/>
      <c r="AQ56549" s="9"/>
    </row>
    <row r="56550" spans="41:43" x14ac:dyDescent="0.3">
      <c r="AO56550" s="9"/>
      <c r="AP56550" s="9"/>
      <c r="AQ56550" s="9"/>
    </row>
    <row r="56551" spans="41:43" x14ac:dyDescent="0.3">
      <c r="AO56551" s="9"/>
      <c r="AP56551" s="9"/>
      <c r="AQ56551" s="9"/>
    </row>
    <row r="56552" spans="41:43" x14ac:dyDescent="0.3">
      <c r="AO56552" s="9"/>
      <c r="AP56552" s="9"/>
      <c r="AQ56552" s="9"/>
    </row>
    <row r="56553" spans="41:43" x14ac:dyDescent="0.3">
      <c r="AO56553" s="9"/>
      <c r="AP56553" s="9"/>
      <c r="AQ56553" s="9"/>
    </row>
    <row r="56554" spans="41:43" x14ac:dyDescent="0.3">
      <c r="AO56554" s="9"/>
      <c r="AP56554" s="9"/>
      <c r="AQ56554" s="9"/>
    </row>
    <row r="56555" spans="41:43" x14ac:dyDescent="0.3">
      <c r="AO56555" s="9"/>
      <c r="AP56555" s="9"/>
      <c r="AQ56555" s="9"/>
    </row>
    <row r="56556" spans="41:43" x14ac:dyDescent="0.3">
      <c r="AO56556" s="9"/>
      <c r="AP56556" s="9"/>
      <c r="AQ56556" s="9"/>
    </row>
    <row r="56557" spans="41:43" x14ac:dyDescent="0.3">
      <c r="AO56557" s="9"/>
      <c r="AP56557" s="9"/>
      <c r="AQ56557" s="9"/>
    </row>
    <row r="56558" spans="41:43" x14ac:dyDescent="0.3">
      <c r="AO56558" s="9"/>
      <c r="AP56558" s="9"/>
      <c r="AQ56558" s="9"/>
    </row>
    <row r="56559" spans="41:43" x14ac:dyDescent="0.3">
      <c r="AO56559" s="9"/>
      <c r="AP56559" s="9"/>
      <c r="AQ56559" s="9"/>
    </row>
    <row r="56560" spans="41:43" x14ac:dyDescent="0.3">
      <c r="AO56560" s="9"/>
      <c r="AP56560" s="9"/>
      <c r="AQ56560" s="9"/>
    </row>
    <row r="56561" spans="41:43" x14ac:dyDescent="0.3">
      <c r="AO56561" s="9"/>
      <c r="AP56561" s="9"/>
      <c r="AQ56561" s="9"/>
    </row>
    <row r="56562" spans="41:43" x14ac:dyDescent="0.3">
      <c r="AO56562" s="9"/>
      <c r="AP56562" s="9"/>
      <c r="AQ56562" s="9"/>
    </row>
    <row r="56563" spans="41:43" x14ac:dyDescent="0.3">
      <c r="AO56563" s="9"/>
      <c r="AP56563" s="9"/>
      <c r="AQ56563" s="9"/>
    </row>
    <row r="56564" spans="41:43" x14ac:dyDescent="0.3">
      <c r="AO56564" s="9"/>
      <c r="AP56564" s="9"/>
      <c r="AQ56564" s="9"/>
    </row>
    <row r="56565" spans="41:43" x14ac:dyDescent="0.3">
      <c r="AO56565" s="9"/>
      <c r="AP56565" s="9"/>
      <c r="AQ56565" s="9"/>
    </row>
    <row r="56566" spans="41:43" x14ac:dyDescent="0.3">
      <c r="AO56566" s="9"/>
      <c r="AP56566" s="9"/>
      <c r="AQ56566" s="9"/>
    </row>
    <row r="56567" spans="41:43" x14ac:dyDescent="0.3">
      <c r="AO56567" s="9"/>
      <c r="AP56567" s="9"/>
      <c r="AQ56567" s="9"/>
    </row>
    <row r="56568" spans="41:43" x14ac:dyDescent="0.3">
      <c r="AO56568" s="9"/>
      <c r="AP56568" s="9"/>
      <c r="AQ56568" s="9"/>
    </row>
    <row r="56569" spans="41:43" x14ac:dyDescent="0.3">
      <c r="AO56569" s="9"/>
      <c r="AP56569" s="9"/>
      <c r="AQ56569" s="9"/>
    </row>
    <row r="56570" spans="41:43" x14ac:dyDescent="0.3">
      <c r="AO56570" s="9"/>
      <c r="AP56570" s="9"/>
      <c r="AQ56570" s="9"/>
    </row>
    <row r="56571" spans="41:43" x14ac:dyDescent="0.3">
      <c r="AO56571" s="9"/>
      <c r="AP56571" s="9"/>
      <c r="AQ56571" s="9"/>
    </row>
    <row r="56572" spans="41:43" x14ac:dyDescent="0.3">
      <c r="AO56572" s="9"/>
      <c r="AP56572" s="9"/>
      <c r="AQ56572" s="9"/>
    </row>
    <row r="56573" spans="41:43" x14ac:dyDescent="0.3">
      <c r="AO56573" s="9"/>
      <c r="AP56573" s="9"/>
      <c r="AQ56573" s="9"/>
    </row>
    <row r="56574" spans="41:43" x14ac:dyDescent="0.3">
      <c r="AO56574" s="9"/>
      <c r="AP56574" s="9"/>
      <c r="AQ56574" s="9"/>
    </row>
    <row r="56575" spans="41:43" x14ac:dyDescent="0.3">
      <c r="AO56575" s="9"/>
      <c r="AP56575" s="9"/>
      <c r="AQ56575" s="9"/>
    </row>
    <row r="56576" spans="41:43" x14ac:dyDescent="0.3">
      <c r="AO56576" s="9"/>
      <c r="AP56576" s="9"/>
      <c r="AQ56576" s="9"/>
    </row>
    <row r="56577" spans="41:43" x14ac:dyDescent="0.3">
      <c r="AO56577" s="9"/>
      <c r="AP56577" s="9"/>
      <c r="AQ56577" s="9"/>
    </row>
    <row r="56578" spans="41:43" x14ac:dyDescent="0.3">
      <c r="AO56578" s="9"/>
      <c r="AP56578" s="9"/>
      <c r="AQ56578" s="9"/>
    </row>
    <row r="56579" spans="41:43" x14ac:dyDescent="0.3">
      <c r="AO56579" s="9"/>
      <c r="AP56579" s="9"/>
      <c r="AQ56579" s="9"/>
    </row>
    <row r="56580" spans="41:43" x14ac:dyDescent="0.3">
      <c r="AO56580" s="9"/>
      <c r="AP56580" s="9"/>
      <c r="AQ56580" s="9"/>
    </row>
    <row r="56581" spans="41:43" x14ac:dyDescent="0.3">
      <c r="AO56581" s="9"/>
      <c r="AP56581" s="9"/>
      <c r="AQ56581" s="9"/>
    </row>
    <row r="56582" spans="41:43" x14ac:dyDescent="0.3">
      <c r="AO56582" s="9"/>
      <c r="AP56582" s="9"/>
      <c r="AQ56582" s="9"/>
    </row>
    <row r="56583" spans="41:43" x14ac:dyDescent="0.3">
      <c r="AO56583" s="9"/>
      <c r="AP56583" s="9"/>
      <c r="AQ56583" s="9"/>
    </row>
    <row r="56584" spans="41:43" x14ac:dyDescent="0.3">
      <c r="AO56584" s="9"/>
      <c r="AP56584" s="9"/>
      <c r="AQ56584" s="9"/>
    </row>
    <row r="56585" spans="41:43" x14ac:dyDescent="0.3">
      <c r="AO56585" s="9"/>
      <c r="AP56585" s="9"/>
      <c r="AQ56585" s="9"/>
    </row>
    <row r="56586" spans="41:43" x14ac:dyDescent="0.3">
      <c r="AO56586" s="9"/>
      <c r="AP56586" s="9"/>
      <c r="AQ56586" s="9"/>
    </row>
    <row r="56587" spans="41:43" x14ac:dyDescent="0.3">
      <c r="AO56587" s="9"/>
      <c r="AP56587" s="9"/>
      <c r="AQ56587" s="9"/>
    </row>
    <row r="56588" spans="41:43" x14ac:dyDescent="0.3">
      <c r="AO56588" s="9"/>
      <c r="AP56588" s="9"/>
      <c r="AQ56588" s="9"/>
    </row>
    <row r="56589" spans="41:43" x14ac:dyDescent="0.3">
      <c r="AO56589" s="9"/>
      <c r="AP56589" s="9"/>
      <c r="AQ56589" s="9"/>
    </row>
    <row r="56590" spans="41:43" x14ac:dyDescent="0.3">
      <c r="AO56590" s="9"/>
      <c r="AP56590" s="9"/>
      <c r="AQ56590" s="9"/>
    </row>
    <row r="56591" spans="41:43" x14ac:dyDescent="0.3">
      <c r="AO56591" s="9"/>
      <c r="AP56591" s="9"/>
      <c r="AQ56591" s="9"/>
    </row>
    <row r="56592" spans="41:43" x14ac:dyDescent="0.3">
      <c r="AO56592" s="9"/>
      <c r="AP56592" s="9"/>
      <c r="AQ56592" s="9"/>
    </row>
    <row r="56593" spans="41:43" x14ac:dyDescent="0.3">
      <c r="AO56593" s="9"/>
      <c r="AP56593" s="9"/>
      <c r="AQ56593" s="9"/>
    </row>
    <row r="56594" spans="41:43" x14ac:dyDescent="0.3">
      <c r="AO56594" s="9"/>
      <c r="AP56594" s="9"/>
      <c r="AQ56594" s="9"/>
    </row>
    <row r="56595" spans="41:43" x14ac:dyDescent="0.3">
      <c r="AO56595" s="9"/>
      <c r="AP56595" s="9"/>
      <c r="AQ56595" s="9"/>
    </row>
    <row r="56596" spans="41:43" x14ac:dyDescent="0.3">
      <c r="AO56596" s="9"/>
      <c r="AP56596" s="9"/>
      <c r="AQ56596" s="9"/>
    </row>
    <row r="56597" spans="41:43" x14ac:dyDescent="0.3">
      <c r="AO56597" s="9"/>
      <c r="AP56597" s="9"/>
      <c r="AQ56597" s="9"/>
    </row>
    <row r="56598" spans="41:43" x14ac:dyDescent="0.3">
      <c r="AO56598" s="9"/>
      <c r="AP56598" s="9"/>
      <c r="AQ56598" s="9"/>
    </row>
    <row r="56599" spans="41:43" x14ac:dyDescent="0.3">
      <c r="AO56599" s="9"/>
      <c r="AP56599" s="9"/>
      <c r="AQ56599" s="9"/>
    </row>
    <row r="56600" spans="41:43" x14ac:dyDescent="0.3">
      <c r="AO56600" s="9"/>
      <c r="AP56600" s="9"/>
      <c r="AQ56600" s="9"/>
    </row>
    <row r="56601" spans="41:43" x14ac:dyDescent="0.3">
      <c r="AO56601" s="9"/>
      <c r="AP56601" s="9"/>
      <c r="AQ56601" s="9"/>
    </row>
    <row r="56602" spans="41:43" x14ac:dyDescent="0.3">
      <c r="AO56602" s="9"/>
      <c r="AP56602" s="9"/>
      <c r="AQ56602" s="9"/>
    </row>
    <row r="56603" spans="41:43" x14ac:dyDescent="0.3">
      <c r="AO56603" s="9"/>
      <c r="AP56603" s="9"/>
      <c r="AQ56603" s="9"/>
    </row>
    <row r="56604" spans="41:43" x14ac:dyDescent="0.3">
      <c r="AO56604" s="9"/>
      <c r="AP56604" s="9"/>
      <c r="AQ56604" s="9"/>
    </row>
    <row r="56605" spans="41:43" x14ac:dyDescent="0.3">
      <c r="AO56605" s="9"/>
      <c r="AP56605" s="9"/>
      <c r="AQ56605" s="9"/>
    </row>
    <row r="56606" spans="41:43" x14ac:dyDescent="0.3">
      <c r="AO56606" s="9"/>
      <c r="AP56606" s="9"/>
      <c r="AQ56606" s="9"/>
    </row>
    <row r="56607" spans="41:43" x14ac:dyDescent="0.3">
      <c r="AO56607" s="9"/>
      <c r="AP56607" s="9"/>
      <c r="AQ56607" s="9"/>
    </row>
    <row r="56608" spans="41:43" x14ac:dyDescent="0.3">
      <c r="AO56608" s="9"/>
      <c r="AP56608" s="9"/>
      <c r="AQ56608" s="9"/>
    </row>
    <row r="56609" spans="41:43" x14ac:dyDescent="0.3">
      <c r="AO56609" s="9"/>
      <c r="AP56609" s="9"/>
      <c r="AQ56609" s="9"/>
    </row>
    <row r="56610" spans="41:43" x14ac:dyDescent="0.3">
      <c r="AO56610" s="9"/>
      <c r="AP56610" s="9"/>
      <c r="AQ56610" s="9"/>
    </row>
    <row r="56611" spans="41:43" x14ac:dyDescent="0.3">
      <c r="AO56611" s="9"/>
      <c r="AP56611" s="9"/>
      <c r="AQ56611" s="9"/>
    </row>
    <row r="56612" spans="41:43" x14ac:dyDescent="0.3">
      <c r="AO56612" s="9"/>
      <c r="AP56612" s="9"/>
      <c r="AQ56612" s="9"/>
    </row>
    <row r="56613" spans="41:43" x14ac:dyDescent="0.3">
      <c r="AO56613" s="9"/>
      <c r="AP56613" s="9"/>
      <c r="AQ56613" s="9"/>
    </row>
    <row r="56614" spans="41:43" x14ac:dyDescent="0.3">
      <c r="AO56614" s="9"/>
      <c r="AP56614" s="9"/>
      <c r="AQ56614" s="9"/>
    </row>
    <row r="56615" spans="41:43" x14ac:dyDescent="0.3">
      <c r="AO56615" s="9"/>
      <c r="AP56615" s="9"/>
      <c r="AQ56615" s="9"/>
    </row>
    <row r="56616" spans="41:43" x14ac:dyDescent="0.3">
      <c r="AO56616" s="9"/>
      <c r="AP56616" s="9"/>
      <c r="AQ56616" s="9"/>
    </row>
    <row r="56617" spans="41:43" x14ac:dyDescent="0.3">
      <c r="AO56617" s="9"/>
      <c r="AP56617" s="9"/>
      <c r="AQ56617" s="9"/>
    </row>
    <row r="56618" spans="41:43" x14ac:dyDescent="0.3">
      <c r="AO56618" s="9"/>
      <c r="AP56618" s="9"/>
      <c r="AQ56618" s="9"/>
    </row>
    <row r="56619" spans="41:43" x14ac:dyDescent="0.3">
      <c r="AO56619" s="9"/>
      <c r="AP56619" s="9"/>
      <c r="AQ56619" s="9"/>
    </row>
    <row r="56620" spans="41:43" x14ac:dyDescent="0.3">
      <c r="AO56620" s="9"/>
      <c r="AP56620" s="9"/>
      <c r="AQ56620" s="9"/>
    </row>
    <row r="56621" spans="41:43" x14ac:dyDescent="0.3">
      <c r="AO56621" s="9"/>
      <c r="AP56621" s="9"/>
      <c r="AQ56621" s="9"/>
    </row>
    <row r="56622" spans="41:43" x14ac:dyDescent="0.3">
      <c r="AO56622" s="9"/>
      <c r="AP56622" s="9"/>
      <c r="AQ56622" s="9"/>
    </row>
    <row r="56623" spans="41:43" x14ac:dyDescent="0.3">
      <c r="AO56623" s="9"/>
      <c r="AP56623" s="9"/>
      <c r="AQ56623" s="9"/>
    </row>
    <row r="56624" spans="41:43" x14ac:dyDescent="0.3">
      <c r="AO56624" s="9"/>
      <c r="AP56624" s="9"/>
      <c r="AQ56624" s="9"/>
    </row>
    <row r="56625" spans="41:43" x14ac:dyDescent="0.3">
      <c r="AO56625" s="9"/>
      <c r="AP56625" s="9"/>
      <c r="AQ56625" s="9"/>
    </row>
    <row r="56626" spans="41:43" x14ac:dyDescent="0.3">
      <c r="AO56626" s="9"/>
      <c r="AP56626" s="9"/>
      <c r="AQ56626" s="9"/>
    </row>
    <row r="56627" spans="41:43" x14ac:dyDescent="0.3">
      <c r="AO56627" s="9"/>
      <c r="AP56627" s="9"/>
      <c r="AQ56627" s="9"/>
    </row>
    <row r="56628" spans="41:43" x14ac:dyDescent="0.3">
      <c r="AO56628" s="9"/>
      <c r="AP56628" s="9"/>
      <c r="AQ56628" s="9"/>
    </row>
    <row r="56629" spans="41:43" x14ac:dyDescent="0.3">
      <c r="AO56629" s="9"/>
      <c r="AP56629" s="9"/>
      <c r="AQ56629" s="9"/>
    </row>
    <row r="56630" spans="41:43" x14ac:dyDescent="0.3">
      <c r="AO56630" s="9"/>
      <c r="AP56630" s="9"/>
      <c r="AQ56630" s="9"/>
    </row>
    <row r="56631" spans="41:43" x14ac:dyDescent="0.3">
      <c r="AO56631" s="9"/>
      <c r="AP56631" s="9"/>
      <c r="AQ56631" s="9"/>
    </row>
    <row r="56632" spans="41:43" x14ac:dyDescent="0.3">
      <c r="AO56632" s="9"/>
      <c r="AP56632" s="9"/>
      <c r="AQ56632" s="9"/>
    </row>
    <row r="56633" spans="41:43" x14ac:dyDescent="0.3">
      <c r="AO56633" s="9"/>
      <c r="AP56633" s="9"/>
      <c r="AQ56633" s="9"/>
    </row>
    <row r="56634" spans="41:43" x14ac:dyDescent="0.3">
      <c r="AO56634" s="9"/>
      <c r="AP56634" s="9"/>
      <c r="AQ56634" s="9"/>
    </row>
    <row r="56635" spans="41:43" x14ac:dyDescent="0.3">
      <c r="AO56635" s="9"/>
      <c r="AP56635" s="9"/>
      <c r="AQ56635" s="9"/>
    </row>
    <row r="56636" spans="41:43" x14ac:dyDescent="0.3">
      <c r="AO56636" s="9"/>
      <c r="AP56636" s="9"/>
      <c r="AQ56636" s="9"/>
    </row>
    <row r="56637" spans="41:43" x14ac:dyDescent="0.3">
      <c r="AO56637" s="9"/>
      <c r="AP56637" s="9"/>
      <c r="AQ56637" s="9"/>
    </row>
    <row r="56638" spans="41:43" x14ac:dyDescent="0.3">
      <c r="AO56638" s="9"/>
      <c r="AP56638" s="9"/>
      <c r="AQ56638" s="9"/>
    </row>
    <row r="56639" spans="41:43" x14ac:dyDescent="0.3">
      <c r="AO56639" s="9"/>
      <c r="AP56639" s="9"/>
      <c r="AQ56639" s="9"/>
    </row>
    <row r="56640" spans="41:43" x14ac:dyDescent="0.3">
      <c r="AO56640" s="9"/>
      <c r="AP56640" s="9"/>
      <c r="AQ56640" s="9"/>
    </row>
    <row r="56641" spans="41:43" x14ac:dyDescent="0.3">
      <c r="AO56641" s="9"/>
      <c r="AP56641" s="9"/>
      <c r="AQ56641" s="9"/>
    </row>
    <row r="56642" spans="41:43" x14ac:dyDescent="0.3">
      <c r="AO56642" s="9"/>
      <c r="AP56642" s="9"/>
      <c r="AQ56642" s="9"/>
    </row>
    <row r="56643" spans="41:43" x14ac:dyDescent="0.3">
      <c r="AO56643" s="9"/>
      <c r="AP56643" s="9"/>
      <c r="AQ56643" s="9"/>
    </row>
    <row r="56644" spans="41:43" x14ac:dyDescent="0.3">
      <c r="AO56644" s="9"/>
      <c r="AP56644" s="9"/>
      <c r="AQ56644" s="9"/>
    </row>
    <row r="56645" spans="41:43" x14ac:dyDescent="0.3">
      <c r="AO56645" s="9"/>
      <c r="AP56645" s="9"/>
      <c r="AQ56645" s="9"/>
    </row>
    <row r="56646" spans="41:43" x14ac:dyDescent="0.3">
      <c r="AO56646" s="9"/>
      <c r="AP56646" s="9"/>
      <c r="AQ56646" s="9"/>
    </row>
    <row r="56647" spans="41:43" x14ac:dyDescent="0.3">
      <c r="AO56647" s="9"/>
      <c r="AP56647" s="9"/>
      <c r="AQ56647" s="9"/>
    </row>
    <row r="56648" spans="41:43" x14ac:dyDescent="0.3">
      <c r="AO56648" s="9"/>
      <c r="AP56648" s="9"/>
      <c r="AQ56648" s="9"/>
    </row>
    <row r="56649" spans="41:43" x14ac:dyDescent="0.3">
      <c r="AO56649" s="9"/>
      <c r="AP56649" s="9"/>
      <c r="AQ56649" s="9"/>
    </row>
    <row r="56650" spans="41:43" x14ac:dyDescent="0.3">
      <c r="AO56650" s="9"/>
      <c r="AP56650" s="9"/>
      <c r="AQ56650" s="9"/>
    </row>
    <row r="56651" spans="41:43" x14ac:dyDescent="0.3">
      <c r="AO56651" s="9"/>
      <c r="AP56651" s="9"/>
      <c r="AQ56651" s="9"/>
    </row>
    <row r="56652" spans="41:43" x14ac:dyDescent="0.3">
      <c r="AO56652" s="9"/>
      <c r="AP56652" s="9"/>
      <c r="AQ56652" s="9"/>
    </row>
    <row r="56653" spans="41:43" x14ac:dyDescent="0.3">
      <c r="AO56653" s="9"/>
      <c r="AP56653" s="9"/>
      <c r="AQ56653" s="9"/>
    </row>
    <row r="56654" spans="41:43" x14ac:dyDescent="0.3">
      <c r="AO56654" s="9"/>
      <c r="AP56654" s="9"/>
      <c r="AQ56654" s="9"/>
    </row>
    <row r="56655" spans="41:43" x14ac:dyDescent="0.3">
      <c r="AO56655" s="9"/>
      <c r="AP56655" s="9"/>
      <c r="AQ56655" s="9"/>
    </row>
    <row r="56656" spans="41:43" x14ac:dyDescent="0.3">
      <c r="AO56656" s="9"/>
      <c r="AP56656" s="9"/>
      <c r="AQ56656" s="9"/>
    </row>
    <row r="56657" spans="41:43" x14ac:dyDescent="0.3">
      <c r="AO56657" s="9"/>
      <c r="AP56657" s="9"/>
      <c r="AQ56657" s="9"/>
    </row>
    <row r="56658" spans="41:43" x14ac:dyDescent="0.3">
      <c r="AO56658" s="9"/>
      <c r="AP56658" s="9"/>
      <c r="AQ56658" s="9"/>
    </row>
    <row r="56659" spans="41:43" x14ac:dyDescent="0.3">
      <c r="AO56659" s="9"/>
      <c r="AP56659" s="9"/>
      <c r="AQ56659" s="9"/>
    </row>
    <row r="56660" spans="41:43" x14ac:dyDescent="0.3">
      <c r="AO56660" s="9"/>
      <c r="AP56660" s="9"/>
      <c r="AQ56660" s="9"/>
    </row>
    <row r="56661" spans="41:43" x14ac:dyDescent="0.3">
      <c r="AO56661" s="9"/>
      <c r="AP56661" s="9"/>
      <c r="AQ56661" s="9"/>
    </row>
    <row r="56662" spans="41:43" x14ac:dyDescent="0.3">
      <c r="AO56662" s="9"/>
      <c r="AP56662" s="9"/>
      <c r="AQ56662" s="9"/>
    </row>
    <row r="56663" spans="41:43" x14ac:dyDescent="0.3">
      <c r="AO56663" s="9"/>
      <c r="AP56663" s="9"/>
      <c r="AQ56663" s="9"/>
    </row>
    <row r="56664" spans="41:43" x14ac:dyDescent="0.3">
      <c r="AO56664" s="9"/>
      <c r="AP56664" s="9"/>
      <c r="AQ56664" s="9"/>
    </row>
    <row r="56665" spans="41:43" x14ac:dyDescent="0.3">
      <c r="AO56665" s="9"/>
      <c r="AP56665" s="9"/>
      <c r="AQ56665" s="9"/>
    </row>
    <row r="56666" spans="41:43" x14ac:dyDescent="0.3">
      <c r="AO56666" s="9"/>
      <c r="AP56666" s="9"/>
      <c r="AQ56666" s="9"/>
    </row>
    <row r="56667" spans="41:43" x14ac:dyDescent="0.3">
      <c r="AO56667" s="9"/>
      <c r="AP56667" s="9"/>
      <c r="AQ56667" s="9"/>
    </row>
    <row r="56668" spans="41:43" x14ac:dyDescent="0.3">
      <c r="AO56668" s="9"/>
      <c r="AP56668" s="9"/>
      <c r="AQ56668" s="9"/>
    </row>
    <row r="56669" spans="41:43" x14ac:dyDescent="0.3">
      <c r="AO56669" s="9"/>
      <c r="AP56669" s="9"/>
      <c r="AQ56669" s="9"/>
    </row>
    <row r="56670" spans="41:43" x14ac:dyDescent="0.3">
      <c r="AO56670" s="9"/>
      <c r="AP56670" s="9"/>
      <c r="AQ56670" s="9"/>
    </row>
    <row r="56671" spans="41:43" x14ac:dyDescent="0.3">
      <c r="AO56671" s="9"/>
      <c r="AP56671" s="9"/>
      <c r="AQ56671" s="9"/>
    </row>
    <row r="56672" spans="41:43" x14ac:dyDescent="0.3">
      <c r="AO56672" s="9"/>
      <c r="AP56672" s="9"/>
      <c r="AQ56672" s="9"/>
    </row>
    <row r="56673" spans="41:43" x14ac:dyDescent="0.3">
      <c r="AO56673" s="9"/>
      <c r="AP56673" s="9"/>
      <c r="AQ56673" s="9"/>
    </row>
    <row r="56674" spans="41:43" x14ac:dyDescent="0.3">
      <c r="AO56674" s="9"/>
      <c r="AP56674" s="9"/>
      <c r="AQ56674" s="9"/>
    </row>
    <row r="56675" spans="41:43" x14ac:dyDescent="0.3">
      <c r="AO56675" s="9"/>
      <c r="AP56675" s="9"/>
      <c r="AQ56675" s="9"/>
    </row>
    <row r="56676" spans="41:43" x14ac:dyDescent="0.3">
      <c r="AO56676" s="9"/>
      <c r="AP56676" s="9"/>
      <c r="AQ56676" s="9"/>
    </row>
    <row r="56677" spans="41:43" x14ac:dyDescent="0.3">
      <c r="AO56677" s="9"/>
      <c r="AP56677" s="9"/>
      <c r="AQ56677" s="9"/>
    </row>
    <row r="56678" spans="41:43" x14ac:dyDescent="0.3">
      <c r="AO56678" s="9"/>
      <c r="AP56678" s="9"/>
      <c r="AQ56678" s="9"/>
    </row>
    <row r="56679" spans="41:43" x14ac:dyDescent="0.3">
      <c r="AO56679" s="9"/>
      <c r="AP56679" s="9"/>
      <c r="AQ56679" s="9"/>
    </row>
    <row r="56680" spans="41:43" x14ac:dyDescent="0.3">
      <c r="AO56680" s="9"/>
      <c r="AP56680" s="9"/>
      <c r="AQ56680" s="9"/>
    </row>
    <row r="56681" spans="41:43" x14ac:dyDescent="0.3">
      <c r="AO56681" s="9"/>
      <c r="AP56681" s="9"/>
      <c r="AQ56681" s="9"/>
    </row>
    <row r="56682" spans="41:43" x14ac:dyDescent="0.3">
      <c r="AO56682" s="9"/>
      <c r="AP56682" s="9"/>
      <c r="AQ56682" s="9"/>
    </row>
    <row r="56683" spans="41:43" x14ac:dyDescent="0.3">
      <c r="AO56683" s="9"/>
      <c r="AP56683" s="9"/>
      <c r="AQ56683" s="9"/>
    </row>
    <row r="56684" spans="41:43" x14ac:dyDescent="0.3">
      <c r="AO56684" s="9"/>
      <c r="AP56684" s="9"/>
      <c r="AQ56684" s="9"/>
    </row>
    <row r="56685" spans="41:43" x14ac:dyDescent="0.3">
      <c r="AO56685" s="9"/>
      <c r="AP56685" s="9"/>
      <c r="AQ56685" s="9"/>
    </row>
    <row r="56686" spans="41:43" x14ac:dyDescent="0.3">
      <c r="AO56686" s="9"/>
      <c r="AP56686" s="9"/>
      <c r="AQ56686" s="9"/>
    </row>
    <row r="56687" spans="41:43" x14ac:dyDescent="0.3">
      <c r="AO56687" s="9"/>
      <c r="AP56687" s="9"/>
      <c r="AQ56687" s="9"/>
    </row>
    <row r="56688" spans="41:43" x14ac:dyDescent="0.3">
      <c r="AO56688" s="9"/>
      <c r="AP56688" s="9"/>
      <c r="AQ56688" s="9"/>
    </row>
    <row r="56689" spans="41:43" x14ac:dyDescent="0.3">
      <c r="AO56689" s="9"/>
      <c r="AP56689" s="9"/>
      <c r="AQ56689" s="9"/>
    </row>
    <row r="56690" spans="41:43" x14ac:dyDescent="0.3">
      <c r="AO56690" s="9"/>
      <c r="AP56690" s="9"/>
      <c r="AQ56690" s="9"/>
    </row>
    <row r="56691" spans="41:43" x14ac:dyDescent="0.3">
      <c r="AO56691" s="9"/>
      <c r="AP56691" s="9"/>
      <c r="AQ56691" s="9"/>
    </row>
    <row r="56692" spans="41:43" x14ac:dyDescent="0.3">
      <c r="AO56692" s="9"/>
      <c r="AP56692" s="9"/>
      <c r="AQ56692" s="9"/>
    </row>
    <row r="56693" spans="41:43" x14ac:dyDescent="0.3">
      <c r="AO56693" s="9"/>
      <c r="AP56693" s="9"/>
      <c r="AQ56693" s="9"/>
    </row>
    <row r="56694" spans="41:43" x14ac:dyDescent="0.3">
      <c r="AO56694" s="9"/>
      <c r="AP56694" s="9"/>
      <c r="AQ56694" s="9"/>
    </row>
    <row r="56695" spans="41:43" x14ac:dyDescent="0.3">
      <c r="AO56695" s="9"/>
      <c r="AP56695" s="9"/>
      <c r="AQ56695" s="9"/>
    </row>
    <row r="56696" spans="41:43" x14ac:dyDescent="0.3">
      <c r="AO56696" s="9"/>
      <c r="AP56696" s="9"/>
      <c r="AQ56696" s="9"/>
    </row>
    <row r="56697" spans="41:43" x14ac:dyDescent="0.3">
      <c r="AO56697" s="9"/>
      <c r="AP56697" s="9"/>
      <c r="AQ56697" s="9"/>
    </row>
    <row r="56698" spans="41:43" x14ac:dyDescent="0.3">
      <c r="AO56698" s="9"/>
      <c r="AP56698" s="9"/>
      <c r="AQ56698" s="9"/>
    </row>
    <row r="56699" spans="41:43" x14ac:dyDescent="0.3">
      <c r="AO56699" s="9"/>
      <c r="AP56699" s="9"/>
      <c r="AQ56699" s="9"/>
    </row>
    <row r="56700" spans="41:43" x14ac:dyDescent="0.3">
      <c r="AO56700" s="9"/>
      <c r="AP56700" s="9"/>
      <c r="AQ56700" s="9"/>
    </row>
    <row r="56701" spans="41:43" x14ac:dyDescent="0.3">
      <c r="AO56701" s="9"/>
      <c r="AP56701" s="9"/>
      <c r="AQ56701" s="9"/>
    </row>
    <row r="56702" spans="41:43" x14ac:dyDescent="0.3">
      <c r="AO56702" s="9"/>
      <c r="AP56702" s="9"/>
      <c r="AQ56702" s="9"/>
    </row>
    <row r="56703" spans="41:43" x14ac:dyDescent="0.3">
      <c r="AO56703" s="9"/>
      <c r="AP56703" s="9"/>
      <c r="AQ56703" s="9"/>
    </row>
    <row r="56704" spans="41:43" x14ac:dyDescent="0.3">
      <c r="AO56704" s="9"/>
      <c r="AP56704" s="9"/>
      <c r="AQ56704" s="9"/>
    </row>
    <row r="56705" spans="41:43" x14ac:dyDescent="0.3">
      <c r="AO56705" s="9"/>
      <c r="AP56705" s="9"/>
      <c r="AQ56705" s="9"/>
    </row>
    <row r="56706" spans="41:43" x14ac:dyDescent="0.3">
      <c r="AO56706" s="9"/>
      <c r="AP56706" s="9"/>
      <c r="AQ56706" s="9"/>
    </row>
    <row r="56707" spans="41:43" x14ac:dyDescent="0.3">
      <c r="AO56707" s="9"/>
      <c r="AP56707" s="9"/>
      <c r="AQ56707" s="9"/>
    </row>
    <row r="56708" spans="41:43" x14ac:dyDescent="0.3">
      <c r="AO56708" s="9"/>
      <c r="AP56708" s="9"/>
      <c r="AQ56708" s="9"/>
    </row>
    <row r="56709" spans="41:43" x14ac:dyDescent="0.3">
      <c r="AO56709" s="9"/>
      <c r="AP56709" s="9"/>
      <c r="AQ56709" s="9"/>
    </row>
    <row r="56710" spans="41:43" x14ac:dyDescent="0.3">
      <c r="AO56710" s="9"/>
      <c r="AP56710" s="9"/>
      <c r="AQ56710" s="9"/>
    </row>
    <row r="56711" spans="41:43" x14ac:dyDescent="0.3">
      <c r="AO56711" s="9"/>
      <c r="AP56711" s="9"/>
      <c r="AQ56711" s="9"/>
    </row>
    <row r="56712" spans="41:43" x14ac:dyDescent="0.3">
      <c r="AO56712" s="9"/>
      <c r="AP56712" s="9"/>
      <c r="AQ56712" s="9"/>
    </row>
    <row r="56713" spans="41:43" x14ac:dyDescent="0.3">
      <c r="AO56713" s="9"/>
      <c r="AP56713" s="9"/>
      <c r="AQ56713" s="9"/>
    </row>
    <row r="56714" spans="41:43" x14ac:dyDescent="0.3">
      <c r="AO56714" s="9"/>
      <c r="AP56714" s="9"/>
      <c r="AQ56714" s="9"/>
    </row>
    <row r="56715" spans="41:43" x14ac:dyDescent="0.3">
      <c r="AO56715" s="9"/>
      <c r="AP56715" s="9"/>
      <c r="AQ56715" s="9"/>
    </row>
    <row r="56716" spans="41:43" x14ac:dyDescent="0.3">
      <c r="AO56716" s="9"/>
      <c r="AP56716" s="9"/>
      <c r="AQ56716" s="9"/>
    </row>
    <row r="56717" spans="41:43" x14ac:dyDescent="0.3">
      <c r="AO56717" s="9"/>
      <c r="AP56717" s="9"/>
      <c r="AQ56717" s="9"/>
    </row>
    <row r="56718" spans="41:43" x14ac:dyDescent="0.3">
      <c r="AO56718" s="9"/>
      <c r="AP56718" s="9"/>
      <c r="AQ56718" s="9"/>
    </row>
    <row r="56719" spans="41:43" x14ac:dyDescent="0.3">
      <c r="AO56719" s="9"/>
      <c r="AP56719" s="9"/>
      <c r="AQ56719" s="9"/>
    </row>
    <row r="56720" spans="41:43" x14ac:dyDescent="0.3">
      <c r="AO56720" s="9"/>
      <c r="AP56720" s="9"/>
      <c r="AQ56720" s="9"/>
    </row>
    <row r="56721" spans="41:43" x14ac:dyDescent="0.3">
      <c r="AO56721" s="9"/>
      <c r="AP56721" s="9"/>
      <c r="AQ56721" s="9"/>
    </row>
    <row r="56722" spans="41:43" x14ac:dyDescent="0.3">
      <c r="AO56722" s="9"/>
      <c r="AP56722" s="9"/>
      <c r="AQ56722" s="9"/>
    </row>
    <row r="56723" spans="41:43" x14ac:dyDescent="0.3">
      <c r="AO56723" s="9"/>
      <c r="AP56723" s="9"/>
      <c r="AQ56723" s="9"/>
    </row>
    <row r="56724" spans="41:43" x14ac:dyDescent="0.3">
      <c r="AO56724" s="9"/>
      <c r="AP56724" s="9"/>
      <c r="AQ56724" s="9"/>
    </row>
    <row r="56725" spans="41:43" x14ac:dyDescent="0.3">
      <c r="AO56725" s="9"/>
      <c r="AP56725" s="9"/>
      <c r="AQ56725" s="9"/>
    </row>
    <row r="56726" spans="41:43" x14ac:dyDescent="0.3">
      <c r="AO56726" s="9"/>
      <c r="AP56726" s="9"/>
      <c r="AQ56726" s="9"/>
    </row>
    <row r="56727" spans="41:43" x14ac:dyDescent="0.3">
      <c r="AO56727" s="9"/>
      <c r="AP56727" s="9"/>
      <c r="AQ56727" s="9"/>
    </row>
    <row r="56728" spans="41:43" x14ac:dyDescent="0.3">
      <c r="AO56728" s="9"/>
      <c r="AP56728" s="9"/>
      <c r="AQ56728" s="9"/>
    </row>
    <row r="56729" spans="41:43" x14ac:dyDescent="0.3">
      <c r="AO56729" s="9"/>
      <c r="AP56729" s="9"/>
      <c r="AQ56729" s="9"/>
    </row>
    <row r="56730" spans="41:43" x14ac:dyDescent="0.3">
      <c r="AO56730" s="9"/>
      <c r="AP56730" s="9"/>
      <c r="AQ56730" s="9"/>
    </row>
    <row r="56731" spans="41:43" x14ac:dyDescent="0.3">
      <c r="AO56731" s="9"/>
      <c r="AP56731" s="9"/>
      <c r="AQ56731" s="9"/>
    </row>
    <row r="56732" spans="41:43" x14ac:dyDescent="0.3">
      <c r="AO56732" s="9"/>
      <c r="AP56732" s="9"/>
      <c r="AQ56732" s="9"/>
    </row>
    <row r="56733" spans="41:43" x14ac:dyDescent="0.3">
      <c r="AO56733" s="9"/>
      <c r="AP56733" s="9"/>
      <c r="AQ56733" s="9"/>
    </row>
    <row r="56734" spans="41:43" x14ac:dyDescent="0.3">
      <c r="AO56734" s="9"/>
      <c r="AP56734" s="9"/>
      <c r="AQ56734" s="9"/>
    </row>
    <row r="56735" spans="41:43" x14ac:dyDescent="0.3">
      <c r="AO56735" s="9"/>
      <c r="AP56735" s="9"/>
      <c r="AQ56735" s="9"/>
    </row>
    <row r="56736" spans="41:43" x14ac:dyDescent="0.3">
      <c r="AO56736" s="9"/>
      <c r="AP56736" s="9"/>
      <c r="AQ56736" s="9"/>
    </row>
    <row r="56737" spans="41:43" x14ac:dyDescent="0.3">
      <c r="AO56737" s="9"/>
      <c r="AP56737" s="9"/>
      <c r="AQ56737" s="9"/>
    </row>
    <row r="56738" spans="41:43" x14ac:dyDescent="0.3">
      <c r="AO56738" s="9"/>
      <c r="AP56738" s="9"/>
      <c r="AQ56738" s="9"/>
    </row>
    <row r="56739" spans="41:43" x14ac:dyDescent="0.3">
      <c r="AO56739" s="9"/>
      <c r="AP56739" s="9"/>
      <c r="AQ56739" s="9"/>
    </row>
    <row r="56740" spans="41:43" x14ac:dyDescent="0.3">
      <c r="AO56740" s="9"/>
      <c r="AP56740" s="9"/>
      <c r="AQ56740" s="9"/>
    </row>
    <row r="56741" spans="41:43" x14ac:dyDescent="0.3">
      <c r="AO56741" s="9"/>
      <c r="AP56741" s="9"/>
      <c r="AQ56741" s="9"/>
    </row>
    <row r="56742" spans="41:43" x14ac:dyDescent="0.3">
      <c r="AO56742" s="9"/>
      <c r="AP56742" s="9"/>
      <c r="AQ56742" s="9"/>
    </row>
    <row r="56743" spans="41:43" x14ac:dyDescent="0.3">
      <c r="AO56743" s="9"/>
      <c r="AP56743" s="9"/>
      <c r="AQ56743" s="9"/>
    </row>
    <row r="56744" spans="41:43" x14ac:dyDescent="0.3">
      <c r="AO56744" s="9"/>
      <c r="AP56744" s="9"/>
      <c r="AQ56744" s="9"/>
    </row>
    <row r="56745" spans="41:43" x14ac:dyDescent="0.3">
      <c r="AO56745" s="9"/>
      <c r="AP56745" s="9"/>
      <c r="AQ56745" s="9"/>
    </row>
    <row r="56746" spans="41:43" x14ac:dyDescent="0.3">
      <c r="AO56746" s="9"/>
      <c r="AP56746" s="9"/>
      <c r="AQ56746" s="9"/>
    </row>
    <row r="56747" spans="41:43" x14ac:dyDescent="0.3">
      <c r="AO56747" s="9"/>
      <c r="AP56747" s="9"/>
      <c r="AQ56747" s="9"/>
    </row>
    <row r="56748" spans="41:43" x14ac:dyDescent="0.3">
      <c r="AO56748" s="9"/>
      <c r="AP56748" s="9"/>
      <c r="AQ56748" s="9"/>
    </row>
    <row r="56749" spans="41:43" x14ac:dyDescent="0.3">
      <c r="AO56749" s="9"/>
      <c r="AP56749" s="9"/>
      <c r="AQ56749" s="9"/>
    </row>
    <row r="56750" spans="41:43" x14ac:dyDescent="0.3">
      <c r="AO56750" s="9"/>
      <c r="AP56750" s="9"/>
      <c r="AQ56750" s="9"/>
    </row>
    <row r="56751" spans="41:43" x14ac:dyDescent="0.3">
      <c r="AO56751" s="9"/>
      <c r="AP56751" s="9"/>
      <c r="AQ56751" s="9"/>
    </row>
    <row r="56752" spans="41:43" x14ac:dyDescent="0.3">
      <c r="AO56752" s="9"/>
      <c r="AP56752" s="9"/>
      <c r="AQ56752" s="9"/>
    </row>
    <row r="56753" spans="41:43" x14ac:dyDescent="0.3">
      <c r="AO56753" s="9"/>
      <c r="AP56753" s="9"/>
      <c r="AQ56753" s="9"/>
    </row>
    <row r="56754" spans="41:43" x14ac:dyDescent="0.3">
      <c r="AO56754" s="9"/>
      <c r="AP56754" s="9"/>
      <c r="AQ56754" s="9"/>
    </row>
    <row r="56755" spans="41:43" x14ac:dyDescent="0.3">
      <c r="AO56755" s="9"/>
      <c r="AP56755" s="9"/>
      <c r="AQ56755" s="9"/>
    </row>
    <row r="56756" spans="41:43" x14ac:dyDescent="0.3">
      <c r="AO56756" s="9"/>
      <c r="AP56756" s="9"/>
      <c r="AQ56756" s="9"/>
    </row>
    <row r="56757" spans="41:43" x14ac:dyDescent="0.3">
      <c r="AO56757" s="9"/>
      <c r="AP56757" s="9"/>
      <c r="AQ56757" s="9"/>
    </row>
    <row r="56758" spans="41:43" x14ac:dyDescent="0.3">
      <c r="AO56758" s="9"/>
      <c r="AP56758" s="9"/>
      <c r="AQ56758" s="9"/>
    </row>
    <row r="56759" spans="41:43" x14ac:dyDescent="0.3">
      <c r="AO56759" s="9"/>
      <c r="AP56759" s="9"/>
      <c r="AQ56759" s="9"/>
    </row>
    <row r="56760" spans="41:43" x14ac:dyDescent="0.3">
      <c r="AO56760" s="9"/>
      <c r="AP56760" s="9"/>
      <c r="AQ56760" s="9"/>
    </row>
    <row r="56761" spans="41:43" x14ac:dyDescent="0.3">
      <c r="AO56761" s="9"/>
      <c r="AP56761" s="9"/>
      <c r="AQ56761" s="9"/>
    </row>
    <row r="56762" spans="41:43" x14ac:dyDescent="0.3">
      <c r="AO56762" s="9"/>
      <c r="AP56762" s="9"/>
      <c r="AQ56762" s="9"/>
    </row>
    <row r="56763" spans="41:43" x14ac:dyDescent="0.3">
      <c r="AO56763" s="9"/>
      <c r="AP56763" s="9"/>
      <c r="AQ56763" s="9"/>
    </row>
    <row r="56764" spans="41:43" x14ac:dyDescent="0.3">
      <c r="AO56764" s="9"/>
      <c r="AP56764" s="9"/>
      <c r="AQ56764" s="9"/>
    </row>
    <row r="56765" spans="41:43" x14ac:dyDescent="0.3">
      <c r="AO56765" s="9"/>
      <c r="AP56765" s="9"/>
      <c r="AQ56765" s="9"/>
    </row>
    <row r="56766" spans="41:43" x14ac:dyDescent="0.3">
      <c r="AO56766" s="9"/>
      <c r="AP56766" s="9"/>
      <c r="AQ56766" s="9"/>
    </row>
    <row r="56767" spans="41:43" x14ac:dyDescent="0.3">
      <c r="AO56767" s="9"/>
      <c r="AP56767" s="9"/>
      <c r="AQ56767" s="9"/>
    </row>
    <row r="56768" spans="41:43" x14ac:dyDescent="0.3">
      <c r="AO56768" s="9"/>
      <c r="AP56768" s="9"/>
      <c r="AQ56768" s="9"/>
    </row>
    <row r="56769" spans="41:43" x14ac:dyDescent="0.3">
      <c r="AO56769" s="9"/>
      <c r="AP56769" s="9"/>
      <c r="AQ56769" s="9"/>
    </row>
    <row r="56770" spans="41:43" x14ac:dyDescent="0.3">
      <c r="AO56770" s="9"/>
      <c r="AP56770" s="9"/>
      <c r="AQ56770" s="9"/>
    </row>
    <row r="56771" spans="41:43" x14ac:dyDescent="0.3">
      <c r="AO56771" s="9"/>
      <c r="AP56771" s="9"/>
      <c r="AQ56771" s="9"/>
    </row>
    <row r="56772" spans="41:43" x14ac:dyDescent="0.3">
      <c r="AO56772" s="9"/>
      <c r="AP56772" s="9"/>
      <c r="AQ56772" s="9"/>
    </row>
    <row r="56773" spans="41:43" x14ac:dyDescent="0.3">
      <c r="AO56773" s="9"/>
      <c r="AP56773" s="9"/>
      <c r="AQ56773" s="9"/>
    </row>
    <row r="56774" spans="41:43" x14ac:dyDescent="0.3">
      <c r="AO56774" s="9"/>
      <c r="AP56774" s="9"/>
      <c r="AQ56774" s="9"/>
    </row>
    <row r="56775" spans="41:43" x14ac:dyDescent="0.3">
      <c r="AO56775" s="9"/>
      <c r="AP56775" s="9"/>
      <c r="AQ56775" s="9"/>
    </row>
    <row r="56776" spans="41:43" x14ac:dyDescent="0.3">
      <c r="AO56776" s="9"/>
      <c r="AP56776" s="9"/>
      <c r="AQ56776" s="9"/>
    </row>
    <row r="56777" spans="41:43" x14ac:dyDescent="0.3">
      <c r="AO56777" s="9"/>
      <c r="AP56777" s="9"/>
      <c r="AQ56777" s="9"/>
    </row>
    <row r="56778" spans="41:43" x14ac:dyDescent="0.3">
      <c r="AO56778" s="9"/>
      <c r="AP56778" s="9"/>
      <c r="AQ56778" s="9"/>
    </row>
    <row r="56779" spans="41:43" x14ac:dyDescent="0.3">
      <c r="AO56779" s="9"/>
      <c r="AP56779" s="9"/>
      <c r="AQ56779" s="9"/>
    </row>
    <row r="56780" spans="41:43" x14ac:dyDescent="0.3">
      <c r="AO56780" s="9"/>
      <c r="AP56780" s="9"/>
      <c r="AQ56780" s="9"/>
    </row>
    <row r="56781" spans="41:43" x14ac:dyDescent="0.3">
      <c r="AO56781" s="9"/>
      <c r="AP56781" s="9"/>
      <c r="AQ56781" s="9"/>
    </row>
    <row r="56782" spans="41:43" x14ac:dyDescent="0.3">
      <c r="AO56782" s="9"/>
      <c r="AP56782" s="9"/>
      <c r="AQ56782" s="9"/>
    </row>
    <row r="56783" spans="41:43" x14ac:dyDescent="0.3">
      <c r="AO56783" s="9"/>
      <c r="AP56783" s="9"/>
      <c r="AQ56783" s="9"/>
    </row>
    <row r="56784" spans="41:43" x14ac:dyDescent="0.3">
      <c r="AO56784" s="9"/>
      <c r="AP56784" s="9"/>
      <c r="AQ56784" s="9"/>
    </row>
    <row r="56785" spans="41:43" x14ac:dyDescent="0.3">
      <c r="AO56785" s="9"/>
      <c r="AP56785" s="9"/>
      <c r="AQ56785" s="9"/>
    </row>
    <row r="56786" spans="41:43" x14ac:dyDescent="0.3">
      <c r="AO56786" s="9"/>
      <c r="AP56786" s="9"/>
      <c r="AQ56786" s="9"/>
    </row>
    <row r="56787" spans="41:43" x14ac:dyDescent="0.3">
      <c r="AO56787" s="9"/>
      <c r="AP56787" s="9"/>
      <c r="AQ56787" s="9"/>
    </row>
    <row r="56788" spans="41:43" x14ac:dyDescent="0.3">
      <c r="AO56788" s="9"/>
      <c r="AP56788" s="9"/>
      <c r="AQ56788" s="9"/>
    </row>
    <row r="56789" spans="41:43" x14ac:dyDescent="0.3">
      <c r="AO56789" s="9"/>
      <c r="AP56789" s="9"/>
      <c r="AQ56789" s="9"/>
    </row>
    <row r="56790" spans="41:43" x14ac:dyDescent="0.3">
      <c r="AO56790" s="9"/>
      <c r="AP56790" s="9"/>
      <c r="AQ56790" s="9"/>
    </row>
    <row r="56791" spans="41:43" x14ac:dyDescent="0.3">
      <c r="AO56791" s="9"/>
      <c r="AP56791" s="9"/>
      <c r="AQ56791" s="9"/>
    </row>
    <row r="56792" spans="41:43" x14ac:dyDescent="0.3">
      <c r="AO56792" s="9"/>
      <c r="AP56792" s="9"/>
      <c r="AQ56792" s="9"/>
    </row>
    <row r="56793" spans="41:43" x14ac:dyDescent="0.3">
      <c r="AO56793" s="9"/>
      <c r="AP56793" s="9"/>
      <c r="AQ56793" s="9"/>
    </row>
    <row r="56794" spans="41:43" x14ac:dyDescent="0.3">
      <c r="AO56794" s="9"/>
      <c r="AP56794" s="9"/>
      <c r="AQ56794" s="9"/>
    </row>
    <row r="56795" spans="41:43" x14ac:dyDescent="0.3">
      <c r="AO56795" s="9"/>
      <c r="AP56795" s="9"/>
      <c r="AQ56795" s="9"/>
    </row>
    <row r="56796" spans="41:43" x14ac:dyDescent="0.3">
      <c r="AO56796" s="9"/>
      <c r="AP56796" s="9"/>
      <c r="AQ56796" s="9"/>
    </row>
    <row r="56797" spans="41:43" x14ac:dyDescent="0.3">
      <c r="AO56797" s="9"/>
      <c r="AP56797" s="9"/>
      <c r="AQ56797" s="9"/>
    </row>
    <row r="56798" spans="41:43" x14ac:dyDescent="0.3">
      <c r="AO56798" s="9"/>
      <c r="AP56798" s="9"/>
      <c r="AQ56798" s="9"/>
    </row>
    <row r="56799" spans="41:43" x14ac:dyDescent="0.3">
      <c r="AO56799" s="9"/>
      <c r="AP56799" s="9"/>
      <c r="AQ56799" s="9"/>
    </row>
    <row r="56800" spans="41:43" x14ac:dyDescent="0.3">
      <c r="AO56800" s="9"/>
      <c r="AP56800" s="9"/>
      <c r="AQ56800" s="9"/>
    </row>
    <row r="56801" spans="41:43" x14ac:dyDescent="0.3">
      <c r="AO56801" s="9"/>
      <c r="AP56801" s="9"/>
      <c r="AQ56801" s="9"/>
    </row>
    <row r="56802" spans="41:43" x14ac:dyDescent="0.3">
      <c r="AO56802" s="9"/>
      <c r="AP56802" s="9"/>
      <c r="AQ56802" s="9"/>
    </row>
    <row r="56803" spans="41:43" x14ac:dyDescent="0.3">
      <c r="AO56803" s="9"/>
      <c r="AP56803" s="9"/>
      <c r="AQ56803" s="9"/>
    </row>
    <row r="56804" spans="41:43" x14ac:dyDescent="0.3">
      <c r="AO56804" s="9"/>
      <c r="AP56804" s="9"/>
      <c r="AQ56804" s="9"/>
    </row>
    <row r="56805" spans="41:43" x14ac:dyDescent="0.3">
      <c r="AO56805" s="9"/>
      <c r="AP56805" s="9"/>
      <c r="AQ56805" s="9"/>
    </row>
    <row r="56806" spans="41:43" x14ac:dyDescent="0.3">
      <c r="AO56806" s="9"/>
      <c r="AP56806" s="9"/>
      <c r="AQ56806" s="9"/>
    </row>
    <row r="56807" spans="41:43" x14ac:dyDescent="0.3">
      <c r="AO56807" s="9"/>
      <c r="AP56807" s="9"/>
      <c r="AQ56807" s="9"/>
    </row>
    <row r="56808" spans="41:43" x14ac:dyDescent="0.3">
      <c r="AO56808" s="9"/>
      <c r="AP56808" s="9"/>
      <c r="AQ56808" s="9"/>
    </row>
    <row r="56809" spans="41:43" x14ac:dyDescent="0.3">
      <c r="AO56809" s="9"/>
      <c r="AP56809" s="9"/>
      <c r="AQ56809" s="9"/>
    </row>
    <row r="56810" spans="41:43" x14ac:dyDescent="0.3">
      <c r="AO56810" s="9"/>
      <c r="AP56810" s="9"/>
      <c r="AQ56810" s="9"/>
    </row>
    <row r="56811" spans="41:43" x14ac:dyDescent="0.3">
      <c r="AO56811" s="9"/>
      <c r="AP56811" s="9"/>
      <c r="AQ56811" s="9"/>
    </row>
    <row r="56812" spans="41:43" x14ac:dyDescent="0.3">
      <c r="AO56812" s="9"/>
      <c r="AP56812" s="9"/>
      <c r="AQ56812" s="9"/>
    </row>
    <row r="56813" spans="41:43" x14ac:dyDescent="0.3">
      <c r="AO56813" s="9"/>
      <c r="AP56813" s="9"/>
      <c r="AQ56813" s="9"/>
    </row>
    <row r="56814" spans="41:43" x14ac:dyDescent="0.3">
      <c r="AO56814" s="9"/>
      <c r="AP56814" s="9"/>
      <c r="AQ56814" s="9"/>
    </row>
    <row r="56815" spans="41:43" x14ac:dyDescent="0.3">
      <c r="AO56815" s="9"/>
      <c r="AP56815" s="9"/>
      <c r="AQ56815" s="9"/>
    </row>
    <row r="56816" spans="41:43" x14ac:dyDescent="0.3">
      <c r="AO56816" s="9"/>
      <c r="AP56816" s="9"/>
      <c r="AQ56816" s="9"/>
    </row>
    <row r="56817" spans="41:43" x14ac:dyDescent="0.3">
      <c r="AO56817" s="9"/>
      <c r="AP56817" s="9"/>
      <c r="AQ56817" s="9"/>
    </row>
    <row r="56818" spans="41:43" x14ac:dyDescent="0.3">
      <c r="AO56818" s="9"/>
      <c r="AP56818" s="9"/>
      <c r="AQ56818" s="9"/>
    </row>
    <row r="56819" spans="41:43" x14ac:dyDescent="0.3">
      <c r="AO56819" s="9"/>
      <c r="AP56819" s="9"/>
      <c r="AQ56819" s="9"/>
    </row>
    <row r="56820" spans="41:43" x14ac:dyDescent="0.3">
      <c r="AO56820" s="9"/>
      <c r="AP56820" s="9"/>
      <c r="AQ56820" s="9"/>
    </row>
    <row r="56821" spans="41:43" x14ac:dyDescent="0.3">
      <c r="AO56821" s="9"/>
      <c r="AP56821" s="9"/>
      <c r="AQ56821" s="9"/>
    </row>
    <row r="56822" spans="41:43" x14ac:dyDescent="0.3">
      <c r="AO56822" s="9"/>
      <c r="AP56822" s="9"/>
      <c r="AQ56822" s="9"/>
    </row>
    <row r="56823" spans="41:43" x14ac:dyDescent="0.3">
      <c r="AO56823" s="9"/>
      <c r="AP56823" s="9"/>
      <c r="AQ56823" s="9"/>
    </row>
    <row r="56824" spans="41:43" x14ac:dyDescent="0.3">
      <c r="AO56824" s="9"/>
      <c r="AP56824" s="9"/>
      <c r="AQ56824" s="9"/>
    </row>
    <row r="56825" spans="41:43" x14ac:dyDescent="0.3">
      <c r="AO56825" s="9"/>
      <c r="AP56825" s="9"/>
      <c r="AQ56825" s="9"/>
    </row>
    <row r="56826" spans="41:43" x14ac:dyDescent="0.3">
      <c r="AO56826" s="9"/>
      <c r="AP56826" s="9"/>
      <c r="AQ56826" s="9"/>
    </row>
    <row r="56827" spans="41:43" x14ac:dyDescent="0.3">
      <c r="AO56827" s="9"/>
      <c r="AP56827" s="9"/>
      <c r="AQ56827" s="9"/>
    </row>
    <row r="56828" spans="41:43" x14ac:dyDescent="0.3">
      <c r="AO56828" s="9"/>
      <c r="AP56828" s="9"/>
      <c r="AQ56828" s="9"/>
    </row>
    <row r="56829" spans="41:43" x14ac:dyDescent="0.3">
      <c r="AO56829" s="9"/>
      <c r="AP56829" s="9"/>
      <c r="AQ56829" s="9"/>
    </row>
    <row r="56830" spans="41:43" x14ac:dyDescent="0.3">
      <c r="AO56830" s="9"/>
      <c r="AP56830" s="9"/>
      <c r="AQ56830" s="9"/>
    </row>
    <row r="56831" spans="41:43" x14ac:dyDescent="0.3">
      <c r="AO56831" s="9"/>
      <c r="AP56831" s="9"/>
      <c r="AQ56831" s="9"/>
    </row>
    <row r="56832" spans="41:43" x14ac:dyDescent="0.3">
      <c r="AO56832" s="9"/>
      <c r="AP56832" s="9"/>
      <c r="AQ56832" s="9"/>
    </row>
    <row r="56833" spans="41:43" x14ac:dyDescent="0.3">
      <c r="AO56833" s="9"/>
      <c r="AP56833" s="9"/>
      <c r="AQ56833" s="9"/>
    </row>
    <row r="56834" spans="41:43" x14ac:dyDescent="0.3">
      <c r="AO56834" s="9"/>
      <c r="AP56834" s="9"/>
      <c r="AQ56834" s="9"/>
    </row>
    <row r="56835" spans="41:43" x14ac:dyDescent="0.3">
      <c r="AO56835" s="9"/>
      <c r="AP56835" s="9"/>
      <c r="AQ56835" s="9"/>
    </row>
    <row r="56836" spans="41:43" x14ac:dyDescent="0.3">
      <c r="AO56836" s="9"/>
      <c r="AP56836" s="9"/>
      <c r="AQ56836" s="9"/>
    </row>
    <row r="56837" spans="41:43" x14ac:dyDescent="0.3">
      <c r="AO56837" s="9"/>
      <c r="AP56837" s="9"/>
      <c r="AQ56837" s="9"/>
    </row>
    <row r="56838" spans="41:43" x14ac:dyDescent="0.3">
      <c r="AO56838" s="9"/>
      <c r="AP56838" s="9"/>
      <c r="AQ56838" s="9"/>
    </row>
    <row r="56839" spans="41:43" x14ac:dyDescent="0.3">
      <c r="AO56839" s="9"/>
      <c r="AP56839" s="9"/>
      <c r="AQ56839" s="9"/>
    </row>
    <row r="56840" spans="41:43" x14ac:dyDescent="0.3">
      <c r="AO56840" s="9"/>
      <c r="AP56840" s="9"/>
      <c r="AQ56840" s="9"/>
    </row>
    <row r="56841" spans="41:43" x14ac:dyDescent="0.3">
      <c r="AO56841" s="9"/>
      <c r="AP56841" s="9"/>
      <c r="AQ56841" s="9"/>
    </row>
    <row r="56842" spans="41:43" x14ac:dyDescent="0.3">
      <c r="AO56842" s="9"/>
      <c r="AP56842" s="9"/>
      <c r="AQ56842" s="9"/>
    </row>
    <row r="56843" spans="41:43" x14ac:dyDescent="0.3">
      <c r="AO56843" s="9"/>
      <c r="AP56843" s="9"/>
      <c r="AQ56843" s="9"/>
    </row>
    <row r="56844" spans="41:43" x14ac:dyDescent="0.3">
      <c r="AO56844" s="9"/>
      <c r="AP56844" s="9"/>
      <c r="AQ56844" s="9"/>
    </row>
    <row r="56845" spans="41:43" x14ac:dyDescent="0.3">
      <c r="AO56845" s="9"/>
      <c r="AP56845" s="9"/>
      <c r="AQ56845" s="9"/>
    </row>
    <row r="56846" spans="41:43" x14ac:dyDescent="0.3">
      <c r="AO56846" s="9"/>
      <c r="AP56846" s="9"/>
      <c r="AQ56846" s="9"/>
    </row>
    <row r="56847" spans="41:43" x14ac:dyDescent="0.3">
      <c r="AO56847" s="9"/>
      <c r="AP56847" s="9"/>
      <c r="AQ56847" s="9"/>
    </row>
    <row r="56848" spans="41:43" x14ac:dyDescent="0.3">
      <c r="AO56848" s="9"/>
      <c r="AP56848" s="9"/>
      <c r="AQ56848" s="9"/>
    </row>
    <row r="56849" spans="41:43" x14ac:dyDescent="0.3">
      <c r="AO56849" s="9"/>
      <c r="AP56849" s="9"/>
      <c r="AQ56849" s="9"/>
    </row>
    <row r="56850" spans="41:43" x14ac:dyDescent="0.3">
      <c r="AO56850" s="9"/>
      <c r="AP56850" s="9"/>
      <c r="AQ56850" s="9"/>
    </row>
    <row r="56851" spans="41:43" x14ac:dyDescent="0.3">
      <c r="AO56851" s="9"/>
      <c r="AP56851" s="9"/>
      <c r="AQ56851" s="9"/>
    </row>
    <row r="56852" spans="41:43" x14ac:dyDescent="0.3">
      <c r="AO56852" s="9"/>
      <c r="AP56852" s="9"/>
      <c r="AQ56852" s="9"/>
    </row>
    <row r="56853" spans="41:43" x14ac:dyDescent="0.3">
      <c r="AO56853" s="9"/>
      <c r="AP56853" s="9"/>
      <c r="AQ56853" s="9"/>
    </row>
    <row r="56854" spans="41:43" x14ac:dyDescent="0.3">
      <c r="AO56854" s="9"/>
      <c r="AP56854" s="9"/>
      <c r="AQ56854" s="9"/>
    </row>
    <row r="56855" spans="41:43" x14ac:dyDescent="0.3">
      <c r="AO56855" s="9"/>
      <c r="AP56855" s="9"/>
      <c r="AQ56855" s="9"/>
    </row>
    <row r="56856" spans="41:43" x14ac:dyDescent="0.3">
      <c r="AO56856" s="9"/>
      <c r="AP56856" s="9"/>
      <c r="AQ56856" s="9"/>
    </row>
    <row r="56857" spans="41:43" x14ac:dyDescent="0.3">
      <c r="AO56857" s="9"/>
      <c r="AP56857" s="9"/>
      <c r="AQ56857" s="9"/>
    </row>
    <row r="56858" spans="41:43" x14ac:dyDescent="0.3">
      <c r="AO56858" s="9"/>
      <c r="AP56858" s="9"/>
      <c r="AQ56858" s="9"/>
    </row>
    <row r="56859" spans="41:43" x14ac:dyDescent="0.3">
      <c r="AO56859" s="9"/>
      <c r="AP56859" s="9"/>
      <c r="AQ56859" s="9"/>
    </row>
    <row r="56860" spans="41:43" x14ac:dyDescent="0.3">
      <c r="AO56860" s="9"/>
      <c r="AP56860" s="9"/>
      <c r="AQ56860" s="9"/>
    </row>
    <row r="56861" spans="41:43" x14ac:dyDescent="0.3">
      <c r="AO56861" s="9"/>
      <c r="AP56861" s="9"/>
      <c r="AQ56861" s="9"/>
    </row>
    <row r="56862" spans="41:43" x14ac:dyDescent="0.3">
      <c r="AO56862" s="9"/>
      <c r="AP56862" s="9"/>
      <c r="AQ56862" s="9"/>
    </row>
    <row r="56863" spans="41:43" x14ac:dyDescent="0.3">
      <c r="AO56863" s="9"/>
      <c r="AP56863" s="9"/>
      <c r="AQ56863" s="9"/>
    </row>
    <row r="56864" spans="41:43" x14ac:dyDescent="0.3">
      <c r="AO56864" s="9"/>
      <c r="AP56864" s="9"/>
      <c r="AQ56864" s="9"/>
    </row>
    <row r="56865" spans="41:43" x14ac:dyDescent="0.3">
      <c r="AO56865" s="9"/>
      <c r="AP56865" s="9"/>
      <c r="AQ56865" s="9"/>
    </row>
    <row r="56866" spans="41:43" x14ac:dyDescent="0.3">
      <c r="AO56866" s="9"/>
      <c r="AP56866" s="9"/>
      <c r="AQ56866" s="9"/>
    </row>
    <row r="56867" spans="41:43" x14ac:dyDescent="0.3">
      <c r="AO56867" s="9"/>
      <c r="AP56867" s="9"/>
      <c r="AQ56867" s="9"/>
    </row>
    <row r="56868" spans="41:43" x14ac:dyDescent="0.3">
      <c r="AO56868" s="9"/>
      <c r="AP56868" s="9"/>
      <c r="AQ56868" s="9"/>
    </row>
    <row r="56869" spans="41:43" x14ac:dyDescent="0.3">
      <c r="AO56869" s="9"/>
      <c r="AP56869" s="9"/>
      <c r="AQ56869" s="9"/>
    </row>
    <row r="56870" spans="41:43" x14ac:dyDescent="0.3">
      <c r="AO56870" s="9"/>
      <c r="AP56870" s="9"/>
      <c r="AQ56870" s="9"/>
    </row>
    <row r="56871" spans="41:43" x14ac:dyDescent="0.3">
      <c r="AO56871" s="9"/>
      <c r="AP56871" s="9"/>
      <c r="AQ56871" s="9"/>
    </row>
    <row r="56872" spans="41:43" x14ac:dyDescent="0.3">
      <c r="AO56872" s="9"/>
      <c r="AP56872" s="9"/>
      <c r="AQ56872" s="9"/>
    </row>
    <row r="56873" spans="41:43" x14ac:dyDescent="0.3">
      <c r="AO56873" s="9"/>
      <c r="AP56873" s="9"/>
      <c r="AQ56873" s="9"/>
    </row>
    <row r="56874" spans="41:43" x14ac:dyDescent="0.3">
      <c r="AO56874" s="9"/>
      <c r="AP56874" s="9"/>
      <c r="AQ56874" s="9"/>
    </row>
    <row r="56875" spans="41:43" x14ac:dyDescent="0.3">
      <c r="AO56875" s="9"/>
      <c r="AP56875" s="9"/>
      <c r="AQ56875" s="9"/>
    </row>
    <row r="56876" spans="41:43" x14ac:dyDescent="0.3">
      <c r="AO56876" s="9"/>
      <c r="AP56876" s="9"/>
      <c r="AQ56876" s="9"/>
    </row>
    <row r="56877" spans="41:43" x14ac:dyDescent="0.3">
      <c r="AO56877" s="9"/>
      <c r="AP56877" s="9"/>
      <c r="AQ56877" s="9"/>
    </row>
    <row r="56878" spans="41:43" x14ac:dyDescent="0.3">
      <c r="AO56878" s="9"/>
      <c r="AP56878" s="9"/>
      <c r="AQ56878" s="9"/>
    </row>
    <row r="56879" spans="41:43" x14ac:dyDescent="0.3">
      <c r="AO56879" s="9"/>
      <c r="AP56879" s="9"/>
      <c r="AQ56879" s="9"/>
    </row>
    <row r="56880" spans="41:43" x14ac:dyDescent="0.3">
      <c r="AO56880" s="9"/>
      <c r="AP56880" s="9"/>
      <c r="AQ56880" s="9"/>
    </row>
    <row r="56881" spans="41:43" x14ac:dyDescent="0.3">
      <c r="AO56881" s="9"/>
      <c r="AP56881" s="9"/>
      <c r="AQ56881" s="9"/>
    </row>
    <row r="56882" spans="41:43" x14ac:dyDescent="0.3">
      <c r="AO56882" s="9"/>
      <c r="AP56882" s="9"/>
      <c r="AQ56882" s="9"/>
    </row>
    <row r="56883" spans="41:43" x14ac:dyDescent="0.3">
      <c r="AO56883" s="9"/>
      <c r="AP56883" s="9"/>
      <c r="AQ56883" s="9"/>
    </row>
    <row r="56884" spans="41:43" x14ac:dyDescent="0.3">
      <c r="AO56884" s="9"/>
      <c r="AP56884" s="9"/>
      <c r="AQ56884" s="9"/>
    </row>
    <row r="56885" spans="41:43" x14ac:dyDescent="0.3">
      <c r="AO56885" s="9"/>
      <c r="AP56885" s="9"/>
      <c r="AQ56885" s="9"/>
    </row>
    <row r="56886" spans="41:43" x14ac:dyDescent="0.3">
      <c r="AO56886" s="9"/>
      <c r="AP56886" s="9"/>
      <c r="AQ56886" s="9"/>
    </row>
    <row r="56887" spans="41:43" x14ac:dyDescent="0.3">
      <c r="AO56887" s="9"/>
      <c r="AP56887" s="9"/>
      <c r="AQ56887" s="9"/>
    </row>
    <row r="56888" spans="41:43" x14ac:dyDescent="0.3">
      <c r="AO56888" s="9"/>
      <c r="AP56888" s="9"/>
      <c r="AQ56888" s="9"/>
    </row>
    <row r="56889" spans="41:43" x14ac:dyDescent="0.3">
      <c r="AO56889" s="9"/>
      <c r="AP56889" s="9"/>
      <c r="AQ56889" s="9"/>
    </row>
    <row r="56890" spans="41:43" x14ac:dyDescent="0.3">
      <c r="AO56890" s="9"/>
      <c r="AP56890" s="9"/>
      <c r="AQ56890" s="9"/>
    </row>
    <row r="56891" spans="41:43" x14ac:dyDescent="0.3">
      <c r="AO56891" s="9"/>
      <c r="AP56891" s="9"/>
      <c r="AQ56891" s="9"/>
    </row>
    <row r="56892" spans="41:43" x14ac:dyDescent="0.3">
      <c r="AO56892" s="9"/>
      <c r="AP56892" s="9"/>
      <c r="AQ56892" s="9"/>
    </row>
    <row r="56893" spans="41:43" x14ac:dyDescent="0.3">
      <c r="AO56893" s="9"/>
      <c r="AP56893" s="9"/>
      <c r="AQ56893" s="9"/>
    </row>
    <row r="56894" spans="41:43" x14ac:dyDescent="0.3">
      <c r="AO56894" s="9"/>
      <c r="AP56894" s="9"/>
      <c r="AQ56894" s="9"/>
    </row>
    <row r="56895" spans="41:43" x14ac:dyDescent="0.3">
      <c r="AO56895" s="9"/>
      <c r="AP56895" s="9"/>
      <c r="AQ56895" s="9"/>
    </row>
    <row r="56896" spans="41:43" x14ac:dyDescent="0.3">
      <c r="AO56896" s="9"/>
      <c r="AP56896" s="9"/>
      <c r="AQ56896" s="9"/>
    </row>
    <row r="56897" spans="41:43" x14ac:dyDescent="0.3">
      <c r="AO56897" s="9"/>
      <c r="AP56897" s="9"/>
      <c r="AQ56897" s="9"/>
    </row>
    <row r="56898" spans="41:43" x14ac:dyDescent="0.3">
      <c r="AO56898" s="9"/>
      <c r="AP56898" s="9"/>
      <c r="AQ56898" s="9"/>
    </row>
    <row r="56899" spans="41:43" x14ac:dyDescent="0.3">
      <c r="AO56899" s="9"/>
      <c r="AP56899" s="9"/>
      <c r="AQ56899" s="9"/>
    </row>
    <row r="56900" spans="41:43" x14ac:dyDescent="0.3">
      <c r="AO56900" s="9"/>
      <c r="AP56900" s="9"/>
      <c r="AQ56900" s="9"/>
    </row>
    <row r="56901" spans="41:43" x14ac:dyDescent="0.3">
      <c r="AO56901" s="9"/>
      <c r="AP56901" s="9"/>
      <c r="AQ56901" s="9"/>
    </row>
    <row r="56902" spans="41:43" x14ac:dyDescent="0.3">
      <c r="AO56902" s="9"/>
      <c r="AP56902" s="9"/>
      <c r="AQ56902" s="9"/>
    </row>
    <row r="56903" spans="41:43" x14ac:dyDescent="0.3">
      <c r="AO56903" s="9"/>
      <c r="AP56903" s="9"/>
      <c r="AQ56903" s="9"/>
    </row>
    <row r="56904" spans="41:43" x14ac:dyDescent="0.3">
      <c r="AO56904" s="9"/>
      <c r="AP56904" s="9"/>
      <c r="AQ56904" s="9"/>
    </row>
    <row r="56905" spans="41:43" x14ac:dyDescent="0.3">
      <c r="AO56905" s="9"/>
      <c r="AP56905" s="9"/>
      <c r="AQ56905" s="9"/>
    </row>
    <row r="56906" spans="41:43" x14ac:dyDescent="0.3">
      <c r="AO56906" s="9"/>
      <c r="AP56906" s="9"/>
      <c r="AQ56906" s="9"/>
    </row>
    <row r="56907" spans="41:43" x14ac:dyDescent="0.3">
      <c r="AO56907" s="9"/>
      <c r="AP56907" s="9"/>
      <c r="AQ56907" s="9"/>
    </row>
    <row r="56908" spans="41:43" x14ac:dyDescent="0.3">
      <c r="AO56908" s="9"/>
      <c r="AP56908" s="9"/>
      <c r="AQ56908" s="9"/>
    </row>
    <row r="56909" spans="41:43" x14ac:dyDescent="0.3">
      <c r="AO56909" s="9"/>
      <c r="AP56909" s="9"/>
      <c r="AQ56909" s="9"/>
    </row>
    <row r="56910" spans="41:43" x14ac:dyDescent="0.3">
      <c r="AO56910" s="9"/>
      <c r="AP56910" s="9"/>
      <c r="AQ56910" s="9"/>
    </row>
    <row r="56911" spans="41:43" x14ac:dyDescent="0.3">
      <c r="AO56911" s="9"/>
      <c r="AP56911" s="9"/>
      <c r="AQ56911" s="9"/>
    </row>
    <row r="56912" spans="41:43" x14ac:dyDescent="0.3">
      <c r="AO56912" s="9"/>
      <c r="AP56912" s="9"/>
      <c r="AQ56912" s="9"/>
    </row>
    <row r="56913" spans="41:43" x14ac:dyDescent="0.3">
      <c r="AO56913" s="9"/>
      <c r="AP56913" s="9"/>
      <c r="AQ56913" s="9"/>
    </row>
    <row r="56914" spans="41:43" x14ac:dyDescent="0.3">
      <c r="AO56914" s="9"/>
      <c r="AP56914" s="9"/>
      <c r="AQ56914" s="9"/>
    </row>
    <row r="56915" spans="41:43" x14ac:dyDescent="0.3">
      <c r="AO56915" s="9"/>
      <c r="AP56915" s="9"/>
      <c r="AQ56915" s="9"/>
    </row>
    <row r="56916" spans="41:43" x14ac:dyDescent="0.3">
      <c r="AO56916" s="9"/>
      <c r="AP56916" s="9"/>
      <c r="AQ56916" s="9"/>
    </row>
    <row r="56917" spans="41:43" x14ac:dyDescent="0.3">
      <c r="AO56917" s="9"/>
      <c r="AP56917" s="9"/>
      <c r="AQ56917" s="9"/>
    </row>
    <row r="56918" spans="41:43" x14ac:dyDescent="0.3">
      <c r="AO56918" s="9"/>
      <c r="AP56918" s="9"/>
      <c r="AQ56918" s="9"/>
    </row>
    <row r="56919" spans="41:43" x14ac:dyDescent="0.3">
      <c r="AO56919" s="9"/>
      <c r="AP56919" s="9"/>
      <c r="AQ56919" s="9"/>
    </row>
    <row r="56920" spans="41:43" x14ac:dyDescent="0.3">
      <c r="AO56920" s="9"/>
      <c r="AP56920" s="9"/>
      <c r="AQ56920" s="9"/>
    </row>
    <row r="56921" spans="41:43" x14ac:dyDescent="0.3">
      <c r="AO56921" s="9"/>
      <c r="AP56921" s="9"/>
      <c r="AQ56921" s="9"/>
    </row>
    <row r="56922" spans="41:43" x14ac:dyDescent="0.3">
      <c r="AO56922" s="9"/>
      <c r="AP56922" s="9"/>
      <c r="AQ56922" s="9"/>
    </row>
    <row r="56923" spans="41:43" x14ac:dyDescent="0.3">
      <c r="AO56923" s="9"/>
      <c r="AP56923" s="9"/>
      <c r="AQ56923" s="9"/>
    </row>
    <row r="56924" spans="41:43" x14ac:dyDescent="0.3">
      <c r="AO56924" s="9"/>
      <c r="AP56924" s="9"/>
      <c r="AQ56924" s="9"/>
    </row>
    <row r="56925" spans="41:43" x14ac:dyDescent="0.3">
      <c r="AO56925" s="9"/>
      <c r="AP56925" s="9"/>
      <c r="AQ56925" s="9"/>
    </row>
    <row r="56926" spans="41:43" x14ac:dyDescent="0.3">
      <c r="AO56926" s="9"/>
      <c r="AP56926" s="9"/>
      <c r="AQ56926" s="9"/>
    </row>
    <row r="56927" spans="41:43" x14ac:dyDescent="0.3">
      <c r="AO56927" s="9"/>
      <c r="AP56927" s="9"/>
      <c r="AQ56927" s="9"/>
    </row>
    <row r="56928" spans="41:43" x14ac:dyDescent="0.3">
      <c r="AO56928" s="9"/>
      <c r="AP56928" s="9"/>
      <c r="AQ56928" s="9"/>
    </row>
    <row r="56929" spans="41:43" x14ac:dyDescent="0.3">
      <c r="AO56929" s="9"/>
      <c r="AP56929" s="9"/>
      <c r="AQ56929" s="9"/>
    </row>
    <row r="56930" spans="41:43" x14ac:dyDescent="0.3">
      <c r="AO56930" s="9"/>
      <c r="AP56930" s="9"/>
      <c r="AQ56930" s="9"/>
    </row>
    <row r="56931" spans="41:43" x14ac:dyDescent="0.3">
      <c r="AO56931" s="9"/>
      <c r="AP56931" s="9"/>
      <c r="AQ56931" s="9"/>
    </row>
    <row r="56932" spans="41:43" x14ac:dyDescent="0.3">
      <c r="AO56932" s="9"/>
      <c r="AP56932" s="9"/>
      <c r="AQ56932" s="9"/>
    </row>
    <row r="56933" spans="41:43" x14ac:dyDescent="0.3">
      <c r="AO56933" s="9"/>
      <c r="AP56933" s="9"/>
      <c r="AQ56933" s="9"/>
    </row>
    <row r="56934" spans="41:43" x14ac:dyDescent="0.3">
      <c r="AO56934" s="9"/>
      <c r="AP56934" s="9"/>
      <c r="AQ56934" s="9"/>
    </row>
    <row r="56935" spans="41:43" x14ac:dyDescent="0.3">
      <c r="AO56935" s="9"/>
      <c r="AP56935" s="9"/>
      <c r="AQ56935" s="9"/>
    </row>
    <row r="56936" spans="41:43" x14ac:dyDescent="0.3">
      <c r="AO56936" s="9"/>
      <c r="AP56936" s="9"/>
      <c r="AQ56936" s="9"/>
    </row>
    <row r="56937" spans="41:43" x14ac:dyDescent="0.3">
      <c r="AO56937" s="9"/>
      <c r="AP56937" s="9"/>
      <c r="AQ56937" s="9"/>
    </row>
    <row r="56938" spans="41:43" x14ac:dyDescent="0.3">
      <c r="AO56938" s="9"/>
      <c r="AP56938" s="9"/>
      <c r="AQ56938" s="9"/>
    </row>
    <row r="56939" spans="41:43" x14ac:dyDescent="0.3">
      <c r="AO56939" s="9"/>
      <c r="AP56939" s="9"/>
      <c r="AQ56939" s="9"/>
    </row>
    <row r="56940" spans="41:43" x14ac:dyDescent="0.3">
      <c r="AO56940" s="9"/>
      <c r="AP56940" s="9"/>
      <c r="AQ56940" s="9"/>
    </row>
    <row r="56941" spans="41:43" x14ac:dyDescent="0.3">
      <c r="AO56941" s="9"/>
      <c r="AP56941" s="9"/>
      <c r="AQ56941" s="9"/>
    </row>
    <row r="56942" spans="41:43" x14ac:dyDescent="0.3">
      <c r="AO56942" s="9"/>
      <c r="AP56942" s="9"/>
      <c r="AQ56942" s="9"/>
    </row>
    <row r="56943" spans="41:43" x14ac:dyDescent="0.3">
      <c r="AO56943" s="9"/>
      <c r="AP56943" s="9"/>
      <c r="AQ56943" s="9"/>
    </row>
    <row r="56944" spans="41:43" x14ac:dyDescent="0.3">
      <c r="AO56944" s="9"/>
      <c r="AP56944" s="9"/>
      <c r="AQ56944" s="9"/>
    </row>
    <row r="56945" spans="41:43" x14ac:dyDescent="0.3">
      <c r="AO56945" s="9"/>
      <c r="AP56945" s="9"/>
      <c r="AQ56945" s="9"/>
    </row>
    <row r="56946" spans="41:43" x14ac:dyDescent="0.3">
      <c r="AO56946" s="9"/>
      <c r="AP56946" s="9"/>
      <c r="AQ56946" s="9"/>
    </row>
    <row r="56947" spans="41:43" x14ac:dyDescent="0.3">
      <c r="AO56947" s="9"/>
      <c r="AP56947" s="9"/>
      <c r="AQ56947" s="9"/>
    </row>
    <row r="56948" spans="41:43" x14ac:dyDescent="0.3">
      <c r="AO56948" s="9"/>
      <c r="AP56948" s="9"/>
      <c r="AQ56948" s="9"/>
    </row>
    <row r="56949" spans="41:43" x14ac:dyDescent="0.3">
      <c r="AO56949" s="9"/>
      <c r="AP56949" s="9"/>
      <c r="AQ56949" s="9"/>
    </row>
    <row r="56950" spans="41:43" x14ac:dyDescent="0.3">
      <c r="AO56950" s="9"/>
      <c r="AP56950" s="9"/>
      <c r="AQ56950" s="9"/>
    </row>
    <row r="56951" spans="41:43" x14ac:dyDescent="0.3">
      <c r="AO56951" s="9"/>
      <c r="AP56951" s="9"/>
      <c r="AQ56951" s="9"/>
    </row>
    <row r="56952" spans="41:43" x14ac:dyDescent="0.3">
      <c r="AO56952" s="9"/>
      <c r="AP56952" s="9"/>
      <c r="AQ56952" s="9"/>
    </row>
    <row r="56953" spans="41:43" x14ac:dyDescent="0.3">
      <c r="AO56953" s="9"/>
      <c r="AP56953" s="9"/>
      <c r="AQ56953" s="9"/>
    </row>
    <row r="56954" spans="41:43" x14ac:dyDescent="0.3">
      <c r="AO56954" s="9"/>
      <c r="AP56954" s="9"/>
      <c r="AQ56954" s="9"/>
    </row>
    <row r="56955" spans="41:43" x14ac:dyDescent="0.3">
      <c r="AO56955" s="9"/>
      <c r="AP56955" s="9"/>
      <c r="AQ56955" s="9"/>
    </row>
    <row r="56956" spans="41:43" x14ac:dyDescent="0.3">
      <c r="AO56956" s="9"/>
      <c r="AP56956" s="9"/>
      <c r="AQ56956" s="9"/>
    </row>
    <row r="56957" spans="41:43" x14ac:dyDescent="0.3">
      <c r="AO56957" s="9"/>
      <c r="AP56957" s="9"/>
      <c r="AQ56957" s="9"/>
    </row>
    <row r="56958" spans="41:43" x14ac:dyDescent="0.3">
      <c r="AO56958" s="9"/>
      <c r="AP56958" s="9"/>
      <c r="AQ56958" s="9"/>
    </row>
    <row r="56959" spans="41:43" x14ac:dyDescent="0.3">
      <c r="AO56959" s="9"/>
      <c r="AP56959" s="9"/>
      <c r="AQ56959" s="9"/>
    </row>
    <row r="56960" spans="41:43" x14ac:dyDescent="0.3">
      <c r="AO56960" s="9"/>
      <c r="AP56960" s="9"/>
      <c r="AQ56960" s="9"/>
    </row>
    <row r="56961" spans="41:43" x14ac:dyDescent="0.3">
      <c r="AO56961" s="9"/>
      <c r="AP56961" s="9"/>
      <c r="AQ56961" s="9"/>
    </row>
    <row r="56962" spans="41:43" x14ac:dyDescent="0.3">
      <c r="AO56962" s="9"/>
      <c r="AP56962" s="9"/>
      <c r="AQ56962" s="9"/>
    </row>
    <row r="56963" spans="41:43" x14ac:dyDescent="0.3">
      <c r="AO56963" s="9"/>
      <c r="AP56963" s="9"/>
      <c r="AQ56963" s="9"/>
    </row>
    <row r="56964" spans="41:43" x14ac:dyDescent="0.3">
      <c r="AO56964" s="9"/>
      <c r="AP56964" s="9"/>
      <c r="AQ56964" s="9"/>
    </row>
    <row r="56965" spans="41:43" x14ac:dyDescent="0.3">
      <c r="AO56965" s="9"/>
      <c r="AP56965" s="9"/>
      <c r="AQ56965" s="9"/>
    </row>
    <row r="56966" spans="41:43" x14ac:dyDescent="0.3">
      <c r="AO56966" s="9"/>
      <c r="AP56966" s="9"/>
      <c r="AQ56966" s="9"/>
    </row>
    <row r="56967" spans="41:43" x14ac:dyDescent="0.3">
      <c r="AO56967" s="9"/>
      <c r="AP56967" s="9"/>
      <c r="AQ56967" s="9"/>
    </row>
    <row r="56968" spans="41:43" x14ac:dyDescent="0.3">
      <c r="AO56968" s="9"/>
      <c r="AP56968" s="9"/>
      <c r="AQ56968" s="9"/>
    </row>
    <row r="56969" spans="41:43" x14ac:dyDescent="0.3">
      <c r="AO56969" s="9"/>
      <c r="AP56969" s="9"/>
      <c r="AQ56969" s="9"/>
    </row>
    <row r="56970" spans="41:43" x14ac:dyDescent="0.3">
      <c r="AO56970" s="9"/>
      <c r="AP56970" s="9"/>
      <c r="AQ56970" s="9"/>
    </row>
    <row r="56971" spans="41:43" x14ac:dyDescent="0.3">
      <c r="AO56971" s="9"/>
      <c r="AP56971" s="9"/>
      <c r="AQ56971" s="9"/>
    </row>
    <row r="56972" spans="41:43" x14ac:dyDescent="0.3">
      <c r="AO56972" s="9"/>
      <c r="AP56972" s="9"/>
      <c r="AQ56972" s="9"/>
    </row>
    <row r="56973" spans="41:43" x14ac:dyDescent="0.3">
      <c r="AO56973" s="9"/>
      <c r="AP56973" s="9"/>
      <c r="AQ56973" s="9"/>
    </row>
    <row r="56974" spans="41:43" x14ac:dyDescent="0.3">
      <c r="AO56974" s="9"/>
      <c r="AP56974" s="9"/>
      <c r="AQ56974" s="9"/>
    </row>
    <row r="56975" spans="41:43" x14ac:dyDescent="0.3">
      <c r="AO56975" s="9"/>
      <c r="AP56975" s="9"/>
      <c r="AQ56975" s="9"/>
    </row>
    <row r="56976" spans="41:43" x14ac:dyDescent="0.3">
      <c r="AO56976" s="9"/>
      <c r="AP56976" s="9"/>
      <c r="AQ56976" s="9"/>
    </row>
    <row r="56977" spans="41:43" x14ac:dyDescent="0.3">
      <c r="AO56977" s="9"/>
      <c r="AP56977" s="9"/>
      <c r="AQ56977" s="9"/>
    </row>
    <row r="56978" spans="41:43" x14ac:dyDescent="0.3">
      <c r="AO56978" s="9"/>
      <c r="AP56978" s="9"/>
      <c r="AQ56978" s="9"/>
    </row>
    <row r="56979" spans="41:43" x14ac:dyDescent="0.3">
      <c r="AO56979" s="9"/>
      <c r="AP56979" s="9"/>
      <c r="AQ56979" s="9"/>
    </row>
    <row r="56980" spans="41:43" x14ac:dyDescent="0.3">
      <c r="AO56980" s="9"/>
      <c r="AP56980" s="9"/>
      <c r="AQ56980" s="9"/>
    </row>
    <row r="56981" spans="41:43" x14ac:dyDescent="0.3">
      <c r="AO56981" s="9"/>
      <c r="AP56981" s="9"/>
      <c r="AQ56981" s="9"/>
    </row>
    <row r="56982" spans="41:43" x14ac:dyDescent="0.3">
      <c r="AO56982" s="9"/>
      <c r="AP56982" s="9"/>
      <c r="AQ56982" s="9"/>
    </row>
    <row r="56983" spans="41:43" x14ac:dyDescent="0.3">
      <c r="AO56983" s="9"/>
      <c r="AP56983" s="9"/>
      <c r="AQ56983" s="9"/>
    </row>
    <row r="56984" spans="41:43" x14ac:dyDescent="0.3">
      <c r="AO56984" s="9"/>
      <c r="AP56984" s="9"/>
      <c r="AQ56984" s="9"/>
    </row>
    <row r="56985" spans="41:43" x14ac:dyDescent="0.3">
      <c r="AO56985" s="9"/>
      <c r="AP56985" s="9"/>
      <c r="AQ56985" s="9"/>
    </row>
    <row r="56986" spans="41:43" x14ac:dyDescent="0.3">
      <c r="AO56986" s="9"/>
      <c r="AP56986" s="9"/>
      <c r="AQ56986" s="9"/>
    </row>
    <row r="56987" spans="41:43" x14ac:dyDescent="0.3">
      <c r="AO56987" s="9"/>
      <c r="AP56987" s="9"/>
      <c r="AQ56987" s="9"/>
    </row>
    <row r="56988" spans="41:43" x14ac:dyDescent="0.3">
      <c r="AO56988" s="9"/>
      <c r="AP56988" s="9"/>
      <c r="AQ56988" s="9"/>
    </row>
    <row r="56989" spans="41:43" x14ac:dyDescent="0.3">
      <c r="AO56989" s="9"/>
      <c r="AP56989" s="9"/>
      <c r="AQ56989" s="9"/>
    </row>
    <row r="56990" spans="41:43" x14ac:dyDescent="0.3">
      <c r="AO56990" s="9"/>
      <c r="AP56990" s="9"/>
      <c r="AQ56990" s="9"/>
    </row>
    <row r="56991" spans="41:43" x14ac:dyDescent="0.3">
      <c r="AO56991" s="9"/>
      <c r="AP56991" s="9"/>
      <c r="AQ56991" s="9"/>
    </row>
    <row r="56992" spans="41:43" x14ac:dyDescent="0.3">
      <c r="AO56992" s="9"/>
      <c r="AP56992" s="9"/>
      <c r="AQ56992" s="9"/>
    </row>
    <row r="56993" spans="41:43" x14ac:dyDescent="0.3">
      <c r="AO56993" s="9"/>
      <c r="AP56993" s="9"/>
      <c r="AQ56993" s="9"/>
    </row>
    <row r="56994" spans="41:43" x14ac:dyDescent="0.3">
      <c r="AO56994" s="9"/>
      <c r="AP56994" s="9"/>
      <c r="AQ56994" s="9"/>
    </row>
    <row r="56995" spans="41:43" x14ac:dyDescent="0.3">
      <c r="AO56995" s="9"/>
      <c r="AP56995" s="9"/>
      <c r="AQ56995" s="9"/>
    </row>
    <row r="56996" spans="41:43" x14ac:dyDescent="0.3">
      <c r="AO56996" s="9"/>
      <c r="AP56996" s="9"/>
      <c r="AQ56996" s="9"/>
    </row>
    <row r="56997" spans="41:43" x14ac:dyDescent="0.3">
      <c r="AO56997" s="9"/>
      <c r="AP56997" s="9"/>
      <c r="AQ56997" s="9"/>
    </row>
    <row r="56998" spans="41:43" x14ac:dyDescent="0.3">
      <c r="AO56998" s="9"/>
      <c r="AP56998" s="9"/>
      <c r="AQ56998" s="9"/>
    </row>
    <row r="56999" spans="41:43" x14ac:dyDescent="0.3">
      <c r="AO56999" s="9"/>
      <c r="AP56999" s="9"/>
      <c r="AQ56999" s="9"/>
    </row>
    <row r="57000" spans="41:43" x14ac:dyDescent="0.3">
      <c r="AO57000" s="9"/>
      <c r="AP57000" s="9"/>
      <c r="AQ57000" s="9"/>
    </row>
    <row r="57001" spans="41:43" x14ac:dyDescent="0.3">
      <c r="AO57001" s="9"/>
      <c r="AP57001" s="9"/>
      <c r="AQ57001" s="9"/>
    </row>
    <row r="57002" spans="41:43" x14ac:dyDescent="0.3">
      <c r="AO57002" s="9"/>
      <c r="AP57002" s="9"/>
      <c r="AQ57002" s="9"/>
    </row>
    <row r="57003" spans="41:43" x14ac:dyDescent="0.3">
      <c r="AO57003" s="9"/>
      <c r="AP57003" s="9"/>
      <c r="AQ57003" s="9"/>
    </row>
    <row r="57004" spans="41:43" x14ac:dyDescent="0.3">
      <c r="AO57004" s="9"/>
      <c r="AP57004" s="9"/>
      <c r="AQ57004" s="9"/>
    </row>
    <row r="57005" spans="41:43" x14ac:dyDescent="0.3">
      <c r="AO57005" s="9"/>
      <c r="AP57005" s="9"/>
      <c r="AQ57005" s="9"/>
    </row>
    <row r="57006" spans="41:43" x14ac:dyDescent="0.3">
      <c r="AO57006" s="9"/>
      <c r="AP57006" s="9"/>
      <c r="AQ57006" s="9"/>
    </row>
    <row r="57007" spans="41:43" x14ac:dyDescent="0.3">
      <c r="AO57007" s="9"/>
      <c r="AP57007" s="9"/>
      <c r="AQ57007" s="9"/>
    </row>
    <row r="57008" spans="41:43" x14ac:dyDescent="0.3">
      <c r="AO57008" s="9"/>
      <c r="AP57008" s="9"/>
      <c r="AQ57008" s="9"/>
    </row>
    <row r="57009" spans="41:43" x14ac:dyDescent="0.3">
      <c r="AO57009" s="9"/>
      <c r="AP57009" s="9"/>
      <c r="AQ57009" s="9"/>
    </row>
    <row r="57010" spans="41:43" x14ac:dyDescent="0.3">
      <c r="AO57010" s="9"/>
      <c r="AP57010" s="9"/>
      <c r="AQ57010" s="9"/>
    </row>
    <row r="57011" spans="41:43" x14ac:dyDescent="0.3">
      <c r="AO57011" s="9"/>
      <c r="AP57011" s="9"/>
      <c r="AQ57011" s="9"/>
    </row>
    <row r="57012" spans="41:43" x14ac:dyDescent="0.3">
      <c r="AO57012" s="9"/>
      <c r="AP57012" s="9"/>
      <c r="AQ57012" s="9"/>
    </row>
    <row r="57013" spans="41:43" x14ac:dyDescent="0.3">
      <c r="AO57013" s="9"/>
      <c r="AP57013" s="9"/>
      <c r="AQ57013" s="9"/>
    </row>
    <row r="57014" spans="41:43" x14ac:dyDescent="0.3">
      <c r="AO57014" s="9"/>
      <c r="AP57014" s="9"/>
      <c r="AQ57014" s="9"/>
    </row>
    <row r="57015" spans="41:43" x14ac:dyDescent="0.3">
      <c r="AO57015" s="9"/>
      <c r="AP57015" s="9"/>
      <c r="AQ57015" s="9"/>
    </row>
    <row r="57016" spans="41:43" x14ac:dyDescent="0.3">
      <c r="AO57016" s="9"/>
      <c r="AP57016" s="9"/>
      <c r="AQ57016" s="9"/>
    </row>
    <row r="57017" spans="41:43" x14ac:dyDescent="0.3">
      <c r="AO57017" s="9"/>
      <c r="AP57017" s="9"/>
      <c r="AQ57017" s="9"/>
    </row>
    <row r="57018" spans="41:43" x14ac:dyDescent="0.3">
      <c r="AO57018" s="9"/>
      <c r="AP57018" s="9"/>
      <c r="AQ57018" s="9"/>
    </row>
    <row r="57019" spans="41:43" x14ac:dyDescent="0.3">
      <c r="AO57019" s="9"/>
      <c r="AP57019" s="9"/>
      <c r="AQ57019" s="9"/>
    </row>
    <row r="57020" spans="41:43" x14ac:dyDescent="0.3">
      <c r="AO57020" s="9"/>
      <c r="AP57020" s="9"/>
      <c r="AQ57020" s="9"/>
    </row>
    <row r="57021" spans="41:43" x14ac:dyDescent="0.3">
      <c r="AO57021" s="9"/>
      <c r="AP57021" s="9"/>
      <c r="AQ57021" s="9"/>
    </row>
    <row r="57022" spans="41:43" x14ac:dyDescent="0.3">
      <c r="AO57022" s="9"/>
      <c r="AP57022" s="9"/>
      <c r="AQ57022" s="9"/>
    </row>
    <row r="57023" spans="41:43" x14ac:dyDescent="0.3">
      <c r="AO57023" s="9"/>
      <c r="AP57023" s="9"/>
      <c r="AQ57023" s="9"/>
    </row>
    <row r="57024" spans="41:43" x14ac:dyDescent="0.3">
      <c r="AO57024" s="9"/>
      <c r="AP57024" s="9"/>
      <c r="AQ57024" s="9"/>
    </row>
    <row r="57025" spans="41:43" x14ac:dyDescent="0.3">
      <c r="AO57025" s="9"/>
      <c r="AP57025" s="9"/>
      <c r="AQ57025" s="9"/>
    </row>
    <row r="57026" spans="41:43" x14ac:dyDescent="0.3">
      <c r="AO57026" s="9"/>
      <c r="AP57026" s="9"/>
      <c r="AQ57026" s="9"/>
    </row>
    <row r="57027" spans="41:43" x14ac:dyDescent="0.3">
      <c r="AO57027" s="9"/>
      <c r="AP57027" s="9"/>
      <c r="AQ57027" s="9"/>
    </row>
    <row r="57028" spans="41:43" x14ac:dyDescent="0.3">
      <c r="AO57028" s="9"/>
      <c r="AP57028" s="9"/>
      <c r="AQ57028" s="9"/>
    </row>
    <row r="57029" spans="41:43" x14ac:dyDescent="0.3">
      <c r="AO57029" s="9"/>
      <c r="AP57029" s="9"/>
      <c r="AQ57029" s="9"/>
    </row>
    <row r="57030" spans="41:43" x14ac:dyDescent="0.3">
      <c r="AO57030" s="9"/>
      <c r="AP57030" s="9"/>
      <c r="AQ57030" s="9"/>
    </row>
    <row r="57031" spans="41:43" x14ac:dyDescent="0.3">
      <c r="AO57031" s="9"/>
      <c r="AP57031" s="9"/>
      <c r="AQ57031" s="9"/>
    </row>
    <row r="57032" spans="41:43" x14ac:dyDescent="0.3">
      <c r="AO57032" s="9"/>
      <c r="AP57032" s="9"/>
      <c r="AQ57032" s="9"/>
    </row>
    <row r="57033" spans="41:43" x14ac:dyDescent="0.3">
      <c r="AO57033" s="9"/>
      <c r="AP57033" s="9"/>
      <c r="AQ57033" s="9"/>
    </row>
    <row r="57034" spans="41:43" x14ac:dyDescent="0.3">
      <c r="AO57034" s="9"/>
      <c r="AP57034" s="9"/>
      <c r="AQ57034" s="9"/>
    </row>
    <row r="57035" spans="41:43" x14ac:dyDescent="0.3">
      <c r="AO57035" s="9"/>
      <c r="AP57035" s="9"/>
      <c r="AQ57035" s="9"/>
    </row>
    <row r="57036" spans="41:43" x14ac:dyDescent="0.3">
      <c r="AO57036" s="9"/>
      <c r="AP57036" s="9"/>
      <c r="AQ57036" s="9"/>
    </row>
    <row r="57037" spans="41:43" x14ac:dyDescent="0.3">
      <c r="AO57037" s="9"/>
      <c r="AP57037" s="9"/>
      <c r="AQ57037" s="9"/>
    </row>
    <row r="57038" spans="41:43" x14ac:dyDescent="0.3">
      <c r="AO57038" s="9"/>
      <c r="AP57038" s="9"/>
      <c r="AQ57038" s="9"/>
    </row>
    <row r="57039" spans="41:43" x14ac:dyDescent="0.3">
      <c r="AO57039" s="9"/>
      <c r="AP57039" s="9"/>
      <c r="AQ57039" s="9"/>
    </row>
    <row r="57040" spans="41:43" x14ac:dyDescent="0.3">
      <c r="AO57040" s="9"/>
      <c r="AP57040" s="9"/>
      <c r="AQ57040" s="9"/>
    </row>
    <row r="57041" spans="41:43" x14ac:dyDescent="0.3">
      <c r="AO57041" s="9"/>
      <c r="AP57041" s="9"/>
      <c r="AQ57041" s="9"/>
    </row>
    <row r="57042" spans="41:43" x14ac:dyDescent="0.3">
      <c r="AO57042" s="9"/>
      <c r="AP57042" s="9"/>
      <c r="AQ57042" s="9"/>
    </row>
    <row r="57043" spans="41:43" x14ac:dyDescent="0.3">
      <c r="AO57043" s="9"/>
      <c r="AP57043" s="9"/>
      <c r="AQ57043" s="9"/>
    </row>
    <row r="57044" spans="41:43" x14ac:dyDescent="0.3">
      <c r="AO57044" s="9"/>
      <c r="AP57044" s="9"/>
      <c r="AQ57044" s="9"/>
    </row>
    <row r="57045" spans="41:43" x14ac:dyDescent="0.3">
      <c r="AO57045" s="9"/>
      <c r="AP57045" s="9"/>
      <c r="AQ57045" s="9"/>
    </row>
    <row r="57046" spans="41:43" x14ac:dyDescent="0.3">
      <c r="AO57046" s="9"/>
      <c r="AP57046" s="9"/>
      <c r="AQ57046" s="9"/>
    </row>
    <row r="57047" spans="41:43" x14ac:dyDescent="0.3">
      <c r="AO57047" s="9"/>
      <c r="AP57047" s="9"/>
      <c r="AQ57047" s="9"/>
    </row>
    <row r="57048" spans="41:43" x14ac:dyDescent="0.3">
      <c r="AO57048" s="9"/>
      <c r="AP57048" s="9"/>
      <c r="AQ57048" s="9"/>
    </row>
    <row r="57049" spans="41:43" x14ac:dyDescent="0.3">
      <c r="AO57049" s="9"/>
      <c r="AP57049" s="9"/>
      <c r="AQ57049" s="9"/>
    </row>
    <row r="57050" spans="41:43" x14ac:dyDescent="0.3">
      <c r="AO57050" s="9"/>
      <c r="AP57050" s="9"/>
      <c r="AQ57050" s="9"/>
    </row>
    <row r="57051" spans="41:43" x14ac:dyDescent="0.3">
      <c r="AO57051" s="9"/>
      <c r="AP57051" s="9"/>
      <c r="AQ57051" s="9"/>
    </row>
    <row r="57052" spans="41:43" x14ac:dyDescent="0.3">
      <c r="AO57052" s="9"/>
      <c r="AP57052" s="9"/>
      <c r="AQ57052" s="9"/>
    </row>
    <row r="57053" spans="41:43" x14ac:dyDescent="0.3">
      <c r="AO57053" s="9"/>
      <c r="AP57053" s="9"/>
      <c r="AQ57053" s="9"/>
    </row>
    <row r="57054" spans="41:43" x14ac:dyDescent="0.3">
      <c r="AO57054" s="9"/>
      <c r="AP57054" s="9"/>
      <c r="AQ57054" s="9"/>
    </row>
    <row r="57055" spans="41:43" x14ac:dyDescent="0.3">
      <c r="AO57055" s="9"/>
      <c r="AP57055" s="9"/>
      <c r="AQ57055" s="9"/>
    </row>
    <row r="57056" spans="41:43" x14ac:dyDescent="0.3">
      <c r="AO57056" s="9"/>
      <c r="AP57056" s="9"/>
      <c r="AQ57056" s="9"/>
    </row>
    <row r="57057" spans="41:43" x14ac:dyDescent="0.3">
      <c r="AO57057" s="9"/>
      <c r="AP57057" s="9"/>
      <c r="AQ57057" s="9"/>
    </row>
    <row r="57058" spans="41:43" x14ac:dyDescent="0.3">
      <c r="AO57058" s="9"/>
      <c r="AP57058" s="9"/>
      <c r="AQ57058" s="9"/>
    </row>
    <row r="57059" spans="41:43" x14ac:dyDescent="0.3">
      <c r="AO57059" s="9"/>
      <c r="AP57059" s="9"/>
      <c r="AQ57059" s="9"/>
    </row>
    <row r="57060" spans="41:43" x14ac:dyDescent="0.3">
      <c r="AO57060" s="9"/>
      <c r="AP57060" s="9"/>
      <c r="AQ57060" s="9"/>
    </row>
    <row r="57061" spans="41:43" x14ac:dyDescent="0.3">
      <c r="AO57061" s="9"/>
      <c r="AP57061" s="9"/>
      <c r="AQ57061" s="9"/>
    </row>
    <row r="57062" spans="41:43" x14ac:dyDescent="0.3">
      <c r="AO57062" s="9"/>
      <c r="AP57062" s="9"/>
      <c r="AQ57062" s="9"/>
    </row>
    <row r="57063" spans="41:43" x14ac:dyDescent="0.3">
      <c r="AO57063" s="9"/>
      <c r="AP57063" s="9"/>
      <c r="AQ57063" s="9"/>
    </row>
    <row r="57064" spans="41:43" x14ac:dyDescent="0.3">
      <c r="AO57064" s="9"/>
      <c r="AP57064" s="9"/>
      <c r="AQ57064" s="9"/>
    </row>
    <row r="57065" spans="41:43" x14ac:dyDescent="0.3">
      <c r="AO57065" s="9"/>
      <c r="AP57065" s="9"/>
      <c r="AQ57065" s="9"/>
    </row>
    <row r="57066" spans="41:43" x14ac:dyDescent="0.3">
      <c r="AO57066" s="9"/>
      <c r="AP57066" s="9"/>
      <c r="AQ57066" s="9"/>
    </row>
    <row r="57067" spans="41:43" x14ac:dyDescent="0.3">
      <c r="AO57067" s="9"/>
      <c r="AP57067" s="9"/>
      <c r="AQ57067" s="9"/>
    </row>
    <row r="57068" spans="41:43" x14ac:dyDescent="0.3">
      <c r="AO57068" s="9"/>
      <c r="AP57068" s="9"/>
      <c r="AQ57068" s="9"/>
    </row>
    <row r="57069" spans="41:43" x14ac:dyDescent="0.3">
      <c r="AO57069" s="9"/>
      <c r="AP57069" s="9"/>
      <c r="AQ57069" s="9"/>
    </row>
    <row r="57070" spans="41:43" x14ac:dyDescent="0.3">
      <c r="AO57070" s="9"/>
      <c r="AP57070" s="9"/>
      <c r="AQ57070" s="9"/>
    </row>
    <row r="57071" spans="41:43" x14ac:dyDescent="0.3">
      <c r="AO57071" s="9"/>
      <c r="AP57071" s="9"/>
      <c r="AQ57071" s="9"/>
    </row>
    <row r="57072" spans="41:43" x14ac:dyDescent="0.3">
      <c r="AO57072" s="9"/>
      <c r="AP57072" s="9"/>
      <c r="AQ57072" s="9"/>
    </row>
    <row r="57073" spans="41:43" x14ac:dyDescent="0.3">
      <c r="AO57073" s="9"/>
      <c r="AP57073" s="9"/>
      <c r="AQ57073" s="9"/>
    </row>
    <row r="57074" spans="41:43" x14ac:dyDescent="0.3">
      <c r="AO57074" s="9"/>
      <c r="AP57074" s="9"/>
      <c r="AQ57074" s="9"/>
    </row>
    <row r="57075" spans="41:43" x14ac:dyDescent="0.3">
      <c r="AO57075" s="9"/>
      <c r="AP57075" s="9"/>
      <c r="AQ57075" s="9"/>
    </row>
    <row r="57076" spans="41:43" x14ac:dyDescent="0.3">
      <c r="AO57076" s="9"/>
      <c r="AP57076" s="9"/>
      <c r="AQ57076" s="9"/>
    </row>
    <row r="57077" spans="41:43" x14ac:dyDescent="0.3">
      <c r="AO57077" s="9"/>
      <c r="AP57077" s="9"/>
      <c r="AQ57077" s="9"/>
    </row>
    <row r="57078" spans="41:43" x14ac:dyDescent="0.3">
      <c r="AO57078" s="9"/>
      <c r="AP57078" s="9"/>
      <c r="AQ57078" s="9"/>
    </row>
    <row r="57079" spans="41:43" x14ac:dyDescent="0.3">
      <c r="AO57079" s="9"/>
      <c r="AP57079" s="9"/>
      <c r="AQ57079" s="9"/>
    </row>
    <row r="57080" spans="41:43" x14ac:dyDescent="0.3">
      <c r="AO57080" s="9"/>
      <c r="AP57080" s="9"/>
      <c r="AQ57080" s="9"/>
    </row>
    <row r="57081" spans="41:43" x14ac:dyDescent="0.3">
      <c r="AO57081" s="9"/>
      <c r="AP57081" s="9"/>
      <c r="AQ57081" s="9"/>
    </row>
    <row r="57082" spans="41:43" x14ac:dyDescent="0.3">
      <c r="AO57082" s="9"/>
      <c r="AP57082" s="9"/>
      <c r="AQ57082" s="9"/>
    </row>
    <row r="57083" spans="41:43" x14ac:dyDescent="0.3">
      <c r="AO57083" s="9"/>
      <c r="AP57083" s="9"/>
      <c r="AQ57083" s="9"/>
    </row>
    <row r="57084" spans="41:43" x14ac:dyDescent="0.3">
      <c r="AO57084" s="9"/>
      <c r="AP57084" s="9"/>
      <c r="AQ57084" s="9"/>
    </row>
    <row r="57085" spans="41:43" x14ac:dyDescent="0.3">
      <c r="AO57085" s="9"/>
      <c r="AP57085" s="9"/>
      <c r="AQ57085" s="9"/>
    </row>
    <row r="57086" spans="41:43" x14ac:dyDescent="0.3">
      <c r="AO57086" s="9"/>
      <c r="AP57086" s="9"/>
      <c r="AQ57086" s="9"/>
    </row>
    <row r="57087" spans="41:43" x14ac:dyDescent="0.3">
      <c r="AO57087" s="9"/>
      <c r="AP57087" s="9"/>
      <c r="AQ57087" s="9"/>
    </row>
    <row r="57088" spans="41:43" x14ac:dyDescent="0.3">
      <c r="AO57088" s="9"/>
      <c r="AP57088" s="9"/>
      <c r="AQ57088" s="9"/>
    </row>
    <row r="57089" spans="41:43" x14ac:dyDescent="0.3">
      <c r="AO57089" s="9"/>
      <c r="AP57089" s="9"/>
      <c r="AQ57089" s="9"/>
    </row>
    <row r="57090" spans="41:43" x14ac:dyDescent="0.3">
      <c r="AO57090" s="9"/>
      <c r="AP57090" s="9"/>
      <c r="AQ57090" s="9"/>
    </row>
    <row r="57091" spans="41:43" x14ac:dyDescent="0.3">
      <c r="AO57091" s="9"/>
      <c r="AP57091" s="9"/>
      <c r="AQ57091" s="9"/>
    </row>
    <row r="57092" spans="41:43" x14ac:dyDescent="0.3">
      <c r="AO57092" s="9"/>
      <c r="AP57092" s="9"/>
      <c r="AQ57092" s="9"/>
    </row>
    <row r="57093" spans="41:43" x14ac:dyDescent="0.3">
      <c r="AO57093" s="9"/>
      <c r="AP57093" s="9"/>
      <c r="AQ57093" s="9"/>
    </row>
    <row r="57094" spans="41:43" x14ac:dyDescent="0.3">
      <c r="AO57094" s="9"/>
      <c r="AP57094" s="9"/>
      <c r="AQ57094" s="9"/>
    </row>
    <row r="57095" spans="41:43" x14ac:dyDescent="0.3">
      <c r="AO57095" s="9"/>
      <c r="AP57095" s="9"/>
      <c r="AQ57095" s="9"/>
    </row>
    <row r="57096" spans="41:43" x14ac:dyDescent="0.3">
      <c r="AO57096" s="9"/>
      <c r="AP57096" s="9"/>
      <c r="AQ57096" s="9"/>
    </row>
    <row r="57097" spans="41:43" x14ac:dyDescent="0.3">
      <c r="AO57097" s="9"/>
      <c r="AP57097" s="9"/>
      <c r="AQ57097" s="9"/>
    </row>
    <row r="57098" spans="41:43" x14ac:dyDescent="0.3">
      <c r="AO57098" s="9"/>
      <c r="AP57098" s="9"/>
      <c r="AQ57098" s="9"/>
    </row>
    <row r="57099" spans="41:43" x14ac:dyDescent="0.3">
      <c r="AO57099" s="9"/>
      <c r="AP57099" s="9"/>
      <c r="AQ57099" s="9"/>
    </row>
    <row r="57100" spans="41:43" x14ac:dyDescent="0.3">
      <c r="AO57100" s="9"/>
      <c r="AP57100" s="9"/>
      <c r="AQ57100" s="9"/>
    </row>
    <row r="57101" spans="41:43" x14ac:dyDescent="0.3">
      <c r="AO57101" s="9"/>
      <c r="AP57101" s="9"/>
      <c r="AQ57101" s="9"/>
    </row>
    <row r="57102" spans="41:43" x14ac:dyDescent="0.3">
      <c r="AO57102" s="9"/>
      <c r="AP57102" s="9"/>
      <c r="AQ57102" s="9"/>
    </row>
    <row r="57103" spans="41:43" x14ac:dyDescent="0.3">
      <c r="AO57103" s="9"/>
      <c r="AP57103" s="9"/>
      <c r="AQ57103" s="9"/>
    </row>
    <row r="57104" spans="41:43" x14ac:dyDescent="0.3">
      <c r="AO57104" s="9"/>
      <c r="AP57104" s="9"/>
      <c r="AQ57104" s="9"/>
    </row>
    <row r="57105" spans="41:43" x14ac:dyDescent="0.3">
      <c r="AO57105" s="9"/>
      <c r="AP57105" s="9"/>
      <c r="AQ57105" s="9"/>
    </row>
    <row r="57106" spans="41:43" x14ac:dyDescent="0.3">
      <c r="AO57106" s="9"/>
      <c r="AP57106" s="9"/>
      <c r="AQ57106" s="9"/>
    </row>
    <row r="57107" spans="41:43" x14ac:dyDescent="0.3">
      <c r="AO57107" s="9"/>
      <c r="AP57107" s="9"/>
      <c r="AQ57107" s="9"/>
    </row>
    <row r="57108" spans="41:43" x14ac:dyDescent="0.3">
      <c r="AO57108" s="9"/>
      <c r="AP57108" s="9"/>
      <c r="AQ57108" s="9"/>
    </row>
    <row r="57109" spans="41:43" x14ac:dyDescent="0.3">
      <c r="AO57109" s="9"/>
      <c r="AP57109" s="9"/>
      <c r="AQ57109" s="9"/>
    </row>
    <row r="57110" spans="41:43" x14ac:dyDescent="0.3">
      <c r="AO57110" s="9"/>
      <c r="AP57110" s="9"/>
      <c r="AQ57110" s="9"/>
    </row>
    <row r="57111" spans="41:43" x14ac:dyDescent="0.3">
      <c r="AO57111" s="9"/>
      <c r="AP57111" s="9"/>
      <c r="AQ57111" s="9"/>
    </row>
    <row r="57112" spans="41:43" x14ac:dyDescent="0.3">
      <c r="AO57112" s="9"/>
      <c r="AP57112" s="9"/>
      <c r="AQ57112" s="9"/>
    </row>
    <row r="57113" spans="41:43" x14ac:dyDescent="0.3">
      <c r="AO57113" s="9"/>
      <c r="AP57113" s="9"/>
      <c r="AQ57113" s="9"/>
    </row>
    <row r="57114" spans="41:43" x14ac:dyDescent="0.3">
      <c r="AO57114" s="9"/>
      <c r="AP57114" s="9"/>
      <c r="AQ57114" s="9"/>
    </row>
    <row r="57115" spans="41:43" x14ac:dyDescent="0.3">
      <c r="AO57115" s="9"/>
      <c r="AP57115" s="9"/>
      <c r="AQ57115" s="9"/>
    </row>
    <row r="57116" spans="41:43" x14ac:dyDescent="0.3">
      <c r="AO57116" s="9"/>
      <c r="AP57116" s="9"/>
      <c r="AQ57116" s="9"/>
    </row>
    <row r="57117" spans="41:43" x14ac:dyDescent="0.3">
      <c r="AO57117" s="9"/>
      <c r="AP57117" s="9"/>
      <c r="AQ57117" s="9"/>
    </row>
    <row r="57118" spans="41:43" x14ac:dyDescent="0.3">
      <c r="AO57118" s="9"/>
      <c r="AP57118" s="9"/>
      <c r="AQ57118" s="9"/>
    </row>
    <row r="57119" spans="41:43" x14ac:dyDescent="0.3">
      <c r="AO57119" s="9"/>
      <c r="AP57119" s="9"/>
      <c r="AQ57119" s="9"/>
    </row>
    <row r="57120" spans="41:43" x14ac:dyDescent="0.3">
      <c r="AO57120" s="9"/>
      <c r="AP57120" s="9"/>
      <c r="AQ57120" s="9"/>
    </row>
    <row r="57121" spans="41:43" x14ac:dyDescent="0.3">
      <c r="AO57121" s="9"/>
      <c r="AP57121" s="9"/>
      <c r="AQ57121" s="9"/>
    </row>
    <row r="57122" spans="41:43" x14ac:dyDescent="0.3">
      <c r="AO57122" s="9"/>
      <c r="AP57122" s="9"/>
      <c r="AQ57122" s="9"/>
    </row>
    <row r="57123" spans="41:43" x14ac:dyDescent="0.3">
      <c r="AO57123" s="9"/>
      <c r="AP57123" s="9"/>
      <c r="AQ57123" s="9"/>
    </row>
    <row r="57124" spans="41:43" x14ac:dyDescent="0.3">
      <c r="AO57124" s="9"/>
      <c r="AP57124" s="9"/>
      <c r="AQ57124" s="9"/>
    </row>
    <row r="57125" spans="41:43" x14ac:dyDescent="0.3">
      <c r="AO57125" s="9"/>
      <c r="AP57125" s="9"/>
      <c r="AQ57125" s="9"/>
    </row>
    <row r="57126" spans="41:43" x14ac:dyDescent="0.3">
      <c r="AO57126" s="9"/>
      <c r="AP57126" s="9"/>
      <c r="AQ57126" s="9"/>
    </row>
    <row r="57127" spans="41:43" x14ac:dyDescent="0.3">
      <c r="AO57127" s="9"/>
      <c r="AP57127" s="9"/>
      <c r="AQ57127" s="9"/>
    </row>
    <row r="57128" spans="41:43" x14ac:dyDescent="0.3">
      <c r="AO57128" s="9"/>
      <c r="AP57128" s="9"/>
      <c r="AQ57128" s="9"/>
    </row>
    <row r="57129" spans="41:43" x14ac:dyDescent="0.3">
      <c r="AO57129" s="9"/>
      <c r="AP57129" s="9"/>
      <c r="AQ57129" s="9"/>
    </row>
    <row r="57130" spans="41:43" x14ac:dyDescent="0.3">
      <c r="AO57130" s="9"/>
      <c r="AP57130" s="9"/>
      <c r="AQ57130" s="9"/>
    </row>
    <row r="57131" spans="41:43" x14ac:dyDescent="0.3">
      <c r="AO57131" s="9"/>
      <c r="AP57131" s="9"/>
      <c r="AQ57131" s="9"/>
    </row>
    <row r="57132" spans="41:43" x14ac:dyDescent="0.3">
      <c r="AO57132" s="9"/>
      <c r="AP57132" s="9"/>
      <c r="AQ57132" s="9"/>
    </row>
    <row r="57133" spans="41:43" x14ac:dyDescent="0.3">
      <c r="AO57133" s="9"/>
      <c r="AP57133" s="9"/>
      <c r="AQ57133" s="9"/>
    </row>
    <row r="57134" spans="41:43" x14ac:dyDescent="0.3">
      <c r="AO57134" s="9"/>
      <c r="AP57134" s="9"/>
      <c r="AQ57134" s="9"/>
    </row>
    <row r="57135" spans="41:43" x14ac:dyDescent="0.3">
      <c r="AO57135" s="9"/>
      <c r="AP57135" s="9"/>
      <c r="AQ57135" s="9"/>
    </row>
    <row r="57136" spans="41:43" x14ac:dyDescent="0.3">
      <c r="AO57136" s="9"/>
      <c r="AP57136" s="9"/>
      <c r="AQ57136" s="9"/>
    </row>
    <row r="57137" spans="41:43" x14ac:dyDescent="0.3">
      <c r="AO57137" s="9"/>
      <c r="AP57137" s="9"/>
      <c r="AQ57137" s="9"/>
    </row>
    <row r="57138" spans="41:43" x14ac:dyDescent="0.3">
      <c r="AO57138" s="9"/>
      <c r="AP57138" s="9"/>
      <c r="AQ57138" s="9"/>
    </row>
    <row r="57139" spans="41:43" x14ac:dyDescent="0.3">
      <c r="AO57139" s="9"/>
      <c r="AP57139" s="9"/>
      <c r="AQ57139" s="9"/>
    </row>
    <row r="57140" spans="41:43" x14ac:dyDescent="0.3">
      <c r="AO57140" s="9"/>
      <c r="AP57140" s="9"/>
      <c r="AQ57140" s="9"/>
    </row>
    <row r="57141" spans="41:43" x14ac:dyDescent="0.3">
      <c r="AO57141" s="9"/>
      <c r="AP57141" s="9"/>
      <c r="AQ57141" s="9"/>
    </row>
    <row r="57142" spans="41:43" x14ac:dyDescent="0.3">
      <c r="AO57142" s="9"/>
      <c r="AP57142" s="9"/>
      <c r="AQ57142" s="9"/>
    </row>
    <row r="57143" spans="41:43" x14ac:dyDescent="0.3">
      <c r="AO57143" s="9"/>
      <c r="AP57143" s="9"/>
      <c r="AQ57143" s="9"/>
    </row>
    <row r="57144" spans="41:43" x14ac:dyDescent="0.3">
      <c r="AO57144" s="9"/>
      <c r="AP57144" s="9"/>
      <c r="AQ57144" s="9"/>
    </row>
    <row r="57145" spans="41:43" x14ac:dyDescent="0.3">
      <c r="AO57145" s="9"/>
      <c r="AP57145" s="9"/>
      <c r="AQ57145" s="9"/>
    </row>
    <row r="57146" spans="41:43" x14ac:dyDescent="0.3">
      <c r="AO57146" s="9"/>
      <c r="AP57146" s="9"/>
      <c r="AQ57146" s="9"/>
    </row>
    <row r="57147" spans="41:43" x14ac:dyDescent="0.3">
      <c r="AO57147" s="9"/>
      <c r="AP57147" s="9"/>
      <c r="AQ57147" s="9"/>
    </row>
    <row r="57148" spans="41:43" x14ac:dyDescent="0.3">
      <c r="AO57148" s="9"/>
      <c r="AP57148" s="9"/>
      <c r="AQ57148" s="9"/>
    </row>
    <row r="57149" spans="41:43" x14ac:dyDescent="0.3">
      <c r="AO57149" s="9"/>
      <c r="AP57149" s="9"/>
      <c r="AQ57149" s="9"/>
    </row>
    <row r="57150" spans="41:43" x14ac:dyDescent="0.3">
      <c r="AO57150" s="9"/>
      <c r="AP57150" s="9"/>
      <c r="AQ57150" s="9"/>
    </row>
    <row r="57151" spans="41:43" x14ac:dyDescent="0.3">
      <c r="AO57151" s="9"/>
      <c r="AP57151" s="9"/>
      <c r="AQ57151" s="9"/>
    </row>
    <row r="57152" spans="41:43" x14ac:dyDescent="0.3">
      <c r="AO57152" s="9"/>
      <c r="AP57152" s="9"/>
      <c r="AQ57152" s="9"/>
    </row>
    <row r="57153" spans="41:43" x14ac:dyDescent="0.3">
      <c r="AO57153" s="9"/>
      <c r="AP57153" s="9"/>
      <c r="AQ57153" s="9"/>
    </row>
    <row r="57154" spans="41:43" x14ac:dyDescent="0.3">
      <c r="AO57154" s="9"/>
      <c r="AP57154" s="9"/>
      <c r="AQ57154" s="9"/>
    </row>
    <row r="57155" spans="41:43" x14ac:dyDescent="0.3">
      <c r="AO57155" s="9"/>
      <c r="AP57155" s="9"/>
      <c r="AQ57155" s="9"/>
    </row>
    <row r="57156" spans="41:43" x14ac:dyDescent="0.3">
      <c r="AO57156" s="9"/>
      <c r="AP57156" s="9"/>
      <c r="AQ57156" s="9"/>
    </row>
    <row r="57157" spans="41:43" x14ac:dyDescent="0.3">
      <c r="AO57157" s="9"/>
      <c r="AP57157" s="9"/>
      <c r="AQ57157" s="9"/>
    </row>
    <row r="57158" spans="41:43" x14ac:dyDescent="0.3">
      <c r="AO57158" s="9"/>
      <c r="AP57158" s="9"/>
      <c r="AQ57158" s="9"/>
    </row>
    <row r="57159" spans="41:43" x14ac:dyDescent="0.3">
      <c r="AO57159" s="9"/>
      <c r="AP57159" s="9"/>
      <c r="AQ57159" s="9"/>
    </row>
    <row r="57160" spans="41:43" x14ac:dyDescent="0.3">
      <c r="AO57160" s="9"/>
      <c r="AP57160" s="9"/>
      <c r="AQ57160" s="9"/>
    </row>
    <row r="57161" spans="41:43" x14ac:dyDescent="0.3">
      <c r="AO57161" s="9"/>
      <c r="AP57161" s="9"/>
      <c r="AQ57161" s="9"/>
    </row>
    <row r="57162" spans="41:43" x14ac:dyDescent="0.3">
      <c r="AO57162" s="9"/>
      <c r="AP57162" s="9"/>
      <c r="AQ57162" s="9"/>
    </row>
    <row r="57163" spans="41:43" x14ac:dyDescent="0.3">
      <c r="AO57163" s="9"/>
      <c r="AP57163" s="9"/>
      <c r="AQ57163" s="9"/>
    </row>
    <row r="57164" spans="41:43" x14ac:dyDescent="0.3">
      <c r="AO57164" s="9"/>
      <c r="AP57164" s="9"/>
      <c r="AQ57164" s="9"/>
    </row>
    <row r="57165" spans="41:43" x14ac:dyDescent="0.3">
      <c r="AO57165" s="9"/>
      <c r="AP57165" s="9"/>
      <c r="AQ57165" s="9"/>
    </row>
    <row r="57166" spans="41:43" x14ac:dyDescent="0.3">
      <c r="AO57166" s="9"/>
      <c r="AP57166" s="9"/>
      <c r="AQ57166" s="9"/>
    </row>
    <row r="57167" spans="41:43" x14ac:dyDescent="0.3">
      <c r="AO57167" s="9"/>
      <c r="AP57167" s="9"/>
      <c r="AQ57167" s="9"/>
    </row>
    <row r="57168" spans="41:43" x14ac:dyDescent="0.3">
      <c r="AO57168" s="9"/>
      <c r="AP57168" s="9"/>
      <c r="AQ57168" s="9"/>
    </row>
    <row r="57169" spans="41:43" x14ac:dyDescent="0.3">
      <c r="AO57169" s="9"/>
      <c r="AP57169" s="9"/>
      <c r="AQ57169" s="9"/>
    </row>
    <row r="57170" spans="41:43" x14ac:dyDescent="0.3">
      <c r="AO57170" s="9"/>
      <c r="AP57170" s="9"/>
      <c r="AQ57170" s="9"/>
    </row>
    <row r="57171" spans="41:43" x14ac:dyDescent="0.3">
      <c r="AO57171" s="9"/>
      <c r="AP57171" s="9"/>
      <c r="AQ57171" s="9"/>
    </row>
    <row r="57172" spans="41:43" x14ac:dyDescent="0.3">
      <c r="AO57172" s="9"/>
      <c r="AP57172" s="9"/>
      <c r="AQ57172" s="9"/>
    </row>
    <row r="57173" spans="41:43" x14ac:dyDescent="0.3">
      <c r="AO57173" s="9"/>
      <c r="AP57173" s="9"/>
      <c r="AQ57173" s="9"/>
    </row>
    <row r="57174" spans="41:43" x14ac:dyDescent="0.3">
      <c r="AO57174" s="9"/>
      <c r="AP57174" s="9"/>
      <c r="AQ57174" s="9"/>
    </row>
    <row r="57175" spans="41:43" x14ac:dyDescent="0.3">
      <c r="AO57175" s="9"/>
      <c r="AP57175" s="9"/>
      <c r="AQ57175" s="9"/>
    </row>
    <row r="57176" spans="41:43" x14ac:dyDescent="0.3">
      <c r="AO57176" s="9"/>
      <c r="AP57176" s="9"/>
      <c r="AQ57176" s="9"/>
    </row>
    <row r="57177" spans="41:43" x14ac:dyDescent="0.3">
      <c r="AO57177" s="9"/>
      <c r="AP57177" s="9"/>
      <c r="AQ57177" s="9"/>
    </row>
    <row r="57178" spans="41:43" x14ac:dyDescent="0.3">
      <c r="AO57178" s="9"/>
      <c r="AP57178" s="9"/>
      <c r="AQ57178" s="9"/>
    </row>
    <row r="57179" spans="41:43" x14ac:dyDescent="0.3">
      <c r="AO57179" s="9"/>
      <c r="AP57179" s="9"/>
      <c r="AQ57179" s="9"/>
    </row>
    <row r="57180" spans="41:43" x14ac:dyDescent="0.3">
      <c r="AO57180" s="9"/>
      <c r="AP57180" s="9"/>
      <c r="AQ57180" s="9"/>
    </row>
    <row r="57181" spans="41:43" x14ac:dyDescent="0.3">
      <c r="AO57181" s="9"/>
      <c r="AP57181" s="9"/>
      <c r="AQ57181" s="9"/>
    </row>
    <row r="57182" spans="41:43" x14ac:dyDescent="0.3">
      <c r="AO57182" s="9"/>
      <c r="AP57182" s="9"/>
      <c r="AQ57182" s="9"/>
    </row>
    <row r="57183" spans="41:43" x14ac:dyDescent="0.3">
      <c r="AO57183" s="9"/>
      <c r="AP57183" s="9"/>
      <c r="AQ57183" s="9"/>
    </row>
    <row r="57184" spans="41:43" x14ac:dyDescent="0.3">
      <c r="AO57184" s="9"/>
      <c r="AP57184" s="9"/>
      <c r="AQ57184" s="9"/>
    </row>
    <row r="57185" spans="41:43" x14ac:dyDescent="0.3">
      <c r="AO57185" s="9"/>
      <c r="AP57185" s="9"/>
      <c r="AQ57185" s="9"/>
    </row>
    <row r="57186" spans="41:43" x14ac:dyDescent="0.3">
      <c r="AO57186" s="9"/>
      <c r="AP57186" s="9"/>
      <c r="AQ57186" s="9"/>
    </row>
    <row r="57187" spans="41:43" x14ac:dyDescent="0.3">
      <c r="AO57187" s="9"/>
      <c r="AP57187" s="9"/>
      <c r="AQ57187" s="9"/>
    </row>
    <row r="57188" spans="41:43" x14ac:dyDescent="0.3">
      <c r="AO57188" s="9"/>
      <c r="AP57188" s="9"/>
      <c r="AQ57188" s="9"/>
    </row>
    <row r="57189" spans="41:43" x14ac:dyDescent="0.3">
      <c r="AO57189" s="9"/>
      <c r="AP57189" s="9"/>
      <c r="AQ57189" s="9"/>
    </row>
    <row r="57190" spans="41:43" x14ac:dyDescent="0.3">
      <c r="AO57190" s="9"/>
      <c r="AP57190" s="9"/>
      <c r="AQ57190" s="9"/>
    </row>
    <row r="57191" spans="41:43" x14ac:dyDescent="0.3">
      <c r="AO57191" s="9"/>
      <c r="AP57191" s="9"/>
      <c r="AQ57191" s="9"/>
    </row>
    <row r="57192" spans="41:43" x14ac:dyDescent="0.3">
      <c r="AO57192" s="9"/>
      <c r="AP57192" s="9"/>
      <c r="AQ57192" s="9"/>
    </row>
    <row r="57193" spans="41:43" x14ac:dyDescent="0.3">
      <c r="AO57193" s="9"/>
      <c r="AP57193" s="9"/>
      <c r="AQ57193" s="9"/>
    </row>
    <row r="57194" spans="41:43" x14ac:dyDescent="0.3">
      <c r="AO57194" s="9"/>
      <c r="AP57194" s="9"/>
      <c r="AQ57194" s="9"/>
    </row>
    <row r="57195" spans="41:43" x14ac:dyDescent="0.3">
      <c r="AO57195" s="9"/>
      <c r="AP57195" s="9"/>
      <c r="AQ57195" s="9"/>
    </row>
    <row r="57196" spans="41:43" x14ac:dyDescent="0.3">
      <c r="AO57196" s="9"/>
      <c r="AP57196" s="9"/>
      <c r="AQ57196" s="9"/>
    </row>
    <row r="57197" spans="41:43" x14ac:dyDescent="0.3">
      <c r="AO57197" s="9"/>
      <c r="AP57197" s="9"/>
      <c r="AQ57197" s="9"/>
    </row>
    <row r="57198" spans="41:43" x14ac:dyDescent="0.3">
      <c r="AO57198" s="9"/>
      <c r="AP57198" s="9"/>
      <c r="AQ57198" s="9"/>
    </row>
    <row r="57199" spans="41:43" x14ac:dyDescent="0.3">
      <c r="AO57199" s="9"/>
      <c r="AP57199" s="9"/>
      <c r="AQ57199" s="9"/>
    </row>
    <row r="57200" spans="41:43" x14ac:dyDescent="0.3">
      <c r="AO57200" s="9"/>
      <c r="AP57200" s="9"/>
      <c r="AQ57200" s="9"/>
    </row>
    <row r="57201" spans="41:43" x14ac:dyDescent="0.3">
      <c r="AO57201" s="9"/>
      <c r="AP57201" s="9"/>
      <c r="AQ57201" s="9"/>
    </row>
    <row r="57202" spans="41:43" x14ac:dyDescent="0.3">
      <c r="AO57202" s="9"/>
      <c r="AP57202" s="9"/>
      <c r="AQ57202" s="9"/>
    </row>
    <row r="57203" spans="41:43" x14ac:dyDescent="0.3">
      <c r="AO57203" s="9"/>
      <c r="AP57203" s="9"/>
      <c r="AQ57203" s="9"/>
    </row>
    <row r="57204" spans="41:43" x14ac:dyDescent="0.3">
      <c r="AO57204" s="9"/>
      <c r="AP57204" s="9"/>
      <c r="AQ57204" s="9"/>
    </row>
    <row r="57205" spans="41:43" x14ac:dyDescent="0.3">
      <c r="AO57205" s="9"/>
      <c r="AP57205" s="9"/>
      <c r="AQ57205" s="9"/>
    </row>
    <row r="57206" spans="41:43" x14ac:dyDescent="0.3">
      <c r="AO57206" s="9"/>
      <c r="AP57206" s="9"/>
      <c r="AQ57206" s="9"/>
    </row>
    <row r="57207" spans="41:43" x14ac:dyDescent="0.3">
      <c r="AO57207" s="9"/>
      <c r="AP57207" s="9"/>
      <c r="AQ57207" s="9"/>
    </row>
    <row r="57208" spans="41:43" x14ac:dyDescent="0.3">
      <c r="AO57208" s="9"/>
      <c r="AP57208" s="9"/>
      <c r="AQ57208" s="9"/>
    </row>
    <row r="57209" spans="41:43" x14ac:dyDescent="0.3">
      <c r="AO57209" s="9"/>
      <c r="AP57209" s="9"/>
      <c r="AQ57209" s="9"/>
    </row>
    <row r="57210" spans="41:43" x14ac:dyDescent="0.3">
      <c r="AO57210" s="9"/>
      <c r="AP57210" s="9"/>
      <c r="AQ57210" s="9"/>
    </row>
    <row r="57211" spans="41:43" x14ac:dyDescent="0.3">
      <c r="AO57211" s="9"/>
      <c r="AP57211" s="9"/>
      <c r="AQ57211" s="9"/>
    </row>
    <row r="57212" spans="41:43" x14ac:dyDescent="0.3">
      <c r="AO57212" s="9"/>
      <c r="AP57212" s="9"/>
      <c r="AQ57212" s="9"/>
    </row>
    <row r="57213" spans="41:43" x14ac:dyDescent="0.3">
      <c r="AO57213" s="9"/>
      <c r="AP57213" s="9"/>
      <c r="AQ57213" s="9"/>
    </row>
    <row r="57214" spans="41:43" x14ac:dyDescent="0.3">
      <c r="AO57214" s="9"/>
      <c r="AP57214" s="9"/>
      <c r="AQ57214" s="9"/>
    </row>
    <row r="57215" spans="41:43" x14ac:dyDescent="0.3">
      <c r="AO57215" s="9"/>
      <c r="AP57215" s="9"/>
      <c r="AQ57215" s="9"/>
    </row>
    <row r="57216" spans="41:43" x14ac:dyDescent="0.3">
      <c r="AO57216" s="9"/>
      <c r="AP57216" s="9"/>
      <c r="AQ57216" s="9"/>
    </row>
    <row r="57217" spans="41:43" x14ac:dyDescent="0.3">
      <c r="AO57217" s="9"/>
      <c r="AP57217" s="9"/>
      <c r="AQ57217" s="9"/>
    </row>
    <row r="57218" spans="41:43" x14ac:dyDescent="0.3">
      <c r="AO57218" s="9"/>
      <c r="AP57218" s="9"/>
      <c r="AQ57218" s="9"/>
    </row>
    <row r="57219" spans="41:43" x14ac:dyDescent="0.3">
      <c r="AO57219" s="9"/>
      <c r="AP57219" s="9"/>
      <c r="AQ57219" s="9"/>
    </row>
    <row r="57220" spans="41:43" x14ac:dyDescent="0.3">
      <c r="AO57220" s="9"/>
      <c r="AP57220" s="9"/>
      <c r="AQ57220" s="9"/>
    </row>
    <row r="57221" spans="41:43" x14ac:dyDescent="0.3">
      <c r="AO57221" s="9"/>
      <c r="AP57221" s="9"/>
      <c r="AQ57221" s="9"/>
    </row>
    <row r="57222" spans="41:43" x14ac:dyDescent="0.3">
      <c r="AO57222" s="9"/>
      <c r="AP57222" s="9"/>
      <c r="AQ57222" s="9"/>
    </row>
    <row r="57223" spans="41:43" x14ac:dyDescent="0.3">
      <c r="AO57223" s="9"/>
      <c r="AP57223" s="9"/>
      <c r="AQ57223" s="9"/>
    </row>
    <row r="57224" spans="41:43" x14ac:dyDescent="0.3">
      <c r="AO57224" s="9"/>
      <c r="AP57224" s="9"/>
      <c r="AQ57224" s="9"/>
    </row>
    <row r="57225" spans="41:43" x14ac:dyDescent="0.3">
      <c r="AO57225" s="9"/>
      <c r="AP57225" s="9"/>
      <c r="AQ57225" s="9"/>
    </row>
    <row r="57226" spans="41:43" x14ac:dyDescent="0.3">
      <c r="AO57226" s="9"/>
      <c r="AP57226" s="9"/>
      <c r="AQ57226" s="9"/>
    </row>
    <row r="57227" spans="41:43" x14ac:dyDescent="0.3">
      <c r="AO57227" s="9"/>
      <c r="AP57227" s="9"/>
      <c r="AQ57227" s="9"/>
    </row>
    <row r="57228" spans="41:43" x14ac:dyDescent="0.3">
      <c r="AO57228" s="9"/>
      <c r="AP57228" s="9"/>
      <c r="AQ57228" s="9"/>
    </row>
    <row r="57229" spans="41:43" x14ac:dyDescent="0.3">
      <c r="AO57229" s="9"/>
      <c r="AP57229" s="9"/>
      <c r="AQ57229" s="9"/>
    </row>
    <row r="57230" spans="41:43" x14ac:dyDescent="0.3">
      <c r="AO57230" s="9"/>
      <c r="AP57230" s="9"/>
      <c r="AQ57230" s="9"/>
    </row>
    <row r="57231" spans="41:43" x14ac:dyDescent="0.3">
      <c r="AO57231" s="9"/>
      <c r="AP57231" s="9"/>
      <c r="AQ57231" s="9"/>
    </row>
    <row r="57232" spans="41:43" x14ac:dyDescent="0.3">
      <c r="AO57232" s="9"/>
      <c r="AP57232" s="9"/>
      <c r="AQ57232" s="9"/>
    </row>
    <row r="57233" spans="41:43" x14ac:dyDescent="0.3">
      <c r="AO57233" s="9"/>
      <c r="AP57233" s="9"/>
      <c r="AQ57233" s="9"/>
    </row>
    <row r="57234" spans="41:43" x14ac:dyDescent="0.3">
      <c r="AO57234" s="9"/>
      <c r="AP57234" s="9"/>
      <c r="AQ57234" s="9"/>
    </row>
    <row r="57235" spans="41:43" x14ac:dyDescent="0.3">
      <c r="AO57235" s="9"/>
      <c r="AP57235" s="9"/>
      <c r="AQ57235" s="9"/>
    </row>
    <row r="57236" spans="41:43" x14ac:dyDescent="0.3">
      <c r="AO57236" s="9"/>
      <c r="AP57236" s="9"/>
      <c r="AQ57236" s="9"/>
    </row>
    <row r="57237" spans="41:43" x14ac:dyDescent="0.3">
      <c r="AO57237" s="9"/>
      <c r="AP57237" s="9"/>
      <c r="AQ57237" s="9"/>
    </row>
    <row r="57238" spans="41:43" x14ac:dyDescent="0.3">
      <c r="AO57238" s="9"/>
      <c r="AP57238" s="9"/>
      <c r="AQ57238" s="9"/>
    </row>
    <row r="57239" spans="41:43" x14ac:dyDescent="0.3">
      <c r="AO57239" s="9"/>
      <c r="AP57239" s="9"/>
      <c r="AQ57239" s="9"/>
    </row>
    <row r="57240" spans="41:43" x14ac:dyDescent="0.3">
      <c r="AO57240" s="9"/>
      <c r="AP57240" s="9"/>
      <c r="AQ57240" s="9"/>
    </row>
    <row r="57241" spans="41:43" x14ac:dyDescent="0.3">
      <c r="AO57241" s="9"/>
      <c r="AP57241" s="9"/>
      <c r="AQ57241" s="9"/>
    </row>
    <row r="57242" spans="41:43" x14ac:dyDescent="0.3">
      <c r="AO57242" s="9"/>
      <c r="AP57242" s="9"/>
      <c r="AQ57242" s="9"/>
    </row>
    <row r="57243" spans="41:43" x14ac:dyDescent="0.3">
      <c r="AO57243" s="9"/>
      <c r="AP57243" s="9"/>
      <c r="AQ57243" s="9"/>
    </row>
    <row r="57244" spans="41:43" x14ac:dyDescent="0.3">
      <c r="AO57244" s="9"/>
      <c r="AP57244" s="9"/>
      <c r="AQ57244" s="9"/>
    </row>
    <row r="57245" spans="41:43" x14ac:dyDescent="0.3">
      <c r="AO57245" s="9"/>
      <c r="AP57245" s="9"/>
      <c r="AQ57245" s="9"/>
    </row>
    <row r="57246" spans="41:43" x14ac:dyDescent="0.3">
      <c r="AO57246" s="9"/>
      <c r="AP57246" s="9"/>
      <c r="AQ57246" s="9"/>
    </row>
    <row r="57247" spans="41:43" x14ac:dyDescent="0.3">
      <c r="AO57247" s="9"/>
      <c r="AP57247" s="9"/>
      <c r="AQ57247" s="9"/>
    </row>
    <row r="57248" spans="41:43" x14ac:dyDescent="0.3">
      <c r="AO57248" s="9"/>
      <c r="AP57248" s="9"/>
      <c r="AQ57248" s="9"/>
    </row>
    <row r="57249" spans="41:43" x14ac:dyDescent="0.3">
      <c r="AO57249" s="9"/>
      <c r="AP57249" s="9"/>
      <c r="AQ57249" s="9"/>
    </row>
    <row r="57250" spans="41:43" x14ac:dyDescent="0.3">
      <c r="AO57250" s="9"/>
      <c r="AP57250" s="9"/>
      <c r="AQ57250" s="9"/>
    </row>
    <row r="57251" spans="41:43" x14ac:dyDescent="0.3">
      <c r="AO57251" s="9"/>
      <c r="AP57251" s="9"/>
      <c r="AQ57251" s="9"/>
    </row>
    <row r="57252" spans="41:43" x14ac:dyDescent="0.3">
      <c r="AO57252" s="9"/>
      <c r="AP57252" s="9"/>
      <c r="AQ57252" s="9"/>
    </row>
    <row r="57253" spans="41:43" x14ac:dyDescent="0.3">
      <c r="AO57253" s="9"/>
      <c r="AP57253" s="9"/>
      <c r="AQ57253" s="9"/>
    </row>
    <row r="57254" spans="41:43" x14ac:dyDescent="0.3">
      <c r="AO57254" s="9"/>
      <c r="AP57254" s="9"/>
      <c r="AQ57254" s="9"/>
    </row>
    <row r="57255" spans="41:43" x14ac:dyDescent="0.3">
      <c r="AO57255" s="9"/>
      <c r="AP57255" s="9"/>
      <c r="AQ57255" s="9"/>
    </row>
    <row r="57256" spans="41:43" x14ac:dyDescent="0.3">
      <c r="AO57256" s="9"/>
      <c r="AP57256" s="9"/>
      <c r="AQ57256" s="9"/>
    </row>
    <row r="57257" spans="41:43" x14ac:dyDescent="0.3">
      <c r="AO57257" s="9"/>
      <c r="AP57257" s="9"/>
      <c r="AQ57257" s="9"/>
    </row>
    <row r="57258" spans="41:43" x14ac:dyDescent="0.3">
      <c r="AO57258" s="9"/>
      <c r="AP57258" s="9"/>
      <c r="AQ57258" s="9"/>
    </row>
    <row r="57259" spans="41:43" x14ac:dyDescent="0.3">
      <c r="AO57259" s="9"/>
      <c r="AP57259" s="9"/>
      <c r="AQ57259" s="9"/>
    </row>
    <row r="57260" spans="41:43" x14ac:dyDescent="0.3">
      <c r="AO57260" s="9"/>
      <c r="AP57260" s="9"/>
      <c r="AQ57260" s="9"/>
    </row>
    <row r="57261" spans="41:43" x14ac:dyDescent="0.3">
      <c r="AO57261" s="9"/>
      <c r="AP57261" s="9"/>
      <c r="AQ57261" s="9"/>
    </row>
    <row r="57262" spans="41:43" x14ac:dyDescent="0.3">
      <c r="AO57262" s="9"/>
      <c r="AP57262" s="9"/>
      <c r="AQ57262" s="9"/>
    </row>
    <row r="57263" spans="41:43" x14ac:dyDescent="0.3">
      <c r="AO57263" s="9"/>
      <c r="AP57263" s="9"/>
      <c r="AQ57263" s="9"/>
    </row>
    <row r="57264" spans="41:43" x14ac:dyDescent="0.3">
      <c r="AO57264" s="9"/>
      <c r="AP57264" s="9"/>
      <c r="AQ57264" s="9"/>
    </row>
    <row r="57265" spans="41:43" x14ac:dyDescent="0.3">
      <c r="AO57265" s="9"/>
      <c r="AP57265" s="9"/>
      <c r="AQ57265" s="9"/>
    </row>
    <row r="57266" spans="41:43" x14ac:dyDescent="0.3">
      <c r="AO57266" s="9"/>
      <c r="AP57266" s="9"/>
      <c r="AQ57266" s="9"/>
    </row>
    <row r="57267" spans="41:43" x14ac:dyDescent="0.3">
      <c r="AO57267" s="9"/>
      <c r="AP57267" s="9"/>
      <c r="AQ57267" s="9"/>
    </row>
    <row r="57268" spans="41:43" x14ac:dyDescent="0.3">
      <c r="AO57268" s="9"/>
      <c r="AP57268" s="9"/>
      <c r="AQ57268" s="9"/>
    </row>
    <row r="57269" spans="41:43" x14ac:dyDescent="0.3">
      <c r="AO57269" s="9"/>
      <c r="AP57269" s="9"/>
      <c r="AQ57269" s="9"/>
    </row>
    <row r="57270" spans="41:43" x14ac:dyDescent="0.3">
      <c r="AO57270" s="9"/>
      <c r="AP57270" s="9"/>
      <c r="AQ57270" s="9"/>
    </row>
    <row r="57271" spans="41:43" x14ac:dyDescent="0.3">
      <c r="AO57271" s="9"/>
      <c r="AP57271" s="9"/>
      <c r="AQ57271" s="9"/>
    </row>
    <row r="57272" spans="41:43" x14ac:dyDescent="0.3">
      <c r="AO57272" s="9"/>
      <c r="AP57272" s="9"/>
      <c r="AQ57272" s="9"/>
    </row>
    <row r="57273" spans="41:43" x14ac:dyDescent="0.3">
      <c r="AO57273" s="9"/>
      <c r="AP57273" s="9"/>
      <c r="AQ57273" s="9"/>
    </row>
    <row r="57274" spans="41:43" x14ac:dyDescent="0.3">
      <c r="AO57274" s="9"/>
      <c r="AP57274" s="9"/>
      <c r="AQ57274" s="9"/>
    </row>
    <row r="57275" spans="41:43" x14ac:dyDescent="0.3">
      <c r="AO57275" s="9"/>
      <c r="AP57275" s="9"/>
      <c r="AQ57275" s="9"/>
    </row>
    <row r="57276" spans="41:43" x14ac:dyDescent="0.3">
      <c r="AO57276" s="9"/>
      <c r="AP57276" s="9"/>
      <c r="AQ57276" s="9"/>
    </row>
    <row r="57277" spans="41:43" x14ac:dyDescent="0.3">
      <c r="AO57277" s="9"/>
      <c r="AP57277" s="9"/>
      <c r="AQ57277" s="9"/>
    </row>
    <row r="57278" spans="41:43" x14ac:dyDescent="0.3">
      <c r="AO57278" s="9"/>
      <c r="AP57278" s="9"/>
      <c r="AQ57278" s="9"/>
    </row>
    <row r="57279" spans="41:43" x14ac:dyDescent="0.3">
      <c r="AO57279" s="9"/>
      <c r="AP57279" s="9"/>
      <c r="AQ57279" s="9"/>
    </row>
    <row r="57280" spans="41:43" x14ac:dyDescent="0.3">
      <c r="AO57280" s="9"/>
      <c r="AP57280" s="9"/>
      <c r="AQ57280" s="9"/>
    </row>
    <row r="57281" spans="41:43" x14ac:dyDescent="0.3">
      <c r="AO57281" s="9"/>
      <c r="AP57281" s="9"/>
      <c r="AQ57281" s="9"/>
    </row>
    <row r="57282" spans="41:43" x14ac:dyDescent="0.3">
      <c r="AO57282" s="9"/>
      <c r="AP57282" s="9"/>
      <c r="AQ57282" s="9"/>
    </row>
    <row r="57283" spans="41:43" x14ac:dyDescent="0.3">
      <c r="AO57283" s="9"/>
      <c r="AP57283" s="9"/>
      <c r="AQ57283" s="9"/>
    </row>
    <row r="57284" spans="41:43" x14ac:dyDescent="0.3">
      <c r="AO57284" s="9"/>
      <c r="AP57284" s="9"/>
      <c r="AQ57284" s="9"/>
    </row>
    <row r="57285" spans="41:43" x14ac:dyDescent="0.3">
      <c r="AO57285" s="9"/>
      <c r="AP57285" s="9"/>
      <c r="AQ57285" s="9"/>
    </row>
    <row r="57286" spans="41:43" x14ac:dyDescent="0.3">
      <c r="AO57286" s="9"/>
      <c r="AP57286" s="9"/>
      <c r="AQ57286" s="9"/>
    </row>
    <row r="57287" spans="41:43" x14ac:dyDescent="0.3">
      <c r="AO57287" s="9"/>
      <c r="AP57287" s="9"/>
      <c r="AQ57287" s="9"/>
    </row>
    <row r="57288" spans="41:43" x14ac:dyDescent="0.3">
      <c r="AO57288" s="9"/>
      <c r="AP57288" s="9"/>
      <c r="AQ57288" s="9"/>
    </row>
    <row r="57289" spans="41:43" x14ac:dyDescent="0.3">
      <c r="AO57289" s="9"/>
      <c r="AP57289" s="9"/>
      <c r="AQ57289" s="9"/>
    </row>
    <row r="57290" spans="41:43" x14ac:dyDescent="0.3">
      <c r="AO57290" s="9"/>
      <c r="AP57290" s="9"/>
      <c r="AQ57290" s="9"/>
    </row>
    <row r="57291" spans="41:43" x14ac:dyDescent="0.3">
      <c r="AO57291" s="9"/>
      <c r="AP57291" s="9"/>
      <c r="AQ57291" s="9"/>
    </row>
    <row r="57292" spans="41:43" x14ac:dyDescent="0.3">
      <c r="AO57292" s="9"/>
      <c r="AP57292" s="9"/>
      <c r="AQ57292" s="9"/>
    </row>
    <row r="57293" spans="41:43" x14ac:dyDescent="0.3">
      <c r="AO57293" s="9"/>
      <c r="AP57293" s="9"/>
      <c r="AQ57293" s="9"/>
    </row>
    <row r="57294" spans="41:43" x14ac:dyDescent="0.3">
      <c r="AO57294" s="9"/>
      <c r="AP57294" s="9"/>
      <c r="AQ57294" s="9"/>
    </row>
    <row r="57295" spans="41:43" x14ac:dyDescent="0.3">
      <c r="AO57295" s="9"/>
      <c r="AP57295" s="9"/>
      <c r="AQ57295" s="9"/>
    </row>
    <row r="57296" spans="41:43" x14ac:dyDescent="0.3">
      <c r="AO57296" s="9"/>
      <c r="AP57296" s="9"/>
      <c r="AQ57296" s="9"/>
    </row>
    <row r="57297" spans="41:43" x14ac:dyDescent="0.3">
      <c r="AO57297" s="9"/>
      <c r="AP57297" s="9"/>
      <c r="AQ57297" s="9"/>
    </row>
    <row r="57298" spans="41:43" x14ac:dyDescent="0.3">
      <c r="AO57298" s="9"/>
      <c r="AP57298" s="9"/>
      <c r="AQ57298" s="9"/>
    </row>
    <row r="57299" spans="41:43" x14ac:dyDescent="0.3">
      <c r="AO57299" s="9"/>
      <c r="AP57299" s="9"/>
      <c r="AQ57299" s="9"/>
    </row>
    <row r="57300" spans="41:43" x14ac:dyDescent="0.3">
      <c r="AO57300" s="9"/>
      <c r="AP57300" s="9"/>
      <c r="AQ57300" s="9"/>
    </row>
    <row r="57301" spans="41:43" x14ac:dyDescent="0.3">
      <c r="AO57301" s="9"/>
      <c r="AP57301" s="9"/>
      <c r="AQ57301" s="9"/>
    </row>
    <row r="57302" spans="41:43" x14ac:dyDescent="0.3">
      <c r="AO57302" s="9"/>
      <c r="AP57302" s="9"/>
      <c r="AQ57302" s="9"/>
    </row>
    <row r="57303" spans="41:43" x14ac:dyDescent="0.3">
      <c r="AO57303" s="9"/>
      <c r="AP57303" s="9"/>
      <c r="AQ57303" s="9"/>
    </row>
    <row r="57304" spans="41:43" x14ac:dyDescent="0.3">
      <c r="AO57304" s="9"/>
      <c r="AP57304" s="9"/>
      <c r="AQ57304" s="9"/>
    </row>
    <row r="57305" spans="41:43" x14ac:dyDescent="0.3">
      <c r="AO57305" s="9"/>
      <c r="AP57305" s="9"/>
      <c r="AQ57305" s="9"/>
    </row>
    <row r="57306" spans="41:43" x14ac:dyDescent="0.3">
      <c r="AO57306" s="9"/>
      <c r="AP57306" s="9"/>
      <c r="AQ57306" s="9"/>
    </row>
    <row r="57307" spans="41:43" x14ac:dyDescent="0.3">
      <c r="AO57307" s="9"/>
      <c r="AP57307" s="9"/>
      <c r="AQ57307" s="9"/>
    </row>
    <row r="57308" spans="41:43" x14ac:dyDescent="0.3">
      <c r="AO57308" s="9"/>
      <c r="AP57308" s="9"/>
      <c r="AQ57308" s="9"/>
    </row>
    <row r="57309" spans="41:43" x14ac:dyDescent="0.3">
      <c r="AO57309" s="9"/>
      <c r="AP57309" s="9"/>
      <c r="AQ57309" s="9"/>
    </row>
    <row r="57310" spans="41:43" x14ac:dyDescent="0.3">
      <c r="AO57310" s="9"/>
      <c r="AP57310" s="9"/>
      <c r="AQ57310" s="9"/>
    </row>
    <row r="57311" spans="41:43" x14ac:dyDescent="0.3">
      <c r="AO57311" s="9"/>
      <c r="AP57311" s="9"/>
      <c r="AQ57311" s="9"/>
    </row>
    <row r="57312" spans="41:43" x14ac:dyDescent="0.3">
      <c r="AO57312" s="9"/>
      <c r="AP57312" s="9"/>
      <c r="AQ57312" s="9"/>
    </row>
    <row r="57313" spans="41:43" x14ac:dyDescent="0.3">
      <c r="AO57313" s="9"/>
      <c r="AP57313" s="9"/>
      <c r="AQ57313" s="9"/>
    </row>
    <row r="57314" spans="41:43" x14ac:dyDescent="0.3">
      <c r="AO57314" s="9"/>
      <c r="AP57314" s="9"/>
      <c r="AQ57314" s="9"/>
    </row>
    <row r="57315" spans="41:43" x14ac:dyDescent="0.3">
      <c r="AO57315" s="9"/>
      <c r="AP57315" s="9"/>
      <c r="AQ57315" s="9"/>
    </row>
    <row r="57316" spans="41:43" x14ac:dyDescent="0.3">
      <c r="AO57316" s="9"/>
      <c r="AP57316" s="9"/>
      <c r="AQ57316" s="9"/>
    </row>
    <row r="57317" spans="41:43" x14ac:dyDescent="0.3">
      <c r="AO57317" s="9"/>
      <c r="AP57317" s="9"/>
      <c r="AQ57317" s="9"/>
    </row>
    <row r="57318" spans="41:43" x14ac:dyDescent="0.3">
      <c r="AO57318" s="9"/>
      <c r="AP57318" s="9"/>
      <c r="AQ57318" s="9"/>
    </row>
    <row r="57319" spans="41:43" x14ac:dyDescent="0.3">
      <c r="AO57319" s="9"/>
      <c r="AP57319" s="9"/>
      <c r="AQ57319" s="9"/>
    </row>
    <row r="57320" spans="41:43" x14ac:dyDescent="0.3">
      <c r="AO57320" s="9"/>
      <c r="AP57320" s="9"/>
      <c r="AQ57320" s="9"/>
    </row>
    <row r="57321" spans="41:43" x14ac:dyDescent="0.3">
      <c r="AO57321" s="9"/>
      <c r="AP57321" s="9"/>
      <c r="AQ57321" s="9"/>
    </row>
    <row r="57322" spans="41:43" x14ac:dyDescent="0.3">
      <c r="AO57322" s="9"/>
      <c r="AP57322" s="9"/>
      <c r="AQ57322" s="9"/>
    </row>
    <row r="57323" spans="41:43" x14ac:dyDescent="0.3">
      <c r="AO57323" s="9"/>
      <c r="AP57323" s="9"/>
      <c r="AQ57323" s="9"/>
    </row>
    <row r="57324" spans="41:43" x14ac:dyDescent="0.3">
      <c r="AO57324" s="9"/>
      <c r="AP57324" s="9"/>
      <c r="AQ57324" s="9"/>
    </row>
    <row r="57325" spans="41:43" x14ac:dyDescent="0.3">
      <c r="AO57325" s="9"/>
      <c r="AP57325" s="9"/>
      <c r="AQ57325" s="9"/>
    </row>
    <row r="57326" spans="41:43" x14ac:dyDescent="0.3">
      <c r="AO57326" s="9"/>
      <c r="AP57326" s="9"/>
      <c r="AQ57326" s="9"/>
    </row>
    <row r="57327" spans="41:43" x14ac:dyDescent="0.3">
      <c r="AO57327" s="9"/>
      <c r="AP57327" s="9"/>
      <c r="AQ57327" s="9"/>
    </row>
    <row r="57328" spans="41:43" x14ac:dyDescent="0.3">
      <c r="AO57328" s="9"/>
      <c r="AP57328" s="9"/>
      <c r="AQ57328" s="9"/>
    </row>
    <row r="57329" spans="41:43" x14ac:dyDescent="0.3">
      <c r="AO57329" s="9"/>
      <c r="AP57329" s="9"/>
      <c r="AQ57329" s="9"/>
    </row>
    <row r="57330" spans="41:43" x14ac:dyDescent="0.3">
      <c r="AO57330" s="9"/>
      <c r="AP57330" s="9"/>
      <c r="AQ57330" s="9"/>
    </row>
    <row r="57331" spans="41:43" x14ac:dyDescent="0.3">
      <c r="AO57331" s="9"/>
      <c r="AP57331" s="9"/>
      <c r="AQ57331" s="9"/>
    </row>
    <row r="57332" spans="41:43" x14ac:dyDescent="0.3">
      <c r="AO57332" s="9"/>
      <c r="AP57332" s="9"/>
      <c r="AQ57332" s="9"/>
    </row>
    <row r="57333" spans="41:43" x14ac:dyDescent="0.3">
      <c r="AO57333" s="9"/>
      <c r="AP57333" s="9"/>
      <c r="AQ57333" s="9"/>
    </row>
    <row r="57334" spans="41:43" x14ac:dyDescent="0.3">
      <c r="AO57334" s="9"/>
      <c r="AP57334" s="9"/>
      <c r="AQ57334" s="9"/>
    </row>
    <row r="57335" spans="41:43" x14ac:dyDescent="0.3">
      <c r="AO57335" s="9"/>
      <c r="AP57335" s="9"/>
      <c r="AQ57335" s="9"/>
    </row>
    <row r="57336" spans="41:43" x14ac:dyDescent="0.3">
      <c r="AO57336" s="9"/>
      <c r="AP57336" s="9"/>
      <c r="AQ57336" s="9"/>
    </row>
    <row r="57337" spans="41:43" x14ac:dyDescent="0.3">
      <c r="AO57337" s="9"/>
      <c r="AP57337" s="9"/>
      <c r="AQ57337" s="9"/>
    </row>
    <row r="57338" spans="41:43" x14ac:dyDescent="0.3">
      <c r="AO57338" s="9"/>
      <c r="AP57338" s="9"/>
      <c r="AQ57338" s="9"/>
    </row>
    <row r="57339" spans="41:43" x14ac:dyDescent="0.3">
      <c r="AO57339" s="9"/>
      <c r="AP57339" s="9"/>
      <c r="AQ57339" s="9"/>
    </row>
    <row r="57340" spans="41:43" x14ac:dyDescent="0.3">
      <c r="AO57340" s="9"/>
      <c r="AP57340" s="9"/>
      <c r="AQ57340" s="9"/>
    </row>
    <row r="57341" spans="41:43" x14ac:dyDescent="0.3">
      <c r="AO57341" s="9"/>
      <c r="AP57341" s="9"/>
      <c r="AQ57341" s="9"/>
    </row>
    <row r="57342" spans="41:43" x14ac:dyDescent="0.3">
      <c r="AO57342" s="9"/>
      <c r="AP57342" s="9"/>
      <c r="AQ57342" s="9"/>
    </row>
    <row r="57343" spans="41:43" x14ac:dyDescent="0.3">
      <c r="AO57343" s="9"/>
      <c r="AP57343" s="9"/>
      <c r="AQ57343" s="9"/>
    </row>
    <row r="57344" spans="41:43" x14ac:dyDescent="0.3">
      <c r="AO57344" s="9"/>
      <c r="AP57344" s="9"/>
      <c r="AQ57344" s="9"/>
    </row>
    <row r="57345" spans="41:43" x14ac:dyDescent="0.3">
      <c r="AO57345" s="9"/>
      <c r="AP57345" s="9"/>
      <c r="AQ57345" s="9"/>
    </row>
    <row r="57346" spans="41:43" x14ac:dyDescent="0.3">
      <c r="AO57346" s="9"/>
      <c r="AP57346" s="9"/>
      <c r="AQ57346" s="9"/>
    </row>
    <row r="57347" spans="41:43" x14ac:dyDescent="0.3">
      <c r="AO57347" s="9"/>
      <c r="AP57347" s="9"/>
      <c r="AQ57347" s="9"/>
    </row>
    <row r="57348" spans="41:43" x14ac:dyDescent="0.3">
      <c r="AO57348" s="9"/>
      <c r="AP57348" s="9"/>
      <c r="AQ57348" s="9"/>
    </row>
    <row r="57349" spans="41:43" x14ac:dyDescent="0.3">
      <c r="AO57349" s="9"/>
      <c r="AP57349" s="9"/>
      <c r="AQ57349" s="9"/>
    </row>
    <row r="57350" spans="41:43" x14ac:dyDescent="0.3">
      <c r="AO57350" s="9"/>
      <c r="AP57350" s="9"/>
      <c r="AQ57350" s="9"/>
    </row>
    <row r="57351" spans="41:43" x14ac:dyDescent="0.3">
      <c r="AO57351" s="9"/>
      <c r="AP57351" s="9"/>
      <c r="AQ57351" s="9"/>
    </row>
    <row r="57352" spans="41:43" x14ac:dyDescent="0.3">
      <c r="AO57352" s="9"/>
      <c r="AP57352" s="9"/>
      <c r="AQ57352" s="9"/>
    </row>
    <row r="57353" spans="41:43" x14ac:dyDescent="0.3">
      <c r="AO57353" s="9"/>
      <c r="AP57353" s="9"/>
      <c r="AQ57353" s="9"/>
    </row>
    <row r="57354" spans="41:43" x14ac:dyDescent="0.3">
      <c r="AO57354" s="9"/>
      <c r="AP57354" s="9"/>
      <c r="AQ57354" s="9"/>
    </row>
    <row r="57355" spans="41:43" x14ac:dyDescent="0.3">
      <c r="AO57355" s="9"/>
      <c r="AP57355" s="9"/>
      <c r="AQ57355" s="9"/>
    </row>
    <row r="57356" spans="41:43" x14ac:dyDescent="0.3">
      <c r="AO57356" s="9"/>
      <c r="AP57356" s="9"/>
      <c r="AQ57356" s="9"/>
    </row>
    <row r="57357" spans="41:43" x14ac:dyDescent="0.3">
      <c r="AO57357" s="9"/>
      <c r="AP57357" s="9"/>
      <c r="AQ57357" s="9"/>
    </row>
    <row r="57358" spans="41:43" x14ac:dyDescent="0.3">
      <c r="AO57358" s="9"/>
      <c r="AP57358" s="9"/>
      <c r="AQ57358" s="9"/>
    </row>
    <row r="57359" spans="41:43" x14ac:dyDescent="0.3">
      <c r="AO57359" s="9"/>
      <c r="AP57359" s="9"/>
      <c r="AQ57359" s="9"/>
    </row>
    <row r="57360" spans="41:43" x14ac:dyDescent="0.3">
      <c r="AO57360" s="9"/>
      <c r="AP57360" s="9"/>
      <c r="AQ57360" s="9"/>
    </row>
    <row r="57361" spans="41:43" x14ac:dyDescent="0.3">
      <c r="AO57361" s="9"/>
      <c r="AP57361" s="9"/>
      <c r="AQ57361" s="9"/>
    </row>
    <row r="57362" spans="41:43" x14ac:dyDescent="0.3">
      <c r="AO57362" s="9"/>
      <c r="AP57362" s="9"/>
      <c r="AQ57362" s="9"/>
    </row>
    <row r="57363" spans="41:43" x14ac:dyDescent="0.3">
      <c r="AO57363" s="9"/>
      <c r="AP57363" s="9"/>
      <c r="AQ57363" s="9"/>
    </row>
    <row r="57364" spans="41:43" x14ac:dyDescent="0.3">
      <c r="AO57364" s="9"/>
      <c r="AP57364" s="9"/>
      <c r="AQ57364" s="9"/>
    </row>
    <row r="57365" spans="41:43" x14ac:dyDescent="0.3">
      <c r="AO57365" s="9"/>
      <c r="AP57365" s="9"/>
      <c r="AQ57365" s="9"/>
    </row>
    <row r="57366" spans="41:43" x14ac:dyDescent="0.3">
      <c r="AO57366" s="9"/>
      <c r="AP57366" s="9"/>
      <c r="AQ57366" s="9"/>
    </row>
    <row r="57367" spans="41:43" x14ac:dyDescent="0.3">
      <c r="AO57367" s="9"/>
      <c r="AP57367" s="9"/>
      <c r="AQ57367" s="9"/>
    </row>
    <row r="57368" spans="41:43" x14ac:dyDescent="0.3">
      <c r="AO57368" s="9"/>
      <c r="AP57368" s="9"/>
      <c r="AQ57368" s="9"/>
    </row>
    <row r="57369" spans="41:43" x14ac:dyDescent="0.3">
      <c r="AO57369" s="9"/>
      <c r="AP57369" s="9"/>
      <c r="AQ57369" s="9"/>
    </row>
    <row r="57370" spans="41:43" x14ac:dyDescent="0.3">
      <c r="AO57370" s="9"/>
      <c r="AP57370" s="9"/>
      <c r="AQ57370" s="9"/>
    </row>
    <row r="57371" spans="41:43" x14ac:dyDescent="0.3">
      <c r="AO57371" s="9"/>
      <c r="AP57371" s="9"/>
      <c r="AQ57371" s="9"/>
    </row>
    <row r="57372" spans="41:43" x14ac:dyDescent="0.3">
      <c r="AO57372" s="9"/>
      <c r="AP57372" s="9"/>
      <c r="AQ57372" s="9"/>
    </row>
    <row r="57373" spans="41:43" x14ac:dyDescent="0.3">
      <c r="AO57373" s="9"/>
      <c r="AP57373" s="9"/>
      <c r="AQ57373" s="9"/>
    </row>
    <row r="57374" spans="41:43" x14ac:dyDescent="0.3">
      <c r="AO57374" s="9"/>
      <c r="AP57374" s="9"/>
      <c r="AQ57374" s="9"/>
    </row>
    <row r="57375" spans="41:43" x14ac:dyDescent="0.3">
      <c r="AO57375" s="9"/>
      <c r="AP57375" s="9"/>
      <c r="AQ57375" s="9"/>
    </row>
    <row r="57376" spans="41:43" x14ac:dyDescent="0.3">
      <c r="AO57376" s="9"/>
      <c r="AP57376" s="9"/>
      <c r="AQ57376" s="9"/>
    </row>
    <row r="57377" spans="41:43" x14ac:dyDescent="0.3">
      <c r="AO57377" s="9"/>
      <c r="AP57377" s="9"/>
      <c r="AQ57377" s="9"/>
    </row>
    <row r="57378" spans="41:43" x14ac:dyDescent="0.3">
      <c r="AO57378" s="9"/>
      <c r="AP57378" s="9"/>
      <c r="AQ57378" s="9"/>
    </row>
    <row r="57379" spans="41:43" x14ac:dyDescent="0.3">
      <c r="AO57379" s="9"/>
      <c r="AP57379" s="9"/>
      <c r="AQ57379" s="9"/>
    </row>
    <row r="57380" spans="41:43" x14ac:dyDescent="0.3">
      <c r="AO57380" s="9"/>
      <c r="AP57380" s="9"/>
      <c r="AQ57380" s="9"/>
    </row>
    <row r="57381" spans="41:43" x14ac:dyDescent="0.3">
      <c r="AO57381" s="9"/>
      <c r="AP57381" s="9"/>
      <c r="AQ57381" s="9"/>
    </row>
    <row r="57382" spans="41:43" x14ac:dyDescent="0.3">
      <c r="AO57382" s="9"/>
      <c r="AP57382" s="9"/>
      <c r="AQ57382" s="9"/>
    </row>
    <row r="57383" spans="41:43" x14ac:dyDescent="0.3">
      <c r="AO57383" s="9"/>
      <c r="AP57383" s="9"/>
      <c r="AQ57383" s="9"/>
    </row>
    <row r="57384" spans="41:43" x14ac:dyDescent="0.3">
      <c r="AO57384" s="9"/>
      <c r="AP57384" s="9"/>
      <c r="AQ57384" s="9"/>
    </row>
    <row r="57385" spans="41:43" x14ac:dyDescent="0.3">
      <c r="AO57385" s="9"/>
      <c r="AP57385" s="9"/>
      <c r="AQ57385" s="9"/>
    </row>
    <row r="57386" spans="41:43" x14ac:dyDescent="0.3">
      <c r="AO57386" s="9"/>
      <c r="AP57386" s="9"/>
      <c r="AQ57386" s="9"/>
    </row>
    <row r="57387" spans="41:43" x14ac:dyDescent="0.3">
      <c r="AO57387" s="9"/>
      <c r="AP57387" s="9"/>
      <c r="AQ57387" s="9"/>
    </row>
    <row r="57388" spans="41:43" x14ac:dyDescent="0.3">
      <c r="AO57388" s="9"/>
      <c r="AP57388" s="9"/>
      <c r="AQ57388" s="9"/>
    </row>
    <row r="57389" spans="41:43" x14ac:dyDescent="0.3">
      <c r="AO57389" s="9"/>
      <c r="AP57389" s="9"/>
      <c r="AQ57389" s="9"/>
    </row>
    <row r="57390" spans="41:43" x14ac:dyDescent="0.3">
      <c r="AO57390" s="9"/>
      <c r="AP57390" s="9"/>
      <c r="AQ57390" s="9"/>
    </row>
    <row r="57391" spans="41:43" x14ac:dyDescent="0.3">
      <c r="AO57391" s="9"/>
      <c r="AP57391" s="9"/>
      <c r="AQ57391" s="9"/>
    </row>
    <row r="57392" spans="41:43" x14ac:dyDescent="0.3">
      <c r="AO57392" s="9"/>
      <c r="AP57392" s="9"/>
      <c r="AQ57392" s="9"/>
    </row>
    <row r="57393" spans="41:43" x14ac:dyDescent="0.3">
      <c r="AO57393" s="9"/>
      <c r="AP57393" s="9"/>
      <c r="AQ57393" s="9"/>
    </row>
    <row r="57394" spans="41:43" x14ac:dyDescent="0.3">
      <c r="AO57394" s="9"/>
      <c r="AP57394" s="9"/>
      <c r="AQ57394" s="9"/>
    </row>
    <row r="57395" spans="41:43" x14ac:dyDescent="0.3">
      <c r="AO57395" s="9"/>
      <c r="AP57395" s="9"/>
      <c r="AQ57395" s="9"/>
    </row>
    <row r="57396" spans="41:43" x14ac:dyDescent="0.3">
      <c r="AO57396" s="9"/>
      <c r="AP57396" s="9"/>
      <c r="AQ57396" s="9"/>
    </row>
    <row r="57397" spans="41:43" x14ac:dyDescent="0.3">
      <c r="AO57397" s="9"/>
      <c r="AP57397" s="9"/>
      <c r="AQ57397" s="9"/>
    </row>
    <row r="57398" spans="41:43" x14ac:dyDescent="0.3">
      <c r="AO57398" s="9"/>
      <c r="AP57398" s="9"/>
      <c r="AQ57398" s="9"/>
    </row>
    <row r="57399" spans="41:43" x14ac:dyDescent="0.3">
      <c r="AO57399" s="9"/>
      <c r="AP57399" s="9"/>
      <c r="AQ57399" s="9"/>
    </row>
    <row r="57400" spans="41:43" x14ac:dyDescent="0.3">
      <c r="AO57400" s="9"/>
      <c r="AP57400" s="9"/>
      <c r="AQ57400" s="9"/>
    </row>
    <row r="57401" spans="41:43" x14ac:dyDescent="0.3">
      <c r="AO57401" s="9"/>
      <c r="AP57401" s="9"/>
      <c r="AQ57401" s="9"/>
    </row>
    <row r="57402" spans="41:43" x14ac:dyDescent="0.3">
      <c r="AO57402" s="9"/>
      <c r="AP57402" s="9"/>
      <c r="AQ57402" s="9"/>
    </row>
    <row r="57403" spans="41:43" x14ac:dyDescent="0.3">
      <c r="AO57403" s="9"/>
      <c r="AP57403" s="9"/>
      <c r="AQ57403" s="9"/>
    </row>
    <row r="57404" spans="41:43" x14ac:dyDescent="0.3">
      <c r="AO57404" s="9"/>
      <c r="AP57404" s="9"/>
      <c r="AQ57404" s="9"/>
    </row>
    <row r="57405" spans="41:43" x14ac:dyDescent="0.3">
      <c r="AO57405" s="9"/>
      <c r="AP57405" s="9"/>
      <c r="AQ57405" s="9"/>
    </row>
    <row r="57406" spans="41:43" x14ac:dyDescent="0.3">
      <c r="AO57406" s="9"/>
      <c r="AP57406" s="9"/>
      <c r="AQ57406" s="9"/>
    </row>
    <row r="57407" spans="41:43" x14ac:dyDescent="0.3">
      <c r="AO57407" s="9"/>
      <c r="AP57407" s="9"/>
      <c r="AQ57407" s="9"/>
    </row>
    <row r="57408" spans="41:43" x14ac:dyDescent="0.3">
      <c r="AO57408" s="9"/>
      <c r="AP57408" s="9"/>
      <c r="AQ57408" s="9"/>
    </row>
    <row r="57409" spans="41:43" x14ac:dyDescent="0.3">
      <c r="AO57409" s="9"/>
      <c r="AP57409" s="9"/>
      <c r="AQ57409" s="9"/>
    </row>
    <row r="57410" spans="41:43" x14ac:dyDescent="0.3">
      <c r="AO57410" s="9"/>
      <c r="AP57410" s="9"/>
      <c r="AQ57410" s="9"/>
    </row>
    <row r="57411" spans="41:43" x14ac:dyDescent="0.3">
      <c r="AO57411" s="9"/>
      <c r="AP57411" s="9"/>
      <c r="AQ57411" s="9"/>
    </row>
    <row r="57412" spans="41:43" x14ac:dyDescent="0.3">
      <c r="AO57412" s="9"/>
      <c r="AP57412" s="9"/>
      <c r="AQ57412" s="9"/>
    </row>
    <row r="57413" spans="41:43" x14ac:dyDescent="0.3">
      <c r="AO57413" s="9"/>
      <c r="AP57413" s="9"/>
      <c r="AQ57413" s="9"/>
    </row>
    <row r="57414" spans="41:43" x14ac:dyDescent="0.3">
      <c r="AO57414" s="9"/>
      <c r="AP57414" s="9"/>
      <c r="AQ57414" s="9"/>
    </row>
    <row r="57415" spans="41:43" x14ac:dyDescent="0.3">
      <c r="AO57415" s="9"/>
      <c r="AP57415" s="9"/>
      <c r="AQ57415" s="9"/>
    </row>
    <row r="57416" spans="41:43" x14ac:dyDescent="0.3">
      <c r="AO57416" s="9"/>
      <c r="AP57416" s="9"/>
      <c r="AQ57416" s="9"/>
    </row>
    <row r="57417" spans="41:43" x14ac:dyDescent="0.3">
      <c r="AO57417" s="9"/>
      <c r="AP57417" s="9"/>
      <c r="AQ57417" s="9"/>
    </row>
    <row r="57418" spans="41:43" x14ac:dyDescent="0.3">
      <c r="AO57418" s="9"/>
      <c r="AP57418" s="9"/>
      <c r="AQ57418" s="9"/>
    </row>
    <row r="57419" spans="41:43" x14ac:dyDescent="0.3">
      <c r="AO57419" s="9"/>
      <c r="AP57419" s="9"/>
      <c r="AQ57419" s="9"/>
    </row>
    <row r="57420" spans="41:43" x14ac:dyDescent="0.3">
      <c r="AO57420" s="9"/>
      <c r="AP57420" s="9"/>
      <c r="AQ57420" s="9"/>
    </row>
    <row r="57421" spans="41:43" x14ac:dyDescent="0.3">
      <c r="AO57421" s="9"/>
      <c r="AP57421" s="9"/>
      <c r="AQ57421" s="9"/>
    </row>
    <row r="57422" spans="41:43" x14ac:dyDescent="0.3">
      <c r="AO57422" s="9"/>
      <c r="AP57422" s="9"/>
      <c r="AQ57422" s="9"/>
    </row>
    <row r="57423" spans="41:43" x14ac:dyDescent="0.3">
      <c r="AO57423" s="9"/>
      <c r="AP57423" s="9"/>
      <c r="AQ57423" s="9"/>
    </row>
    <row r="57424" spans="41:43" x14ac:dyDescent="0.3">
      <c r="AO57424" s="9"/>
      <c r="AP57424" s="9"/>
      <c r="AQ57424" s="9"/>
    </row>
    <row r="57425" spans="41:43" x14ac:dyDescent="0.3">
      <c r="AO57425" s="9"/>
      <c r="AP57425" s="9"/>
      <c r="AQ57425" s="9"/>
    </row>
    <row r="57426" spans="41:43" x14ac:dyDescent="0.3">
      <c r="AO57426" s="9"/>
      <c r="AP57426" s="9"/>
      <c r="AQ57426" s="9"/>
    </row>
    <row r="57427" spans="41:43" x14ac:dyDescent="0.3">
      <c r="AO57427" s="9"/>
      <c r="AP57427" s="9"/>
      <c r="AQ57427" s="9"/>
    </row>
    <row r="57428" spans="41:43" x14ac:dyDescent="0.3">
      <c r="AO57428" s="9"/>
      <c r="AP57428" s="9"/>
      <c r="AQ57428" s="9"/>
    </row>
    <row r="57429" spans="41:43" x14ac:dyDescent="0.3">
      <c r="AO57429" s="9"/>
      <c r="AP57429" s="9"/>
      <c r="AQ57429" s="9"/>
    </row>
    <row r="57430" spans="41:43" x14ac:dyDescent="0.3">
      <c r="AO57430" s="9"/>
      <c r="AP57430" s="9"/>
      <c r="AQ57430" s="9"/>
    </row>
    <row r="57431" spans="41:43" x14ac:dyDescent="0.3">
      <c r="AO57431" s="9"/>
      <c r="AP57431" s="9"/>
      <c r="AQ57431" s="9"/>
    </row>
    <row r="57432" spans="41:43" x14ac:dyDescent="0.3">
      <c r="AO57432" s="9"/>
      <c r="AP57432" s="9"/>
      <c r="AQ57432" s="9"/>
    </row>
    <row r="57433" spans="41:43" x14ac:dyDescent="0.3">
      <c r="AO57433" s="9"/>
      <c r="AP57433" s="9"/>
      <c r="AQ57433" s="9"/>
    </row>
    <row r="57434" spans="41:43" x14ac:dyDescent="0.3">
      <c r="AO57434" s="9"/>
      <c r="AP57434" s="9"/>
      <c r="AQ57434" s="9"/>
    </row>
    <row r="57435" spans="41:43" x14ac:dyDescent="0.3">
      <c r="AO57435" s="9"/>
      <c r="AP57435" s="9"/>
      <c r="AQ57435" s="9"/>
    </row>
    <row r="57436" spans="41:43" x14ac:dyDescent="0.3">
      <c r="AO57436" s="9"/>
      <c r="AP57436" s="9"/>
      <c r="AQ57436" s="9"/>
    </row>
    <row r="57437" spans="41:43" x14ac:dyDescent="0.3">
      <c r="AO57437" s="9"/>
      <c r="AP57437" s="9"/>
      <c r="AQ57437" s="9"/>
    </row>
    <row r="57438" spans="41:43" x14ac:dyDescent="0.3">
      <c r="AO57438" s="9"/>
      <c r="AP57438" s="9"/>
      <c r="AQ57438" s="9"/>
    </row>
    <row r="57439" spans="41:43" x14ac:dyDescent="0.3">
      <c r="AO57439" s="9"/>
      <c r="AP57439" s="9"/>
      <c r="AQ57439" s="9"/>
    </row>
    <row r="57440" spans="41:43" x14ac:dyDescent="0.3">
      <c r="AO57440" s="9"/>
      <c r="AP57440" s="9"/>
      <c r="AQ57440" s="9"/>
    </row>
    <row r="57441" spans="41:43" x14ac:dyDescent="0.3">
      <c r="AO57441" s="9"/>
      <c r="AP57441" s="9"/>
      <c r="AQ57441" s="9"/>
    </row>
    <row r="57442" spans="41:43" x14ac:dyDescent="0.3">
      <c r="AO57442" s="9"/>
      <c r="AP57442" s="9"/>
      <c r="AQ57442" s="9"/>
    </row>
    <row r="57443" spans="41:43" x14ac:dyDescent="0.3">
      <c r="AO57443" s="9"/>
      <c r="AP57443" s="9"/>
      <c r="AQ57443" s="9"/>
    </row>
    <row r="57444" spans="41:43" x14ac:dyDescent="0.3">
      <c r="AO57444" s="9"/>
      <c r="AP57444" s="9"/>
      <c r="AQ57444" s="9"/>
    </row>
    <row r="57445" spans="41:43" x14ac:dyDescent="0.3">
      <c r="AO57445" s="9"/>
      <c r="AP57445" s="9"/>
      <c r="AQ57445" s="9"/>
    </row>
    <row r="57446" spans="41:43" x14ac:dyDescent="0.3">
      <c r="AO57446" s="9"/>
      <c r="AP57446" s="9"/>
      <c r="AQ57446" s="9"/>
    </row>
    <row r="57447" spans="41:43" x14ac:dyDescent="0.3">
      <c r="AO57447" s="9"/>
      <c r="AP57447" s="9"/>
      <c r="AQ57447" s="9"/>
    </row>
    <row r="57448" spans="41:43" x14ac:dyDescent="0.3">
      <c r="AO57448" s="9"/>
      <c r="AP57448" s="9"/>
      <c r="AQ57448" s="9"/>
    </row>
    <row r="57449" spans="41:43" x14ac:dyDescent="0.3">
      <c r="AO57449" s="9"/>
      <c r="AP57449" s="9"/>
      <c r="AQ57449" s="9"/>
    </row>
    <row r="57450" spans="41:43" x14ac:dyDescent="0.3">
      <c r="AO57450" s="9"/>
      <c r="AP57450" s="9"/>
      <c r="AQ57450" s="9"/>
    </row>
    <row r="57451" spans="41:43" x14ac:dyDescent="0.3">
      <c r="AO57451" s="9"/>
      <c r="AP57451" s="9"/>
      <c r="AQ57451" s="9"/>
    </row>
    <row r="57452" spans="41:43" x14ac:dyDescent="0.3">
      <c r="AO57452" s="9"/>
      <c r="AP57452" s="9"/>
      <c r="AQ57452" s="9"/>
    </row>
    <row r="57453" spans="41:43" x14ac:dyDescent="0.3">
      <c r="AO57453" s="9"/>
      <c r="AP57453" s="9"/>
      <c r="AQ57453" s="9"/>
    </row>
    <row r="57454" spans="41:43" x14ac:dyDescent="0.3">
      <c r="AO57454" s="9"/>
      <c r="AP57454" s="9"/>
      <c r="AQ57454" s="9"/>
    </row>
    <row r="57455" spans="41:43" x14ac:dyDescent="0.3">
      <c r="AO57455" s="9"/>
      <c r="AP57455" s="9"/>
      <c r="AQ57455" s="9"/>
    </row>
    <row r="57456" spans="41:43" x14ac:dyDescent="0.3">
      <c r="AO57456" s="9"/>
      <c r="AP57456" s="9"/>
      <c r="AQ57456" s="9"/>
    </row>
    <row r="57457" spans="41:43" x14ac:dyDescent="0.3">
      <c r="AO57457" s="9"/>
      <c r="AP57457" s="9"/>
      <c r="AQ57457" s="9"/>
    </row>
    <row r="57458" spans="41:43" x14ac:dyDescent="0.3">
      <c r="AO57458" s="9"/>
      <c r="AP57458" s="9"/>
      <c r="AQ57458" s="9"/>
    </row>
    <row r="57459" spans="41:43" x14ac:dyDescent="0.3">
      <c r="AO57459" s="9"/>
      <c r="AP57459" s="9"/>
      <c r="AQ57459" s="9"/>
    </row>
    <row r="57460" spans="41:43" x14ac:dyDescent="0.3">
      <c r="AO57460" s="9"/>
      <c r="AP57460" s="9"/>
      <c r="AQ57460" s="9"/>
    </row>
    <row r="57461" spans="41:43" x14ac:dyDescent="0.3">
      <c r="AO57461" s="9"/>
      <c r="AP57461" s="9"/>
      <c r="AQ57461" s="9"/>
    </row>
    <row r="57462" spans="41:43" x14ac:dyDescent="0.3">
      <c r="AO57462" s="9"/>
      <c r="AP57462" s="9"/>
      <c r="AQ57462" s="9"/>
    </row>
    <row r="57463" spans="41:43" x14ac:dyDescent="0.3">
      <c r="AO57463" s="9"/>
      <c r="AP57463" s="9"/>
      <c r="AQ57463" s="9"/>
    </row>
    <row r="57464" spans="41:43" x14ac:dyDescent="0.3">
      <c r="AO57464" s="9"/>
      <c r="AP57464" s="9"/>
      <c r="AQ57464" s="9"/>
    </row>
    <row r="57465" spans="41:43" x14ac:dyDescent="0.3">
      <c r="AO57465" s="9"/>
      <c r="AP57465" s="9"/>
      <c r="AQ57465" s="9"/>
    </row>
    <row r="57466" spans="41:43" x14ac:dyDescent="0.3">
      <c r="AO57466" s="9"/>
      <c r="AP57466" s="9"/>
      <c r="AQ57466" s="9"/>
    </row>
    <row r="57467" spans="41:43" x14ac:dyDescent="0.3">
      <c r="AO57467" s="9"/>
      <c r="AP57467" s="9"/>
      <c r="AQ57467" s="9"/>
    </row>
    <row r="57468" spans="41:43" x14ac:dyDescent="0.3">
      <c r="AO57468" s="9"/>
      <c r="AP57468" s="9"/>
      <c r="AQ57468" s="9"/>
    </row>
    <row r="57469" spans="41:43" x14ac:dyDescent="0.3">
      <c r="AO57469" s="9"/>
      <c r="AP57469" s="9"/>
      <c r="AQ57469" s="9"/>
    </row>
    <row r="57470" spans="41:43" x14ac:dyDescent="0.3">
      <c r="AO57470" s="9"/>
      <c r="AP57470" s="9"/>
      <c r="AQ57470" s="9"/>
    </row>
    <row r="57471" spans="41:43" x14ac:dyDescent="0.3">
      <c r="AO57471" s="9"/>
      <c r="AP57471" s="9"/>
      <c r="AQ57471" s="9"/>
    </row>
    <row r="57472" spans="41:43" x14ac:dyDescent="0.3">
      <c r="AO57472" s="9"/>
      <c r="AP57472" s="9"/>
      <c r="AQ57472" s="9"/>
    </row>
    <row r="57473" spans="41:43" x14ac:dyDescent="0.3">
      <c r="AO57473" s="9"/>
      <c r="AP57473" s="9"/>
      <c r="AQ57473" s="9"/>
    </row>
    <row r="57474" spans="41:43" x14ac:dyDescent="0.3">
      <c r="AO57474" s="9"/>
      <c r="AP57474" s="9"/>
      <c r="AQ57474" s="9"/>
    </row>
    <row r="57475" spans="41:43" x14ac:dyDescent="0.3">
      <c r="AO57475" s="9"/>
      <c r="AP57475" s="9"/>
      <c r="AQ57475" s="9"/>
    </row>
    <row r="57476" spans="41:43" x14ac:dyDescent="0.3">
      <c r="AO57476" s="9"/>
      <c r="AP57476" s="9"/>
      <c r="AQ57476" s="9"/>
    </row>
    <row r="57477" spans="41:43" x14ac:dyDescent="0.3">
      <c r="AO57477" s="9"/>
      <c r="AP57477" s="9"/>
      <c r="AQ57477" s="9"/>
    </row>
    <row r="57478" spans="41:43" x14ac:dyDescent="0.3">
      <c r="AO57478" s="9"/>
      <c r="AP57478" s="9"/>
      <c r="AQ57478" s="9"/>
    </row>
    <row r="57479" spans="41:43" x14ac:dyDescent="0.3">
      <c r="AO57479" s="9"/>
      <c r="AP57479" s="9"/>
      <c r="AQ57479" s="9"/>
    </row>
    <row r="57480" spans="41:43" x14ac:dyDescent="0.3">
      <c r="AO57480" s="9"/>
      <c r="AP57480" s="9"/>
      <c r="AQ57480" s="9"/>
    </row>
    <row r="57481" spans="41:43" x14ac:dyDescent="0.3">
      <c r="AO57481" s="9"/>
      <c r="AP57481" s="9"/>
      <c r="AQ57481" s="9"/>
    </row>
    <row r="57482" spans="41:43" x14ac:dyDescent="0.3">
      <c r="AO57482" s="9"/>
      <c r="AP57482" s="9"/>
      <c r="AQ57482" s="9"/>
    </row>
    <row r="57483" spans="41:43" x14ac:dyDescent="0.3">
      <c r="AO57483" s="9"/>
      <c r="AP57483" s="9"/>
      <c r="AQ57483" s="9"/>
    </row>
    <row r="57484" spans="41:43" x14ac:dyDescent="0.3">
      <c r="AO57484" s="9"/>
      <c r="AP57484" s="9"/>
      <c r="AQ57484" s="9"/>
    </row>
    <row r="57485" spans="41:43" x14ac:dyDescent="0.3">
      <c r="AO57485" s="9"/>
      <c r="AP57485" s="9"/>
      <c r="AQ57485" s="9"/>
    </row>
    <row r="57486" spans="41:43" x14ac:dyDescent="0.3">
      <c r="AO57486" s="9"/>
      <c r="AP57486" s="9"/>
      <c r="AQ57486" s="9"/>
    </row>
    <row r="57487" spans="41:43" x14ac:dyDescent="0.3">
      <c r="AO57487" s="9"/>
      <c r="AP57487" s="9"/>
      <c r="AQ57487" s="9"/>
    </row>
    <row r="57488" spans="41:43" x14ac:dyDescent="0.3">
      <c r="AO57488" s="9"/>
      <c r="AP57488" s="9"/>
      <c r="AQ57488" s="9"/>
    </row>
    <row r="57489" spans="41:43" x14ac:dyDescent="0.3">
      <c r="AO57489" s="9"/>
      <c r="AP57489" s="9"/>
      <c r="AQ57489" s="9"/>
    </row>
    <row r="57490" spans="41:43" x14ac:dyDescent="0.3">
      <c r="AO57490" s="9"/>
      <c r="AP57490" s="9"/>
      <c r="AQ57490" s="9"/>
    </row>
    <row r="57491" spans="41:43" x14ac:dyDescent="0.3">
      <c r="AO57491" s="9"/>
      <c r="AP57491" s="9"/>
      <c r="AQ57491" s="9"/>
    </row>
    <row r="57492" spans="41:43" x14ac:dyDescent="0.3">
      <c r="AO57492" s="9"/>
      <c r="AP57492" s="9"/>
      <c r="AQ57492" s="9"/>
    </row>
    <row r="57493" spans="41:43" x14ac:dyDescent="0.3">
      <c r="AO57493" s="9"/>
      <c r="AP57493" s="9"/>
      <c r="AQ57493" s="9"/>
    </row>
    <row r="57494" spans="41:43" x14ac:dyDescent="0.3">
      <c r="AO57494" s="9"/>
      <c r="AP57494" s="9"/>
      <c r="AQ57494" s="9"/>
    </row>
    <row r="57495" spans="41:43" x14ac:dyDescent="0.3">
      <c r="AO57495" s="9"/>
      <c r="AP57495" s="9"/>
      <c r="AQ57495" s="9"/>
    </row>
    <row r="57496" spans="41:43" x14ac:dyDescent="0.3">
      <c r="AO57496" s="9"/>
      <c r="AP57496" s="9"/>
      <c r="AQ57496" s="9"/>
    </row>
    <row r="57497" spans="41:43" x14ac:dyDescent="0.3">
      <c r="AO57497" s="9"/>
      <c r="AP57497" s="9"/>
      <c r="AQ57497" s="9"/>
    </row>
    <row r="57498" spans="41:43" x14ac:dyDescent="0.3">
      <c r="AO57498" s="9"/>
      <c r="AP57498" s="9"/>
      <c r="AQ57498" s="9"/>
    </row>
    <row r="57499" spans="41:43" x14ac:dyDescent="0.3">
      <c r="AO57499" s="9"/>
      <c r="AP57499" s="9"/>
      <c r="AQ57499" s="9"/>
    </row>
    <row r="57500" spans="41:43" x14ac:dyDescent="0.3">
      <c r="AO57500" s="9"/>
      <c r="AP57500" s="9"/>
      <c r="AQ57500" s="9"/>
    </row>
    <row r="57501" spans="41:43" x14ac:dyDescent="0.3">
      <c r="AO57501" s="9"/>
      <c r="AP57501" s="9"/>
      <c r="AQ57501" s="9"/>
    </row>
    <row r="57502" spans="41:43" x14ac:dyDescent="0.3">
      <c r="AO57502" s="9"/>
      <c r="AP57502" s="9"/>
      <c r="AQ57502" s="9"/>
    </row>
    <row r="57503" spans="41:43" x14ac:dyDescent="0.3">
      <c r="AO57503" s="9"/>
      <c r="AP57503" s="9"/>
      <c r="AQ57503" s="9"/>
    </row>
    <row r="57504" spans="41:43" x14ac:dyDescent="0.3">
      <c r="AO57504" s="9"/>
      <c r="AP57504" s="9"/>
      <c r="AQ57504" s="9"/>
    </row>
    <row r="57505" spans="41:43" x14ac:dyDescent="0.3">
      <c r="AO57505" s="9"/>
      <c r="AP57505" s="9"/>
      <c r="AQ57505" s="9"/>
    </row>
    <row r="57506" spans="41:43" x14ac:dyDescent="0.3">
      <c r="AO57506" s="9"/>
      <c r="AP57506" s="9"/>
      <c r="AQ57506" s="9"/>
    </row>
    <row r="57507" spans="41:43" x14ac:dyDescent="0.3">
      <c r="AO57507" s="9"/>
      <c r="AP57507" s="9"/>
      <c r="AQ57507" s="9"/>
    </row>
    <row r="57508" spans="41:43" x14ac:dyDescent="0.3">
      <c r="AO57508" s="9"/>
      <c r="AP57508" s="9"/>
      <c r="AQ57508" s="9"/>
    </row>
    <row r="57509" spans="41:43" x14ac:dyDescent="0.3">
      <c r="AO57509" s="9"/>
      <c r="AP57509" s="9"/>
      <c r="AQ57509" s="9"/>
    </row>
    <row r="57510" spans="41:43" x14ac:dyDescent="0.3">
      <c r="AO57510" s="9"/>
      <c r="AP57510" s="9"/>
      <c r="AQ57510" s="9"/>
    </row>
    <row r="57511" spans="41:43" x14ac:dyDescent="0.3">
      <c r="AO57511" s="9"/>
      <c r="AP57511" s="9"/>
      <c r="AQ57511" s="9"/>
    </row>
    <row r="57512" spans="41:43" x14ac:dyDescent="0.3">
      <c r="AO57512" s="9"/>
      <c r="AP57512" s="9"/>
      <c r="AQ57512" s="9"/>
    </row>
    <row r="57513" spans="41:43" x14ac:dyDescent="0.3">
      <c r="AO57513" s="9"/>
      <c r="AP57513" s="9"/>
      <c r="AQ57513" s="9"/>
    </row>
    <row r="57514" spans="41:43" x14ac:dyDescent="0.3">
      <c r="AO57514" s="9"/>
      <c r="AP57514" s="9"/>
      <c r="AQ57514" s="9"/>
    </row>
    <row r="57515" spans="41:43" x14ac:dyDescent="0.3">
      <c r="AO57515" s="9"/>
      <c r="AP57515" s="9"/>
      <c r="AQ57515" s="9"/>
    </row>
    <row r="57516" spans="41:43" x14ac:dyDescent="0.3">
      <c r="AO57516" s="9"/>
      <c r="AP57516" s="9"/>
      <c r="AQ57516" s="9"/>
    </row>
    <row r="57517" spans="41:43" x14ac:dyDescent="0.3">
      <c r="AO57517" s="9"/>
      <c r="AP57517" s="9"/>
      <c r="AQ57517" s="9"/>
    </row>
    <row r="57518" spans="41:43" x14ac:dyDescent="0.3">
      <c r="AO57518" s="9"/>
      <c r="AP57518" s="9"/>
      <c r="AQ57518" s="9"/>
    </row>
    <row r="57519" spans="41:43" x14ac:dyDescent="0.3">
      <c r="AO57519" s="9"/>
      <c r="AP57519" s="9"/>
      <c r="AQ57519" s="9"/>
    </row>
    <row r="57520" spans="41:43" x14ac:dyDescent="0.3">
      <c r="AO57520" s="9"/>
      <c r="AP57520" s="9"/>
      <c r="AQ57520" s="9"/>
    </row>
    <row r="57521" spans="41:43" x14ac:dyDescent="0.3">
      <c r="AO57521" s="9"/>
      <c r="AP57521" s="9"/>
      <c r="AQ57521" s="9"/>
    </row>
    <row r="57522" spans="41:43" x14ac:dyDescent="0.3">
      <c r="AO57522" s="9"/>
      <c r="AP57522" s="9"/>
      <c r="AQ57522" s="9"/>
    </row>
    <row r="57523" spans="41:43" x14ac:dyDescent="0.3">
      <c r="AO57523" s="9"/>
      <c r="AP57523" s="9"/>
      <c r="AQ57523" s="9"/>
    </row>
    <row r="57524" spans="41:43" x14ac:dyDescent="0.3">
      <c r="AO57524" s="9"/>
      <c r="AP57524" s="9"/>
      <c r="AQ57524" s="9"/>
    </row>
    <row r="57525" spans="41:43" x14ac:dyDescent="0.3">
      <c r="AO57525" s="9"/>
      <c r="AP57525" s="9"/>
      <c r="AQ57525" s="9"/>
    </row>
    <row r="57526" spans="41:43" x14ac:dyDescent="0.3">
      <c r="AO57526" s="9"/>
      <c r="AP57526" s="9"/>
      <c r="AQ57526" s="9"/>
    </row>
    <row r="57527" spans="41:43" x14ac:dyDescent="0.3">
      <c r="AO57527" s="9"/>
      <c r="AP57527" s="9"/>
      <c r="AQ57527" s="9"/>
    </row>
    <row r="57528" spans="41:43" x14ac:dyDescent="0.3">
      <c r="AO57528" s="9"/>
      <c r="AP57528" s="9"/>
      <c r="AQ57528" s="9"/>
    </row>
    <row r="57529" spans="41:43" x14ac:dyDescent="0.3">
      <c r="AO57529" s="9"/>
      <c r="AP57529" s="9"/>
      <c r="AQ57529" s="9"/>
    </row>
    <row r="57530" spans="41:43" x14ac:dyDescent="0.3">
      <c r="AO57530" s="9"/>
      <c r="AP57530" s="9"/>
      <c r="AQ57530" s="9"/>
    </row>
    <row r="57531" spans="41:43" x14ac:dyDescent="0.3">
      <c r="AO57531" s="9"/>
      <c r="AP57531" s="9"/>
      <c r="AQ57531" s="9"/>
    </row>
    <row r="57532" spans="41:43" x14ac:dyDescent="0.3">
      <c r="AO57532" s="9"/>
      <c r="AP57532" s="9"/>
      <c r="AQ57532" s="9"/>
    </row>
    <row r="57533" spans="41:43" x14ac:dyDescent="0.3">
      <c r="AO57533" s="9"/>
      <c r="AP57533" s="9"/>
      <c r="AQ57533" s="9"/>
    </row>
    <row r="57534" spans="41:43" x14ac:dyDescent="0.3">
      <c r="AO57534" s="9"/>
      <c r="AP57534" s="9"/>
      <c r="AQ57534" s="9"/>
    </row>
    <row r="57535" spans="41:43" x14ac:dyDescent="0.3">
      <c r="AO57535" s="9"/>
      <c r="AP57535" s="9"/>
      <c r="AQ57535" s="9"/>
    </row>
    <row r="57536" spans="41:43" x14ac:dyDescent="0.3">
      <c r="AO57536" s="9"/>
      <c r="AP57536" s="9"/>
      <c r="AQ57536" s="9"/>
    </row>
    <row r="57537" spans="41:43" x14ac:dyDescent="0.3">
      <c r="AO57537" s="9"/>
      <c r="AP57537" s="9"/>
      <c r="AQ57537" s="9"/>
    </row>
    <row r="57538" spans="41:43" x14ac:dyDescent="0.3">
      <c r="AO57538" s="9"/>
      <c r="AP57538" s="9"/>
      <c r="AQ57538" s="9"/>
    </row>
    <row r="57539" spans="41:43" x14ac:dyDescent="0.3">
      <c r="AO57539" s="9"/>
      <c r="AP57539" s="9"/>
      <c r="AQ57539" s="9"/>
    </row>
    <row r="57540" spans="41:43" x14ac:dyDescent="0.3">
      <c r="AO57540" s="9"/>
      <c r="AP57540" s="9"/>
      <c r="AQ57540" s="9"/>
    </row>
    <row r="57541" spans="41:43" x14ac:dyDescent="0.3">
      <c r="AO57541" s="9"/>
      <c r="AP57541" s="9"/>
      <c r="AQ57541" s="9"/>
    </row>
    <row r="57542" spans="41:43" x14ac:dyDescent="0.3">
      <c r="AO57542" s="9"/>
      <c r="AP57542" s="9"/>
      <c r="AQ57542" s="9"/>
    </row>
    <row r="57543" spans="41:43" x14ac:dyDescent="0.3">
      <c r="AO57543" s="9"/>
      <c r="AP57543" s="9"/>
      <c r="AQ57543" s="9"/>
    </row>
    <row r="57544" spans="41:43" x14ac:dyDescent="0.3">
      <c r="AO57544" s="9"/>
      <c r="AP57544" s="9"/>
      <c r="AQ57544" s="9"/>
    </row>
    <row r="57545" spans="41:43" x14ac:dyDescent="0.3">
      <c r="AO57545" s="9"/>
      <c r="AP57545" s="9"/>
      <c r="AQ57545" s="9"/>
    </row>
    <row r="57546" spans="41:43" x14ac:dyDescent="0.3">
      <c r="AO57546" s="9"/>
      <c r="AP57546" s="9"/>
      <c r="AQ57546" s="9"/>
    </row>
    <row r="57547" spans="41:43" x14ac:dyDescent="0.3">
      <c r="AO57547" s="9"/>
      <c r="AP57547" s="9"/>
      <c r="AQ57547" s="9"/>
    </row>
    <row r="57548" spans="41:43" x14ac:dyDescent="0.3">
      <c r="AO57548" s="9"/>
      <c r="AP57548" s="9"/>
      <c r="AQ57548" s="9"/>
    </row>
    <row r="57549" spans="41:43" x14ac:dyDescent="0.3">
      <c r="AO57549" s="9"/>
      <c r="AP57549" s="9"/>
      <c r="AQ57549" s="9"/>
    </row>
    <row r="57550" spans="41:43" x14ac:dyDescent="0.3">
      <c r="AO57550" s="9"/>
      <c r="AP57550" s="9"/>
      <c r="AQ57550" s="9"/>
    </row>
    <row r="57551" spans="41:43" x14ac:dyDescent="0.3">
      <c r="AO57551" s="9"/>
      <c r="AP57551" s="9"/>
      <c r="AQ57551" s="9"/>
    </row>
    <row r="57552" spans="41:43" x14ac:dyDescent="0.3">
      <c r="AO57552" s="9"/>
      <c r="AP57552" s="9"/>
      <c r="AQ57552" s="9"/>
    </row>
    <row r="57553" spans="41:43" x14ac:dyDescent="0.3">
      <c r="AO57553" s="9"/>
      <c r="AP57553" s="9"/>
      <c r="AQ57553" s="9"/>
    </row>
    <row r="57554" spans="41:43" x14ac:dyDescent="0.3">
      <c r="AO57554" s="9"/>
      <c r="AP57554" s="9"/>
      <c r="AQ57554" s="9"/>
    </row>
    <row r="57555" spans="41:43" x14ac:dyDescent="0.3">
      <c r="AO57555" s="9"/>
      <c r="AP57555" s="9"/>
      <c r="AQ57555" s="9"/>
    </row>
    <row r="57556" spans="41:43" x14ac:dyDescent="0.3">
      <c r="AO57556" s="9"/>
      <c r="AP57556" s="9"/>
      <c r="AQ57556" s="9"/>
    </row>
    <row r="57557" spans="41:43" x14ac:dyDescent="0.3">
      <c r="AO57557" s="9"/>
      <c r="AP57557" s="9"/>
      <c r="AQ57557" s="9"/>
    </row>
    <row r="57558" spans="41:43" x14ac:dyDescent="0.3">
      <c r="AO57558" s="9"/>
      <c r="AP57558" s="9"/>
      <c r="AQ57558" s="9"/>
    </row>
    <row r="57559" spans="41:43" x14ac:dyDescent="0.3">
      <c r="AO57559" s="9"/>
      <c r="AP57559" s="9"/>
      <c r="AQ57559" s="9"/>
    </row>
    <row r="57560" spans="41:43" x14ac:dyDescent="0.3">
      <c r="AO57560" s="9"/>
      <c r="AP57560" s="9"/>
      <c r="AQ57560" s="9"/>
    </row>
    <row r="57561" spans="41:43" x14ac:dyDescent="0.3">
      <c r="AO57561" s="9"/>
      <c r="AP57561" s="9"/>
      <c r="AQ57561" s="9"/>
    </row>
    <row r="57562" spans="41:43" x14ac:dyDescent="0.3">
      <c r="AO57562" s="9"/>
      <c r="AP57562" s="9"/>
      <c r="AQ57562" s="9"/>
    </row>
    <row r="57563" spans="41:43" x14ac:dyDescent="0.3">
      <c r="AO57563" s="9"/>
      <c r="AP57563" s="9"/>
      <c r="AQ57563" s="9"/>
    </row>
    <row r="57564" spans="41:43" x14ac:dyDescent="0.3">
      <c r="AO57564" s="9"/>
      <c r="AP57564" s="9"/>
      <c r="AQ57564" s="9"/>
    </row>
    <row r="57565" spans="41:43" x14ac:dyDescent="0.3">
      <c r="AO57565" s="9"/>
      <c r="AP57565" s="9"/>
      <c r="AQ57565" s="9"/>
    </row>
    <row r="57566" spans="41:43" x14ac:dyDescent="0.3">
      <c r="AO57566" s="9"/>
      <c r="AP57566" s="9"/>
      <c r="AQ57566" s="9"/>
    </row>
    <row r="57567" spans="41:43" x14ac:dyDescent="0.3">
      <c r="AO57567" s="9"/>
      <c r="AP57567" s="9"/>
      <c r="AQ57567" s="9"/>
    </row>
    <row r="57568" spans="41:43" x14ac:dyDescent="0.3">
      <c r="AO57568" s="9"/>
      <c r="AP57568" s="9"/>
      <c r="AQ57568" s="9"/>
    </row>
    <row r="57569" spans="41:43" x14ac:dyDescent="0.3">
      <c r="AO57569" s="9"/>
      <c r="AP57569" s="9"/>
      <c r="AQ57569" s="9"/>
    </row>
    <row r="57570" spans="41:43" x14ac:dyDescent="0.3">
      <c r="AO57570" s="9"/>
      <c r="AP57570" s="9"/>
      <c r="AQ57570" s="9"/>
    </row>
    <row r="57571" spans="41:43" x14ac:dyDescent="0.3">
      <c r="AO57571" s="9"/>
      <c r="AP57571" s="9"/>
      <c r="AQ57571" s="9"/>
    </row>
    <row r="57572" spans="41:43" x14ac:dyDescent="0.3">
      <c r="AO57572" s="9"/>
      <c r="AP57572" s="9"/>
      <c r="AQ57572" s="9"/>
    </row>
    <row r="57573" spans="41:43" x14ac:dyDescent="0.3">
      <c r="AO57573" s="9"/>
      <c r="AP57573" s="9"/>
      <c r="AQ57573" s="9"/>
    </row>
    <row r="57574" spans="41:43" x14ac:dyDescent="0.3">
      <c r="AO57574" s="9"/>
      <c r="AP57574" s="9"/>
      <c r="AQ57574" s="9"/>
    </row>
    <row r="57575" spans="41:43" x14ac:dyDescent="0.3">
      <c r="AO57575" s="9"/>
      <c r="AP57575" s="9"/>
      <c r="AQ57575" s="9"/>
    </row>
    <row r="57576" spans="41:43" x14ac:dyDescent="0.3">
      <c r="AO57576" s="9"/>
      <c r="AP57576" s="9"/>
      <c r="AQ57576" s="9"/>
    </row>
    <row r="57577" spans="41:43" x14ac:dyDescent="0.3">
      <c r="AO57577" s="9"/>
      <c r="AP57577" s="9"/>
      <c r="AQ57577" s="9"/>
    </row>
    <row r="57578" spans="41:43" x14ac:dyDescent="0.3">
      <c r="AO57578" s="9"/>
      <c r="AP57578" s="9"/>
      <c r="AQ57578" s="9"/>
    </row>
    <row r="57579" spans="41:43" x14ac:dyDescent="0.3">
      <c r="AO57579" s="9"/>
      <c r="AP57579" s="9"/>
      <c r="AQ57579" s="9"/>
    </row>
    <row r="57580" spans="41:43" x14ac:dyDescent="0.3">
      <c r="AO57580" s="9"/>
      <c r="AP57580" s="9"/>
      <c r="AQ57580" s="9"/>
    </row>
    <row r="57581" spans="41:43" x14ac:dyDescent="0.3">
      <c r="AO57581" s="9"/>
      <c r="AP57581" s="9"/>
      <c r="AQ57581" s="9"/>
    </row>
    <row r="57582" spans="41:43" x14ac:dyDescent="0.3">
      <c r="AO57582" s="9"/>
      <c r="AP57582" s="9"/>
      <c r="AQ57582" s="9"/>
    </row>
    <row r="57583" spans="41:43" x14ac:dyDescent="0.3">
      <c r="AO57583" s="9"/>
      <c r="AP57583" s="9"/>
      <c r="AQ57583" s="9"/>
    </row>
    <row r="57584" spans="41:43" x14ac:dyDescent="0.3">
      <c r="AO57584" s="9"/>
      <c r="AP57584" s="9"/>
      <c r="AQ57584" s="9"/>
    </row>
    <row r="57585" spans="41:43" x14ac:dyDescent="0.3">
      <c r="AO57585" s="9"/>
      <c r="AP57585" s="9"/>
      <c r="AQ57585" s="9"/>
    </row>
    <row r="57586" spans="41:43" x14ac:dyDescent="0.3">
      <c r="AO57586" s="9"/>
      <c r="AP57586" s="9"/>
      <c r="AQ57586" s="9"/>
    </row>
    <row r="57587" spans="41:43" x14ac:dyDescent="0.3">
      <c r="AO57587" s="9"/>
      <c r="AP57587" s="9"/>
      <c r="AQ57587" s="9"/>
    </row>
    <row r="57588" spans="41:43" x14ac:dyDescent="0.3">
      <c r="AO57588" s="9"/>
      <c r="AP57588" s="9"/>
      <c r="AQ57588" s="9"/>
    </row>
    <row r="57589" spans="41:43" x14ac:dyDescent="0.3">
      <c r="AO57589" s="9"/>
      <c r="AP57589" s="9"/>
      <c r="AQ57589" s="9"/>
    </row>
    <row r="57590" spans="41:43" x14ac:dyDescent="0.3">
      <c r="AO57590" s="9"/>
      <c r="AP57590" s="9"/>
      <c r="AQ57590" s="9"/>
    </row>
    <row r="57591" spans="41:43" x14ac:dyDescent="0.3">
      <c r="AO57591" s="9"/>
      <c r="AP57591" s="9"/>
      <c r="AQ57591" s="9"/>
    </row>
    <row r="57592" spans="41:43" x14ac:dyDescent="0.3">
      <c r="AO57592" s="9"/>
      <c r="AP57592" s="9"/>
      <c r="AQ57592" s="9"/>
    </row>
    <row r="57593" spans="41:43" x14ac:dyDescent="0.3">
      <c r="AO57593" s="9"/>
      <c r="AP57593" s="9"/>
      <c r="AQ57593" s="9"/>
    </row>
    <row r="57594" spans="41:43" x14ac:dyDescent="0.3">
      <c r="AO57594" s="9"/>
      <c r="AP57594" s="9"/>
      <c r="AQ57594" s="9"/>
    </row>
    <row r="57595" spans="41:43" x14ac:dyDescent="0.3">
      <c r="AO57595" s="9"/>
      <c r="AP57595" s="9"/>
      <c r="AQ57595" s="9"/>
    </row>
    <row r="57596" spans="41:43" x14ac:dyDescent="0.3">
      <c r="AO57596" s="9"/>
      <c r="AP57596" s="9"/>
      <c r="AQ57596" s="9"/>
    </row>
    <row r="57597" spans="41:43" x14ac:dyDescent="0.3">
      <c r="AO57597" s="9"/>
      <c r="AP57597" s="9"/>
      <c r="AQ57597" s="9"/>
    </row>
    <row r="57598" spans="41:43" x14ac:dyDescent="0.3">
      <c r="AO57598" s="9"/>
      <c r="AP57598" s="9"/>
      <c r="AQ57598" s="9"/>
    </row>
    <row r="57599" spans="41:43" x14ac:dyDescent="0.3">
      <c r="AO57599" s="9"/>
      <c r="AP57599" s="9"/>
      <c r="AQ57599" s="9"/>
    </row>
    <row r="57600" spans="41:43" x14ac:dyDescent="0.3">
      <c r="AO57600" s="9"/>
      <c r="AP57600" s="9"/>
      <c r="AQ57600" s="9"/>
    </row>
    <row r="57601" spans="41:43" x14ac:dyDescent="0.3">
      <c r="AO57601" s="9"/>
      <c r="AP57601" s="9"/>
      <c r="AQ57601" s="9"/>
    </row>
    <row r="57602" spans="41:43" x14ac:dyDescent="0.3">
      <c r="AO57602" s="9"/>
      <c r="AP57602" s="9"/>
      <c r="AQ57602" s="9"/>
    </row>
    <row r="57603" spans="41:43" x14ac:dyDescent="0.3">
      <c r="AO57603" s="9"/>
      <c r="AP57603" s="9"/>
      <c r="AQ57603" s="9"/>
    </row>
    <row r="57604" spans="41:43" x14ac:dyDescent="0.3">
      <c r="AO57604" s="9"/>
      <c r="AP57604" s="9"/>
      <c r="AQ57604" s="9"/>
    </row>
    <row r="57605" spans="41:43" x14ac:dyDescent="0.3">
      <c r="AO57605" s="9"/>
      <c r="AP57605" s="9"/>
      <c r="AQ57605" s="9"/>
    </row>
    <row r="57606" spans="41:43" x14ac:dyDescent="0.3">
      <c r="AO57606" s="9"/>
      <c r="AP57606" s="9"/>
      <c r="AQ57606" s="9"/>
    </row>
    <row r="57607" spans="41:43" x14ac:dyDescent="0.3">
      <c r="AO57607" s="9"/>
      <c r="AP57607" s="9"/>
      <c r="AQ57607" s="9"/>
    </row>
    <row r="57608" spans="41:43" x14ac:dyDescent="0.3">
      <c r="AO57608" s="9"/>
      <c r="AP57608" s="9"/>
      <c r="AQ57608" s="9"/>
    </row>
    <row r="57609" spans="41:43" x14ac:dyDescent="0.3">
      <c r="AO57609" s="9"/>
      <c r="AP57609" s="9"/>
      <c r="AQ57609" s="9"/>
    </row>
    <row r="57610" spans="41:43" x14ac:dyDescent="0.3">
      <c r="AO57610" s="9"/>
      <c r="AP57610" s="9"/>
      <c r="AQ57610" s="9"/>
    </row>
    <row r="57611" spans="41:43" x14ac:dyDescent="0.3">
      <c r="AO57611" s="9"/>
      <c r="AP57611" s="9"/>
      <c r="AQ57611" s="9"/>
    </row>
    <row r="57612" spans="41:43" x14ac:dyDescent="0.3">
      <c r="AO57612" s="9"/>
      <c r="AP57612" s="9"/>
      <c r="AQ57612" s="9"/>
    </row>
    <row r="57613" spans="41:43" x14ac:dyDescent="0.3">
      <c r="AO57613" s="9"/>
      <c r="AP57613" s="9"/>
      <c r="AQ57613" s="9"/>
    </row>
    <row r="57614" spans="41:43" x14ac:dyDescent="0.3">
      <c r="AO57614" s="9"/>
      <c r="AP57614" s="9"/>
      <c r="AQ57614" s="9"/>
    </row>
    <row r="57615" spans="41:43" x14ac:dyDescent="0.3">
      <c r="AO57615" s="9"/>
      <c r="AP57615" s="9"/>
      <c r="AQ57615" s="9"/>
    </row>
    <row r="57616" spans="41:43" x14ac:dyDescent="0.3">
      <c r="AO57616" s="9"/>
      <c r="AP57616" s="9"/>
      <c r="AQ57616" s="9"/>
    </row>
    <row r="57617" spans="41:43" x14ac:dyDescent="0.3">
      <c r="AO57617" s="9"/>
      <c r="AP57617" s="9"/>
      <c r="AQ57617" s="9"/>
    </row>
    <row r="57618" spans="41:43" x14ac:dyDescent="0.3">
      <c r="AO57618" s="9"/>
      <c r="AP57618" s="9"/>
      <c r="AQ57618" s="9"/>
    </row>
    <row r="57619" spans="41:43" x14ac:dyDescent="0.3">
      <c r="AO57619" s="9"/>
      <c r="AP57619" s="9"/>
      <c r="AQ57619" s="9"/>
    </row>
    <row r="57620" spans="41:43" x14ac:dyDescent="0.3">
      <c r="AO57620" s="9"/>
      <c r="AP57620" s="9"/>
      <c r="AQ57620" s="9"/>
    </row>
    <row r="57621" spans="41:43" x14ac:dyDescent="0.3">
      <c r="AO57621" s="9"/>
      <c r="AP57621" s="9"/>
      <c r="AQ57621" s="9"/>
    </row>
    <row r="57622" spans="41:43" x14ac:dyDescent="0.3">
      <c r="AO57622" s="9"/>
      <c r="AP57622" s="9"/>
      <c r="AQ57622" s="9"/>
    </row>
    <row r="57623" spans="41:43" x14ac:dyDescent="0.3">
      <c r="AO57623" s="9"/>
      <c r="AP57623" s="9"/>
      <c r="AQ57623" s="9"/>
    </row>
    <row r="57624" spans="41:43" x14ac:dyDescent="0.3">
      <c r="AO57624" s="9"/>
      <c r="AP57624" s="9"/>
      <c r="AQ57624" s="9"/>
    </row>
    <row r="57625" spans="41:43" x14ac:dyDescent="0.3">
      <c r="AO57625" s="9"/>
      <c r="AP57625" s="9"/>
      <c r="AQ57625" s="9"/>
    </row>
    <row r="57626" spans="41:43" x14ac:dyDescent="0.3">
      <c r="AO57626" s="9"/>
      <c r="AP57626" s="9"/>
      <c r="AQ57626" s="9"/>
    </row>
    <row r="57627" spans="41:43" x14ac:dyDescent="0.3">
      <c r="AO57627" s="9"/>
      <c r="AP57627" s="9"/>
      <c r="AQ57627" s="9"/>
    </row>
    <row r="57628" spans="41:43" x14ac:dyDescent="0.3">
      <c r="AO57628" s="9"/>
      <c r="AP57628" s="9"/>
      <c r="AQ57628" s="9"/>
    </row>
    <row r="57629" spans="41:43" x14ac:dyDescent="0.3">
      <c r="AO57629" s="9"/>
      <c r="AP57629" s="9"/>
      <c r="AQ57629" s="9"/>
    </row>
    <row r="57630" spans="41:43" x14ac:dyDescent="0.3">
      <c r="AO57630" s="9"/>
      <c r="AP57630" s="9"/>
      <c r="AQ57630" s="9"/>
    </row>
    <row r="57631" spans="41:43" x14ac:dyDescent="0.3">
      <c r="AO57631" s="9"/>
      <c r="AP57631" s="9"/>
      <c r="AQ57631" s="9"/>
    </row>
    <row r="57632" spans="41:43" x14ac:dyDescent="0.3">
      <c r="AO57632" s="9"/>
      <c r="AP57632" s="9"/>
      <c r="AQ57632" s="9"/>
    </row>
    <row r="57633" spans="41:43" x14ac:dyDescent="0.3">
      <c r="AO57633" s="9"/>
      <c r="AP57633" s="9"/>
      <c r="AQ57633" s="9"/>
    </row>
    <row r="57634" spans="41:43" x14ac:dyDescent="0.3">
      <c r="AO57634" s="9"/>
      <c r="AP57634" s="9"/>
      <c r="AQ57634" s="9"/>
    </row>
    <row r="57635" spans="41:43" x14ac:dyDescent="0.3">
      <c r="AO57635" s="9"/>
      <c r="AP57635" s="9"/>
      <c r="AQ57635" s="9"/>
    </row>
    <row r="57636" spans="41:43" x14ac:dyDescent="0.3">
      <c r="AO57636" s="9"/>
      <c r="AP57636" s="9"/>
      <c r="AQ57636" s="9"/>
    </row>
    <row r="57637" spans="41:43" x14ac:dyDescent="0.3">
      <c r="AO57637" s="9"/>
      <c r="AP57637" s="9"/>
      <c r="AQ57637" s="9"/>
    </row>
    <row r="57638" spans="41:43" x14ac:dyDescent="0.3">
      <c r="AO57638" s="9"/>
      <c r="AP57638" s="9"/>
      <c r="AQ57638" s="9"/>
    </row>
    <row r="57639" spans="41:43" x14ac:dyDescent="0.3">
      <c r="AO57639" s="9"/>
      <c r="AP57639" s="9"/>
      <c r="AQ57639" s="9"/>
    </row>
    <row r="57640" spans="41:43" x14ac:dyDescent="0.3">
      <c r="AO57640" s="9"/>
      <c r="AP57640" s="9"/>
      <c r="AQ57640" s="9"/>
    </row>
    <row r="57641" spans="41:43" x14ac:dyDescent="0.3">
      <c r="AO57641" s="9"/>
      <c r="AP57641" s="9"/>
      <c r="AQ57641" s="9"/>
    </row>
    <row r="57642" spans="41:43" x14ac:dyDescent="0.3">
      <c r="AO57642" s="9"/>
      <c r="AP57642" s="9"/>
      <c r="AQ57642" s="9"/>
    </row>
    <row r="57643" spans="41:43" x14ac:dyDescent="0.3">
      <c r="AO57643" s="9"/>
      <c r="AP57643" s="9"/>
      <c r="AQ57643" s="9"/>
    </row>
    <row r="57644" spans="41:43" x14ac:dyDescent="0.3">
      <c r="AO57644" s="9"/>
      <c r="AP57644" s="9"/>
      <c r="AQ57644" s="9"/>
    </row>
    <row r="57645" spans="41:43" x14ac:dyDescent="0.3">
      <c r="AO57645" s="9"/>
      <c r="AP57645" s="9"/>
      <c r="AQ57645" s="9"/>
    </row>
    <row r="57646" spans="41:43" x14ac:dyDescent="0.3">
      <c r="AO57646" s="9"/>
      <c r="AP57646" s="9"/>
      <c r="AQ57646" s="9"/>
    </row>
    <row r="57647" spans="41:43" x14ac:dyDescent="0.3">
      <c r="AO57647" s="9"/>
      <c r="AP57647" s="9"/>
      <c r="AQ57647" s="9"/>
    </row>
    <row r="57648" spans="41:43" x14ac:dyDescent="0.3">
      <c r="AO57648" s="9"/>
      <c r="AP57648" s="9"/>
      <c r="AQ57648" s="9"/>
    </row>
    <row r="57649" spans="41:43" x14ac:dyDescent="0.3">
      <c r="AO57649" s="9"/>
      <c r="AP57649" s="9"/>
      <c r="AQ57649" s="9"/>
    </row>
    <row r="57650" spans="41:43" x14ac:dyDescent="0.3">
      <c r="AO57650" s="9"/>
      <c r="AP57650" s="9"/>
      <c r="AQ57650" s="9"/>
    </row>
    <row r="57651" spans="41:43" x14ac:dyDescent="0.3">
      <c r="AO57651" s="9"/>
      <c r="AP57651" s="9"/>
      <c r="AQ57651" s="9"/>
    </row>
    <row r="57652" spans="41:43" x14ac:dyDescent="0.3">
      <c r="AO57652" s="9"/>
      <c r="AP57652" s="9"/>
      <c r="AQ57652" s="9"/>
    </row>
    <row r="57653" spans="41:43" x14ac:dyDescent="0.3">
      <c r="AO57653" s="9"/>
      <c r="AP57653" s="9"/>
      <c r="AQ57653" s="9"/>
    </row>
    <row r="57654" spans="41:43" x14ac:dyDescent="0.3">
      <c r="AO57654" s="9"/>
      <c r="AP57654" s="9"/>
      <c r="AQ57654" s="9"/>
    </row>
    <row r="57655" spans="41:43" x14ac:dyDescent="0.3">
      <c r="AO57655" s="9"/>
      <c r="AP57655" s="9"/>
      <c r="AQ57655" s="9"/>
    </row>
    <row r="57656" spans="41:43" x14ac:dyDescent="0.3">
      <c r="AO57656" s="9"/>
      <c r="AP57656" s="9"/>
      <c r="AQ57656" s="9"/>
    </row>
    <row r="57657" spans="41:43" x14ac:dyDescent="0.3">
      <c r="AO57657" s="9"/>
      <c r="AP57657" s="9"/>
      <c r="AQ57657" s="9"/>
    </row>
    <row r="57658" spans="41:43" x14ac:dyDescent="0.3">
      <c r="AO57658" s="9"/>
      <c r="AP57658" s="9"/>
      <c r="AQ57658" s="9"/>
    </row>
    <row r="57659" spans="41:43" x14ac:dyDescent="0.3">
      <c r="AO57659" s="9"/>
      <c r="AP57659" s="9"/>
      <c r="AQ57659" s="9"/>
    </row>
    <row r="57660" spans="41:43" x14ac:dyDescent="0.3">
      <c r="AO57660" s="9"/>
      <c r="AP57660" s="9"/>
      <c r="AQ57660" s="9"/>
    </row>
    <row r="57661" spans="41:43" x14ac:dyDescent="0.3">
      <c r="AO57661" s="9"/>
      <c r="AP57661" s="9"/>
      <c r="AQ57661" s="9"/>
    </row>
    <row r="57662" spans="41:43" x14ac:dyDescent="0.3">
      <c r="AO57662" s="9"/>
      <c r="AP57662" s="9"/>
      <c r="AQ57662" s="9"/>
    </row>
    <row r="57663" spans="41:43" x14ac:dyDescent="0.3">
      <c r="AO57663" s="9"/>
      <c r="AP57663" s="9"/>
      <c r="AQ57663" s="9"/>
    </row>
    <row r="57664" spans="41:43" x14ac:dyDescent="0.3">
      <c r="AO57664" s="9"/>
      <c r="AP57664" s="9"/>
      <c r="AQ57664" s="9"/>
    </row>
    <row r="57665" spans="41:43" x14ac:dyDescent="0.3">
      <c r="AO57665" s="9"/>
      <c r="AP57665" s="9"/>
      <c r="AQ57665" s="9"/>
    </row>
    <row r="57666" spans="41:43" x14ac:dyDescent="0.3">
      <c r="AO57666" s="9"/>
      <c r="AP57666" s="9"/>
      <c r="AQ57666" s="9"/>
    </row>
    <row r="57667" spans="41:43" x14ac:dyDescent="0.3">
      <c r="AO57667" s="9"/>
      <c r="AP57667" s="9"/>
      <c r="AQ57667" s="9"/>
    </row>
    <row r="57668" spans="41:43" x14ac:dyDescent="0.3">
      <c r="AO57668" s="9"/>
      <c r="AP57668" s="9"/>
      <c r="AQ57668" s="9"/>
    </row>
    <row r="57669" spans="41:43" x14ac:dyDescent="0.3">
      <c r="AO57669" s="9"/>
      <c r="AP57669" s="9"/>
      <c r="AQ57669" s="9"/>
    </row>
    <row r="57670" spans="41:43" x14ac:dyDescent="0.3">
      <c r="AO57670" s="9"/>
      <c r="AP57670" s="9"/>
      <c r="AQ57670" s="9"/>
    </row>
    <row r="57671" spans="41:43" x14ac:dyDescent="0.3">
      <c r="AO57671" s="9"/>
      <c r="AP57671" s="9"/>
      <c r="AQ57671" s="9"/>
    </row>
    <row r="57672" spans="41:43" x14ac:dyDescent="0.3">
      <c r="AO57672" s="9"/>
      <c r="AP57672" s="9"/>
      <c r="AQ57672" s="9"/>
    </row>
    <row r="57673" spans="41:43" x14ac:dyDescent="0.3">
      <c r="AO57673" s="9"/>
      <c r="AP57673" s="9"/>
      <c r="AQ57673" s="9"/>
    </row>
    <row r="57674" spans="41:43" x14ac:dyDescent="0.3">
      <c r="AO57674" s="9"/>
      <c r="AP57674" s="9"/>
      <c r="AQ57674" s="9"/>
    </row>
    <row r="57675" spans="41:43" x14ac:dyDescent="0.3">
      <c r="AO57675" s="9"/>
      <c r="AP57675" s="9"/>
      <c r="AQ57675" s="9"/>
    </row>
    <row r="57676" spans="41:43" x14ac:dyDescent="0.3">
      <c r="AO57676" s="9"/>
      <c r="AP57676" s="9"/>
      <c r="AQ57676" s="9"/>
    </row>
    <row r="57677" spans="41:43" x14ac:dyDescent="0.3">
      <c r="AO57677" s="9"/>
      <c r="AP57677" s="9"/>
      <c r="AQ57677" s="9"/>
    </row>
    <row r="57678" spans="41:43" x14ac:dyDescent="0.3">
      <c r="AO57678" s="9"/>
      <c r="AP57678" s="9"/>
      <c r="AQ57678" s="9"/>
    </row>
    <row r="57679" spans="41:43" x14ac:dyDescent="0.3">
      <c r="AO57679" s="9"/>
      <c r="AP57679" s="9"/>
      <c r="AQ57679" s="9"/>
    </row>
    <row r="57680" spans="41:43" x14ac:dyDescent="0.3">
      <c r="AO57680" s="9"/>
      <c r="AP57680" s="9"/>
      <c r="AQ57680" s="9"/>
    </row>
    <row r="57681" spans="41:43" x14ac:dyDescent="0.3">
      <c r="AO57681" s="9"/>
      <c r="AP57681" s="9"/>
      <c r="AQ57681" s="9"/>
    </row>
    <row r="57682" spans="41:43" x14ac:dyDescent="0.3">
      <c r="AO57682" s="9"/>
      <c r="AP57682" s="9"/>
      <c r="AQ57682" s="9"/>
    </row>
    <row r="57683" spans="41:43" x14ac:dyDescent="0.3">
      <c r="AO57683" s="9"/>
      <c r="AP57683" s="9"/>
      <c r="AQ57683" s="9"/>
    </row>
    <row r="57684" spans="41:43" x14ac:dyDescent="0.3">
      <c r="AO57684" s="9"/>
      <c r="AP57684" s="9"/>
      <c r="AQ57684" s="9"/>
    </row>
    <row r="57685" spans="41:43" x14ac:dyDescent="0.3">
      <c r="AO57685" s="9"/>
      <c r="AP57685" s="9"/>
      <c r="AQ57685" s="9"/>
    </row>
    <row r="57686" spans="41:43" x14ac:dyDescent="0.3">
      <c r="AO57686" s="9"/>
      <c r="AP57686" s="9"/>
      <c r="AQ57686" s="9"/>
    </row>
    <row r="57687" spans="41:43" x14ac:dyDescent="0.3">
      <c r="AO57687" s="9"/>
      <c r="AP57687" s="9"/>
      <c r="AQ57687" s="9"/>
    </row>
    <row r="57688" spans="41:43" x14ac:dyDescent="0.3">
      <c r="AO57688" s="9"/>
      <c r="AP57688" s="9"/>
      <c r="AQ57688" s="9"/>
    </row>
    <row r="57689" spans="41:43" x14ac:dyDescent="0.3">
      <c r="AO57689" s="9"/>
      <c r="AP57689" s="9"/>
      <c r="AQ57689" s="9"/>
    </row>
    <row r="57690" spans="41:43" x14ac:dyDescent="0.3">
      <c r="AO57690" s="9"/>
      <c r="AP57690" s="9"/>
      <c r="AQ57690" s="9"/>
    </row>
    <row r="57691" spans="41:43" x14ac:dyDescent="0.3">
      <c r="AO57691" s="9"/>
      <c r="AP57691" s="9"/>
      <c r="AQ57691" s="9"/>
    </row>
    <row r="57692" spans="41:43" x14ac:dyDescent="0.3">
      <c r="AO57692" s="9"/>
      <c r="AP57692" s="9"/>
      <c r="AQ57692" s="9"/>
    </row>
    <row r="57693" spans="41:43" x14ac:dyDescent="0.3">
      <c r="AO57693" s="9"/>
      <c r="AP57693" s="9"/>
      <c r="AQ57693" s="9"/>
    </row>
    <row r="57694" spans="41:43" x14ac:dyDescent="0.3">
      <c r="AO57694" s="9"/>
      <c r="AP57694" s="9"/>
      <c r="AQ57694" s="9"/>
    </row>
    <row r="57695" spans="41:43" x14ac:dyDescent="0.3">
      <c r="AO57695" s="9"/>
      <c r="AP57695" s="9"/>
      <c r="AQ57695" s="9"/>
    </row>
    <row r="57696" spans="41:43" x14ac:dyDescent="0.3">
      <c r="AO57696" s="9"/>
      <c r="AP57696" s="9"/>
      <c r="AQ57696" s="9"/>
    </row>
    <row r="57697" spans="41:43" x14ac:dyDescent="0.3">
      <c r="AO57697" s="9"/>
      <c r="AP57697" s="9"/>
      <c r="AQ57697" s="9"/>
    </row>
    <row r="57698" spans="41:43" x14ac:dyDescent="0.3">
      <c r="AO57698" s="9"/>
      <c r="AP57698" s="9"/>
      <c r="AQ57698" s="9"/>
    </row>
    <row r="57699" spans="41:43" x14ac:dyDescent="0.3">
      <c r="AO57699" s="9"/>
      <c r="AP57699" s="9"/>
      <c r="AQ57699" s="9"/>
    </row>
    <row r="57700" spans="41:43" x14ac:dyDescent="0.3">
      <c r="AO57700" s="9"/>
      <c r="AP57700" s="9"/>
      <c r="AQ57700" s="9"/>
    </row>
    <row r="57701" spans="41:43" x14ac:dyDescent="0.3">
      <c r="AO57701" s="9"/>
      <c r="AP57701" s="9"/>
      <c r="AQ57701" s="9"/>
    </row>
    <row r="57702" spans="41:43" x14ac:dyDescent="0.3">
      <c r="AO57702" s="9"/>
      <c r="AP57702" s="9"/>
      <c r="AQ57702" s="9"/>
    </row>
    <row r="57703" spans="41:43" x14ac:dyDescent="0.3">
      <c r="AO57703" s="9"/>
      <c r="AP57703" s="9"/>
      <c r="AQ57703" s="9"/>
    </row>
    <row r="57704" spans="41:43" x14ac:dyDescent="0.3">
      <c r="AO57704" s="9"/>
      <c r="AP57704" s="9"/>
      <c r="AQ57704" s="9"/>
    </row>
    <row r="57705" spans="41:43" x14ac:dyDescent="0.3">
      <c r="AO57705" s="9"/>
      <c r="AP57705" s="9"/>
      <c r="AQ57705" s="9"/>
    </row>
    <row r="57706" spans="41:43" x14ac:dyDescent="0.3">
      <c r="AO57706" s="9"/>
      <c r="AP57706" s="9"/>
      <c r="AQ57706" s="9"/>
    </row>
    <row r="57707" spans="41:43" x14ac:dyDescent="0.3">
      <c r="AO57707" s="9"/>
      <c r="AP57707" s="9"/>
      <c r="AQ57707" s="9"/>
    </row>
    <row r="57708" spans="41:43" x14ac:dyDescent="0.3">
      <c r="AO57708" s="9"/>
      <c r="AP57708" s="9"/>
      <c r="AQ57708" s="9"/>
    </row>
    <row r="57709" spans="41:43" x14ac:dyDescent="0.3">
      <c r="AO57709" s="9"/>
      <c r="AP57709" s="9"/>
      <c r="AQ57709" s="9"/>
    </row>
    <row r="57710" spans="41:43" x14ac:dyDescent="0.3">
      <c r="AO57710" s="9"/>
      <c r="AP57710" s="9"/>
      <c r="AQ57710" s="9"/>
    </row>
    <row r="57711" spans="41:43" x14ac:dyDescent="0.3">
      <c r="AO57711" s="9"/>
      <c r="AP57711" s="9"/>
      <c r="AQ57711" s="9"/>
    </row>
    <row r="57712" spans="41:43" x14ac:dyDescent="0.3">
      <c r="AO57712" s="9"/>
      <c r="AP57712" s="9"/>
      <c r="AQ57712" s="9"/>
    </row>
    <row r="57713" spans="41:43" x14ac:dyDescent="0.3">
      <c r="AO57713" s="9"/>
      <c r="AP57713" s="9"/>
      <c r="AQ57713" s="9"/>
    </row>
    <row r="57714" spans="41:43" x14ac:dyDescent="0.3">
      <c r="AO57714" s="9"/>
      <c r="AP57714" s="9"/>
      <c r="AQ57714" s="9"/>
    </row>
    <row r="57715" spans="41:43" x14ac:dyDescent="0.3">
      <c r="AO57715" s="9"/>
      <c r="AP57715" s="9"/>
      <c r="AQ57715" s="9"/>
    </row>
    <row r="57716" spans="41:43" x14ac:dyDescent="0.3">
      <c r="AO57716" s="9"/>
      <c r="AP57716" s="9"/>
      <c r="AQ57716" s="9"/>
    </row>
    <row r="57717" spans="41:43" x14ac:dyDescent="0.3">
      <c r="AO57717" s="9"/>
      <c r="AP57717" s="9"/>
      <c r="AQ57717" s="9"/>
    </row>
    <row r="57718" spans="41:43" x14ac:dyDescent="0.3">
      <c r="AO57718" s="9"/>
      <c r="AP57718" s="9"/>
      <c r="AQ57718" s="9"/>
    </row>
    <row r="57719" spans="41:43" x14ac:dyDescent="0.3">
      <c r="AO57719" s="9"/>
      <c r="AP57719" s="9"/>
      <c r="AQ57719" s="9"/>
    </row>
    <row r="57720" spans="41:43" x14ac:dyDescent="0.3">
      <c r="AO57720" s="9"/>
      <c r="AP57720" s="9"/>
      <c r="AQ57720" s="9"/>
    </row>
    <row r="57721" spans="41:43" x14ac:dyDescent="0.3">
      <c r="AO57721" s="9"/>
      <c r="AP57721" s="9"/>
      <c r="AQ57721" s="9"/>
    </row>
    <row r="57722" spans="41:43" x14ac:dyDescent="0.3">
      <c r="AO57722" s="9"/>
      <c r="AP57722" s="9"/>
      <c r="AQ57722" s="9"/>
    </row>
    <row r="57723" spans="41:43" x14ac:dyDescent="0.3">
      <c r="AO57723" s="9"/>
      <c r="AP57723" s="9"/>
      <c r="AQ57723" s="9"/>
    </row>
    <row r="57724" spans="41:43" x14ac:dyDescent="0.3">
      <c r="AO57724" s="9"/>
      <c r="AP57724" s="9"/>
      <c r="AQ57724" s="9"/>
    </row>
    <row r="57725" spans="41:43" x14ac:dyDescent="0.3">
      <c r="AO57725" s="9"/>
      <c r="AP57725" s="9"/>
      <c r="AQ57725" s="9"/>
    </row>
    <row r="57726" spans="41:43" x14ac:dyDescent="0.3">
      <c r="AO57726" s="9"/>
      <c r="AP57726" s="9"/>
      <c r="AQ57726" s="9"/>
    </row>
    <row r="57727" spans="41:43" x14ac:dyDescent="0.3">
      <c r="AO57727" s="9"/>
      <c r="AP57727" s="9"/>
      <c r="AQ57727" s="9"/>
    </row>
    <row r="57728" spans="41:43" x14ac:dyDescent="0.3">
      <c r="AO57728" s="9"/>
      <c r="AP57728" s="9"/>
      <c r="AQ57728" s="9"/>
    </row>
    <row r="57729" spans="41:43" x14ac:dyDescent="0.3">
      <c r="AO57729" s="9"/>
      <c r="AP57729" s="9"/>
      <c r="AQ57729" s="9"/>
    </row>
    <row r="57730" spans="41:43" x14ac:dyDescent="0.3">
      <c r="AO57730" s="9"/>
      <c r="AP57730" s="9"/>
      <c r="AQ57730" s="9"/>
    </row>
    <row r="57731" spans="41:43" x14ac:dyDescent="0.3">
      <c r="AO57731" s="9"/>
      <c r="AP57731" s="9"/>
      <c r="AQ57731" s="9"/>
    </row>
    <row r="57732" spans="41:43" x14ac:dyDescent="0.3">
      <c r="AO57732" s="9"/>
      <c r="AP57732" s="9"/>
      <c r="AQ57732" s="9"/>
    </row>
    <row r="57733" spans="41:43" x14ac:dyDescent="0.3">
      <c r="AO57733" s="9"/>
      <c r="AP57733" s="9"/>
      <c r="AQ57733" s="9"/>
    </row>
    <row r="57734" spans="41:43" x14ac:dyDescent="0.3">
      <c r="AO57734" s="9"/>
      <c r="AP57734" s="9"/>
      <c r="AQ57734" s="9"/>
    </row>
    <row r="57735" spans="41:43" x14ac:dyDescent="0.3">
      <c r="AO57735" s="9"/>
      <c r="AP57735" s="9"/>
      <c r="AQ57735" s="9"/>
    </row>
    <row r="57736" spans="41:43" x14ac:dyDescent="0.3">
      <c r="AO57736" s="9"/>
      <c r="AP57736" s="9"/>
      <c r="AQ57736" s="9"/>
    </row>
    <row r="57737" spans="41:43" x14ac:dyDescent="0.3">
      <c r="AO57737" s="9"/>
      <c r="AP57737" s="9"/>
      <c r="AQ57737" s="9"/>
    </row>
    <row r="57738" spans="41:43" x14ac:dyDescent="0.3">
      <c r="AO57738" s="9"/>
      <c r="AP57738" s="9"/>
      <c r="AQ57738" s="9"/>
    </row>
    <row r="57739" spans="41:43" x14ac:dyDescent="0.3">
      <c r="AO57739" s="9"/>
      <c r="AP57739" s="9"/>
      <c r="AQ57739" s="9"/>
    </row>
    <row r="57740" spans="41:43" x14ac:dyDescent="0.3">
      <c r="AO57740" s="9"/>
      <c r="AP57740" s="9"/>
      <c r="AQ57740" s="9"/>
    </row>
    <row r="57741" spans="41:43" x14ac:dyDescent="0.3">
      <c r="AO57741" s="9"/>
      <c r="AP57741" s="9"/>
      <c r="AQ57741" s="9"/>
    </row>
    <row r="57742" spans="41:43" x14ac:dyDescent="0.3">
      <c r="AO57742" s="9"/>
      <c r="AP57742" s="9"/>
      <c r="AQ57742" s="9"/>
    </row>
    <row r="57743" spans="41:43" x14ac:dyDescent="0.3">
      <c r="AO57743" s="9"/>
      <c r="AP57743" s="9"/>
      <c r="AQ57743" s="9"/>
    </row>
    <row r="57744" spans="41:43" x14ac:dyDescent="0.3">
      <c r="AO57744" s="9"/>
      <c r="AP57744" s="9"/>
      <c r="AQ57744" s="9"/>
    </row>
    <row r="57745" spans="41:43" x14ac:dyDescent="0.3">
      <c r="AO57745" s="9"/>
      <c r="AP57745" s="9"/>
      <c r="AQ57745" s="9"/>
    </row>
    <row r="57746" spans="41:43" x14ac:dyDescent="0.3">
      <c r="AO57746" s="9"/>
      <c r="AP57746" s="9"/>
      <c r="AQ57746" s="9"/>
    </row>
    <row r="57747" spans="41:43" x14ac:dyDescent="0.3">
      <c r="AO57747" s="9"/>
      <c r="AP57747" s="9"/>
      <c r="AQ57747" s="9"/>
    </row>
    <row r="57748" spans="41:43" x14ac:dyDescent="0.3">
      <c r="AO57748" s="9"/>
      <c r="AP57748" s="9"/>
      <c r="AQ57748" s="9"/>
    </row>
    <row r="57749" spans="41:43" x14ac:dyDescent="0.3">
      <c r="AO57749" s="9"/>
      <c r="AP57749" s="9"/>
      <c r="AQ57749" s="9"/>
    </row>
    <row r="57750" spans="41:43" x14ac:dyDescent="0.3">
      <c r="AO57750" s="9"/>
      <c r="AP57750" s="9"/>
      <c r="AQ57750" s="9"/>
    </row>
    <row r="57751" spans="41:43" x14ac:dyDescent="0.3">
      <c r="AO57751" s="9"/>
      <c r="AP57751" s="9"/>
      <c r="AQ57751" s="9"/>
    </row>
    <row r="57752" spans="41:43" x14ac:dyDescent="0.3">
      <c r="AO57752" s="9"/>
      <c r="AP57752" s="9"/>
      <c r="AQ57752" s="9"/>
    </row>
    <row r="57753" spans="41:43" x14ac:dyDescent="0.3">
      <c r="AO57753" s="9"/>
      <c r="AP57753" s="9"/>
      <c r="AQ57753" s="9"/>
    </row>
    <row r="57754" spans="41:43" x14ac:dyDescent="0.3">
      <c r="AO57754" s="9"/>
      <c r="AP57754" s="9"/>
      <c r="AQ57754" s="9"/>
    </row>
    <row r="57755" spans="41:43" x14ac:dyDescent="0.3">
      <c r="AO57755" s="9"/>
      <c r="AP57755" s="9"/>
      <c r="AQ57755" s="9"/>
    </row>
    <row r="57756" spans="41:43" x14ac:dyDescent="0.3">
      <c r="AO57756" s="9"/>
      <c r="AP57756" s="9"/>
      <c r="AQ57756" s="9"/>
    </row>
    <row r="57757" spans="41:43" x14ac:dyDescent="0.3">
      <c r="AO57757" s="9"/>
      <c r="AP57757" s="9"/>
      <c r="AQ57757" s="9"/>
    </row>
    <row r="57758" spans="41:43" x14ac:dyDescent="0.3">
      <c r="AO57758" s="9"/>
      <c r="AP57758" s="9"/>
      <c r="AQ57758" s="9"/>
    </row>
    <row r="57759" spans="41:43" x14ac:dyDescent="0.3">
      <c r="AO57759" s="9"/>
      <c r="AP57759" s="9"/>
      <c r="AQ57759" s="9"/>
    </row>
    <row r="57760" spans="41:43" x14ac:dyDescent="0.3">
      <c r="AO57760" s="9"/>
      <c r="AP57760" s="9"/>
      <c r="AQ57760" s="9"/>
    </row>
    <row r="57761" spans="41:43" x14ac:dyDescent="0.3">
      <c r="AO57761" s="9"/>
      <c r="AP57761" s="9"/>
      <c r="AQ57761" s="9"/>
    </row>
    <row r="57762" spans="41:43" x14ac:dyDescent="0.3">
      <c r="AO57762" s="9"/>
      <c r="AP57762" s="9"/>
      <c r="AQ57762" s="9"/>
    </row>
    <row r="57763" spans="41:43" x14ac:dyDescent="0.3">
      <c r="AO57763" s="9"/>
      <c r="AP57763" s="9"/>
      <c r="AQ57763" s="9"/>
    </row>
    <row r="57764" spans="41:43" x14ac:dyDescent="0.3">
      <c r="AO57764" s="9"/>
      <c r="AP57764" s="9"/>
      <c r="AQ57764" s="9"/>
    </row>
    <row r="57765" spans="41:43" x14ac:dyDescent="0.3">
      <c r="AO57765" s="9"/>
      <c r="AP57765" s="9"/>
      <c r="AQ57765" s="9"/>
    </row>
    <row r="57766" spans="41:43" x14ac:dyDescent="0.3">
      <c r="AO57766" s="9"/>
      <c r="AP57766" s="9"/>
      <c r="AQ57766" s="9"/>
    </row>
    <row r="57767" spans="41:43" x14ac:dyDescent="0.3">
      <c r="AO57767" s="9"/>
      <c r="AP57767" s="9"/>
      <c r="AQ57767" s="9"/>
    </row>
    <row r="57768" spans="41:43" x14ac:dyDescent="0.3">
      <c r="AO57768" s="9"/>
      <c r="AP57768" s="9"/>
      <c r="AQ57768" s="9"/>
    </row>
    <row r="57769" spans="41:43" x14ac:dyDescent="0.3">
      <c r="AO57769" s="9"/>
      <c r="AP57769" s="9"/>
      <c r="AQ57769" s="9"/>
    </row>
    <row r="57770" spans="41:43" x14ac:dyDescent="0.3">
      <c r="AO57770" s="9"/>
      <c r="AP57770" s="9"/>
      <c r="AQ57770" s="9"/>
    </row>
    <row r="57771" spans="41:43" x14ac:dyDescent="0.3">
      <c r="AO57771" s="9"/>
      <c r="AP57771" s="9"/>
      <c r="AQ57771" s="9"/>
    </row>
    <row r="57772" spans="41:43" x14ac:dyDescent="0.3">
      <c r="AO57772" s="9"/>
      <c r="AP57772" s="9"/>
      <c r="AQ57772" s="9"/>
    </row>
    <row r="57773" spans="41:43" x14ac:dyDescent="0.3">
      <c r="AO57773" s="9"/>
      <c r="AP57773" s="9"/>
      <c r="AQ57773" s="9"/>
    </row>
    <row r="57774" spans="41:43" x14ac:dyDescent="0.3">
      <c r="AO57774" s="9"/>
      <c r="AP57774" s="9"/>
      <c r="AQ57774" s="9"/>
    </row>
    <row r="57775" spans="41:43" x14ac:dyDescent="0.3">
      <c r="AO57775" s="9"/>
      <c r="AP57775" s="9"/>
      <c r="AQ57775" s="9"/>
    </row>
    <row r="57776" spans="41:43" x14ac:dyDescent="0.3">
      <c r="AO57776" s="9"/>
      <c r="AP57776" s="9"/>
      <c r="AQ57776" s="9"/>
    </row>
    <row r="57777" spans="41:43" x14ac:dyDescent="0.3">
      <c r="AO57777" s="9"/>
      <c r="AP57777" s="9"/>
      <c r="AQ57777" s="9"/>
    </row>
    <row r="57778" spans="41:43" x14ac:dyDescent="0.3">
      <c r="AO57778" s="9"/>
      <c r="AP57778" s="9"/>
      <c r="AQ57778" s="9"/>
    </row>
    <row r="57779" spans="41:43" x14ac:dyDescent="0.3">
      <c r="AO57779" s="9"/>
      <c r="AP57779" s="9"/>
      <c r="AQ57779" s="9"/>
    </row>
    <row r="57780" spans="41:43" x14ac:dyDescent="0.3">
      <c r="AO57780" s="9"/>
      <c r="AP57780" s="9"/>
      <c r="AQ57780" s="9"/>
    </row>
    <row r="57781" spans="41:43" x14ac:dyDescent="0.3">
      <c r="AO57781" s="9"/>
      <c r="AP57781" s="9"/>
      <c r="AQ57781" s="9"/>
    </row>
    <row r="57782" spans="41:43" x14ac:dyDescent="0.3">
      <c r="AO57782" s="9"/>
      <c r="AP57782" s="9"/>
      <c r="AQ57782" s="9"/>
    </row>
    <row r="57783" spans="41:43" x14ac:dyDescent="0.3">
      <c r="AO57783" s="9"/>
      <c r="AP57783" s="9"/>
      <c r="AQ57783" s="9"/>
    </row>
    <row r="57784" spans="41:43" x14ac:dyDescent="0.3">
      <c r="AO57784" s="9"/>
      <c r="AP57784" s="9"/>
      <c r="AQ57784" s="9"/>
    </row>
    <row r="57785" spans="41:43" x14ac:dyDescent="0.3">
      <c r="AO57785" s="9"/>
      <c r="AP57785" s="9"/>
      <c r="AQ57785" s="9"/>
    </row>
    <row r="57786" spans="41:43" x14ac:dyDescent="0.3">
      <c r="AO57786" s="9"/>
      <c r="AP57786" s="9"/>
      <c r="AQ57786" s="9"/>
    </row>
    <row r="57787" spans="41:43" x14ac:dyDescent="0.3">
      <c r="AO57787" s="9"/>
      <c r="AP57787" s="9"/>
      <c r="AQ57787" s="9"/>
    </row>
    <row r="57788" spans="41:43" x14ac:dyDescent="0.3">
      <c r="AO57788" s="9"/>
      <c r="AP57788" s="9"/>
      <c r="AQ57788" s="9"/>
    </row>
    <row r="57789" spans="41:43" x14ac:dyDescent="0.3">
      <c r="AO57789" s="9"/>
      <c r="AP57789" s="9"/>
      <c r="AQ57789" s="9"/>
    </row>
    <row r="57790" spans="41:43" x14ac:dyDescent="0.3">
      <c r="AO57790" s="9"/>
      <c r="AP57790" s="9"/>
      <c r="AQ57790" s="9"/>
    </row>
    <row r="57791" spans="41:43" x14ac:dyDescent="0.3">
      <c r="AO57791" s="9"/>
      <c r="AP57791" s="9"/>
      <c r="AQ57791" s="9"/>
    </row>
    <row r="57792" spans="41:43" x14ac:dyDescent="0.3">
      <c r="AO57792" s="9"/>
      <c r="AP57792" s="9"/>
      <c r="AQ57792" s="9"/>
    </row>
    <row r="57793" spans="41:43" x14ac:dyDescent="0.3">
      <c r="AO57793" s="9"/>
      <c r="AP57793" s="9"/>
      <c r="AQ57793" s="9"/>
    </row>
    <row r="57794" spans="41:43" x14ac:dyDescent="0.3">
      <c r="AO57794" s="9"/>
      <c r="AP57794" s="9"/>
      <c r="AQ57794" s="9"/>
    </row>
    <row r="57795" spans="41:43" x14ac:dyDescent="0.3">
      <c r="AO57795" s="9"/>
      <c r="AP57795" s="9"/>
      <c r="AQ57795" s="9"/>
    </row>
    <row r="57796" spans="41:43" x14ac:dyDescent="0.3">
      <c r="AO57796" s="9"/>
      <c r="AP57796" s="9"/>
      <c r="AQ57796" s="9"/>
    </row>
    <row r="57797" spans="41:43" x14ac:dyDescent="0.3">
      <c r="AO57797" s="9"/>
      <c r="AP57797" s="9"/>
      <c r="AQ57797" s="9"/>
    </row>
    <row r="57798" spans="41:43" x14ac:dyDescent="0.3">
      <c r="AO57798" s="9"/>
      <c r="AP57798" s="9"/>
      <c r="AQ57798" s="9"/>
    </row>
    <row r="57799" spans="41:43" x14ac:dyDescent="0.3">
      <c r="AO57799" s="9"/>
      <c r="AP57799" s="9"/>
      <c r="AQ57799" s="9"/>
    </row>
    <row r="57800" spans="41:43" x14ac:dyDescent="0.3">
      <c r="AO57800" s="9"/>
      <c r="AP57800" s="9"/>
      <c r="AQ57800" s="9"/>
    </row>
    <row r="57801" spans="41:43" x14ac:dyDescent="0.3">
      <c r="AO57801" s="9"/>
      <c r="AP57801" s="9"/>
      <c r="AQ57801" s="9"/>
    </row>
    <row r="57802" spans="41:43" x14ac:dyDescent="0.3">
      <c r="AO57802" s="9"/>
      <c r="AP57802" s="9"/>
      <c r="AQ57802" s="9"/>
    </row>
    <row r="57803" spans="41:43" x14ac:dyDescent="0.3">
      <c r="AO57803" s="9"/>
      <c r="AP57803" s="9"/>
      <c r="AQ57803" s="9"/>
    </row>
    <row r="57804" spans="41:43" x14ac:dyDescent="0.3">
      <c r="AO57804" s="9"/>
      <c r="AP57804" s="9"/>
      <c r="AQ57804" s="9"/>
    </row>
    <row r="57805" spans="41:43" x14ac:dyDescent="0.3">
      <c r="AO57805" s="9"/>
      <c r="AP57805" s="9"/>
      <c r="AQ57805" s="9"/>
    </row>
    <row r="57806" spans="41:43" x14ac:dyDescent="0.3">
      <c r="AO57806" s="9"/>
      <c r="AP57806" s="9"/>
      <c r="AQ57806" s="9"/>
    </row>
    <row r="57807" spans="41:43" x14ac:dyDescent="0.3">
      <c r="AO57807" s="9"/>
      <c r="AP57807" s="9"/>
      <c r="AQ57807" s="9"/>
    </row>
    <row r="57808" spans="41:43" x14ac:dyDescent="0.3">
      <c r="AO57808" s="9"/>
      <c r="AP57808" s="9"/>
      <c r="AQ57808" s="9"/>
    </row>
    <row r="57809" spans="41:43" x14ac:dyDescent="0.3">
      <c r="AO57809" s="9"/>
      <c r="AP57809" s="9"/>
      <c r="AQ57809" s="9"/>
    </row>
    <row r="57810" spans="41:43" x14ac:dyDescent="0.3">
      <c r="AO57810" s="9"/>
      <c r="AP57810" s="9"/>
      <c r="AQ57810" s="9"/>
    </row>
    <row r="57811" spans="41:43" x14ac:dyDescent="0.3">
      <c r="AO57811" s="9"/>
      <c r="AP57811" s="9"/>
      <c r="AQ57811" s="9"/>
    </row>
    <row r="57812" spans="41:43" x14ac:dyDescent="0.3">
      <c r="AO57812" s="9"/>
      <c r="AP57812" s="9"/>
      <c r="AQ57812" s="9"/>
    </row>
    <row r="57813" spans="41:43" x14ac:dyDescent="0.3">
      <c r="AO57813" s="9"/>
      <c r="AP57813" s="9"/>
      <c r="AQ57813" s="9"/>
    </row>
    <row r="57814" spans="41:43" x14ac:dyDescent="0.3">
      <c r="AO57814" s="9"/>
      <c r="AP57814" s="9"/>
      <c r="AQ57814" s="9"/>
    </row>
    <row r="57815" spans="41:43" x14ac:dyDescent="0.3">
      <c r="AO57815" s="9"/>
      <c r="AP57815" s="9"/>
      <c r="AQ57815" s="9"/>
    </row>
    <row r="57816" spans="41:43" x14ac:dyDescent="0.3">
      <c r="AO57816" s="9"/>
      <c r="AP57816" s="9"/>
      <c r="AQ57816" s="9"/>
    </row>
    <row r="57817" spans="41:43" x14ac:dyDescent="0.3">
      <c r="AO57817" s="9"/>
      <c r="AP57817" s="9"/>
      <c r="AQ57817" s="9"/>
    </row>
    <row r="57818" spans="41:43" x14ac:dyDescent="0.3">
      <c r="AO57818" s="9"/>
      <c r="AP57818" s="9"/>
      <c r="AQ57818" s="9"/>
    </row>
    <row r="57819" spans="41:43" x14ac:dyDescent="0.3">
      <c r="AO57819" s="9"/>
      <c r="AP57819" s="9"/>
      <c r="AQ57819" s="9"/>
    </row>
    <row r="57820" spans="41:43" x14ac:dyDescent="0.3">
      <c r="AO57820" s="9"/>
      <c r="AP57820" s="9"/>
      <c r="AQ57820" s="9"/>
    </row>
    <row r="57821" spans="41:43" x14ac:dyDescent="0.3">
      <c r="AO57821" s="9"/>
      <c r="AP57821" s="9"/>
      <c r="AQ57821" s="9"/>
    </row>
    <row r="57822" spans="41:43" x14ac:dyDescent="0.3">
      <c r="AO57822" s="9"/>
      <c r="AP57822" s="9"/>
      <c r="AQ57822" s="9"/>
    </row>
    <row r="57823" spans="41:43" x14ac:dyDescent="0.3">
      <c r="AO57823" s="9"/>
      <c r="AP57823" s="9"/>
      <c r="AQ57823" s="9"/>
    </row>
    <row r="57824" spans="41:43" x14ac:dyDescent="0.3">
      <c r="AO57824" s="9"/>
      <c r="AP57824" s="9"/>
      <c r="AQ57824" s="9"/>
    </row>
    <row r="57825" spans="41:43" x14ac:dyDescent="0.3">
      <c r="AO57825" s="9"/>
      <c r="AP57825" s="9"/>
      <c r="AQ57825" s="9"/>
    </row>
    <row r="57826" spans="41:43" x14ac:dyDescent="0.3">
      <c r="AO57826" s="9"/>
      <c r="AP57826" s="9"/>
      <c r="AQ57826" s="9"/>
    </row>
    <row r="57827" spans="41:43" x14ac:dyDescent="0.3">
      <c r="AO57827" s="9"/>
      <c r="AP57827" s="9"/>
      <c r="AQ57827" s="9"/>
    </row>
    <row r="57828" spans="41:43" x14ac:dyDescent="0.3">
      <c r="AO57828" s="9"/>
      <c r="AP57828" s="9"/>
      <c r="AQ57828" s="9"/>
    </row>
    <row r="57829" spans="41:43" x14ac:dyDescent="0.3">
      <c r="AO57829" s="9"/>
      <c r="AP57829" s="9"/>
      <c r="AQ57829" s="9"/>
    </row>
    <row r="57830" spans="41:43" x14ac:dyDescent="0.3">
      <c r="AO57830" s="9"/>
      <c r="AP57830" s="9"/>
      <c r="AQ57830" s="9"/>
    </row>
    <row r="57831" spans="41:43" x14ac:dyDescent="0.3">
      <c r="AO57831" s="9"/>
      <c r="AP57831" s="9"/>
      <c r="AQ57831" s="9"/>
    </row>
    <row r="57832" spans="41:43" x14ac:dyDescent="0.3">
      <c r="AO57832" s="9"/>
      <c r="AP57832" s="9"/>
      <c r="AQ57832" s="9"/>
    </row>
    <row r="57833" spans="41:43" x14ac:dyDescent="0.3">
      <c r="AO57833" s="9"/>
      <c r="AP57833" s="9"/>
      <c r="AQ57833" s="9"/>
    </row>
    <row r="57834" spans="41:43" x14ac:dyDescent="0.3">
      <c r="AO57834" s="9"/>
      <c r="AP57834" s="9"/>
      <c r="AQ57834" s="9"/>
    </row>
    <row r="57835" spans="41:43" x14ac:dyDescent="0.3">
      <c r="AO57835" s="9"/>
      <c r="AP57835" s="9"/>
      <c r="AQ57835" s="9"/>
    </row>
    <row r="57836" spans="41:43" x14ac:dyDescent="0.3">
      <c r="AO57836" s="9"/>
      <c r="AP57836" s="9"/>
      <c r="AQ57836" s="9"/>
    </row>
    <row r="57837" spans="41:43" x14ac:dyDescent="0.3">
      <c r="AO57837" s="9"/>
      <c r="AP57837" s="9"/>
      <c r="AQ57837" s="9"/>
    </row>
    <row r="57838" spans="41:43" x14ac:dyDescent="0.3">
      <c r="AO57838" s="9"/>
      <c r="AP57838" s="9"/>
      <c r="AQ57838" s="9"/>
    </row>
    <row r="57839" spans="41:43" x14ac:dyDescent="0.3">
      <c r="AO57839" s="9"/>
      <c r="AP57839" s="9"/>
      <c r="AQ57839" s="9"/>
    </row>
    <row r="57840" spans="41:43" x14ac:dyDescent="0.3">
      <c r="AO57840" s="9"/>
      <c r="AP57840" s="9"/>
      <c r="AQ57840" s="9"/>
    </row>
    <row r="57841" spans="41:43" x14ac:dyDescent="0.3">
      <c r="AO57841" s="9"/>
      <c r="AP57841" s="9"/>
      <c r="AQ57841" s="9"/>
    </row>
    <row r="57842" spans="41:43" x14ac:dyDescent="0.3">
      <c r="AO57842" s="9"/>
      <c r="AP57842" s="9"/>
      <c r="AQ57842" s="9"/>
    </row>
    <row r="57843" spans="41:43" x14ac:dyDescent="0.3">
      <c r="AO57843" s="9"/>
      <c r="AP57843" s="9"/>
      <c r="AQ57843" s="9"/>
    </row>
    <row r="57844" spans="41:43" x14ac:dyDescent="0.3">
      <c r="AO57844" s="9"/>
      <c r="AP57844" s="9"/>
      <c r="AQ57844" s="9"/>
    </row>
    <row r="57845" spans="41:43" x14ac:dyDescent="0.3">
      <c r="AO57845" s="9"/>
      <c r="AP57845" s="9"/>
      <c r="AQ57845" s="9"/>
    </row>
    <row r="57846" spans="41:43" x14ac:dyDescent="0.3">
      <c r="AO57846" s="9"/>
      <c r="AP57846" s="9"/>
      <c r="AQ57846" s="9"/>
    </row>
    <row r="57847" spans="41:43" x14ac:dyDescent="0.3">
      <c r="AO57847" s="9"/>
      <c r="AP57847" s="9"/>
      <c r="AQ57847" s="9"/>
    </row>
    <row r="57848" spans="41:43" x14ac:dyDescent="0.3">
      <c r="AO57848" s="9"/>
      <c r="AP57848" s="9"/>
      <c r="AQ57848" s="9"/>
    </row>
    <row r="57849" spans="41:43" x14ac:dyDescent="0.3">
      <c r="AO57849" s="9"/>
      <c r="AP57849" s="9"/>
      <c r="AQ57849" s="9"/>
    </row>
    <row r="57850" spans="41:43" x14ac:dyDescent="0.3">
      <c r="AO57850" s="9"/>
      <c r="AP57850" s="9"/>
      <c r="AQ57850" s="9"/>
    </row>
    <row r="57851" spans="41:43" x14ac:dyDescent="0.3">
      <c r="AO57851" s="9"/>
      <c r="AP57851" s="9"/>
      <c r="AQ57851" s="9"/>
    </row>
    <row r="57852" spans="41:43" x14ac:dyDescent="0.3">
      <c r="AO57852" s="9"/>
      <c r="AP57852" s="9"/>
      <c r="AQ57852" s="9"/>
    </row>
    <row r="57853" spans="41:43" x14ac:dyDescent="0.3">
      <c r="AO57853" s="9"/>
      <c r="AP57853" s="9"/>
      <c r="AQ57853" s="9"/>
    </row>
    <row r="57854" spans="41:43" x14ac:dyDescent="0.3">
      <c r="AO57854" s="9"/>
      <c r="AP57854" s="9"/>
      <c r="AQ57854" s="9"/>
    </row>
    <row r="57855" spans="41:43" x14ac:dyDescent="0.3">
      <c r="AO57855" s="9"/>
      <c r="AP57855" s="9"/>
      <c r="AQ57855" s="9"/>
    </row>
    <row r="57856" spans="41:43" x14ac:dyDescent="0.3">
      <c r="AO57856" s="9"/>
      <c r="AP57856" s="9"/>
      <c r="AQ57856" s="9"/>
    </row>
    <row r="57857" spans="41:43" x14ac:dyDescent="0.3">
      <c r="AO57857" s="9"/>
      <c r="AP57857" s="9"/>
      <c r="AQ57857" s="9"/>
    </row>
    <row r="57858" spans="41:43" x14ac:dyDescent="0.3">
      <c r="AO57858" s="9"/>
      <c r="AP57858" s="9"/>
      <c r="AQ57858" s="9"/>
    </row>
    <row r="57859" spans="41:43" x14ac:dyDescent="0.3">
      <c r="AO57859" s="9"/>
      <c r="AP57859" s="9"/>
      <c r="AQ57859" s="9"/>
    </row>
    <row r="57860" spans="41:43" x14ac:dyDescent="0.3">
      <c r="AO57860" s="9"/>
      <c r="AP57860" s="9"/>
      <c r="AQ57860" s="9"/>
    </row>
    <row r="57861" spans="41:43" x14ac:dyDescent="0.3">
      <c r="AO57861" s="9"/>
      <c r="AP57861" s="9"/>
      <c r="AQ57861" s="9"/>
    </row>
    <row r="57862" spans="41:43" x14ac:dyDescent="0.3">
      <c r="AO57862" s="9"/>
      <c r="AP57862" s="9"/>
      <c r="AQ57862" s="9"/>
    </row>
    <row r="57863" spans="41:43" x14ac:dyDescent="0.3">
      <c r="AO57863" s="9"/>
      <c r="AP57863" s="9"/>
      <c r="AQ57863" s="9"/>
    </row>
    <row r="57864" spans="41:43" x14ac:dyDescent="0.3">
      <c r="AO57864" s="9"/>
      <c r="AP57864" s="9"/>
      <c r="AQ57864" s="9"/>
    </row>
    <row r="57865" spans="41:43" x14ac:dyDescent="0.3">
      <c r="AO57865" s="9"/>
      <c r="AP57865" s="9"/>
      <c r="AQ57865" s="9"/>
    </row>
    <row r="57866" spans="41:43" x14ac:dyDescent="0.3">
      <c r="AO57866" s="9"/>
      <c r="AP57866" s="9"/>
      <c r="AQ57866" s="9"/>
    </row>
    <row r="57867" spans="41:43" x14ac:dyDescent="0.3">
      <c r="AO57867" s="9"/>
      <c r="AP57867" s="9"/>
      <c r="AQ57867" s="9"/>
    </row>
    <row r="57868" spans="41:43" x14ac:dyDescent="0.3">
      <c r="AO57868" s="9"/>
      <c r="AP57868" s="9"/>
      <c r="AQ57868" s="9"/>
    </row>
    <row r="57869" spans="41:43" x14ac:dyDescent="0.3">
      <c r="AO57869" s="9"/>
      <c r="AP57869" s="9"/>
      <c r="AQ57869" s="9"/>
    </row>
    <row r="57870" spans="41:43" x14ac:dyDescent="0.3">
      <c r="AO57870" s="9"/>
      <c r="AP57870" s="9"/>
      <c r="AQ57870" s="9"/>
    </row>
    <row r="57871" spans="41:43" x14ac:dyDescent="0.3">
      <c r="AO57871" s="9"/>
      <c r="AP57871" s="9"/>
      <c r="AQ57871" s="9"/>
    </row>
    <row r="57872" spans="41:43" x14ac:dyDescent="0.3">
      <c r="AO57872" s="9"/>
      <c r="AP57872" s="9"/>
      <c r="AQ57872" s="9"/>
    </row>
    <row r="57873" spans="41:43" x14ac:dyDescent="0.3">
      <c r="AO57873" s="9"/>
      <c r="AP57873" s="9"/>
      <c r="AQ57873" s="9"/>
    </row>
    <row r="57874" spans="41:43" x14ac:dyDescent="0.3">
      <c r="AO57874" s="9"/>
      <c r="AP57874" s="9"/>
      <c r="AQ57874" s="9"/>
    </row>
    <row r="57875" spans="41:43" x14ac:dyDescent="0.3">
      <c r="AO57875" s="9"/>
      <c r="AP57875" s="9"/>
      <c r="AQ57875" s="9"/>
    </row>
    <row r="57876" spans="41:43" x14ac:dyDescent="0.3">
      <c r="AO57876" s="9"/>
      <c r="AP57876" s="9"/>
      <c r="AQ57876" s="9"/>
    </row>
    <row r="57877" spans="41:43" x14ac:dyDescent="0.3">
      <c r="AO57877" s="9"/>
      <c r="AP57877" s="9"/>
      <c r="AQ57877" s="9"/>
    </row>
    <row r="57878" spans="41:43" x14ac:dyDescent="0.3">
      <c r="AO57878" s="9"/>
      <c r="AP57878" s="9"/>
      <c r="AQ57878" s="9"/>
    </row>
    <row r="57879" spans="41:43" x14ac:dyDescent="0.3">
      <c r="AO57879" s="9"/>
      <c r="AP57879" s="9"/>
      <c r="AQ57879" s="9"/>
    </row>
    <row r="57880" spans="41:43" x14ac:dyDescent="0.3">
      <c r="AO57880" s="9"/>
      <c r="AP57880" s="9"/>
      <c r="AQ57880" s="9"/>
    </row>
    <row r="57881" spans="41:43" x14ac:dyDescent="0.3">
      <c r="AO57881" s="9"/>
      <c r="AP57881" s="9"/>
      <c r="AQ57881" s="9"/>
    </row>
    <row r="57882" spans="41:43" x14ac:dyDescent="0.3">
      <c r="AO57882" s="9"/>
      <c r="AP57882" s="9"/>
      <c r="AQ57882" s="9"/>
    </row>
    <row r="57883" spans="41:43" x14ac:dyDescent="0.3">
      <c r="AO57883" s="9"/>
      <c r="AP57883" s="9"/>
      <c r="AQ57883" s="9"/>
    </row>
    <row r="57884" spans="41:43" x14ac:dyDescent="0.3">
      <c r="AO57884" s="9"/>
      <c r="AP57884" s="9"/>
      <c r="AQ57884" s="9"/>
    </row>
    <row r="57885" spans="41:43" x14ac:dyDescent="0.3">
      <c r="AO57885" s="9"/>
      <c r="AP57885" s="9"/>
      <c r="AQ57885" s="9"/>
    </row>
    <row r="57886" spans="41:43" x14ac:dyDescent="0.3">
      <c r="AO57886" s="9"/>
      <c r="AP57886" s="9"/>
      <c r="AQ57886" s="9"/>
    </row>
    <row r="57887" spans="41:43" x14ac:dyDescent="0.3">
      <c r="AO57887" s="9"/>
      <c r="AP57887" s="9"/>
      <c r="AQ57887" s="9"/>
    </row>
    <row r="57888" spans="41:43" x14ac:dyDescent="0.3">
      <c r="AO57888" s="9"/>
      <c r="AP57888" s="9"/>
      <c r="AQ57888" s="9"/>
    </row>
    <row r="57889" spans="41:43" x14ac:dyDescent="0.3">
      <c r="AO57889" s="9"/>
      <c r="AP57889" s="9"/>
      <c r="AQ57889" s="9"/>
    </row>
    <row r="57890" spans="41:43" x14ac:dyDescent="0.3">
      <c r="AO57890" s="9"/>
      <c r="AP57890" s="9"/>
      <c r="AQ57890" s="9"/>
    </row>
    <row r="57891" spans="41:43" x14ac:dyDescent="0.3">
      <c r="AO57891" s="9"/>
      <c r="AP57891" s="9"/>
      <c r="AQ57891" s="9"/>
    </row>
    <row r="57892" spans="41:43" x14ac:dyDescent="0.3">
      <c r="AO57892" s="9"/>
      <c r="AP57892" s="9"/>
      <c r="AQ57892" s="9"/>
    </row>
    <row r="57893" spans="41:43" x14ac:dyDescent="0.3">
      <c r="AO57893" s="9"/>
      <c r="AP57893" s="9"/>
      <c r="AQ57893" s="9"/>
    </row>
    <row r="57894" spans="41:43" x14ac:dyDescent="0.3">
      <c r="AO57894" s="9"/>
      <c r="AP57894" s="9"/>
      <c r="AQ57894" s="9"/>
    </row>
    <row r="57895" spans="41:43" x14ac:dyDescent="0.3">
      <c r="AO57895" s="9"/>
      <c r="AP57895" s="9"/>
      <c r="AQ57895" s="9"/>
    </row>
    <row r="57896" spans="41:43" x14ac:dyDescent="0.3">
      <c r="AO57896" s="9"/>
      <c r="AP57896" s="9"/>
      <c r="AQ57896" s="9"/>
    </row>
    <row r="57897" spans="41:43" x14ac:dyDescent="0.3">
      <c r="AO57897" s="9"/>
      <c r="AP57897" s="9"/>
      <c r="AQ57897" s="9"/>
    </row>
    <row r="57898" spans="41:43" x14ac:dyDescent="0.3">
      <c r="AO57898" s="9"/>
      <c r="AP57898" s="9"/>
      <c r="AQ57898" s="9"/>
    </row>
    <row r="57899" spans="41:43" x14ac:dyDescent="0.3">
      <c r="AO57899" s="9"/>
      <c r="AP57899" s="9"/>
      <c r="AQ57899" s="9"/>
    </row>
    <row r="57900" spans="41:43" x14ac:dyDescent="0.3">
      <c r="AO57900" s="9"/>
      <c r="AP57900" s="9"/>
      <c r="AQ57900" s="9"/>
    </row>
    <row r="57901" spans="41:43" x14ac:dyDescent="0.3">
      <c r="AO57901" s="9"/>
      <c r="AP57901" s="9"/>
      <c r="AQ57901" s="9"/>
    </row>
    <row r="57902" spans="41:43" x14ac:dyDescent="0.3">
      <c r="AO57902" s="9"/>
      <c r="AP57902" s="9"/>
      <c r="AQ57902" s="9"/>
    </row>
    <row r="57903" spans="41:43" x14ac:dyDescent="0.3">
      <c r="AO57903" s="9"/>
      <c r="AP57903" s="9"/>
      <c r="AQ57903" s="9"/>
    </row>
    <row r="57904" spans="41:43" x14ac:dyDescent="0.3">
      <c r="AO57904" s="9"/>
      <c r="AP57904" s="9"/>
      <c r="AQ57904" s="9"/>
    </row>
    <row r="57905" spans="41:43" x14ac:dyDescent="0.3">
      <c r="AO57905" s="9"/>
      <c r="AP57905" s="9"/>
      <c r="AQ57905" s="9"/>
    </row>
    <row r="57906" spans="41:43" x14ac:dyDescent="0.3">
      <c r="AO57906" s="9"/>
      <c r="AP57906" s="9"/>
      <c r="AQ57906" s="9"/>
    </row>
    <row r="57907" spans="41:43" x14ac:dyDescent="0.3">
      <c r="AO57907" s="9"/>
      <c r="AP57907" s="9"/>
      <c r="AQ57907" s="9"/>
    </row>
    <row r="57908" spans="41:43" x14ac:dyDescent="0.3">
      <c r="AO57908" s="9"/>
      <c r="AP57908" s="9"/>
      <c r="AQ57908" s="9"/>
    </row>
    <row r="57909" spans="41:43" x14ac:dyDescent="0.3">
      <c r="AO57909" s="9"/>
      <c r="AP57909" s="9"/>
      <c r="AQ57909" s="9"/>
    </row>
    <row r="57910" spans="41:43" x14ac:dyDescent="0.3">
      <c r="AO57910" s="9"/>
      <c r="AP57910" s="9"/>
      <c r="AQ57910" s="9"/>
    </row>
    <row r="57911" spans="41:43" x14ac:dyDescent="0.3">
      <c r="AO57911" s="9"/>
      <c r="AP57911" s="9"/>
      <c r="AQ57911" s="9"/>
    </row>
    <row r="57912" spans="41:43" x14ac:dyDescent="0.3">
      <c r="AO57912" s="9"/>
      <c r="AP57912" s="9"/>
      <c r="AQ57912" s="9"/>
    </row>
    <row r="57913" spans="41:43" x14ac:dyDescent="0.3">
      <c r="AO57913" s="9"/>
      <c r="AP57913" s="9"/>
      <c r="AQ57913" s="9"/>
    </row>
    <row r="57914" spans="41:43" x14ac:dyDescent="0.3">
      <c r="AO57914" s="9"/>
      <c r="AP57914" s="9"/>
      <c r="AQ57914" s="9"/>
    </row>
    <row r="57915" spans="41:43" x14ac:dyDescent="0.3">
      <c r="AO57915" s="9"/>
      <c r="AP57915" s="9"/>
      <c r="AQ57915" s="9"/>
    </row>
    <row r="57916" spans="41:43" x14ac:dyDescent="0.3">
      <c r="AO57916" s="9"/>
      <c r="AP57916" s="9"/>
      <c r="AQ57916" s="9"/>
    </row>
    <row r="57917" spans="41:43" x14ac:dyDescent="0.3">
      <c r="AO57917" s="9"/>
      <c r="AP57917" s="9"/>
      <c r="AQ57917" s="9"/>
    </row>
    <row r="57918" spans="41:43" x14ac:dyDescent="0.3">
      <c r="AO57918" s="9"/>
      <c r="AP57918" s="9"/>
      <c r="AQ57918" s="9"/>
    </row>
    <row r="57919" spans="41:43" x14ac:dyDescent="0.3">
      <c r="AO57919" s="9"/>
      <c r="AP57919" s="9"/>
      <c r="AQ57919" s="9"/>
    </row>
    <row r="57920" spans="41:43" x14ac:dyDescent="0.3">
      <c r="AO57920" s="9"/>
      <c r="AP57920" s="9"/>
      <c r="AQ57920" s="9"/>
    </row>
    <row r="57921" spans="41:43" x14ac:dyDescent="0.3">
      <c r="AO57921" s="9"/>
      <c r="AP57921" s="9"/>
      <c r="AQ57921" s="9"/>
    </row>
    <row r="57922" spans="41:43" x14ac:dyDescent="0.3">
      <c r="AO57922" s="9"/>
      <c r="AP57922" s="9"/>
      <c r="AQ57922" s="9"/>
    </row>
    <row r="57923" spans="41:43" x14ac:dyDescent="0.3">
      <c r="AO57923" s="9"/>
      <c r="AP57923" s="9"/>
      <c r="AQ57923" s="9"/>
    </row>
    <row r="57924" spans="41:43" x14ac:dyDescent="0.3">
      <c r="AO57924" s="9"/>
      <c r="AP57924" s="9"/>
      <c r="AQ57924" s="9"/>
    </row>
    <row r="57925" spans="41:43" x14ac:dyDescent="0.3">
      <c r="AO57925" s="9"/>
      <c r="AP57925" s="9"/>
      <c r="AQ57925" s="9"/>
    </row>
    <row r="57926" spans="41:43" x14ac:dyDescent="0.3">
      <c r="AO57926" s="9"/>
      <c r="AP57926" s="9"/>
      <c r="AQ57926" s="9"/>
    </row>
    <row r="57927" spans="41:43" x14ac:dyDescent="0.3">
      <c r="AO57927" s="9"/>
      <c r="AP57927" s="9"/>
      <c r="AQ57927" s="9"/>
    </row>
    <row r="57928" spans="41:43" x14ac:dyDescent="0.3">
      <c r="AO57928" s="9"/>
      <c r="AP57928" s="9"/>
      <c r="AQ57928" s="9"/>
    </row>
    <row r="57929" spans="41:43" x14ac:dyDescent="0.3">
      <c r="AO57929" s="9"/>
      <c r="AP57929" s="9"/>
      <c r="AQ57929" s="9"/>
    </row>
    <row r="57930" spans="41:43" x14ac:dyDescent="0.3">
      <c r="AO57930" s="9"/>
      <c r="AP57930" s="9"/>
      <c r="AQ57930" s="9"/>
    </row>
    <row r="57931" spans="41:43" x14ac:dyDescent="0.3">
      <c r="AO57931" s="9"/>
      <c r="AP57931" s="9"/>
      <c r="AQ57931" s="9"/>
    </row>
    <row r="57932" spans="41:43" x14ac:dyDescent="0.3">
      <c r="AO57932" s="9"/>
      <c r="AP57932" s="9"/>
      <c r="AQ57932" s="9"/>
    </row>
    <row r="57933" spans="41:43" x14ac:dyDescent="0.3">
      <c r="AO57933" s="9"/>
      <c r="AP57933" s="9"/>
      <c r="AQ57933" s="9"/>
    </row>
    <row r="57934" spans="41:43" x14ac:dyDescent="0.3">
      <c r="AO57934" s="9"/>
      <c r="AP57934" s="9"/>
      <c r="AQ57934" s="9"/>
    </row>
    <row r="57935" spans="41:43" x14ac:dyDescent="0.3">
      <c r="AO57935" s="9"/>
      <c r="AP57935" s="9"/>
      <c r="AQ57935" s="9"/>
    </row>
    <row r="57936" spans="41:43" x14ac:dyDescent="0.3">
      <c r="AO57936" s="9"/>
      <c r="AP57936" s="9"/>
      <c r="AQ57936" s="9"/>
    </row>
    <row r="57937" spans="41:43" x14ac:dyDescent="0.3">
      <c r="AO57937" s="9"/>
      <c r="AP57937" s="9"/>
      <c r="AQ57937" s="9"/>
    </row>
    <row r="57938" spans="41:43" x14ac:dyDescent="0.3">
      <c r="AO57938" s="9"/>
      <c r="AP57938" s="9"/>
      <c r="AQ57938" s="9"/>
    </row>
    <row r="57939" spans="41:43" x14ac:dyDescent="0.3">
      <c r="AO57939" s="9"/>
      <c r="AP57939" s="9"/>
      <c r="AQ57939" s="9"/>
    </row>
    <row r="57940" spans="41:43" x14ac:dyDescent="0.3">
      <c r="AO57940" s="9"/>
      <c r="AP57940" s="9"/>
      <c r="AQ57940" s="9"/>
    </row>
    <row r="57941" spans="41:43" x14ac:dyDescent="0.3">
      <c r="AO57941" s="9"/>
      <c r="AP57941" s="9"/>
      <c r="AQ57941" s="9"/>
    </row>
    <row r="57942" spans="41:43" x14ac:dyDescent="0.3">
      <c r="AO57942" s="9"/>
      <c r="AP57942" s="9"/>
      <c r="AQ57942" s="9"/>
    </row>
    <row r="57943" spans="41:43" x14ac:dyDescent="0.3">
      <c r="AO57943" s="9"/>
      <c r="AP57943" s="9"/>
      <c r="AQ57943" s="9"/>
    </row>
    <row r="57944" spans="41:43" x14ac:dyDescent="0.3">
      <c r="AO57944" s="9"/>
      <c r="AP57944" s="9"/>
      <c r="AQ57944" s="9"/>
    </row>
    <row r="57945" spans="41:43" x14ac:dyDescent="0.3">
      <c r="AO57945" s="9"/>
      <c r="AP57945" s="9"/>
      <c r="AQ57945" s="9"/>
    </row>
    <row r="57946" spans="41:43" x14ac:dyDescent="0.3">
      <c r="AO57946" s="9"/>
      <c r="AP57946" s="9"/>
      <c r="AQ57946" s="9"/>
    </row>
    <row r="57947" spans="41:43" x14ac:dyDescent="0.3">
      <c r="AO57947" s="9"/>
      <c r="AP57947" s="9"/>
      <c r="AQ57947" s="9"/>
    </row>
    <row r="57948" spans="41:43" x14ac:dyDescent="0.3">
      <c r="AO57948" s="9"/>
      <c r="AP57948" s="9"/>
      <c r="AQ57948" s="9"/>
    </row>
    <row r="57949" spans="41:43" x14ac:dyDescent="0.3">
      <c r="AO57949" s="9"/>
      <c r="AP57949" s="9"/>
      <c r="AQ57949" s="9"/>
    </row>
    <row r="57950" spans="41:43" x14ac:dyDescent="0.3">
      <c r="AO57950" s="9"/>
      <c r="AP57950" s="9"/>
      <c r="AQ57950" s="9"/>
    </row>
    <row r="57951" spans="41:43" x14ac:dyDescent="0.3">
      <c r="AO57951" s="9"/>
      <c r="AP57951" s="9"/>
      <c r="AQ57951" s="9"/>
    </row>
    <row r="57952" spans="41:43" x14ac:dyDescent="0.3">
      <c r="AO57952" s="9"/>
      <c r="AP57952" s="9"/>
      <c r="AQ57952" s="9"/>
    </row>
    <row r="57953" spans="41:43" x14ac:dyDescent="0.3">
      <c r="AO57953" s="9"/>
      <c r="AP57953" s="9"/>
      <c r="AQ57953" s="9"/>
    </row>
    <row r="57954" spans="41:43" x14ac:dyDescent="0.3">
      <c r="AO57954" s="9"/>
      <c r="AP57954" s="9"/>
      <c r="AQ57954" s="9"/>
    </row>
    <row r="57955" spans="41:43" x14ac:dyDescent="0.3">
      <c r="AO57955" s="9"/>
      <c r="AP57955" s="9"/>
      <c r="AQ57955" s="9"/>
    </row>
    <row r="57956" spans="41:43" x14ac:dyDescent="0.3">
      <c r="AO57956" s="9"/>
      <c r="AP57956" s="9"/>
      <c r="AQ57956" s="9"/>
    </row>
    <row r="57957" spans="41:43" x14ac:dyDescent="0.3">
      <c r="AO57957" s="9"/>
      <c r="AP57957" s="9"/>
      <c r="AQ57957" s="9"/>
    </row>
    <row r="57958" spans="41:43" x14ac:dyDescent="0.3">
      <c r="AO57958" s="9"/>
      <c r="AP57958" s="9"/>
      <c r="AQ57958" s="9"/>
    </row>
    <row r="57959" spans="41:43" x14ac:dyDescent="0.3">
      <c r="AO57959" s="9"/>
      <c r="AP57959" s="9"/>
      <c r="AQ57959" s="9"/>
    </row>
    <row r="57960" spans="41:43" x14ac:dyDescent="0.3">
      <c r="AO57960" s="9"/>
      <c r="AP57960" s="9"/>
      <c r="AQ57960" s="9"/>
    </row>
    <row r="57961" spans="41:43" x14ac:dyDescent="0.3">
      <c r="AO57961" s="9"/>
      <c r="AP57961" s="9"/>
      <c r="AQ57961" s="9"/>
    </row>
    <row r="57962" spans="41:43" x14ac:dyDescent="0.3">
      <c r="AO57962" s="9"/>
      <c r="AP57962" s="9"/>
      <c r="AQ57962" s="9"/>
    </row>
    <row r="57963" spans="41:43" x14ac:dyDescent="0.3">
      <c r="AO57963" s="9"/>
      <c r="AP57963" s="9"/>
      <c r="AQ57963" s="9"/>
    </row>
    <row r="57964" spans="41:43" x14ac:dyDescent="0.3">
      <c r="AO57964" s="9"/>
      <c r="AP57964" s="9"/>
      <c r="AQ57964" s="9"/>
    </row>
    <row r="57965" spans="41:43" x14ac:dyDescent="0.3">
      <c r="AO57965" s="9"/>
      <c r="AP57965" s="9"/>
      <c r="AQ57965" s="9"/>
    </row>
    <row r="57966" spans="41:43" x14ac:dyDescent="0.3">
      <c r="AO57966" s="9"/>
      <c r="AP57966" s="9"/>
      <c r="AQ57966" s="9"/>
    </row>
    <row r="57967" spans="41:43" x14ac:dyDescent="0.3">
      <c r="AO57967" s="9"/>
      <c r="AP57967" s="9"/>
      <c r="AQ57967" s="9"/>
    </row>
    <row r="57968" spans="41:43" x14ac:dyDescent="0.3">
      <c r="AO57968" s="9"/>
      <c r="AP57968" s="9"/>
      <c r="AQ57968" s="9"/>
    </row>
    <row r="57969" spans="41:43" x14ac:dyDescent="0.3">
      <c r="AO57969" s="9"/>
      <c r="AP57969" s="9"/>
      <c r="AQ57969" s="9"/>
    </row>
    <row r="57970" spans="41:43" x14ac:dyDescent="0.3">
      <c r="AO57970" s="9"/>
      <c r="AP57970" s="9"/>
      <c r="AQ57970" s="9"/>
    </row>
    <row r="57971" spans="41:43" x14ac:dyDescent="0.3">
      <c r="AO57971" s="9"/>
      <c r="AP57971" s="9"/>
      <c r="AQ57971" s="9"/>
    </row>
    <row r="57972" spans="41:43" x14ac:dyDescent="0.3">
      <c r="AO57972" s="9"/>
      <c r="AP57972" s="9"/>
      <c r="AQ57972" s="9"/>
    </row>
    <row r="57973" spans="41:43" x14ac:dyDescent="0.3">
      <c r="AO57973" s="9"/>
      <c r="AP57973" s="9"/>
      <c r="AQ57973" s="9"/>
    </row>
    <row r="57974" spans="41:43" x14ac:dyDescent="0.3">
      <c r="AO57974" s="9"/>
      <c r="AP57974" s="9"/>
      <c r="AQ57974" s="9"/>
    </row>
    <row r="57975" spans="41:43" x14ac:dyDescent="0.3">
      <c r="AO57975" s="9"/>
      <c r="AP57975" s="9"/>
      <c r="AQ57975" s="9"/>
    </row>
    <row r="57976" spans="41:43" x14ac:dyDescent="0.3">
      <c r="AO57976" s="9"/>
      <c r="AP57976" s="9"/>
      <c r="AQ57976" s="9"/>
    </row>
    <row r="57977" spans="41:43" x14ac:dyDescent="0.3">
      <c r="AO57977" s="9"/>
      <c r="AP57977" s="9"/>
      <c r="AQ57977" s="9"/>
    </row>
    <row r="57978" spans="41:43" x14ac:dyDescent="0.3">
      <c r="AO57978" s="9"/>
      <c r="AP57978" s="9"/>
      <c r="AQ57978" s="9"/>
    </row>
    <row r="57979" spans="41:43" x14ac:dyDescent="0.3">
      <c r="AO57979" s="9"/>
      <c r="AP57979" s="9"/>
      <c r="AQ57979" s="9"/>
    </row>
    <row r="57980" spans="41:43" x14ac:dyDescent="0.3">
      <c r="AO57980" s="9"/>
      <c r="AP57980" s="9"/>
      <c r="AQ57980" s="9"/>
    </row>
    <row r="57981" spans="41:43" x14ac:dyDescent="0.3">
      <c r="AO57981" s="9"/>
      <c r="AP57981" s="9"/>
      <c r="AQ57981" s="9"/>
    </row>
    <row r="57982" spans="41:43" x14ac:dyDescent="0.3">
      <c r="AO57982" s="9"/>
      <c r="AP57982" s="9"/>
      <c r="AQ57982" s="9"/>
    </row>
    <row r="57983" spans="41:43" x14ac:dyDescent="0.3">
      <c r="AO57983" s="9"/>
      <c r="AP57983" s="9"/>
      <c r="AQ57983" s="9"/>
    </row>
    <row r="57984" spans="41:43" x14ac:dyDescent="0.3">
      <c r="AO57984" s="9"/>
      <c r="AP57984" s="9"/>
      <c r="AQ57984" s="9"/>
    </row>
    <row r="57985" spans="41:43" x14ac:dyDescent="0.3">
      <c r="AO57985" s="9"/>
      <c r="AP57985" s="9"/>
      <c r="AQ57985" s="9"/>
    </row>
    <row r="57986" spans="41:43" x14ac:dyDescent="0.3">
      <c r="AO57986" s="9"/>
      <c r="AP57986" s="9"/>
      <c r="AQ57986" s="9"/>
    </row>
    <row r="57987" spans="41:43" x14ac:dyDescent="0.3">
      <c r="AO57987" s="9"/>
      <c r="AP57987" s="9"/>
      <c r="AQ57987" s="9"/>
    </row>
    <row r="57988" spans="41:43" x14ac:dyDescent="0.3">
      <c r="AO57988" s="9"/>
      <c r="AP57988" s="9"/>
      <c r="AQ57988" s="9"/>
    </row>
    <row r="57989" spans="41:43" x14ac:dyDescent="0.3">
      <c r="AO57989" s="9"/>
      <c r="AP57989" s="9"/>
      <c r="AQ57989" s="9"/>
    </row>
    <row r="57990" spans="41:43" x14ac:dyDescent="0.3">
      <c r="AO57990" s="9"/>
      <c r="AP57990" s="9"/>
      <c r="AQ57990" s="9"/>
    </row>
    <row r="57991" spans="41:43" x14ac:dyDescent="0.3">
      <c r="AO57991" s="9"/>
      <c r="AP57991" s="9"/>
      <c r="AQ57991" s="9"/>
    </row>
    <row r="57992" spans="41:43" x14ac:dyDescent="0.3">
      <c r="AO57992" s="9"/>
      <c r="AP57992" s="9"/>
      <c r="AQ57992" s="9"/>
    </row>
    <row r="57993" spans="41:43" x14ac:dyDescent="0.3">
      <c r="AO57993" s="9"/>
      <c r="AP57993" s="9"/>
      <c r="AQ57993" s="9"/>
    </row>
    <row r="57994" spans="41:43" x14ac:dyDescent="0.3">
      <c r="AO57994" s="9"/>
      <c r="AP57994" s="9"/>
      <c r="AQ57994" s="9"/>
    </row>
    <row r="57995" spans="41:43" x14ac:dyDescent="0.3">
      <c r="AO57995" s="9"/>
      <c r="AP57995" s="9"/>
      <c r="AQ57995" s="9"/>
    </row>
    <row r="57996" spans="41:43" x14ac:dyDescent="0.3">
      <c r="AO57996" s="9"/>
      <c r="AP57996" s="9"/>
      <c r="AQ57996" s="9"/>
    </row>
    <row r="57997" spans="41:43" x14ac:dyDescent="0.3">
      <c r="AO57997" s="9"/>
      <c r="AP57997" s="9"/>
      <c r="AQ57997" s="9"/>
    </row>
    <row r="57998" spans="41:43" x14ac:dyDescent="0.3">
      <c r="AO57998" s="9"/>
      <c r="AP57998" s="9"/>
      <c r="AQ57998" s="9"/>
    </row>
    <row r="57999" spans="41:43" x14ac:dyDescent="0.3">
      <c r="AO57999" s="9"/>
      <c r="AP57999" s="9"/>
      <c r="AQ57999" s="9"/>
    </row>
    <row r="58000" spans="41:43" x14ac:dyDescent="0.3">
      <c r="AO58000" s="9"/>
      <c r="AP58000" s="9"/>
      <c r="AQ58000" s="9"/>
    </row>
    <row r="58001" spans="41:43" x14ac:dyDescent="0.3">
      <c r="AO58001" s="9"/>
      <c r="AP58001" s="9"/>
      <c r="AQ58001" s="9"/>
    </row>
    <row r="58002" spans="41:43" x14ac:dyDescent="0.3">
      <c r="AO58002" s="9"/>
      <c r="AP58002" s="9"/>
      <c r="AQ58002" s="9"/>
    </row>
    <row r="58003" spans="41:43" x14ac:dyDescent="0.3">
      <c r="AO58003" s="9"/>
      <c r="AP58003" s="9"/>
      <c r="AQ58003" s="9"/>
    </row>
    <row r="58004" spans="41:43" x14ac:dyDescent="0.3">
      <c r="AO58004" s="9"/>
      <c r="AP58004" s="9"/>
      <c r="AQ58004" s="9"/>
    </row>
    <row r="58005" spans="41:43" x14ac:dyDescent="0.3">
      <c r="AO58005" s="9"/>
      <c r="AP58005" s="9"/>
      <c r="AQ58005" s="9"/>
    </row>
    <row r="58006" spans="41:43" x14ac:dyDescent="0.3">
      <c r="AO58006" s="9"/>
      <c r="AP58006" s="9"/>
      <c r="AQ58006" s="9"/>
    </row>
    <row r="58007" spans="41:43" x14ac:dyDescent="0.3">
      <c r="AO58007" s="9"/>
      <c r="AP58007" s="9"/>
      <c r="AQ58007" s="9"/>
    </row>
    <row r="58008" spans="41:43" x14ac:dyDescent="0.3">
      <c r="AO58008" s="9"/>
      <c r="AP58008" s="9"/>
      <c r="AQ58008" s="9"/>
    </row>
    <row r="58009" spans="41:43" x14ac:dyDescent="0.3">
      <c r="AO58009" s="9"/>
      <c r="AP58009" s="9"/>
      <c r="AQ58009" s="9"/>
    </row>
    <row r="58010" spans="41:43" x14ac:dyDescent="0.3">
      <c r="AO58010" s="9"/>
      <c r="AP58010" s="9"/>
      <c r="AQ58010" s="9"/>
    </row>
    <row r="58011" spans="41:43" x14ac:dyDescent="0.3">
      <c r="AO58011" s="9"/>
      <c r="AP58011" s="9"/>
      <c r="AQ58011" s="9"/>
    </row>
    <row r="58012" spans="41:43" x14ac:dyDescent="0.3">
      <c r="AO58012" s="9"/>
      <c r="AP58012" s="9"/>
      <c r="AQ58012" s="9"/>
    </row>
    <row r="58013" spans="41:43" x14ac:dyDescent="0.3">
      <c r="AO58013" s="9"/>
      <c r="AP58013" s="9"/>
      <c r="AQ58013" s="9"/>
    </row>
    <row r="58014" spans="41:43" x14ac:dyDescent="0.3">
      <c r="AO58014" s="9"/>
      <c r="AP58014" s="9"/>
      <c r="AQ58014" s="9"/>
    </row>
    <row r="58015" spans="41:43" x14ac:dyDescent="0.3">
      <c r="AO58015" s="9"/>
      <c r="AP58015" s="9"/>
      <c r="AQ58015" s="9"/>
    </row>
    <row r="58016" spans="41:43" x14ac:dyDescent="0.3">
      <c r="AO58016" s="9"/>
      <c r="AP58016" s="9"/>
      <c r="AQ58016" s="9"/>
    </row>
    <row r="58017" spans="41:43" x14ac:dyDescent="0.3">
      <c r="AO58017" s="9"/>
      <c r="AP58017" s="9"/>
      <c r="AQ58017" s="9"/>
    </row>
    <row r="58018" spans="41:43" x14ac:dyDescent="0.3">
      <c r="AO58018" s="9"/>
      <c r="AP58018" s="9"/>
      <c r="AQ58018" s="9"/>
    </row>
    <row r="58019" spans="41:43" x14ac:dyDescent="0.3">
      <c r="AO58019" s="9"/>
      <c r="AP58019" s="9"/>
      <c r="AQ58019" s="9"/>
    </row>
    <row r="58020" spans="41:43" x14ac:dyDescent="0.3">
      <c r="AO58020" s="9"/>
      <c r="AP58020" s="9"/>
      <c r="AQ58020" s="9"/>
    </row>
    <row r="58021" spans="41:43" x14ac:dyDescent="0.3">
      <c r="AO58021" s="9"/>
      <c r="AP58021" s="9"/>
      <c r="AQ58021" s="9"/>
    </row>
    <row r="58022" spans="41:43" x14ac:dyDescent="0.3">
      <c r="AO58022" s="9"/>
      <c r="AP58022" s="9"/>
      <c r="AQ58022" s="9"/>
    </row>
    <row r="58023" spans="41:43" x14ac:dyDescent="0.3">
      <c r="AO58023" s="9"/>
      <c r="AP58023" s="9"/>
      <c r="AQ58023" s="9"/>
    </row>
    <row r="58024" spans="41:43" x14ac:dyDescent="0.3">
      <c r="AO58024" s="9"/>
      <c r="AP58024" s="9"/>
      <c r="AQ58024" s="9"/>
    </row>
    <row r="58025" spans="41:43" x14ac:dyDescent="0.3">
      <c r="AO58025" s="9"/>
      <c r="AP58025" s="9"/>
      <c r="AQ58025" s="9"/>
    </row>
    <row r="58026" spans="41:43" x14ac:dyDescent="0.3">
      <c r="AO58026" s="9"/>
      <c r="AP58026" s="9"/>
      <c r="AQ58026" s="9"/>
    </row>
    <row r="58027" spans="41:43" x14ac:dyDescent="0.3">
      <c r="AO58027" s="9"/>
      <c r="AP58027" s="9"/>
      <c r="AQ58027" s="9"/>
    </row>
    <row r="58028" spans="41:43" x14ac:dyDescent="0.3">
      <c r="AO58028" s="9"/>
      <c r="AP58028" s="9"/>
      <c r="AQ58028" s="9"/>
    </row>
    <row r="58029" spans="41:43" x14ac:dyDescent="0.3">
      <c r="AO58029" s="9"/>
      <c r="AP58029" s="9"/>
      <c r="AQ58029" s="9"/>
    </row>
    <row r="58030" spans="41:43" x14ac:dyDescent="0.3">
      <c r="AO58030" s="9"/>
      <c r="AP58030" s="9"/>
      <c r="AQ58030" s="9"/>
    </row>
    <row r="58031" spans="41:43" x14ac:dyDescent="0.3">
      <c r="AO58031" s="9"/>
      <c r="AP58031" s="9"/>
      <c r="AQ58031" s="9"/>
    </row>
    <row r="58032" spans="41:43" x14ac:dyDescent="0.3">
      <c r="AO58032" s="9"/>
      <c r="AP58032" s="9"/>
      <c r="AQ58032" s="9"/>
    </row>
    <row r="58033" spans="41:43" x14ac:dyDescent="0.3">
      <c r="AO58033" s="9"/>
      <c r="AP58033" s="9"/>
      <c r="AQ58033" s="9"/>
    </row>
    <row r="58034" spans="41:43" x14ac:dyDescent="0.3">
      <c r="AO58034" s="9"/>
      <c r="AP58034" s="9"/>
      <c r="AQ58034" s="9"/>
    </row>
    <row r="58035" spans="41:43" x14ac:dyDescent="0.3">
      <c r="AO58035" s="9"/>
      <c r="AP58035" s="9"/>
      <c r="AQ58035" s="9"/>
    </row>
    <row r="58036" spans="41:43" x14ac:dyDescent="0.3">
      <c r="AO58036" s="9"/>
      <c r="AP58036" s="9"/>
      <c r="AQ58036" s="9"/>
    </row>
    <row r="58037" spans="41:43" x14ac:dyDescent="0.3">
      <c r="AO58037" s="9"/>
      <c r="AP58037" s="9"/>
      <c r="AQ58037" s="9"/>
    </row>
    <row r="58038" spans="41:43" x14ac:dyDescent="0.3">
      <c r="AO58038" s="9"/>
      <c r="AP58038" s="9"/>
      <c r="AQ58038" s="9"/>
    </row>
    <row r="58039" spans="41:43" x14ac:dyDescent="0.3">
      <c r="AO58039" s="9"/>
      <c r="AP58039" s="9"/>
      <c r="AQ58039" s="9"/>
    </row>
    <row r="58040" spans="41:43" x14ac:dyDescent="0.3">
      <c r="AO58040" s="9"/>
      <c r="AP58040" s="9"/>
      <c r="AQ58040" s="9"/>
    </row>
    <row r="58041" spans="41:43" x14ac:dyDescent="0.3">
      <c r="AO58041" s="9"/>
      <c r="AP58041" s="9"/>
      <c r="AQ58041" s="9"/>
    </row>
    <row r="58042" spans="41:43" x14ac:dyDescent="0.3">
      <c r="AO58042" s="9"/>
      <c r="AP58042" s="9"/>
      <c r="AQ58042" s="9"/>
    </row>
    <row r="58043" spans="41:43" x14ac:dyDescent="0.3">
      <c r="AO58043" s="9"/>
      <c r="AP58043" s="9"/>
      <c r="AQ58043" s="9"/>
    </row>
    <row r="58044" spans="41:43" x14ac:dyDescent="0.3">
      <c r="AO58044" s="9"/>
      <c r="AP58044" s="9"/>
      <c r="AQ58044" s="9"/>
    </row>
    <row r="58045" spans="41:43" x14ac:dyDescent="0.3">
      <c r="AO58045" s="9"/>
      <c r="AP58045" s="9"/>
      <c r="AQ58045" s="9"/>
    </row>
    <row r="58046" spans="41:43" x14ac:dyDescent="0.3">
      <c r="AO58046" s="9"/>
      <c r="AP58046" s="9"/>
      <c r="AQ58046" s="9"/>
    </row>
    <row r="58047" spans="41:43" x14ac:dyDescent="0.3">
      <c r="AO58047" s="9"/>
      <c r="AP58047" s="9"/>
      <c r="AQ58047" s="9"/>
    </row>
    <row r="58048" spans="41:43" x14ac:dyDescent="0.3">
      <c r="AO58048" s="9"/>
      <c r="AP58048" s="9"/>
      <c r="AQ58048" s="9"/>
    </row>
    <row r="58049" spans="41:43" x14ac:dyDescent="0.3">
      <c r="AO58049" s="9"/>
      <c r="AP58049" s="9"/>
      <c r="AQ58049" s="9"/>
    </row>
    <row r="58050" spans="41:43" x14ac:dyDescent="0.3">
      <c r="AO58050" s="9"/>
      <c r="AP58050" s="9"/>
      <c r="AQ58050" s="9"/>
    </row>
    <row r="58051" spans="41:43" x14ac:dyDescent="0.3">
      <c r="AO58051" s="9"/>
      <c r="AP58051" s="9"/>
      <c r="AQ58051" s="9"/>
    </row>
    <row r="58052" spans="41:43" x14ac:dyDescent="0.3">
      <c r="AO58052" s="9"/>
      <c r="AP58052" s="9"/>
      <c r="AQ58052" s="9"/>
    </row>
    <row r="58053" spans="41:43" x14ac:dyDescent="0.3">
      <c r="AO58053" s="9"/>
      <c r="AP58053" s="9"/>
      <c r="AQ58053" s="9"/>
    </row>
    <row r="58054" spans="41:43" x14ac:dyDescent="0.3">
      <c r="AO58054" s="9"/>
      <c r="AP58054" s="9"/>
      <c r="AQ58054" s="9"/>
    </row>
    <row r="58055" spans="41:43" x14ac:dyDescent="0.3">
      <c r="AO58055" s="9"/>
      <c r="AP58055" s="9"/>
      <c r="AQ58055" s="9"/>
    </row>
    <row r="58056" spans="41:43" x14ac:dyDescent="0.3">
      <c r="AO58056" s="9"/>
      <c r="AP58056" s="9"/>
      <c r="AQ58056" s="9"/>
    </row>
    <row r="58057" spans="41:43" x14ac:dyDescent="0.3">
      <c r="AO58057" s="9"/>
      <c r="AP58057" s="9"/>
      <c r="AQ58057" s="9"/>
    </row>
    <row r="58058" spans="41:43" x14ac:dyDescent="0.3">
      <c r="AO58058" s="9"/>
      <c r="AP58058" s="9"/>
      <c r="AQ58058" s="9"/>
    </row>
    <row r="58059" spans="41:43" x14ac:dyDescent="0.3">
      <c r="AO58059" s="9"/>
      <c r="AP58059" s="9"/>
      <c r="AQ58059" s="9"/>
    </row>
    <row r="58060" spans="41:43" x14ac:dyDescent="0.3">
      <c r="AO58060" s="9"/>
      <c r="AP58060" s="9"/>
      <c r="AQ58060" s="9"/>
    </row>
    <row r="58061" spans="41:43" x14ac:dyDescent="0.3">
      <c r="AO58061" s="9"/>
      <c r="AP58061" s="9"/>
      <c r="AQ58061" s="9"/>
    </row>
    <row r="58062" spans="41:43" x14ac:dyDescent="0.3">
      <c r="AO58062" s="9"/>
      <c r="AP58062" s="9"/>
      <c r="AQ58062" s="9"/>
    </row>
    <row r="58063" spans="41:43" x14ac:dyDescent="0.3">
      <c r="AO58063" s="9"/>
      <c r="AP58063" s="9"/>
      <c r="AQ58063" s="9"/>
    </row>
    <row r="58064" spans="41:43" x14ac:dyDescent="0.3">
      <c r="AO58064" s="9"/>
      <c r="AP58064" s="9"/>
      <c r="AQ58064" s="9"/>
    </row>
    <row r="58065" spans="41:43" x14ac:dyDescent="0.3">
      <c r="AO58065" s="9"/>
      <c r="AP58065" s="9"/>
      <c r="AQ58065" s="9"/>
    </row>
    <row r="58066" spans="41:43" x14ac:dyDescent="0.3">
      <c r="AO58066" s="9"/>
      <c r="AP58066" s="9"/>
      <c r="AQ58066" s="9"/>
    </row>
    <row r="58067" spans="41:43" x14ac:dyDescent="0.3">
      <c r="AO58067" s="9"/>
      <c r="AP58067" s="9"/>
      <c r="AQ58067" s="9"/>
    </row>
    <row r="58068" spans="41:43" x14ac:dyDescent="0.3">
      <c r="AO58068" s="9"/>
      <c r="AP58068" s="9"/>
      <c r="AQ58068" s="9"/>
    </row>
    <row r="58069" spans="41:43" x14ac:dyDescent="0.3">
      <c r="AO58069" s="9"/>
      <c r="AP58069" s="9"/>
      <c r="AQ58069" s="9"/>
    </row>
    <row r="58070" spans="41:43" x14ac:dyDescent="0.3">
      <c r="AO58070" s="9"/>
      <c r="AP58070" s="9"/>
      <c r="AQ58070" s="9"/>
    </row>
    <row r="58071" spans="41:43" x14ac:dyDescent="0.3">
      <c r="AO58071" s="9"/>
      <c r="AP58071" s="9"/>
      <c r="AQ58071" s="9"/>
    </row>
    <row r="58072" spans="41:43" x14ac:dyDescent="0.3">
      <c r="AO58072" s="9"/>
      <c r="AP58072" s="9"/>
      <c r="AQ58072" s="9"/>
    </row>
    <row r="58073" spans="41:43" x14ac:dyDescent="0.3">
      <c r="AO58073" s="9"/>
      <c r="AP58073" s="9"/>
      <c r="AQ58073" s="9"/>
    </row>
    <row r="58074" spans="41:43" x14ac:dyDescent="0.3">
      <c r="AO58074" s="9"/>
      <c r="AP58074" s="9"/>
      <c r="AQ58074" s="9"/>
    </row>
    <row r="58075" spans="41:43" x14ac:dyDescent="0.3">
      <c r="AO58075" s="9"/>
      <c r="AP58075" s="9"/>
      <c r="AQ58075" s="9"/>
    </row>
    <row r="58076" spans="41:43" x14ac:dyDescent="0.3">
      <c r="AO58076" s="9"/>
      <c r="AP58076" s="9"/>
      <c r="AQ58076" s="9"/>
    </row>
    <row r="58077" spans="41:43" x14ac:dyDescent="0.3">
      <c r="AO58077" s="9"/>
      <c r="AP58077" s="9"/>
      <c r="AQ58077" s="9"/>
    </row>
    <row r="58078" spans="41:43" x14ac:dyDescent="0.3">
      <c r="AO58078" s="9"/>
      <c r="AP58078" s="9"/>
      <c r="AQ58078" s="9"/>
    </row>
    <row r="58079" spans="41:43" x14ac:dyDescent="0.3">
      <c r="AO58079" s="9"/>
      <c r="AP58079" s="9"/>
      <c r="AQ58079" s="9"/>
    </row>
    <row r="58080" spans="41:43" x14ac:dyDescent="0.3">
      <c r="AO58080" s="9"/>
      <c r="AP58080" s="9"/>
      <c r="AQ58080" s="9"/>
    </row>
    <row r="58081" spans="41:43" x14ac:dyDescent="0.3">
      <c r="AO58081" s="9"/>
      <c r="AP58081" s="9"/>
      <c r="AQ58081" s="9"/>
    </row>
    <row r="58082" spans="41:43" x14ac:dyDescent="0.3">
      <c r="AO58082" s="9"/>
      <c r="AP58082" s="9"/>
      <c r="AQ58082" s="9"/>
    </row>
    <row r="58083" spans="41:43" x14ac:dyDescent="0.3">
      <c r="AO58083" s="9"/>
      <c r="AP58083" s="9"/>
      <c r="AQ58083" s="9"/>
    </row>
    <row r="58084" spans="41:43" x14ac:dyDescent="0.3">
      <c r="AO58084" s="9"/>
      <c r="AP58084" s="9"/>
      <c r="AQ58084" s="9"/>
    </row>
    <row r="58085" spans="41:43" x14ac:dyDescent="0.3">
      <c r="AO58085" s="9"/>
      <c r="AP58085" s="9"/>
      <c r="AQ58085" s="9"/>
    </row>
    <row r="58086" spans="41:43" x14ac:dyDescent="0.3">
      <c r="AO58086" s="9"/>
      <c r="AP58086" s="9"/>
      <c r="AQ58086" s="9"/>
    </row>
    <row r="58087" spans="41:43" x14ac:dyDescent="0.3">
      <c r="AO58087" s="9"/>
      <c r="AP58087" s="9"/>
      <c r="AQ58087" s="9"/>
    </row>
    <row r="58088" spans="41:43" x14ac:dyDescent="0.3">
      <c r="AO58088" s="9"/>
      <c r="AP58088" s="9"/>
      <c r="AQ58088" s="9"/>
    </row>
    <row r="58089" spans="41:43" x14ac:dyDescent="0.3">
      <c r="AO58089" s="9"/>
      <c r="AP58089" s="9"/>
      <c r="AQ58089" s="9"/>
    </row>
    <row r="58090" spans="41:43" x14ac:dyDescent="0.3">
      <c r="AO58090" s="9"/>
      <c r="AP58090" s="9"/>
      <c r="AQ58090" s="9"/>
    </row>
    <row r="58091" spans="41:43" x14ac:dyDescent="0.3">
      <c r="AO58091" s="9"/>
      <c r="AP58091" s="9"/>
      <c r="AQ58091" s="9"/>
    </row>
    <row r="58092" spans="41:43" x14ac:dyDescent="0.3">
      <c r="AO58092" s="9"/>
      <c r="AP58092" s="9"/>
      <c r="AQ58092" s="9"/>
    </row>
    <row r="58093" spans="41:43" x14ac:dyDescent="0.3">
      <c r="AO58093" s="9"/>
      <c r="AP58093" s="9"/>
      <c r="AQ58093" s="9"/>
    </row>
    <row r="58094" spans="41:43" x14ac:dyDescent="0.3">
      <c r="AO58094" s="9"/>
      <c r="AP58094" s="9"/>
      <c r="AQ58094" s="9"/>
    </row>
    <row r="58095" spans="41:43" x14ac:dyDescent="0.3">
      <c r="AO58095" s="9"/>
      <c r="AP58095" s="9"/>
      <c r="AQ58095" s="9"/>
    </row>
    <row r="58096" spans="41:43" x14ac:dyDescent="0.3">
      <c r="AO58096" s="9"/>
      <c r="AP58096" s="9"/>
      <c r="AQ58096" s="9"/>
    </row>
    <row r="58097" spans="41:43" x14ac:dyDescent="0.3">
      <c r="AO58097" s="9"/>
      <c r="AP58097" s="9"/>
      <c r="AQ58097" s="9"/>
    </row>
    <row r="58098" spans="41:43" x14ac:dyDescent="0.3">
      <c r="AO58098" s="9"/>
      <c r="AP58098" s="9"/>
      <c r="AQ58098" s="9"/>
    </row>
    <row r="58099" spans="41:43" x14ac:dyDescent="0.3">
      <c r="AO58099" s="9"/>
      <c r="AP58099" s="9"/>
      <c r="AQ58099" s="9"/>
    </row>
    <row r="58100" spans="41:43" x14ac:dyDescent="0.3">
      <c r="AO58100" s="9"/>
      <c r="AP58100" s="9"/>
      <c r="AQ58100" s="9"/>
    </row>
    <row r="58101" spans="41:43" x14ac:dyDescent="0.3">
      <c r="AO58101" s="9"/>
      <c r="AP58101" s="9"/>
      <c r="AQ58101" s="9"/>
    </row>
    <row r="58102" spans="41:43" x14ac:dyDescent="0.3">
      <c r="AO58102" s="9"/>
      <c r="AP58102" s="9"/>
      <c r="AQ58102" s="9"/>
    </row>
    <row r="58103" spans="41:43" x14ac:dyDescent="0.3">
      <c r="AO58103" s="9"/>
      <c r="AP58103" s="9"/>
      <c r="AQ58103" s="9"/>
    </row>
    <row r="58104" spans="41:43" x14ac:dyDescent="0.3">
      <c r="AO58104" s="9"/>
      <c r="AP58104" s="9"/>
      <c r="AQ58104" s="9"/>
    </row>
    <row r="58105" spans="41:43" x14ac:dyDescent="0.3">
      <c r="AO58105" s="9"/>
      <c r="AP58105" s="9"/>
      <c r="AQ58105" s="9"/>
    </row>
    <row r="58106" spans="41:43" x14ac:dyDescent="0.3">
      <c r="AO58106" s="9"/>
      <c r="AP58106" s="9"/>
      <c r="AQ58106" s="9"/>
    </row>
    <row r="58107" spans="41:43" x14ac:dyDescent="0.3">
      <c r="AO58107" s="9"/>
      <c r="AP58107" s="9"/>
      <c r="AQ58107" s="9"/>
    </row>
    <row r="58108" spans="41:43" x14ac:dyDescent="0.3">
      <c r="AO58108" s="9"/>
      <c r="AP58108" s="9"/>
      <c r="AQ58108" s="9"/>
    </row>
    <row r="58109" spans="41:43" x14ac:dyDescent="0.3">
      <c r="AO58109" s="9"/>
      <c r="AP58109" s="9"/>
      <c r="AQ58109" s="9"/>
    </row>
    <row r="58110" spans="41:43" x14ac:dyDescent="0.3">
      <c r="AO58110" s="9"/>
      <c r="AP58110" s="9"/>
      <c r="AQ58110" s="9"/>
    </row>
    <row r="58111" spans="41:43" x14ac:dyDescent="0.3">
      <c r="AO58111" s="9"/>
      <c r="AP58111" s="9"/>
      <c r="AQ58111" s="9"/>
    </row>
    <row r="58112" spans="41:43" x14ac:dyDescent="0.3">
      <c r="AO58112" s="9"/>
      <c r="AP58112" s="9"/>
      <c r="AQ58112" s="9"/>
    </row>
    <row r="58113" spans="41:43" x14ac:dyDescent="0.3">
      <c r="AO58113" s="9"/>
      <c r="AP58113" s="9"/>
      <c r="AQ58113" s="9"/>
    </row>
    <row r="58114" spans="41:43" x14ac:dyDescent="0.3">
      <c r="AO58114" s="9"/>
      <c r="AP58114" s="9"/>
      <c r="AQ58114" s="9"/>
    </row>
    <row r="58115" spans="41:43" x14ac:dyDescent="0.3">
      <c r="AO58115" s="9"/>
      <c r="AP58115" s="9"/>
      <c r="AQ58115" s="9"/>
    </row>
    <row r="58116" spans="41:43" x14ac:dyDescent="0.3">
      <c r="AO58116" s="9"/>
      <c r="AP58116" s="9"/>
      <c r="AQ58116" s="9"/>
    </row>
    <row r="58117" spans="41:43" x14ac:dyDescent="0.3">
      <c r="AO58117" s="9"/>
      <c r="AP58117" s="9"/>
      <c r="AQ58117" s="9"/>
    </row>
    <row r="58118" spans="41:43" x14ac:dyDescent="0.3">
      <c r="AO58118" s="9"/>
      <c r="AP58118" s="9"/>
      <c r="AQ58118" s="9"/>
    </row>
    <row r="58119" spans="41:43" x14ac:dyDescent="0.3">
      <c r="AO58119" s="9"/>
      <c r="AP58119" s="9"/>
      <c r="AQ58119" s="9"/>
    </row>
    <row r="58120" spans="41:43" x14ac:dyDescent="0.3">
      <c r="AO58120" s="9"/>
      <c r="AP58120" s="9"/>
      <c r="AQ58120" s="9"/>
    </row>
    <row r="58121" spans="41:43" x14ac:dyDescent="0.3">
      <c r="AO58121" s="9"/>
      <c r="AP58121" s="9"/>
      <c r="AQ58121" s="9"/>
    </row>
    <row r="58122" spans="41:43" x14ac:dyDescent="0.3">
      <c r="AO58122" s="9"/>
      <c r="AP58122" s="9"/>
      <c r="AQ58122" s="9"/>
    </row>
    <row r="58123" spans="41:43" x14ac:dyDescent="0.3">
      <c r="AO58123" s="9"/>
      <c r="AP58123" s="9"/>
      <c r="AQ58123" s="9"/>
    </row>
    <row r="58124" spans="41:43" x14ac:dyDescent="0.3">
      <c r="AO58124" s="9"/>
      <c r="AP58124" s="9"/>
      <c r="AQ58124" s="9"/>
    </row>
    <row r="58125" spans="41:43" x14ac:dyDescent="0.3">
      <c r="AO58125" s="9"/>
      <c r="AP58125" s="9"/>
      <c r="AQ58125" s="9"/>
    </row>
    <row r="58126" spans="41:43" x14ac:dyDescent="0.3">
      <c r="AO58126" s="9"/>
      <c r="AP58126" s="9"/>
      <c r="AQ58126" s="9"/>
    </row>
    <row r="58127" spans="41:43" x14ac:dyDescent="0.3">
      <c r="AO58127" s="9"/>
      <c r="AP58127" s="9"/>
      <c r="AQ58127" s="9"/>
    </row>
    <row r="58128" spans="41:43" x14ac:dyDescent="0.3">
      <c r="AO58128" s="9"/>
      <c r="AP58128" s="9"/>
      <c r="AQ58128" s="9"/>
    </row>
    <row r="58129" spans="41:43" x14ac:dyDescent="0.3">
      <c r="AO58129" s="9"/>
      <c r="AP58129" s="9"/>
      <c r="AQ58129" s="9"/>
    </row>
    <row r="58130" spans="41:43" x14ac:dyDescent="0.3">
      <c r="AO58130" s="9"/>
      <c r="AP58130" s="9"/>
      <c r="AQ58130" s="9"/>
    </row>
    <row r="58131" spans="41:43" x14ac:dyDescent="0.3">
      <c r="AO58131" s="9"/>
      <c r="AP58131" s="9"/>
      <c r="AQ58131" s="9"/>
    </row>
    <row r="58132" spans="41:43" x14ac:dyDescent="0.3">
      <c r="AO58132" s="9"/>
      <c r="AP58132" s="9"/>
      <c r="AQ58132" s="9"/>
    </row>
    <row r="58133" spans="41:43" x14ac:dyDescent="0.3">
      <c r="AO58133" s="9"/>
      <c r="AP58133" s="9"/>
      <c r="AQ58133" s="9"/>
    </row>
    <row r="58134" spans="41:43" x14ac:dyDescent="0.3">
      <c r="AO58134" s="9"/>
      <c r="AP58134" s="9"/>
      <c r="AQ58134" s="9"/>
    </row>
    <row r="58135" spans="41:43" x14ac:dyDescent="0.3">
      <c r="AO58135" s="9"/>
      <c r="AP58135" s="9"/>
      <c r="AQ58135" s="9"/>
    </row>
    <row r="58136" spans="41:43" x14ac:dyDescent="0.3">
      <c r="AO58136" s="9"/>
      <c r="AP58136" s="9"/>
      <c r="AQ58136" s="9"/>
    </row>
    <row r="58137" spans="41:43" x14ac:dyDescent="0.3">
      <c r="AO58137" s="9"/>
      <c r="AP58137" s="9"/>
      <c r="AQ58137" s="9"/>
    </row>
    <row r="58138" spans="41:43" x14ac:dyDescent="0.3">
      <c r="AO58138" s="9"/>
      <c r="AP58138" s="9"/>
      <c r="AQ58138" s="9"/>
    </row>
    <row r="58139" spans="41:43" x14ac:dyDescent="0.3">
      <c r="AO58139" s="9"/>
      <c r="AP58139" s="9"/>
      <c r="AQ58139" s="9"/>
    </row>
    <row r="58140" spans="41:43" x14ac:dyDescent="0.3">
      <c r="AO58140" s="9"/>
      <c r="AP58140" s="9"/>
      <c r="AQ58140" s="9"/>
    </row>
    <row r="58141" spans="41:43" x14ac:dyDescent="0.3">
      <c r="AO58141" s="9"/>
      <c r="AP58141" s="9"/>
      <c r="AQ58141" s="9"/>
    </row>
    <row r="58142" spans="41:43" x14ac:dyDescent="0.3">
      <c r="AO58142" s="9"/>
      <c r="AP58142" s="9"/>
      <c r="AQ58142" s="9"/>
    </row>
    <row r="58143" spans="41:43" x14ac:dyDescent="0.3">
      <c r="AO58143" s="9"/>
      <c r="AP58143" s="9"/>
      <c r="AQ58143" s="9"/>
    </row>
    <row r="58144" spans="41:43" x14ac:dyDescent="0.3">
      <c r="AO58144" s="9"/>
      <c r="AP58144" s="9"/>
      <c r="AQ58144" s="9"/>
    </row>
    <row r="58145" spans="41:43" x14ac:dyDescent="0.3">
      <c r="AO58145" s="9"/>
      <c r="AP58145" s="9"/>
      <c r="AQ58145" s="9"/>
    </row>
    <row r="58146" spans="41:43" x14ac:dyDescent="0.3">
      <c r="AO58146" s="9"/>
      <c r="AP58146" s="9"/>
      <c r="AQ58146" s="9"/>
    </row>
    <row r="58147" spans="41:43" x14ac:dyDescent="0.3">
      <c r="AO58147" s="9"/>
      <c r="AP58147" s="9"/>
      <c r="AQ58147" s="9"/>
    </row>
    <row r="58148" spans="41:43" x14ac:dyDescent="0.3">
      <c r="AO58148" s="9"/>
      <c r="AP58148" s="9"/>
      <c r="AQ58148" s="9"/>
    </row>
    <row r="58149" spans="41:43" x14ac:dyDescent="0.3">
      <c r="AO58149" s="9"/>
      <c r="AP58149" s="9"/>
      <c r="AQ58149" s="9"/>
    </row>
    <row r="58150" spans="41:43" x14ac:dyDescent="0.3">
      <c r="AO58150" s="9"/>
      <c r="AP58150" s="9"/>
      <c r="AQ58150" s="9"/>
    </row>
    <row r="58151" spans="41:43" x14ac:dyDescent="0.3">
      <c r="AO58151" s="9"/>
      <c r="AP58151" s="9"/>
      <c r="AQ58151" s="9"/>
    </row>
    <row r="58152" spans="41:43" x14ac:dyDescent="0.3">
      <c r="AO58152" s="9"/>
      <c r="AP58152" s="9"/>
      <c r="AQ58152" s="9"/>
    </row>
    <row r="58153" spans="41:43" x14ac:dyDescent="0.3">
      <c r="AO58153" s="9"/>
      <c r="AP58153" s="9"/>
      <c r="AQ58153" s="9"/>
    </row>
    <row r="58154" spans="41:43" x14ac:dyDescent="0.3">
      <c r="AO58154" s="9"/>
      <c r="AP58154" s="9"/>
      <c r="AQ58154" s="9"/>
    </row>
    <row r="58155" spans="41:43" x14ac:dyDescent="0.3">
      <c r="AO58155" s="9"/>
      <c r="AP58155" s="9"/>
      <c r="AQ58155" s="9"/>
    </row>
    <row r="58156" spans="41:43" x14ac:dyDescent="0.3">
      <c r="AO58156" s="9"/>
      <c r="AP58156" s="9"/>
      <c r="AQ58156" s="9"/>
    </row>
    <row r="58157" spans="41:43" x14ac:dyDescent="0.3">
      <c r="AO58157" s="9"/>
      <c r="AP58157" s="9"/>
      <c r="AQ58157" s="9"/>
    </row>
    <row r="58158" spans="41:43" x14ac:dyDescent="0.3">
      <c r="AO58158" s="9"/>
      <c r="AP58158" s="9"/>
      <c r="AQ58158" s="9"/>
    </row>
    <row r="58159" spans="41:43" x14ac:dyDescent="0.3">
      <c r="AO58159" s="9"/>
      <c r="AP58159" s="9"/>
      <c r="AQ58159" s="9"/>
    </row>
    <row r="58160" spans="41:43" x14ac:dyDescent="0.3">
      <c r="AO58160" s="9"/>
      <c r="AP58160" s="9"/>
      <c r="AQ58160" s="9"/>
    </row>
    <row r="58161" spans="41:43" x14ac:dyDescent="0.3">
      <c r="AO58161" s="9"/>
      <c r="AP58161" s="9"/>
      <c r="AQ58161" s="9"/>
    </row>
    <row r="58162" spans="41:43" x14ac:dyDescent="0.3">
      <c r="AO58162" s="9"/>
      <c r="AP58162" s="9"/>
      <c r="AQ58162" s="9"/>
    </row>
    <row r="58163" spans="41:43" x14ac:dyDescent="0.3">
      <c r="AO58163" s="9"/>
      <c r="AP58163" s="9"/>
      <c r="AQ58163" s="9"/>
    </row>
    <row r="58164" spans="41:43" x14ac:dyDescent="0.3">
      <c r="AO58164" s="9"/>
      <c r="AP58164" s="9"/>
      <c r="AQ58164" s="9"/>
    </row>
    <row r="58165" spans="41:43" x14ac:dyDescent="0.3">
      <c r="AO58165" s="9"/>
      <c r="AP58165" s="9"/>
      <c r="AQ58165" s="9"/>
    </row>
    <row r="58166" spans="41:43" x14ac:dyDescent="0.3">
      <c r="AO58166" s="9"/>
      <c r="AP58166" s="9"/>
      <c r="AQ58166" s="9"/>
    </row>
    <row r="58167" spans="41:43" x14ac:dyDescent="0.3">
      <c r="AO58167" s="9"/>
      <c r="AP58167" s="9"/>
      <c r="AQ58167" s="9"/>
    </row>
    <row r="58168" spans="41:43" x14ac:dyDescent="0.3">
      <c r="AO58168" s="9"/>
      <c r="AP58168" s="9"/>
      <c r="AQ58168" s="9"/>
    </row>
    <row r="58169" spans="41:43" x14ac:dyDescent="0.3">
      <c r="AO58169" s="9"/>
      <c r="AP58169" s="9"/>
      <c r="AQ58169" s="9"/>
    </row>
    <row r="58170" spans="41:43" x14ac:dyDescent="0.3">
      <c r="AO58170" s="9"/>
      <c r="AP58170" s="9"/>
      <c r="AQ58170" s="9"/>
    </row>
    <row r="58171" spans="41:43" x14ac:dyDescent="0.3">
      <c r="AO58171" s="9"/>
      <c r="AP58171" s="9"/>
      <c r="AQ58171" s="9"/>
    </row>
    <row r="58172" spans="41:43" x14ac:dyDescent="0.3">
      <c r="AO58172" s="9"/>
      <c r="AP58172" s="9"/>
      <c r="AQ58172" s="9"/>
    </row>
    <row r="58173" spans="41:43" x14ac:dyDescent="0.3">
      <c r="AO58173" s="9"/>
      <c r="AP58173" s="9"/>
      <c r="AQ58173" s="9"/>
    </row>
    <row r="58174" spans="41:43" x14ac:dyDescent="0.3">
      <c r="AO58174" s="9"/>
      <c r="AP58174" s="9"/>
      <c r="AQ58174" s="9"/>
    </row>
    <row r="58175" spans="41:43" x14ac:dyDescent="0.3">
      <c r="AO58175" s="9"/>
      <c r="AP58175" s="9"/>
      <c r="AQ58175" s="9"/>
    </row>
    <row r="58176" spans="41:43" x14ac:dyDescent="0.3">
      <c r="AO58176" s="9"/>
      <c r="AP58176" s="9"/>
      <c r="AQ58176" s="9"/>
    </row>
    <row r="58177" spans="41:43" x14ac:dyDescent="0.3">
      <c r="AO58177" s="9"/>
      <c r="AP58177" s="9"/>
      <c r="AQ58177" s="9"/>
    </row>
    <row r="58178" spans="41:43" x14ac:dyDescent="0.3">
      <c r="AO58178" s="9"/>
      <c r="AP58178" s="9"/>
      <c r="AQ58178" s="9"/>
    </row>
    <row r="58179" spans="41:43" x14ac:dyDescent="0.3">
      <c r="AO58179" s="9"/>
      <c r="AP58179" s="9"/>
      <c r="AQ58179" s="9"/>
    </row>
    <row r="58180" spans="41:43" x14ac:dyDescent="0.3">
      <c r="AO58180" s="9"/>
      <c r="AP58180" s="9"/>
      <c r="AQ58180" s="9"/>
    </row>
    <row r="58181" spans="41:43" x14ac:dyDescent="0.3">
      <c r="AO58181" s="9"/>
      <c r="AP58181" s="9"/>
      <c r="AQ58181" s="9"/>
    </row>
    <row r="58182" spans="41:43" x14ac:dyDescent="0.3">
      <c r="AO58182" s="9"/>
      <c r="AP58182" s="9"/>
      <c r="AQ58182" s="9"/>
    </row>
    <row r="58183" spans="41:43" x14ac:dyDescent="0.3">
      <c r="AO58183" s="9"/>
      <c r="AP58183" s="9"/>
      <c r="AQ58183" s="9"/>
    </row>
    <row r="58184" spans="41:43" x14ac:dyDescent="0.3">
      <c r="AO58184" s="9"/>
      <c r="AP58184" s="9"/>
      <c r="AQ58184" s="9"/>
    </row>
    <row r="58185" spans="41:43" x14ac:dyDescent="0.3">
      <c r="AO58185" s="9"/>
      <c r="AP58185" s="9"/>
      <c r="AQ58185" s="9"/>
    </row>
    <row r="58186" spans="41:43" x14ac:dyDescent="0.3">
      <c r="AO58186" s="9"/>
      <c r="AP58186" s="9"/>
      <c r="AQ58186" s="9"/>
    </row>
    <row r="58187" spans="41:43" x14ac:dyDescent="0.3">
      <c r="AO58187" s="9"/>
      <c r="AP58187" s="9"/>
      <c r="AQ58187" s="9"/>
    </row>
    <row r="58188" spans="41:43" x14ac:dyDescent="0.3">
      <c r="AO58188" s="9"/>
      <c r="AP58188" s="9"/>
      <c r="AQ58188" s="9"/>
    </row>
    <row r="58189" spans="41:43" x14ac:dyDescent="0.3">
      <c r="AO58189" s="9"/>
      <c r="AP58189" s="9"/>
      <c r="AQ58189" s="9"/>
    </row>
    <row r="58190" spans="41:43" x14ac:dyDescent="0.3">
      <c r="AO58190" s="9"/>
      <c r="AP58190" s="9"/>
      <c r="AQ58190" s="9"/>
    </row>
    <row r="58191" spans="41:43" x14ac:dyDescent="0.3">
      <c r="AO58191" s="9"/>
      <c r="AP58191" s="9"/>
      <c r="AQ58191" s="9"/>
    </row>
    <row r="58192" spans="41:43" x14ac:dyDescent="0.3">
      <c r="AO58192" s="9"/>
      <c r="AP58192" s="9"/>
      <c r="AQ58192" s="9"/>
    </row>
    <row r="58193" spans="41:43" x14ac:dyDescent="0.3">
      <c r="AO58193" s="9"/>
      <c r="AP58193" s="9"/>
      <c r="AQ58193" s="9"/>
    </row>
    <row r="58194" spans="41:43" x14ac:dyDescent="0.3">
      <c r="AO58194" s="9"/>
      <c r="AP58194" s="9"/>
      <c r="AQ58194" s="9"/>
    </row>
    <row r="58195" spans="41:43" x14ac:dyDescent="0.3">
      <c r="AO58195" s="9"/>
      <c r="AP58195" s="9"/>
      <c r="AQ58195" s="9"/>
    </row>
    <row r="58196" spans="41:43" x14ac:dyDescent="0.3">
      <c r="AO58196" s="9"/>
      <c r="AP58196" s="9"/>
      <c r="AQ58196" s="9"/>
    </row>
    <row r="58197" spans="41:43" x14ac:dyDescent="0.3">
      <c r="AO58197" s="9"/>
      <c r="AP58197" s="9"/>
      <c r="AQ58197" s="9"/>
    </row>
    <row r="58198" spans="41:43" x14ac:dyDescent="0.3">
      <c r="AO58198" s="9"/>
      <c r="AP58198" s="9"/>
      <c r="AQ58198" s="9"/>
    </row>
    <row r="58199" spans="41:43" x14ac:dyDescent="0.3">
      <c r="AO58199" s="9"/>
      <c r="AP58199" s="9"/>
      <c r="AQ58199" s="9"/>
    </row>
    <row r="58200" spans="41:43" x14ac:dyDescent="0.3">
      <c r="AO58200" s="9"/>
      <c r="AP58200" s="9"/>
      <c r="AQ58200" s="9"/>
    </row>
    <row r="58201" spans="41:43" x14ac:dyDescent="0.3">
      <c r="AO58201" s="9"/>
      <c r="AP58201" s="9"/>
      <c r="AQ58201" s="9"/>
    </row>
    <row r="58202" spans="41:43" x14ac:dyDescent="0.3">
      <c r="AO58202" s="9"/>
      <c r="AP58202" s="9"/>
      <c r="AQ58202" s="9"/>
    </row>
    <row r="58203" spans="41:43" x14ac:dyDescent="0.3">
      <c r="AO58203" s="9"/>
      <c r="AP58203" s="9"/>
      <c r="AQ58203" s="9"/>
    </row>
    <row r="58204" spans="41:43" x14ac:dyDescent="0.3">
      <c r="AO58204" s="9"/>
      <c r="AP58204" s="9"/>
      <c r="AQ58204" s="9"/>
    </row>
    <row r="58205" spans="41:43" x14ac:dyDescent="0.3">
      <c r="AO58205" s="9"/>
      <c r="AP58205" s="9"/>
      <c r="AQ58205" s="9"/>
    </row>
    <row r="58206" spans="41:43" x14ac:dyDescent="0.3">
      <c r="AO58206" s="9"/>
      <c r="AP58206" s="9"/>
      <c r="AQ58206" s="9"/>
    </row>
    <row r="58207" spans="41:43" x14ac:dyDescent="0.3">
      <c r="AO58207" s="9"/>
      <c r="AP58207" s="9"/>
      <c r="AQ58207" s="9"/>
    </row>
    <row r="58208" spans="41:43" x14ac:dyDescent="0.3">
      <c r="AO58208" s="9"/>
      <c r="AP58208" s="9"/>
      <c r="AQ58208" s="9"/>
    </row>
    <row r="58209" spans="41:43" x14ac:dyDescent="0.3">
      <c r="AO58209" s="9"/>
      <c r="AP58209" s="9"/>
      <c r="AQ58209" s="9"/>
    </row>
    <row r="58210" spans="41:43" x14ac:dyDescent="0.3">
      <c r="AO58210" s="9"/>
      <c r="AP58210" s="9"/>
      <c r="AQ58210" s="9"/>
    </row>
    <row r="58211" spans="41:43" x14ac:dyDescent="0.3">
      <c r="AO58211" s="9"/>
      <c r="AP58211" s="9"/>
      <c r="AQ58211" s="9"/>
    </row>
    <row r="58212" spans="41:43" x14ac:dyDescent="0.3">
      <c r="AO58212" s="9"/>
      <c r="AP58212" s="9"/>
      <c r="AQ58212" s="9"/>
    </row>
    <row r="58213" spans="41:43" x14ac:dyDescent="0.3">
      <c r="AO58213" s="9"/>
      <c r="AP58213" s="9"/>
      <c r="AQ58213" s="9"/>
    </row>
    <row r="58214" spans="41:43" x14ac:dyDescent="0.3">
      <c r="AO58214" s="9"/>
      <c r="AP58214" s="9"/>
      <c r="AQ58214" s="9"/>
    </row>
    <row r="58215" spans="41:43" x14ac:dyDescent="0.3">
      <c r="AO58215" s="9"/>
      <c r="AP58215" s="9"/>
      <c r="AQ58215" s="9"/>
    </row>
    <row r="58216" spans="41:43" x14ac:dyDescent="0.3">
      <c r="AO58216" s="9"/>
      <c r="AP58216" s="9"/>
      <c r="AQ58216" s="9"/>
    </row>
    <row r="58217" spans="41:43" x14ac:dyDescent="0.3">
      <c r="AO58217" s="9"/>
      <c r="AP58217" s="9"/>
      <c r="AQ58217" s="9"/>
    </row>
    <row r="58218" spans="41:43" x14ac:dyDescent="0.3">
      <c r="AO58218" s="9"/>
      <c r="AP58218" s="9"/>
      <c r="AQ58218" s="9"/>
    </row>
    <row r="58219" spans="41:43" x14ac:dyDescent="0.3">
      <c r="AO58219" s="9"/>
      <c r="AP58219" s="9"/>
      <c r="AQ58219" s="9"/>
    </row>
    <row r="58220" spans="41:43" x14ac:dyDescent="0.3">
      <c r="AO58220" s="9"/>
      <c r="AP58220" s="9"/>
      <c r="AQ58220" s="9"/>
    </row>
    <row r="58221" spans="41:43" x14ac:dyDescent="0.3">
      <c r="AO58221" s="9"/>
      <c r="AP58221" s="9"/>
      <c r="AQ58221" s="9"/>
    </row>
    <row r="58222" spans="41:43" x14ac:dyDescent="0.3">
      <c r="AO58222" s="9"/>
      <c r="AP58222" s="9"/>
      <c r="AQ58222" s="9"/>
    </row>
    <row r="58223" spans="41:43" x14ac:dyDescent="0.3">
      <c r="AO58223" s="9"/>
      <c r="AP58223" s="9"/>
      <c r="AQ58223" s="9"/>
    </row>
    <row r="58224" spans="41:43" x14ac:dyDescent="0.3">
      <c r="AO58224" s="9"/>
      <c r="AP58224" s="9"/>
      <c r="AQ58224" s="9"/>
    </row>
    <row r="58225" spans="41:43" x14ac:dyDescent="0.3">
      <c r="AO58225" s="9"/>
      <c r="AP58225" s="9"/>
      <c r="AQ58225" s="9"/>
    </row>
    <row r="58226" spans="41:43" x14ac:dyDescent="0.3">
      <c r="AO58226" s="9"/>
      <c r="AP58226" s="9"/>
      <c r="AQ58226" s="9"/>
    </row>
    <row r="58227" spans="41:43" x14ac:dyDescent="0.3">
      <c r="AO58227" s="9"/>
      <c r="AP58227" s="9"/>
      <c r="AQ58227" s="9"/>
    </row>
    <row r="58228" spans="41:43" x14ac:dyDescent="0.3">
      <c r="AO58228" s="9"/>
      <c r="AP58228" s="9"/>
      <c r="AQ58228" s="9"/>
    </row>
    <row r="58229" spans="41:43" x14ac:dyDescent="0.3">
      <c r="AO58229" s="9"/>
      <c r="AP58229" s="9"/>
      <c r="AQ58229" s="9"/>
    </row>
    <row r="58230" spans="41:43" x14ac:dyDescent="0.3">
      <c r="AO58230" s="9"/>
      <c r="AP58230" s="9"/>
      <c r="AQ58230" s="9"/>
    </row>
    <row r="58231" spans="41:43" x14ac:dyDescent="0.3">
      <c r="AO58231" s="9"/>
      <c r="AP58231" s="9"/>
      <c r="AQ58231" s="9"/>
    </row>
    <row r="58232" spans="41:43" x14ac:dyDescent="0.3">
      <c r="AO58232" s="9"/>
      <c r="AP58232" s="9"/>
      <c r="AQ58232" s="9"/>
    </row>
    <row r="58233" spans="41:43" x14ac:dyDescent="0.3">
      <c r="AO58233" s="9"/>
      <c r="AP58233" s="9"/>
      <c r="AQ58233" s="9"/>
    </row>
    <row r="58234" spans="41:43" x14ac:dyDescent="0.3">
      <c r="AO58234" s="9"/>
      <c r="AP58234" s="9"/>
      <c r="AQ58234" s="9"/>
    </row>
    <row r="58235" spans="41:43" x14ac:dyDescent="0.3">
      <c r="AO58235" s="9"/>
      <c r="AP58235" s="9"/>
      <c r="AQ58235" s="9"/>
    </row>
    <row r="58236" spans="41:43" x14ac:dyDescent="0.3">
      <c r="AO58236" s="9"/>
      <c r="AP58236" s="9"/>
      <c r="AQ58236" s="9"/>
    </row>
    <row r="58237" spans="41:43" x14ac:dyDescent="0.3">
      <c r="AO58237" s="9"/>
      <c r="AP58237" s="9"/>
      <c r="AQ58237" s="9"/>
    </row>
    <row r="58238" spans="41:43" x14ac:dyDescent="0.3">
      <c r="AO58238" s="9"/>
      <c r="AP58238" s="9"/>
      <c r="AQ58238" s="9"/>
    </row>
    <row r="58239" spans="41:43" x14ac:dyDescent="0.3">
      <c r="AO58239" s="9"/>
      <c r="AP58239" s="9"/>
      <c r="AQ58239" s="9"/>
    </row>
    <row r="58240" spans="41:43" x14ac:dyDescent="0.3">
      <c r="AO58240" s="9"/>
      <c r="AP58240" s="9"/>
      <c r="AQ58240" s="9"/>
    </row>
    <row r="58241" spans="41:43" x14ac:dyDescent="0.3">
      <c r="AO58241" s="9"/>
      <c r="AP58241" s="9"/>
      <c r="AQ58241" s="9"/>
    </row>
    <row r="58242" spans="41:43" x14ac:dyDescent="0.3">
      <c r="AO58242" s="9"/>
      <c r="AP58242" s="9"/>
      <c r="AQ58242" s="9"/>
    </row>
    <row r="58243" spans="41:43" x14ac:dyDescent="0.3">
      <c r="AO58243" s="9"/>
      <c r="AP58243" s="9"/>
      <c r="AQ58243" s="9"/>
    </row>
    <row r="58244" spans="41:43" x14ac:dyDescent="0.3">
      <c r="AO58244" s="9"/>
      <c r="AP58244" s="9"/>
      <c r="AQ58244" s="9"/>
    </row>
    <row r="58245" spans="41:43" x14ac:dyDescent="0.3">
      <c r="AO58245" s="9"/>
      <c r="AP58245" s="9"/>
      <c r="AQ58245" s="9"/>
    </row>
    <row r="58246" spans="41:43" x14ac:dyDescent="0.3">
      <c r="AO58246" s="9"/>
      <c r="AP58246" s="9"/>
      <c r="AQ58246" s="9"/>
    </row>
    <row r="58247" spans="41:43" x14ac:dyDescent="0.3">
      <c r="AO58247" s="9"/>
      <c r="AP58247" s="9"/>
      <c r="AQ58247" s="9"/>
    </row>
    <row r="58248" spans="41:43" x14ac:dyDescent="0.3">
      <c r="AO58248" s="9"/>
      <c r="AP58248" s="9"/>
      <c r="AQ58248" s="9"/>
    </row>
    <row r="58249" spans="41:43" x14ac:dyDescent="0.3">
      <c r="AO58249" s="9"/>
      <c r="AP58249" s="9"/>
      <c r="AQ58249" s="9"/>
    </row>
    <row r="58250" spans="41:43" x14ac:dyDescent="0.3">
      <c r="AO58250" s="9"/>
      <c r="AP58250" s="9"/>
      <c r="AQ58250" s="9"/>
    </row>
    <row r="58251" spans="41:43" x14ac:dyDescent="0.3">
      <c r="AO58251" s="9"/>
      <c r="AP58251" s="9"/>
      <c r="AQ58251" s="9"/>
    </row>
    <row r="58252" spans="41:43" x14ac:dyDescent="0.3">
      <c r="AO58252" s="9"/>
      <c r="AP58252" s="9"/>
      <c r="AQ58252" s="9"/>
    </row>
    <row r="58253" spans="41:43" x14ac:dyDescent="0.3">
      <c r="AO58253" s="9"/>
      <c r="AP58253" s="9"/>
      <c r="AQ58253" s="9"/>
    </row>
    <row r="58254" spans="41:43" x14ac:dyDescent="0.3">
      <c r="AO58254" s="9"/>
      <c r="AP58254" s="9"/>
      <c r="AQ58254" s="9"/>
    </row>
    <row r="58255" spans="41:43" x14ac:dyDescent="0.3">
      <c r="AO58255" s="9"/>
      <c r="AP58255" s="9"/>
      <c r="AQ58255" s="9"/>
    </row>
    <row r="58256" spans="41:43" x14ac:dyDescent="0.3">
      <c r="AO58256" s="9"/>
      <c r="AP58256" s="9"/>
      <c r="AQ58256" s="9"/>
    </row>
    <row r="58257" spans="41:43" x14ac:dyDescent="0.3">
      <c r="AO58257" s="9"/>
      <c r="AP58257" s="9"/>
      <c r="AQ58257" s="9"/>
    </row>
    <row r="58258" spans="41:43" x14ac:dyDescent="0.3">
      <c r="AO58258" s="9"/>
      <c r="AP58258" s="9"/>
      <c r="AQ58258" s="9"/>
    </row>
    <row r="58259" spans="41:43" x14ac:dyDescent="0.3">
      <c r="AO58259" s="9"/>
      <c r="AP58259" s="9"/>
      <c r="AQ58259" s="9"/>
    </row>
    <row r="58260" spans="41:43" x14ac:dyDescent="0.3">
      <c r="AO58260" s="9"/>
      <c r="AP58260" s="9"/>
      <c r="AQ58260" s="9"/>
    </row>
    <row r="58261" spans="41:43" x14ac:dyDescent="0.3">
      <c r="AO58261" s="9"/>
      <c r="AP58261" s="9"/>
      <c r="AQ58261" s="9"/>
    </row>
    <row r="58262" spans="41:43" x14ac:dyDescent="0.3">
      <c r="AO58262" s="9"/>
      <c r="AP58262" s="9"/>
      <c r="AQ58262" s="9"/>
    </row>
    <row r="58263" spans="41:43" x14ac:dyDescent="0.3">
      <c r="AO58263" s="9"/>
      <c r="AP58263" s="9"/>
      <c r="AQ58263" s="9"/>
    </row>
    <row r="58264" spans="41:43" x14ac:dyDescent="0.3">
      <c r="AO58264" s="9"/>
      <c r="AP58264" s="9"/>
      <c r="AQ58264" s="9"/>
    </row>
    <row r="58265" spans="41:43" x14ac:dyDescent="0.3">
      <c r="AO58265" s="9"/>
      <c r="AP58265" s="9"/>
      <c r="AQ58265" s="9"/>
    </row>
    <row r="58266" spans="41:43" x14ac:dyDescent="0.3">
      <c r="AO58266" s="9"/>
      <c r="AP58266" s="9"/>
      <c r="AQ58266" s="9"/>
    </row>
    <row r="58267" spans="41:43" x14ac:dyDescent="0.3">
      <c r="AO58267" s="9"/>
      <c r="AP58267" s="9"/>
      <c r="AQ58267" s="9"/>
    </row>
    <row r="58268" spans="41:43" x14ac:dyDescent="0.3">
      <c r="AO58268" s="9"/>
      <c r="AP58268" s="9"/>
      <c r="AQ58268" s="9"/>
    </row>
    <row r="58269" spans="41:43" x14ac:dyDescent="0.3">
      <c r="AO58269" s="9"/>
      <c r="AP58269" s="9"/>
      <c r="AQ58269" s="9"/>
    </row>
    <row r="58270" spans="41:43" x14ac:dyDescent="0.3">
      <c r="AO58270" s="9"/>
      <c r="AP58270" s="9"/>
      <c r="AQ58270" s="9"/>
    </row>
    <row r="58271" spans="41:43" x14ac:dyDescent="0.3">
      <c r="AO58271" s="9"/>
      <c r="AP58271" s="9"/>
      <c r="AQ58271" s="9"/>
    </row>
    <row r="58272" spans="41:43" x14ac:dyDescent="0.3">
      <c r="AO58272" s="9"/>
      <c r="AP58272" s="9"/>
      <c r="AQ58272" s="9"/>
    </row>
    <row r="58273" spans="41:43" x14ac:dyDescent="0.3">
      <c r="AO58273" s="9"/>
      <c r="AP58273" s="9"/>
      <c r="AQ58273" s="9"/>
    </row>
    <row r="58274" spans="41:43" x14ac:dyDescent="0.3">
      <c r="AO58274" s="9"/>
      <c r="AP58274" s="9"/>
      <c r="AQ58274" s="9"/>
    </row>
    <row r="58275" spans="41:43" x14ac:dyDescent="0.3">
      <c r="AO58275" s="9"/>
      <c r="AP58275" s="9"/>
      <c r="AQ58275" s="9"/>
    </row>
    <row r="58276" spans="41:43" x14ac:dyDescent="0.3">
      <c r="AO58276" s="9"/>
      <c r="AP58276" s="9"/>
      <c r="AQ58276" s="9"/>
    </row>
    <row r="58277" spans="41:43" x14ac:dyDescent="0.3">
      <c r="AO58277" s="9"/>
      <c r="AP58277" s="9"/>
      <c r="AQ58277" s="9"/>
    </row>
    <row r="58278" spans="41:43" x14ac:dyDescent="0.3">
      <c r="AO58278" s="9"/>
      <c r="AP58278" s="9"/>
      <c r="AQ58278" s="9"/>
    </row>
    <row r="58279" spans="41:43" x14ac:dyDescent="0.3">
      <c r="AO58279" s="9"/>
      <c r="AP58279" s="9"/>
      <c r="AQ58279" s="9"/>
    </row>
    <row r="58280" spans="41:43" x14ac:dyDescent="0.3">
      <c r="AO58280" s="9"/>
      <c r="AP58280" s="9"/>
      <c r="AQ58280" s="9"/>
    </row>
    <row r="58281" spans="41:43" x14ac:dyDescent="0.3">
      <c r="AO58281" s="9"/>
      <c r="AP58281" s="9"/>
      <c r="AQ58281" s="9"/>
    </row>
    <row r="58282" spans="41:43" x14ac:dyDescent="0.3">
      <c r="AO58282" s="9"/>
      <c r="AP58282" s="9"/>
      <c r="AQ58282" s="9"/>
    </row>
    <row r="58283" spans="41:43" x14ac:dyDescent="0.3">
      <c r="AO58283" s="9"/>
      <c r="AP58283" s="9"/>
      <c r="AQ58283" s="9"/>
    </row>
    <row r="58284" spans="41:43" x14ac:dyDescent="0.3">
      <c r="AO58284" s="9"/>
      <c r="AP58284" s="9"/>
      <c r="AQ58284" s="9"/>
    </row>
    <row r="58285" spans="41:43" x14ac:dyDescent="0.3">
      <c r="AO58285" s="9"/>
      <c r="AP58285" s="9"/>
      <c r="AQ58285" s="9"/>
    </row>
    <row r="58286" spans="41:43" x14ac:dyDescent="0.3">
      <c r="AO58286" s="9"/>
      <c r="AP58286" s="9"/>
      <c r="AQ58286" s="9"/>
    </row>
    <row r="58287" spans="41:43" x14ac:dyDescent="0.3">
      <c r="AO58287" s="9"/>
      <c r="AP58287" s="9"/>
      <c r="AQ58287" s="9"/>
    </row>
    <row r="58288" spans="41:43" x14ac:dyDescent="0.3">
      <c r="AO58288" s="9"/>
      <c r="AP58288" s="9"/>
      <c r="AQ58288" s="9"/>
    </row>
    <row r="58289" spans="41:43" x14ac:dyDescent="0.3">
      <c r="AO58289" s="9"/>
      <c r="AP58289" s="9"/>
      <c r="AQ58289" s="9"/>
    </row>
    <row r="58290" spans="41:43" x14ac:dyDescent="0.3">
      <c r="AO58290" s="9"/>
      <c r="AP58290" s="9"/>
      <c r="AQ58290" s="9"/>
    </row>
    <row r="58291" spans="41:43" x14ac:dyDescent="0.3">
      <c r="AO58291" s="9"/>
      <c r="AP58291" s="9"/>
      <c r="AQ58291" s="9"/>
    </row>
    <row r="58292" spans="41:43" x14ac:dyDescent="0.3">
      <c r="AO58292" s="9"/>
      <c r="AP58292" s="9"/>
      <c r="AQ58292" s="9"/>
    </row>
    <row r="58293" spans="41:43" x14ac:dyDescent="0.3">
      <c r="AO58293" s="9"/>
      <c r="AP58293" s="9"/>
      <c r="AQ58293" s="9"/>
    </row>
    <row r="58294" spans="41:43" x14ac:dyDescent="0.3">
      <c r="AO58294" s="9"/>
      <c r="AP58294" s="9"/>
      <c r="AQ58294" s="9"/>
    </row>
    <row r="58295" spans="41:43" x14ac:dyDescent="0.3">
      <c r="AO58295" s="9"/>
      <c r="AP58295" s="9"/>
      <c r="AQ58295" s="9"/>
    </row>
    <row r="58296" spans="41:43" x14ac:dyDescent="0.3">
      <c r="AO58296" s="9"/>
      <c r="AP58296" s="9"/>
      <c r="AQ58296" s="9"/>
    </row>
    <row r="58297" spans="41:43" x14ac:dyDescent="0.3">
      <c r="AO58297" s="9"/>
      <c r="AP58297" s="9"/>
      <c r="AQ58297" s="9"/>
    </row>
    <row r="58298" spans="41:43" x14ac:dyDescent="0.3">
      <c r="AO58298" s="9"/>
      <c r="AP58298" s="9"/>
      <c r="AQ58298" s="9"/>
    </row>
    <row r="58299" spans="41:43" x14ac:dyDescent="0.3">
      <c r="AO58299" s="9"/>
      <c r="AP58299" s="9"/>
      <c r="AQ58299" s="9"/>
    </row>
    <row r="58300" spans="41:43" x14ac:dyDescent="0.3">
      <c r="AO58300" s="9"/>
      <c r="AP58300" s="9"/>
      <c r="AQ58300" s="9"/>
    </row>
    <row r="58301" spans="41:43" x14ac:dyDescent="0.3">
      <c r="AO58301" s="9"/>
      <c r="AP58301" s="9"/>
      <c r="AQ58301" s="9"/>
    </row>
    <row r="58302" spans="41:43" x14ac:dyDescent="0.3">
      <c r="AO58302" s="9"/>
      <c r="AP58302" s="9"/>
      <c r="AQ58302" s="9"/>
    </row>
    <row r="58303" spans="41:43" x14ac:dyDescent="0.3">
      <c r="AO58303" s="9"/>
      <c r="AP58303" s="9"/>
      <c r="AQ58303" s="9"/>
    </row>
    <row r="58304" spans="41:43" x14ac:dyDescent="0.3">
      <c r="AO58304" s="9"/>
      <c r="AP58304" s="9"/>
      <c r="AQ58304" s="9"/>
    </row>
    <row r="58305" spans="41:43" x14ac:dyDescent="0.3">
      <c r="AO58305" s="9"/>
      <c r="AP58305" s="9"/>
      <c r="AQ58305" s="9"/>
    </row>
    <row r="58306" spans="41:43" x14ac:dyDescent="0.3">
      <c r="AO58306" s="9"/>
      <c r="AP58306" s="9"/>
      <c r="AQ58306" s="9"/>
    </row>
    <row r="58307" spans="41:43" x14ac:dyDescent="0.3">
      <c r="AO58307" s="9"/>
      <c r="AP58307" s="9"/>
      <c r="AQ58307" s="9"/>
    </row>
    <row r="58308" spans="41:43" x14ac:dyDescent="0.3">
      <c r="AO58308" s="9"/>
      <c r="AP58308" s="9"/>
      <c r="AQ58308" s="9"/>
    </row>
    <row r="58309" spans="41:43" x14ac:dyDescent="0.3">
      <c r="AO58309" s="9"/>
      <c r="AP58309" s="9"/>
      <c r="AQ58309" s="9"/>
    </row>
    <row r="58310" spans="41:43" x14ac:dyDescent="0.3">
      <c r="AO58310" s="9"/>
      <c r="AP58310" s="9"/>
      <c r="AQ58310" s="9"/>
    </row>
    <row r="58311" spans="41:43" x14ac:dyDescent="0.3">
      <c r="AO58311" s="9"/>
      <c r="AP58311" s="9"/>
      <c r="AQ58311" s="9"/>
    </row>
    <row r="58312" spans="41:43" x14ac:dyDescent="0.3">
      <c r="AO58312" s="9"/>
      <c r="AP58312" s="9"/>
      <c r="AQ58312" s="9"/>
    </row>
    <row r="58313" spans="41:43" x14ac:dyDescent="0.3">
      <c r="AO58313" s="9"/>
      <c r="AP58313" s="9"/>
      <c r="AQ58313" s="9"/>
    </row>
    <row r="58314" spans="41:43" x14ac:dyDescent="0.3">
      <c r="AO58314" s="9"/>
      <c r="AP58314" s="9"/>
      <c r="AQ58314" s="9"/>
    </row>
    <row r="58315" spans="41:43" x14ac:dyDescent="0.3">
      <c r="AO58315" s="9"/>
      <c r="AP58315" s="9"/>
      <c r="AQ58315" s="9"/>
    </row>
    <row r="58316" spans="41:43" x14ac:dyDescent="0.3">
      <c r="AO58316" s="9"/>
      <c r="AP58316" s="9"/>
      <c r="AQ58316" s="9"/>
    </row>
    <row r="58317" spans="41:43" x14ac:dyDescent="0.3">
      <c r="AO58317" s="9"/>
      <c r="AP58317" s="9"/>
      <c r="AQ58317" s="9"/>
    </row>
    <row r="58318" spans="41:43" x14ac:dyDescent="0.3">
      <c r="AO58318" s="9"/>
      <c r="AP58318" s="9"/>
      <c r="AQ58318" s="9"/>
    </row>
    <row r="58319" spans="41:43" x14ac:dyDescent="0.3">
      <c r="AO58319" s="9"/>
      <c r="AP58319" s="9"/>
      <c r="AQ58319" s="9"/>
    </row>
    <row r="58320" spans="41:43" x14ac:dyDescent="0.3">
      <c r="AO58320" s="9"/>
      <c r="AP58320" s="9"/>
      <c r="AQ58320" s="9"/>
    </row>
    <row r="58321" spans="41:43" x14ac:dyDescent="0.3">
      <c r="AO58321" s="9"/>
      <c r="AP58321" s="9"/>
      <c r="AQ58321" s="9"/>
    </row>
    <row r="58322" spans="41:43" x14ac:dyDescent="0.3">
      <c r="AO58322" s="9"/>
      <c r="AP58322" s="9"/>
      <c r="AQ58322" s="9"/>
    </row>
    <row r="58323" spans="41:43" x14ac:dyDescent="0.3">
      <c r="AO58323" s="9"/>
      <c r="AP58323" s="9"/>
      <c r="AQ58323" s="9"/>
    </row>
    <row r="58324" spans="41:43" x14ac:dyDescent="0.3">
      <c r="AO58324" s="9"/>
      <c r="AP58324" s="9"/>
      <c r="AQ58324" s="9"/>
    </row>
    <row r="58325" spans="41:43" x14ac:dyDescent="0.3">
      <c r="AO58325" s="9"/>
      <c r="AP58325" s="9"/>
      <c r="AQ58325" s="9"/>
    </row>
    <row r="58326" spans="41:43" x14ac:dyDescent="0.3">
      <c r="AO58326" s="9"/>
      <c r="AP58326" s="9"/>
      <c r="AQ58326" s="9"/>
    </row>
    <row r="58327" spans="41:43" x14ac:dyDescent="0.3">
      <c r="AO58327" s="9"/>
      <c r="AP58327" s="9"/>
      <c r="AQ58327" s="9"/>
    </row>
    <row r="58328" spans="41:43" x14ac:dyDescent="0.3">
      <c r="AO58328" s="9"/>
      <c r="AP58328" s="9"/>
      <c r="AQ58328" s="9"/>
    </row>
    <row r="58329" spans="41:43" x14ac:dyDescent="0.3">
      <c r="AO58329" s="9"/>
      <c r="AP58329" s="9"/>
      <c r="AQ58329" s="9"/>
    </row>
    <row r="58330" spans="41:43" x14ac:dyDescent="0.3">
      <c r="AO58330" s="9"/>
      <c r="AP58330" s="9"/>
      <c r="AQ58330" s="9"/>
    </row>
    <row r="58331" spans="41:43" x14ac:dyDescent="0.3">
      <c r="AO58331" s="9"/>
      <c r="AP58331" s="9"/>
      <c r="AQ58331" s="9"/>
    </row>
    <row r="58332" spans="41:43" x14ac:dyDescent="0.3">
      <c r="AO58332" s="9"/>
      <c r="AP58332" s="9"/>
      <c r="AQ58332" s="9"/>
    </row>
    <row r="58333" spans="41:43" x14ac:dyDescent="0.3">
      <c r="AO58333" s="9"/>
      <c r="AP58333" s="9"/>
      <c r="AQ58333" s="9"/>
    </row>
    <row r="58334" spans="41:43" x14ac:dyDescent="0.3">
      <c r="AO58334" s="9"/>
      <c r="AP58334" s="9"/>
      <c r="AQ58334" s="9"/>
    </row>
    <row r="58335" spans="41:43" x14ac:dyDescent="0.3">
      <c r="AO58335" s="9"/>
      <c r="AP58335" s="9"/>
      <c r="AQ58335" s="9"/>
    </row>
    <row r="58336" spans="41:43" x14ac:dyDescent="0.3">
      <c r="AO58336" s="9"/>
      <c r="AP58336" s="9"/>
      <c r="AQ58336" s="9"/>
    </row>
    <row r="58337" spans="41:43" x14ac:dyDescent="0.3">
      <c r="AO58337" s="9"/>
      <c r="AP58337" s="9"/>
      <c r="AQ58337" s="9"/>
    </row>
    <row r="58338" spans="41:43" x14ac:dyDescent="0.3">
      <c r="AO58338" s="9"/>
      <c r="AP58338" s="9"/>
      <c r="AQ58338" s="9"/>
    </row>
    <row r="58339" spans="41:43" x14ac:dyDescent="0.3">
      <c r="AO58339" s="9"/>
      <c r="AP58339" s="9"/>
      <c r="AQ58339" s="9"/>
    </row>
    <row r="58340" spans="41:43" x14ac:dyDescent="0.3">
      <c r="AO58340" s="9"/>
      <c r="AP58340" s="9"/>
      <c r="AQ58340" s="9"/>
    </row>
    <row r="58341" spans="41:43" x14ac:dyDescent="0.3">
      <c r="AO58341" s="9"/>
      <c r="AP58341" s="9"/>
      <c r="AQ58341" s="9"/>
    </row>
    <row r="58342" spans="41:43" x14ac:dyDescent="0.3">
      <c r="AO58342" s="9"/>
      <c r="AP58342" s="9"/>
      <c r="AQ58342" s="9"/>
    </row>
    <row r="58343" spans="41:43" x14ac:dyDescent="0.3">
      <c r="AO58343" s="9"/>
      <c r="AP58343" s="9"/>
      <c r="AQ58343" s="9"/>
    </row>
    <row r="58344" spans="41:43" x14ac:dyDescent="0.3">
      <c r="AO58344" s="9"/>
      <c r="AP58344" s="9"/>
      <c r="AQ58344" s="9"/>
    </row>
    <row r="58345" spans="41:43" x14ac:dyDescent="0.3">
      <c r="AO58345" s="9"/>
      <c r="AP58345" s="9"/>
      <c r="AQ58345" s="9"/>
    </row>
    <row r="58346" spans="41:43" x14ac:dyDescent="0.3">
      <c r="AO58346" s="9"/>
      <c r="AP58346" s="9"/>
      <c r="AQ58346" s="9"/>
    </row>
    <row r="58347" spans="41:43" x14ac:dyDescent="0.3">
      <c r="AO58347" s="9"/>
      <c r="AP58347" s="9"/>
      <c r="AQ58347" s="9"/>
    </row>
    <row r="58348" spans="41:43" x14ac:dyDescent="0.3">
      <c r="AO58348" s="9"/>
      <c r="AP58348" s="9"/>
      <c r="AQ58348" s="9"/>
    </row>
    <row r="58349" spans="41:43" x14ac:dyDescent="0.3">
      <c r="AO58349" s="9"/>
      <c r="AP58349" s="9"/>
      <c r="AQ58349" s="9"/>
    </row>
    <row r="58350" spans="41:43" x14ac:dyDescent="0.3">
      <c r="AO58350" s="9"/>
      <c r="AP58350" s="9"/>
      <c r="AQ58350" s="9"/>
    </row>
    <row r="58351" spans="41:43" x14ac:dyDescent="0.3">
      <c r="AO58351" s="9"/>
      <c r="AP58351" s="9"/>
      <c r="AQ58351" s="9"/>
    </row>
    <row r="58352" spans="41:43" x14ac:dyDescent="0.3">
      <c r="AO58352" s="9"/>
      <c r="AP58352" s="9"/>
      <c r="AQ58352" s="9"/>
    </row>
    <row r="58353" spans="41:43" x14ac:dyDescent="0.3">
      <c r="AO58353" s="9"/>
      <c r="AP58353" s="9"/>
      <c r="AQ58353" s="9"/>
    </row>
    <row r="58354" spans="41:43" x14ac:dyDescent="0.3">
      <c r="AO58354" s="9"/>
      <c r="AP58354" s="9"/>
      <c r="AQ58354" s="9"/>
    </row>
    <row r="58355" spans="41:43" x14ac:dyDescent="0.3">
      <c r="AO58355" s="9"/>
      <c r="AP58355" s="9"/>
      <c r="AQ58355" s="9"/>
    </row>
    <row r="58356" spans="41:43" x14ac:dyDescent="0.3">
      <c r="AO58356" s="9"/>
      <c r="AP58356" s="9"/>
      <c r="AQ58356" s="9"/>
    </row>
    <row r="58357" spans="41:43" x14ac:dyDescent="0.3">
      <c r="AO58357" s="9"/>
      <c r="AP58357" s="9"/>
      <c r="AQ58357" s="9"/>
    </row>
    <row r="58358" spans="41:43" x14ac:dyDescent="0.3">
      <c r="AO58358" s="9"/>
      <c r="AP58358" s="9"/>
      <c r="AQ58358" s="9"/>
    </row>
    <row r="58359" spans="41:43" x14ac:dyDescent="0.3">
      <c r="AO58359" s="9"/>
      <c r="AP58359" s="9"/>
      <c r="AQ58359" s="9"/>
    </row>
    <row r="58360" spans="41:43" x14ac:dyDescent="0.3">
      <c r="AO58360" s="9"/>
      <c r="AP58360" s="9"/>
      <c r="AQ58360" s="9"/>
    </row>
    <row r="58361" spans="41:43" x14ac:dyDescent="0.3">
      <c r="AO58361" s="9"/>
      <c r="AP58361" s="9"/>
      <c r="AQ58361" s="9"/>
    </row>
    <row r="58362" spans="41:43" x14ac:dyDescent="0.3">
      <c r="AO58362" s="9"/>
      <c r="AP58362" s="9"/>
      <c r="AQ58362" s="9"/>
    </row>
    <row r="58363" spans="41:43" x14ac:dyDescent="0.3">
      <c r="AO58363" s="9"/>
      <c r="AP58363" s="9"/>
      <c r="AQ58363" s="9"/>
    </row>
    <row r="58364" spans="41:43" x14ac:dyDescent="0.3">
      <c r="AO58364" s="9"/>
      <c r="AP58364" s="9"/>
      <c r="AQ58364" s="9"/>
    </row>
    <row r="58365" spans="41:43" x14ac:dyDescent="0.3">
      <c r="AO58365" s="9"/>
      <c r="AP58365" s="9"/>
      <c r="AQ58365" s="9"/>
    </row>
    <row r="58366" spans="41:43" x14ac:dyDescent="0.3">
      <c r="AO58366" s="9"/>
      <c r="AP58366" s="9"/>
      <c r="AQ58366" s="9"/>
    </row>
    <row r="58367" spans="41:43" x14ac:dyDescent="0.3">
      <c r="AO58367" s="9"/>
      <c r="AP58367" s="9"/>
      <c r="AQ58367" s="9"/>
    </row>
    <row r="58368" spans="41:43" x14ac:dyDescent="0.3">
      <c r="AO58368" s="9"/>
      <c r="AP58368" s="9"/>
      <c r="AQ58368" s="9"/>
    </row>
    <row r="58369" spans="41:43" x14ac:dyDescent="0.3">
      <c r="AO58369" s="9"/>
      <c r="AP58369" s="9"/>
      <c r="AQ58369" s="9"/>
    </row>
    <row r="58370" spans="41:43" x14ac:dyDescent="0.3">
      <c r="AO58370" s="9"/>
      <c r="AP58370" s="9"/>
      <c r="AQ58370" s="9"/>
    </row>
    <row r="58371" spans="41:43" x14ac:dyDescent="0.3">
      <c r="AO58371" s="9"/>
      <c r="AP58371" s="9"/>
      <c r="AQ58371" s="9"/>
    </row>
    <row r="58372" spans="41:43" x14ac:dyDescent="0.3">
      <c r="AO58372" s="9"/>
      <c r="AP58372" s="9"/>
      <c r="AQ58372" s="9"/>
    </row>
    <row r="58373" spans="41:43" x14ac:dyDescent="0.3">
      <c r="AO58373" s="9"/>
      <c r="AP58373" s="9"/>
      <c r="AQ58373" s="9"/>
    </row>
    <row r="58374" spans="41:43" x14ac:dyDescent="0.3">
      <c r="AO58374" s="9"/>
      <c r="AP58374" s="9"/>
      <c r="AQ58374" s="9"/>
    </row>
    <row r="58375" spans="41:43" x14ac:dyDescent="0.3">
      <c r="AO58375" s="9"/>
      <c r="AP58375" s="9"/>
      <c r="AQ58375" s="9"/>
    </row>
    <row r="58376" spans="41:43" x14ac:dyDescent="0.3">
      <c r="AO58376" s="9"/>
      <c r="AP58376" s="9"/>
      <c r="AQ58376" s="9"/>
    </row>
    <row r="58377" spans="41:43" x14ac:dyDescent="0.3">
      <c r="AO58377" s="9"/>
      <c r="AP58377" s="9"/>
      <c r="AQ58377" s="9"/>
    </row>
    <row r="58378" spans="41:43" x14ac:dyDescent="0.3">
      <c r="AO58378" s="9"/>
      <c r="AP58378" s="9"/>
      <c r="AQ58378" s="9"/>
    </row>
    <row r="58379" spans="41:43" x14ac:dyDescent="0.3">
      <c r="AO58379" s="9"/>
      <c r="AP58379" s="9"/>
      <c r="AQ58379" s="9"/>
    </row>
    <row r="58380" spans="41:43" x14ac:dyDescent="0.3">
      <c r="AO58380" s="9"/>
      <c r="AP58380" s="9"/>
      <c r="AQ58380" s="9"/>
    </row>
    <row r="58381" spans="41:43" x14ac:dyDescent="0.3">
      <c r="AO58381" s="9"/>
      <c r="AP58381" s="9"/>
      <c r="AQ58381" s="9"/>
    </row>
    <row r="58382" spans="41:43" x14ac:dyDescent="0.3">
      <c r="AO58382" s="9"/>
      <c r="AP58382" s="9"/>
      <c r="AQ58382" s="9"/>
    </row>
    <row r="58383" spans="41:43" x14ac:dyDescent="0.3">
      <c r="AO58383" s="9"/>
      <c r="AP58383" s="9"/>
      <c r="AQ58383" s="9"/>
    </row>
    <row r="58384" spans="41:43" x14ac:dyDescent="0.3">
      <c r="AO58384" s="9"/>
      <c r="AP58384" s="9"/>
      <c r="AQ58384" s="9"/>
    </row>
    <row r="58385" spans="41:43" x14ac:dyDescent="0.3">
      <c r="AO58385" s="9"/>
      <c r="AP58385" s="9"/>
      <c r="AQ58385" s="9"/>
    </row>
    <row r="58386" spans="41:43" x14ac:dyDescent="0.3">
      <c r="AO58386" s="9"/>
      <c r="AP58386" s="9"/>
      <c r="AQ58386" s="9"/>
    </row>
    <row r="58387" spans="41:43" x14ac:dyDescent="0.3">
      <c r="AO58387" s="9"/>
      <c r="AP58387" s="9"/>
      <c r="AQ58387" s="9"/>
    </row>
    <row r="58388" spans="41:43" x14ac:dyDescent="0.3">
      <c r="AO58388" s="9"/>
      <c r="AP58388" s="9"/>
      <c r="AQ58388" s="9"/>
    </row>
    <row r="58389" spans="41:43" x14ac:dyDescent="0.3">
      <c r="AO58389" s="9"/>
      <c r="AP58389" s="9"/>
      <c r="AQ58389" s="9"/>
    </row>
    <row r="58390" spans="41:43" x14ac:dyDescent="0.3">
      <c r="AO58390" s="9"/>
      <c r="AP58390" s="9"/>
      <c r="AQ58390" s="9"/>
    </row>
    <row r="58391" spans="41:43" x14ac:dyDescent="0.3">
      <c r="AO58391" s="9"/>
      <c r="AP58391" s="9"/>
      <c r="AQ58391" s="9"/>
    </row>
    <row r="58392" spans="41:43" x14ac:dyDescent="0.3">
      <c r="AO58392" s="9"/>
      <c r="AP58392" s="9"/>
      <c r="AQ58392" s="9"/>
    </row>
    <row r="58393" spans="41:43" x14ac:dyDescent="0.3">
      <c r="AO58393" s="9"/>
      <c r="AP58393" s="9"/>
      <c r="AQ58393" s="9"/>
    </row>
    <row r="58394" spans="41:43" x14ac:dyDescent="0.3">
      <c r="AO58394" s="9"/>
      <c r="AP58394" s="9"/>
      <c r="AQ58394" s="9"/>
    </row>
    <row r="58395" spans="41:43" x14ac:dyDescent="0.3">
      <c r="AO58395" s="9"/>
      <c r="AP58395" s="9"/>
      <c r="AQ58395" s="9"/>
    </row>
    <row r="58396" spans="41:43" x14ac:dyDescent="0.3">
      <c r="AO58396" s="9"/>
      <c r="AP58396" s="9"/>
      <c r="AQ58396" s="9"/>
    </row>
    <row r="58397" spans="41:43" x14ac:dyDescent="0.3">
      <c r="AO58397" s="9"/>
      <c r="AP58397" s="9"/>
      <c r="AQ58397" s="9"/>
    </row>
    <row r="58398" spans="41:43" x14ac:dyDescent="0.3">
      <c r="AO58398" s="9"/>
      <c r="AP58398" s="9"/>
      <c r="AQ58398" s="9"/>
    </row>
    <row r="58399" spans="41:43" x14ac:dyDescent="0.3">
      <c r="AO58399" s="9"/>
      <c r="AP58399" s="9"/>
      <c r="AQ58399" s="9"/>
    </row>
    <row r="58400" spans="41:43" x14ac:dyDescent="0.3">
      <c r="AO58400" s="9"/>
      <c r="AP58400" s="9"/>
      <c r="AQ58400" s="9"/>
    </row>
    <row r="58401" spans="41:43" x14ac:dyDescent="0.3">
      <c r="AO58401" s="9"/>
      <c r="AP58401" s="9"/>
      <c r="AQ58401" s="9"/>
    </row>
    <row r="58402" spans="41:43" x14ac:dyDescent="0.3">
      <c r="AO58402" s="9"/>
      <c r="AP58402" s="9"/>
      <c r="AQ58402" s="9"/>
    </row>
    <row r="58403" spans="41:43" x14ac:dyDescent="0.3">
      <c r="AO58403" s="9"/>
      <c r="AP58403" s="9"/>
      <c r="AQ58403" s="9"/>
    </row>
    <row r="58404" spans="41:43" x14ac:dyDescent="0.3">
      <c r="AO58404" s="9"/>
      <c r="AP58404" s="9"/>
      <c r="AQ58404" s="9"/>
    </row>
    <row r="58405" spans="41:43" x14ac:dyDescent="0.3">
      <c r="AO58405" s="9"/>
      <c r="AP58405" s="9"/>
      <c r="AQ58405" s="9"/>
    </row>
    <row r="58406" spans="41:43" x14ac:dyDescent="0.3">
      <c r="AO58406" s="9"/>
      <c r="AP58406" s="9"/>
      <c r="AQ58406" s="9"/>
    </row>
    <row r="58407" spans="41:43" x14ac:dyDescent="0.3">
      <c r="AO58407" s="9"/>
      <c r="AP58407" s="9"/>
      <c r="AQ58407" s="9"/>
    </row>
    <row r="58408" spans="41:43" x14ac:dyDescent="0.3">
      <c r="AO58408" s="9"/>
      <c r="AP58408" s="9"/>
      <c r="AQ58408" s="9"/>
    </row>
    <row r="58409" spans="41:43" x14ac:dyDescent="0.3">
      <c r="AO58409" s="9"/>
      <c r="AP58409" s="9"/>
      <c r="AQ58409" s="9"/>
    </row>
    <row r="58410" spans="41:43" x14ac:dyDescent="0.3">
      <c r="AO58410" s="9"/>
      <c r="AP58410" s="9"/>
      <c r="AQ58410" s="9"/>
    </row>
    <row r="58411" spans="41:43" x14ac:dyDescent="0.3">
      <c r="AO58411" s="9"/>
      <c r="AP58411" s="9"/>
      <c r="AQ58411" s="9"/>
    </row>
    <row r="58412" spans="41:43" x14ac:dyDescent="0.3">
      <c r="AO58412" s="9"/>
      <c r="AP58412" s="9"/>
      <c r="AQ58412" s="9"/>
    </row>
    <row r="58413" spans="41:43" x14ac:dyDescent="0.3">
      <c r="AO58413" s="9"/>
      <c r="AP58413" s="9"/>
      <c r="AQ58413" s="9"/>
    </row>
    <row r="58414" spans="41:43" x14ac:dyDescent="0.3">
      <c r="AO58414" s="9"/>
      <c r="AP58414" s="9"/>
      <c r="AQ58414" s="9"/>
    </row>
    <row r="58415" spans="41:43" x14ac:dyDescent="0.3">
      <c r="AO58415" s="9"/>
      <c r="AP58415" s="9"/>
      <c r="AQ58415" s="9"/>
    </row>
    <row r="58416" spans="41:43" x14ac:dyDescent="0.3">
      <c r="AO58416" s="9"/>
      <c r="AP58416" s="9"/>
      <c r="AQ58416" s="9"/>
    </row>
    <row r="58417" spans="41:43" x14ac:dyDescent="0.3">
      <c r="AO58417" s="9"/>
      <c r="AP58417" s="9"/>
      <c r="AQ58417" s="9"/>
    </row>
    <row r="58418" spans="41:43" x14ac:dyDescent="0.3">
      <c r="AO58418" s="9"/>
      <c r="AP58418" s="9"/>
      <c r="AQ58418" s="9"/>
    </row>
    <row r="58419" spans="41:43" x14ac:dyDescent="0.3">
      <c r="AO58419" s="9"/>
      <c r="AP58419" s="9"/>
      <c r="AQ58419" s="9"/>
    </row>
    <row r="58420" spans="41:43" x14ac:dyDescent="0.3">
      <c r="AO58420" s="9"/>
      <c r="AP58420" s="9"/>
      <c r="AQ58420" s="9"/>
    </row>
    <row r="58421" spans="41:43" x14ac:dyDescent="0.3">
      <c r="AO58421" s="9"/>
      <c r="AP58421" s="9"/>
      <c r="AQ58421" s="9"/>
    </row>
    <row r="58422" spans="41:43" x14ac:dyDescent="0.3">
      <c r="AO58422" s="9"/>
      <c r="AP58422" s="9"/>
      <c r="AQ58422" s="9"/>
    </row>
    <row r="58423" spans="41:43" x14ac:dyDescent="0.3">
      <c r="AO58423" s="9"/>
      <c r="AP58423" s="9"/>
      <c r="AQ58423" s="9"/>
    </row>
    <row r="58424" spans="41:43" x14ac:dyDescent="0.3">
      <c r="AO58424" s="9"/>
      <c r="AP58424" s="9"/>
      <c r="AQ58424" s="9"/>
    </row>
    <row r="58425" spans="41:43" x14ac:dyDescent="0.3">
      <c r="AO58425" s="9"/>
      <c r="AP58425" s="9"/>
      <c r="AQ58425" s="9"/>
    </row>
    <row r="58426" spans="41:43" x14ac:dyDescent="0.3">
      <c r="AO58426" s="9"/>
      <c r="AP58426" s="9"/>
      <c r="AQ58426" s="9"/>
    </row>
    <row r="58427" spans="41:43" x14ac:dyDescent="0.3">
      <c r="AO58427" s="9"/>
      <c r="AP58427" s="9"/>
      <c r="AQ58427" s="9"/>
    </row>
    <row r="58428" spans="41:43" x14ac:dyDescent="0.3">
      <c r="AO58428" s="9"/>
      <c r="AP58428" s="9"/>
      <c r="AQ58428" s="9"/>
    </row>
    <row r="58429" spans="41:43" x14ac:dyDescent="0.3">
      <c r="AO58429" s="9"/>
      <c r="AP58429" s="9"/>
      <c r="AQ58429" s="9"/>
    </row>
    <row r="58430" spans="41:43" x14ac:dyDescent="0.3">
      <c r="AO58430" s="9"/>
      <c r="AP58430" s="9"/>
      <c r="AQ58430" s="9"/>
    </row>
    <row r="58431" spans="41:43" x14ac:dyDescent="0.3">
      <c r="AO58431" s="9"/>
      <c r="AP58431" s="9"/>
      <c r="AQ58431" s="9"/>
    </row>
    <row r="58432" spans="41:43" x14ac:dyDescent="0.3">
      <c r="AO58432" s="9"/>
      <c r="AP58432" s="9"/>
      <c r="AQ58432" s="9"/>
    </row>
    <row r="58433" spans="41:43" x14ac:dyDescent="0.3">
      <c r="AO58433" s="9"/>
      <c r="AP58433" s="9"/>
      <c r="AQ58433" s="9"/>
    </row>
    <row r="58434" spans="41:43" x14ac:dyDescent="0.3">
      <c r="AO58434" s="9"/>
      <c r="AP58434" s="9"/>
      <c r="AQ58434" s="9"/>
    </row>
    <row r="58435" spans="41:43" x14ac:dyDescent="0.3">
      <c r="AO58435" s="9"/>
      <c r="AP58435" s="9"/>
      <c r="AQ58435" s="9"/>
    </row>
    <row r="58436" spans="41:43" x14ac:dyDescent="0.3">
      <c r="AO58436" s="9"/>
      <c r="AP58436" s="9"/>
      <c r="AQ58436" s="9"/>
    </row>
    <row r="58437" spans="41:43" x14ac:dyDescent="0.3">
      <c r="AO58437" s="9"/>
      <c r="AP58437" s="9"/>
      <c r="AQ58437" s="9"/>
    </row>
    <row r="58438" spans="41:43" x14ac:dyDescent="0.3">
      <c r="AO58438" s="9"/>
      <c r="AP58438" s="9"/>
      <c r="AQ58438" s="9"/>
    </row>
    <row r="58439" spans="41:43" x14ac:dyDescent="0.3">
      <c r="AO58439" s="9"/>
      <c r="AP58439" s="9"/>
      <c r="AQ58439" s="9"/>
    </row>
    <row r="58440" spans="41:43" x14ac:dyDescent="0.3">
      <c r="AO58440" s="9"/>
      <c r="AP58440" s="9"/>
      <c r="AQ58440" s="9"/>
    </row>
    <row r="58441" spans="41:43" x14ac:dyDescent="0.3">
      <c r="AO58441" s="9"/>
      <c r="AP58441" s="9"/>
      <c r="AQ58441" s="9"/>
    </row>
    <row r="58442" spans="41:43" x14ac:dyDescent="0.3">
      <c r="AO58442" s="9"/>
      <c r="AP58442" s="9"/>
      <c r="AQ58442" s="9"/>
    </row>
    <row r="58443" spans="41:43" x14ac:dyDescent="0.3">
      <c r="AO58443" s="9"/>
      <c r="AP58443" s="9"/>
      <c r="AQ58443" s="9"/>
    </row>
    <row r="58444" spans="41:43" x14ac:dyDescent="0.3">
      <c r="AO58444" s="9"/>
      <c r="AP58444" s="9"/>
      <c r="AQ58444" s="9"/>
    </row>
    <row r="58445" spans="41:43" x14ac:dyDescent="0.3">
      <c r="AO58445" s="9"/>
      <c r="AP58445" s="9"/>
      <c r="AQ58445" s="9"/>
    </row>
    <row r="58446" spans="41:43" x14ac:dyDescent="0.3">
      <c r="AO58446" s="9"/>
      <c r="AP58446" s="9"/>
      <c r="AQ58446" s="9"/>
    </row>
    <row r="58447" spans="41:43" x14ac:dyDescent="0.3">
      <c r="AO58447" s="9"/>
      <c r="AP58447" s="9"/>
      <c r="AQ58447" s="9"/>
    </row>
    <row r="58448" spans="41:43" x14ac:dyDescent="0.3">
      <c r="AO58448" s="9"/>
      <c r="AP58448" s="9"/>
      <c r="AQ58448" s="9"/>
    </row>
    <row r="58449" spans="41:43" x14ac:dyDescent="0.3">
      <c r="AO58449" s="9"/>
      <c r="AP58449" s="9"/>
      <c r="AQ58449" s="9"/>
    </row>
    <row r="58450" spans="41:43" x14ac:dyDescent="0.3">
      <c r="AO58450" s="9"/>
      <c r="AP58450" s="9"/>
      <c r="AQ58450" s="9"/>
    </row>
    <row r="58451" spans="41:43" x14ac:dyDescent="0.3">
      <c r="AO58451" s="9"/>
      <c r="AP58451" s="9"/>
      <c r="AQ58451" s="9"/>
    </row>
    <row r="58452" spans="41:43" x14ac:dyDescent="0.3">
      <c r="AO58452" s="9"/>
      <c r="AP58452" s="9"/>
      <c r="AQ58452" s="9"/>
    </row>
    <row r="58453" spans="41:43" x14ac:dyDescent="0.3">
      <c r="AO58453" s="9"/>
      <c r="AP58453" s="9"/>
      <c r="AQ58453" s="9"/>
    </row>
    <row r="58454" spans="41:43" x14ac:dyDescent="0.3">
      <c r="AO58454" s="9"/>
      <c r="AP58454" s="9"/>
      <c r="AQ58454" s="9"/>
    </row>
    <row r="58455" spans="41:43" x14ac:dyDescent="0.3">
      <c r="AO58455" s="9"/>
      <c r="AP58455" s="9"/>
      <c r="AQ58455" s="9"/>
    </row>
    <row r="58456" spans="41:43" x14ac:dyDescent="0.3">
      <c r="AO58456" s="9"/>
      <c r="AP58456" s="9"/>
      <c r="AQ58456" s="9"/>
    </row>
    <row r="58457" spans="41:43" x14ac:dyDescent="0.3">
      <c r="AO58457" s="9"/>
      <c r="AP58457" s="9"/>
      <c r="AQ58457" s="9"/>
    </row>
    <row r="58458" spans="41:43" x14ac:dyDescent="0.3">
      <c r="AO58458" s="9"/>
      <c r="AP58458" s="9"/>
      <c r="AQ58458" s="9"/>
    </row>
    <row r="58459" spans="41:43" x14ac:dyDescent="0.3">
      <c r="AO58459" s="9"/>
      <c r="AP58459" s="9"/>
      <c r="AQ58459" s="9"/>
    </row>
    <row r="58460" spans="41:43" x14ac:dyDescent="0.3">
      <c r="AO58460" s="9"/>
      <c r="AP58460" s="9"/>
      <c r="AQ58460" s="9"/>
    </row>
    <row r="58461" spans="41:43" x14ac:dyDescent="0.3">
      <c r="AO58461" s="9"/>
      <c r="AP58461" s="9"/>
      <c r="AQ58461" s="9"/>
    </row>
    <row r="58462" spans="41:43" x14ac:dyDescent="0.3">
      <c r="AO58462" s="9"/>
      <c r="AP58462" s="9"/>
      <c r="AQ58462" s="9"/>
    </row>
    <row r="58463" spans="41:43" x14ac:dyDescent="0.3">
      <c r="AO58463" s="9"/>
      <c r="AP58463" s="9"/>
      <c r="AQ58463" s="9"/>
    </row>
    <row r="58464" spans="41:43" x14ac:dyDescent="0.3">
      <c r="AO58464" s="9"/>
      <c r="AP58464" s="9"/>
      <c r="AQ58464" s="9"/>
    </row>
    <row r="58465" spans="41:43" x14ac:dyDescent="0.3">
      <c r="AO58465" s="9"/>
      <c r="AP58465" s="9"/>
      <c r="AQ58465" s="9"/>
    </row>
    <row r="58466" spans="41:43" x14ac:dyDescent="0.3">
      <c r="AO58466" s="9"/>
      <c r="AP58466" s="9"/>
      <c r="AQ58466" s="9"/>
    </row>
    <row r="58467" spans="41:43" x14ac:dyDescent="0.3">
      <c r="AO58467" s="9"/>
      <c r="AP58467" s="9"/>
      <c r="AQ58467" s="9"/>
    </row>
    <row r="58468" spans="41:43" x14ac:dyDescent="0.3">
      <c r="AO58468" s="9"/>
      <c r="AP58468" s="9"/>
      <c r="AQ58468" s="9"/>
    </row>
    <row r="58469" spans="41:43" x14ac:dyDescent="0.3">
      <c r="AO58469" s="9"/>
      <c r="AP58469" s="9"/>
      <c r="AQ58469" s="9"/>
    </row>
    <row r="58470" spans="41:43" x14ac:dyDescent="0.3">
      <c r="AO58470" s="9"/>
      <c r="AP58470" s="9"/>
      <c r="AQ58470" s="9"/>
    </row>
    <row r="58471" spans="41:43" x14ac:dyDescent="0.3">
      <c r="AO58471" s="9"/>
      <c r="AP58471" s="9"/>
      <c r="AQ58471" s="9"/>
    </row>
    <row r="58472" spans="41:43" x14ac:dyDescent="0.3">
      <c r="AO58472" s="9"/>
      <c r="AP58472" s="9"/>
      <c r="AQ58472" s="9"/>
    </row>
    <row r="58473" spans="41:43" x14ac:dyDescent="0.3">
      <c r="AO58473" s="9"/>
      <c r="AP58473" s="9"/>
      <c r="AQ58473" s="9"/>
    </row>
    <row r="58474" spans="41:43" x14ac:dyDescent="0.3">
      <c r="AO58474" s="9"/>
      <c r="AP58474" s="9"/>
      <c r="AQ58474" s="9"/>
    </row>
    <row r="58475" spans="41:43" x14ac:dyDescent="0.3">
      <c r="AO58475" s="9"/>
      <c r="AP58475" s="9"/>
      <c r="AQ58475" s="9"/>
    </row>
    <row r="58476" spans="41:43" x14ac:dyDescent="0.3">
      <c r="AO58476" s="9"/>
      <c r="AP58476" s="9"/>
      <c r="AQ58476" s="9"/>
    </row>
    <row r="58477" spans="41:43" x14ac:dyDescent="0.3">
      <c r="AO58477" s="9"/>
      <c r="AP58477" s="9"/>
      <c r="AQ58477" s="9"/>
    </row>
    <row r="58478" spans="41:43" x14ac:dyDescent="0.3">
      <c r="AO58478" s="9"/>
      <c r="AP58478" s="9"/>
      <c r="AQ58478" s="9"/>
    </row>
    <row r="58479" spans="41:43" x14ac:dyDescent="0.3">
      <c r="AO58479" s="9"/>
      <c r="AP58479" s="9"/>
      <c r="AQ58479" s="9"/>
    </row>
    <row r="58480" spans="41:43" x14ac:dyDescent="0.3">
      <c r="AO58480" s="9"/>
      <c r="AP58480" s="9"/>
      <c r="AQ58480" s="9"/>
    </row>
    <row r="58481" spans="41:43" x14ac:dyDescent="0.3">
      <c r="AO58481" s="9"/>
      <c r="AP58481" s="9"/>
      <c r="AQ58481" s="9"/>
    </row>
    <row r="58482" spans="41:43" x14ac:dyDescent="0.3">
      <c r="AO58482" s="9"/>
      <c r="AP58482" s="9"/>
      <c r="AQ58482" s="9"/>
    </row>
    <row r="58483" spans="41:43" x14ac:dyDescent="0.3">
      <c r="AO58483" s="9"/>
      <c r="AP58483" s="9"/>
      <c r="AQ58483" s="9"/>
    </row>
    <row r="58484" spans="41:43" x14ac:dyDescent="0.3">
      <c r="AO58484" s="9"/>
      <c r="AP58484" s="9"/>
      <c r="AQ58484" s="9"/>
    </row>
    <row r="58485" spans="41:43" x14ac:dyDescent="0.3">
      <c r="AO58485" s="9"/>
      <c r="AP58485" s="9"/>
      <c r="AQ58485" s="9"/>
    </row>
    <row r="58486" spans="41:43" x14ac:dyDescent="0.3">
      <c r="AO58486" s="9"/>
      <c r="AP58486" s="9"/>
      <c r="AQ58486" s="9"/>
    </row>
    <row r="58487" spans="41:43" x14ac:dyDescent="0.3">
      <c r="AO58487" s="9"/>
      <c r="AP58487" s="9"/>
      <c r="AQ58487" s="9"/>
    </row>
    <row r="58488" spans="41:43" x14ac:dyDescent="0.3">
      <c r="AO58488" s="9"/>
      <c r="AP58488" s="9"/>
      <c r="AQ58488" s="9"/>
    </row>
    <row r="58489" spans="41:43" x14ac:dyDescent="0.3">
      <c r="AO58489" s="9"/>
      <c r="AP58489" s="9"/>
      <c r="AQ58489" s="9"/>
    </row>
    <row r="58490" spans="41:43" x14ac:dyDescent="0.3">
      <c r="AO58490" s="9"/>
      <c r="AP58490" s="9"/>
      <c r="AQ58490" s="9"/>
    </row>
    <row r="58491" spans="41:43" x14ac:dyDescent="0.3">
      <c r="AO58491" s="9"/>
      <c r="AP58491" s="9"/>
      <c r="AQ58491" s="9"/>
    </row>
    <row r="58492" spans="41:43" x14ac:dyDescent="0.3">
      <c r="AO58492" s="9"/>
      <c r="AP58492" s="9"/>
      <c r="AQ58492" s="9"/>
    </row>
    <row r="58493" spans="41:43" x14ac:dyDescent="0.3">
      <c r="AO58493" s="9"/>
      <c r="AP58493" s="9"/>
      <c r="AQ58493" s="9"/>
    </row>
    <row r="58494" spans="41:43" x14ac:dyDescent="0.3">
      <c r="AO58494" s="9"/>
      <c r="AP58494" s="9"/>
      <c r="AQ58494" s="9"/>
    </row>
    <row r="58495" spans="41:43" x14ac:dyDescent="0.3">
      <c r="AO58495" s="9"/>
      <c r="AP58495" s="9"/>
      <c r="AQ58495" s="9"/>
    </row>
    <row r="58496" spans="41:43" x14ac:dyDescent="0.3">
      <c r="AO58496" s="9"/>
      <c r="AP58496" s="9"/>
      <c r="AQ58496" s="9"/>
    </row>
    <row r="58497" spans="41:43" x14ac:dyDescent="0.3">
      <c r="AO58497" s="9"/>
      <c r="AP58497" s="9"/>
      <c r="AQ58497" s="9"/>
    </row>
    <row r="58498" spans="41:43" x14ac:dyDescent="0.3">
      <c r="AO58498" s="9"/>
      <c r="AP58498" s="9"/>
      <c r="AQ58498" s="9"/>
    </row>
    <row r="58499" spans="41:43" x14ac:dyDescent="0.3">
      <c r="AO58499" s="9"/>
      <c r="AP58499" s="9"/>
      <c r="AQ58499" s="9"/>
    </row>
    <row r="58500" spans="41:43" x14ac:dyDescent="0.3">
      <c r="AO58500" s="9"/>
      <c r="AP58500" s="9"/>
      <c r="AQ58500" s="9"/>
    </row>
    <row r="58501" spans="41:43" x14ac:dyDescent="0.3">
      <c r="AO58501" s="9"/>
      <c r="AP58501" s="9"/>
      <c r="AQ58501" s="9"/>
    </row>
    <row r="58502" spans="41:43" x14ac:dyDescent="0.3">
      <c r="AO58502" s="9"/>
      <c r="AP58502" s="9"/>
      <c r="AQ58502" s="9"/>
    </row>
    <row r="58503" spans="41:43" x14ac:dyDescent="0.3">
      <c r="AO58503" s="9"/>
      <c r="AP58503" s="9"/>
      <c r="AQ58503" s="9"/>
    </row>
    <row r="58504" spans="41:43" x14ac:dyDescent="0.3">
      <c r="AO58504" s="9"/>
      <c r="AP58504" s="9"/>
      <c r="AQ58504" s="9"/>
    </row>
    <row r="58505" spans="41:43" x14ac:dyDescent="0.3">
      <c r="AO58505" s="9"/>
      <c r="AP58505" s="9"/>
      <c r="AQ58505" s="9"/>
    </row>
    <row r="58506" spans="41:43" x14ac:dyDescent="0.3">
      <c r="AO58506" s="9"/>
      <c r="AP58506" s="9"/>
      <c r="AQ58506" s="9"/>
    </row>
    <row r="58507" spans="41:43" x14ac:dyDescent="0.3">
      <c r="AO58507" s="9"/>
      <c r="AP58507" s="9"/>
      <c r="AQ58507" s="9"/>
    </row>
    <row r="58508" spans="41:43" x14ac:dyDescent="0.3">
      <c r="AO58508" s="9"/>
      <c r="AP58508" s="9"/>
      <c r="AQ58508" s="9"/>
    </row>
    <row r="58509" spans="41:43" x14ac:dyDescent="0.3">
      <c r="AO58509" s="9"/>
      <c r="AP58509" s="9"/>
      <c r="AQ58509" s="9"/>
    </row>
    <row r="58510" spans="41:43" x14ac:dyDescent="0.3">
      <c r="AO58510" s="9"/>
      <c r="AP58510" s="9"/>
      <c r="AQ58510" s="9"/>
    </row>
    <row r="58511" spans="41:43" x14ac:dyDescent="0.3">
      <c r="AO58511" s="9"/>
      <c r="AP58511" s="9"/>
      <c r="AQ58511" s="9"/>
    </row>
    <row r="58512" spans="41:43" x14ac:dyDescent="0.3">
      <c r="AO58512" s="9"/>
      <c r="AP58512" s="9"/>
      <c r="AQ58512" s="9"/>
    </row>
    <row r="58513" spans="41:43" x14ac:dyDescent="0.3">
      <c r="AO58513" s="9"/>
      <c r="AP58513" s="9"/>
      <c r="AQ58513" s="9"/>
    </row>
    <row r="58514" spans="41:43" x14ac:dyDescent="0.3">
      <c r="AO58514" s="9"/>
      <c r="AP58514" s="9"/>
      <c r="AQ58514" s="9"/>
    </row>
    <row r="58515" spans="41:43" x14ac:dyDescent="0.3">
      <c r="AO58515" s="9"/>
      <c r="AP58515" s="9"/>
      <c r="AQ58515" s="9"/>
    </row>
    <row r="58516" spans="41:43" x14ac:dyDescent="0.3">
      <c r="AO58516" s="9"/>
      <c r="AP58516" s="9"/>
      <c r="AQ58516" s="9"/>
    </row>
    <row r="58517" spans="41:43" x14ac:dyDescent="0.3">
      <c r="AO58517" s="9"/>
      <c r="AP58517" s="9"/>
      <c r="AQ58517" s="9"/>
    </row>
    <row r="58518" spans="41:43" x14ac:dyDescent="0.3">
      <c r="AO58518" s="9"/>
      <c r="AP58518" s="9"/>
      <c r="AQ58518" s="9"/>
    </row>
    <row r="58519" spans="41:43" x14ac:dyDescent="0.3">
      <c r="AO58519" s="9"/>
      <c r="AP58519" s="9"/>
      <c r="AQ58519" s="9"/>
    </row>
    <row r="58520" spans="41:43" x14ac:dyDescent="0.3">
      <c r="AO58520" s="9"/>
      <c r="AP58520" s="9"/>
      <c r="AQ58520" s="9"/>
    </row>
    <row r="58521" spans="41:43" x14ac:dyDescent="0.3">
      <c r="AO58521" s="9"/>
      <c r="AP58521" s="9"/>
      <c r="AQ58521" s="9"/>
    </row>
    <row r="58522" spans="41:43" x14ac:dyDescent="0.3">
      <c r="AO58522" s="9"/>
      <c r="AP58522" s="9"/>
      <c r="AQ58522" s="9"/>
    </row>
    <row r="58523" spans="41:43" x14ac:dyDescent="0.3">
      <c r="AO58523" s="9"/>
      <c r="AP58523" s="9"/>
      <c r="AQ58523" s="9"/>
    </row>
    <row r="58524" spans="41:43" x14ac:dyDescent="0.3">
      <c r="AO58524" s="9"/>
      <c r="AP58524" s="9"/>
      <c r="AQ58524" s="9"/>
    </row>
    <row r="58525" spans="41:43" x14ac:dyDescent="0.3">
      <c r="AO58525" s="9"/>
      <c r="AP58525" s="9"/>
      <c r="AQ58525" s="9"/>
    </row>
    <row r="58526" spans="41:43" x14ac:dyDescent="0.3">
      <c r="AO58526" s="9"/>
      <c r="AP58526" s="9"/>
      <c r="AQ58526" s="9"/>
    </row>
    <row r="58527" spans="41:43" x14ac:dyDescent="0.3">
      <c r="AO58527" s="9"/>
      <c r="AP58527" s="9"/>
      <c r="AQ58527" s="9"/>
    </row>
    <row r="58528" spans="41:43" x14ac:dyDescent="0.3">
      <c r="AO58528" s="9"/>
      <c r="AP58528" s="9"/>
      <c r="AQ58528" s="9"/>
    </row>
    <row r="58529" spans="41:43" x14ac:dyDescent="0.3">
      <c r="AO58529" s="9"/>
      <c r="AP58529" s="9"/>
      <c r="AQ58529" s="9"/>
    </row>
    <row r="58530" spans="41:43" x14ac:dyDescent="0.3">
      <c r="AO58530" s="9"/>
      <c r="AP58530" s="9"/>
      <c r="AQ58530" s="9"/>
    </row>
    <row r="58531" spans="41:43" x14ac:dyDescent="0.3">
      <c r="AO58531" s="9"/>
      <c r="AP58531" s="9"/>
      <c r="AQ58531" s="9"/>
    </row>
    <row r="58532" spans="41:43" x14ac:dyDescent="0.3">
      <c r="AO58532" s="9"/>
      <c r="AP58532" s="9"/>
      <c r="AQ58532" s="9"/>
    </row>
    <row r="58533" spans="41:43" x14ac:dyDescent="0.3">
      <c r="AO58533" s="9"/>
      <c r="AP58533" s="9"/>
      <c r="AQ58533" s="9"/>
    </row>
    <row r="58534" spans="41:43" x14ac:dyDescent="0.3">
      <c r="AO58534" s="9"/>
      <c r="AP58534" s="9"/>
      <c r="AQ58534" s="9"/>
    </row>
    <row r="58535" spans="41:43" x14ac:dyDescent="0.3">
      <c r="AO58535" s="9"/>
      <c r="AP58535" s="9"/>
      <c r="AQ58535" s="9"/>
    </row>
    <row r="58536" spans="41:43" x14ac:dyDescent="0.3">
      <c r="AO58536" s="9"/>
      <c r="AP58536" s="9"/>
      <c r="AQ58536" s="9"/>
    </row>
    <row r="58537" spans="41:43" x14ac:dyDescent="0.3">
      <c r="AO58537" s="9"/>
      <c r="AP58537" s="9"/>
      <c r="AQ58537" s="9"/>
    </row>
    <row r="58538" spans="41:43" x14ac:dyDescent="0.3">
      <c r="AO58538" s="9"/>
      <c r="AP58538" s="9"/>
      <c r="AQ58538" s="9"/>
    </row>
    <row r="58539" spans="41:43" x14ac:dyDescent="0.3">
      <c r="AO58539" s="9"/>
      <c r="AP58539" s="9"/>
      <c r="AQ58539" s="9"/>
    </row>
    <row r="58540" spans="41:43" x14ac:dyDescent="0.3">
      <c r="AO58540" s="9"/>
      <c r="AP58540" s="9"/>
      <c r="AQ58540" s="9"/>
    </row>
    <row r="58541" spans="41:43" x14ac:dyDescent="0.3">
      <c r="AO58541" s="9"/>
      <c r="AP58541" s="9"/>
      <c r="AQ58541" s="9"/>
    </row>
    <row r="58542" spans="41:43" x14ac:dyDescent="0.3">
      <c r="AO58542" s="9"/>
      <c r="AP58542" s="9"/>
      <c r="AQ58542" s="9"/>
    </row>
    <row r="58543" spans="41:43" x14ac:dyDescent="0.3">
      <c r="AO58543" s="9"/>
      <c r="AP58543" s="9"/>
      <c r="AQ58543" s="9"/>
    </row>
    <row r="58544" spans="41:43" x14ac:dyDescent="0.3">
      <c r="AO58544" s="9"/>
      <c r="AP58544" s="9"/>
      <c r="AQ58544" s="9"/>
    </row>
    <row r="58545" spans="41:43" x14ac:dyDescent="0.3">
      <c r="AO58545" s="9"/>
      <c r="AP58545" s="9"/>
      <c r="AQ58545" s="9"/>
    </row>
    <row r="58546" spans="41:43" x14ac:dyDescent="0.3">
      <c r="AO58546" s="9"/>
      <c r="AP58546" s="9"/>
      <c r="AQ58546" s="9"/>
    </row>
    <row r="58547" spans="41:43" x14ac:dyDescent="0.3">
      <c r="AO58547" s="9"/>
      <c r="AP58547" s="9"/>
      <c r="AQ58547" s="9"/>
    </row>
    <row r="58548" spans="41:43" x14ac:dyDescent="0.3">
      <c r="AO58548" s="9"/>
      <c r="AP58548" s="9"/>
      <c r="AQ58548" s="9"/>
    </row>
    <row r="58549" spans="41:43" x14ac:dyDescent="0.3">
      <c r="AO58549" s="9"/>
      <c r="AP58549" s="9"/>
      <c r="AQ58549" s="9"/>
    </row>
    <row r="58550" spans="41:43" x14ac:dyDescent="0.3">
      <c r="AO58550" s="9"/>
      <c r="AP58550" s="9"/>
      <c r="AQ58550" s="9"/>
    </row>
    <row r="58551" spans="41:43" x14ac:dyDescent="0.3">
      <c r="AO58551" s="9"/>
      <c r="AP58551" s="9"/>
      <c r="AQ58551" s="9"/>
    </row>
    <row r="58552" spans="41:43" x14ac:dyDescent="0.3">
      <c r="AO58552" s="9"/>
      <c r="AP58552" s="9"/>
      <c r="AQ58552" s="9"/>
    </row>
    <row r="58553" spans="41:43" x14ac:dyDescent="0.3">
      <c r="AO58553" s="9"/>
      <c r="AP58553" s="9"/>
      <c r="AQ58553" s="9"/>
    </row>
    <row r="58554" spans="41:43" x14ac:dyDescent="0.3">
      <c r="AO58554" s="9"/>
      <c r="AP58554" s="9"/>
      <c r="AQ58554" s="9"/>
    </row>
    <row r="58555" spans="41:43" x14ac:dyDescent="0.3">
      <c r="AO58555" s="9"/>
      <c r="AP58555" s="9"/>
      <c r="AQ58555" s="9"/>
    </row>
    <row r="58556" spans="41:43" x14ac:dyDescent="0.3">
      <c r="AO58556" s="9"/>
      <c r="AP58556" s="9"/>
      <c r="AQ58556" s="9"/>
    </row>
    <row r="58557" spans="41:43" x14ac:dyDescent="0.3">
      <c r="AO58557" s="9"/>
      <c r="AP58557" s="9"/>
      <c r="AQ58557" s="9"/>
    </row>
    <row r="58558" spans="41:43" x14ac:dyDescent="0.3">
      <c r="AO58558" s="9"/>
      <c r="AP58558" s="9"/>
      <c r="AQ58558" s="9"/>
    </row>
    <row r="58559" spans="41:43" x14ac:dyDescent="0.3">
      <c r="AO58559" s="9"/>
      <c r="AP58559" s="9"/>
      <c r="AQ58559" s="9"/>
    </row>
    <row r="58560" spans="41:43" x14ac:dyDescent="0.3">
      <c r="AO58560" s="9"/>
      <c r="AP58560" s="9"/>
      <c r="AQ58560" s="9"/>
    </row>
    <row r="58561" spans="41:43" x14ac:dyDescent="0.3">
      <c r="AO58561" s="9"/>
      <c r="AP58561" s="9"/>
      <c r="AQ58561" s="9"/>
    </row>
    <row r="58562" spans="41:43" x14ac:dyDescent="0.3">
      <c r="AO58562" s="9"/>
      <c r="AP58562" s="9"/>
      <c r="AQ58562" s="9"/>
    </row>
    <row r="58563" spans="41:43" x14ac:dyDescent="0.3">
      <c r="AO58563" s="9"/>
      <c r="AP58563" s="9"/>
      <c r="AQ58563" s="9"/>
    </row>
    <row r="58564" spans="41:43" x14ac:dyDescent="0.3">
      <c r="AO58564" s="9"/>
      <c r="AP58564" s="9"/>
      <c r="AQ58564" s="9"/>
    </row>
    <row r="58565" spans="41:43" x14ac:dyDescent="0.3">
      <c r="AO58565" s="9"/>
      <c r="AP58565" s="9"/>
      <c r="AQ58565" s="9"/>
    </row>
    <row r="58566" spans="41:43" x14ac:dyDescent="0.3">
      <c r="AO58566" s="9"/>
      <c r="AP58566" s="9"/>
      <c r="AQ58566" s="9"/>
    </row>
    <row r="58567" spans="41:43" x14ac:dyDescent="0.3">
      <c r="AO58567" s="9"/>
      <c r="AP58567" s="9"/>
      <c r="AQ58567" s="9"/>
    </row>
    <row r="58568" spans="41:43" x14ac:dyDescent="0.3">
      <c r="AO58568" s="9"/>
      <c r="AP58568" s="9"/>
      <c r="AQ58568" s="9"/>
    </row>
    <row r="58569" spans="41:43" x14ac:dyDescent="0.3">
      <c r="AO58569" s="9"/>
      <c r="AP58569" s="9"/>
      <c r="AQ58569" s="9"/>
    </row>
    <row r="58570" spans="41:43" x14ac:dyDescent="0.3">
      <c r="AO58570" s="9"/>
      <c r="AP58570" s="9"/>
      <c r="AQ58570" s="9"/>
    </row>
    <row r="58571" spans="41:43" x14ac:dyDescent="0.3">
      <c r="AO58571" s="9"/>
      <c r="AP58571" s="9"/>
      <c r="AQ58571" s="9"/>
    </row>
    <row r="58572" spans="41:43" x14ac:dyDescent="0.3">
      <c r="AO58572" s="9"/>
      <c r="AP58572" s="9"/>
      <c r="AQ58572" s="9"/>
    </row>
    <row r="58573" spans="41:43" x14ac:dyDescent="0.3">
      <c r="AO58573" s="9"/>
      <c r="AP58573" s="9"/>
      <c r="AQ58573" s="9"/>
    </row>
    <row r="58574" spans="41:43" x14ac:dyDescent="0.3">
      <c r="AO58574" s="9"/>
      <c r="AP58574" s="9"/>
      <c r="AQ58574" s="9"/>
    </row>
    <row r="58575" spans="41:43" x14ac:dyDescent="0.3">
      <c r="AO58575" s="9"/>
      <c r="AP58575" s="9"/>
      <c r="AQ58575" s="9"/>
    </row>
    <row r="58576" spans="41:43" x14ac:dyDescent="0.3">
      <c r="AO58576" s="9"/>
      <c r="AP58576" s="9"/>
      <c r="AQ58576" s="9"/>
    </row>
    <row r="58577" spans="41:43" x14ac:dyDescent="0.3">
      <c r="AO58577" s="9"/>
      <c r="AP58577" s="9"/>
      <c r="AQ58577" s="9"/>
    </row>
    <row r="58578" spans="41:43" x14ac:dyDescent="0.3">
      <c r="AO58578" s="9"/>
      <c r="AP58578" s="9"/>
      <c r="AQ58578" s="9"/>
    </row>
    <row r="58579" spans="41:43" x14ac:dyDescent="0.3">
      <c r="AO58579" s="9"/>
      <c r="AP58579" s="9"/>
      <c r="AQ58579" s="9"/>
    </row>
    <row r="58580" spans="41:43" x14ac:dyDescent="0.3">
      <c r="AO58580" s="9"/>
      <c r="AP58580" s="9"/>
      <c r="AQ58580" s="9"/>
    </row>
    <row r="58581" spans="41:43" x14ac:dyDescent="0.3">
      <c r="AO58581" s="9"/>
      <c r="AP58581" s="9"/>
      <c r="AQ58581" s="9"/>
    </row>
    <row r="58582" spans="41:43" x14ac:dyDescent="0.3">
      <c r="AO58582" s="9"/>
      <c r="AP58582" s="9"/>
      <c r="AQ58582" s="9"/>
    </row>
    <row r="58583" spans="41:43" x14ac:dyDescent="0.3">
      <c r="AO58583" s="9"/>
      <c r="AP58583" s="9"/>
      <c r="AQ58583" s="9"/>
    </row>
    <row r="58584" spans="41:43" x14ac:dyDescent="0.3">
      <c r="AO58584" s="9"/>
      <c r="AP58584" s="9"/>
      <c r="AQ58584" s="9"/>
    </row>
    <row r="58585" spans="41:43" x14ac:dyDescent="0.3">
      <c r="AO58585" s="9"/>
      <c r="AP58585" s="9"/>
      <c r="AQ58585" s="9"/>
    </row>
    <row r="58586" spans="41:43" x14ac:dyDescent="0.3">
      <c r="AO58586" s="9"/>
      <c r="AP58586" s="9"/>
      <c r="AQ58586" s="9"/>
    </row>
    <row r="58587" spans="41:43" x14ac:dyDescent="0.3">
      <c r="AO58587" s="9"/>
      <c r="AP58587" s="9"/>
      <c r="AQ58587" s="9"/>
    </row>
    <row r="58588" spans="41:43" x14ac:dyDescent="0.3">
      <c r="AO58588" s="9"/>
      <c r="AP58588" s="9"/>
      <c r="AQ58588" s="9"/>
    </row>
    <row r="58589" spans="41:43" x14ac:dyDescent="0.3">
      <c r="AO58589" s="9"/>
      <c r="AP58589" s="9"/>
      <c r="AQ58589" s="9"/>
    </row>
    <row r="58590" spans="41:43" x14ac:dyDescent="0.3">
      <c r="AO58590" s="9"/>
      <c r="AP58590" s="9"/>
      <c r="AQ58590" s="9"/>
    </row>
    <row r="58591" spans="41:43" x14ac:dyDescent="0.3">
      <c r="AO58591" s="9"/>
      <c r="AP58591" s="9"/>
      <c r="AQ58591" s="9"/>
    </row>
    <row r="58592" spans="41:43" x14ac:dyDescent="0.3">
      <c r="AO58592" s="9"/>
      <c r="AP58592" s="9"/>
      <c r="AQ58592" s="9"/>
    </row>
    <row r="58593" spans="41:43" x14ac:dyDescent="0.3">
      <c r="AO58593" s="9"/>
      <c r="AP58593" s="9"/>
      <c r="AQ58593" s="9"/>
    </row>
    <row r="58594" spans="41:43" x14ac:dyDescent="0.3">
      <c r="AO58594" s="9"/>
      <c r="AP58594" s="9"/>
      <c r="AQ58594" s="9"/>
    </row>
    <row r="58595" spans="41:43" x14ac:dyDescent="0.3">
      <c r="AO58595" s="9"/>
      <c r="AP58595" s="9"/>
      <c r="AQ58595" s="9"/>
    </row>
    <row r="58596" spans="41:43" x14ac:dyDescent="0.3">
      <c r="AO58596" s="9"/>
      <c r="AP58596" s="9"/>
      <c r="AQ58596" s="9"/>
    </row>
    <row r="58597" spans="41:43" x14ac:dyDescent="0.3">
      <c r="AO58597" s="9"/>
      <c r="AP58597" s="9"/>
      <c r="AQ58597" s="9"/>
    </row>
    <row r="58598" spans="41:43" x14ac:dyDescent="0.3">
      <c r="AO58598" s="9"/>
      <c r="AP58598" s="9"/>
      <c r="AQ58598" s="9"/>
    </row>
    <row r="58599" spans="41:43" x14ac:dyDescent="0.3">
      <c r="AO58599" s="9"/>
      <c r="AP58599" s="9"/>
      <c r="AQ58599" s="9"/>
    </row>
    <row r="58600" spans="41:43" x14ac:dyDescent="0.3">
      <c r="AO58600" s="9"/>
      <c r="AP58600" s="9"/>
      <c r="AQ58600" s="9"/>
    </row>
    <row r="58601" spans="41:43" x14ac:dyDescent="0.3">
      <c r="AO58601" s="9"/>
      <c r="AP58601" s="9"/>
      <c r="AQ58601" s="9"/>
    </row>
    <row r="58602" spans="41:43" x14ac:dyDescent="0.3">
      <c r="AO58602" s="9"/>
      <c r="AP58602" s="9"/>
      <c r="AQ58602" s="9"/>
    </row>
    <row r="58603" spans="41:43" x14ac:dyDescent="0.3">
      <c r="AO58603" s="9"/>
      <c r="AP58603" s="9"/>
      <c r="AQ58603" s="9"/>
    </row>
    <row r="58604" spans="41:43" x14ac:dyDescent="0.3">
      <c r="AO58604" s="9"/>
      <c r="AP58604" s="9"/>
      <c r="AQ58604" s="9"/>
    </row>
    <row r="58605" spans="41:43" x14ac:dyDescent="0.3">
      <c r="AO58605" s="9"/>
      <c r="AP58605" s="9"/>
      <c r="AQ58605" s="9"/>
    </row>
    <row r="58606" spans="41:43" x14ac:dyDescent="0.3">
      <c r="AO58606" s="9"/>
      <c r="AP58606" s="9"/>
      <c r="AQ58606" s="9"/>
    </row>
    <row r="58607" spans="41:43" x14ac:dyDescent="0.3">
      <c r="AO58607" s="9"/>
      <c r="AP58607" s="9"/>
      <c r="AQ58607" s="9"/>
    </row>
    <row r="58608" spans="41:43" x14ac:dyDescent="0.3">
      <c r="AO58608" s="9"/>
      <c r="AP58608" s="9"/>
      <c r="AQ58608" s="9"/>
    </row>
    <row r="58609" spans="41:43" x14ac:dyDescent="0.3">
      <c r="AO58609" s="9"/>
      <c r="AP58609" s="9"/>
      <c r="AQ58609" s="9"/>
    </row>
    <row r="58610" spans="41:43" x14ac:dyDescent="0.3">
      <c r="AO58610" s="9"/>
      <c r="AP58610" s="9"/>
      <c r="AQ58610" s="9"/>
    </row>
    <row r="58611" spans="41:43" x14ac:dyDescent="0.3">
      <c r="AO58611" s="9"/>
      <c r="AP58611" s="9"/>
      <c r="AQ58611" s="9"/>
    </row>
    <row r="58612" spans="41:43" x14ac:dyDescent="0.3">
      <c r="AO58612" s="9"/>
      <c r="AP58612" s="9"/>
      <c r="AQ58612" s="9"/>
    </row>
    <row r="58613" spans="41:43" x14ac:dyDescent="0.3">
      <c r="AO58613" s="9"/>
      <c r="AP58613" s="9"/>
      <c r="AQ58613" s="9"/>
    </row>
    <row r="58614" spans="41:43" x14ac:dyDescent="0.3">
      <c r="AO58614" s="9"/>
      <c r="AP58614" s="9"/>
      <c r="AQ58614" s="9"/>
    </row>
    <row r="58615" spans="41:43" x14ac:dyDescent="0.3">
      <c r="AO58615" s="9"/>
      <c r="AP58615" s="9"/>
      <c r="AQ58615" s="9"/>
    </row>
    <row r="58616" spans="41:43" x14ac:dyDescent="0.3">
      <c r="AO58616" s="9"/>
      <c r="AP58616" s="9"/>
      <c r="AQ58616" s="9"/>
    </row>
    <row r="58617" spans="41:43" x14ac:dyDescent="0.3">
      <c r="AO58617" s="9"/>
      <c r="AP58617" s="9"/>
      <c r="AQ58617" s="9"/>
    </row>
    <row r="58618" spans="41:43" x14ac:dyDescent="0.3">
      <c r="AO58618" s="9"/>
      <c r="AP58618" s="9"/>
      <c r="AQ58618" s="9"/>
    </row>
    <row r="58619" spans="41:43" x14ac:dyDescent="0.3">
      <c r="AO58619" s="9"/>
      <c r="AP58619" s="9"/>
      <c r="AQ58619" s="9"/>
    </row>
    <row r="58620" spans="41:43" x14ac:dyDescent="0.3">
      <c r="AO58620" s="9"/>
      <c r="AP58620" s="9"/>
      <c r="AQ58620" s="9"/>
    </row>
    <row r="58621" spans="41:43" x14ac:dyDescent="0.3">
      <c r="AO58621" s="9"/>
      <c r="AP58621" s="9"/>
      <c r="AQ58621" s="9"/>
    </row>
    <row r="58622" spans="41:43" x14ac:dyDescent="0.3">
      <c r="AO58622" s="9"/>
      <c r="AP58622" s="9"/>
      <c r="AQ58622" s="9"/>
    </row>
    <row r="58623" spans="41:43" x14ac:dyDescent="0.3">
      <c r="AO58623" s="9"/>
      <c r="AP58623" s="9"/>
      <c r="AQ58623" s="9"/>
    </row>
    <row r="58624" spans="41:43" x14ac:dyDescent="0.3">
      <c r="AO58624" s="9"/>
      <c r="AP58624" s="9"/>
      <c r="AQ58624" s="9"/>
    </row>
    <row r="58625" spans="41:43" x14ac:dyDescent="0.3">
      <c r="AO58625" s="9"/>
      <c r="AP58625" s="9"/>
      <c r="AQ58625" s="9"/>
    </row>
    <row r="58626" spans="41:43" x14ac:dyDescent="0.3">
      <c r="AO58626" s="9"/>
      <c r="AP58626" s="9"/>
      <c r="AQ58626" s="9"/>
    </row>
    <row r="58627" spans="41:43" x14ac:dyDescent="0.3">
      <c r="AO58627" s="9"/>
      <c r="AP58627" s="9"/>
      <c r="AQ58627" s="9"/>
    </row>
    <row r="58628" spans="41:43" x14ac:dyDescent="0.3">
      <c r="AO58628" s="9"/>
      <c r="AP58628" s="9"/>
      <c r="AQ58628" s="9"/>
    </row>
    <row r="58629" spans="41:43" x14ac:dyDescent="0.3">
      <c r="AO58629" s="9"/>
      <c r="AP58629" s="9"/>
      <c r="AQ58629" s="9"/>
    </row>
    <row r="58630" spans="41:43" x14ac:dyDescent="0.3">
      <c r="AO58630" s="9"/>
      <c r="AP58630" s="9"/>
      <c r="AQ58630" s="9"/>
    </row>
    <row r="58631" spans="41:43" x14ac:dyDescent="0.3">
      <c r="AO58631" s="9"/>
      <c r="AP58631" s="9"/>
      <c r="AQ58631" s="9"/>
    </row>
    <row r="58632" spans="41:43" x14ac:dyDescent="0.3">
      <c r="AO58632" s="9"/>
      <c r="AP58632" s="9"/>
      <c r="AQ58632" s="9"/>
    </row>
    <row r="58633" spans="41:43" x14ac:dyDescent="0.3">
      <c r="AO58633" s="9"/>
      <c r="AP58633" s="9"/>
      <c r="AQ58633" s="9"/>
    </row>
    <row r="58634" spans="41:43" x14ac:dyDescent="0.3">
      <c r="AO58634" s="9"/>
      <c r="AP58634" s="9"/>
      <c r="AQ58634" s="9"/>
    </row>
    <row r="58635" spans="41:43" x14ac:dyDescent="0.3">
      <c r="AO58635" s="9"/>
      <c r="AP58635" s="9"/>
      <c r="AQ58635" s="9"/>
    </row>
    <row r="58636" spans="41:43" x14ac:dyDescent="0.3">
      <c r="AO58636" s="9"/>
      <c r="AP58636" s="9"/>
      <c r="AQ58636" s="9"/>
    </row>
    <row r="58637" spans="41:43" x14ac:dyDescent="0.3">
      <c r="AO58637" s="9"/>
      <c r="AP58637" s="9"/>
      <c r="AQ58637" s="9"/>
    </row>
    <row r="58638" spans="41:43" x14ac:dyDescent="0.3">
      <c r="AO58638" s="9"/>
      <c r="AP58638" s="9"/>
      <c r="AQ58638" s="9"/>
    </row>
    <row r="58639" spans="41:43" x14ac:dyDescent="0.3">
      <c r="AO58639" s="9"/>
      <c r="AP58639" s="9"/>
      <c r="AQ58639" s="9"/>
    </row>
    <row r="58640" spans="41:43" x14ac:dyDescent="0.3">
      <c r="AO58640" s="9"/>
      <c r="AP58640" s="9"/>
      <c r="AQ58640" s="9"/>
    </row>
    <row r="58641" spans="41:43" x14ac:dyDescent="0.3">
      <c r="AO58641" s="9"/>
      <c r="AP58641" s="9"/>
      <c r="AQ58641" s="9"/>
    </row>
    <row r="58642" spans="41:43" x14ac:dyDescent="0.3">
      <c r="AO58642" s="9"/>
      <c r="AP58642" s="9"/>
      <c r="AQ58642" s="9"/>
    </row>
    <row r="58643" spans="41:43" x14ac:dyDescent="0.3">
      <c r="AO58643" s="9"/>
      <c r="AP58643" s="9"/>
      <c r="AQ58643" s="9"/>
    </row>
    <row r="58644" spans="41:43" x14ac:dyDescent="0.3">
      <c r="AO58644" s="9"/>
      <c r="AP58644" s="9"/>
      <c r="AQ58644" s="9"/>
    </row>
    <row r="58645" spans="41:43" x14ac:dyDescent="0.3">
      <c r="AO58645" s="9"/>
      <c r="AP58645" s="9"/>
      <c r="AQ58645" s="9"/>
    </row>
    <row r="58646" spans="41:43" x14ac:dyDescent="0.3">
      <c r="AO58646" s="9"/>
      <c r="AP58646" s="9"/>
      <c r="AQ58646" s="9"/>
    </row>
    <row r="58647" spans="41:43" x14ac:dyDescent="0.3">
      <c r="AO58647" s="9"/>
      <c r="AP58647" s="9"/>
      <c r="AQ58647" s="9"/>
    </row>
    <row r="58648" spans="41:43" x14ac:dyDescent="0.3">
      <c r="AO58648" s="9"/>
      <c r="AP58648" s="9"/>
      <c r="AQ58648" s="9"/>
    </row>
    <row r="58649" spans="41:43" x14ac:dyDescent="0.3">
      <c r="AO58649" s="9"/>
      <c r="AP58649" s="9"/>
      <c r="AQ58649" s="9"/>
    </row>
    <row r="58650" spans="41:43" x14ac:dyDescent="0.3">
      <c r="AO58650" s="9"/>
      <c r="AP58650" s="9"/>
      <c r="AQ58650" s="9"/>
    </row>
    <row r="58651" spans="41:43" x14ac:dyDescent="0.3">
      <c r="AO58651" s="9"/>
      <c r="AP58651" s="9"/>
      <c r="AQ58651" s="9"/>
    </row>
    <row r="58652" spans="41:43" x14ac:dyDescent="0.3">
      <c r="AO58652" s="9"/>
      <c r="AP58652" s="9"/>
      <c r="AQ58652" s="9"/>
    </row>
    <row r="58653" spans="41:43" x14ac:dyDescent="0.3">
      <c r="AO58653" s="9"/>
      <c r="AP58653" s="9"/>
      <c r="AQ58653" s="9"/>
    </row>
    <row r="58654" spans="41:43" x14ac:dyDescent="0.3">
      <c r="AO58654" s="9"/>
      <c r="AP58654" s="9"/>
      <c r="AQ58654" s="9"/>
    </row>
    <row r="58655" spans="41:43" x14ac:dyDescent="0.3">
      <c r="AO58655" s="9"/>
      <c r="AP58655" s="9"/>
      <c r="AQ58655" s="9"/>
    </row>
    <row r="58656" spans="41:43" x14ac:dyDescent="0.3">
      <c r="AO58656" s="9"/>
      <c r="AP58656" s="9"/>
      <c r="AQ58656" s="9"/>
    </row>
    <row r="58657" spans="41:43" x14ac:dyDescent="0.3">
      <c r="AO58657" s="9"/>
      <c r="AP58657" s="9"/>
      <c r="AQ58657" s="9"/>
    </row>
    <row r="58658" spans="41:43" x14ac:dyDescent="0.3">
      <c r="AO58658" s="9"/>
      <c r="AP58658" s="9"/>
      <c r="AQ58658" s="9"/>
    </row>
    <row r="58659" spans="41:43" x14ac:dyDescent="0.3">
      <c r="AO58659" s="9"/>
      <c r="AP58659" s="9"/>
      <c r="AQ58659" s="9"/>
    </row>
    <row r="58660" spans="41:43" x14ac:dyDescent="0.3">
      <c r="AO58660" s="9"/>
      <c r="AP58660" s="9"/>
      <c r="AQ58660" s="9"/>
    </row>
    <row r="58661" spans="41:43" x14ac:dyDescent="0.3">
      <c r="AO58661" s="9"/>
      <c r="AP58661" s="9"/>
      <c r="AQ58661" s="9"/>
    </row>
    <row r="58662" spans="41:43" x14ac:dyDescent="0.3">
      <c r="AO58662" s="9"/>
      <c r="AP58662" s="9"/>
      <c r="AQ58662" s="9"/>
    </row>
    <row r="58663" spans="41:43" x14ac:dyDescent="0.3">
      <c r="AO58663" s="9"/>
      <c r="AP58663" s="9"/>
      <c r="AQ58663" s="9"/>
    </row>
    <row r="58664" spans="41:43" x14ac:dyDescent="0.3">
      <c r="AO58664" s="9"/>
      <c r="AP58664" s="9"/>
      <c r="AQ58664" s="9"/>
    </row>
    <row r="58665" spans="41:43" x14ac:dyDescent="0.3">
      <c r="AO58665" s="9"/>
      <c r="AP58665" s="9"/>
      <c r="AQ58665" s="9"/>
    </row>
    <row r="58666" spans="41:43" x14ac:dyDescent="0.3">
      <c r="AO58666" s="9"/>
      <c r="AP58666" s="9"/>
      <c r="AQ58666" s="9"/>
    </row>
    <row r="58667" spans="41:43" x14ac:dyDescent="0.3">
      <c r="AO58667" s="9"/>
      <c r="AP58667" s="9"/>
      <c r="AQ58667" s="9"/>
    </row>
    <row r="58668" spans="41:43" x14ac:dyDescent="0.3">
      <c r="AO58668" s="9"/>
      <c r="AP58668" s="9"/>
      <c r="AQ58668" s="9"/>
    </row>
    <row r="58669" spans="41:43" x14ac:dyDescent="0.3">
      <c r="AO58669" s="9"/>
      <c r="AP58669" s="9"/>
      <c r="AQ58669" s="9"/>
    </row>
    <row r="58670" spans="41:43" x14ac:dyDescent="0.3">
      <c r="AO58670" s="9"/>
      <c r="AP58670" s="9"/>
      <c r="AQ58670" s="9"/>
    </row>
    <row r="58671" spans="41:43" x14ac:dyDescent="0.3">
      <c r="AO58671" s="9"/>
      <c r="AP58671" s="9"/>
      <c r="AQ58671" s="9"/>
    </row>
    <row r="58672" spans="41:43" x14ac:dyDescent="0.3">
      <c r="AO58672" s="9"/>
      <c r="AP58672" s="9"/>
      <c r="AQ58672" s="9"/>
    </row>
    <row r="58673" spans="41:43" x14ac:dyDescent="0.3">
      <c r="AO58673" s="9"/>
      <c r="AP58673" s="9"/>
      <c r="AQ58673" s="9"/>
    </row>
    <row r="58674" spans="41:43" x14ac:dyDescent="0.3">
      <c r="AO58674" s="9"/>
      <c r="AP58674" s="9"/>
      <c r="AQ58674" s="9"/>
    </row>
    <row r="58675" spans="41:43" x14ac:dyDescent="0.3">
      <c r="AO58675" s="9"/>
      <c r="AP58675" s="9"/>
      <c r="AQ58675" s="9"/>
    </row>
    <row r="58676" spans="41:43" x14ac:dyDescent="0.3">
      <c r="AO58676" s="9"/>
      <c r="AP58676" s="9"/>
      <c r="AQ58676" s="9"/>
    </row>
    <row r="58677" spans="41:43" x14ac:dyDescent="0.3">
      <c r="AO58677" s="9"/>
      <c r="AP58677" s="9"/>
      <c r="AQ58677" s="9"/>
    </row>
    <row r="58678" spans="41:43" x14ac:dyDescent="0.3">
      <c r="AO58678" s="9"/>
      <c r="AP58678" s="9"/>
      <c r="AQ58678" s="9"/>
    </row>
    <row r="58679" spans="41:43" x14ac:dyDescent="0.3">
      <c r="AO58679" s="9"/>
      <c r="AP58679" s="9"/>
      <c r="AQ58679" s="9"/>
    </row>
    <row r="58680" spans="41:43" x14ac:dyDescent="0.3">
      <c r="AO58680" s="9"/>
      <c r="AP58680" s="9"/>
      <c r="AQ58680" s="9"/>
    </row>
    <row r="58681" spans="41:43" x14ac:dyDescent="0.3">
      <c r="AO58681" s="9"/>
      <c r="AP58681" s="9"/>
      <c r="AQ58681" s="9"/>
    </row>
    <row r="58682" spans="41:43" x14ac:dyDescent="0.3">
      <c r="AO58682" s="9"/>
      <c r="AP58682" s="9"/>
      <c r="AQ58682" s="9"/>
    </row>
    <row r="58683" spans="41:43" x14ac:dyDescent="0.3">
      <c r="AO58683" s="9"/>
      <c r="AP58683" s="9"/>
      <c r="AQ58683" s="9"/>
    </row>
    <row r="58684" spans="41:43" x14ac:dyDescent="0.3">
      <c r="AO58684" s="9"/>
      <c r="AP58684" s="9"/>
      <c r="AQ58684" s="9"/>
    </row>
    <row r="58685" spans="41:43" x14ac:dyDescent="0.3">
      <c r="AO58685" s="9"/>
      <c r="AP58685" s="9"/>
      <c r="AQ58685" s="9"/>
    </row>
    <row r="58686" spans="41:43" x14ac:dyDescent="0.3">
      <c r="AO58686" s="9"/>
      <c r="AP58686" s="9"/>
      <c r="AQ58686" s="9"/>
    </row>
    <row r="58687" spans="41:43" x14ac:dyDescent="0.3">
      <c r="AO58687" s="9"/>
      <c r="AP58687" s="9"/>
      <c r="AQ58687" s="9"/>
    </row>
    <row r="58688" spans="41:43" x14ac:dyDescent="0.3">
      <c r="AO58688" s="9"/>
      <c r="AP58688" s="9"/>
      <c r="AQ58688" s="9"/>
    </row>
    <row r="58689" spans="41:43" x14ac:dyDescent="0.3">
      <c r="AO58689" s="9"/>
      <c r="AP58689" s="9"/>
      <c r="AQ58689" s="9"/>
    </row>
    <row r="58690" spans="41:43" x14ac:dyDescent="0.3">
      <c r="AO58690" s="9"/>
      <c r="AP58690" s="9"/>
      <c r="AQ58690" s="9"/>
    </row>
    <row r="58691" spans="41:43" x14ac:dyDescent="0.3">
      <c r="AO58691" s="9"/>
      <c r="AP58691" s="9"/>
      <c r="AQ58691" s="9"/>
    </row>
    <row r="58692" spans="41:43" x14ac:dyDescent="0.3">
      <c r="AO58692" s="9"/>
      <c r="AP58692" s="9"/>
      <c r="AQ58692" s="9"/>
    </row>
    <row r="58693" spans="41:43" x14ac:dyDescent="0.3">
      <c r="AO58693" s="9"/>
      <c r="AP58693" s="9"/>
      <c r="AQ58693" s="9"/>
    </row>
    <row r="58694" spans="41:43" x14ac:dyDescent="0.3">
      <c r="AO58694" s="9"/>
      <c r="AP58694" s="9"/>
      <c r="AQ58694" s="9"/>
    </row>
    <row r="58695" spans="41:43" x14ac:dyDescent="0.3">
      <c r="AO58695" s="9"/>
      <c r="AP58695" s="9"/>
      <c r="AQ58695" s="9"/>
    </row>
    <row r="58696" spans="41:43" x14ac:dyDescent="0.3">
      <c r="AO58696" s="9"/>
      <c r="AP58696" s="9"/>
      <c r="AQ58696" s="9"/>
    </row>
    <row r="58697" spans="41:43" x14ac:dyDescent="0.3">
      <c r="AO58697" s="9"/>
      <c r="AP58697" s="9"/>
      <c r="AQ58697" s="9"/>
    </row>
    <row r="58698" spans="41:43" x14ac:dyDescent="0.3">
      <c r="AO58698" s="9"/>
      <c r="AP58698" s="9"/>
      <c r="AQ58698" s="9"/>
    </row>
    <row r="58699" spans="41:43" x14ac:dyDescent="0.3">
      <c r="AO58699" s="9"/>
      <c r="AP58699" s="9"/>
      <c r="AQ58699" s="9"/>
    </row>
    <row r="58700" spans="41:43" x14ac:dyDescent="0.3">
      <c r="AO58700" s="9"/>
      <c r="AP58700" s="9"/>
      <c r="AQ58700" s="9"/>
    </row>
    <row r="58701" spans="41:43" x14ac:dyDescent="0.3">
      <c r="AO58701" s="9"/>
      <c r="AP58701" s="9"/>
      <c r="AQ58701" s="9"/>
    </row>
    <row r="58702" spans="41:43" x14ac:dyDescent="0.3">
      <c r="AO58702" s="9"/>
      <c r="AP58702" s="9"/>
      <c r="AQ58702" s="9"/>
    </row>
    <row r="58703" spans="41:43" x14ac:dyDescent="0.3">
      <c r="AO58703" s="9"/>
      <c r="AP58703" s="9"/>
      <c r="AQ58703" s="9"/>
    </row>
    <row r="58704" spans="41:43" x14ac:dyDescent="0.3">
      <c r="AO58704" s="9"/>
      <c r="AP58704" s="9"/>
      <c r="AQ58704" s="9"/>
    </row>
    <row r="58705" spans="41:43" x14ac:dyDescent="0.3">
      <c r="AO58705" s="9"/>
      <c r="AP58705" s="9"/>
      <c r="AQ58705" s="9"/>
    </row>
    <row r="58706" spans="41:43" x14ac:dyDescent="0.3">
      <c r="AO58706" s="9"/>
      <c r="AP58706" s="9"/>
      <c r="AQ58706" s="9"/>
    </row>
    <row r="58707" spans="41:43" x14ac:dyDescent="0.3">
      <c r="AO58707" s="9"/>
      <c r="AP58707" s="9"/>
      <c r="AQ58707" s="9"/>
    </row>
    <row r="58708" spans="41:43" x14ac:dyDescent="0.3">
      <c r="AO58708" s="9"/>
      <c r="AP58708" s="9"/>
      <c r="AQ58708" s="9"/>
    </row>
    <row r="58709" spans="41:43" x14ac:dyDescent="0.3">
      <c r="AO58709" s="9"/>
      <c r="AP58709" s="9"/>
      <c r="AQ58709" s="9"/>
    </row>
    <row r="58710" spans="41:43" x14ac:dyDescent="0.3">
      <c r="AO58710" s="9"/>
      <c r="AP58710" s="9"/>
      <c r="AQ58710" s="9"/>
    </row>
    <row r="58711" spans="41:43" x14ac:dyDescent="0.3">
      <c r="AO58711" s="9"/>
      <c r="AP58711" s="9"/>
      <c r="AQ58711" s="9"/>
    </row>
    <row r="58712" spans="41:43" x14ac:dyDescent="0.3">
      <c r="AO58712" s="9"/>
      <c r="AP58712" s="9"/>
      <c r="AQ58712" s="9"/>
    </row>
    <row r="58713" spans="41:43" x14ac:dyDescent="0.3">
      <c r="AO58713" s="9"/>
      <c r="AP58713" s="9"/>
      <c r="AQ58713" s="9"/>
    </row>
    <row r="58714" spans="41:43" x14ac:dyDescent="0.3">
      <c r="AO58714" s="9"/>
      <c r="AP58714" s="9"/>
      <c r="AQ58714" s="9"/>
    </row>
    <row r="58715" spans="41:43" x14ac:dyDescent="0.3">
      <c r="AO58715" s="9"/>
      <c r="AP58715" s="9"/>
      <c r="AQ58715" s="9"/>
    </row>
    <row r="58716" spans="41:43" x14ac:dyDescent="0.3">
      <c r="AO58716" s="9"/>
      <c r="AP58716" s="9"/>
      <c r="AQ58716" s="9"/>
    </row>
    <row r="58717" spans="41:43" x14ac:dyDescent="0.3">
      <c r="AO58717" s="9"/>
      <c r="AP58717" s="9"/>
      <c r="AQ58717" s="9"/>
    </row>
    <row r="58718" spans="41:43" x14ac:dyDescent="0.3">
      <c r="AO58718" s="9"/>
      <c r="AP58718" s="9"/>
      <c r="AQ58718" s="9"/>
    </row>
    <row r="58719" spans="41:43" x14ac:dyDescent="0.3">
      <c r="AO58719" s="9"/>
      <c r="AP58719" s="9"/>
      <c r="AQ58719" s="9"/>
    </row>
    <row r="58720" spans="41:43" x14ac:dyDescent="0.3">
      <c r="AO58720" s="9"/>
      <c r="AP58720" s="9"/>
      <c r="AQ58720" s="9"/>
    </row>
    <row r="58721" spans="41:43" x14ac:dyDescent="0.3">
      <c r="AO58721" s="9"/>
      <c r="AP58721" s="9"/>
      <c r="AQ58721" s="9"/>
    </row>
    <row r="58722" spans="41:43" x14ac:dyDescent="0.3">
      <c r="AO58722" s="9"/>
      <c r="AP58722" s="9"/>
      <c r="AQ58722" s="9"/>
    </row>
    <row r="58723" spans="41:43" x14ac:dyDescent="0.3">
      <c r="AO58723" s="9"/>
      <c r="AP58723" s="9"/>
      <c r="AQ58723" s="9"/>
    </row>
    <row r="58724" spans="41:43" x14ac:dyDescent="0.3">
      <c r="AO58724" s="9"/>
      <c r="AP58724" s="9"/>
      <c r="AQ58724" s="9"/>
    </row>
    <row r="58725" spans="41:43" x14ac:dyDescent="0.3">
      <c r="AO58725" s="9"/>
      <c r="AP58725" s="9"/>
      <c r="AQ58725" s="9"/>
    </row>
    <row r="58726" spans="41:43" x14ac:dyDescent="0.3">
      <c r="AO58726" s="9"/>
      <c r="AP58726" s="9"/>
      <c r="AQ58726" s="9"/>
    </row>
    <row r="58727" spans="41:43" x14ac:dyDescent="0.3">
      <c r="AO58727" s="9"/>
      <c r="AP58727" s="9"/>
      <c r="AQ58727" s="9"/>
    </row>
    <row r="58728" spans="41:43" x14ac:dyDescent="0.3">
      <c r="AO58728" s="9"/>
      <c r="AP58728" s="9"/>
      <c r="AQ58728" s="9"/>
    </row>
    <row r="58729" spans="41:43" x14ac:dyDescent="0.3">
      <c r="AO58729" s="9"/>
      <c r="AP58729" s="9"/>
      <c r="AQ58729" s="9"/>
    </row>
    <row r="58730" spans="41:43" x14ac:dyDescent="0.3">
      <c r="AO58730" s="9"/>
      <c r="AP58730" s="9"/>
      <c r="AQ58730" s="9"/>
    </row>
    <row r="58731" spans="41:43" x14ac:dyDescent="0.3">
      <c r="AO58731" s="9"/>
      <c r="AP58731" s="9"/>
      <c r="AQ58731" s="9"/>
    </row>
    <row r="58732" spans="41:43" x14ac:dyDescent="0.3">
      <c r="AO58732" s="9"/>
      <c r="AP58732" s="9"/>
      <c r="AQ58732" s="9"/>
    </row>
    <row r="58733" spans="41:43" x14ac:dyDescent="0.3">
      <c r="AO58733" s="9"/>
      <c r="AP58733" s="9"/>
      <c r="AQ58733" s="9"/>
    </row>
    <row r="58734" spans="41:43" x14ac:dyDescent="0.3">
      <c r="AO58734" s="9"/>
      <c r="AP58734" s="9"/>
      <c r="AQ58734" s="9"/>
    </row>
    <row r="58735" spans="41:43" x14ac:dyDescent="0.3">
      <c r="AO58735" s="9"/>
      <c r="AP58735" s="9"/>
      <c r="AQ58735" s="9"/>
    </row>
    <row r="58736" spans="41:43" x14ac:dyDescent="0.3">
      <c r="AO58736" s="9"/>
      <c r="AP58736" s="9"/>
      <c r="AQ58736" s="9"/>
    </row>
    <row r="58737" spans="41:43" x14ac:dyDescent="0.3">
      <c r="AO58737" s="9"/>
      <c r="AP58737" s="9"/>
      <c r="AQ58737" s="9"/>
    </row>
    <row r="58738" spans="41:43" x14ac:dyDescent="0.3">
      <c r="AO58738" s="9"/>
      <c r="AP58738" s="9"/>
      <c r="AQ58738" s="9"/>
    </row>
    <row r="58739" spans="41:43" x14ac:dyDescent="0.3">
      <c r="AO58739" s="9"/>
      <c r="AP58739" s="9"/>
      <c r="AQ58739" s="9"/>
    </row>
    <row r="58740" spans="41:43" x14ac:dyDescent="0.3">
      <c r="AO58740" s="9"/>
      <c r="AP58740" s="9"/>
      <c r="AQ58740" s="9"/>
    </row>
    <row r="58741" spans="41:43" x14ac:dyDescent="0.3">
      <c r="AO58741" s="9"/>
      <c r="AP58741" s="9"/>
      <c r="AQ58741" s="9"/>
    </row>
    <row r="58742" spans="41:43" x14ac:dyDescent="0.3">
      <c r="AO58742" s="9"/>
      <c r="AP58742" s="9"/>
      <c r="AQ58742" s="9"/>
    </row>
    <row r="58743" spans="41:43" x14ac:dyDescent="0.3">
      <c r="AO58743" s="9"/>
      <c r="AP58743" s="9"/>
      <c r="AQ58743" s="9"/>
    </row>
    <row r="58744" spans="41:43" x14ac:dyDescent="0.3">
      <c r="AO58744" s="9"/>
      <c r="AP58744" s="9"/>
      <c r="AQ58744" s="9"/>
    </row>
    <row r="58745" spans="41:43" x14ac:dyDescent="0.3">
      <c r="AO58745" s="9"/>
      <c r="AP58745" s="9"/>
      <c r="AQ58745" s="9"/>
    </row>
    <row r="58746" spans="41:43" x14ac:dyDescent="0.3">
      <c r="AO58746" s="9"/>
      <c r="AP58746" s="9"/>
      <c r="AQ58746" s="9"/>
    </row>
    <row r="58747" spans="41:43" x14ac:dyDescent="0.3">
      <c r="AO58747" s="9"/>
      <c r="AP58747" s="9"/>
      <c r="AQ58747" s="9"/>
    </row>
    <row r="58748" spans="41:43" x14ac:dyDescent="0.3">
      <c r="AO58748" s="9"/>
      <c r="AP58748" s="9"/>
      <c r="AQ58748" s="9"/>
    </row>
    <row r="58749" spans="41:43" x14ac:dyDescent="0.3">
      <c r="AO58749" s="9"/>
      <c r="AP58749" s="9"/>
      <c r="AQ58749" s="9"/>
    </row>
    <row r="58750" spans="41:43" x14ac:dyDescent="0.3">
      <c r="AO58750" s="9"/>
      <c r="AP58750" s="9"/>
      <c r="AQ58750" s="9"/>
    </row>
    <row r="58751" spans="41:43" x14ac:dyDescent="0.3">
      <c r="AO58751" s="9"/>
      <c r="AP58751" s="9"/>
      <c r="AQ58751" s="9"/>
    </row>
    <row r="58752" spans="41:43" x14ac:dyDescent="0.3">
      <c r="AO58752" s="9"/>
      <c r="AP58752" s="9"/>
      <c r="AQ58752" s="9"/>
    </row>
    <row r="58753" spans="41:43" x14ac:dyDescent="0.3">
      <c r="AO58753" s="9"/>
      <c r="AP58753" s="9"/>
      <c r="AQ58753" s="9"/>
    </row>
    <row r="58754" spans="41:43" x14ac:dyDescent="0.3">
      <c r="AO58754" s="9"/>
      <c r="AP58754" s="9"/>
      <c r="AQ58754" s="9"/>
    </row>
    <row r="58755" spans="41:43" x14ac:dyDescent="0.3">
      <c r="AO58755" s="9"/>
      <c r="AP58755" s="9"/>
      <c r="AQ58755" s="9"/>
    </row>
    <row r="58756" spans="41:43" x14ac:dyDescent="0.3">
      <c r="AO58756" s="9"/>
      <c r="AP58756" s="9"/>
      <c r="AQ58756" s="9"/>
    </row>
    <row r="58757" spans="41:43" x14ac:dyDescent="0.3">
      <c r="AO58757" s="9"/>
      <c r="AP58757" s="9"/>
      <c r="AQ58757" s="9"/>
    </row>
    <row r="58758" spans="41:43" x14ac:dyDescent="0.3">
      <c r="AO58758" s="9"/>
      <c r="AP58758" s="9"/>
      <c r="AQ58758" s="9"/>
    </row>
    <row r="58759" spans="41:43" x14ac:dyDescent="0.3">
      <c r="AO58759" s="9"/>
      <c r="AP58759" s="9"/>
      <c r="AQ58759" s="9"/>
    </row>
    <row r="58760" spans="41:43" x14ac:dyDescent="0.3">
      <c r="AO58760" s="9"/>
      <c r="AP58760" s="9"/>
      <c r="AQ58760" s="9"/>
    </row>
    <row r="58761" spans="41:43" x14ac:dyDescent="0.3">
      <c r="AO58761" s="9"/>
      <c r="AP58761" s="9"/>
      <c r="AQ58761" s="9"/>
    </row>
    <row r="58762" spans="41:43" x14ac:dyDescent="0.3">
      <c r="AO58762" s="9"/>
      <c r="AP58762" s="9"/>
      <c r="AQ58762" s="9"/>
    </row>
    <row r="58763" spans="41:43" x14ac:dyDescent="0.3">
      <c r="AO58763" s="9"/>
      <c r="AP58763" s="9"/>
      <c r="AQ58763" s="9"/>
    </row>
    <row r="58764" spans="41:43" x14ac:dyDescent="0.3">
      <c r="AO58764" s="9"/>
      <c r="AP58764" s="9"/>
      <c r="AQ58764" s="9"/>
    </row>
    <row r="58765" spans="41:43" x14ac:dyDescent="0.3">
      <c r="AO58765" s="9"/>
      <c r="AP58765" s="9"/>
      <c r="AQ58765" s="9"/>
    </row>
    <row r="58766" spans="41:43" x14ac:dyDescent="0.3">
      <c r="AO58766" s="9"/>
      <c r="AP58766" s="9"/>
      <c r="AQ58766" s="9"/>
    </row>
    <row r="58767" spans="41:43" x14ac:dyDescent="0.3">
      <c r="AO58767" s="9"/>
      <c r="AP58767" s="9"/>
      <c r="AQ58767" s="9"/>
    </row>
    <row r="58768" spans="41:43" x14ac:dyDescent="0.3">
      <c r="AO58768" s="9"/>
      <c r="AP58768" s="9"/>
      <c r="AQ58768" s="9"/>
    </row>
    <row r="58769" spans="41:43" x14ac:dyDescent="0.3">
      <c r="AO58769" s="9"/>
      <c r="AP58769" s="9"/>
      <c r="AQ58769" s="9"/>
    </row>
    <row r="58770" spans="41:43" x14ac:dyDescent="0.3">
      <c r="AO58770" s="9"/>
      <c r="AP58770" s="9"/>
      <c r="AQ58770" s="9"/>
    </row>
    <row r="58771" spans="41:43" x14ac:dyDescent="0.3">
      <c r="AO58771" s="9"/>
      <c r="AP58771" s="9"/>
      <c r="AQ58771" s="9"/>
    </row>
    <row r="58772" spans="41:43" x14ac:dyDescent="0.3">
      <c r="AO58772" s="9"/>
      <c r="AP58772" s="9"/>
      <c r="AQ58772" s="9"/>
    </row>
    <row r="58773" spans="41:43" x14ac:dyDescent="0.3">
      <c r="AO58773" s="9"/>
      <c r="AP58773" s="9"/>
      <c r="AQ58773" s="9"/>
    </row>
    <row r="58774" spans="41:43" x14ac:dyDescent="0.3">
      <c r="AO58774" s="9"/>
      <c r="AP58774" s="9"/>
      <c r="AQ58774" s="9"/>
    </row>
    <row r="58775" spans="41:43" x14ac:dyDescent="0.3">
      <c r="AO58775" s="9"/>
      <c r="AP58775" s="9"/>
      <c r="AQ58775" s="9"/>
    </row>
    <row r="58776" spans="41:43" x14ac:dyDescent="0.3">
      <c r="AO58776" s="9"/>
      <c r="AP58776" s="9"/>
      <c r="AQ58776" s="9"/>
    </row>
    <row r="58777" spans="41:43" x14ac:dyDescent="0.3">
      <c r="AO58777" s="9"/>
      <c r="AP58777" s="9"/>
      <c r="AQ58777" s="9"/>
    </row>
    <row r="58778" spans="41:43" x14ac:dyDescent="0.3">
      <c r="AO58778" s="9"/>
      <c r="AP58778" s="9"/>
      <c r="AQ58778" s="9"/>
    </row>
    <row r="58779" spans="41:43" x14ac:dyDescent="0.3">
      <c r="AO58779" s="9"/>
      <c r="AP58779" s="9"/>
      <c r="AQ58779" s="9"/>
    </row>
    <row r="58780" spans="41:43" x14ac:dyDescent="0.3">
      <c r="AO58780" s="9"/>
      <c r="AP58780" s="9"/>
      <c r="AQ58780" s="9"/>
    </row>
    <row r="58781" spans="41:43" x14ac:dyDescent="0.3">
      <c r="AO58781" s="9"/>
      <c r="AP58781" s="9"/>
      <c r="AQ58781" s="9"/>
    </row>
    <row r="58782" spans="41:43" x14ac:dyDescent="0.3">
      <c r="AO58782" s="9"/>
      <c r="AP58782" s="9"/>
      <c r="AQ58782" s="9"/>
    </row>
    <row r="58783" spans="41:43" x14ac:dyDescent="0.3">
      <c r="AO58783" s="9"/>
      <c r="AP58783" s="9"/>
      <c r="AQ58783" s="9"/>
    </row>
    <row r="58784" spans="41:43" x14ac:dyDescent="0.3">
      <c r="AO58784" s="9"/>
      <c r="AP58784" s="9"/>
      <c r="AQ58784" s="9"/>
    </row>
    <row r="58785" spans="41:43" x14ac:dyDescent="0.3">
      <c r="AO58785" s="9"/>
      <c r="AP58785" s="9"/>
      <c r="AQ58785" s="9"/>
    </row>
    <row r="58786" spans="41:43" x14ac:dyDescent="0.3">
      <c r="AO58786" s="9"/>
      <c r="AP58786" s="9"/>
      <c r="AQ58786" s="9"/>
    </row>
    <row r="58787" spans="41:43" x14ac:dyDescent="0.3">
      <c r="AO58787" s="9"/>
      <c r="AP58787" s="9"/>
      <c r="AQ58787" s="9"/>
    </row>
    <row r="58788" spans="41:43" x14ac:dyDescent="0.3">
      <c r="AO58788" s="9"/>
      <c r="AP58788" s="9"/>
      <c r="AQ58788" s="9"/>
    </row>
    <row r="58789" spans="41:43" x14ac:dyDescent="0.3">
      <c r="AO58789" s="9"/>
      <c r="AP58789" s="9"/>
      <c r="AQ58789" s="9"/>
    </row>
    <row r="58790" spans="41:43" x14ac:dyDescent="0.3">
      <c r="AO58790" s="9"/>
      <c r="AP58790" s="9"/>
      <c r="AQ58790" s="9"/>
    </row>
    <row r="58791" spans="41:43" x14ac:dyDescent="0.3">
      <c r="AO58791" s="9"/>
      <c r="AP58791" s="9"/>
      <c r="AQ58791" s="9"/>
    </row>
    <row r="58792" spans="41:43" x14ac:dyDescent="0.3">
      <c r="AO58792" s="9"/>
      <c r="AP58792" s="9"/>
      <c r="AQ58792" s="9"/>
    </row>
    <row r="58793" spans="41:43" x14ac:dyDescent="0.3">
      <c r="AO58793" s="9"/>
      <c r="AP58793" s="9"/>
      <c r="AQ58793" s="9"/>
    </row>
    <row r="58794" spans="41:43" x14ac:dyDescent="0.3">
      <c r="AO58794" s="9"/>
      <c r="AP58794" s="9"/>
      <c r="AQ58794" s="9"/>
    </row>
    <row r="58795" spans="41:43" x14ac:dyDescent="0.3">
      <c r="AO58795" s="9"/>
      <c r="AP58795" s="9"/>
      <c r="AQ58795" s="9"/>
    </row>
    <row r="58796" spans="41:43" x14ac:dyDescent="0.3">
      <c r="AO58796" s="9"/>
      <c r="AP58796" s="9"/>
      <c r="AQ58796" s="9"/>
    </row>
    <row r="58797" spans="41:43" x14ac:dyDescent="0.3">
      <c r="AO58797" s="9"/>
      <c r="AP58797" s="9"/>
      <c r="AQ58797" s="9"/>
    </row>
    <row r="58798" spans="41:43" x14ac:dyDescent="0.3">
      <c r="AO58798" s="9"/>
      <c r="AP58798" s="9"/>
      <c r="AQ58798" s="9"/>
    </row>
    <row r="58799" spans="41:43" x14ac:dyDescent="0.3">
      <c r="AO58799" s="9"/>
      <c r="AP58799" s="9"/>
      <c r="AQ58799" s="9"/>
    </row>
    <row r="58800" spans="41:43" x14ac:dyDescent="0.3">
      <c r="AO58800" s="9"/>
      <c r="AP58800" s="9"/>
      <c r="AQ58800" s="9"/>
    </row>
    <row r="58801" spans="41:43" x14ac:dyDescent="0.3">
      <c r="AO58801" s="9"/>
      <c r="AP58801" s="9"/>
      <c r="AQ58801" s="9"/>
    </row>
    <row r="58802" spans="41:43" x14ac:dyDescent="0.3">
      <c r="AO58802" s="9"/>
      <c r="AP58802" s="9"/>
      <c r="AQ58802" s="9"/>
    </row>
    <row r="58803" spans="41:43" x14ac:dyDescent="0.3">
      <c r="AO58803" s="9"/>
      <c r="AP58803" s="9"/>
      <c r="AQ58803" s="9"/>
    </row>
    <row r="58804" spans="41:43" x14ac:dyDescent="0.3">
      <c r="AO58804" s="9"/>
      <c r="AP58804" s="9"/>
      <c r="AQ58804" s="9"/>
    </row>
    <row r="58805" spans="41:43" x14ac:dyDescent="0.3">
      <c r="AO58805" s="9"/>
      <c r="AP58805" s="9"/>
      <c r="AQ58805" s="9"/>
    </row>
    <row r="58806" spans="41:43" x14ac:dyDescent="0.3">
      <c r="AO58806" s="9"/>
      <c r="AP58806" s="9"/>
      <c r="AQ58806" s="9"/>
    </row>
    <row r="58807" spans="41:43" x14ac:dyDescent="0.3">
      <c r="AO58807" s="9"/>
      <c r="AP58807" s="9"/>
      <c r="AQ58807" s="9"/>
    </row>
    <row r="58808" spans="41:43" x14ac:dyDescent="0.3">
      <c r="AO58808" s="9"/>
      <c r="AP58808" s="9"/>
      <c r="AQ58808" s="9"/>
    </row>
    <row r="58809" spans="41:43" x14ac:dyDescent="0.3">
      <c r="AO58809" s="9"/>
      <c r="AP58809" s="9"/>
      <c r="AQ58809" s="9"/>
    </row>
    <row r="58810" spans="41:43" x14ac:dyDescent="0.3">
      <c r="AO58810" s="9"/>
      <c r="AP58810" s="9"/>
      <c r="AQ58810" s="9"/>
    </row>
    <row r="58811" spans="41:43" x14ac:dyDescent="0.3">
      <c r="AO58811" s="9"/>
      <c r="AP58811" s="9"/>
      <c r="AQ58811" s="9"/>
    </row>
    <row r="58812" spans="41:43" x14ac:dyDescent="0.3">
      <c r="AO58812" s="9"/>
      <c r="AP58812" s="9"/>
      <c r="AQ58812" s="9"/>
    </row>
    <row r="58813" spans="41:43" x14ac:dyDescent="0.3">
      <c r="AO58813" s="9"/>
      <c r="AP58813" s="9"/>
      <c r="AQ58813" s="9"/>
    </row>
    <row r="58814" spans="41:43" x14ac:dyDescent="0.3">
      <c r="AO58814" s="9"/>
      <c r="AP58814" s="9"/>
      <c r="AQ58814" s="9"/>
    </row>
    <row r="58815" spans="41:43" x14ac:dyDescent="0.3">
      <c r="AO58815" s="9"/>
      <c r="AP58815" s="9"/>
      <c r="AQ58815" s="9"/>
    </row>
    <row r="58816" spans="41:43" x14ac:dyDescent="0.3">
      <c r="AO58816" s="9"/>
      <c r="AP58816" s="9"/>
      <c r="AQ58816" s="9"/>
    </row>
    <row r="58817" spans="41:43" x14ac:dyDescent="0.3">
      <c r="AO58817" s="9"/>
      <c r="AP58817" s="9"/>
      <c r="AQ58817" s="9"/>
    </row>
    <row r="58818" spans="41:43" x14ac:dyDescent="0.3">
      <c r="AO58818" s="9"/>
      <c r="AP58818" s="9"/>
      <c r="AQ58818" s="9"/>
    </row>
    <row r="58819" spans="41:43" x14ac:dyDescent="0.3">
      <c r="AO58819" s="9"/>
      <c r="AP58819" s="9"/>
      <c r="AQ58819" s="9"/>
    </row>
    <row r="58820" spans="41:43" x14ac:dyDescent="0.3">
      <c r="AO58820" s="9"/>
      <c r="AP58820" s="9"/>
      <c r="AQ58820" s="9"/>
    </row>
    <row r="58821" spans="41:43" x14ac:dyDescent="0.3">
      <c r="AO58821" s="9"/>
      <c r="AP58821" s="9"/>
      <c r="AQ58821" s="9"/>
    </row>
    <row r="58822" spans="41:43" x14ac:dyDescent="0.3">
      <c r="AO58822" s="9"/>
      <c r="AP58822" s="9"/>
      <c r="AQ58822" s="9"/>
    </row>
    <row r="58823" spans="41:43" x14ac:dyDescent="0.3">
      <c r="AO58823" s="9"/>
      <c r="AP58823" s="9"/>
      <c r="AQ58823" s="9"/>
    </row>
    <row r="58824" spans="41:43" x14ac:dyDescent="0.3">
      <c r="AO58824" s="9"/>
      <c r="AP58824" s="9"/>
      <c r="AQ58824" s="9"/>
    </row>
    <row r="58825" spans="41:43" x14ac:dyDescent="0.3">
      <c r="AO58825" s="9"/>
      <c r="AP58825" s="9"/>
      <c r="AQ58825" s="9"/>
    </row>
    <row r="58826" spans="41:43" x14ac:dyDescent="0.3">
      <c r="AO58826" s="9"/>
      <c r="AP58826" s="9"/>
      <c r="AQ58826" s="9"/>
    </row>
    <row r="58827" spans="41:43" x14ac:dyDescent="0.3">
      <c r="AO58827" s="9"/>
      <c r="AP58827" s="9"/>
      <c r="AQ58827" s="9"/>
    </row>
    <row r="58828" spans="41:43" x14ac:dyDescent="0.3">
      <c r="AO58828" s="9"/>
      <c r="AP58828" s="9"/>
      <c r="AQ58828" s="9"/>
    </row>
    <row r="58829" spans="41:43" x14ac:dyDescent="0.3">
      <c r="AO58829" s="9"/>
      <c r="AP58829" s="9"/>
      <c r="AQ58829" s="9"/>
    </row>
    <row r="58830" spans="41:43" x14ac:dyDescent="0.3">
      <c r="AO58830" s="9"/>
      <c r="AP58830" s="9"/>
      <c r="AQ58830" s="9"/>
    </row>
    <row r="58831" spans="41:43" x14ac:dyDescent="0.3">
      <c r="AO58831" s="9"/>
      <c r="AP58831" s="9"/>
      <c r="AQ58831" s="9"/>
    </row>
    <row r="58832" spans="41:43" x14ac:dyDescent="0.3">
      <c r="AO58832" s="9"/>
      <c r="AP58832" s="9"/>
      <c r="AQ58832" s="9"/>
    </row>
    <row r="58833" spans="41:43" x14ac:dyDescent="0.3">
      <c r="AO58833" s="9"/>
      <c r="AP58833" s="9"/>
      <c r="AQ58833" s="9"/>
    </row>
    <row r="58834" spans="41:43" x14ac:dyDescent="0.3">
      <c r="AO58834" s="9"/>
      <c r="AP58834" s="9"/>
      <c r="AQ58834" s="9"/>
    </row>
    <row r="58835" spans="41:43" x14ac:dyDescent="0.3">
      <c r="AO58835" s="9"/>
      <c r="AP58835" s="9"/>
      <c r="AQ58835" s="9"/>
    </row>
    <row r="58836" spans="41:43" x14ac:dyDescent="0.3">
      <c r="AO58836" s="9"/>
      <c r="AP58836" s="9"/>
      <c r="AQ58836" s="9"/>
    </row>
    <row r="58837" spans="41:43" x14ac:dyDescent="0.3">
      <c r="AO58837" s="9"/>
      <c r="AP58837" s="9"/>
      <c r="AQ58837" s="9"/>
    </row>
    <row r="58838" spans="41:43" x14ac:dyDescent="0.3">
      <c r="AO58838" s="9"/>
      <c r="AP58838" s="9"/>
      <c r="AQ58838" s="9"/>
    </row>
    <row r="58839" spans="41:43" x14ac:dyDescent="0.3">
      <c r="AO58839" s="9"/>
      <c r="AP58839" s="9"/>
      <c r="AQ58839" s="9"/>
    </row>
    <row r="58840" spans="41:43" x14ac:dyDescent="0.3">
      <c r="AO58840" s="9"/>
      <c r="AP58840" s="9"/>
      <c r="AQ58840" s="9"/>
    </row>
    <row r="58841" spans="41:43" x14ac:dyDescent="0.3">
      <c r="AO58841" s="9"/>
      <c r="AP58841" s="9"/>
      <c r="AQ58841" s="9"/>
    </row>
    <row r="58842" spans="41:43" x14ac:dyDescent="0.3">
      <c r="AO58842" s="9"/>
      <c r="AP58842" s="9"/>
      <c r="AQ58842" s="9"/>
    </row>
    <row r="58843" spans="41:43" x14ac:dyDescent="0.3">
      <c r="AO58843" s="9"/>
      <c r="AP58843" s="9"/>
      <c r="AQ58843" s="9"/>
    </row>
    <row r="58844" spans="41:43" x14ac:dyDescent="0.3">
      <c r="AO58844" s="9"/>
      <c r="AP58844" s="9"/>
      <c r="AQ58844" s="9"/>
    </row>
    <row r="58845" spans="41:43" x14ac:dyDescent="0.3">
      <c r="AO58845" s="9"/>
      <c r="AP58845" s="9"/>
      <c r="AQ58845" s="9"/>
    </row>
    <row r="58846" spans="41:43" x14ac:dyDescent="0.3">
      <c r="AO58846" s="9"/>
      <c r="AP58846" s="9"/>
      <c r="AQ58846" s="9"/>
    </row>
    <row r="58847" spans="41:43" x14ac:dyDescent="0.3">
      <c r="AO58847" s="9"/>
      <c r="AP58847" s="9"/>
      <c r="AQ58847" s="9"/>
    </row>
    <row r="58848" spans="41:43" x14ac:dyDescent="0.3">
      <c r="AO58848" s="9"/>
      <c r="AP58848" s="9"/>
      <c r="AQ58848" s="9"/>
    </row>
    <row r="58849" spans="41:43" x14ac:dyDescent="0.3">
      <c r="AO58849" s="9"/>
      <c r="AP58849" s="9"/>
      <c r="AQ58849" s="9"/>
    </row>
    <row r="58850" spans="41:43" x14ac:dyDescent="0.3">
      <c r="AO58850" s="9"/>
      <c r="AP58850" s="9"/>
      <c r="AQ58850" s="9"/>
    </row>
    <row r="58851" spans="41:43" x14ac:dyDescent="0.3">
      <c r="AO58851" s="9"/>
      <c r="AP58851" s="9"/>
      <c r="AQ58851" s="9"/>
    </row>
    <row r="58852" spans="41:43" x14ac:dyDescent="0.3">
      <c r="AO58852" s="9"/>
      <c r="AP58852" s="9"/>
      <c r="AQ58852" s="9"/>
    </row>
    <row r="58853" spans="41:43" x14ac:dyDescent="0.3">
      <c r="AO58853" s="9"/>
      <c r="AP58853" s="9"/>
      <c r="AQ58853" s="9"/>
    </row>
    <row r="58854" spans="41:43" x14ac:dyDescent="0.3">
      <c r="AO58854" s="9"/>
      <c r="AP58854" s="9"/>
      <c r="AQ58854" s="9"/>
    </row>
    <row r="58855" spans="41:43" x14ac:dyDescent="0.3">
      <c r="AO58855" s="9"/>
      <c r="AP58855" s="9"/>
      <c r="AQ58855" s="9"/>
    </row>
    <row r="58856" spans="41:43" x14ac:dyDescent="0.3">
      <c r="AO58856" s="9"/>
      <c r="AP58856" s="9"/>
      <c r="AQ58856" s="9"/>
    </row>
    <row r="58857" spans="41:43" x14ac:dyDescent="0.3">
      <c r="AO58857" s="9"/>
      <c r="AP58857" s="9"/>
      <c r="AQ58857" s="9"/>
    </row>
    <row r="58858" spans="41:43" x14ac:dyDescent="0.3">
      <c r="AO58858" s="9"/>
      <c r="AP58858" s="9"/>
      <c r="AQ58858" s="9"/>
    </row>
    <row r="58859" spans="41:43" x14ac:dyDescent="0.3">
      <c r="AO58859" s="9"/>
      <c r="AP58859" s="9"/>
      <c r="AQ58859" s="9"/>
    </row>
    <row r="58860" spans="41:43" x14ac:dyDescent="0.3">
      <c r="AO58860" s="9"/>
      <c r="AP58860" s="9"/>
      <c r="AQ58860" s="9"/>
    </row>
    <row r="58861" spans="41:43" x14ac:dyDescent="0.3">
      <c r="AO58861" s="9"/>
      <c r="AP58861" s="9"/>
      <c r="AQ58861" s="9"/>
    </row>
    <row r="58862" spans="41:43" x14ac:dyDescent="0.3">
      <c r="AO58862" s="9"/>
      <c r="AP58862" s="9"/>
      <c r="AQ58862" s="9"/>
    </row>
    <row r="58863" spans="41:43" x14ac:dyDescent="0.3">
      <c r="AO58863" s="9"/>
      <c r="AP58863" s="9"/>
      <c r="AQ58863" s="9"/>
    </row>
    <row r="58864" spans="41:43" x14ac:dyDescent="0.3">
      <c r="AO58864" s="9"/>
      <c r="AP58864" s="9"/>
      <c r="AQ58864" s="9"/>
    </row>
    <row r="58865" spans="41:43" x14ac:dyDescent="0.3">
      <c r="AO58865" s="9"/>
      <c r="AP58865" s="9"/>
      <c r="AQ58865" s="9"/>
    </row>
    <row r="58866" spans="41:43" x14ac:dyDescent="0.3">
      <c r="AO58866" s="9"/>
      <c r="AP58866" s="9"/>
      <c r="AQ58866" s="9"/>
    </row>
    <row r="58867" spans="41:43" x14ac:dyDescent="0.3">
      <c r="AO58867" s="9"/>
      <c r="AP58867" s="9"/>
      <c r="AQ58867" s="9"/>
    </row>
    <row r="58868" spans="41:43" x14ac:dyDescent="0.3">
      <c r="AO58868" s="9"/>
      <c r="AP58868" s="9"/>
      <c r="AQ58868" s="9"/>
    </row>
    <row r="58869" spans="41:43" x14ac:dyDescent="0.3">
      <c r="AO58869" s="9"/>
      <c r="AP58869" s="9"/>
      <c r="AQ58869" s="9"/>
    </row>
    <row r="58870" spans="41:43" x14ac:dyDescent="0.3">
      <c r="AO58870" s="9"/>
      <c r="AP58870" s="9"/>
      <c r="AQ58870" s="9"/>
    </row>
    <row r="58871" spans="41:43" x14ac:dyDescent="0.3">
      <c r="AO58871" s="9"/>
      <c r="AP58871" s="9"/>
      <c r="AQ58871" s="9"/>
    </row>
    <row r="58872" spans="41:43" x14ac:dyDescent="0.3">
      <c r="AO58872" s="9"/>
      <c r="AP58872" s="9"/>
      <c r="AQ58872" s="9"/>
    </row>
    <row r="58873" spans="41:43" x14ac:dyDescent="0.3">
      <c r="AO58873" s="9"/>
      <c r="AP58873" s="9"/>
      <c r="AQ58873" s="9"/>
    </row>
    <row r="58874" spans="41:43" x14ac:dyDescent="0.3">
      <c r="AO58874" s="9"/>
      <c r="AP58874" s="9"/>
      <c r="AQ58874" s="9"/>
    </row>
    <row r="58875" spans="41:43" x14ac:dyDescent="0.3">
      <c r="AO58875" s="9"/>
      <c r="AP58875" s="9"/>
      <c r="AQ58875" s="9"/>
    </row>
    <row r="58876" spans="41:43" x14ac:dyDescent="0.3">
      <c r="AO58876" s="9"/>
      <c r="AP58876" s="9"/>
      <c r="AQ58876" s="9"/>
    </row>
    <row r="58877" spans="41:43" x14ac:dyDescent="0.3">
      <c r="AO58877" s="9"/>
      <c r="AP58877" s="9"/>
      <c r="AQ58877" s="9"/>
    </row>
    <row r="58878" spans="41:43" x14ac:dyDescent="0.3">
      <c r="AO58878" s="9"/>
      <c r="AP58878" s="9"/>
      <c r="AQ58878" s="9"/>
    </row>
    <row r="58879" spans="41:43" x14ac:dyDescent="0.3">
      <c r="AO58879" s="9"/>
      <c r="AP58879" s="9"/>
      <c r="AQ58879" s="9"/>
    </row>
    <row r="58880" spans="41:43" x14ac:dyDescent="0.3">
      <c r="AO58880" s="9"/>
      <c r="AP58880" s="9"/>
      <c r="AQ58880" s="9"/>
    </row>
    <row r="58881" spans="41:43" x14ac:dyDescent="0.3">
      <c r="AO58881" s="9"/>
      <c r="AP58881" s="9"/>
      <c r="AQ58881" s="9"/>
    </row>
    <row r="58882" spans="41:43" x14ac:dyDescent="0.3">
      <c r="AO58882" s="9"/>
      <c r="AP58882" s="9"/>
      <c r="AQ58882" s="9"/>
    </row>
    <row r="58883" spans="41:43" x14ac:dyDescent="0.3">
      <c r="AO58883" s="9"/>
      <c r="AP58883" s="9"/>
      <c r="AQ58883" s="9"/>
    </row>
    <row r="58884" spans="41:43" x14ac:dyDescent="0.3">
      <c r="AO58884" s="9"/>
      <c r="AP58884" s="9"/>
      <c r="AQ58884" s="9"/>
    </row>
    <row r="58885" spans="41:43" x14ac:dyDescent="0.3">
      <c r="AO58885" s="9"/>
      <c r="AP58885" s="9"/>
      <c r="AQ58885" s="9"/>
    </row>
    <row r="58886" spans="41:43" x14ac:dyDescent="0.3">
      <c r="AO58886" s="9"/>
      <c r="AP58886" s="9"/>
      <c r="AQ58886" s="9"/>
    </row>
    <row r="58887" spans="41:43" x14ac:dyDescent="0.3">
      <c r="AO58887" s="9"/>
      <c r="AP58887" s="9"/>
      <c r="AQ58887" s="9"/>
    </row>
    <row r="58888" spans="41:43" x14ac:dyDescent="0.3">
      <c r="AO58888" s="9"/>
      <c r="AP58888" s="9"/>
      <c r="AQ58888" s="9"/>
    </row>
    <row r="58889" spans="41:43" x14ac:dyDescent="0.3">
      <c r="AO58889" s="9"/>
      <c r="AP58889" s="9"/>
      <c r="AQ58889" s="9"/>
    </row>
    <row r="58890" spans="41:43" x14ac:dyDescent="0.3">
      <c r="AO58890" s="9"/>
      <c r="AP58890" s="9"/>
      <c r="AQ58890" s="9"/>
    </row>
    <row r="58891" spans="41:43" x14ac:dyDescent="0.3">
      <c r="AO58891" s="9"/>
      <c r="AP58891" s="9"/>
      <c r="AQ58891" s="9"/>
    </row>
    <row r="58892" spans="41:43" x14ac:dyDescent="0.3">
      <c r="AO58892" s="9"/>
      <c r="AP58892" s="9"/>
      <c r="AQ58892" s="9"/>
    </row>
    <row r="58893" spans="41:43" x14ac:dyDescent="0.3">
      <c r="AO58893" s="9"/>
      <c r="AP58893" s="9"/>
      <c r="AQ58893" s="9"/>
    </row>
    <row r="58894" spans="41:43" x14ac:dyDescent="0.3">
      <c r="AO58894" s="9"/>
      <c r="AP58894" s="9"/>
      <c r="AQ58894" s="9"/>
    </row>
    <row r="58895" spans="41:43" x14ac:dyDescent="0.3">
      <c r="AO58895" s="9"/>
      <c r="AP58895" s="9"/>
      <c r="AQ58895" s="9"/>
    </row>
    <row r="58896" spans="41:43" x14ac:dyDescent="0.3">
      <c r="AO58896" s="9"/>
      <c r="AP58896" s="9"/>
      <c r="AQ58896" s="9"/>
    </row>
    <row r="58897" spans="41:43" x14ac:dyDescent="0.3">
      <c r="AO58897" s="9"/>
      <c r="AP58897" s="9"/>
      <c r="AQ58897" s="9"/>
    </row>
    <row r="58898" spans="41:43" x14ac:dyDescent="0.3">
      <c r="AO58898" s="9"/>
      <c r="AP58898" s="9"/>
      <c r="AQ58898" s="9"/>
    </row>
    <row r="58899" spans="41:43" x14ac:dyDescent="0.3">
      <c r="AO58899" s="9"/>
      <c r="AP58899" s="9"/>
      <c r="AQ58899" s="9"/>
    </row>
    <row r="58900" spans="41:43" x14ac:dyDescent="0.3">
      <c r="AO58900" s="9"/>
      <c r="AP58900" s="9"/>
      <c r="AQ58900" s="9"/>
    </row>
    <row r="58901" spans="41:43" x14ac:dyDescent="0.3">
      <c r="AO58901" s="9"/>
      <c r="AP58901" s="9"/>
      <c r="AQ58901" s="9"/>
    </row>
    <row r="58902" spans="41:43" x14ac:dyDescent="0.3">
      <c r="AO58902" s="9"/>
      <c r="AP58902" s="9"/>
      <c r="AQ58902" s="9"/>
    </row>
    <row r="58903" spans="41:43" x14ac:dyDescent="0.3">
      <c r="AO58903" s="9"/>
      <c r="AP58903" s="9"/>
      <c r="AQ58903" s="9"/>
    </row>
    <row r="58904" spans="41:43" x14ac:dyDescent="0.3">
      <c r="AO58904" s="9"/>
      <c r="AP58904" s="9"/>
      <c r="AQ58904" s="9"/>
    </row>
    <row r="58905" spans="41:43" x14ac:dyDescent="0.3">
      <c r="AO58905" s="9"/>
      <c r="AP58905" s="9"/>
      <c r="AQ58905" s="9"/>
    </row>
    <row r="58906" spans="41:43" x14ac:dyDescent="0.3">
      <c r="AO58906" s="9"/>
      <c r="AP58906" s="9"/>
      <c r="AQ58906" s="9"/>
    </row>
    <row r="58907" spans="41:43" x14ac:dyDescent="0.3">
      <c r="AO58907" s="9"/>
      <c r="AP58907" s="9"/>
      <c r="AQ58907" s="9"/>
    </row>
    <row r="58908" spans="41:43" x14ac:dyDescent="0.3">
      <c r="AO58908" s="9"/>
      <c r="AP58908" s="9"/>
      <c r="AQ58908" s="9"/>
    </row>
    <row r="58909" spans="41:43" x14ac:dyDescent="0.3">
      <c r="AO58909" s="9"/>
      <c r="AP58909" s="9"/>
      <c r="AQ58909" s="9"/>
    </row>
    <row r="58910" spans="41:43" x14ac:dyDescent="0.3">
      <c r="AO58910" s="9"/>
      <c r="AP58910" s="9"/>
      <c r="AQ58910" s="9"/>
    </row>
    <row r="58911" spans="41:43" x14ac:dyDescent="0.3">
      <c r="AO58911" s="9"/>
      <c r="AP58911" s="9"/>
      <c r="AQ58911" s="9"/>
    </row>
    <row r="58912" spans="41:43" x14ac:dyDescent="0.3">
      <c r="AO58912" s="9"/>
      <c r="AP58912" s="9"/>
      <c r="AQ58912" s="9"/>
    </row>
    <row r="58913" spans="41:43" x14ac:dyDescent="0.3">
      <c r="AO58913" s="9"/>
      <c r="AP58913" s="9"/>
      <c r="AQ58913" s="9"/>
    </row>
    <row r="58914" spans="41:43" x14ac:dyDescent="0.3">
      <c r="AO58914" s="9"/>
      <c r="AP58914" s="9"/>
      <c r="AQ58914" s="9"/>
    </row>
    <row r="58915" spans="41:43" x14ac:dyDescent="0.3">
      <c r="AO58915" s="9"/>
      <c r="AP58915" s="9"/>
      <c r="AQ58915" s="9"/>
    </row>
    <row r="58916" spans="41:43" x14ac:dyDescent="0.3">
      <c r="AO58916" s="9"/>
      <c r="AP58916" s="9"/>
      <c r="AQ58916" s="9"/>
    </row>
    <row r="58917" spans="41:43" x14ac:dyDescent="0.3">
      <c r="AO58917" s="9"/>
      <c r="AP58917" s="9"/>
      <c r="AQ58917" s="9"/>
    </row>
    <row r="58918" spans="41:43" x14ac:dyDescent="0.3">
      <c r="AO58918" s="9"/>
      <c r="AP58918" s="9"/>
      <c r="AQ58918" s="9"/>
    </row>
    <row r="58919" spans="41:43" x14ac:dyDescent="0.3">
      <c r="AO58919" s="9"/>
      <c r="AP58919" s="9"/>
      <c r="AQ58919" s="9"/>
    </row>
    <row r="58920" spans="41:43" x14ac:dyDescent="0.3">
      <c r="AO58920" s="9"/>
      <c r="AP58920" s="9"/>
      <c r="AQ58920" s="9"/>
    </row>
    <row r="58921" spans="41:43" x14ac:dyDescent="0.3">
      <c r="AO58921" s="9"/>
      <c r="AP58921" s="9"/>
      <c r="AQ58921" s="9"/>
    </row>
    <row r="58922" spans="41:43" x14ac:dyDescent="0.3">
      <c r="AO58922" s="9"/>
      <c r="AP58922" s="9"/>
      <c r="AQ58922" s="9"/>
    </row>
    <row r="58923" spans="41:43" x14ac:dyDescent="0.3">
      <c r="AO58923" s="9"/>
      <c r="AP58923" s="9"/>
      <c r="AQ58923" s="9"/>
    </row>
    <row r="58924" spans="41:43" x14ac:dyDescent="0.3">
      <c r="AO58924" s="9"/>
      <c r="AP58924" s="9"/>
      <c r="AQ58924" s="9"/>
    </row>
    <row r="58925" spans="41:43" x14ac:dyDescent="0.3">
      <c r="AO58925" s="9"/>
      <c r="AP58925" s="9"/>
      <c r="AQ58925" s="9"/>
    </row>
    <row r="58926" spans="41:43" x14ac:dyDescent="0.3">
      <c r="AO58926" s="9"/>
      <c r="AP58926" s="9"/>
      <c r="AQ58926" s="9"/>
    </row>
    <row r="58927" spans="41:43" x14ac:dyDescent="0.3">
      <c r="AO58927" s="9"/>
      <c r="AP58927" s="9"/>
      <c r="AQ58927" s="9"/>
    </row>
    <row r="58928" spans="41:43" x14ac:dyDescent="0.3">
      <c r="AO58928" s="9"/>
      <c r="AP58928" s="9"/>
      <c r="AQ58928" s="9"/>
    </row>
    <row r="58929" spans="41:43" x14ac:dyDescent="0.3">
      <c r="AO58929" s="9"/>
      <c r="AP58929" s="9"/>
      <c r="AQ58929" s="9"/>
    </row>
    <row r="58930" spans="41:43" x14ac:dyDescent="0.3">
      <c r="AO58930" s="9"/>
      <c r="AP58930" s="9"/>
      <c r="AQ58930" s="9"/>
    </row>
    <row r="58931" spans="41:43" x14ac:dyDescent="0.3">
      <c r="AO58931" s="9"/>
      <c r="AP58931" s="9"/>
      <c r="AQ58931" s="9"/>
    </row>
    <row r="58932" spans="41:43" x14ac:dyDescent="0.3">
      <c r="AO58932" s="9"/>
      <c r="AP58932" s="9"/>
      <c r="AQ58932" s="9"/>
    </row>
    <row r="58933" spans="41:43" x14ac:dyDescent="0.3">
      <c r="AO58933" s="9"/>
      <c r="AP58933" s="9"/>
      <c r="AQ58933" s="9"/>
    </row>
    <row r="58934" spans="41:43" x14ac:dyDescent="0.3">
      <c r="AO58934" s="9"/>
      <c r="AP58934" s="9"/>
      <c r="AQ58934" s="9"/>
    </row>
    <row r="58935" spans="41:43" x14ac:dyDescent="0.3">
      <c r="AO58935" s="9"/>
      <c r="AP58935" s="9"/>
      <c r="AQ58935" s="9"/>
    </row>
    <row r="58936" spans="41:43" x14ac:dyDescent="0.3">
      <c r="AO58936" s="9"/>
      <c r="AP58936" s="9"/>
      <c r="AQ58936" s="9"/>
    </row>
    <row r="58937" spans="41:43" x14ac:dyDescent="0.3">
      <c r="AO58937" s="9"/>
      <c r="AP58937" s="9"/>
      <c r="AQ58937" s="9"/>
    </row>
    <row r="58938" spans="41:43" x14ac:dyDescent="0.3">
      <c r="AO58938" s="9"/>
      <c r="AP58938" s="9"/>
      <c r="AQ58938" s="9"/>
    </row>
    <row r="58939" spans="41:43" x14ac:dyDescent="0.3">
      <c r="AO58939" s="9"/>
      <c r="AP58939" s="9"/>
      <c r="AQ58939" s="9"/>
    </row>
    <row r="58940" spans="41:43" x14ac:dyDescent="0.3">
      <c r="AO58940" s="9"/>
      <c r="AP58940" s="9"/>
      <c r="AQ58940" s="9"/>
    </row>
    <row r="58941" spans="41:43" x14ac:dyDescent="0.3">
      <c r="AO58941" s="9"/>
      <c r="AP58941" s="9"/>
      <c r="AQ58941" s="9"/>
    </row>
    <row r="58942" spans="41:43" x14ac:dyDescent="0.3">
      <c r="AO58942" s="9"/>
      <c r="AP58942" s="9"/>
      <c r="AQ58942" s="9"/>
    </row>
    <row r="58943" spans="41:43" x14ac:dyDescent="0.3">
      <c r="AO58943" s="9"/>
      <c r="AP58943" s="9"/>
      <c r="AQ58943" s="9"/>
    </row>
    <row r="58944" spans="41:43" x14ac:dyDescent="0.3">
      <c r="AO58944" s="9"/>
      <c r="AP58944" s="9"/>
      <c r="AQ58944" s="9"/>
    </row>
    <row r="58945" spans="41:43" x14ac:dyDescent="0.3">
      <c r="AO58945" s="9"/>
      <c r="AP58945" s="9"/>
      <c r="AQ58945" s="9"/>
    </row>
    <row r="58946" spans="41:43" x14ac:dyDescent="0.3">
      <c r="AO58946" s="9"/>
      <c r="AP58946" s="9"/>
      <c r="AQ58946" s="9"/>
    </row>
    <row r="58947" spans="41:43" x14ac:dyDescent="0.3">
      <c r="AO58947" s="9"/>
      <c r="AP58947" s="9"/>
      <c r="AQ58947" s="9"/>
    </row>
    <row r="58948" spans="41:43" x14ac:dyDescent="0.3">
      <c r="AO58948" s="9"/>
      <c r="AP58948" s="9"/>
      <c r="AQ58948" s="9"/>
    </row>
    <row r="58949" spans="41:43" x14ac:dyDescent="0.3">
      <c r="AO58949" s="9"/>
      <c r="AP58949" s="9"/>
      <c r="AQ58949" s="9"/>
    </row>
    <row r="58950" spans="41:43" x14ac:dyDescent="0.3">
      <c r="AO58950" s="9"/>
      <c r="AP58950" s="9"/>
      <c r="AQ58950" s="9"/>
    </row>
    <row r="58951" spans="41:43" x14ac:dyDescent="0.3">
      <c r="AO58951" s="9"/>
      <c r="AP58951" s="9"/>
      <c r="AQ58951" s="9"/>
    </row>
    <row r="58952" spans="41:43" x14ac:dyDescent="0.3">
      <c r="AO58952" s="9"/>
      <c r="AP58952" s="9"/>
      <c r="AQ58952" s="9"/>
    </row>
    <row r="58953" spans="41:43" x14ac:dyDescent="0.3">
      <c r="AO58953" s="9"/>
      <c r="AP58953" s="9"/>
      <c r="AQ58953" s="9"/>
    </row>
    <row r="58954" spans="41:43" x14ac:dyDescent="0.3">
      <c r="AO58954" s="9"/>
      <c r="AP58954" s="9"/>
      <c r="AQ58954" s="9"/>
    </row>
    <row r="58955" spans="41:43" x14ac:dyDescent="0.3">
      <c r="AO58955" s="9"/>
      <c r="AP58955" s="9"/>
      <c r="AQ58955" s="9"/>
    </row>
    <row r="58956" spans="41:43" x14ac:dyDescent="0.3">
      <c r="AO58956" s="9"/>
      <c r="AP58956" s="9"/>
      <c r="AQ58956" s="9"/>
    </row>
    <row r="58957" spans="41:43" x14ac:dyDescent="0.3">
      <c r="AO58957" s="9"/>
      <c r="AP58957" s="9"/>
      <c r="AQ58957" s="9"/>
    </row>
    <row r="58958" spans="41:43" x14ac:dyDescent="0.3">
      <c r="AO58958" s="9"/>
      <c r="AP58958" s="9"/>
      <c r="AQ58958" s="9"/>
    </row>
    <row r="58959" spans="41:43" x14ac:dyDescent="0.3">
      <c r="AO58959" s="9"/>
      <c r="AP58959" s="9"/>
      <c r="AQ58959" s="9"/>
    </row>
    <row r="58960" spans="41:43" x14ac:dyDescent="0.3">
      <c r="AO58960" s="9"/>
      <c r="AP58960" s="9"/>
      <c r="AQ58960" s="9"/>
    </row>
    <row r="58961" spans="41:43" x14ac:dyDescent="0.3">
      <c r="AO58961" s="9"/>
      <c r="AP58961" s="9"/>
      <c r="AQ58961" s="9"/>
    </row>
    <row r="58962" spans="41:43" x14ac:dyDescent="0.3">
      <c r="AO58962" s="9"/>
      <c r="AP58962" s="9"/>
      <c r="AQ58962" s="9"/>
    </row>
    <row r="58963" spans="41:43" x14ac:dyDescent="0.3">
      <c r="AO58963" s="9"/>
      <c r="AP58963" s="9"/>
      <c r="AQ58963" s="9"/>
    </row>
    <row r="58964" spans="41:43" x14ac:dyDescent="0.3">
      <c r="AO58964" s="9"/>
      <c r="AP58964" s="9"/>
      <c r="AQ58964" s="9"/>
    </row>
    <row r="58965" spans="41:43" x14ac:dyDescent="0.3">
      <c r="AO58965" s="9"/>
      <c r="AP58965" s="9"/>
      <c r="AQ58965" s="9"/>
    </row>
    <row r="58966" spans="41:43" x14ac:dyDescent="0.3">
      <c r="AO58966" s="9"/>
      <c r="AP58966" s="9"/>
      <c r="AQ58966" s="9"/>
    </row>
    <row r="58967" spans="41:43" x14ac:dyDescent="0.3">
      <c r="AO58967" s="9"/>
      <c r="AP58967" s="9"/>
      <c r="AQ58967" s="9"/>
    </row>
    <row r="58968" spans="41:43" x14ac:dyDescent="0.3">
      <c r="AO58968" s="9"/>
      <c r="AP58968" s="9"/>
      <c r="AQ58968" s="9"/>
    </row>
    <row r="58969" spans="41:43" x14ac:dyDescent="0.3">
      <c r="AO58969" s="9"/>
      <c r="AP58969" s="9"/>
      <c r="AQ58969" s="9"/>
    </row>
    <row r="58970" spans="41:43" x14ac:dyDescent="0.3">
      <c r="AO58970" s="9"/>
      <c r="AP58970" s="9"/>
      <c r="AQ58970" s="9"/>
    </row>
    <row r="58971" spans="41:43" x14ac:dyDescent="0.3">
      <c r="AO58971" s="9"/>
      <c r="AP58971" s="9"/>
      <c r="AQ58971" s="9"/>
    </row>
    <row r="58972" spans="41:43" x14ac:dyDescent="0.3">
      <c r="AO58972" s="9"/>
      <c r="AP58972" s="9"/>
      <c r="AQ58972" s="9"/>
    </row>
    <row r="58973" spans="41:43" x14ac:dyDescent="0.3">
      <c r="AO58973" s="9"/>
      <c r="AP58973" s="9"/>
      <c r="AQ58973" s="9"/>
    </row>
    <row r="58974" spans="41:43" x14ac:dyDescent="0.3">
      <c r="AO58974" s="9"/>
      <c r="AP58974" s="9"/>
      <c r="AQ58974" s="9"/>
    </row>
    <row r="58975" spans="41:43" x14ac:dyDescent="0.3">
      <c r="AO58975" s="9"/>
      <c r="AP58975" s="9"/>
      <c r="AQ58975" s="9"/>
    </row>
    <row r="58976" spans="41:43" x14ac:dyDescent="0.3">
      <c r="AO58976" s="9"/>
      <c r="AP58976" s="9"/>
      <c r="AQ58976" s="9"/>
    </row>
    <row r="58977" spans="41:43" x14ac:dyDescent="0.3">
      <c r="AO58977" s="9"/>
      <c r="AP58977" s="9"/>
      <c r="AQ58977" s="9"/>
    </row>
    <row r="58978" spans="41:43" x14ac:dyDescent="0.3">
      <c r="AO58978" s="9"/>
      <c r="AP58978" s="9"/>
      <c r="AQ58978" s="9"/>
    </row>
    <row r="58979" spans="41:43" x14ac:dyDescent="0.3">
      <c r="AO58979" s="9"/>
      <c r="AP58979" s="9"/>
      <c r="AQ58979" s="9"/>
    </row>
    <row r="58980" spans="41:43" x14ac:dyDescent="0.3">
      <c r="AO58980" s="9"/>
      <c r="AP58980" s="9"/>
      <c r="AQ58980" s="9"/>
    </row>
    <row r="58981" spans="41:43" x14ac:dyDescent="0.3">
      <c r="AO58981" s="9"/>
      <c r="AP58981" s="9"/>
      <c r="AQ58981" s="9"/>
    </row>
    <row r="58982" spans="41:43" x14ac:dyDescent="0.3">
      <c r="AO58982" s="9"/>
      <c r="AP58982" s="9"/>
      <c r="AQ58982" s="9"/>
    </row>
    <row r="58983" spans="41:43" x14ac:dyDescent="0.3">
      <c r="AO58983" s="9"/>
      <c r="AP58983" s="9"/>
      <c r="AQ58983" s="9"/>
    </row>
    <row r="58984" spans="41:43" x14ac:dyDescent="0.3">
      <c r="AO58984" s="9"/>
      <c r="AP58984" s="9"/>
      <c r="AQ58984" s="9"/>
    </row>
    <row r="58985" spans="41:43" x14ac:dyDescent="0.3">
      <c r="AO58985" s="9"/>
      <c r="AP58985" s="9"/>
      <c r="AQ58985" s="9"/>
    </row>
    <row r="58986" spans="41:43" x14ac:dyDescent="0.3">
      <c r="AO58986" s="9"/>
      <c r="AP58986" s="9"/>
      <c r="AQ58986" s="9"/>
    </row>
    <row r="58987" spans="41:43" x14ac:dyDescent="0.3">
      <c r="AO58987" s="9"/>
      <c r="AP58987" s="9"/>
      <c r="AQ58987" s="9"/>
    </row>
    <row r="58988" spans="41:43" x14ac:dyDescent="0.3">
      <c r="AO58988" s="9"/>
      <c r="AP58988" s="9"/>
      <c r="AQ58988" s="9"/>
    </row>
    <row r="58989" spans="41:43" x14ac:dyDescent="0.3">
      <c r="AO58989" s="9"/>
      <c r="AP58989" s="9"/>
      <c r="AQ58989" s="9"/>
    </row>
    <row r="58990" spans="41:43" x14ac:dyDescent="0.3">
      <c r="AO58990" s="9"/>
      <c r="AP58990" s="9"/>
      <c r="AQ58990" s="9"/>
    </row>
    <row r="58991" spans="41:43" x14ac:dyDescent="0.3">
      <c r="AO58991" s="9"/>
      <c r="AP58991" s="9"/>
      <c r="AQ58991" s="9"/>
    </row>
    <row r="58992" spans="41:43" x14ac:dyDescent="0.3">
      <c r="AO58992" s="9"/>
      <c r="AP58992" s="9"/>
      <c r="AQ58992" s="9"/>
    </row>
    <row r="58993" spans="41:43" x14ac:dyDescent="0.3">
      <c r="AO58993" s="9"/>
      <c r="AP58993" s="9"/>
      <c r="AQ58993" s="9"/>
    </row>
    <row r="58994" spans="41:43" x14ac:dyDescent="0.3">
      <c r="AO58994" s="9"/>
      <c r="AP58994" s="9"/>
      <c r="AQ58994" s="9"/>
    </row>
    <row r="58995" spans="41:43" x14ac:dyDescent="0.3">
      <c r="AO58995" s="9"/>
      <c r="AP58995" s="9"/>
      <c r="AQ58995" s="9"/>
    </row>
    <row r="58996" spans="41:43" x14ac:dyDescent="0.3">
      <c r="AO58996" s="9"/>
      <c r="AP58996" s="9"/>
      <c r="AQ58996" s="9"/>
    </row>
    <row r="58997" spans="41:43" x14ac:dyDescent="0.3">
      <c r="AO58997" s="9"/>
      <c r="AP58997" s="9"/>
      <c r="AQ58997" s="9"/>
    </row>
    <row r="58998" spans="41:43" x14ac:dyDescent="0.3">
      <c r="AO58998" s="9"/>
      <c r="AP58998" s="9"/>
      <c r="AQ58998" s="9"/>
    </row>
    <row r="58999" spans="41:43" x14ac:dyDescent="0.3">
      <c r="AO58999" s="9"/>
      <c r="AP58999" s="9"/>
      <c r="AQ58999" s="9"/>
    </row>
    <row r="59000" spans="41:43" x14ac:dyDescent="0.3">
      <c r="AO59000" s="9"/>
      <c r="AP59000" s="9"/>
      <c r="AQ59000" s="9"/>
    </row>
    <row r="59001" spans="41:43" x14ac:dyDescent="0.3">
      <c r="AO59001" s="9"/>
      <c r="AP59001" s="9"/>
      <c r="AQ59001" s="9"/>
    </row>
    <row r="59002" spans="41:43" x14ac:dyDescent="0.3">
      <c r="AO59002" s="9"/>
      <c r="AP59002" s="9"/>
      <c r="AQ59002" s="9"/>
    </row>
    <row r="59003" spans="41:43" x14ac:dyDescent="0.3">
      <c r="AO59003" s="9"/>
      <c r="AP59003" s="9"/>
      <c r="AQ59003" s="9"/>
    </row>
    <row r="59004" spans="41:43" x14ac:dyDescent="0.3">
      <c r="AO59004" s="9"/>
      <c r="AP59004" s="9"/>
      <c r="AQ59004" s="9"/>
    </row>
    <row r="59005" spans="41:43" x14ac:dyDescent="0.3">
      <c r="AO59005" s="9"/>
      <c r="AP59005" s="9"/>
      <c r="AQ59005" s="9"/>
    </row>
    <row r="59006" spans="41:43" x14ac:dyDescent="0.3">
      <c r="AO59006" s="9"/>
      <c r="AP59006" s="9"/>
      <c r="AQ59006" s="9"/>
    </row>
    <row r="59007" spans="41:43" x14ac:dyDescent="0.3">
      <c r="AO59007" s="9"/>
      <c r="AP59007" s="9"/>
      <c r="AQ59007" s="9"/>
    </row>
    <row r="59008" spans="41:43" x14ac:dyDescent="0.3">
      <c r="AO59008" s="9"/>
      <c r="AP59008" s="9"/>
      <c r="AQ59008" s="9"/>
    </row>
    <row r="59009" spans="41:43" x14ac:dyDescent="0.3">
      <c r="AO59009" s="9"/>
      <c r="AP59009" s="9"/>
      <c r="AQ59009" s="9"/>
    </row>
    <row r="59010" spans="41:43" x14ac:dyDescent="0.3">
      <c r="AO59010" s="9"/>
      <c r="AP59010" s="9"/>
      <c r="AQ59010" s="9"/>
    </row>
    <row r="59011" spans="41:43" x14ac:dyDescent="0.3">
      <c r="AO59011" s="9"/>
      <c r="AP59011" s="9"/>
      <c r="AQ59011" s="9"/>
    </row>
    <row r="59012" spans="41:43" x14ac:dyDescent="0.3">
      <c r="AO59012" s="9"/>
      <c r="AP59012" s="9"/>
      <c r="AQ59012" s="9"/>
    </row>
    <row r="59013" spans="41:43" x14ac:dyDescent="0.3">
      <c r="AO59013" s="9"/>
      <c r="AP59013" s="9"/>
      <c r="AQ59013" s="9"/>
    </row>
    <row r="59014" spans="41:43" x14ac:dyDescent="0.3">
      <c r="AO59014" s="9"/>
      <c r="AP59014" s="9"/>
      <c r="AQ59014" s="9"/>
    </row>
    <row r="59015" spans="41:43" x14ac:dyDescent="0.3">
      <c r="AO59015" s="9"/>
      <c r="AP59015" s="9"/>
      <c r="AQ59015" s="9"/>
    </row>
    <row r="59016" spans="41:43" x14ac:dyDescent="0.3">
      <c r="AO59016" s="9"/>
      <c r="AP59016" s="9"/>
      <c r="AQ59016" s="9"/>
    </row>
    <row r="59017" spans="41:43" x14ac:dyDescent="0.3">
      <c r="AO59017" s="9"/>
      <c r="AP59017" s="9"/>
      <c r="AQ59017" s="9"/>
    </row>
    <row r="59018" spans="41:43" x14ac:dyDescent="0.3">
      <c r="AO59018" s="9"/>
      <c r="AP59018" s="9"/>
      <c r="AQ59018" s="9"/>
    </row>
    <row r="59019" spans="41:43" x14ac:dyDescent="0.3">
      <c r="AO59019" s="9"/>
      <c r="AP59019" s="9"/>
      <c r="AQ59019" s="9"/>
    </row>
    <row r="59020" spans="41:43" x14ac:dyDescent="0.3">
      <c r="AO59020" s="9"/>
      <c r="AP59020" s="9"/>
      <c r="AQ59020" s="9"/>
    </row>
    <row r="59021" spans="41:43" x14ac:dyDescent="0.3">
      <c r="AO59021" s="9"/>
      <c r="AP59021" s="9"/>
      <c r="AQ59021" s="9"/>
    </row>
    <row r="59022" spans="41:43" x14ac:dyDescent="0.3">
      <c r="AO59022" s="9"/>
      <c r="AP59022" s="9"/>
      <c r="AQ59022" s="9"/>
    </row>
    <row r="59023" spans="41:43" x14ac:dyDescent="0.3">
      <c r="AO59023" s="9"/>
      <c r="AP59023" s="9"/>
      <c r="AQ59023" s="9"/>
    </row>
    <row r="59024" spans="41:43" x14ac:dyDescent="0.3">
      <c r="AO59024" s="9"/>
      <c r="AP59024" s="9"/>
      <c r="AQ59024" s="9"/>
    </row>
    <row r="59025" spans="41:43" x14ac:dyDescent="0.3">
      <c r="AO59025" s="9"/>
      <c r="AP59025" s="9"/>
      <c r="AQ59025" s="9"/>
    </row>
    <row r="59026" spans="41:43" x14ac:dyDescent="0.3">
      <c r="AO59026" s="9"/>
      <c r="AP59026" s="9"/>
      <c r="AQ59026" s="9"/>
    </row>
    <row r="59027" spans="41:43" x14ac:dyDescent="0.3">
      <c r="AO59027" s="9"/>
      <c r="AP59027" s="9"/>
      <c r="AQ59027" s="9"/>
    </row>
    <row r="59028" spans="41:43" x14ac:dyDescent="0.3">
      <c r="AO59028" s="9"/>
      <c r="AP59028" s="9"/>
      <c r="AQ59028" s="9"/>
    </row>
    <row r="59029" spans="41:43" x14ac:dyDescent="0.3">
      <c r="AO59029" s="9"/>
      <c r="AP59029" s="9"/>
      <c r="AQ59029" s="9"/>
    </row>
    <row r="59030" spans="41:43" x14ac:dyDescent="0.3">
      <c r="AO59030" s="9"/>
      <c r="AP59030" s="9"/>
      <c r="AQ59030" s="9"/>
    </row>
    <row r="59031" spans="41:43" x14ac:dyDescent="0.3">
      <c r="AO59031" s="9"/>
      <c r="AP59031" s="9"/>
      <c r="AQ59031" s="9"/>
    </row>
    <row r="59032" spans="41:43" x14ac:dyDescent="0.3">
      <c r="AO59032" s="9"/>
      <c r="AP59032" s="9"/>
      <c r="AQ59032" s="9"/>
    </row>
    <row r="59033" spans="41:43" x14ac:dyDescent="0.3">
      <c r="AO59033" s="9"/>
      <c r="AP59033" s="9"/>
      <c r="AQ59033" s="9"/>
    </row>
    <row r="59034" spans="41:43" x14ac:dyDescent="0.3">
      <c r="AO59034" s="9"/>
      <c r="AP59034" s="9"/>
      <c r="AQ59034" s="9"/>
    </row>
    <row r="59035" spans="41:43" x14ac:dyDescent="0.3">
      <c r="AO59035" s="9"/>
      <c r="AP59035" s="9"/>
      <c r="AQ59035" s="9"/>
    </row>
    <row r="59036" spans="41:43" x14ac:dyDescent="0.3">
      <c r="AO59036" s="9"/>
      <c r="AP59036" s="9"/>
      <c r="AQ59036" s="9"/>
    </row>
    <row r="59037" spans="41:43" x14ac:dyDescent="0.3">
      <c r="AO59037" s="9"/>
      <c r="AP59037" s="9"/>
      <c r="AQ59037" s="9"/>
    </row>
    <row r="59038" spans="41:43" x14ac:dyDescent="0.3">
      <c r="AO59038" s="9"/>
      <c r="AP59038" s="9"/>
      <c r="AQ59038" s="9"/>
    </row>
    <row r="59039" spans="41:43" x14ac:dyDescent="0.3">
      <c r="AO59039" s="9"/>
      <c r="AP59039" s="9"/>
      <c r="AQ59039" s="9"/>
    </row>
    <row r="59040" spans="41:43" x14ac:dyDescent="0.3">
      <c r="AO59040" s="9"/>
      <c r="AP59040" s="9"/>
      <c r="AQ59040" s="9"/>
    </row>
    <row r="59041" spans="41:43" x14ac:dyDescent="0.3">
      <c r="AO59041" s="9"/>
      <c r="AP59041" s="9"/>
      <c r="AQ59041" s="9"/>
    </row>
    <row r="59042" spans="41:43" x14ac:dyDescent="0.3">
      <c r="AO59042" s="9"/>
      <c r="AP59042" s="9"/>
      <c r="AQ59042" s="9"/>
    </row>
    <row r="59043" spans="41:43" x14ac:dyDescent="0.3">
      <c r="AO59043" s="9"/>
      <c r="AP59043" s="9"/>
      <c r="AQ59043" s="9"/>
    </row>
    <row r="59044" spans="41:43" x14ac:dyDescent="0.3">
      <c r="AO59044" s="9"/>
      <c r="AP59044" s="9"/>
      <c r="AQ59044" s="9"/>
    </row>
    <row r="59045" spans="41:43" x14ac:dyDescent="0.3">
      <c r="AO59045" s="9"/>
      <c r="AP59045" s="9"/>
      <c r="AQ59045" s="9"/>
    </row>
    <row r="59046" spans="41:43" x14ac:dyDescent="0.3">
      <c r="AO59046" s="9"/>
      <c r="AP59046" s="9"/>
      <c r="AQ59046" s="9"/>
    </row>
    <row r="59047" spans="41:43" x14ac:dyDescent="0.3">
      <c r="AO59047" s="9"/>
      <c r="AP59047" s="9"/>
      <c r="AQ59047" s="9"/>
    </row>
    <row r="59048" spans="41:43" x14ac:dyDescent="0.3">
      <c r="AO59048" s="9"/>
      <c r="AP59048" s="9"/>
      <c r="AQ59048" s="9"/>
    </row>
    <row r="59049" spans="41:43" x14ac:dyDescent="0.3">
      <c r="AO59049" s="9"/>
      <c r="AP59049" s="9"/>
      <c r="AQ59049" s="9"/>
    </row>
    <row r="59050" spans="41:43" x14ac:dyDescent="0.3">
      <c r="AO59050" s="9"/>
      <c r="AP59050" s="9"/>
      <c r="AQ59050" s="9"/>
    </row>
    <row r="59051" spans="41:43" x14ac:dyDescent="0.3">
      <c r="AO59051" s="9"/>
      <c r="AP59051" s="9"/>
      <c r="AQ59051" s="9"/>
    </row>
    <row r="59052" spans="41:43" x14ac:dyDescent="0.3">
      <c r="AO59052" s="9"/>
      <c r="AP59052" s="9"/>
      <c r="AQ59052" s="9"/>
    </row>
    <row r="59053" spans="41:43" x14ac:dyDescent="0.3">
      <c r="AO59053" s="9"/>
      <c r="AP59053" s="9"/>
      <c r="AQ59053" s="9"/>
    </row>
    <row r="59054" spans="41:43" x14ac:dyDescent="0.3">
      <c r="AO59054" s="9"/>
      <c r="AP59054" s="9"/>
      <c r="AQ59054" s="9"/>
    </row>
    <row r="59055" spans="41:43" x14ac:dyDescent="0.3">
      <c r="AO59055" s="9"/>
      <c r="AP59055" s="9"/>
      <c r="AQ59055" s="9"/>
    </row>
    <row r="59056" spans="41:43" x14ac:dyDescent="0.3">
      <c r="AO59056" s="9"/>
      <c r="AP59056" s="9"/>
      <c r="AQ59056" s="9"/>
    </row>
    <row r="59057" spans="41:43" x14ac:dyDescent="0.3">
      <c r="AO59057" s="9"/>
      <c r="AP59057" s="9"/>
      <c r="AQ59057" s="9"/>
    </row>
    <row r="59058" spans="41:43" x14ac:dyDescent="0.3">
      <c r="AO59058" s="9"/>
      <c r="AP59058" s="9"/>
      <c r="AQ59058" s="9"/>
    </row>
    <row r="59059" spans="41:43" x14ac:dyDescent="0.3">
      <c r="AO59059" s="9"/>
      <c r="AP59059" s="9"/>
      <c r="AQ59059" s="9"/>
    </row>
    <row r="59060" spans="41:43" x14ac:dyDescent="0.3">
      <c r="AO59060" s="9"/>
      <c r="AP59060" s="9"/>
      <c r="AQ59060" s="9"/>
    </row>
    <row r="59061" spans="41:43" x14ac:dyDescent="0.3">
      <c r="AO59061" s="9"/>
      <c r="AP59061" s="9"/>
      <c r="AQ59061" s="9"/>
    </row>
    <row r="59062" spans="41:43" x14ac:dyDescent="0.3">
      <c r="AO59062" s="9"/>
      <c r="AP59062" s="9"/>
      <c r="AQ59062" s="9"/>
    </row>
    <row r="59063" spans="41:43" x14ac:dyDescent="0.3">
      <c r="AO59063" s="9"/>
      <c r="AP59063" s="9"/>
      <c r="AQ59063" s="9"/>
    </row>
    <row r="59064" spans="41:43" x14ac:dyDescent="0.3">
      <c r="AO59064" s="9"/>
      <c r="AP59064" s="9"/>
      <c r="AQ59064" s="9"/>
    </row>
    <row r="59065" spans="41:43" x14ac:dyDescent="0.3">
      <c r="AO59065" s="9"/>
      <c r="AP59065" s="9"/>
      <c r="AQ59065" s="9"/>
    </row>
    <row r="59066" spans="41:43" x14ac:dyDescent="0.3">
      <c r="AO59066" s="9"/>
      <c r="AP59066" s="9"/>
      <c r="AQ59066" s="9"/>
    </row>
    <row r="59067" spans="41:43" x14ac:dyDescent="0.3">
      <c r="AO59067" s="9"/>
      <c r="AP59067" s="9"/>
      <c r="AQ59067" s="9"/>
    </row>
    <row r="59068" spans="41:43" x14ac:dyDescent="0.3">
      <c r="AO59068" s="9"/>
      <c r="AP59068" s="9"/>
      <c r="AQ59068" s="9"/>
    </row>
    <row r="59069" spans="41:43" x14ac:dyDescent="0.3">
      <c r="AO59069" s="9"/>
      <c r="AP59069" s="9"/>
      <c r="AQ59069" s="9"/>
    </row>
    <row r="59070" spans="41:43" x14ac:dyDescent="0.3">
      <c r="AO59070" s="9"/>
      <c r="AP59070" s="9"/>
      <c r="AQ59070" s="9"/>
    </row>
    <row r="59071" spans="41:43" x14ac:dyDescent="0.3">
      <c r="AO59071" s="9"/>
      <c r="AP59071" s="9"/>
      <c r="AQ59071" s="9"/>
    </row>
    <row r="59072" spans="41:43" x14ac:dyDescent="0.3">
      <c r="AO59072" s="9"/>
      <c r="AP59072" s="9"/>
      <c r="AQ59072" s="9"/>
    </row>
    <row r="59073" spans="41:43" x14ac:dyDescent="0.3">
      <c r="AO59073" s="9"/>
      <c r="AP59073" s="9"/>
      <c r="AQ59073" s="9"/>
    </row>
    <row r="59074" spans="41:43" x14ac:dyDescent="0.3">
      <c r="AO59074" s="9"/>
      <c r="AP59074" s="9"/>
      <c r="AQ59074" s="9"/>
    </row>
    <row r="59075" spans="41:43" x14ac:dyDescent="0.3">
      <c r="AO59075" s="9"/>
      <c r="AP59075" s="9"/>
      <c r="AQ59075" s="9"/>
    </row>
    <row r="59076" spans="41:43" x14ac:dyDescent="0.3">
      <c r="AO59076" s="9"/>
      <c r="AP59076" s="9"/>
      <c r="AQ59076" s="9"/>
    </row>
    <row r="59077" spans="41:43" x14ac:dyDescent="0.3">
      <c r="AO59077" s="9"/>
      <c r="AP59077" s="9"/>
      <c r="AQ59077" s="9"/>
    </row>
    <row r="59078" spans="41:43" x14ac:dyDescent="0.3">
      <c r="AO59078" s="9"/>
      <c r="AP59078" s="9"/>
      <c r="AQ59078" s="9"/>
    </row>
    <row r="59079" spans="41:43" x14ac:dyDescent="0.3">
      <c r="AO59079" s="9"/>
      <c r="AP59079" s="9"/>
      <c r="AQ59079" s="9"/>
    </row>
    <row r="59080" spans="41:43" x14ac:dyDescent="0.3">
      <c r="AO59080" s="9"/>
      <c r="AP59080" s="9"/>
      <c r="AQ59080" s="9"/>
    </row>
    <row r="59081" spans="41:43" x14ac:dyDescent="0.3">
      <c r="AO59081" s="9"/>
      <c r="AP59081" s="9"/>
      <c r="AQ59081" s="9"/>
    </row>
    <row r="59082" spans="41:43" x14ac:dyDescent="0.3">
      <c r="AO59082" s="9"/>
      <c r="AP59082" s="9"/>
      <c r="AQ59082" s="9"/>
    </row>
    <row r="59083" spans="41:43" x14ac:dyDescent="0.3">
      <c r="AO59083" s="9"/>
      <c r="AP59083" s="9"/>
      <c r="AQ59083" s="9"/>
    </row>
    <row r="59084" spans="41:43" x14ac:dyDescent="0.3">
      <c r="AO59084" s="9"/>
      <c r="AP59084" s="9"/>
      <c r="AQ59084" s="9"/>
    </row>
    <row r="59085" spans="41:43" x14ac:dyDescent="0.3">
      <c r="AO59085" s="9"/>
      <c r="AP59085" s="9"/>
      <c r="AQ59085" s="9"/>
    </row>
    <row r="59086" spans="41:43" x14ac:dyDescent="0.3">
      <c r="AO59086" s="9"/>
      <c r="AP59086" s="9"/>
      <c r="AQ59086" s="9"/>
    </row>
    <row r="59087" spans="41:43" x14ac:dyDescent="0.3">
      <c r="AO59087" s="9"/>
      <c r="AP59087" s="9"/>
      <c r="AQ59087" s="9"/>
    </row>
    <row r="59088" spans="41:43" x14ac:dyDescent="0.3">
      <c r="AO59088" s="9"/>
      <c r="AP59088" s="9"/>
      <c r="AQ59088" s="9"/>
    </row>
    <row r="59089" spans="41:43" x14ac:dyDescent="0.3">
      <c r="AO59089" s="9"/>
      <c r="AP59089" s="9"/>
      <c r="AQ59089" s="9"/>
    </row>
    <row r="59090" spans="41:43" x14ac:dyDescent="0.3">
      <c r="AO59090" s="9"/>
      <c r="AP59090" s="9"/>
      <c r="AQ59090" s="9"/>
    </row>
    <row r="59091" spans="41:43" x14ac:dyDescent="0.3">
      <c r="AO59091" s="9"/>
      <c r="AP59091" s="9"/>
      <c r="AQ59091" s="9"/>
    </row>
    <row r="59092" spans="41:43" x14ac:dyDescent="0.3">
      <c r="AO59092" s="9"/>
      <c r="AP59092" s="9"/>
      <c r="AQ59092" s="9"/>
    </row>
    <row r="59093" spans="41:43" x14ac:dyDescent="0.3">
      <c r="AO59093" s="9"/>
      <c r="AP59093" s="9"/>
      <c r="AQ59093" s="9"/>
    </row>
    <row r="59094" spans="41:43" x14ac:dyDescent="0.3">
      <c r="AO59094" s="9"/>
      <c r="AP59094" s="9"/>
      <c r="AQ59094" s="9"/>
    </row>
    <row r="59095" spans="41:43" x14ac:dyDescent="0.3">
      <c r="AO59095" s="9"/>
      <c r="AP59095" s="9"/>
      <c r="AQ59095" s="9"/>
    </row>
    <row r="59096" spans="41:43" x14ac:dyDescent="0.3">
      <c r="AO59096" s="9"/>
      <c r="AP59096" s="9"/>
      <c r="AQ59096" s="9"/>
    </row>
    <row r="59097" spans="41:43" x14ac:dyDescent="0.3">
      <c r="AO59097" s="9"/>
      <c r="AP59097" s="9"/>
      <c r="AQ59097" s="9"/>
    </row>
    <row r="59098" spans="41:43" x14ac:dyDescent="0.3">
      <c r="AO59098" s="9"/>
      <c r="AP59098" s="9"/>
      <c r="AQ59098" s="9"/>
    </row>
    <row r="59099" spans="41:43" x14ac:dyDescent="0.3">
      <c r="AO59099" s="9"/>
      <c r="AP59099" s="9"/>
      <c r="AQ59099" s="9"/>
    </row>
    <row r="59100" spans="41:43" x14ac:dyDescent="0.3">
      <c r="AO59100" s="9"/>
      <c r="AP59100" s="9"/>
      <c r="AQ59100" s="9"/>
    </row>
    <row r="59101" spans="41:43" x14ac:dyDescent="0.3">
      <c r="AO59101" s="9"/>
      <c r="AP59101" s="9"/>
      <c r="AQ59101" s="9"/>
    </row>
    <row r="59102" spans="41:43" x14ac:dyDescent="0.3">
      <c r="AO59102" s="9"/>
      <c r="AP59102" s="9"/>
      <c r="AQ59102" s="9"/>
    </row>
    <row r="59103" spans="41:43" x14ac:dyDescent="0.3">
      <c r="AO59103" s="9"/>
      <c r="AP59103" s="9"/>
      <c r="AQ59103" s="9"/>
    </row>
    <row r="59104" spans="41:43" x14ac:dyDescent="0.3">
      <c r="AO59104" s="9"/>
      <c r="AP59104" s="9"/>
      <c r="AQ59104" s="9"/>
    </row>
    <row r="59105" spans="41:43" x14ac:dyDescent="0.3">
      <c r="AO59105" s="9"/>
      <c r="AP59105" s="9"/>
      <c r="AQ59105" s="9"/>
    </row>
    <row r="59106" spans="41:43" x14ac:dyDescent="0.3">
      <c r="AO59106" s="9"/>
      <c r="AP59106" s="9"/>
      <c r="AQ59106" s="9"/>
    </row>
    <row r="59107" spans="41:43" x14ac:dyDescent="0.3">
      <c r="AO59107" s="9"/>
      <c r="AP59107" s="9"/>
      <c r="AQ59107" s="9"/>
    </row>
    <row r="59108" spans="41:43" x14ac:dyDescent="0.3">
      <c r="AO59108" s="9"/>
      <c r="AP59108" s="9"/>
      <c r="AQ59108" s="9"/>
    </row>
    <row r="59109" spans="41:43" x14ac:dyDescent="0.3">
      <c r="AO59109" s="9"/>
      <c r="AP59109" s="9"/>
      <c r="AQ59109" s="9"/>
    </row>
    <row r="59110" spans="41:43" x14ac:dyDescent="0.3">
      <c r="AO59110" s="9"/>
      <c r="AP59110" s="9"/>
      <c r="AQ59110" s="9"/>
    </row>
    <row r="59111" spans="41:43" x14ac:dyDescent="0.3">
      <c r="AO59111" s="9"/>
      <c r="AP59111" s="9"/>
      <c r="AQ59111" s="9"/>
    </row>
    <row r="59112" spans="41:43" x14ac:dyDescent="0.3">
      <c r="AO59112" s="9"/>
      <c r="AP59112" s="9"/>
      <c r="AQ59112" s="9"/>
    </row>
    <row r="59113" spans="41:43" x14ac:dyDescent="0.3">
      <c r="AO59113" s="9"/>
      <c r="AP59113" s="9"/>
      <c r="AQ59113" s="9"/>
    </row>
    <row r="59114" spans="41:43" x14ac:dyDescent="0.3">
      <c r="AO59114" s="9"/>
      <c r="AP59114" s="9"/>
      <c r="AQ59114" s="9"/>
    </row>
    <row r="59115" spans="41:43" x14ac:dyDescent="0.3">
      <c r="AO59115" s="9"/>
      <c r="AP59115" s="9"/>
      <c r="AQ59115" s="9"/>
    </row>
    <row r="59116" spans="41:43" x14ac:dyDescent="0.3">
      <c r="AO59116" s="9"/>
      <c r="AP59116" s="9"/>
      <c r="AQ59116" s="9"/>
    </row>
    <row r="59117" spans="41:43" x14ac:dyDescent="0.3">
      <c r="AO59117" s="9"/>
      <c r="AP59117" s="9"/>
      <c r="AQ59117" s="9"/>
    </row>
    <row r="59118" spans="41:43" x14ac:dyDescent="0.3">
      <c r="AO59118" s="9"/>
      <c r="AP59118" s="9"/>
      <c r="AQ59118" s="9"/>
    </row>
    <row r="59119" spans="41:43" x14ac:dyDescent="0.3">
      <c r="AO59119" s="9"/>
      <c r="AP59119" s="9"/>
      <c r="AQ59119" s="9"/>
    </row>
    <row r="59120" spans="41:43" x14ac:dyDescent="0.3">
      <c r="AO59120" s="9"/>
      <c r="AP59120" s="9"/>
      <c r="AQ59120" s="9"/>
    </row>
    <row r="59121" spans="41:43" x14ac:dyDescent="0.3">
      <c r="AO59121" s="9"/>
      <c r="AP59121" s="9"/>
      <c r="AQ59121" s="9"/>
    </row>
    <row r="59122" spans="41:43" x14ac:dyDescent="0.3">
      <c r="AO59122" s="9"/>
      <c r="AP59122" s="9"/>
      <c r="AQ59122" s="9"/>
    </row>
    <row r="59123" spans="41:43" x14ac:dyDescent="0.3">
      <c r="AO59123" s="9"/>
      <c r="AP59123" s="9"/>
      <c r="AQ59123" s="9"/>
    </row>
    <row r="59124" spans="41:43" x14ac:dyDescent="0.3">
      <c r="AO59124" s="9"/>
      <c r="AP59124" s="9"/>
      <c r="AQ59124" s="9"/>
    </row>
    <row r="59125" spans="41:43" x14ac:dyDescent="0.3">
      <c r="AO59125" s="9"/>
      <c r="AP59125" s="9"/>
      <c r="AQ59125" s="9"/>
    </row>
    <row r="59126" spans="41:43" x14ac:dyDescent="0.3">
      <c r="AO59126" s="9"/>
      <c r="AP59126" s="9"/>
      <c r="AQ59126" s="9"/>
    </row>
    <row r="59127" spans="41:43" x14ac:dyDescent="0.3">
      <c r="AO59127" s="9"/>
      <c r="AP59127" s="9"/>
      <c r="AQ59127" s="9"/>
    </row>
    <row r="59128" spans="41:43" x14ac:dyDescent="0.3">
      <c r="AO59128" s="9"/>
      <c r="AP59128" s="9"/>
      <c r="AQ59128" s="9"/>
    </row>
    <row r="59129" spans="41:43" x14ac:dyDescent="0.3">
      <c r="AO59129" s="9"/>
      <c r="AP59129" s="9"/>
      <c r="AQ59129" s="9"/>
    </row>
    <row r="59130" spans="41:43" x14ac:dyDescent="0.3">
      <c r="AO59130" s="9"/>
      <c r="AP59130" s="9"/>
      <c r="AQ59130" s="9"/>
    </row>
    <row r="59131" spans="41:43" x14ac:dyDescent="0.3">
      <c r="AO59131" s="9"/>
      <c r="AP59131" s="9"/>
      <c r="AQ59131" s="9"/>
    </row>
    <row r="59132" spans="41:43" x14ac:dyDescent="0.3">
      <c r="AO59132" s="9"/>
      <c r="AP59132" s="9"/>
      <c r="AQ59132" s="9"/>
    </row>
    <row r="59133" spans="41:43" x14ac:dyDescent="0.3">
      <c r="AO59133" s="9"/>
      <c r="AP59133" s="9"/>
      <c r="AQ59133" s="9"/>
    </row>
    <row r="59134" spans="41:43" x14ac:dyDescent="0.3">
      <c r="AO59134" s="9"/>
      <c r="AP59134" s="9"/>
      <c r="AQ59134" s="9"/>
    </row>
    <row r="59135" spans="41:43" x14ac:dyDescent="0.3">
      <c r="AO59135" s="9"/>
      <c r="AP59135" s="9"/>
      <c r="AQ59135" s="9"/>
    </row>
    <row r="59136" spans="41:43" x14ac:dyDescent="0.3">
      <c r="AO59136" s="9"/>
      <c r="AP59136" s="9"/>
      <c r="AQ59136" s="9"/>
    </row>
    <row r="59137" spans="41:43" x14ac:dyDescent="0.3">
      <c r="AO59137" s="9"/>
      <c r="AP59137" s="9"/>
      <c r="AQ59137" s="9"/>
    </row>
    <row r="59138" spans="41:43" x14ac:dyDescent="0.3">
      <c r="AO59138" s="9"/>
      <c r="AP59138" s="9"/>
      <c r="AQ59138" s="9"/>
    </row>
    <row r="59139" spans="41:43" x14ac:dyDescent="0.3">
      <c r="AO59139" s="9"/>
      <c r="AP59139" s="9"/>
      <c r="AQ59139" s="9"/>
    </row>
    <row r="59140" spans="41:43" x14ac:dyDescent="0.3">
      <c r="AO59140" s="9"/>
      <c r="AP59140" s="9"/>
      <c r="AQ59140" s="9"/>
    </row>
    <row r="59141" spans="41:43" x14ac:dyDescent="0.3">
      <c r="AO59141" s="9"/>
      <c r="AP59141" s="9"/>
      <c r="AQ59141" s="9"/>
    </row>
    <row r="59142" spans="41:43" x14ac:dyDescent="0.3">
      <c r="AO59142" s="9"/>
      <c r="AP59142" s="9"/>
      <c r="AQ59142" s="9"/>
    </row>
    <row r="59143" spans="41:43" x14ac:dyDescent="0.3">
      <c r="AO59143" s="9"/>
      <c r="AP59143" s="9"/>
      <c r="AQ59143" s="9"/>
    </row>
    <row r="59144" spans="41:43" x14ac:dyDescent="0.3">
      <c r="AO59144" s="9"/>
      <c r="AP59144" s="9"/>
      <c r="AQ59144" s="9"/>
    </row>
    <row r="59145" spans="41:43" x14ac:dyDescent="0.3">
      <c r="AO59145" s="9"/>
      <c r="AP59145" s="9"/>
      <c r="AQ59145" s="9"/>
    </row>
    <row r="59146" spans="41:43" x14ac:dyDescent="0.3">
      <c r="AO59146" s="9"/>
      <c r="AP59146" s="9"/>
      <c r="AQ59146" s="9"/>
    </row>
    <row r="59147" spans="41:43" x14ac:dyDescent="0.3">
      <c r="AO59147" s="9"/>
      <c r="AP59147" s="9"/>
      <c r="AQ59147" s="9"/>
    </row>
    <row r="59148" spans="41:43" x14ac:dyDescent="0.3">
      <c r="AO59148" s="9"/>
      <c r="AP59148" s="9"/>
      <c r="AQ59148" s="9"/>
    </row>
    <row r="59149" spans="41:43" x14ac:dyDescent="0.3">
      <c r="AO59149" s="9"/>
      <c r="AP59149" s="9"/>
      <c r="AQ59149" s="9"/>
    </row>
    <row r="59150" spans="41:43" x14ac:dyDescent="0.3">
      <c r="AO59150" s="9"/>
      <c r="AP59150" s="9"/>
      <c r="AQ59150" s="9"/>
    </row>
    <row r="59151" spans="41:43" x14ac:dyDescent="0.3">
      <c r="AO59151" s="9"/>
      <c r="AP59151" s="9"/>
      <c r="AQ59151" s="9"/>
    </row>
    <row r="59152" spans="41:43" x14ac:dyDescent="0.3">
      <c r="AO59152" s="9"/>
      <c r="AP59152" s="9"/>
      <c r="AQ59152" s="9"/>
    </row>
    <row r="59153" spans="41:43" x14ac:dyDescent="0.3">
      <c r="AO59153" s="9"/>
      <c r="AP59153" s="9"/>
      <c r="AQ59153" s="9"/>
    </row>
    <row r="59154" spans="41:43" x14ac:dyDescent="0.3">
      <c r="AO59154" s="9"/>
      <c r="AP59154" s="9"/>
      <c r="AQ59154" s="9"/>
    </row>
    <row r="59155" spans="41:43" x14ac:dyDescent="0.3">
      <c r="AO59155" s="9"/>
      <c r="AP59155" s="9"/>
      <c r="AQ59155" s="9"/>
    </row>
    <row r="59156" spans="41:43" x14ac:dyDescent="0.3">
      <c r="AO59156" s="9"/>
      <c r="AP59156" s="9"/>
      <c r="AQ59156" s="9"/>
    </row>
    <row r="59157" spans="41:43" x14ac:dyDescent="0.3">
      <c r="AO59157" s="9"/>
      <c r="AP59157" s="9"/>
      <c r="AQ59157" s="9"/>
    </row>
    <row r="59158" spans="41:43" x14ac:dyDescent="0.3">
      <c r="AO59158" s="9"/>
      <c r="AP59158" s="9"/>
      <c r="AQ59158" s="9"/>
    </row>
    <row r="59159" spans="41:43" x14ac:dyDescent="0.3">
      <c r="AO59159" s="9"/>
      <c r="AP59159" s="9"/>
      <c r="AQ59159" s="9"/>
    </row>
    <row r="59160" spans="41:43" x14ac:dyDescent="0.3">
      <c r="AO59160" s="9"/>
      <c r="AP59160" s="9"/>
      <c r="AQ59160" s="9"/>
    </row>
    <row r="59161" spans="41:43" x14ac:dyDescent="0.3">
      <c r="AO59161" s="9"/>
      <c r="AP59161" s="9"/>
      <c r="AQ59161" s="9"/>
    </row>
    <row r="59162" spans="41:43" x14ac:dyDescent="0.3">
      <c r="AO59162" s="9"/>
      <c r="AP59162" s="9"/>
      <c r="AQ59162" s="9"/>
    </row>
    <row r="59163" spans="41:43" x14ac:dyDescent="0.3">
      <c r="AO59163" s="9"/>
      <c r="AP59163" s="9"/>
      <c r="AQ59163" s="9"/>
    </row>
    <row r="59164" spans="41:43" x14ac:dyDescent="0.3">
      <c r="AO59164" s="9"/>
      <c r="AP59164" s="9"/>
      <c r="AQ59164" s="9"/>
    </row>
    <row r="59165" spans="41:43" x14ac:dyDescent="0.3">
      <c r="AO59165" s="9"/>
      <c r="AP59165" s="9"/>
      <c r="AQ59165" s="9"/>
    </row>
    <row r="59166" spans="41:43" x14ac:dyDescent="0.3">
      <c r="AO59166" s="9"/>
      <c r="AP59166" s="9"/>
      <c r="AQ59166" s="9"/>
    </row>
    <row r="59167" spans="41:43" x14ac:dyDescent="0.3">
      <c r="AO59167" s="9"/>
      <c r="AP59167" s="9"/>
      <c r="AQ59167" s="9"/>
    </row>
    <row r="59168" spans="41:43" x14ac:dyDescent="0.3">
      <c r="AO59168" s="9"/>
      <c r="AP59168" s="9"/>
      <c r="AQ59168" s="9"/>
    </row>
    <row r="59169" spans="41:43" x14ac:dyDescent="0.3">
      <c r="AO59169" s="9"/>
      <c r="AP59169" s="9"/>
      <c r="AQ59169" s="9"/>
    </row>
    <row r="59170" spans="41:43" x14ac:dyDescent="0.3">
      <c r="AO59170" s="9"/>
      <c r="AP59170" s="9"/>
      <c r="AQ59170" s="9"/>
    </row>
    <row r="59171" spans="41:43" x14ac:dyDescent="0.3">
      <c r="AO59171" s="9"/>
      <c r="AP59171" s="9"/>
      <c r="AQ59171" s="9"/>
    </row>
    <row r="59172" spans="41:43" x14ac:dyDescent="0.3">
      <c r="AO59172" s="9"/>
      <c r="AP59172" s="9"/>
      <c r="AQ59172" s="9"/>
    </row>
    <row r="59173" spans="41:43" x14ac:dyDescent="0.3">
      <c r="AO59173" s="9"/>
      <c r="AP59173" s="9"/>
      <c r="AQ59173" s="9"/>
    </row>
    <row r="59174" spans="41:43" x14ac:dyDescent="0.3">
      <c r="AO59174" s="9"/>
      <c r="AP59174" s="9"/>
      <c r="AQ59174" s="9"/>
    </row>
    <row r="59175" spans="41:43" x14ac:dyDescent="0.3">
      <c r="AO59175" s="9"/>
      <c r="AP59175" s="9"/>
      <c r="AQ59175" s="9"/>
    </row>
    <row r="59176" spans="41:43" x14ac:dyDescent="0.3">
      <c r="AO59176" s="9"/>
      <c r="AP59176" s="9"/>
      <c r="AQ59176" s="9"/>
    </row>
    <row r="59177" spans="41:43" x14ac:dyDescent="0.3">
      <c r="AO59177" s="9"/>
      <c r="AP59177" s="9"/>
      <c r="AQ59177" s="9"/>
    </row>
    <row r="59178" spans="41:43" x14ac:dyDescent="0.3">
      <c r="AO59178" s="9"/>
      <c r="AP59178" s="9"/>
      <c r="AQ59178" s="9"/>
    </row>
    <row r="59179" spans="41:43" x14ac:dyDescent="0.3">
      <c r="AO59179" s="9"/>
      <c r="AP59179" s="9"/>
      <c r="AQ59179" s="9"/>
    </row>
    <row r="59180" spans="41:43" x14ac:dyDescent="0.3">
      <c r="AO59180" s="9"/>
      <c r="AP59180" s="9"/>
      <c r="AQ59180" s="9"/>
    </row>
    <row r="59181" spans="41:43" x14ac:dyDescent="0.3">
      <c r="AO59181" s="9"/>
      <c r="AP59181" s="9"/>
      <c r="AQ59181" s="9"/>
    </row>
    <row r="59182" spans="41:43" x14ac:dyDescent="0.3">
      <c r="AO59182" s="9"/>
      <c r="AP59182" s="9"/>
      <c r="AQ59182" s="9"/>
    </row>
    <row r="59183" spans="41:43" x14ac:dyDescent="0.3">
      <c r="AO59183" s="9"/>
      <c r="AP59183" s="9"/>
      <c r="AQ59183" s="9"/>
    </row>
    <row r="59184" spans="41:43" x14ac:dyDescent="0.3">
      <c r="AO59184" s="9"/>
      <c r="AP59184" s="9"/>
      <c r="AQ59184" s="9"/>
    </row>
    <row r="59185" spans="41:43" x14ac:dyDescent="0.3">
      <c r="AO59185" s="9"/>
      <c r="AP59185" s="9"/>
      <c r="AQ59185" s="9"/>
    </row>
    <row r="59186" spans="41:43" x14ac:dyDescent="0.3">
      <c r="AO59186" s="9"/>
      <c r="AP59186" s="9"/>
      <c r="AQ59186" s="9"/>
    </row>
    <row r="59187" spans="41:43" x14ac:dyDescent="0.3">
      <c r="AO59187" s="9"/>
      <c r="AP59187" s="9"/>
      <c r="AQ59187" s="9"/>
    </row>
    <row r="59188" spans="41:43" x14ac:dyDescent="0.3">
      <c r="AO59188" s="9"/>
      <c r="AP59188" s="9"/>
      <c r="AQ59188" s="9"/>
    </row>
    <row r="59189" spans="41:43" x14ac:dyDescent="0.3">
      <c r="AO59189" s="9"/>
      <c r="AP59189" s="9"/>
      <c r="AQ59189" s="9"/>
    </row>
    <row r="59190" spans="41:43" x14ac:dyDescent="0.3">
      <c r="AO59190" s="9"/>
      <c r="AP59190" s="9"/>
      <c r="AQ59190" s="9"/>
    </row>
    <row r="59191" spans="41:43" x14ac:dyDescent="0.3">
      <c r="AO59191" s="9"/>
      <c r="AP59191" s="9"/>
      <c r="AQ59191" s="9"/>
    </row>
    <row r="59192" spans="41:43" x14ac:dyDescent="0.3">
      <c r="AO59192" s="9"/>
      <c r="AP59192" s="9"/>
      <c r="AQ59192" s="9"/>
    </row>
    <row r="59193" spans="41:43" x14ac:dyDescent="0.3">
      <c r="AO59193" s="9"/>
      <c r="AP59193" s="9"/>
      <c r="AQ59193" s="9"/>
    </row>
    <row r="59194" spans="41:43" x14ac:dyDescent="0.3">
      <c r="AO59194" s="9"/>
      <c r="AP59194" s="9"/>
      <c r="AQ59194" s="9"/>
    </row>
    <row r="59195" spans="41:43" x14ac:dyDescent="0.3">
      <c r="AO59195" s="9"/>
      <c r="AP59195" s="9"/>
      <c r="AQ59195" s="9"/>
    </row>
    <row r="59196" spans="41:43" x14ac:dyDescent="0.3">
      <c r="AO59196" s="9"/>
      <c r="AP59196" s="9"/>
      <c r="AQ59196" s="9"/>
    </row>
    <row r="59197" spans="41:43" x14ac:dyDescent="0.3">
      <c r="AO59197" s="9"/>
      <c r="AP59197" s="9"/>
      <c r="AQ59197" s="9"/>
    </row>
    <row r="59198" spans="41:43" x14ac:dyDescent="0.3">
      <c r="AO59198" s="9"/>
      <c r="AP59198" s="9"/>
      <c r="AQ59198" s="9"/>
    </row>
    <row r="59199" spans="41:43" x14ac:dyDescent="0.3">
      <c r="AO59199" s="9"/>
      <c r="AP59199" s="9"/>
      <c r="AQ59199" s="9"/>
    </row>
    <row r="59200" spans="41:43" x14ac:dyDescent="0.3">
      <c r="AO59200" s="9"/>
      <c r="AP59200" s="9"/>
      <c r="AQ59200" s="9"/>
    </row>
    <row r="59201" spans="41:43" x14ac:dyDescent="0.3">
      <c r="AO59201" s="9"/>
      <c r="AP59201" s="9"/>
      <c r="AQ59201" s="9"/>
    </row>
    <row r="59202" spans="41:43" x14ac:dyDescent="0.3">
      <c r="AO59202" s="9"/>
      <c r="AP59202" s="9"/>
      <c r="AQ59202" s="9"/>
    </row>
    <row r="59203" spans="41:43" x14ac:dyDescent="0.3">
      <c r="AO59203" s="9"/>
      <c r="AP59203" s="9"/>
      <c r="AQ59203" s="9"/>
    </row>
    <row r="59204" spans="41:43" x14ac:dyDescent="0.3">
      <c r="AO59204" s="9"/>
      <c r="AP59204" s="9"/>
      <c r="AQ59204" s="9"/>
    </row>
    <row r="59205" spans="41:43" x14ac:dyDescent="0.3">
      <c r="AO59205" s="9"/>
      <c r="AP59205" s="9"/>
      <c r="AQ59205" s="9"/>
    </row>
    <row r="59206" spans="41:43" x14ac:dyDescent="0.3">
      <c r="AO59206" s="9"/>
      <c r="AP59206" s="9"/>
      <c r="AQ59206" s="9"/>
    </row>
    <row r="59207" spans="41:43" x14ac:dyDescent="0.3">
      <c r="AO59207" s="9"/>
      <c r="AP59207" s="9"/>
      <c r="AQ59207" s="9"/>
    </row>
    <row r="59208" spans="41:43" x14ac:dyDescent="0.3">
      <c r="AO59208" s="9"/>
      <c r="AP59208" s="9"/>
      <c r="AQ59208" s="9"/>
    </row>
    <row r="59209" spans="41:43" x14ac:dyDescent="0.3">
      <c r="AO59209" s="9"/>
      <c r="AP59209" s="9"/>
      <c r="AQ59209" s="9"/>
    </row>
    <row r="59210" spans="41:43" x14ac:dyDescent="0.3">
      <c r="AO59210" s="9"/>
      <c r="AP59210" s="9"/>
      <c r="AQ59210" s="9"/>
    </row>
    <row r="59211" spans="41:43" x14ac:dyDescent="0.3">
      <c r="AO59211" s="9"/>
      <c r="AP59211" s="9"/>
      <c r="AQ59211" s="9"/>
    </row>
    <row r="59212" spans="41:43" x14ac:dyDescent="0.3">
      <c r="AO59212" s="9"/>
      <c r="AP59212" s="9"/>
      <c r="AQ59212" s="9"/>
    </row>
    <row r="59213" spans="41:43" x14ac:dyDescent="0.3">
      <c r="AO59213" s="9"/>
      <c r="AP59213" s="9"/>
      <c r="AQ59213" s="9"/>
    </row>
    <row r="59214" spans="41:43" x14ac:dyDescent="0.3">
      <c r="AO59214" s="9"/>
      <c r="AP59214" s="9"/>
      <c r="AQ59214" s="9"/>
    </row>
    <row r="59215" spans="41:43" x14ac:dyDescent="0.3">
      <c r="AO59215" s="9"/>
      <c r="AP59215" s="9"/>
      <c r="AQ59215" s="9"/>
    </row>
    <row r="59216" spans="41:43" x14ac:dyDescent="0.3">
      <c r="AO59216" s="9"/>
      <c r="AP59216" s="9"/>
      <c r="AQ59216" s="9"/>
    </row>
    <row r="59217" spans="41:43" x14ac:dyDescent="0.3">
      <c r="AO59217" s="9"/>
      <c r="AP59217" s="9"/>
      <c r="AQ59217" s="9"/>
    </row>
    <row r="59218" spans="41:43" x14ac:dyDescent="0.3">
      <c r="AO59218" s="9"/>
      <c r="AP59218" s="9"/>
      <c r="AQ59218" s="9"/>
    </row>
    <row r="59219" spans="41:43" x14ac:dyDescent="0.3">
      <c r="AO59219" s="9"/>
      <c r="AP59219" s="9"/>
      <c r="AQ59219" s="9"/>
    </row>
    <row r="59220" spans="41:43" x14ac:dyDescent="0.3">
      <c r="AO59220" s="9"/>
      <c r="AP59220" s="9"/>
      <c r="AQ59220" s="9"/>
    </row>
    <row r="59221" spans="41:43" x14ac:dyDescent="0.3">
      <c r="AO59221" s="9"/>
      <c r="AP59221" s="9"/>
      <c r="AQ59221" s="9"/>
    </row>
    <row r="59222" spans="41:43" x14ac:dyDescent="0.3">
      <c r="AO59222" s="9"/>
      <c r="AP59222" s="9"/>
      <c r="AQ59222" s="9"/>
    </row>
    <row r="59223" spans="41:43" x14ac:dyDescent="0.3">
      <c r="AO59223" s="9"/>
      <c r="AP59223" s="9"/>
      <c r="AQ59223" s="9"/>
    </row>
    <row r="59224" spans="41:43" x14ac:dyDescent="0.3">
      <c r="AO59224" s="9"/>
      <c r="AP59224" s="9"/>
      <c r="AQ59224" s="9"/>
    </row>
    <row r="59225" spans="41:43" x14ac:dyDescent="0.3">
      <c r="AO59225" s="9"/>
      <c r="AP59225" s="9"/>
      <c r="AQ59225" s="9"/>
    </row>
    <row r="59226" spans="41:43" x14ac:dyDescent="0.3">
      <c r="AO59226" s="9"/>
      <c r="AP59226" s="9"/>
      <c r="AQ59226" s="9"/>
    </row>
    <row r="59227" spans="41:43" x14ac:dyDescent="0.3">
      <c r="AO59227" s="9"/>
      <c r="AP59227" s="9"/>
      <c r="AQ59227" s="9"/>
    </row>
    <row r="59228" spans="41:43" x14ac:dyDescent="0.3">
      <c r="AO59228" s="9"/>
      <c r="AP59228" s="9"/>
      <c r="AQ59228" s="9"/>
    </row>
    <row r="59229" spans="41:43" x14ac:dyDescent="0.3">
      <c r="AO59229" s="9"/>
      <c r="AP59229" s="9"/>
      <c r="AQ59229" s="9"/>
    </row>
    <row r="59230" spans="41:43" x14ac:dyDescent="0.3">
      <c r="AO59230" s="9"/>
      <c r="AP59230" s="9"/>
      <c r="AQ59230" s="9"/>
    </row>
    <row r="59231" spans="41:43" x14ac:dyDescent="0.3">
      <c r="AO59231" s="9"/>
      <c r="AP59231" s="9"/>
      <c r="AQ59231" s="9"/>
    </row>
    <row r="59232" spans="41:43" x14ac:dyDescent="0.3">
      <c r="AO59232" s="9"/>
      <c r="AP59232" s="9"/>
      <c r="AQ59232" s="9"/>
    </row>
    <row r="59233" spans="41:43" x14ac:dyDescent="0.3">
      <c r="AO59233" s="9"/>
      <c r="AP59233" s="9"/>
      <c r="AQ59233" s="9"/>
    </row>
    <row r="59234" spans="41:43" x14ac:dyDescent="0.3">
      <c r="AO59234" s="9"/>
      <c r="AP59234" s="9"/>
      <c r="AQ59234" s="9"/>
    </row>
    <row r="59235" spans="41:43" x14ac:dyDescent="0.3">
      <c r="AO59235" s="9"/>
      <c r="AP59235" s="9"/>
      <c r="AQ59235" s="9"/>
    </row>
    <row r="59236" spans="41:43" x14ac:dyDescent="0.3">
      <c r="AO59236" s="9"/>
      <c r="AP59236" s="9"/>
      <c r="AQ59236" s="9"/>
    </row>
    <row r="59237" spans="41:43" x14ac:dyDescent="0.3">
      <c r="AO59237" s="9"/>
      <c r="AP59237" s="9"/>
      <c r="AQ59237" s="9"/>
    </row>
    <row r="59238" spans="41:43" x14ac:dyDescent="0.3">
      <c r="AO59238" s="9"/>
      <c r="AP59238" s="9"/>
      <c r="AQ59238" s="9"/>
    </row>
    <row r="59239" spans="41:43" x14ac:dyDescent="0.3">
      <c r="AO59239" s="9"/>
      <c r="AP59239" s="9"/>
      <c r="AQ59239" s="9"/>
    </row>
    <row r="59240" spans="41:43" x14ac:dyDescent="0.3">
      <c r="AO59240" s="9"/>
      <c r="AP59240" s="9"/>
      <c r="AQ59240" s="9"/>
    </row>
    <row r="59241" spans="41:43" x14ac:dyDescent="0.3">
      <c r="AO59241" s="9"/>
      <c r="AP59241" s="9"/>
      <c r="AQ59241" s="9"/>
    </row>
    <row r="59242" spans="41:43" x14ac:dyDescent="0.3">
      <c r="AO59242" s="9"/>
      <c r="AP59242" s="9"/>
      <c r="AQ59242" s="9"/>
    </row>
    <row r="59243" spans="41:43" x14ac:dyDescent="0.3">
      <c r="AO59243" s="9"/>
      <c r="AP59243" s="9"/>
      <c r="AQ59243" s="9"/>
    </row>
    <row r="59244" spans="41:43" x14ac:dyDescent="0.3">
      <c r="AO59244" s="9"/>
      <c r="AP59244" s="9"/>
      <c r="AQ59244" s="9"/>
    </row>
    <row r="59245" spans="41:43" x14ac:dyDescent="0.3">
      <c r="AO59245" s="9"/>
      <c r="AP59245" s="9"/>
      <c r="AQ59245" s="9"/>
    </row>
    <row r="59246" spans="41:43" x14ac:dyDescent="0.3">
      <c r="AO59246" s="9"/>
      <c r="AP59246" s="9"/>
      <c r="AQ59246" s="9"/>
    </row>
    <row r="59247" spans="41:43" x14ac:dyDescent="0.3">
      <c r="AO59247" s="9"/>
      <c r="AP59247" s="9"/>
      <c r="AQ59247" s="9"/>
    </row>
    <row r="59248" spans="41:43" x14ac:dyDescent="0.3">
      <c r="AO59248" s="9"/>
      <c r="AP59248" s="9"/>
      <c r="AQ59248" s="9"/>
    </row>
    <row r="59249" spans="41:43" x14ac:dyDescent="0.3">
      <c r="AO59249" s="9"/>
      <c r="AP59249" s="9"/>
      <c r="AQ59249" s="9"/>
    </row>
    <row r="59250" spans="41:43" x14ac:dyDescent="0.3">
      <c r="AO59250" s="9"/>
      <c r="AP59250" s="9"/>
      <c r="AQ59250" s="9"/>
    </row>
    <row r="59251" spans="41:43" x14ac:dyDescent="0.3">
      <c r="AO59251" s="9"/>
      <c r="AP59251" s="9"/>
      <c r="AQ59251" s="9"/>
    </row>
    <row r="59252" spans="41:43" x14ac:dyDescent="0.3">
      <c r="AO59252" s="9"/>
      <c r="AP59252" s="9"/>
      <c r="AQ59252" s="9"/>
    </row>
    <row r="59253" spans="41:43" x14ac:dyDescent="0.3">
      <c r="AO59253" s="9"/>
      <c r="AP59253" s="9"/>
      <c r="AQ59253" s="9"/>
    </row>
    <row r="59254" spans="41:43" x14ac:dyDescent="0.3">
      <c r="AO59254" s="9"/>
      <c r="AP59254" s="9"/>
      <c r="AQ59254" s="9"/>
    </row>
    <row r="59255" spans="41:43" x14ac:dyDescent="0.3">
      <c r="AO59255" s="9"/>
      <c r="AP59255" s="9"/>
      <c r="AQ59255" s="9"/>
    </row>
    <row r="59256" spans="41:43" x14ac:dyDescent="0.3">
      <c r="AO59256" s="9"/>
      <c r="AP59256" s="9"/>
      <c r="AQ59256" s="9"/>
    </row>
    <row r="59257" spans="41:43" x14ac:dyDescent="0.3">
      <c r="AO59257" s="9"/>
      <c r="AP59257" s="9"/>
      <c r="AQ59257" s="9"/>
    </row>
    <row r="59258" spans="41:43" x14ac:dyDescent="0.3">
      <c r="AO59258" s="9"/>
      <c r="AP59258" s="9"/>
      <c r="AQ59258" s="9"/>
    </row>
    <row r="59259" spans="41:43" x14ac:dyDescent="0.3">
      <c r="AO59259" s="9"/>
      <c r="AP59259" s="9"/>
      <c r="AQ59259" s="9"/>
    </row>
    <row r="59260" spans="41:43" x14ac:dyDescent="0.3">
      <c r="AO59260" s="9"/>
      <c r="AP59260" s="9"/>
      <c r="AQ59260" s="9"/>
    </row>
    <row r="59261" spans="41:43" x14ac:dyDescent="0.3">
      <c r="AO59261" s="9"/>
      <c r="AP59261" s="9"/>
      <c r="AQ59261" s="9"/>
    </row>
    <row r="59262" spans="41:43" x14ac:dyDescent="0.3">
      <c r="AO59262" s="9"/>
      <c r="AP59262" s="9"/>
      <c r="AQ59262" s="9"/>
    </row>
    <row r="59263" spans="41:43" x14ac:dyDescent="0.3">
      <c r="AO59263" s="9"/>
      <c r="AP59263" s="9"/>
      <c r="AQ59263" s="9"/>
    </row>
    <row r="59264" spans="41:43" x14ac:dyDescent="0.3">
      <c r="AO59264" s="9"/>
      <c r="AP59264" s="9"/>
      <c r="AQ59264" s="9"/>
    </row>
    <row r="59265" spans="41:43" x14ac:dyDescent="0.3">
      <c r="AO59265" s="9"/>
      <c r="AP59265" s="9"/>
      <c r="AQ59265" s="9"/>
    </row>
    <row r="59266" spans="41:43" x14ac:dyDescent="0.3">
      <c r="AO59266" s="9"/>
      <c r="AP59266" s="9"/>
      <c r="AQ59266" s="9"/>
    </row>
    <row r="59267" spans="41:43" x14ac:dyDescent="0.3">
      <c r="AO59267" s="9"/>
      <c r="AP59267" s="9"/>
      <c r="AQ59267" s="9"/>
    </row>
    <row r="59268" spans="41:43" x14ac:dyDescent="0.3">
      <c r="AO59268" s="9"/>
      <c r="AP59268" s="9"/>
      <c r="AQ59268" s="9"/>
    </row>
    <row r="59269" spans="41:43" x14ac:dyDescent="0.3">
      <c r="AO59269" s="9"/>
      <c r="AP59269" s="9"/>
      <c r="AQ59269" s="9"/>
    </row>
    <row r="59270" spans="41:43" x14ac:dyDescent="0.3">
      <c r="AO59270" s="9"/>
      <c r="AP59270" s="9"/>
      <c r="AQ59270" s="9"/>
    </row>
    <row r="59271" spans="41:43" x14ac:dyDescent="0.3">
      <c r="AO59271" s="9"/>
      <c r="AP59271" s="9"/>
      <c r="AQ59271" s="9"/>
    </row>
    <row r="59272" spans="41:43" x14ac:dyDescent="0.3">
      <c r="AO59272" s="9"/>
      <c r="AP59272" s="9"/>
      <c r="AQ59272" s="9"/>
    </row>
    <row r="59273" spans="41:43" x14ac:dyDescent="0.3">
      <c r="AO59273" s="9"/>
      <c r="AP59273" s="9"/>
      <c r="AQ59273" s="9"/>
    </row>
    <row r="59274" spans="41:43" x14ac:dyDescent="0.3">
      <c r="AO59274" s="9"/>
      <c r="AP59274" s="9"/>
      <c r="AQ59274" s="9"/>
    </row>
    <row r="59275" spans="41:43" x14ac:dyDescent="0.3">
      <c r="AO59275" s="9"/>
      <c r="AP59275" s="9"/>
      <c r="AQ59275" s="9"/>
    </row>
    <row r="59276" spans="41:43" x14ac:dyDescent="0.3">
      <c r="AO59276" s="9"/>
      <c r="AP59276" s="9"/>
      <c r="AQ59276" s="9"/>
    </row>
    <row r="59277" spans="41:43" x14ac:dyDescent="0.3">
      <c r="AO59277" s="9"/>
      <c r="AP59277" s="9"/>
      <c r="AQ59277" s="9"/>
    </row>
    <row r="59278" spans="41:43" x14ac:dyDescent="0.3">
      <c r="AO59278" s="9"/>
      <c r="AP59278" s="9"/>
      <c r="AQ59278" s="9"/>
    </row>
    <row r="59279" spans="41:43" x14ac:dyDescent="0.3">
      <c r="AO59279" s="9"/>
      <c r="AP59279" s="9"/>
      <c r="AQ59279" s="9"/>
    </row>
    <row r="59280" spans="41:43" x14ac:dyDescent="0.3">
      <c r="AO59280" s="9"/>
      <c r="AP59280" s="9"/>
      <c r="AQ59280" s="9"/>
    </row>
    <row r="59281" spans="41:43" x14ac:dyDescent="0.3">
      <c r="AO59281" s="9"/>
      <c r="AP59281" s="9"/>
      <c r="AQ59281" s="9"/>
    </row>
    <row r="59282" spans="41:43" x14ac:dyDescent="0.3">
      <c r="AO59282" s="9"/>
      <c r="AP59282" s="9"/>
      <c r="AQ59282" s="9"/>
    </row>
    <row r="59283" spans="41:43" x14ac:dyDescent="0.3">
      <c r="AO59283" s="9"/>
      <c r="AP59283" s="9"/>
      <c r="AQ59283" s="9"/>
    </row>
    <row r="59284" spans="41:43" x14ac:dyDescent="0.3">
      <c r="AO59284" s="9"/>
      <c r="AP59284" s="9"/>
      <c r="AQ59284" s="9"/>
    </row>
    <row r="59285" spans="41:43" x14ac:dyDescent="0.3">
      <c r="AO59285" s="9"/>
      <c r="AP59285" s="9"/>
      <c r="AQ59285" s="9"/>
    </row>
    <row r="59286" spans="41:43" x14ac:dyDescent="0.3">
      <c r="AO59286" s="9"/>
      <c r="AP59286" s="9"/>
      <c r="AQ59286" s="9"/>
    </row>
    <row r="59287" spans="41:43" x14ac:dyDescent="0.3">
      <c r="AO59287" s="9"/>
      <c r="AP59287" s="9"/>
      <c r="AQ59287" s="9"/>
    </row>
    <row r="59288" spans="41:43" x14ac:dyDescent="0.3">
      <c r="AO59288" s="9"/>
      <c r="AP59288" s="9"/>
      <c r="AQ59288" s="9"/>
    </row>
    <row r="59289" spans="41:43" x14ac:dyDescent="0.3">
      <c r="AO59289" s="9"/>
      <c r="AP59289" s="9"/>
      <c r="AQ59289" s="9"/>
    </row>
    <row r="59290" spans="41:43" x14ac:dyDescent="0.3">
      <c r="AO59290" s="9"/>
      <c r="AP59290" s="9"/>
      <c r="AQ59290" s="9"/>
    </row>
    <row r="59291" spans="41:43" x14ac:dyDescent="0.3">
      <c r="AO59291" s="9"/>
      <c r="AP59291" s="9"/>
      <c r="AQ59291" s="9"/>
    </row>
    <row r="59292" spans="41:43" x14ac:dyDescent="0.3">
      <c r="AO59292" s="9"/>
      <c r="AP59292" s="9"/>
      <c r="AQ59292" s="9"/>
    </row>
    <row r="59293" spans="41:43" x14ac:dyDescent="0.3">
      <c r="AO59293" s="9"/>
      <c r="AP59293" s="9"/>
      <c r="AQ59293" s="9"/>
    </row>
    <row r="59294" spans="41:43" x14ac:dyDescent="0.3">
      <c r="AO59294" s="9"/>
      <c r="AP59294" s="9"/>
      <c r="AQ59294" s="9"/>
    </row>
    <row r="59295" spans="41:43" x14ac:dyDescent="0.3">
      <c r="AO59295" s="9"/>
      <c r="AP59295" s="9"/>
      <c r="AQ59295" s="9"/>
    </row>
    <row r="59296" spans="41:43" x14ac:dyDescent="0.3">
      <c r="AO59296" s="9"/>
      <c r="AP59296" s="9"/>
      <c r="AQ59296" s="9"/>
    </row>
    <row r="59297" spans="41:43" x14ac:dyDescent="0.3">
      <c r="AO59297" s="9"/>
      <c r="AP59297" s="9"/>
      <c r="AQ59297" s="9"/>
    </row>
    <row r="59298" spans="41:43" x14ac:dyDescent="0.3">
      <c r="AO59298" s="9"/>
      <c r="AP59298" s="9"/>
      <c r="AQ59298" s="9"/>
    </row>
    <row r="59299" spans="41:43" x14ac:dyDescent="0.3">
      <c r="AO59299" s="9"/>
      <c r="AP59299" s="9"/>
      <c r="AQ59299" s="9"/>
    </row>
    <row r="59300" spans="41:43" x14ac:dyDescent="0.3">
      <c r="AO59300" s="9"/>
      <c r="AP59300" s="9"/>
      <c r="AQ59300" s="9"/>
    </row>
    <row r="59301" spans="41:43" x14ac:dyDescent="0.3">
      <c r="AO59301" s="9"/>
      <c r="AP59301" s="9"/>
      <c r="AQ59301" s="9"/>
    </row>
    <row r="59302" spans="41:43" x14ac:dyDescent="0.3">
      <c r="AO59302" s="9"/>
      <c r="AP59302" s="9"/>
      <c r="AQ59302" s="9"/>
    </row>
    <row r="59303" spans="41:43" x14ac:dyDescent="0.3">
      <c r="AO59303" s="9"/>
      <c r="AP59303" s="9"/>
      <c r="AQ59303" s="9"/>
    </row>
    <row r="59304" spans="41:43" x14ac:dyDescent="0.3">
      <c r="AO59304" s="9"/>
      <c r="AP59304" s="9"/>
      <c r="AQ59304" s="9"/>
    </row>
    <row r="59305" spans="41:43" x14ac:dyDescent="0.3">
      <c r="AO59305" s="9"/>
      <c r="AP59305" s="9"/>
      <c r="AQ59305" s="9"/>
    </row>
    <row r="59306" spans="41:43" x14ac:dyDescent="0.3">
      <c r="AO59306" s="9"/>
      <c r="AP59306" s="9"/>
      <c r="AQ59306" s="9"/>
    </row>
    <row r="59307" spans="41:43" x14ac:dyDescent="0.3">
      <c r="AO59307" s="9"/>
      <c r="AP59307" s="9"/>
      <c r="AQ59307" s="9"/>
    </row>
    <row r="59308" spans="41:43" x14ac:dyDescent="0.3">
      <c r="AO59308" s="9"/>
      <c r="AP59308" s="9"/>
      <c r="AQ59308" s="9"/>
    </row>
    <row r="59309" spans="41:43" x14ac:dyDescent="0.3">
      <c r="AO59309" s="9"/>
      <c r="AP59309" s="9"/>
      <c r="AQ59309" s="9"/>
    </row>
    <row r="59310" spans="41:43" x14ac:dyDescent="0.3">
      <c r="AO59310" s="9"/>
      <c r="AP59310" s="9"/>
      <c r="AQ59310" s="9"/>
    </row>
    <row r="59311" spans="41:43" x14ac:dyDescent="0.3">
      <c r="AO59311" s="9"/>
      <c r="AP59311" s="9"/>
      <c r="AQ59311" s="9"/>
    </row>
    <row r="59312" spans="41:43" x14ac:dyDescent="0.3">
      <c r="AO59312" s="9"/>
      <c r="AP59312" s="9"/>
      <c r="AQ59312" s="9"/>
    </row>
    <row r="59313" spans="41:43" x14ac:dyDescent="0.3">
      <c r="AO59313" s="9"/>
      <c r="AP59313" s="9"/>
      <c r="AQ59313" s="9"/>
    </row>
    <row r="59314" spans="41:43" x14ac:dyDescent="0.3">
      <c r="AO59314" s="9"/>
      <c r="AP59314" s="9"/>
      <c r="AQ59314" s="9"/>
    </row>
    <row r="59315" spans="41:43" x14ac:dyDescent="0.3">
      <c r="AO59315" s="9"/>
      <c r="AP59315" s="9"/>
      <c r="AQ59315" s="9"/>
    </row>
    <row r="59316" spans="41:43" x14ac:dyDescent="0.3">
      <c r="AO59316" s="9"/>
      <c r="AP59316" s="9"/>
      <c r="AQ59316" s="9"/>
    </row>
    <row r="59317" spans="41:43" x14ac:dyDescent="0.3">
      <c r="AO59317" s="9"/>
      <c r="AP59317" s="9"/>
      <c r="AQ59317" s="9"/>
    </row>
    <row r="59318" spans="41:43" x14ac:dyDescent="0.3">
      <c r="AO59318" s="9"/>
      <c r="AP59318" s="9"/>
      <c r="AQ59318" s="9"/>
    </row>
    <row r="59319" spans="41:43" x14ac:dyDescent="0.3">
      <c r="AO59319" s="9"/>
      <c r="AP59319" s="9"/>
      <c r="AQ59319" s="9"/>
    </row>
    <row r="59320" spans="41:43" x14ac:dyDescent="0.3">
      <c r="AO59320" s="9"/>
      <c r="AP59320" s="9"/>
      <c r="AQ59320" s="9"/>
    </row>
    <row r="59321" spans="41:43" x14ac:dyDescent="0.3">
      <c r="AO59321" s="9"/>
      <c r="AP59321" s="9"/>
      <c r="AQ59321" s="9"/>
    </row>
    <row r="59322" spans="41:43" x14ac:dyDescent="0.3">
      <c r="AO59322" s="9"/>
      <c r="AP59322" s="9"/>
      <c r="AQ59322" s="9"/>
    </row>
    <row r="59323" spans="41:43" x14ac:dyDescent="0.3">
      <c r="AO59323" s="9"/>
      <c r="AP59323" s="9"/>
      <c r="AQ59323" s="9"/>
    </row>
    <row r="59324" spans="41:43" x14ac:dyDescent="0.3">
      <c r="AO59324" s="9"/>
      <c r="AP59324" s="9"/>
      <c r="AQ59324" s="9"/>
    </row>
    <row r="59325" spans="41:43" x14ac:dyDescent="0.3">
      <c r="AO59325" s="9"/>
      <c r="AP59325" s="9"/>
      <c r="AQ59325" s="9"/>
    </row>
    <row r="59326" spans="41:43" x14ac:dyDescent="0.3">
      <c r="AO59326" s="9"/>
      <c r="AP59326" s="9"/>
      <c r="AQ59326" s="9"/>
    </row>
    <row r="59327" spans="41:43" x14ac:dyDescent="0.3">
      <c r="AO59327" s="9"/>
      <c r="AP59327" s="9"/>
      <c r="AQ59327" s="9"/>
    </row>
    <row r="59328" spans="41:43" x14ac:dyDescent="0.3">
      <c r="AO59328" s="9"/>
      <c r="AP59328" s="9"/>
      <c r="AQ59328" s="9"/>
    </row>
    <row r="59329" spans="41:43" x14ac:dyDescent="0.3">
      <c r="AO59329" s="9"/>
      <c r="AP59329" s="9"/>
      <c r="AQ59329" s="9"/>
    </row>
    <row r="59330" spans="41:43" x14ac:dyDescent="0.3">
      <c r="AO59330" s="9"/>
      <c r="AP59330" s="9"/>
      <c r="AQ59330" s="9"/>
    </row>
    <row r="59331" spans="41:43" x14ac:dyDescent="0.3">
      <c r="AO59331" s="9"/>
      <c r="AP59331" s="9"/>
      <c r="AQ59331" s="9"/>
    </row>
    <row r="59332" spans="41:43" x14ac:dyDescent="0.3">
      <c r="AO59332" s="9"/>
      <c r="AP59332" s="9"/>
      <c r="AQ59332" s="9"/>
    </row>
    <row r="59333" spans="41:43" x14ac:dyDescent="0.3">
      <c r="AO59333" s="9"/>
      <c r="AP59333" s="9"/>
      <c r="AQ59333" s="9"/>
    </row>
    <row r="59334" spans="41:43" x14ac:dyDescent="0.3">
      <c r="AO59334" s="9"/>
      <c r="AP59334" s="9"/>
      <c r="AQ59334" s="9"/>
    </row>
    <row r="59335" spans="41:43" x14ac:dyDescent="0.3">
      <c r="AO59335" s="9"/>
      <c r="AP59335" s="9"/>
      <c r="AQ59335" s="9"/>
    </row>
    <row r="59336" spans="41:43" x14ac:dyDescent="0.3">
      <c r="AO59336" s="9"/>
      <c r="AP59336" s="9"/>
      <c r="AQ59336" s="9"/>
    </row>
    <row r="59337" spans="41:43" x14ac:dyDescent="0.3">
      <c r="AO59337" s="9"/>
      <c r="AP59337" s="9"/>
      <c r="AQ59337" s="9"/>
    </row>
    <row r="59338" spans="41:43" x14ac:dyDescent="0.3">
      <c r="AO59338" s="9"/>
      <c r="AP59338" s="9"/>
      <c r="AQ59338" s="9"/>
    </row>
    <row r="59339" spans="41:43" x14ac:dyDescent="0.3">
      <c r="AO59339" s="9"/>
      <c r="AP59339" s="9"/>
      <c r="AQ59339" s="9"/>
    </row>
    <row r="59340" spans="41:43" x14ac:dyDescent="0.3">
      <c r="AO59340" s="9"/>
      <c r="AP59340" s="9"/>
      <c r="AQ59340" s="9"/>
    </row>
    <row r="59341" spans="41:43" x14ac:dyDescent="0.3">
      <c r="AO59341" s="9"/>
      <c r="AP59341" s="9"/>
      <c r="AQ59341" s="9"/>
    </row>
    <row r="59342" spans="41:43" x14ac:dyDescent="0.3">
      <c r="AO59342" s="9"/>
      <c r="AP59342" s="9"/>
      <c r="AQ59342" s="9"/>
    </row>
    <row r="59343" spans="41:43" x14ac:dyDescent="0.3">
      <c r="AO59343" s="9"/>
      <c r="AP59343" s="9"/>
      <c r="AQ59343" s="9"/>
    </row>
    <row r="59344" spans="41:43" x14ac:dyDescent="0.3">
      <c r="AO59344" s="9"/>
      <c r="AP59344" s="9"/>
      <c r="AQ59344" s="9"/>
    </row>
    <row r="59345" spans="41:43" x14ac:dyDescent="0.3">
      <c r="AO59345" s="9"/>
      <c r="AP59345" s="9"/>
      <c r="AQ59345" s="9"/>
    </row>
    <row r="59346" spans="41:43" x14ac:dyDescent="0.3">
      <c r="AO59346" s="9"/>
      <c r="AP59346" s="9"/>
      <c r="AQ59346" s="9"/>
    </row>
    <row r="59347" spans="41:43" x14ac:dyDescent="0.3">
      <c r="AO59347" s="9"/>
      <c r="AP59347" s="9"/>
      <c r="AQ59347" s="9"/>
    </row>
    <row r="59348" spans="41:43" x14ac:dyDescent="0.3">
      <c r="AO59348" s="9"/>
      <c r="AP59348" s="9"/>
      <c r="AQ59348" s="9"/>
    </row>
    <row r="59349" spans="41:43" x14ac:dyDescent="0.3">
      <c r="AO59349" s="9"/>
      <c r="AP59349" s="9"/>
      <c r="AQ59349" s="9"/>
    </row>
    <row r="59350" spans="41:43" x14ac:dyDescent="0.3">
      <c r="AO59350" s="9"/>
      <c r="AP59350" s="9"/>
      <c r="AQ59350" s="9"/>
    </row>
    <row r="59351" spans="41:43" x14ac:dyDescent="0.3">
      <c r="AO59351" s="9"/>
      <c r="AP59351" s="9"/>
      <c r="AQ59351" s="9"/>
    </row>
    <row r="59352" spans="41:43" x14ac:dyDescent="0.3">
      <c r="AO59352" s="9"/>
      <c r="AP59352" s="9"/>
      <c r="AQ59352" s="9"/>
    </row>
    <row r="59353" spans="41:43" x14ac:dyDescent="0.3">
      <c r="AO59353" s="9"/>
      <c r="AP59353" s="9"/>
      <c r="AQ59353" s="9"/>
    </row>
    <row r="59354" spans="41:43" x14ac:dyDescent="0.3">
      <c r="AO59354" s="9"/>
      <c r="AP59354" s="9"/>
      <c r="AQ59354" s="9"/>
    </row>
    <row r="59355" spans="41:43" x14ac:dyDescent="0.3">
      <c r="AO59355" s="9"/>
      <c r="AP59355" s="9"/>
      <c r="AQ59355" s="9"/>
    </row>
    <row r="59356" spans="41:43" x14ac:dyDescent="0.3">
      <c r="AO59356" s="9"/>
      <c r="AP59356" s="9"/>
      <c r="AQ59356" s="9"/>
    </row>
    <row r="59357" spans="41:43" x14ac:dyDescent="0.3">
      <c r="AO59357" s="9"/>
      <c r="AP59357" s="9"/>
      <c r="AQ59357" s="9"/>
    </row>
    <row r="59358" spans="41:43" x14ac:dyDescent="0.3">
      <c r="AO59358" s="9"/>
      <c r="AP59358" s="9"/>
      <c r="AQ59358" s="9"/>
    </row>
    <row r="59359" spans="41:43" x14ac:dyDescent="0.3">
      <c r="AO59359" s="9"/>
      <c r="AP59359" s="9"/>
      <c r="AQ59359" s="9"/>
    </row>
    <row r="59360" spans="41:43" x14ac:dyDescent="0.3">
      <c r="AO59360" s="9"/>
      <c r="AP59360" s="9"/>
      <c r="AQ59360" s="9"/>
    </row>
    <row r="59361" spans="41:43" x14ac:dyDescent="0.3">
      <c r="AO59361" s="9"/>
      <c r="AP59361" s="9"/>
      <c r="AQ59361" s="9"/>
    </row>
    <row r="59362" spans="41:43" x14ac:dyDescent="0.3">
      <c r="AO59362" s="9"/>
      <c r="AP59362" s="9"/>
      <c r="AQ59362" s="9"/>
    </row>
    <row r="59363" spans="41:43" x14ac:dyDescent="0.3">
      <c r="AO59363" s="9"/>
      <c r="AP59363" s="9"/>
      <c r="AQ59363" s="9"/>
    </row>
    <row r="59364" spans="41:43" x14ac:dyDescent="0.3">
      <c r="AO59364" s="9"/>
      <c r="AP59364" s="9"/>
      <c r="AQ59364" s="9"/>
    </row>
    <row r="59365" spans="41:43" x14ac:dyDescent="0.3">
      <c r="AO59365" s="9"/>
      <c r="AP59365" s="9"/>
      <c r="AQ59365" s="9"/>
    </row>
    <row r="59366" spans="41:43" x14ac:dyDescent="0.3">
      <c r="AO59366" s="9"/>
      <c r="AP59366" s="9"/>
      <c r="AQ59366" s="9"/>
    </row>
    <row r="59367" spans="41:43" x14ac:dyDescent="0.3">
      <c r="AO59367" s="9"/>
      <c r="AP59367" s="9"/>
      <c r="AQ59367" s="9"/>
    </row>
    <row r="59368" spans="41:43" x14ac:dyDescent="0.3">
      <c r="AO59368" s="9"/>
      <c r="AP59368" s="9"/>
      <c r="AQ59368" s="9"/>
    </row>
    <row r="59369" spans="41:43" x14ac:dyDescent="0.3">
      <c r="AO59369" s="9"/>
      <c r="AP59369" s="9"/>
      <c r="AQ59369" s="9"/>
    </row>
    <row r="59370" spans="41:43" x14ac:dyDescent="0.3">
      <c r="AO59370" s="9"/>
      <c r="AP59370" s="9"/>
      <c r="AQ59370" s="9"/>
    </row>
    <row r="59371" spans="41:43" x14ac:dyDescent="0.3">
      <c r="AO59371" s="9"/>
      <c r="AP59371" s="9"/>
      <c r="AQ59371" s="9"/>
    </row>
    <row r="59372" spans="41:43" x14ac:dyDescent="0.3">
      <c r="AO59372" s="9"/>
      <c r="AP59372" s="9"/>
      <c r="AQ59372" s="9"/>
    </row>
    <row r="59373" spans="41:43" x14ac:dyDescent="0.3">
      <c r="AO59373" s="9"/>
      <c r="AP59373" s="9"/>
      <c r="AQ59373" s="9"/>
    </row>
    <row r="59374" spans="41:43" x14ac:dyDescent="0.3">
      <c r="AO59374" s="9"/>
      <c r="AP59374" s="9"/>
      <c r="AQ59374" s="9"/>
    </row>
    <row r="59375" spans="41:43" x14ac:dyDescent="0.3">
      <c r="AO59375" s="9"/>
      <c r="AP59375" s="9"/>
      <c r="AQ59375" s="9"/>
    </row>
    <row r="59376" spans="41:43" x14ac:dyDescent="0.3">
      <c r="AO59376" s="9"/>
      <c r="AP59376" s="9"/>
      <c r="AQ59376" s="9"/>
    </row>
    <row r="59377" spans="41:43" x14ac:dyDescent="0.3">
      <c r="AO59377" s="9"/>
      <c r="AP59377" s="9"/>
      <c r="AQ59377" s="9"/>
    </row>
    <row r="59378" spans="41:43" x14ac:dyDescent="0.3">
      <c r="AO59378" s="9"/>
      <c r="AP59378" s="9"/>
      <c r="AQ59378" s="9"/>
    </row>
    <row r="59379" spans="41:43" x14ac:dyDescent="0.3">
      <c r="AO59379" s="9"/>
      <c r="AP59379" s="9"/>
      <c r="AQ59379" s="9"/>
    </row>
    <row r="59380" spans="41:43" x14ac:dyDescent="0.3">
      <c r="AO59380" s="9"/>
      <c r="AP59380" s="9"/>
      <c r="AQ59380" s="9"/>
    </row>
    <row r="59381" spans="41:43" x14ac:dyDescent="0.3">
      <c r="AO59381" s="9"/>
      <c r="AP59381" s="9"/>
      <c r="AQ59381" s="9"/>
    </row>
    <row r="59382" spans="41:43" x14ac:dyDescent="0.3">
      <c r="AO59382" s="9"/>
      <c r="AP59382" s="9"/>
      <c r="AQ59382" s="9"/>
    </row>
    <row r="59383" spans="41:43" x14ac:dyDescent="0.3">
      <c r="AO59383" s="9"/>
      <c r="AP59383" s="9"/>
      <c r="AQ59383" s="9"/>
    </row>
    <row r="59384" spans="41:43" x14ac:dyDescent="0.3">
      <c r="AO59384" s="9"/>
      <c r="AP59384" s="9"/>
      <c r="AQ59384" s="9"/>
    </row>
    <row r="59385" spans="41:43" x14ac:dyDescent="0.3">
      <c r="AO59385" s="9"/>
      <c r="AP59385" s="9"/>
      <c r="AQ59385" s="9"/>
    </row>
    <row r="59386" spans="41:43" x14ac:dyDescent="0.3">
      <c r="AO59386" s="9"/>
      <c r="AP59386" s="9"/>
      <c r="AQ59386" s="9"/>
    </row>
    <row r="59387" spans="41:43" x14ac:dyDescent="0.3">
      <c r="AO59387" s="9"/>
      <c r="AP59387" s="9"/>
      <c r="AQ59387" s="9"/>
    </row>
    <row r="59388" spans="41:43" x14ac:dyDescent="0.3">
      <c r="AO59388" s="9"/>
      <c r="AP59388" s="9"/>
      <c r="AQ59388" s="9"/>
    </row>
    <row r="59389" spans="41:43" x14ac:dyDescent="0.3">
      <c r="AO59389" s="9"/>
      <c r="AP59389" s="9"/>
      <c r="AQ59389" s="9"/>
    </row>
    <row r="59390" spans="41:43" x14ac:dyDescent="0.3">
      <c r="AO59390" s="9"/>
      <c r="AP59390" s="9"/>
      <c r="AQ59390" s="9"/>
    </row>
    <row r="59391" spans="41:43" x14ac:dyDescent="0.3">
      <c r="AO59391" s="9"/>
      <c r="AP59391" s="9"/>
      <c r="AQ59391" s="9"/>
    </row>
    <row r="59392" spans="41:43" x14ac:dyDescent="0.3">
      <c r="AO59392" s="9"/>
      <c r="AP59392" s="9"/>
      <c r="AQ59392" s="9"/>
    </row>
    <row r="59393" spans="41:43" x14ac:dyDescent="0.3">
      <c r="AO59393" s="9"/>
      <c r="AP59393" s="9"/>
      <c r="AQ59393" s="9"/>
    </row>
    <row r="59394" spans="41:43" x14ac:dyDescent="0.3">
      <c r="AO59394" s="9"/>
      <c r="AP59394" s="9"/>
      <c r="AQ59394" s="9"/>
    </row>
    <row r="59395" spans="41:43" x14ac:dyDescent="0.3">
      <c r="AO59395" s="9"/>
      <c r="AP59395" s="9"/>
      <c r="AQ59395" s="9"/>
    </row>
    <row r="59396" spans="41:43" x14ac:dyDescent="0.3">
      <c r="AO59396" s="9"/>
      <c r="AP59396" s="9"/>
      <c r="AQ59396" s="9"/>
    </row>
    <row r="59397" spans="41:43" x14ac:dyDescent="0.3">
      <c r="AO59397" s="9"/>
      <c r="AP59397" s="9"/>
      <c r="AQ59397" s="9"/>
    </row>
    <row r="59398" spans="41:43" x14ac:dyDescent="0.3">
      <c r="AO59398" s="9"/>
      <c r="AP59398" s="9"/>
      <c r="AQ59398" s="9"/>
    </row>
    <row r="59399" spans="41:43" x14ac:dyDescent="0.3">
      <c r="AO59399" s="9"/>
      <c r="AP59399" s="9"/>
      <c r="AQ59399" s="9"/>
    </row>
    <row r="59400" spans="41:43" x14ac:dyDescent="0.3">
      <c r="AO59400" s="9"/>
      <c r="AP59400" s="9"/>
      <c r="AQ59400" s="9"/>
    </row>
    <row r="59401" spans="41:43" x14ac:dyDescent="0.3">
      <c r="AO59401" s="9"/>
      <c r="AP59401" s="9"/>
      <c r="AQ59401" s="9"/>
    </row>
    <row r="59402" spans="41:43" x14ac:dyDescent="0.3">
      <c r="AO59402" s="9"/>
      <c r="AP59402" s="9"/>
      <c r="AQ59402" s="9"/>
    </row>
    <row r="59403" spans="41:43" x14ac:dyDescent="0.3">
      <c r="AO59403" s="9"/>
      <c r="AP59403" s="9"/>
      <c r="AQ59403" s="9"/>
    </row>
    <row r="59404" spans="41:43" x14ac:dyDescent="0.3">
      <c r="AO59404" s="9"/>
      <c r="AP59404" s="9"/>
      <c r="AQ59404" s="9"/>
    </row>
    <row r="59405" spans="41:43" x14ac:dyDescent="0.3">
      <c r="AO59405" s="9"/>
      <c r="AP59405" s="9"/>
      <c r="AQ59405" s="9"/>
    </row>
    <row r="59406" spans="41:43" x14ac:dyDescent="0.3">
      <c r="AO59406" s="9"/>
      <c r="AP59406" s="9"/>
      <c r="AQ59406" s="9"/>
    </row>
    <row r="59407" spans="41:43" x14ac:dyDescent="0.3">
      <c r="AO59407" s="9"/>
      <c r="AP59407" s="9"/>
      <c r="AQ59407" s="9"/>
    </row>
    <row r="59408" spans="41:43" x14ac:dyDescent="0.3">
      <c r="AO59408" s="9"/>
      <c r="AP59408" s="9"/>
      <c r="AQ59408" s="9"/>
    </row>
    <row r="59409" spans="41:43" x14ac:dyDescent="0.3">
      <c r="AO59409" s="9"/>
      <c r="AP59409" s="9"/>
      <c r="AQ59409" s="9"/>
    </row>
    <row r="59410" spans="41:43" x14ac:dyDescent="0.3">
      <c r="AO59410" s="9"/>
      <c r="AP59410" s="9"/>
      <c r="AQ59410" s="9"/>
    </row>
    <row r="59411" spans="41:43" x14ac:dyDescent="0.3">
      <c r="AO59411" s="9"/>
      <c r="AP59411" s="9"/>
      <c r="AQ59411" s="9"/>
    </row>
    <row r="59412" spans="41:43" x14ac:dyDescent="0.3">
      <c r="AO59412" s="9"/>
      <c r="AP59412" s="9"/>
      <c r="AQ59412" s="9"/>
    </row>
    <row r="59413" spans="41:43" x14ac:dyDescent="0.3">
      <c r="AO59413" s="9"/>
      <c r="AP59413" s="9"/>
      <c r="AQ59413" s="9"/>
    </row>
    <row r="59414" spans="41:43" x14ac:dyDescent="0.3">
      <c r="AO59414" s="9"/>
      <c r="AP59414" s="9"/>
      <c r="AQ59414" s="9"/>
    </row>
    <row r="59415" spans="41:43" x14ac:dyDescent="0.3">
      <c r="AO59415" s="9"/>
      <c r="AP59415" s="9"/>
      <c r="AQ59415" s="9"/>
    </row>
    <row r="59416" spans="41:43" x14ac:dyDescent="0.3">
      <c r="AO59416" s="9"/>
      <c r="AP59416" s="9"/>
      <c r="AQ59416" s="9"/>
    </row>
    <row r="59417" spans="41:43" x14ac:dyDescent="0.3">
      <c r="AO59417" s="9"/>
      <c r="AP59417" s="9"/>
      <c r="AQ59417" s="9"/>
    </row>
    <row r="59418" spans="41:43" x14ac:dyDescent="0.3">
      <c r="AO59418" s="9"/>
      <c r="AP59418" s="9"/>
      <c r="AQ59418" s="9"/>
    </row>
    <row r="59419" spans="41:43" x14ac:dyDescent="0.3">
      <c r="AO59419" s="9"/>
      <c r="AP59419" s="9"/>
      <c r="AQ59419" s="9"/>
    </row>
    <row r="59420" spans="41:43" x14ac:dyDescent="0.3">
      <c r="AO59420" s="9"/>
      <c r="AP59420" s="9"/>
      <c r="AQ59420" s="9"/>
    </row>
    <row r="59421" spans="41:43" x14ac:dyDescent="0.3">
      <c r="AO59421" s="9"/>
      <c r="AP59421" s="9"/>
      <c r="AQ59421" s="9"/>
    </row>
    <row r="59422" spans="41:43" x14ac:dyDescent="0.3">
      <c r="AO59422" s="9"/>
      <c r="AP59422" s="9"/>
      <c r="AQ59422" s="9"/>
    </row>
    <row r="59423" spans="41:43" x14ac:dyDescent="0.3">
      <c r="AO59423" s="9"/>
      <c r="AP59423" s="9"/>
      <c r="AQ59423" s="9"/>
    </row>
    <row r="59424" spans="41:43" x14ac:dyDescent="0.3">
      <c r="AO59424" s="9"/>
      <c r="AP59424" s="9"/>
      <c r="AQ59424" s="9"/>
    </row>
    <row r="59425" spans="41:43" x14ac:dyDescent="0.3">
      <c r="AO59425" s="9"/>
      <c r="AP59425" s="9"/>
      <c r="AQ59425" s="9"/>
    </row>
    <row r="59426" spans="41:43" x14ac:dyDescent="0.3">
      <c r="AO59426" s="9"/>
      <c r="AP59426" s="9"/>
      <c r="AQ59426" s="9"/>
    </row>
    <row r="59427" spans="41:43" x14ac:dyDescent="0.3">
      <c r="AO59427" s="9"/>
      <c r="AP59427" s="9"/>
      <c r="AQ59427" s="9"/>
    </row>
    <row r="59428" spans="41:43" x14ac:dyDescent="0.3">
      <c r="AO59428" s="9"/>
      <c r="AP59428" s="9"/>
      <c r="AQ59428" s="9"/>
    </row>
    <row r="59429" spans="41:43" x14ac:dyDescent="0.3">
      <c r="AO59429" s="9"/>
      <c r="AP59429" s="9"/>
      <c r="AQ59429" s="9"/>
    </row>
    <row r="59430" spans="41:43" x14ac:dyDescent="0.3">
      <c r="AO59430" s="9"/>
      <c r="AP59430" s="9"/>
      <c r="AQ59430" s="9"/>
    </row>
    <row r="59431" spans="41:43" x14ac:dyDescent="0.3">
      <c r="AO59431" s="9"/>
      <c r="AP59431" s="9"/>
      <c r="AQ59431" s="9"/>
    </row>
    <row r="59432" spans="41:43" x14ac:dyDescent="0.3">
      <c r="AO59432" s="9"/>
      <c r="AP59432" s="9"/>
      <c r="AQ59432" s="9"/>
    </row>
    <row r="59433" spans="41:43" x14ac:dyDescent="0.3">
      <c r="AO59433" s="9"/>
      <c r="AP59433" s="9"/>
      <c r="AQ59433" s="9"/>
    </row>
    <row r="59434" spans="41:43" x14ac:dyDescent="0.3">
      <c r="AO59434" s="9"/>
      <c r="AP59434" s="9"/>
      <c r="AQ59434" s="9"/>
    </row>
    <row r="59435" spans="41:43" x14ac:dyDescent="0.3">
      <c r="AO59435" s="9"/>
      <c r="AP59435" s="9"/>
      <c r="AQ59435" s="9"/>
    </row>
    <row r="59436" spans="41:43" x14ac:dyDescent="0.3">
      <c r="AO59436" s="9"/>
      <c r="AP59436" s="9"/>
      <c r="AQ59436" s="9"/>
    </row>
    <row r="59437" spans="41:43" x14ac:dyDescent="0.3">
      <c r="AO59437" s="9"/>
      <c r="AP59437" s="9"/>
      <c r="AQ59437" s="9"/>
    </row>
    <row r="59438" spans="41:43" x14ac:dyDescent="0.3">
      <c r="AO59438" s="9"/>
      <c r="AP59438" s="9"/>
      <c r="AQ59438" s="9"/>
    </row>
    <row r="59439" spans="41:43" x14ac:dyDescent="0.3">
      <c r="AO59439" s="9"/>
      <c r="AP59439" s="9"/>
      <c r="AQ59439" s="9"/>
    </row>
    <row r="59440" spans="41:43" x14ac:dyDescent="0.3">
      <c r="AO59440" s="9"/>
      <c r="AP59440" s="9"/>
      <c r="AQ59440" s="9"/>
    </row>
    <row r="59441" spans="41:43" x14ac:dyDescent="0.3">
      <c r="AO59441" s="9"/>
      <c r="AP59441" s="9"/>
      <c r="AQ59441" s="9"/>
    </row>
    <row r="59442" spans="41:43" x14ac:dyDescent="0.3">
      <c r="AO59442" s="9"/>
      <c r="AP59442" s="9"/>
      <c r="AQ59442" s="9"/>
    </row>
    <row r="59443" spans="41:43" x14ac:dyDescent="0.3">
      <c r="AO59443" s="9"/>
      <c r="AP59443" s="9"/>
      <c r="AQ59443" s="9"/>
    </row>
    <row r="59444" spans="41:43" x14ac:dyDescent="0.3">
      <c r="AO59444" s="9"/>
      <c r="AP59444" s="9"/>
      <c r="AQ59444" s="9"/>
    </row>
    <row r="59445" spans="41:43" x14ac:dyDescent="0.3">
      <c r="AO59445" s="9"/>
      <c r="AP59445" s="9"/>
      <c r="AQ59445" s="9"/>
    </row>
    <row r="59446" spans="41:43" x14ac:dyDescent="0.3">
      <c r="AO59446" s="9"/>
      <c r="AP59446" s="9"/>
      <c r="AQ59446" s="9"/>
    </row>
    <row r="59447" spans="41:43" x14ac:dyDescent="0.3">
      <c r="AO59447" s="9"/>
      <c r="AP59447" s="9"/>
      <c r="AQ59447" s="9"/>
    </row>
    <row r="59448" spans="41:43" x14ac:dyDescent="0.3">
      <c r="AO59448" s="9"/>
      <c r="AP59448" s="9"/>
      <c r="AQ59448" s="9"/>
    </row>
    <row r="59449" spans="41:43" x14ac:dyDescent="0.3">
      <c r="AO59449" s="9"/>
      <c r="AP59449" s="9"/>
      <c r="AQ59449" s="9"/>
    </row>
    <row r="59450" spans="41:43" x14ac:dyDescent="0.3">
      <c r="AO59450" s="9"/>
      <c r="AP59450" s="9"/>
      <c r="AQ59450" s="9"/>
    </row>
    <row r="59451" spans="41:43" x14ac:dyDescent="0.3">
      <c r="AO59451" s="9"/>
      <c r="AP59451" s="9"/>
      <c r="AQ59451" s="9"/>
    </row>
    <row r="59452" spans="41:43" x14ac:dyDescent="0.3">
      <c r="AO59452" s="9"/>
      <c r="AP59452" s="9"/>
      <c r="AQ59452" s="9"/>
    </row>
    <row r="59453" spans="41:43" x14ac:dyDescent="0.3">
      <c r="AO59453" s="9"/>
      <c r="AP59453" s="9"/>
      <c r="AQ59453" s="9"/>
    </row>
    <row r="59454" spans="41:43" x14ac:dyDescent="0.3">
      <c r="AO59454" s="9"/>
      <c r="AP59454" s="9"/>
      <c r="AQ59454" s="9"/>
    </row>
    <row r="59455" spans="41:43" x14ac:dyDescent="0.3">
      <c r="AO59455" s="9"/>
      <c r="AP59455" s="9"/>
      <c r="AQ59455" s="9"/>
    </row>
    <row r="59456" spans="41:43" x14ac:dyDescent="0.3">
      <c r="AO59456" s="9"/>
      <c r="AP59456" s="9"/>
      <c r="AQ59456" s="9"/>
    </row>
    <row r="59457" spans="41:43" x14ac:dyDescent="0.3">
      <c r="AO59457" s="9"/>
      <c r="AP59457" s="9"/>
      <c r="AQ59457" s="9"/>
    </row>
    <row r="59458" spans="41:43" x14ac:dyDescent="0.3">
      <c r="AO59458" s="9"/>
      <c r="AP59458" s="9"/>
      <c r="AQ59458" s="9"/>
    </row>
    <row r="59459" spans="41:43" x14ac:dyDescent="0.3">
      <c r="AO59459" s="9"/>
      <c r="AP59459" s="9"/>
      <c r="AQ59459" s="9"/>
    </row>
    <row r="59460" spans="41:43" x14ac:dyDescent="0.3">
      <c r="AO59460" s="9"/>
      <c r="AP59460" s="9"/>
      <c r="AQ59460" s="9"/>
    </row>
    <row r="59461" spans="41:43" x14ac:dyDescent="0.3">
      <c r="AO59461" s="9"/>
      <c r="AP59461" s="9"/>
      <c r="AQ59461" s="9"/>
    </row>
    <row r="59462" spans="41:43" x14ac:dyDescent="0.3">
      <c r="AO59462" s="9"/>
      <c r="AP59462" s="9"/>
      <c r="AQ59462" s="9"/>
    </row>
    <row r="59463" spans="41:43" x14ac:dyDescent="0.3">
      <c r="AO59463" s="9"/>
      <c r="AP59463" s="9"/>
      <c r="AQ59463" s="9"/>
    </row>
    <row r="59464" spans="41:43" x14ac:dyDescent="0.3">
      <c r="AO59464" s="9"/>
      <c r="AP59464" s="9"/>
      <c r="AQ59464" s="9"/>
    </row>
    <row r="59465" spans="41:43" x14ac:dyDescent="0.3">
      <c r="AO59465" s="9"/>
      <c r="AP59465" s="9"/>
      <c r="AQ59465" s="9"/>
    </row>
    <row r="59466" spans="41:43" x14ac:dyDescent="0.3">
      <c r="AO59466" s="9"/>
      <c r="AP59466" s="9"/>
      <c r="AQ59466" s="9"/>
    </row>
    <row r="59467" spans="41:43" x14ac:dyDescent="0.3">
      <c r="AO59467" s="9"/>
      <c r="AP59467" s="9"/>
      <c r="AQ59467" s="9"/>
    </row>
    <row r="59468" spans="41:43" x14ac:dyDescent="0.3">
      <c r="AO59468" s="9"/>
      <c r="AP59468" s="9"/>
      <c r="AQ59468" s="9"/>
    </row>
    <row r="59469" spans="41:43" x14ac:dyDescent="0.3">
      <c r="AO59469" s="9"/>
      <c r="AP59469" s="9"/>
      <c r="AQ59469" s="9"/>
    </row>
    <row r="59470" spans="41:43" x14ac:dyDescent="0.3">
      <c r="AO59470" s="9"/>
      <c r="AP59470" s="9"/>
      <c r="AQ59470" s="9"/>
    </row>
    <row r="59471" spans="41:43" x14ac:dyDescent="0.3">
      <c r="AO59471" s="9"/>
      <c r="AP59471" s="9"/>
      <c r="AQ59471" s="9"/>
    </row>
    <row r="59472" spans="41:43" x14ac:dyDescent="0.3">
      <c r="AO59472" s="9"/>
      <c r="AP59472" s="9"/>
      <c r="AQ59472" s="9"/>
    </row>
    <row r="59473" spans="41:43" x14ac:dyDescent="0.3">
      <c r="AO59473" s="9"/>
      <c r="AP59473" s="9"/>
      <c r="AQ59473" s="9"/>
    </row>
    <row r="59474" spans="41:43" x14ac:dyDescent="0.3">
      <c r="AO59474" s="9"/>
      <c r="AP59474" s="9"/>
      <c r="AQ59474" s="9"/>
    </row>
    <row r="59475" spans="41:43" x14ac:dyDescent="0.3">
      <c r="AO59475" s="9"/>
      <c r="AP59475" s="9"/>
      <c r="AQ59475" s="9"/>
    </row>
    <row r="59476" spans="41:43" x14ac:dyDescent="0.3">
      <c r="AO59476" s="9"/>
      <c r="AP59476" s="9"/>
      <c r="AQ59476" s="9"/>
    </row>
    <row r="59477" spans="41:43" x14ac:dyDescent="0.3">
      <c r="AO59477" s="9"/>
      <c r="AP59477" s="9"/>
      <c r="AQ59477" s="9"/>
    </row>
    <row r="59478" spans="41:43" x14ac:dyDescent="0.3">
      <c r="AO59478" s="9"/>
      <c r="AP59478" s="9"/>
      <c r="AQ59478" s="9"/>
    </row>
    <row r="59479" spans="41:43" x14ac:dyDescent="0.3">
      <c r="AO59479" s="9"/>
      <c r="AP59479" s="9"/>
      <c r="AQ59479" s="9"/>
    </row>
    <row r="59480" spans="41:43" x14ac:dyDescent="0.3">
      <c r="AO59480" s="9"/>
      <c r="AP59480" s="9"/>
      <c r="AQ59480" s="9"/>
    </row>
    <row r="59481" spans="41:43" x14ac:dyDescent="0.3">
      <c r="AO59481" s="9"/>
      <c r="AP59481" s="9"/>
      <c r="AQ59481" s="9"/>
    </row>
    <row r="59482" spans="41:43" x14ac:dyDescent="0.3">
      <c r="AO59482" s="9"/>
      <c r="AP59482" s="9"/>
      <c r="AQ59482" s="9"/>
    </row>
    <row r="59483" spans="41:43" x14ac:dyDescent="0.3">
      <c r="AO59483" s="9"/>
      <c r="AP59483" s="9"/>
      <c r="AQ59483" s="9"/>
    </row>
    <row r="59484" spans="41:43" x14ac:dyDescent="0.3">
      <c r="AO59484" s="9"/>
      <c r="AP59484" s="9"/>
      <c r="AQ59484" s="9"/>
    </row>
    <row r="59485" spans="41:43" x14ac:dyDescent="0.3">
      <c r="AO59485" s="9"/>
      <c r="AP59485" s="9"/>
      <c r="AQ59485" s="9"/>
    </row>
    <row r="59486" spans="41:43" x14ac:dyDescent="0.3">
      <c r="AO59486" s="9"/>
      <c r="AP59486" s="9"/>
      <c r="AQ59486" s="9"/>
    </row>
    <row r="59487" spans="41:43" x14ac:dyDescent="0.3">
      <c r="AO59487" s="9"/>
      <c r="AP59487" s="9"/>
      <c r="AQ59487" s="9"/>
    </row>
    <row r="59488" spans="41:43" x14ac:dyDescent="0.3">
      <c r="AO59488" s="9"/>
      <c r="AP59488" s="9"/>
      <c r="AQ59488" s="9"/>
    </row>
    <row r="59489" spans="41:43" x14ac:dyDescent="0.3">
      <c r="AO59489" s="9"/>
      <c r="AP59489" s="9"/>
      <c r="AQ59489" s="9"/>
    </row>
    <row r="59490" spans="41:43" x14ac:dyDescent="0.3">
      <c r="AO59490" s="9"/>
      <c r="AP59490" s="9"/>
      <c r="AQ59490" s="9"/>
    </row>
    <row r="59491" spans="41:43" x14ac:dyDescent="0.3">
      <c r="AO59491" s="9"/>
      <c r="AP59491" s="9"/>
      <c r="AQ59491" s="9"/>
    </row>
    <row r="59492" spans="41:43" x14ac:dyDescent="0.3">
      <c r="AO59492" s="9"/>
      <c r="AP59492" s="9"/>
      <c r="AQ59492" s="9"/>
    </row>
    <row r="59493" spans="41:43" x14ac:dyDescent="0.3">
      <c r="AO59493" s="9"/>
      <c r="AP59493" s="9"/>
      <c r="AQ59493" s="9"/>
    </row>
    <row r="59494" spans="41:43" x14ac:dyDescent="0.3">
      <c r="AO59494" s="9"/>
      <c r="AP59494" s="9"/>
      <c r="AQ59494" s="9"/>
    </row>
    <row r="59495" spans="41:43" x14ac:dyDescent="0.3">
      <c r="AO59495" s="9"/>
      <c r="AP59495" s="9"/>
      <c r="AQ59495" s="9"/>
    </row>
    <row r="59496" spans="41:43" x14ac:dyDescent="0.3">
      <c r="AO59496" s="9"/>
      <c r="AP59496" s="9"/>
      <c r="AQ59496" s="9"/>
    </row>
    <row r="59497" spans="41:43" x14ac:dyDescent="0.3">
      <c r="AO59497" s="9"/>
      <c r="AP59497" s="9"/>
      <c r="AQ59497" s="9"/>
    </row>
    <row r="59498" spans="41:43" x14ac:dyDescent="0.3">
      <c r="AO59498" s="9"/>
      <c r="AP59498" s="9"/>
      <c r="AQ59498" s="9"/>
    </row>
    <row r="59499" spans="41:43" x14ac:dyDescent="0.3">
      <c r="AO59499" s="9"/>
      <c r="AP59499" s="9"/>
      <c r="AQ59499" s="9"/>
    </row>
    <row r="59500" spans="41:43" x14ac:dyDescent="0.3">
      <c r="AO59500" s="9"/>
      <c r="AP59500" s="9"/>
      <c r="AQ59500" s="9"/>
    </row>
    <row r="59501" spans="41:43" x14ac:dyDescent="0.3">
      <c r="AO59501" s="9"/>
      <c r="AP59501" s="9"/>
      <c r="AQ59501" s="9"/>
    </row>
    <row r="59502" spans="41:43" x14ac:dyDescent="0.3">
      <c r="AO59502" s="9"/>
      <c r="AP59502" s="9"/>
      <c r="AQ59502" s="9"/>
    </row>
    <row r="59503" spans="41:43" x14ac:dyDescent="0.3">
      <c r="AO59503" s="9"/>
      <c r="AP59503" s="9"/>
      <c r="AQ59503" s="9"/>
    </row>
    <row r="59504" spans="41:43" x14ac:dyDescent="0.3">
      <c r="AO59504" s="9"/>
      <c r="AP59504" s="9"/>
      <c r="AQ59504" s="9"/>
    </row>
    <row r="59505" spans="41:43" x14ac:dyDescent="0.3">
      <c r="AO59505" s="9"/>
      <c r="AP59505" s="9"/>
      <c r="AQ59505" s="9"/>
    </row>
    <row r="59506" spans="41:43" x14ac:dyDescent="0.3">
      <c r="AO59506" s="9"/>
      <c r="AP59506" s="9"/>
      <c r="AQ59506" s="9"/>
    </row>
    <row r="59507" spans="41:43" x14ac:dyDescent="0.3">
      <c r="AO59507" s="9"/>
      <c r="AP59507" s="9"/>
      <c r="AQ59507" s="9"/>
    </row>
    <row r="59508" spans="41:43" x14ac:dyDescent="0.3">
      <c r="AO59508" s="9"/>
      <c r="AP59508" s="9"/>
      <c r="AQ59508" s="9"/>
    </row>
    <row r="59509" spans="41:43" x14ac:dyDescent="0.3">
      <c r="AO59509" s="9"/>
      <c r="AP59509" s="9"/>
      <c r="AQ59509" s="9"/>
    </row>
    <row r="59510" spans="41:43" x14ac:dyDescent="0.3">
      <c r="AO59510" s="9"/>
      <c r="AP59510" s="9"/>
      <c r="AQ59510" s="9"/>
    </row>
    <row r="59511" spans="41:43" x14ac:dyDescent="0.3">
      <c r="AO59511" s="9"/>
      <c r="AP59511" s="9"/>
      <c r="AQ59511" s="9"/>
    </row>
    <row r="59512" spans="41:43" x14ac:dyDescent="0.3">
      <c r="AO59512" s="9"/>
      <c r="AP59512" s="9"/>
      <c r="AQ59512" s="9"/>
    </row>
    <row r="59513" spans="41:43" x14ac:dyDescent="0.3">
      <c r="AO59513" s="9"/>
      <c r="AP59513" s="9"/>
      <c r="AQ59513" s="9"/>
    </row>
    <row r="59514" spans="41:43" x14ac:dyDescent="0.3">
      <c r="AO59514" s="9"/>
      <c r="AP59514" s="9"/>
      <c r="AQ59514" s="9"/>
    </row>
    <row r="59515" spans="41:43" x14ac:dyDescent="0.3">
      <c r="AO59515" s="9"/>
      <c r="AP59515" s="9"/>
      <c r="AQ59515" s="9"/>
    </row>
    <row r="59516" spans="41:43" x14ac:dyDescent="0.3">
      <c r="AO59516" s="9"/>
      <c r="AP59516" s="9"/>
      <c r="AQ59516" s="9"/>
    </row>
    <row r="59517" spans="41:43" x14ac:dyDescent="0.3">
      <c r="AO59517" s="9"/>
      <c r="AP59517" s="9"/>
      <c r="AQ59517" s="9"/>
    </row>
    <row r="59518" spans="41:43" x14ac:dyDescent="0.3">
      <c r="AO59518" s="9"/>
      <c r="AP59518" s="9"/>
      <c r="AQ59518" s="9"/>
    </row>
    <row r="59519" spans="41:43" x14ac:dyDescent="0.3">
      <c r="AO59519" s="9"/>
      <c r="AP59519" s="9"/>
      <c r="AQ59519" s="9"/>
    </row>
    <row r="59520" spans="41:43" x14ac:dyDescent="0.3">
      <c r="AO59520" s="9"/>
      <c r="AP59520" s="9"/>
      <c r="AQ59520" s="9"/>
    </row>
    <row r="59521" spans="41:43" x14ac:dyDescent="0.3">
      <c r="AO59521" s="9"/>
      <c r="AP59521" s="9"/>
      <c r="AQ59521" s="9"/>
    </row>
    <row r="59522" spans="41:43" x14ac:dyDescent="0.3">
      <c r="AO59522" s="9"/>
      <c r="AP59522" s="9"/>
      <c r="AQ59522" s="9"/>
    </row>
    <row r="59523" spans="41:43" x14ac:dyDescent="0.3">
      <c r="AO59523" s="9"/>
      <c r="AP59523" s="9"/>
      <c r="AQ59523" s="9"/>
    </row>
    <row r="59524" spans="41:43" x14ac:dyDescent="0.3">
      <c r="AO59524" s="9"/>
      <c r="AP59524" s="9"/>
      <c r="AQ59524" s="9"/>
    </row>
    <row r="59525" spans="41:43" x14ac:dyDescent="0.3">
      <c r="AO59525" s="9"/>
      <c r="AP59525" s="9"/>
      <c r="AQ59525" s="9"/>
    </row>
    <row r="59526" spans="41:43" x14ac:dyDescent="0.3">
      <c r="AO59526" s="9"/>
      <c r="AP59526" s="9"/>
      <c r="AQ59526" s="9"/>
    </row>
    <row r="59527" spans="41:43" x14ac:dyDescent="0.3">
      <c r="AO59527" s="9"/>
      <c r="AP59527" s="9"/>
      <c r="AQ59527" s="9"/>
    </row>
    <row r="59528" spans="41:43" x14ac:dyDescent="0.3">
      <c r="AO59528" s="9"/>
      <c r="AP59528" s="9"/>
      <c r="AQ59528" s="9"/>
    </row>
    <row r="59529" spans="41:43" x14ac:dyDescent="0.3">
      <c r="AO59529" s="9"/>
      <c r="AP59529" s="9"/>
      <c r="AQ59529" s="9"/>
    </row>
    <row r="59530" spans="41:43" x14ac:dyDescent="0.3">
      <c r="AO59530" s="9"/>
      <c r="AP59530" s="9"/>
      <c r="AQ59530" s="9"/>
    </row>
    <row r="59531" spans="41:43" x14ac:dyDescent="0.3">
      <c r="AO59531" s="9"/>
      <c r="AP59531" s="9"/>
      <c r="AQ59531" s="9"/>
    </row>
    <row r="59532" spans="41:43" x14ac:dyDescent="0.3">
      <c r="AO59532" s="9"/>
      <c r="AP59532" s="9"/>
      <c r="AQ59532" s="9"/>
    </row>
    <row r="59533" spans="41:43" x14ac:dyDescent="0.3">
      <c r="AO59533" s="9"/>
      <c r="AP59533" s="9"/>
      <c r="AQ59533" s="9"/>
    </row>
    <row r="59534" spans="41:43" x14ac:dyDescent="0.3">
      <c r="AO59534" s="9"/>
      <c r="AP59534" s="9"/>
      <c r="AQ59534" s="9"/>
    </row>
    <row r="59535" spans="41:43" x14ac:dyDescent="0.3">
      <c r="AO59535" s="9"/>
      <c r="AP59535" s="9"/>
      <c r="AQ59535" s="9"/>
    </row>
    <row r="59536" spans="41:43" x14ac:dyDescent="0.3">
      <c r="AO59536" s="9"/>
      <c r="AP59536" s="9"/>
      <c r="AQ59536" s="9"/>
    </row>
    <row r="59537" spans="41:43" x14ac:dyDescent="0.3">
      <c r="AO59537" s="9"/>
      <c r="AP59537" s="9"/>
      <c r="AQ59537" s="9"/>
    </row>
    <row r="59538" spans="41:43" x14ac:dyDescent="0.3">
      <c r="AO59538" s="9"/>
      <c r="AP59538" s="9"/>
      <c r="AQ59538" s="9"/>
    </row>
    <row r="59539" spans="41:43" x14ac:dyDescent="0.3">
      <c r="AO59539" s="9"/>
      <c r="AP59539" s="9"/>
      <c r="AQ59539" s="9"/>
    </row>
    <row r="59540" spans="41:43" x14ac:dyDescent="0.3">
      <c r="AO59540" s="9"/>
      <c r="AP59540" s="9"/>
      <c r="AQ59540" s="9"/>
    </row>
    <row r="59541" spans="41:43" x14ac:dyDescent="0.3">
      <c r="AO59541" s="9"/>
      <c r="AP59541" s="9"/>
      <c r="AQ59541" s="9"/>
    </row>
    <row r="59542" spans="41:43" x14ac:dyDescent="0.3">
      <c r="AO59542" s="9"/>
      <c r="AP59542" s="9"/>
      <c r="AQ59542" s="9"/>
    </row>
    <row r="59543" spans="41:43" x14ac:dyDescent="0.3">
      <c r="AO59543" s="9"/>
      <c r="AP59543" s="9"/>
      <c r="AQ59543" s="9"/>
    </row>
    <row r="59544" spans="41:43" x14ac:dyDescent="0.3">
      <c r="AO59544" s="9"/>
      <c r="AP59544" s="9"/>
      <c r="AQ59544" s="9"/>
    </row>
    <row r="59545" spans="41:43" x14ac:dyDescent="0.3">
      <c r="AO59545" s="9"/>
      <c r="AP59545" s="9"/>
      <c r="AQ59545" s="9"/>
    </row>
    <row r="59546" spans="41:43" x14ac:dyDescent="0.3">
      <c r="AO59546" s="9"/>
      <c r="AP59546" s="9"/>
      <c r="AQ59546" s="9"/>
    </row>
    <row r="59547" spans="41:43" x14ac:dyDescent="0.3">
      <c r="AO59547" s="9"/>
      <c r="AP59547" s="9"/>
      <c r="AQ59547" s="9"/>
    </row>
    <row r="59548" spans="41:43" x14ac:dyDescent="0.3">
      <c r="AO59548" s="9"/>
      <c r="AP59548" s="9"/>
      <c r="AQ59548" s="9"/>
    </row>
    <row r="59549" spans="41:43" x14ac:dyDescent="0.3">
      <c r="AO59549" s="9"/>
      <c r="AP59549" s="9"/>
      <c r="AQ59549" s="9"/>
    </row>
    <row r="59550" spans="41:43" x14ac:dyDescent="0.3">
      <c r="AO59550" s="9"/>
      <c r="AP59550" s="9"/>
      <c r="AQ59550" s="9"/>
    </row>
    <row r="59551" spans="41:43" x14ac:dyDescent="0.3">
      <c r="AO59551" s="9"/>
      <c r="AP59551" s="9"/>
      <c r="AQ59551" s="9"/>
    </row>
    <row r="59552" spans="41:43" x14ac:dyDescent="0.3">
      <c r="AO59552" s="9"/>
      <c r="AP59552" s="9"/>
      <c r="AQ59552" s="9"/>
    </row>
    <row r="59553" spans="41:43" x14ac:dyDescent="0.3">
      <c r="AO59553" s="9"/>
      <c r="AP59553" s="9"/>
      <c r="AQ59553" s="9"/>
    </row>
    <row r="59554" spans="41:43" x14ac:dyDescent="0.3">
      <c r="AO59554" s="9"/>
      <c r="AP59554" s="9"/>
      <c r="AQ59554" s="9"/>
    </row>
    <row r="59555" spans="41:43" x14ac:dyDescent="0.3">
      <c r="AO59555" s="9"/>
      <c r="AP59555" s="9"/>
      <c r="AQ59555" s="9"/>
    </row>
    <row r="59556" spans="41:43" x14ac:dyDescent="0.3">
      <c r="AO59556" s="9"/>
      <c r="AP59556" s="9"/>
      <c r="AQ59556" s="9"/>
    </row>
    <row r="59557" spans="41:43" x14ac:dyDescent="0.3">
      <c r="AO59557" s="9"/>
      <c r="AP59557" s="9"/>
      <c r="AQ59557" s="9"/>
    </row>
    <row r="59558" spans="41:43" x14ac:dyDescent="0.3">
      <c r="AO59558" s="9"/>
      <c r="AP59558" s="9"/>
      <c r="AQ59558" s="9"/>
    </row>
    <row r="59559" spans="41:43" x14ac:dyDescent="0.3">
      <c r="AO59559" s="9"/>
      <c r="AP59559" s="9"/>
      <c r="AQ59559" s="9"/>
    </row>
    <row r="59560" spans="41:43" x14ac:dyDescent="0.3">
      <c r="AO59560" s="9"/>
      <c r="AP59560" s="9"/>
      <c r="AQ59560" s="9"/>
    </row>
    <row r="59561" spans="41:43" x14ac:dyDescent="0.3">
      <c r="AO59561" s="9"/>
      <c r="AP59561" s="9"/>
      <c r="AQ59561" s="9"/>
    </row>
    <row r="59562" spans="41:43" x14ac:dyDescent="0.3">
      <c r="AO59562" s="9"/>
      <c r="AP59562" s="9"/>
      <c r="AQ59562" s="9"/>
    </row>
    <row r="59563" spans="41:43" x14ac:dyDescent="0.3">
      <c r="AO59563" s="9"/>
      <c r="AP59563" s="9"/>
      <c r="AQ59563" s="9"/>
    </row>
    <row r="59564" spans="41:43" x14ac:dyDescent="0.3">
      <c r="AO59564" s="9"/>
      <c r="AP59564" s="9"/>
      <c r="AQ59564" s="9"/>
    </row>
    <row r="59565" spans="41:43" x14ac:dyDescent="0.3">
      <c r="AO59565" s="9"/>
      <c r="AP59565" s="9"/>
      <c r="AQ59565" s="9"/>
    </row>
    <row r="59566" spans="41:43" x14ac:dyDescent="0.3">
      <c r="AO59566" s="9"/>
      <c r="AP59566" s="9"/>
      <c r="AQ59566" s="9"/>
    </row>
    <row r="59567" spans="41:43" x14ac:dyDescent="0.3">
      <c r="AO59567" s="9"/>
      <c r="AP59567" s="9"/>
      <c r="AQ59567" s="9"/>
    </row>
    <row r="59568" spans="41:43" x14ac:dyDescent="0.3">
      <c r="AO59568" s="9"/>
      <c r="AP59568" s="9"/>
      <c r="AQ59568" s="9"/>
    </row>
    <row r="59569" spans="41:43" x14ac:dyDescent="0.3">
      <c r="AO59569" s="9"/>
      <c r="AP59569" s="9"/>
      <c r="AQ59569" s="9"/>
    </row>
    <row r="59570" spans="41:43" x14ac:dyDescent="0.3">
      <c r="AO59570" s="9"/>
      <c r="AP59570" s="9"/>
      <c r="AQ59570" s="9"/>
    </row>
    <row r="59571" spans="41:43" x14ac:dyDescent="0.3">
      <c r="AO59571" s="9"/>
      <c r="AP59571" s="9"/>
      <c r="AQ59571" s="9"/>
    </row>
    <row r="59572" spans="41:43" x14ac:dyDescent="0.3">
      <c r="AO59572" s="9"/>
      <c r="AP59572" s="9"/>
      <c r="AQ59572" s="9"/>
    </row>
    <row r="59573" spans="41:43" x14ac:dyDescent="0.3">
      <c r="AO59573" s="9"/>
      <c r="AP59573" s="9"/>
      <c r="AQ59573" s="9"/>
    </row>
    <row r="59574" spans="41:43" x14ac:dyDescent="0.3">
      <c r="AO59574" s="9"/>
      <c r="AP59574" s="9"/>
      <c r="AQ59574" s="9"/>
    </row>
    <row r="59575" spans="41:43" x14ac:dyDescent="0.3">
      <c r="AO59575" s="9"/>
      <c r="AP59575" s="9"/>
      <c r="AQ59575" s="9"/>
    </row>
    <row r="59576" spans="41:43" x14ac:dyDescent="0.3">
      <c r="AO59576" s="9"/>
      <c r="AP59576" s="9"/>
      <c r="AQ59576" s="9"/>
    </row>
    <row r="59577" spans="41:43" x14ac:dyDescent="0.3">
      <c r="AO59577" s="9"/>
      <c r="AP59577" s="9"/>
      <c r="AQ59577" s="9"/>
    </row>
    <row r="59578" spans="41:43" x14ac:dyDescent="0.3">
      <c r="AO59578" s="9"/>
      <c r="AP59578" s="9"/>
      <c r="AQ59578" s="9"/>
    </row>
    <row r="59579" spans="41:43" x14ac:dyDescent="0.3">
      <c r="AO59579" s="9"/>
      <c r="AP59579" s="9"/>
      <c r="AQ59579" s="9"/>
    </row>
    <row r="59580" spans="41:43" x14ac:dyDescent="0.3">
      <c r="AO59580" s="9"/>
      <c r="AP59580" s="9"/>
      <c r="AQ59580" s="9"/>
    </row>
    <row r="59581" spans="41:43" x14ac:dyDescent="0.3">
      <c r="AO59581" s="9"/>
      <c r="AP59581" s="9"/>
      <c r="AQ59581" s="9"/>
    </row>
    <row r="59582" spans="41:43" x14ac:dyDescent="0.3">
      <c r="AO59582" s="9"/>
      <c r="AP59582" s="9"/>
      <c r="AQ59582" s="9"/>
    </row>
    <row r="59583" spans="41:43" x14ac:dyDescent="0.3">
      <c r="AO59583" s="9"/>
      <c r="AP59583" s="9"/>
      <c r="AQ59583" s="9"/>
    </row>
    <row r="59584" spans="41:43" x14ac:dyDescent="0.3">
      <c r="AO59584" s="9"/>
      <c r="AP59584" s="9"/>
      <c r="AQ59584" s="9"/>
    </row>
    <row r="59585" spans="41:43" x14ac:dyDescent="0.3">
      <c r="AO59585" s="9"/>
      <c r="AP59585" s="9"/>
      <c r="AQ59585" s="9"/>
    </row>
    <row r="59586" spans="41:43" x14ac:dyDescent="0.3">
      <c r="AO59586" s="9"/>
      <c r="AP59586" s="9"/>
      <c r="AQ59586" s="9"/>
    </row>
    <row r="59587" spans="41:43" x14ac:dyDescent="0.3">
      <c r="AO59587" s="9"/>
      <c r="AP59587" s="9"/>
      <c r="AQ59587" s="9"/>
    </row>
    <row r="59588" spans="41:43" x14ac:dyDescent="0.3">
      <c r="AO59588" s="9"/>
      <c r="AP59588" s="9"/>
      <c r="AQ59588" s="9"/>
    </row>
    <row r="59589" spans="41:43" x14ac:dyDescent="0.3">
      <c r="AO59589" s="9"/>
      <c r="AP59589" s="9"/>
      <c r="AQ59589" s="9"/>
    </row>
    <row r="59590" spans="41:43" x14ac:dyDescent="0.3">
      <c r="AO59590" s="9"/>
      <c r="AP59590" s="9"/>
      <c r="AQ59590" s="9"/>
    </row>
    <row r="59591" spans="41:43" x14ac:dyDescent="0.3">
      <c r="AO59591" s="9"/>
      <c r="AP59591" s="9"/>
      <c r="AQ59591" s="9"/>
    </row>
    <row r="59592" spans="41:43" x14ac:dyDescent="0.3">
      <c r="AO59592" s="9"/>
      <c r="AP59592" s="9"/>
      <c r="AQ59592" s="9"/>
    </row>
    <row r="59593" spans="41:43" x14ac:dyDescent="0.3">
      <c r="AO59593" s="9"/>
      <c r="AP59593" s="9"/>
      <c r="AQ59593" s="9"/>
    </row>
    <row r="59594" spans="41:43" x14ac:dyDescent="0.3">
      <c r="AO59594" s="9"/>
      <c r="AP59594" s="9"/>
      <c r="AQ59594" s="9"/>
    </row>
    <row r="59595" spans="41:43" x14ac:dyDescent="0.3">
      <c r="AO59595" s="9"/>
      <c r="AP59595" s="9"/>
      <c r="AQ59595" s="9"/>
    </row>
    <row r="59596" spans="41:43" x14ac:dyDescent="0.3">
      <c r="AO59596" s="9"/>
      <c r="AP59596" s="9"/>
      <c r="AQ59596" s="9"/>
    </row>
    <row r="59597" spans="41:43" x14ac:dyDescent="0.3">
      <c r="AO59597" s="9"/>
      <c r="AP59597" s="9"/>
      <c r="AQ59597" s="9"/>
    </row>
    <row r="59598" spans="41:43" x14ac:dyDescent="0.3">
      <c r="AO59598" s="9"/>
      <c r="AP59598" s="9"/>
      <c r="AQ59598" s="9"/>
    </row>
    <row r="59599" spans="41:43" x14ac:dyDescent="0.3">
      <c r="AO59599" s="9"/>
      <c r="AP59599" s="9"/>
      <c r="AQ59599" s="9"/>
    </row>
    <row r="59600" spans="41:43" x14ac:dyDescent="0.3">
      <c r="AO59600" s="9"/>
      <c r="AP59600" s="9"/>
      <c r="AQ59600" s="9"/>
    </row>
    <row r="59601" spans="41:43" x14ac:dyDescent="0.3">
      <c r="AO59601" s="9"/>
      <c r="AP59601" s="9"/>
      <c r="AQ59601" s="9"/>
    </row>
    <row r="59602" spans="41:43" x14ac:dyDescent="0.3">
      <c r="AO59602" s="9"/>
      <c r="AP59602" s="9"/>
      <c r="AQ59602" s="9"/>
    </row>
    <row r="59603" spans="41:43" x14ac:dyDescent="0.3">
      <c r="AO59603" s="9"/>
      <c r="AP59603" s="9"/>
      <c r="AQ59603" s="9"/>
    </row>
    <row r="59604" spans="41:43" x14ac:dyDescent="0.3">
      <c r="AO59604" s="9"/>
      <c r="AP59604" s="9"/>
      <c r="AQ59604" s="9"/>
    </row>
    <row r="59605" spans="41:43" x14ac:dyDescent="0.3">
      <c r="AO59605" s="9"/>
      <c r="AP59605" s="9"/>
      <c r="AQ59605" s="9"/>
    </row>
    <row r="59606" spans="41:43" x14ac:dyDescent="0.3">
      <c r="AO59606" s="9"/>
      <c r="AP59606" s="9"/>
      <c r="AQ59606" s="9"/>
    </row>
    <row r="59607" spans="41:43" x14ac:dyDescent="0.3">
      <c r="AO59607" s="9"/>
      <c r="AP59607" s="9"/>
      <c r="AQ59607" s="9"/>
    </row>
    <row r="59608" spans="41:43" x14ac:dyDescent="0.3">
      <c r="AO59608" s="9"/>
      <c r="AP59608" s="9"/>
      <c r="AQ59608" s="9"/>
    </row>
    <row r="59609" spans="41:43" x14ac:dyDescent="0.3">
      <c r="AO59609" s="9"/>
      <c r="AP59609" s="9"/>
      <c r="AQ59609" s="9"/>
    </row>
    <row r="59610" spans="41:43" x14ac:dyDescent="0.3">
      <c r="AO59610" s="9"/>
      <c r="AP59610" s="9"/>
      <c r="AQ59610" s="9"/>
    </row>
    <row r="59611" spans="41:43" x14ac:dyDescent="0.3">
      <c r="AO59611" s="9"/>
      <c r="AP59611" s="9"/>
      <c r="AQ59611" s="9"/>
    </row>
    <row r="59612" spans="41:43" x14ac:dyDescent="0.3">
      <c r="AO59612" s="9"/>
      <c r="AP59612" s="9"/>
      <c r="AQ59612" s="9"/>
    </row>
    <row r="59613" spans="41:43" x14ac:dyDescent="0.3">
      <c r="AO59613" s="9"/>
      <c r="AP59613" s="9"/>
      <c r="AQ59613" s="9"/>
    </row>
    <row r="59614" spans="41:43" x14ac:dyDescent="0.3">
      <c r="AO59614" s="9"/>
      <c r="AP59614" s="9"/>
      <c r="AQ59614" s="9"/>
    </row>
    <row r="59615" spans="41:43" x14ac:dyDescent="0.3">
      <c r="AO59615" s="9"/>
      <c r="AP59615" s="9"/>
      <c r="AQ59615" s="9"/>
    </row>
    <row r="59616" spans="41:43" x14ac:dyDescent="0.3">
      <c r="AO59616" s="9"/>
      <c r="AP59616" s="9"/>
      <c r="AQ59616" s="9"/>
    </row>
    <row r="59617" spans="41:43" x14ac:dyDescent="0.3">
      <c r="AO59617" s="9"/>
      <c r="AP59617" s="9"/>
      <c r="AQ59617" s="9"/>
    </row>
    <row r="59618" spans="41:43" x14ac:dyDescent="0.3">
      <c r="AO59618" s="9"/>
      <c r="AP59618" s="9"/>
      <c r="AQ59618" s="9"/>
    </row>
    <row r="59619" spans="41:43" x14ac:dyDescent="0.3">
      <c r="AO59619" s="9"/>
      <c r="AP59619" s="9"/>
      <c r="AQ59619" s="9"/>
    </row>
    <row r="59620" spans="41:43" x14ac:dyDescent="0.3">
      <c r="AO59620" s="9"/>
      <c r="AP59620" s="9"/>
      <c r="AQ59620" s="9"/>
    </row>
    <row r="59621" spans="41:43" x14ac:dyDescent="0.3">
      <c r="AO59621" s="9"/>
      <c r="AP59621" s="9"/>
      <c r="AQ59621" s="9"/>
    </row>
    <row r="59622" spans="41:43" x14ac:dyDescent="0.3">
      <c r="AO59622" s="9"/>
      <c r="AP59622" s="9"/>
      <c r="AQ59622" s="9"/>
    </row>
    <row r="59623" spans="41:43" x14ac:dyDescent="0.3">
      <c r="AO59623" s="9"/>
      <c r="AP59623" s="9"/>
      <c r="AQ59623" s="9"/>
    </row>
    <row r="59624" spans="41:43" x14ac:dyDescent="0.3">
      <c r="AO59624" s="9"/>
      <c r="AP59624" s="9"/>
      <c r="AQ59624" s="9"/>
    </row>
    <row r="59625" spans="41:43" x14ac:dyDescent="0.3">
      <c r="AO59625" s="9"/>
      <c r="AP59625" s="9"/>
      <c r="AQ59625" s="9"/>
    </row>
    <row r="59626" spans="41:43" x14ac:dyDescent="0.3">
      <c r="AO59626" s="9"/>
      <c r="AP59626" s="9"/>
      <c r="AQ59626" s="9"/>
    </row>
    <row r="59627" spans="41:43" x14ac:dyDescent="0.3">
      <c r="AO59627" s="9"/>
      <c r="AP59627" s="9"/>
      <c r="AQ59627" s="9"/>
    </row>
    <row r="59628" spans="41:43" x14ac:dyDescent="0.3">
      <c r="AO59628" s="9"/>
      <c r="AP59628" s="9"/>
      <c r="AQ59628" s="9"/>
    </row>
    <row r="59629" spans="41:43" x14ac:dyDescent="0.3">
      <c r="AO59629" s="9"/>
      <c r="AP59629" s="9"/>
      <c r="AQ59629" s="9"/>
    </row>
    <row r="59630" spans="41:43" x14ac:dyDescent="0.3">
      <c r="AO59630" s="9"/>
      <c r="AP59630" s="9"/>
      <c r="AQ59630" s="9"/>
    </row>
    <row r="59631" spans="41:43" x14ac:dyDescent="0.3">
      <c r="AO59631" s="9"/>
      <c r="AP59631" s="9"/>
      <c r="AQ59631" s="9"/>
    </row>
    <row r="59632" spans="41:43" x14ac:dyDescent="0.3">
      <c r="AO59632" s="9"/>
      <c r="AP59632" s="9"/>
      <c r="AQ59632" s="9"/>
    </row>
    <row r="59633" spans="41:43" x14ac:dyDescent="0.3">
      <c r="AO59633" s="9"/>
      <c r="AP59633" s="9"/>
      <c r="AQ59633" s="9"/>
    </row>
    <row r="59634" spans="41:43" x14ac:dyDescent="0.3">
      <c r="AO59634" s="9"/>
      <c r="AP59634" s="9"/>
      <c r="AQ59634" s="9"/>
    </row>
    <row r="59635" spans="41:43" x14ac:dyDescent="0.3">
      <c r="AO59635" s="9"/>
      <c r="AP59635" s="9"/>
      <c r="AQ59635" s="9"/>
    </row>
    <row r="59636" spans="41:43" x14ac:dyDescent="0.3">
      <c r="AO59636" s="9"/>
      <c r="AP59636" s="9"/>
      <c r="AQ59636" s="9"/>
    </row>
    <row r="59637" spans="41:43" x14ac:dyDescent="0.3">
      <c r="AO59637" s="9"/>
      <c r="AP59637" s="9"/>
      <c r="AQ59637" s="9"/>
    </row>
    <row r="59638" spans="41:43" x14ac:dyDescent="0.3">
      <c r="AO59638" s="9"/>
      <c r="AP59638" s="9"/>
      <c r="AQ59638" s="9"/>
    </row>
    <row r="59639" spans="41:43" x14ac:dyDescent="0.3">
      <c r="AO59639" s="9"/>
      <c r="AP59639" s="9"/>
      <c r="AQ59639" s="9"/>
    </row>
    <row r="59640" spans="41:43" x14ac:dyDescent="0.3">
      <c r="AO59640" s="9"/>
      <c r="AP59640" s="9"/>
      <c r="AQ59640" s="9"/>
    </row>
    <row r="59641" spans="41:43" x14ac:dyDescent="0.3">
      <c r="AO59641" s="9"/>
      <c r="AP59641" s="9"/>
      <c r="AQ59641" s="9"/>
    </row>
    <row r="59642" spans="41:43" x14ac:dyDescent="0.3">
      <c r="AO59642" s="9"/>
      <c r="AP59642" s="9"/>
      <c r="AQ59642" s="9"/>
    </row>
    <row r="59643" spans="41:43" x14ac:dyDescent="0.3">
      <c r="AO59643" s="9"/>
      <c r="AP59643" s="9"/>
      <c r="AQ59643" s="9"/>
    </row>
    <row r="59644" spans="41:43" x14ac:dyDescent="0.3">
      <c r="AO59644" s="9"/>
      <c r="AP59644" s="9"/>
      <c r="AQ59644" s="9"/>
    </row>
    <row r="59645" spans="41:43" x14ac:dyDescent="0.3">
      <c r="AO59645" s="9"/>
      <c r="AP59645" s="9"/>
      <c r="AQ59645" s="9"/>
    </row>
    <row r="59646" spans="41:43" x14ac:dyDescent="0.3">
      <c r="AO59646" s="9"/>
      <c r="AP59646" s="9"/>
      <c r="AQ59646" s="9"/>
    </row>
    <row r="59647" spans="41:43" x14ac:dyDescent="0.3">
      <c r="AO59647" s="9"/>
      <c r="AP59647" s="9"/>
      <c r="AQ59647" s="9"/>
    </row>
    <row r="59648" spans="41:43" x14ac:dyDescent="0.3">
      <c r="AO59648" s="9"/>
      <c r="AP59648" s="9"/>
      <c r="AQ59648" s="9"/>
    </row>
    <row r="59649" spans="41:43" x14ac:dyDescent="0.3">
      <c r="AO59649" s="9"/>
      <c r="AP59649" s="9"/>
      <c r="AQ59649" s="9"/>
    </row>
    <row r="59650" spans="41:43" x14ac:dyDescent="0.3">
      <c r="AO59650" s="9"/>
      <c r="AP59650" s="9"/>
      <c r="AQ59650" s="9"/>
    </row>
    <row r="59651" spans="41:43" x14ac:dyDescent="0.3">
      <c r="AO59651" s="9"/>
      <c r="AP59651" s="9"/>
      <c r="AQ59651" s="9"/>
    </row>
    <row r="59652" spans="41:43" x14ac:dyDescent="0.3">
      <c r="AO59652" s="9"/>
      <c r="AP59652" s="9"/>
      <c r="AQ59652" s="9"/>
    </row>
    <row r="59653" spans="41:43" x14ac:dyDescent="0.3">
      <c r="AO59653" s="9"/>
      <c r="AP59653" s="9"/>
      <c r="AQ59653" s="9"/>
    </row>
    <row r="59654" spans="41:43" x14ac:dyDescent="0.3">
      <c r="AO59654" s="9"/>
      <c r="AP59654" s="9"/>
      <c r="AQ59654" s="9"/>
    </row>
    <row r="59655" spans="41:43" x14ac:dyDescent="0.3">
      <c r="AO59655" s="9"/>
      <c r="AP59655" s="9"/>
      <c r="AQ59655" s="9"/>
    </row>
    <row r="59656" spans="41:43" x14ac:dyDescent="0.3">
      <c r="AO59656" s="9"/>
      <c r="AP59656" s="9"/>
      <c r="AQ59656" s="9"/>
    </row>
    <row r="59657" spans="41:43" x14ac:dyDescent="0.3">
      <c r="AO59657" s="9"/>
      <c r="AP59657" s="9"/>
      <c r="AQ59657" s="9"/>
    </row>
    <row r="59658" spans="41:43" x14ac:dyDescent="0.3">
      <c r="AO59658" s="9"/>
      <c r="AP59658" s="9"/>
      <c r="AQ59658" s="9"/>
    </row>
    <row r="59659" spans="41:43" x14ac:dyDescent="0.3">
      <c r="AO59659" s="9"/>
      <c r="AP59659" s="9"/>
      <c r="AQ59659" s="9"/>
    </row>
    <row r="59660" spans="41:43" x14ac:dyDescent="0.3">
      <c r="AO59660" s="9"/>
      <c r="AP59660" s="9"/>
      <c r="AQ59660" s="9"/>
    </row>
    <row r="59661" spans="41:43" x14ac:dyDescent="0.3">
      <c r="AO59661" s="9"/>
      <c r="AP59661" s="9"/>
      <c r="AQ59661" s="9"/>
    </row>
    <row r="59662" spans="41:43" x14ac:dyDescent="0.3">
      <c r="AO59662" s="9"/>
      <c r="AP59662" s="9"/>
      <c r="AQ59662" s="9"/>
    </row>
    <row r="59663" spans="41:43" x14ac:dyDescent="0.3">
      <c r="AO59663" s="9"/>
      <c r="AP59663" s="9"/>
      <c r="AQ59663" s="9"/>
    </row>
    <row r="59664" spans="41:43" x14ac:dyDescent="0.3">
      <c r="AO59664" s="9"/>
      <c r="AP59664" s="9"/>
      <c r="AQ59664" s="9"/>
    </row>
    <row r="59665" spans="41:43" x14ac:dyDescent="0.3">
      <c r="AO59665" s="9"/>
      <c r="AP59665" s="9"/>
      <c r="AQ59665" s="9"/>
    </row>
    <row r="59666" spans="41:43" x14ac:dyDescent="0.3">
      <c r="AO59666" s="9"/>
      <c r="AP59666" s="9"/>
      <c r="AQ59666" s="9"/>
    </row>
    <row r="59667" spans="41:43" x14ac:dyDescent="0.3">
      <c r="AO59667" s="9"/>
      <c r="AP59667" s="9"/>
      <c r="AQ59667" s="9"/>
    </row>
    <row r="59668" spans="41:43" x14ac:dyDescent="0.3">
      <c r="AO59668" s="9"/>
      <c r="AP59668" s="9"/>
      <c r="AQ59668" s="9"/>
    </row>
    <row r="59669" spans="41:43" x14ac:dyDescent="0.3">
      <c r="AO59669" s="9"/>
      <c r="AP59669" s="9"/>
      <c r="AQ59669" s="9"/>
    </row>
    <row r="59670" spans="41:43" x14ac:dyDescent="0.3">
      <c r="AO59670" s="9"/>
      <c r="AP59670" s="9"/>
      <c r="AQ59670" s="9"/>
    </row>
    <row r="59671" spans="41:43" x14ac:dyDescent="0.3">
      <c r="AO59671" s="9"/>
      <c r="AP59671" s="9"/>
      <c r="AQ59671" s="9"/>
    </row>
    <row r="59672" spans="41:43" x14ac:dyDescent="0.3">
      <c r="AO59672" s="9"/>
      <c r="AP59672" s="9"/>
      <c r="AQ59672" s="9"/>
    </row>
    <row r="59673" spans="41:43" x14ac:dyDescent="0.3">
      <c r="AO59673" s="9"/>
      <c r="AP59673" s="9"/>
      <c r="AQ59673" s="9"/>
    </row>
    <row r="59674" spans="41:43" x14ac:dyDescent="0.3">
      <c r="AO59674" s="9"/>
      <c r="AP59674" s="9"/>
      <c r="AQ59674" s="9"/>
    </row>
    <row r="59675" spans="41:43" x14ac:dyDescent="0.3">
      <c r="AO59675" s="9"/>
      <c r="AP59675" s="9"/>
      <c r="AQ59675" s="9"/>
    </row>
    <row r="59676" spans="41:43" x14ac:dyDescent="0.3">
      <c r="AO59676" s="9"/>
      <c r="AP59676" s="9"/>
      <c r="AQ59676" s="9"/>
    </row>
    <row r="59677" spans="41:43" x14ac:dyDescent="0.3">
      <c r="AO59677" s="9"/>
      <c r="AP59677" s="9"/>
      <c r="AQ59677" s="9"/>
    </row>
    <row r="59678" spans="41:43" x14ac:dyDescent="0.3">
      <c r="AO59678" s="9"/>
      <c r="AP59678" s="9"/>
      <c r="AQ59678" s="9"/>
    </row>
    <row r="59679" spans="41:43" x14ac:dyDescent="0.3">
      <c r="AO59679" s="9"/>
      <c r="AP59679" s="9"/>
      <c r="AQ59679" s="9"/>
    </row>
    <row r="59680" spans="41:43" x14ac:dyDescent="0.3">
      <c r="AO59680" s="9"/>
      <c r="AP59680" s="9"/>
      <c r="AQ59680" s="9"/>
    </row>
    <row r="59681" spans="41:43" x14ac:dyDescent="0.3">
      <c r="AO59681" s="9"/>
      <c r="AP59681" s="9"/>
      <c r="AQ59681" s="9"/>
    </row>
    <row r="59682" spans="41:43" x14ac:dyDescent="0.3">
      <c r="AO59682" s="9"/>
      <c r="AP59682" s="9"/>
      <c r="AQ59682" s="9"/>
    </row>
    <row r="59683" spans="41:43" x14ac:dyDescent="0.3">
      <c r="AO59683" s="9"/>
      <c r="AP59683" s="9"/>
      <c r="AQ59683" s="9"/>
    </row>
    <row r="59684" spans="41:43" x14ac:dyDescent="0.3">
      <c r="AO59684" s="9"/>
      <c r="AP59684" s="9"/>
      <c r="AQ59684" s="9"/>
    </row>
    <row r="59685" spans="41:43" x14ac:dyDescent="0.3">
      <c r="AO59685" s="9"/>
      <c r="AP59685" s="9"/>
      <c r="AQ59685" s="9"/>
    </row>
    <row r="59686" spans="41:43" x14ac:dyDescent="0.3">
      <c r="AO59686" s="9"/>
      <c r="AP59686" s="9"/>
      <c r="AQ59686" s="9"/>
    </row>
    <row r="59687" spans="41:43" x14ac:dyDescent="0.3">
      <c r="AO59687" s="9"/>
      <c r="AP59687" s="9"/>
      <c r="AQ59687" s="9"/>
    </row>
    <row r="59688" spans="41:43" x14ac:dyDescent="0.3">
      <c r="AO59688" s="9"/>
      <c r="AP59688" s="9"/>
      <c r="AQ59688" s="9"/>
    </row>
    <row r="59689" spans="41:43" x14ac:dyDescent="0.3">
      <c r="AO59689" s="9"/>
      <c r="AP59689" s="9"/>
      <c r="AQ59689" s="9"/>
    </row>
    <row r="59690" spans="41:43" x14ac:dyDescent="0.3">
      <c r="AO59690" s="9"/>
      <c r="AP59690" s="9"/>
      <c r="AQ59690" s="9"/>
    </row>
    <row r="59691" spans="41:43" x14ac:dyDescent="0.3">
      <c r="AO59691" s="9"/>
      <c r="AP59691" s="9"/>
      <c r="AQ59691" s="9"/>
    </row>
    <row r="59692" spans="41:43" x14ac:dyDescent="0.3">
      <c r="AO59692" s="9"/>
      <c r="AP59692" s="9"/>
      <c r="AQ59692" s="9"/>
    </row>
    <row r="59693" spans="41:43" x14ac:dyDescent="0.3">
      <c r="AO59693" s="9"/>
      <c r="AP59693" s="9"/>
      <c r="AQ59693" s="9"/>
    </row>
    <row r="59694" spans="41:43" x14ac:dyDescent="0.3">
      <c r="AO59694" s="9"/>
      <c r="AP59694" s="9"/>
      <c r="AQ59694" s="9"/>
    </row>
    <row r="59695" spans="41:43" x14ac:dyDescent="0.3">
      <c r="AO59695" s="9"/>
      <c r="AP59695" s="9"/>
      <c r="AQ59695" s="9"/>
    </row>
    <row r="59696" spans="41:43" x14ac:dyDescent="0.3">
      <c r="AO59696" s="9"/>
      <c r="AP59696" s="9"/>
      <c r="AQ59696" s="9"/>
    </row>
    <row r="59697" spans="41:43" x14ac:dyDescent="0.3">
      <c r="AO59697" s="9"/>
      <c r="AP59697" s="9"/>
      <c r="AQ59697" s="9"/>
    </row>
    <row r="59698" spans="41:43" x14ac:dyDescent="0.3">
      <c r="AO59698" s="9"/>
      <c r="AP59698" s="9"/>
      <c r="AQ59698" s="9"/>
    </row>
    <row r="59699" spans="41:43" x14ac:dyDescent="0.3">
      <c r="AO59699" s="9"/>
      <c r="AP59699" s="9"/>
      <c r="AQ59699" s="9"/>
    </row>
    <row r="59700" spans="41:43" x14ac:dyDescent="0.3">
      <c r="AO59700" s="9"/>
      <c r="AP59700" s="9"/>
      <c r="AQ59700" s="9"/>
    </row>
    <row r="59701" spans="41:43" x14ac:dyDescent="0.3">
      <c r="AO59701" s="9"/>
      <c r="AP59701" s="9"/>
      <c r="AQ59701" s="9"/>
    </row>
    <row r="59702" spans="41:43" x14ac:dyDescent="0.3">
      <c r="AO59702" s="9"/>
      <c r="AP59702" s="9"/>
      <c r="AQ59702" s="9"/>
    </row>
    <row r="59703" spans="41:43" x14ac:dyDescent="0.3">
      <c r="AO59703" s="9"/>
      <c r="AP59703" s="9"/>
      <c r="AQ59703" s="9"/>
    </row>
    <row r="59704" spans="41:43" x14ac:dyDescent="0.3">
      <c r="AO59704" s="9"/>
      <c r="AP59704" s="9"/>
      <c r="AQ59704" s="9"/>
    </row>
    <row r="59705" spans="41:43" x14ac:dyDescent="0.3">
      <c r="AO59705" s="9"/>
      <c r="AP59705" s="9"/>
      <c r="AQ59705" s="9"/>
    </row>
    <row r="59706" spans="41:43" x14ac:dyDescent="0.3">
      <c r="AO59706" s="9"/>
      <c r="AP59706" s="9"/>
      <c r="AQ59706" s="9"/>
    </row>
    <row r="59707" spans="41:43" x14ac:dyDescent="0.3">
      <c r="AO59707" s="9"/>
      <c r="AP59707" s="9"/>
      <c r="AQ59707" s="9"/>
    </row>
    <row r="59708" spans="41:43" x14ac:dyDescent="0.3">
      <c r="AO59708" s="9"/>
      <c r="AP59708" s="9"/>
      <c r="AQ59708" s="9"/>
    </row>
    <row r="59709" spans="41:43" x14ac:dyDescent="0.3">
      <c r="AO59709" s="9"/>
      <c r="AP59709" s="9"/>
      <c r="AQ59709" s="9"/>
    </row>
    <row r="59710" spans="41:43" x14ac:dyDescent="0.3">
      <c r="AO59710" s="9"/>
      <c r="AP59710" s="9"/>
      <c r="AQ59710" s="9"/>
    </row>
    <row r="59711" spans="41:43" x14ac:dyDescent="0.3">
      <c r="AO59711" s="9"/>
      <c r="AP59711" s="9"/>
      <c r="AQ59711" s="9"/>
    </row>
    <row r="59712" spans="41:43" x14ac:dyDescent="0.3">
      <c r="AO59712" s="9"/>
      <c r="AP59712" s="9"/>
      <c r="AQ59712" s="9"/>
    </row>
    <row r="59713" spans="41:43" x14ac:dyDescent="0.3">
      <c r="AO59713" s="9"/>
      <c r="AP59713" s="9"/>
      <c r="AQ59713" s="9"/>
    </row>
    <row r="59714" spans="41:43" x14ac:dyDescent="0.3">
      <c r="AO59714" s="9"/>
      <c r="AP59714" s="9"/>
      <c r="AQ59714" s="9"/>
    </row>
    <row r="59715" spans="41:43" x14ac:dyDescent="0.3">
      <c r="AO59715" s="9"/>
      <c r="AP59715" s="9"/>
      <c r="AQ59715" s="9"/>
    </row>
    <row r="59716" spans="41:43" x14ac:dyDescent="0.3">
      <c r="AO59716" s="9"/>
      <c r="AP59716" s="9"/>
      <c r="AQ59716" s="9"/>
    </row>
    <row r="59717" spans="41:43" x14ac:dyDescent="0.3">
      <c r="AO59717" s="9"/>
      <c r="AP59717" s="9"/>
      <c r="AQ59717" s="9"/>
    </row>
    <row r="59718" spans="41:43" x14ac:dyDescent="0.3">
      <c r="AO59718" s="9"/>
      <c r="AP59718" s="9"/>
      <c r="AQ59718" s="9"/>
    </row>
    <row r="59719" spans="41:43" x14ac:dyDescent="0.3">
      <c r="AO59719" s="9"/>
      <c r="AP59719" s="9"/>
      <c r="AQ59719" s="9"/>
    </row>
    <row r="59720" spans="41:43" x14ac:dyDescent="0.3">
      <c r="AO59720" s="9"/>
      <c r="AP59720" s="9"/>
      <c r="AQ59720" s="9"/>
    </row>
    <row r="59721" spans="41:43" x14ac:dyDescent="0.3">
      <c r="AO59721" s="9"/>
      <c r="AP59721" s="9"/>
      <c r="AQ59721" s="9"/>
    </row>
    <row r="59722" spans="41:43" x14ac:dyDescent="0.3">
      <c r="AO59722" s="9"/>
      <c r="AP59722" s="9"/>
      <c r="AQ59722" s="9"/>
    </row>
    <row r="59723" spans="41:43" x14ac:dyDescent="0.3">
      <c r="AO59723" s="9"/>
      <c r="AP59723" s="9"/>
      <c r="AQ59723" s="9"/>
    </row>
    <row r="59724" spans="41:43" x14ac:dyDescent="0.3">
      <c r="AO59724" s="9"/>
      <c r="AP59724" s="9"/>
      <c r="AQ59724" s="9"/>
    </row>
    <row r="59725" spans="41:43" x14ac:dyDescent="0.3">
      <c r="AO59725" s="9"/>
      <c r="AP59725" s="9"/>
      <c r="AQ59725" s="9"/>
    </row>
    <row r="59726" spans="41:43" x14ac:dyDescent="0.3">
      <c r="AO59726" s="9"/>
      <c r="AP59726" s="9"/>
      <c r="AQ59726" s="9"/>
    </row>
    <row r="59727" spans="41:43" x14ac:dyDescent="0.3">
      <c r="AO59727" s="9"/>
      <c r="AP59727" s="9"/>
      <c r="AQ59727" s="9"/>
    </row>
    <row r="59728" spans="41:43" x14ac:dyDescent="0.3">
      <c r="AO59728" s="9"/>
      <c r="AP59728" s="9"/>
      <c r="AQ59728" s="9"/>
    </row>
    <row r="59729" spans="41:43" x14ac:dyDescent="0.3">
      <c r="AO59729" s="9"/>
      <c r="AP59729" s="9"/>
      <c r="AQ59729" s="9"/>
    </row>
    <row r="59730" spans="41:43" x14ac:dyDescent="0.3">
      <c r="AO59730" s="9"/>
      <c r="AP59730" s="9"/>
      <c r="AQ59730" s="9"/>
    </row>
    <row r="59731" spans="41:43" x14ac:dyDescent="0.3">
      <c r="AO59731" s="9"/>
      <c r="AP59731" s="9"/>
      <c r="AQ59731" s="9"/>
    </row>
    <row r="59732" spans="41:43" x14ac:dyDescent="0.3">
      <c r="AO59732" s="9"/>
      <c r="AP59732" s="9"/>
      <c r="AQ59732" s="9"/>
    </row>
    <row r="59733" spans="41:43" x14ac:dyDescent="0.3">
      <c r="AO59733" s="9"/>
      <c r="AP59733" s="9"/>
      <c r="AQ59733" s="9"/>
    </row>
    <row r="59734" spans="41:43" x14ac:dyDescent="0.3">
      <c r="AO59734" s="9"/>
      <c r="AP59734" s="9"/>
      <c r="AQ59734" s="9"/>
    </row>
    <row r="59735" spans="41:43" x14ac:dyDescent="0.3">
      <c r="AO59735" s="9"/>
      <c r="AP59735" s="9"/>
      <c r="AQ59735" s="9"/>
    </row>
    <row r="59736" spans="41:43" x14ac:dyDescent="0.3">
      <c r="AO59736" s="9"/>
      <c r="AP59736" s="9"/>
      <c r="AQ59736" s="9"/>
    </row>
    <row r="59737" spans="41:43" x14ac:dyDescent="0.3">
      <c r="AO59737" s="9"/>
      <c r="AP59737" s="9"/>
      <c r="AQ59737" s="9"/>
    </row>
    <row r="59738" spans="41:43" x14ac:dyDescent="0.3">
      <c r="AO59738" s="9"/>
      <c r="AP59738" s="9"/>
      <c r="AQ59738" s="9"/>
    </row>
    <row r="59739" spans="41:43" x14ac:dyDescent="0.3">
      <c r="AO59739" s="9"/>
      <c r="AP59739" s="9"/>
      <c r="AQ59739" s="9"/>
    </row>
    <row r="59740" spans="41:43" x14ac:dyDescent="0.3">
      <c r="AO59740" s="9"/>
      <c r="AP59740" s="9"/>
      <c r="AQ59740" s="9"/>
    </row>
    <row r="59741" spans="41:43" x14ac:dyDescent="0.3">
      <c r="AO59741" s="9"/>
      <c r="AP59741" s="9"/>
      <c r="AQ59741" s="9"/>
    </row>
    <row r="59742" spans="41:43" x14ac:dyDescent="0.3">
      <c r="AO59742" s="9"/>
      <c r="AP59742" s="9"/>
      <c r="AQ59742" s="9"/>
    </row>
    <row r="59743" spans="41:43" x14ac:dyDescent="0.3">
      <c r="AO59743" s="9"/>
      <c r="AP59743" s="9"/>
      <c r="AQ59743" s="9"/>
    </row>
    <row r="59744" spans="41:43" x14ac:dyDescent="0.3">
      <c r="AO59744" s="9"/>
      <c r="AP59744" s="9"/>
      <c r="AQ59744" s="9"/>
    </row>
    <row r="59745" spans="41:43" x14ac:dyDescent="0.3">
      <c r="AO59745" s="9"/>
      <c r="AP59745" s="9"/>
      <c r="AQ59745" s="9"/>
    </row>
    <row r="59746" spans="41:43" x14ac:dyDescent="0.3">
      <c r="AO59746" s="9"/>
      <c r="AP59746" s="9"/>
      <c r="AQ59746" s="9"/>
    </row>
    <row r="59747" spans="41:43" x14ac:dyDescent="0.3">
      <c r="AO59747" s="9"/>
      <c r="AP59747" s="9"/>
      <c r="AQ59747" s="9"/>
    </row>
    <row r="59748" spans="41:43" x14ac:dyDescent="0.3">
      <c r="AO59748" s="9"/>
      <c r="AP59748" s="9"/>
      <c r="AQ59748" s="9"/>
    </row>
    <row r="59749" spans="41:43" x14ac:dyDescent="0.3">
      <c r="AO59749" s="9"/>
      <c r="AP59749" s="9"/>
      <c r="AQ59749" s="9"/>
    </row>
    <row r="59750" spans="41:43" x14ac:dyDescent="0.3">
      <c r="AO59750" s="9"/>
      <c r="AP59750" s="9"/>
      <c r="AQ59750" s="9"/>
    </row>
    <row r="59751" spans="41:43" x14ac:dyDescent="0.3">
      <c r="AO59751" s="9"/>
      <c r="AP59751" s="9"/>
      <c r="AQ59751" s="9"/>
    </row>
    <row r="59752" spans="41:43" x14ac:dyDescent="0.3">
      <c r="AO59752" s="9"/>
      <c r="AP59752" s="9"/>
      <c r="AQ59752" s="9"/>
    </row>
    <row r="59753" spans="41:43" x14ac:dyDescent="0.3">
      <c r="AO59753" s="9"/>
      <c r="AP59753" s="9"/>
      <c r="AQ59753" s="9"/>
    </row>
    <row r="59754" spans="41:43" x14ac:dyDescent="0.3">
      <c r="AO59754" s="9"/>
      <c r="AP59754" s="9"/>
      <c r="AQ59754" s="9"/>
    </row>
    <row r="59755" spans="41:43" x14ac:dyDescent="0.3">
      <c r="AO59755" s="9"/>
      <c r="AP59755" s="9"/>
      <c r="AQ59755" s="9"/>
    </row>
    <row r="59756" spans="41:43" x14ac:dyDescent="0.3">
      <c r="AO59756" s="9"/>
      <c r="AP59756" s="9"/>
      <c r="AQ59756" s="9"/>
    </row>
    <row r="59757" spans="41:43" x14ac:dyDescent="0.3">
      <c r="AO59757" s="9"/>
      <c r="AP59757" s="9"/>
      <c r="AQ59757" s="9"/>
    </row>
    <row r="59758" spans="41:43" x14ac:dyDescent="0.3">
      <c r="AO59758" s="9"/>
      <c r="AP59758" s="9"/>
      <c r="AQ59758" s="9"/>
    </row>
    <row r="59759" spans="41:43" x14ac:dyDescent="0.3">
      <c r="AO59759" s="9"/>
      <c r="AP59759" s="9"/>
      <c r="AQ59759" s="9"/>
    </row>
    <row r="59760" spans="41:43" x14ac:dyDescent="0.3">
      <c r="AO59760" s="9"/>
      <c r="AP59760" s="9"/>
      <c r="AQ59760" s="9"/>
    </row>
    <row r="59761" spans="41:43" x14ac:dyDescent="0.3">
      <c r="AO59761" s="9"/>
      <c r="AP59761" s="9"/>
      <c r="AQ59761" s="9"/>
    </row>
    <row r="59762" spans="41:43" x14ac:dyDescent="0.3">
      <c r="AO59762" s="9"/>
      <c r="AP59762" s="9"/>
      <c r="AQ59762" s="9"/>
    </row>
    <row r="59763" spans="41:43" x14ac:dyDescent="0.3">
      <c r="AO59763" s="9"/>
      <c r="AP59763" s="9"/>
      <c r="AQ59763" s="9"/>
    </row>
    <row r="59764" spans="41:43" x14ac:dyDescent="0.3">
      <c r="AO59764" s="9"/>
      <c r="AP59764" s="9"/>
      <c r="AQ59764" s="9"/>
    </row>
    <row r="59765" spans="41:43" x14ac:dyDescent="0.3">
      <c r="AO59765" s="9"/>
      <c r="AP59765" s="9"/>
      <c r="AQ59765" s="9"/>
    </row>
    <row r="59766" spans="41:43" x14ac:dyDescent="0.3">
      <c r="AO59766" s="9"/>
      <c r="AP59766" s="9"/>
      <c r="AQ59766" s="9"/>
    </row>
    <row r="59767" spans="41:43" x14ac:dyDescent="0.3">
      <c r="AO59767" s="9"/>
      <c r="AP59767" s="9"/>
      <c r="AQ59767" s="9"/>
    </row>
    <row r="59768" spans="41:43" x14ac:dyDescent="0.3">
      <c r="AO59768" s="9"/>
      <c r="AP59768" s="9"/>
      <c r="AQ59768" s="9"/>
    </row>
    <row r="59769" spans="41:43" x14ac:dyDescent="0.3">
      <c r="AO59769" s="9"/>
      <c r="AP59769" s="9"/>
      <c r="AQ59769" s="9"/>
    </row>
    <row r="59770" spans="41:43" x14ac:dyDescent="0.3">
      <c r="AO59770" s="9"/>
      <c r="AP59770" s="9"/>
      <c r="AQ59770" s="9"/>
    </row>
    <row r="59771" spans="41:43" x14ac:dyDescent="0.3">
      <c r="AO59771" s="9"/>
      <c r="AP59771" s="9"/>
      <c r="AQ59771" s="9"/>
    </row>
    <row r="59772" spans="41:43" x14ac:dyDescent="0.3">
      <c r="AO59772" s="9"/>
      <c r="AP59772" s="9"/>
      <c r="AQ59772" s="9"/>
    </row>
    <row r="59773" spans="41:43" x14ac:dyDescent="0.3">
      <c r="AO59773" s="9"/>
      <c r="AP59773" s="9"/>
      <c r="AQ59773" s="9"/>
    </row>
    <row r="59774" spans="41:43" x14ac:dyDescent="0.3">
      <c r="AO59774" s="9"/>
      <c r="AP59774" s="9"/>
      <c r="AQ59774" s="9"/>
    </row>
    <row r="59775" spans="41:43" x14ac:dyDescent="0.3">
      <c r="AO59775" s="9"/>
      <c r="AP59775" s="9"/>
      <c r="AQ59775" s="9"/>
    </row>
    <row r="59776" spans="41:43" x14ac:dyDescent="0.3">
      <c r="AO59776" s="9"/>
      <c r="AP59776" s="9"/>
      <c r="AQ59776" s="9"/>
    </row>
    <row r="59777" spans="41:43" x14ac:dyDescent="0.3">
      <c r="AO59777" s="9"/>
      <c r="AP59777" s="9"/>
      <c r="AQ59777" s="9"/>
    </row>
    <row r="59778" spans="41:43" x14ac:dyDescent="0.3">
      <c r="AO59778" s="9"/>
      <c r="AP59778" s="9"/>
      <c r="AQ59778" s="9"/>
    </row>
    <row r="59779" spans="41:43" x14ac:dyDescent="0.3">
      <c r="AO59779" s="9"/>
      <c r="AP59779" s="9"/>
      <c r="AQ59779" s="9"/>
    </row>
    <row r="59780" spans="41:43" x14ac:dyDescent="0.3">
      <c r="AO59780" s="9"/>
      <c r="AP59780" s="9"/>
      <c r="AQ59780" s="9"/>
    </row>
    <row r="59781" spans="41:43" x14ac:dyDescent="0.3">
      <c r="AO59781" s="9"/>
      <c r="AP59781" s="9"/>
      <c r="AQ59781" s="9"/>
    </row>
    <row r="59782" spans="41:43" x14ac:dyDescent="0.3">
      <c r="AO59782" s="9"/>
      <c r="AP59782" s="9"/>
      <c r="AQ59782" s="9"/>
    </row>
    <row r="59783" spans="41:43" x14ac:dyDescent="0.3">
      <c r="AO59783" s="9"/>
      <c r="AP59783" s="9"/>
      <c r="AQ59783" s="9"/>
    </row>
    <row r="59784" spans="41:43" x14ac:dyDescent="0.3">
      <c r="AO59784" s="9"/>
      <c r="AP59784" s="9"/>
      <c r="AQ59784" s="9"/>
    </row>
    <row r="59785" spans="41:43" x14ac:dyDescent="0.3">
      <c r="AO59785" s="9"/>
      <c r="AP59785" s="9"/>
      <c r="AQ59785" s="9"/>
    </row>
    <row r="59786" spans="41:43" x14ac:dyDescent="0.3">
      <c r="AO59786" s="9"/>
      <c r="AP59786" s="9"/>
      <c r="AQ59786" s="9"/>
    </row>
    <row r="59787" spans="41:43" x14ac:dyDescent="0.3">
      <c r="AO59787" s="9"/>
      <c r="AP59787" s="9"/>
      <c r="AQ59787" s="9"/>
    </row>
    <row r="59788" spans="41:43" x14ac:dyDescent="0.3">
      <c r="AO59788" s="9"/>
      <c r="AP59788" s="9"/>
      <c r="AQ59788" s="9"/>
    </row>
    <row r="59789" spans="41:43" x14ac:dyDescent="0.3">
      <c r="AO59789" s="9"/>
      <c r="AP59789" s="9"/>
      <c r="AQ59789" s="9"/>
    </row>
    <row r="59790" spans="41:43" x14ac:dyDescent="0.3">
      <c r="AO59790" s="9"/>
      <c r="AP59790" s="9"/>
      <c r="AQ59790" s="9"/>
    </row>
    <row r="59791" spans="41:43" x14ac:dyDescent="0.3">
      <c r="AO59791" s="9"/>
      <c r="AP59791" s="9"/>
      <c r="AQ59791" s="9"/>
    </row>
    <row r="59792" spans="41:43" x14ac:dyDescent="0.3">
      <c r="AO59792" s="9"/>
      <c r="AP59792" s="9"/>
      <c r="AQ59792" s="9"/>
    </row>
    <row r="59793" spans="41:43" x14ac:dyDescent="0.3">
      <c r="AO59793" s="9"/>
      <c r="AP59793" s="9"/>
      <c r="AQ59793" s="9"/>
    </row>
    <row r="59794" spans="41:43" x14ac:dyDescent="0.3">
      <c r="AO59794" s="9"/>
      <c r="AP59794" s="9"/>
      <c r="AQ59794" s="9"/>
    </row>
    <row r="59795" spans="41:43" x14ac:dyDescent="0.3">
      <c r="AO59795" s="9"/>
      <c r="AP59795" s="9"/>
      <c r="AQ59795" s="9"/>
    </row>
    <row r="59796" spans="41:43" x14ac:dyDescent="0.3">
      <c r="AO59796" s="9"/>
      <c r="AP59796" s="9"/>
      <c r="AQ59796" s="9"/>
    </row>
    <row r="59797" spans="41:43" x14ac:dyDescent="0.3">
      <c r="AO59797" s="9"/>
      <c r="AP59797" s="9"/>
      <c r="AQ59797" s="9"/>
    </row>
    <row r="59798" spans="41:43" x14ac:dyDescent="0.3">
      <c r="AO59798" s="9"/>
      <c r="AP59798" s="9"/>
      <c r="AQ59798" s="9"/>
    </row>
    <row r="59799" spans="41:43" x14ac:dyDescent="0.3">
      <c r="AO59799" s="9"/>
      <c r="AP59799" s="9"/>
      <c r="AQ59799" s="9"/>
    </row>
    <row r="59800" spans="41:43" x14ac:dyDescent="0.3">
      <c r="AO59800" s="9"/>
      <c r="AP59800" s="9"/>
      <c r="AQ59800" s="9"/>
    </row>
    <row r="59801" spans="41:43" x14ac:dyDescent="0.3">
      <c r="AO59801" s="9"/>
      <c r="AP59801" s="9"/>
      <c r="AQ59801" s="9"/>
    </row>
    <row r="59802" spans="41:43" x14ac:dyDescent="0.3">
      <c r="AO59802" s="9"/>
      <c r="AP59802" s="9"/>
      <c r="AQ59802" s="9"/>
    </row>
    <row r="59803" spans="41:43" x14ac:dyDescent="0.3">
      <c r="AO59803" s="9"/>
      <c r="AP59803" s="9"/>
      <c r="AQ59803" s="9"/>
    </row>
    <row r="59804" spans="41:43" x14ac:dyDescent="0.3">
      <c r="AO59804" s="9"/>
      <c r="AP59804" s="9"/>
      <c r="AQ59804" s="9"/>
    </row>
    <row r="59805" spans="41:43" x14ac:dyDescent="0.3">
      <c r="AO59805" s="9"/>
      <c r="AP59805" s="9"/>
      <c r="AQ59805" s="9"/>
    </row>
    <row r="59806" spans="41:43" x14ac:dyDescent="0.3">
      <c r="AO59806" s="9"/>
      <c r="AP59806" s="9"/>
      <c r="AQ59806" s="9"/>
    </row>
    <row r="59807" spans="41:43" x14ac:dyDescent="0.3">
      <c r="AO59807" s="9"/>
      <c r="AP59807" s="9"/>
      <c r="AQ59807" s="9"/>
    </row>
    <row r="59808" spans="41:43" x14ac:dyDescent="0.3">
      <c r="AO59808" s="9"/>
      <c r="AP59808" s="9"/>
      <c r="AQ59808" s="9"/>
    </row>
    <row r="59809" spans="41:43" x14ac:dyDescent="0.3">
      <c r="AO59809" s="9"/>
      <c r="AP59809" s="9"/>
      <c r="AQ59809" s="9"/>
    </row>
    <row r="59810" spans="41:43" x14ac:dyDescent="0.3">
      <c r="AO59810" s="9"/>
      <c r="AP59810" s="9"/>
      <c r="AQ59810" s="9"/>
    </row>
    <row r="59811" spans="41:43" x14ac:dyDescent="0.3">
      <c r="AO59811" s="9"/>
      <c r="AP59811" s="9"/>
      <c r="AQ59811" s="9"/>
    </row>
    <row r="59812" spans="41:43" x14ac:dyDescent="0.3">
      <c r="AO59812" s="9"/>
      <c r="AP59812" s="9"/>
      <c r="AQ59812" s="9"/>
    </row>
    <row r="59813" spans="41:43" x14ac:dyDescent="0.3">
      <c r="AO59813" s="9"/>
      <c r="AP59813" s="9"/>
      <c r="AQ59813" s="9"/>
    </row>
    <row r="59814" spans="41:43" x14ac:dyDescent="0.3">
      <c r="AO59814" s="9"/>
      <c r="AP59814" s="9"/>
      <c r="AQ59814" s="9"/>
    </row>
    <row r="59815" spans="41:43" x14ac:dyDescent="0.3">
      <c r="AO59815" s="9"/>
      <c r="AP59815" s="9"/>
      <c r="AQ59815" s="9"/>
    </row>
    <row r="59816" spans="41:43" x14ac:dyDescent="0.3">
      <c r="AO59816" s="9"/>
      <c r="AP59816" s="9"/>
      <c r="AQ59816" s="9"/>
    </row>
    <row r="59817" spans="41:43" x14ac:dyDescent="0.3">
      <c r="AO59817" s="9"/>
      <c r="AP59817" s="9"/>
      <c r="AQ59817" s="9"/>
    </row>
    <row r="59818" spans="41:43" x14ac:dyDescent="0.3">
      <c r="AO59818" s="9"/>
      <c r="AP59818" s="9"/>
      <c r="AQ59818" s="9"/>
    </row>
    <row r="59819" spans="41:43" x14ac:dyDescent="0.3">
      <c r="AO59819" s="9"/>
      <c r="AP59819" s="9"/>
      <c r="AQ59819" s="9"/>
    </row>
    <row r="59820" spans="41:43" x14ac:dyDescent="0.3">
      <c r="AO59820" s="9"/>
      <c r="AP59820" s="9"/>
      <c r="AQ59820" s="9"/>
    </row>
    <row r="59821" spans="41:43" x14ac:dyDescent="0.3">
      <c r="AO59821" s="9"/>
      <c r="AP59821" s="9"/>
      <c r="AQ59821" s="9"/>
    </row>
    <row r="59822" spans="41:43" x14ac:dyDescent="0.3">
      <c r="AO59822" s="9"/>
      <c r="AP59822" s="9"/>
      <c r="AQ59822" s="9"/>
    </row>
    <row r="59823" spans="41:43" x14ac:dyDescent="0.3">
      <c r="AO59823" s="9"/>
      <c r="AP59823" s="9"/>
      <c r="AQ59823" s="9"/>
    </row>
    <row r="59824" spans="41:43" x14ac:dyDescent="0.3">
      <c r="AO59824" s="9"/>
      <c r="AP59824" s="9"/>
      <c r="AQ59824" s="9"/>
    </row>
    <row r="59825" spans="41:43" x14ac:dyDescent="0.3">
      <c r="AO59825" s="9"/>
      <c r="AP59825" s="9"/>
      <c r="AQ59825" s="9"/>
    </row>
    <row r="59826" spans="41:43" x14ac:dyDescent="0.3">
      <c r="AO59826" s="9"/>
      <c r="AP59826" s="9"/>
      <c r="AQ59826" s="9"/>
    </row>
    <row r="59827" spans="41:43" x14ac:dyDescent="0.3">
      <c r="AO59827" s="9"/>
      <c r="AP59827" s="9"/>
      <c r="AQ59827" s="9"/>
    </row>
    <row r="59828" spans="41:43" x14ac:dyDescent="0.3">
      <c r="AO59828" s="9"/>
      <c r="AP59828" s="9"/>
      <c r="AQ59828" s="9"/>
    </row>
    <row r="59829" spans="41:43" x14ac:dyDescent="0.3">
      <c r="AO59829" s="9"/>
      <c r="AP59829" s="9"/>
      <c r="AQ59829" s="9"/>
    </row>
    <row r="59830" spans="41:43" x14ac:dyDescent="0.3">
      <c r="AO59830" s="9"/>
      <c r="AP59830" s="9"/>
      <c r="AQ59830" s="9"/>
    </row>
    <row r="59831" spans="41:43" x14ac:dyDescent="0.3">
      <c r="AO59831" s="9"/>
      <c r="AP59831" s="9"/>
      <c r="AQ59831" s="9"/>
    </row>
    <row r="59832" spans="41:43" x14ac:dyDescent="0.3">
      <c r="AO59832" s="9"/>
      <c r="AP59832" s="9"/>
      <c r="AQ59832" s="9"/>
    </row>
    <row r="59833" spans="41:43" x14ac:dyDescent="0.3">
      <c r="AO59833" s="9"/>
      <c r="AP59833" s="9"/>
      <c r="AQ59833" s="9"/>
    </row>
    <row r="59834" spans="41:43" x14ac:dyDescent="0.3">
      <c r="AO59834" s="9"/>
      <c r="AP59834" s="9"/>
      <c r="AQ59834" s="9"/>
    </row>
    <row r="59835" spans="41:43" x14ac:dyDescent="0.3">
      <c r="AO59835" s="9"/>
      <c r="AP59835" s="9"/>
      <c r="AQ59835" s="9"/>
    </row>
    <row r="59836" spans="41:43" x14ac:dyDescent="0.3">
      <c r="AO59836" s="9"/>
      <c r="AP59836" s="9"/>
      <c r="AQ59836" s="9"/>
    </row>
    <row r="59837" spans="41:43" x14ac:dyDescent="0.3">
      <c r="AO59837" s="9"/>
      <c r="AP59837" s="9"/>
      <c r="AQ59837" s="9"/>
    </row>
    <row r="59838" spans="41:43" x14ac:dyDescent="0.3">
      <c r="AO59838" s="9"/>
      <c r="AP59838" s="9"/>
      <c r="AQ59838" s="9"/>
    </row>
    <row r="59839" spans="41:43" x14ac:dyDescent="0.3">
      <c r="AO59839" s="9"/>
      <c r="AP59839" s="9"/>
      <c r="AQ59839" s="9"/>
    </row>
    <row r="59840" spans="41:43" x14ac:dyDescent="0.3">
      <c r="AO59840" s="9"/>
      <c r="AP59840" s="9"/>
      <c r="AQ59840" s="9"/>
    </row>
    <row r="59841" spans="41:43" x14ac:dyDescent="0.3">
      <c r="AO59841" s="9"/>
      <c r="AP59841" s="9"/>
      <c r="AQ59841" s="9"/>
    </row>
    <row r="59842" spans="41:43" x14ac:dyDescent="0.3">
      <c r="AO59842" s="9"/>
      <c r="AP59842" s="9"/>
      <c r="AQ59842" s="9"/>
    </row>
    <row r="59843" spans="41:43" x14ac:dyDescent="0.3">
      <c r="AO59843" s="9"/>
      <c r="AP59843" s="9"/>
      <c r="AQ59843" s="9"/>
    </row>
    <row r="59844" spans="41:43" x14ac:dyDescent="0.3">
      <c r="AO59844" s="9"/>
      <c r="AP59844" s="9"/>
      <c r="AQ59844" s="9"/>
    </row>
    <row r="59845" spans="41:43" x14ac:dyDescent="0.3">
      <c r="AO59845" s="9"/>
      <c r="AP59845" s="9"/>
      <c r="AQ59845" s="9"/>
    </row>
    <row r="59846" spans="41:43" x14ac:dyDescent="0.3">
      <c r="AO59846" s="9"/>
      <c r="AP59846" s="9"/>
      <c r="AQ59846" s="9"/>
    </row>
    <row r="59847" spans="41:43" x14ac:dyDescent="0.3">
      <c r="AO59847" s="9"/>
      <c r="AP59847" s="9"/>
      <c r="AQ59847" s="9"/>
    </row>
    <row r="59848" spans="41:43" x14ac:dyDescent="0.3">
      <c r="AO59848" s="9"/>
      <c r="AP59848" s="9"/>
      <c r="AQ59848" s="9"/>
    </row>
    <row r="59849" spans="41:43" x14ac:dyDescent="0.3">
      <c r="AO59849" s="9"/>
      <c r="AP59849" s="9"/>
      <c r="AQ59849" s="9"/>
    </row>
    <row r="59850" spans="41:43" x14ac:dyDescent="0.3">
      <c r="AO59850" s="9"/>
      <c r="AP59850" s="9"/>
      <c r="AQ59850" s="9"/>
    </row>
    <row r="59851" spans="41:43" x14ac:dyDescent="0.3">
      <c r="AO59851" s="9"/>
      <c r="AP59851" s="9"/>
      <c r="AQ59851" s="9"/>
    </row>
    <row r="59852" spans="41:43" x14ac:dyDescent="0.3">
      <c r="AO59852" s="9"/>
      <c r="AP59852" s="9"/>
      <c r="AQ59852" s="9"/>
    </row>
    <row r="59853" spans="41:43" x14ac:dyDescent="0.3">
      <c r="AO59853" s="9"/>
      <c r="AP59853" s="9"/>
      <c r="AQ59853" s="9"/>
    </row>
    <row r="59854" spans="41:43" x14ac:dyDescent="0.3">
      <c r="AO59854" s="9"/>
      <c r="AP59854" s="9"/>
      <c r="AQ59854" s="9"/>
    </row>
    <row r="59855" spans="41:43" x14ac:dyDescent="0.3">
      <c r="AO59855" s="9"/>
      <c r="AP59855" s="9"/>
      <c r="AQ59855" s="9"/>
    </row>
    <row r="59856" spans="41:43" x14ac:dyDescent="0.3">
      <c r="AO59856" s="9"/>
      <c r="AP59856" s="9"/>
      <c r="AQ59856" s="9"/>
    </row>
    <row r="59857" spans="41:43" x14ac:dyDescent="0.3">
      <c r="AO59857" s="9"/>
      <c r="AP59857" s="9"/>
      <c r="AQ59857" s="9"/>
    </row>
    <row r="59858" spans="41:43" x14ac:dyDescent="0.3">
      <c r="AO59858" s="9"/>
      <c r="AP59858" s="9"/>
      <c r="AQ59858" s="9"/>
    </row>
    <row r="59859" spans="41:43" x14ac:dyDescent="0.3">
      <c r="AO59859" s="9"/>
      <c r="AP59859" s="9"/>
      <c r="AQ59859" s="9"/>
    </row>
    <row r="59860" spans="41:43" x14ac:dyDescent="0.3">
      <c r="AO59860" s="9"/>
      <c r="AP59860" s="9"/>
      <c r="AQ59860" s="9"/>
    </row>
    <row r="59861" spans="41:43" x14ac:dyDescent="0.3">
      <c r="AO59861" s="9"/>
      <c r="AP59861" s="9"/>
      <c r="AQ59861" s="9"/>
    </row>
    <row r="59862" spans="41:43" x14ac:dyDescent="0.3">
      <c r="AO59862" s="9"/>
      <c r="AP59862" s="9"/>
      <c r="AQ59862" s="9"/>
    </row>
    <row r="59863" spans="41:43" x14ac:dyDescent="0.3">
      <c r="AO59863" s="9"/>
      <c r="AP59863" s="9"/>
      <c r="AQ59863" s="9"/>
    </row>
    <row r="59864" spans="41:43" x14ac:dyDescent="0.3">
      <c r="AO59864" s="9"/>
      <c r="AP59864" s="9"/>
      <c r="AQ59864" s="9"/>
    </row>
    <row r="59865" spans="41:43" x14ac:dyDescent="0.3">
      <c r="AO59865" s="9"/>
      <c r="AP59865" s="9"/>
      <c r="AQ59865" s="9"/>
    </row>
    <row r="59866" spans="41:43" x14ac:dyDescent="0.3">
      <c r="AO59866" s="9"/>
      <c r="AP59866" s="9"/>
      <c r="AQ59866" s="9"/>
    </row>
    <row r="59867" spans="41:43" x14ac:dyDescent="0.3">
      <c r="AO59867" s="9"/>
      <c r="AP59867" s="9"/>
      <c r="AQ59867" s="9"/>
    </row>
    <row r="59868" spans="41:43" x14ac:dyDescent="0.3">
      <c r="AO59868" s="9"/>
      <c r="AP59868" s="9"/>
      <c r="AQ59868" s="9"/>
    </row>
    <row r="59869" spans="41:43" x14ac:dyDescent="0.3">
      <c r="AO59869" s="9"/>
      <c r="AP59869" s="9"/>
      <c r="AQ59869" s="9"/>
    </row>
    <row r="59870" spans="41:43" x14ac:dyDescent="0.3">
      <c r="AO59870" s="9"/>
      <c r="AP59870" s="9"/>
      <c r="AQ59870" s="9"/>
    </row>
    <row r="59871" spans="41:43" x14ac:dyDescent="0.3">
      <c r="AO59871" s="9"/>
      <c r="AP59871" s="9"/>
      <c r="AQ59871" s="9"/>
    </row>
    <row r="59872" spans="41:43" x14ac:dyDescent="0.3">
      <c r="AO59872" s="9"/>
      <c r="AP59872" s="9"/>
      <c r="AQ59872" s="9"/>
    </row>
    <row r="59873" spans="41:43" x14ac:dyDescent="0.3">
      <c r="AO59873" s="9"/>
      <c r="AP59873" s="9"/>
      <c r="AQ59873" s="9"/>
    </row>
    <row r="59874" spans="41:43" x14ac:dyDescent="0.3">
      <c r="AO59874" s="9"/>
      <c r="AP59874" s="9"/>
      <c r="AQ59874" s="9"/>
    </row>
    <row r="59875" spans="41:43" x14ac:dyDescent="0.3">
      <c r="AO59875" s="9"/>
      <c r="AP59875" s="9"/>
      <c r="AQ59875" s="9"/>
    </row>
    <row r="59876" spans="41:43" x14ac:dyDescent="0.3">
      <c r="AO59876" s="9"/>
      <c r="AP59876" s="9"/>
      <c r="AQ59876" s="9"/>
    </row>
    <row r="59877" spans="41:43" x14ac:dyDescent="0.3">
      <c r="AO59877" s="9"/>
      <c r="AP59877" s="9"/>
      <c r="AQ59877" s="9"/>
    </row>
    <row r="59878" spans="41:43" x14ac:dyDescent="0.3">
      <c r="AO59878" s="9"/>
      <c r="AP59878" s="9"/>
      <c r="AQ59878" s="9"/>
    </row>
    <row r="59879" spans="41:43" x14ac:dyDescent="0.3">
      <c r="AO59879" s="9"/>
      <c r="AP59879" s="9"/>
      <c r="AQ59879" s="9"/>
    </row>
    <row r="59880" spans="41:43" x14ac:dyDescent="0.3">
      <c r="AO59880" s="9"/>
      <c r="AP59880" s="9"/>
      <c r="AQ59880" s="9"/>
    </row>
    <row r="59881" spans="41:43" x14ac:dyDescent="0.3">
      <c r="AO59881" s="9"/>
      <c r="AP59881" s="9"/>
      <c r="AQ59881" s="9"/>
    </row>
    <row r="59882" spans="41:43" x14ac:dyDescent="0.3">
      <c r="AO59882" s="9"/>
      <c r="AP59882" s="9"/>
      <c r="AQ59882" s="9"/>
    </row>
    <row r="59883" spans="41:43" x14ac:dyDescent="0.3">
      <c r="AO59883" s="9"/>
      <c r="AP59883" s="9"/>
      <c r="AQ59883" s="9"/>
    </row>
    <row r="59884" spans="41:43" x14ac:dyDescent="0.3">
      <c r="AO59884" s="9"/>
      <c r="AP59884" s="9"/>
      <c r="AQ59884" s="9"/>
    </row>
    <row r="59885" spans="41:43" x14ac:dyDescent="0.3">
      <c r="AO59885" s="9"/>
      <c r="AP59885" s="9"/>
      <c r="AQ59885" s="9"/>
    </row>
    <row r="59886" spans="41:43" x14ac:dyDescent="0.3">
      <c r="AO59886" s="9"/>
      <c r="AP59886" s="9"/>
      <c r="AQ59886" s="9"/>
    </row>
    <row r="59887" spans="41:43" x14ac:dyDescent="0.3">
      <c r="AO59887" s="9"/>
      <c r="AP59887" s="9"/>
      <c r="AQ59887" s="9"/>
    </row>
    <row r="59888" spans="41:43" x14ac:dyDescent="0.3">
      <c r="AO59888" s="9"/>
      <c r="AP59888" s="9"/>
      <c r="AQ59888" s="9"/>
    </row>
    <row r="59889" spans="41:43" x14ac:dyDescent="0.3">
      <c r="AO59889" s="9"/>
      <c r="AP59889" s="9"/>
      <c r="AQ59889" s="9"/>
    </row>
    <row r="59890" spans="41:43" x14ac:dyDescent="0.3">
      <c r="AO59890" s="9"/>
      <c r="AP59890" s="9"/>
      <c r="AQ59890" s="9"/>
    </row>
    <row r="59891" spans="41:43" x14ac:dyDescent="0.3">
      <c r="AO59891" s="9"/>
      <c r="AP59891" s="9"/>
      <c r="AQ59891" s="9"/>
    </row>
    <row r="59892" spans="41:43" x14ac:dyDescent="0.3">
      <c r="AO59892" s="9"/>
      <c r="AP59892" s="9"/>
      <c r="AQ59892" s="9"/>
    </row>
    <row r="59893" spans="41:43" x14ac:dyDescent="0.3">
      <c r="AO59893" s="9"/>
      <c r="AP59893" s="9"/>
      <c r="AQ59893" s="9"/>
    </row>
    <row r="59894" spans="41:43" x14ac:dyDescent="0.3">
      <c r="AO59894" s="9"/>
      <c r="AP59894" s="9"/>
      <c r="AQ59894" s="9"/>
    </row>
    <row r="59895" spans="41:43" x14ac:dyDescent="0.3">
      <c r="AO59895" s="9"/>
      <c r="AP59895" s="9"/>
      <c r="AQ59895" s="9"/>
    </row>
    <row r="59896" spans="41:43" x14ac:dyDescent="0.3">
      <c r="AO59896" s="9"/>
      <c r="AP59896" s="9"/>
      <c r="AQ59896" s="9"/>
    </row>
    <row r="59897" spans="41:43" x14ac:dyDescent="0.3">
      <c r="AO59897" s="9"/>
      <c r="AP59897" s="9"/>
      <c r="AQ59897" s="9"/>
    </row>
    <row r="59898" spans="41:43" x14ac:dyDescent="0.3">
      <c r="AO59898" s="9"/>
      <c r="AP59898" s="9"/>
      <c r="AQ59898" s="9"/>
    </row>
    <row r="59899" spans="41:43" x14ac:dyDescent="0.3">
      <c r="AO59899" s="9"/>
      <c r="AP59899" s="9"/>
      <c r="AQ59899" s="9"/>
    </row>
    <row r="59900" spans="41:43" x14ac:dyDescent="0.3">
      <c r="AO59900" s="9"/>
      <c r="AP59900" s="9"/>
      <c r="AQ59900" s="9"/>
    </row>
    <row r="59901" spans="41:43" x14ac:dyDescent="0.3">
      <c r="AO59901" s="9"/>
      <c r="AP59901" s="9"/>
      <c r="AQ59901" s="9"/>
    </row>
    <row r="59902" spans="41:43" x14ac:dyDescent="0.3">
      <c r="AO59902" s="9"/>
      <c r="AP59902" s="9"/>
      <c r="AQ59902" s="9"/>
    </row>
    <row r="59903" spans="41:43" x14ac:dyDescent="0.3">
      <c r="AO59903" s="9"/>
      <c r="AP59903" s="9"/>
      <c r="AQ59903" s="9"/>
    </row>
    <row r="59904" spans="41:43" x14ac:dyDescent="0.3">
      <c r="AO59904" s="9"/>
      <c r="AP59904" s="9"/>
      <c r="AQ59904" s="9"/>
    </row>
    <row r="59905" spans="41:43" x14ac:dyDescent="0.3">
      <c r="AO59905" s="9"/>
      <c r="AP59905" s="9"/>
      <c r="AQ59905" s="9"/>
    </row>
    <row r="59906" spans="41:43" x14ac:dyDescent="0.3">
      <c r="AO59906" s="9"/>
      <c r="AP59906" s="9"/>
      <c r="AQ59906" s="9"/>
    </row>
    <row r="59907" spans="41:43" x14ac:dyDescent="0.3">
      <c r="AO59907" s="9"/>
      <c r="AP59907" s="9"/>
      <c r="AQ59907" s="9"/>
    </row>
    <row r="59908" spans="41:43" x14ac:dyDescent="0.3">
      <c r="AO59908" s="9"/>
      <c r="AP59908" s="9"/>
      <c r="AQ59908" s="9"/>
    </row>
    <row r="59909" spans="41:43" x14ac:dyDescent="0.3">
      <c r="AO59909" s="9"/>
      <c r="AP59909" s="9"/>
      <c r="AQ59909" s="9"/>
    </row>
    <row r="59910" spans="41:43" x14ac:dyDescent="0.3">
      <c r="AO59910" s="9"/>
      <c r="AP59910" s="9"/>
      <c r="AQ59910" s="9"/>
    </row>
    <row r="59911" spans="41:43" x14ac:dyDescent="0.3">
      <c r="AO59911" s="9"/>
      <c r="AP59911" s="9"/>
      <c r="AQ59911" s="9"/>
    </row>
    <row r="59912" spans="41:43" x14ac:dyDescent="0.3">
      <c r="AO59912" s="9"/>
      <c r="AP59912" s="9"/>
      <c r="AQ59912" s="9"/>
    </row>
    <row r="59913" spans="41:43" x14ac:dyDescent="0.3">
      <c r="AO59913" s="9"/>
      <c r="AP59913" s="9"/>
      <c r="AQ59913" s="9"/>
    </row>
    <row r="59914" spans="41:43" x14ac:dyDescent="0.3">
      <c r="AO59914" s="9"/>
      <c r="AP59914" s="9"/>
      <c r="AQ59914" s="9"/>
    </row>
    <row r="59915" spans="41:43" x14ac:dyDescent="0.3">
      <c r="AO59915" s="9"/>
      <c r="AP59915" s="9"/>
      <c r="AQ59915" s="9"/>
    </row>
    <row r="59916" spans="41:43" x14ac:dyDescent="0.3">
      <c r="AO59916" s="9"/>
      <c r="AP59916" s="9"/>
      <c r="AQ59916" s="9"/>
    </row>
    <row r="59917" spans="41:43" x14ac:dyDescent="0.3">
      <c r="AO59917" s="9"/>
      <c r="AP59917" s="9"/>
      <c r="AQ59917" s="9"/>
    </row>
    <row r="59918" spans="41:43" x14ac:dyDescent="0.3">
      <c r="AO59918" s="9"/>
      <c r="AP59918" s="9"/>
      <c r="AQ59918" s="9"/>
    </row>
    <row r="59919" spans="41:43" x14ac:dyDescent="0.3">
      <c r="AO59919" s="9"/>
      <c r="AP59919" s="9"/>
      <c r="AQ59919" s="9"/>
    </row>
    <row r="59920" spans="41:43" x14ac:dyDescent="0.3">
      <c r="AO59920" s="9"/>
      <c r="AP59920" s="9"/>
      <c r="AQ59920" s="9"/>
    </row>
    <row r="59921" spans="41:43" x14ac:dyDescent="0.3">
      <c r="AO59921" s="9"/>
      <c r="AP59921" s="9"/>
      <c r="AQ59921" s="9"/>
    </row>
    <row r="59922" spans="41:43" x14ac:dyDescent="0.3">
      <c r="AO59922" s="9"/>
      <c r="AP59922" s="9"/>
      <c r="AQ59922" s="9"/>
    </row>
    <row r="59923" spans="41:43" x14ac:dyDescent="0.3">
      <c r="AO59923" s="9"/>
      <c r="AP59923" s="9"/>
      <c r="AQ59923" s="9"/>
    </row>
    <row r="59924" spans="41:43" x14ac:dyDescent="0.3">
      <c r="AO59924" s="9"/>
      <c r="AP59924" s="9"/>
      <c r="AQ59924" s="9"/>
    </row>
    <row r="59925" spans="41:43" x14ac:dyDescent="0.3">
      <c r="AO59925" s="9"/>
      <c r="AP59925" s="9"/>
      <c r="AQ59925" s="9"/>
    </row>
    <row r="59926" spans="41:43" x14ac:dyDescent="0.3">
      <c r="AO59926" s="9"/>
      <c r="AP59926" s="9"/>
      <c r="AQ59926" s="9"/>
    </row>
    <row r="59927" spans="41:43" x14ac:dyDescent="0.3">
      <c r="AO59927" s="9"/>
      <c r="AP59927" s="9"/>
      <c r="AQ59927" s="9"/>
    </row>
    <row r="59928" spans="41:43" x14ac:dyDescent="0.3">
      <c r="AO59928" s="9"/>
      <c r="AP59928" s="9"/>
      <c r="AQ59928" s="9"/>
    </row>
    <row r="59929" spans="41:43" x14ac:dyDescent="0.3">
      <c r="AO59929" s="9"/>
      <c r="AP59929" s="9"/>
      <c r="AQ59929" s="9"/>
    </row>
    <row r="59930" spans="41:43" x14ac:dyDescent="0.3">
      <c r="AO59930" s="9"/>
      <c r="AP59930" s="9"/>
      <c r="AQ59930" s="9"/>
    </row>
    <row r="59931" spans="41:43" x14ac:dyDescent="0.3">
      <c r="AO59931" s="9"/>
      <c r="AP59931" s="9"/>
      <c r="AQ59931" s="9"/>
    </row>
    <row r="59932" spans="41:43" x14ac:dyDescent="0.3">
      <c r="AO59932" s="9"/>
      <c r="AP59932" s="9"/>
      <c r="AQ59932" s="9"/>
    </row>
    <row r="59933" spans="41:43" x14ac:dyDescent="0.3">
      <c r="AO59933" s="9"/>
      <c r="AP59933" s="9"/>
      <c r="AQ59933" s="9"/>
    </row>
    <row r="59934" spans="41:43" x14ac:dyDescent="0.3">
      <c r="AO59934" s="9"/>
      <c r="AP59934" s="9"/>
      <c r="AQ59934" s="9"/>
    </row>
    <row r="59935" spans="41:43" x14ac:dyDescent="0.3">
      <c r="AO59935" s="9"/>
      <c r="AP59935" s="9"/>
      <c r="AQ59935" s="9"/>
    </row>
    <row r="59936" spans="41:43" x14ac:dyDescent="0.3">
      <c r="AO59936" s="9"/>
      <c r="AP59936" s="9"/>
      <c r="AQ59936" s="9"/>
    </row>
    <row r="59937" spans="41:43" x14ac:dyDescent="0.3">
      <c r="AO59937" s="9"/>
      <c r="AP59937" s="9"/>
      <c r="AQ59937" s="9"/>
    </row>
    <row r="59938" spans="41:43" x14ac:dyDescent="0.3">
      <c r="AO59938" s="9"/>
      <c r="AP59938" s="9"/>
      <c r="AQ59938" s="9"/>
    </row>
    <row r="59939" spans="41:43" x14ac:dyDescent="0.3">
      <c r="AO59939" s="9"/>
      <c r="AP59939" s="9"/>
      <c r="AQ59939" s="9"/>
    </row>
    <row r="59940" spans="41:43" x14ac:dyDescent="0.3">
      <c r="AO59940" s="9"/>
      <c r="AP59940" s="9"/>
      <c r="AQ59940" s="9"/>
    </row>
    <row r="59941" spans="41:43" x14ac:dyDescent="0.3">
      <c r="AO59941" s="9"/>
      <c r="AP59941" s="9"/>
      <c r="AQ59941" s="9"/>
    </row>
    <row r="59942" spans="41:43" x14ac:dyDescent="0.3">
      <c r="AO59942" s="9"/>
      <c r="AP59942" s="9"/>
      <c r="AQ59942" s="9"/>
    </row>
    <row r="59943" spans="41:43" x14ac:dyDescent="0.3">
      <c r="AO59943" s="9"/>
      <c r="AP59943" s="9"/>
      <c r="AQ59943" s="9"/>
    </row>
    <row r="59944" spans="41:43" x14ac:dyDescent="0.3">
      <c r="AO59944" s="9"/>
      <c r="AP59944" s="9"/>
      <c r="AQ59944" s="9"/>
    </row>
    <row r="59945" spans="41:43" x14ac:dyDescent="0.3">
      <c r="AO59945" s="9"/>
      <c r="AP59945" s="9"/>
      <c r="AQ59945" s="9"/>
    </row>
    <row r="59946" spans="41:43" x14ac:dyDescent="0.3">
      <c r="AO59946" s="9"/>
      <c r="AP59946" s="9"/>
      <c r="AQ59946" s="9"/>
    </row>
    <row r="59947" spans="41:43" x14ac:dyDescent="0.3">
      <c r="AO59947" s="9"/>
      <c r="AP59947" s="9"/>
      <c r="AQ59947" s="9"/>
    </row>
    <row r="59948" spans="41:43" x14ac:dyDescent="0.3">
      <c r="AO59948" s="9"/>
      <c r="AP59948" s="9"/>
      <c r="AQ59948" s="9"/>
    </row>
    <row r="59949" spans="41:43" x14ac:dyDescent="0.3">
      <c r="AO59949" s="9"/>
      <c r="AP59949" s="9"/>
      <c r="AQ59949" s="9"/>
    </row>
    <row r="59950" spans="41:43" x14ac:dyDescent="0.3">
      <c r="AO59950" s="9"/>
      <c r="AP59950" s="9"/>
      <c r="AQ59950" s="9"/>
    </row>
    <row r="59951" spans="41:43" x14ac:dyDescent="0.3">
      <c r="AO59951" s="9"/>
      <c r="AP59951" s="9"/>
      <c r="AQ59951" s="9"/>
    </row>
    <row r="59952" spans="41:43" x14ac:dyDescent="0.3">
      <c r="AO59952" s="9"/>
      <c r="AP59952" s="9"/>
      <c r="AQ59952" s="9"/>
    </row>
    <row r="59953" spans="41:43" x14ac:dyDescent="0.3">
      <c r="AO59953" s="9"/>
      <c r="AP59953" s="9"/>
      <c r="AQ59953" s="9"/>
    </row>
    <row r="59954" spans="41:43" x14ac:dyDescent="0.3">
      <c r="AO59954" s="9"/>
      <c r="AP59954" s="9"/>
      <c r="AQ59954" s="9"/>
    </row>
    <row r="59955" spans="41:43" x14ac:dyDescent="0.3">
      <c r="AO59955" s="9"/>
      <c r="AP59955" s="9"/>
      <c r="AQ59955" s="9"/>
    </row>
    <row r="59956" spans="41:43" x14ac:dyDescent="0.3">
      <c r="AO59956" s="9"/>
      <c r="AP59956" s="9"/>
      <c r="AQ59956" s="9"/>
    </row>
    <row r="59957" spans="41:43" x14ac:dyDescent="0.3">
      <c r="AO59957" s="9"/>
      <c r="AP59957" s="9"/>
      <c r="AQ59957" s="9"/>
    </row>
    <row r="59958" spans="41:43" x14ac:dyDescent="0.3">
      <c r="AO59958" s="9"/>
      <c r="AP59958" s="9"/>
      <c r="AQ59958" s="9"/>
    </row>
    <row r="59959" spans="41:43" x14ac:dyDescent="0.3">
      <c r="AO59959" s="9"/>
      <c r="AP59959" s="9"/>
      <c r="AQ59959" s="9"/>
    </row>
    <row r="59960" spans="41:43" x14ac:dyDescent="0.3">
      <c r="AO59960" s="9"/>
      <c r="AP59960" s="9"/>
      <c r="AQ59960" s="9"/>
    </row>
    <row r="59961" spans="41:43" x14ac:dyDescent="0.3">
      <c r="AO59961" s="9"/>
      <c r="AP59961" s="9"/>
      <c r="AQ59961" s="9"/>
    </row>
    <row r="59962" spans="41:43" x14ac:dyDescent="0.3">
      <c r="AO59962" s="9"/>
      <c r="AP59962" s="9"/>
      <c r="AQ59962" s="9"/>
    </row>
    <row r="59963" spans="41:43" x14ac:dyDescent="0.3">
      <c r="AO59963" s="9"/>
      <c r="AP59963" s="9"/>
      <c r="AQ59963" s="9"/>
    </row>
    <row r="59964" spans="41:43" x14ac:dyDescent="0.3">
      <c r="AO59964" s="9"/>
      <c r="AP59964" s="9"/>
      <c r="AQ59964" s="9"/>
    </row>
    <row r="59965" spans="41:43" x14ac:dyDescent="0.3">
      <c r="AO59965" s="9"/>
      <c r="AP59965" s="9"/>
      <c r="AQ59965" s="9"/>
    </row>
    <row r="59966" spans="41:43" x14ac:dyDescent="0.3">
      <c r="AO59966" s="9"/>
      <c r="AP59966" s="9"/>
      <c r="AQ59966" s="9"/>
    </row>
    <row r="59967" spans="41:43" x14ac:dyDescent="0.3">
      <c r="AO59967" s="9"/>
      <c r="AP59967" s="9"/>
      <c r="AQ59967" s="9"/>
    </row>
    <row r="59968" spans="41:43" x14ac:dyDescent="0.3">
      <c r="AO59968" s="9"/>
      <c r="AP59968" s="9"/>
      <c r="AQ59968" s="9"/>
    </row>
    <row r="59969" spans="41:43" x14ac:dyDescent="0.3">
      <c r="AO59969" s="9"/>
      <c r="AP59969" s="9"/>
      <c r="AQ59969" s="9"/>
    </row>
    <row r="59970" spans="41:43" x14ac:dyDescent="0.3">
      <c r="AO59970" s="9"/>
      <c r="AP59970" s="9"/>
      <c r="AQ59970" s="9"/>
    </row>
    <row r="59971" spans="41:43" x14ac:dyDescent="0.3">
      <c r="AO59971" s="9"/>
      <c r="AP59971" s="9"/>
      <c r="AQ59971" s="9"/>
    </row>
    <row r="59972" spans="41:43" x14ac:dyDescent="0.3">
      <c r="AO59972" s="9"/>
      <c r="AP59972" s="9"/>
      <c r="AQ59972" s="9"/>
    </row>
    <row r="59973" spans="41:43" x14ac:dyDescent="0.3">
      <c r="AO59973" s="9"/>
      <c r="AP59973" s="9"/>
      <c r="AQ59973" s="9"/>
    </row>
    <row r="59974" spans="41:43" x14ac:dyDescent="0.3">
      <c r="AO59974" s="9"/>
      <c r="AP59974" s="9"/>
      <c r="AQ59974" s="9"/>
    </row>
    <row r="59975" spans="41:43" x14ac:dyDescent="0.3">
      <c r="AO59975" s="9"/>
      <c r="AP59975" s="9"/>
      <c r="AQ59975" s="9"/>
    </row>
    <row r="59976" spans="41:43" x14ac:dyDescent="0.3">
      <c r="AO59976" s="9"/>
      <c r="AP59976" s="9"/>
      <c r="AQ59976" s="9"/>
    </row>
    <row r="59977" spans="41:43" x14ac:dyDescent="0.3">
      <c r="AO59977" s="9"/>
      <c r="AP59977" s="9"/>
      <c r="AQ59977" s="9"/>
    </row>
    <row r="59978" spans="41:43" x14ac:dyDescent="0.3">
      <c r="AO59978" s="9"/>
      <c r="AP59978" s="9"/>
      <c r="AQ59978" s="9"/>
    </row>
    <row r="59979" spans="41:43" x14ac:dyDescent="0.3">
      <c r="AO59979" s="9"/>
      <c r="AP59979" s="9"/>
      <c r="AQ59979" s="9"/>
    </row>
    <row r="59980" spans="41:43" x14ac:dyDescent="0.3">
      <c r="AO59980" s="9"/>
      <c r="AP59980" s="9"/>
      <c r="AQ59980" s="9"/>
    </row>
    <row r="59981" spans="41:43" x14ac:dyDescent="0.3">
      <c r="AO59981" s="9"/>
      <c r="AP59981" s="9"/>
      <c r="AQ59981" s="9"/>
    </row>
    <row r="59982" spans="41:43" x14ac:dyDescent="0.3">
      <c r="AO59982" s="9"/>
      <c r="AP59982" s="9"/>
      <c r="AQ59982" s="9"/>
    </row>
    <row r="59983" spans="41:43" x14ac:dyDescent="0.3">
      <c r="AO59983" s="9"/>
      <c r="AP59983" s="9"/>
      <c r="AQ59983" s="9"/>
    </row>
    <row r="59984" spans="41:43" x14ac:dyDescent="0.3">
      <c r="AO59984" s="9"/>
      <c r="AP59984" s="9"/>
      <c r="AQ59984" s="9"/>
    </row>
    <row r="59985" spans="41:43" x14ac:dyDescent="0.3">
      <c r="AO59985" s="9"/>
      <c r="AP59985" s="9"/>
      <c r="AQ59985" s="9"/>
    </row>
    <row r="59986" spans="41:43" x14ac:dyDescent="0.3">
      <c r="AO59986" s="9"/>
      <c r="AP59986" s="9"/>
      <c r="AQ59986" s="9"/>
    </row>
    <row r="59987" spans="41:43" x14ac:dyDescent="0.3">
      <c r="AO59987" s="9"/>
      <c r="AP59987" s="9"/>
      <c r="AQ59987" s="9"/>
    </row>
    <row r="59988" spans="41:43" x14ac:dyDescent="0.3">
      <c r="AO59988" s="9"/>
      <c r="AP59988" s="9"/>
      <c r="AQ59988" s="9"/>
    </row>
    <row r="59989" spans="41:43" x14ac:dyDescent="0.3">
      <c r="AO59989" s="9"/>
      <c r="AP59989" s="9"/>
      <c r="AQ59989" s="9"/>
    </row>
    <row r="59990" spans="41:43" x14ac:dyDescent="0.3">
      <c r="AO59990" s="9"/>
      <c r="AP59990" s="9"/>
      <c r="AQ59990" s="9"/>
    </row>
    <row r="59991" spans="41:43" x14ac:dyDescent="0.3">
      <c r="AO59991" s="9"/>
      <c r="AP59991" s="9"/>
      <c r="AQ59991" s="9"/>
    </row>
    <row r="59992" spans="41:43" x14ac:dyDescent="0.3">
      <c r="AO59992" s="9"/>
      <c r="AP59992" s="9"/>
      <c r="AQ59992" s="9"/>
    </row>
    <row r="59993" spans="41:43" x14ac:dyDescent="0.3">
      <c r="AO59993" s="9"/>
      <c r="AP59993" s="9"/>
      <c r="AQ59993" s="9"/>
    </row>
    <row r="59994" spans="41:43" x14ac:dyDescent="0.3">
      <c r="AO59994" s="9"/>
      <c r="AP59994" s="9"/>
      <c r="AQ59994" s="9"/>
    </row>
    <row r="59995" spans="41:43" x14ac:dyDescent="0.3">
      <c r="AO59995" s="9"/>
      <c r="AP59995" s="9"/>
      <c r="AQ59995" s="9"/>
    </row>
    <row r="59996" spans="41:43" x14ac:dyDescent="0.3">
      <c r="AO59996" s="9"/>
      <c r="AP59996" s="9"/>
      <c r="AQ59996" s="9"/>
    </row>
    <row r="59997" spans="41:43" x14ac:dyDescent="0.3">
      <c r="AO59997" s="9"/>
      <c r="AP59997" s="9"/>
      <c r="AQ59997" s="9"/>
    </row>
    <row r="59998" spans="41:43" x14ac:dyDescent="0.3">
      <c r="AO59998" s="9"/>
      <c r="AP59998" s="9"/>
      <c r="AQ59998" s="9"/>
    </row>
    <row r="59999" spans="41:43" x14ac:dyDescent="0.3">
      <c r="AO59999" s="9"/>
      <c r="AP59999" s="9"/>
      <c r="AQ59999" s="9"/>
    </row>
    <row r="60000" spans="41:43" x14ac:dyDescent="0.3">
      <c r="AO60000" s="9"/>
      <c r="AP60000" s="9"/>
      <c r="AQ60000" s="9"/>
    </row>
    <row r="60001" spans="41:43" x14ac:dyDescent="0.3">
      <c r="AO60001" s="9"/>
      <c r="AP60001" s="9"/>
      <c r="AQ60001" s="9"/>
    </row>
    <row r="60002" spans="41:43" x14ac:dyDescent="0.3">
      <c r="AO60002" s="9"/>
      <c r="AP60002" s="9"/>
      <c r="AQ60002" s="9"/>
    </row>
    <row r="60003" spans="41:43" x14ac:dyDescent="0.3">
      <c r="AO60003" s="9"/>
      <c r="AP60003" s="9"/>
      <c r="AQ60003" s="9"/>
    </row>
    <row r="60004" spans="41:43" x14ac:dyDescent="0.3">
      <c r="AO60004" s="9"/>
      <c r="AP60004" s="9"/>
      <c r="AQ60004" s="9"/>
    </row>
    <row r="60005" spans="41:43" x14ac:dyDescent="0.3">
      <c r="AO60005" s="9"/>
      <c r="AP60005" s="9"/>
      <c r="AQ60005" s="9"/>
    </row>
    <row r="60006" spans="41:43" x14ac:dyDescent="0.3">
      <c r="AO60006" s="9"/>
      <c r="AP60006" s="9"/>
      <c r="AQ60006" s="9"/>
    </row>
    <row r="60007" spans="41:43" x14ac:dyDescent="0.3">
      <c r="AO60007" s="9"/>
      <c r="AP60007" s="9"/>
      <c r="AQ60007" s="9"/>
    </row>
    <row r="60008" spans="41:43" x14ac:dyDescent="0.3">
      <c r="AO60008" s="9"/>
      <c r="AP60008" s="9"/>
      <c r="AQ60008" s="9"/>
    </row>
    <row r="60009" spans="41:43" x14ac:dyDescent="0.3">
      <c r="AO60009" s="9"/>
      <c r="AP60009" s="9"/>
      <c r="AQ60009" s="9"/>
    </row>
    <row r="60010" spans="41:43" x14ac:dyDescent="0.3">
      <c r="AO60010" s="9"/>
      <c r="AP60010" s="9"/>
      <c r="AQ60010" s="9"/>
    </row>
    <row r="60011" spans="41:43" x14ac:dyDescent="0.3">
      <c r="AO60011" s="9"/>
      <c r="AP60011" s="9"/>
      <c r="AQ60011" s="9"/>
    </row>
    <row r="60012" spans="41:43" x14ac:dyDescent="0.3">
      <c r="AO60012" s="9"/>
      <c r="AP60012" s="9"/>
      <c r="AQ60012" s="9"/>
    </row>
    <row r="60013" spans="41:43" x14ac:dyDescent="0.3">
      <c r="AO60013" s="9"/>
      <c r="AP60013" s="9"/>
      <c r="AQ60013" s="9"/>
    </row>
    <row r="60014" spans="41:43" x14ac:dyDescent="0.3">
      <c r="AO60014" s="9"/>
      <c r="AP60014" s="9"/>
      <c r="AQ60014" s="9"/>
    </row>
    <row r="60015" spans="41:43" x14ac:dyDescent="0.3">
      <c r="AO60015" s="9"/>
      <c r="AP60015" s="9"/>
      <c r="AQ60015" s="9"/>
    </row>
    <row r="60016" spans="41:43" x14ac:dyDescent="0.3">
      <c r="AO60016" s="9"/>
      <c r="AP60016" s="9"/>
      <c r="AQ60016" s="9"/>
    </row>
    <row r="60017" spans="41:43" x14ac:dyDescent="0.3">
      <c r="AO60017" s="9"/>
      <c r="AP60017" s="9"/>
      <c r="AQ60017" s="9"/>
    </row>
    <row r="60018" spans="41:43" x14ac:dyDescent="0.3">
      <c r="AO60018" s="9"/>
      <c r="AP60018" s="9"/>
      <c r="AQ60018" s="9"/>
    </row>
    <row r="60019" spans="41:43" x14ac:dyDescent="0.3">
      <c r="AO60019" s="9"/>
      <c r="AP60019" s="9"/>
      <c r="AQ60019" s="9"/>
    </row>
    <row r="60020" spans="41:43" x14ac:dyDescent="0.3">
      <c r="AO60020" s="9"/>
      <c r="AP60020" s="9"/>
      <c r="AQ60020" s="9"/>
    </row>
    <row r="60021" spans="41:43" x14ac:dyDescent="0.3">
      <c r="AO60021" s="9"/>
      <c r="AP60021" s="9"/>
      <c r="AQ60021" s="9"/>
    </row>
    <row r="60022" spans="41:43" x14ac:dyDescent="0.3">
      <c r="AO60022" s="9"/>
      <c r="AP60022" s="9"/>
      <c r="AQ60022" s="9"/>
    </row>
    <row r="60023" spans="41:43" x14ac:dyDescent="0.3">
      <c r="AO60023" s="9"/>
      <c r="AP60023" s="9"/>
      <c r="AQ60023" s="9"/>
    </row>
    <row r="60024" spans="41:43" x14ac:dyDescent="0.3">
      <c r="AO60024" s="9"/>
      <c r="AP60024" s="9"/>
      <c r="AQ60024" s="9"/>
    </row>
    <row r="60025" spans="41:43" x14ac:dyDescent="0.3">
      <c r="AO60025" s="9"/>
      <c r="AP60025" s="9"/>
      <c r="AQ60025" s="9"/>
    </row>
    <row r="60026" spans="41:43" x14ac:dyDescent="0.3">
      <c r="AO60026" s="9"/>
      <c r="AP60026" s="9"/>
      <c r="AQ60026" s="9"/>
    </row>
    <row r="60027" spans="41:43" x14ac:dyDescent="0.3">
      <c r="AO60027" s="9"/>
      <c r="AP60027" s="9"/>
      <c r="AQ60027" s="9"/>
    </row>
    <row r="60028" spans="41:43" x14ac:dyDescent="0.3">
      <c r="AO60028" s="9"/>
      <c r="AP60028" s="9"/>
      <c r="AQ60028" s="9"/>
    </row>
    <row r="60029" spans="41:43" x14ac:dyDescent="0.3">
      <c r="AO60029" s="9"/>
      <c r="AP60029" s="9"/>
      <c r="AQ60029" s="9"/>
    </row>
    <row r="60030" spans="41:43" x14ac:dyDescent="0.3">
      <c r="AO60030" s="9"/>
      <c r="AP60030" s="9"/>
      <c r="AQ60030" s="9"/>
    </row>
    <row r="60031" spans="41:43" x14ac:dyDescent="0.3">
      <c r="AO60031" s="9"/>
      <c r="AP60031" s="9"/>
      <c r="AQ60031" s="9"/>
    </row>
    <row r="60032" spans="41:43" x14ac:dyDescent="0.3">
      <c r="AO60032" s="9"/>
      <c r="AP60032" s="9"/>
      <c r="AQ60032" s="9"/>
    </row>
    <row r="60033" spans="41:43" x14ac:dyDescent="0.3">
      <c r="AO60033" s="9"/>
      <c r="AP60033" s="9"/>
      <c r="AQ60033" s="9"/>
    </row>
    <row r="60034" spans="41:43" x14ac:dyDescent="0.3">
      <c r="AO60034" s="9"/>
      <c r="AP60034" s="9"/>
      <c r="AQ60034" s="9"/>
    </row>
    <row r="60035" spans="41:43" x14ac:dyDescent="0.3">
      <c r="AO60035" s="9"/>
      <c r="AP60035" s="9"/>
      <c r="AQ60035" s="9"/>
    </row>
    <row r="60036" spans="41:43" x14ac:dyDescent="0.3">
      <c r="AO60036" s="9"/>
      <c r="AP60036" s="9"/>
      <c r="AQ60036" s="9"/>
    </row>
    <row r="60037" spans="41:43" x14ac:dyDescent="0.3">
      <c r="AO60037" s="9"/>
      <c r="AP60037" s="9"/>
      <c r="AQ60037" s="9"/>
    </row>
    <row r="60038" spans="41:43" x14ac:dyDescent="0.3">
      <c r="AO60038" s="9"/>
      <c r="AP60038" s="9"/>
      <c r="AQ60038" s="9"/>
    </row>
    <row r="60039" spans="41:43" x14ac:dyDescent="0.3">
      <c r="AO60039" s="9"/>
      <c r="AP60039" s="9"/>
      <c r="AQ60039" s="9"/>
    </row>
    <row r="60040" spans="41:43" x14ac:dyDescent="0.3">
      <c r="AO60040" s="9"/>
      <c r="AP60040" s="9"/>
      <c r="AQ60040" s="9"/>
    </row>
    <row r="60041" spans="41:43" x14ac:dyDescent="0.3">
      <c r="AO60041" s="9"/>
      <c r="AP60041" s="9"/>
      <c r="AQ60041" s="9"/>
    </row>
    <row r="60042" spans="41:43" x14ac:dyDescent="0.3">
      <c r="AO60042" s="9"/>
      <c r="AP60042" s="9"/>
      <c r="AQ60042" s="9"/>
    </row>
    <row r="60043" spans="41:43" x14ac:dyDescent="0.3">
      <c r="AO60043" s="9"/>
      <c r="AP60043" s="9"/>
      <c r="AQ60043" s="9"/>
    </row>
    <row r="60044" spans="41:43" x14ac:dyDescent="0.3">
      <c r="AO60044" s="9"/>
      <c r="AP60044" s="9"/>
      <c r="AQ60044" s="9"/>
    </row>
    <row r="60045" spans="41:43" x14ac:dyDescent="0.3">
      <c r="AO60045" s="9"/>
      <c r="AP60045" s="9"/>
      <c r="AQ60045" s="9"/>
    </row>
    <row r="60046" spans="41:43" x14ac:dyDescent="0.3">
      <c r="AO60046" s="9"/>
      <c r="AP60046" s="9"/>
      <c r="AQ60046" s="9"/>
    </row>
    <row r="60047" spans="41:43" x14ac:dyDescent="0.3">
      <c r="AO60047" s="9"/>
      <c r="AP60047" s="9"/>
      <c r="AQ60047" s="9"/>
    </row>
    <row r="60048" spans="41:43" x14ac:dyDescent="0.3">
      <c r="AO60048" s="9"/>
      <c r="AP60048" s="9"/>
      <c r="AQ60048" s="9"/>
    </row>
    <row r="60049" spans="41:43" x14ac:dyDescent="0.3">
      <c r="AO60049" s="9"/>
      <c r="AP60049" s="9"/>
      <c r="AQ60049" s="9"/>
    </row>
    <row r="60050" spans="41:43" x14ac:dyDescent="0.3">
      <c r="AO60050" s="9"/>
      <c r="AP60050" s="9"/>
      <c r="AQ60050" s="9"/>
    </row>
    <row r="60051" spans="41:43" x14ac:dyDescent="0.3">
      <c r="AO60051" s="9"/>
      <c r="AP60051" s="9"/>
      <c r="AQ60051" s="9"/>
    </row>
    <row r="60052" spans="41:43" x14ac:dyDescent="0.3">
      <c r="AO60052" s="9"/>
      <c r="AP60052" s="9"/>
      <c r="AQ60052" s="9"/>
    </row>
    <row r="60053" spans="41:43" x14ac:dyDescent="0.3">
      <c r="AO60053" s="9"/>
      <c r="AP60053" s="9"/>
      <c r="AQ60053" s="9"/>
    </row>
    <row r="60054" spans="41:43" x14ac:dyDescent="0.3">
      <c r="AO60054" s="9"/>
      <c r="AP60054" s="9"/>
      <c r="AQ60054" s="9"/>
    </row>
    <row r="60055" spans="41:43" x14ac:dyDescent="0.3">
      <c r="AO60055" s="9"/>
      <c r="AP60055" s="9"/>
      <c r="AQ60055" s="9"/>
    </row>
    <row r="60056" spans="41:43" x14ac:dyDescent="0.3">
      <c r="AO60056" s="9"/>
      <c r="AP60056" s="9"/>
      <c r="AQ60056" s="9"/>
    </row>
    <row r="60057" spans="41:43" x14ac:dyDescent="0.3">
      <c r="AO60057" s="9"/>
      <c r="AP60057" s="9"/>
      <c r="AQ60057" s="9"/>
    </row>
    <row r="60058" spans="41:43" x14ac:dyDescent="0.3">
      <c r="AO60058" s="9"/>
      <c r="AP60058" s="9"/>
      <c r="AQ60058" s="9"/>
    </row>
    <row r="60059" spans="41:43" x14ac:dyDescent="0.3">
      <c r="AO60059" s="9"/>
      <c r="AP60059" s="9"/>
      <c r="AQ60059" s="9"/>
    </row>
    <row r="60060" spans="41:43" x14ac:dyDescent="0.3">
      <c r="AO60060" s="9"/>
      <c r="AP60060" s="9"/>
      <c r="AQ60060" s="9"/>
    </row>
    <row r="60061" spans="41:43" x14ac:dyDescent="0.3">
      <c r="AO60061" s="9"/>
      <c r="AP60061" s="9"/>
      <c r="AQ60061" s="9"/>
    </row>
    <row r="60062" spans="41:43" x14ac:dyDescent="0.3">
      <c r="AO60062" s="9"/>
      <c r="AP60062" s="9"/>
      <c r="AQ60062" s="9"/>
    </row>
    <row r="60063" spans="41:43" x14ac:dyDescent="0.3">
      <c r="AO60063" s="9"/>
      <c r="AP60063" s="9"/>
      <c r="AQ60063" s="9"/>
    </row>
    <row r="60064" spans="41:43" x14ac:dyDescent="0.3">
      <c r="AO60064" s="9"/>
      <c r="AP60064" s="9"/>
      <c r="AQ60064" s="9"/>
    </row>
    <row r="60065" spans="41:43" x14ac:dyDescent="0.3">
      <c r="AO60065" s="9"/>
      <c r="AP60065" s="9"/>
      <c r="AQ60065" s="9"/>
    </row>
    <row r="60066" spans="41:43" x14ac:dyDescent="0.3">
      <c r="AO60066" s="9"/>
      <c r="AP60066" s="9"/>
      <c r="AQ60066" s="9"/>
    </row>
    <row r="60067" spans="41:43" x14ac:dyDescent="0.3">
      <c r="AO60067" s="9"/>
      <c r="AP60067" s="9"/>
      <c r="AQ60067" s="9"/>
    </row>
    <row r="60068" spans="41:43" x14ac:dyDescent="0.3">
      <c r="AO60068" s="9"/>
      <c r="AP60068" s="9"/>
      <c r="AQ60068" s="9"/>
    </row>
    <row r="60069" spans="41:43" x14ac:dyDescent="0.3">
      <c r="AO60069" s="9"/>
      <c r="AP60069" s="9"/>
      <c r="AQ60069" s="9"/>
    </row>
    <row r="60070" spans="41:43" x14ac:dyDescent="0.3">
      <c r="AO60070" s="9"/>
      <c r="AP60070" s="9"/>
      <c r="AQ60070" s="9"/>
    </row>
    <row r="60071" spans="41:43" x14ac:dyDescent="0.3">
      <c r="AO60071" s="9"/>
      <c r="AP60071" s="9"/>
      <c r="AQ60071" s="9"/>
    </row>
    <row r="60072" spans="41:43" x14ac:dyDescent="0.3">
      <c r="AO60072" s="9"/>
      <c r="AP60072" s="9"/>
      <c r="AQ60072" s="9"/>
    </row>
    <row r="60073" spans="41:43" x14ac:dyDescent="0.3">
      <c r="AO60073" s="9"/>
      <c r="AP60073" s="9"/>
      <c r="AQ60073" s="9"/>
    </row>
    <row r="60074" spans="41:43" x14ac:dyDescent="0.3">
      <c r="AO60074" s="9"/>
      <c r="AP60074" s="9"/>
      <c r="AQ60074" s="9"/>
    </row>
    <row r="60075" spans="41:43" x14ac:dyDescent="0.3">
      <c r="AO60075" s="9"/>
      <c r="AP60075" s="9"/>
      <c r="AQ60075" s="9"/>
    </row>
    <row r="60076" spans="41:43" x14ac:dyDescent="0.3">
      <c r="AO60076" s="9"/>
      <c r="AP60076" s="9"/>
      <c r="AQ60076" s="9"/>
    </row>
    <row r="60077" spans="41:43" x14ac:dyDescent="0.3">
      <c r="AO60077" s="9"/>
      <c r="AP60077" s="9"/>
      <c r="AQ60077" s="9"/>
    </row>
    <row r="60078" spans="41:43" x14ac:dyDescent="0.3">
      <c r="AO60078" s="9"/>
      <c r="AP60078" s="9"/>
      <c r="AQ60078" s="9"/>
    </row>
    <row r="60079" spans="41:43" x14ac:dyDescent="0.3">
      <c r="AO60079" s="9"/>
      <c r="AP60079" s="9"/>
      <c r="AQ60079" s="9"/>
    </row>
    <row r="60080" spans="41:43" x14ac:dyDescent="0.3">
      <c r="AO60080" s="9"/>
      <c r="AP60080" s="9"/>
      <c r="AQ60080" s="9"/>
    </row>
    <row r="60081" spans="41:43" x14ac:dyDescent="0.3">
      <c r="AO60081" s="9"/>
      <c r="AP60081" s="9"/>
      <c r="AQ60081" s="9"/>
    </row>
    <row r="60082" spans="41:43" x14ac:dyDescent="0.3">
      <c r="AO60082" s="9"/>
      <c r="AP60082" s="9"/>
      <c r="AQ60082" s="9"/>
    </row>
    <row r="60083" spans="41:43" x14ac:dyDescent="0.3">
      <c r="AO60083" s="9"/>
      <c r="AP60083" s="9"/>
      <c r="AQ60083" s="9"/>
    </row>
    <row r="60084" spans="41:43" x14ac:dyDescent="0.3">
      <c r="AO60084" s="9"/>
      <c r="AP60084" s="9"/>
      <c r="AQ60084" s="9"/>
    </row>
    <row r="60085" spans="41:43" x14ac:dyDescent="0.3">
      <c r="AO60085" s="9"/>
      <c r="AP60085" s="9"/>
      <c r="AQ60085" s="9"/>
    </row>
    <row r="60086" spans="41:43" x14ac:dyDescent="0.3">
      <c r="AO60086" s="9"/>
      <c r="AP60086" s="9"/>
      <c r="AQ60086" s="9"/>
    </row>
    <row r="60087" spans="41:43" x14ac:dyDescent="0.3">
      <c r="AO60087" s="9"/>
      <c r="AP60087" s="9"/>
      <c r="AQ60087" s="9"/>
    </row>
    <row r="60088" spans="41:43" x14ac:dyDescent="0.3">
      <c r="AO60088" s="9"/>
      <c r="AP60088" s="9"/>
      <c r="AQ60088" s="9"/>
    </row>
    <row r="60089" spans="41:43" x14ac:dyDescent="0.3">
      <c r="AO60089" s="9"/>
      <c r="AP60089" s="9"/>
      <c r="AQ60089" s="9"/>
    </row>
    <row r="60090" spans="41:43" x14ac:dyDescent="0.3">
      <c r="AO60090" s="9"/>
      <c r="AP60090" s="9"/>
      <c r="AQ60090" s="9"/>
    </row>
    <row r="60091" spans="41:43" x14ac:dyDescent="0.3">
      <c r="AO60091" s="9"/>
      <c r="AP60091" s="9"/>
      <c r="AQ60091" s="9"/>
    </row>
    <row r="60092" spans="41:43" x14ac:dyDescent="0.3">
      <c r="AO60092" s="9"/>
      <c r="AP60092" s="9"/>
      <c r="AQ60092" s="9"/>
    </row>
    <row r="60093" spans="41:43" x14ac:dyDescent="0.3">
      <c r="AO60093" s="9"/>
      <c r="AP60093" s="9"/>
      <c r="AQ60093" s="9"/>
    </row>
    <row r="60094" spans="41:43" x14ac:dyDescent="0.3">
      <c r="AO60094" s="9"/>
      <c r="AP60094" s="9"/>
      <c r="AQ60094" s="9"/>
    </row>
    <row r="60095" spans="41:43" x14ac:dyDescent="0.3">
      <c r="AO60095" s="9"/>
      <c r="AP60095" s="9"/>
      <c r="AQ60095" s="9"/>
    </row>
    <row r="60096" spans="41:43" x14ac:dyDescent="0.3">
      <c r="AO60096" s="9"/>
      <c r="AP60096" s="9"/>
      <c r="AQ60096" s="9"/>
    </row>
    <row r="60097" spans="41:43" x14ac:dyDescent="0.3">
      <c r="AO60097" s="9"/>
      <c r="AP60097" s="9"/>
      <c r="AQ60097" s="9"/>
    </row>
    <row r="60098" spans="41:43" x14ac:dyDescent="0.3">
      <c r="AO60098" s="9"/>
      <c r="AP60098" s="9"/>
      <c r="AQ60098" s="9"/>
    </row>
    <row r="60099" spans="41:43" x14ac:dyDescent="0.3">
      <c r="AO60099" s="9"/>
      <c r="AP60099" s="9"/>
      <c r="AQ60099" s="9"/>
    </row>
    <row r="60100" spans="41:43" x14ac:dyDescent="0.3">
      <c r="AO60100" s="9"/>
      <c r="AP60100" s="9"/>
      <c r="AQ60100" s="9"/>
    </row>
    <row r="60101" spans="41:43" x14ac:dyDescent="0.3">
      <c r="AO60101" s="9"/>
      <c r="AP60101" s="9"/>
      <c r="AQ60101" s="9"/>
    </row>
    <row r="60102" spans="41:43" x14ac:dyDescent="0.3">
      <c r="AO60102" s="9"/>
      <c r="AP60102" s="9"/>
      <c r="AQ60102" s="9"/>
    </row>
    <row r="60103" spans="41:43" x14ac:dyDescent="0.3">
      <c r="AO60103" s="9"/>
      <c r="AP60103" s="9"/>
      <c r="AQ60103" s="9"/>
    </row>
    <row r="60104" spans="41:43" x14ac:dyDescent="0.3">
      <c r="AO60104" s="9"/>
      <c r="AP60104" s="9"/>
      <c r="AQ60104" s="9"/>
    </row>
    <row r="60105" spans="41:43" x14ac:dyDescent="0.3">
      <c r="AO60105" s="9"/>
      <c r="AP60105" s="9"/>
      <c r="AQ60105" s="9"/>
    </row>
    <row r="60106" spans="41:43" x14ac:dyDescent="0.3">
      <c r="AO60106" s="9"/>
      <c r="AP60106" s="9"/>
      <c r="AQ60106" s="9"/>
    </row>
    <row r="60107" spans="41:43" x14ac:dyDescent="0.3">
      <c r="AO60107" s="9"/>
      <c r="AP60107" s="9"/>
      <c r="AQ60107" s="9"/>
    </row>
    <row r="60108" spans="41:43" x14ac:dyDescent="0.3">
      <c r="AO60108" s="9"/>
      <c r="AP60108" s="9"/>
      <c r="AQ60108" s="9"/>
    </row>
    <row r="60109" spans="41:43" x14ac:dyDescent="0.3">
      <c r="AO60109" s="9"/>
      <c r="AP60109" s="9"/>
      <c r="AQ60109" s="9"/>
    </row>
    <row r="60110" spans="41:43" x14ac:dyDescent="0.3">
      <c r="AO60110" s="9"/>
      <c r="AP60110" s="9"/>
      <c r="AQ60110" s="9"/>
    </row>
    <row r="60111" spans="41:43" x14ac:dyDescent="0.3">
      <c r="AO60111" s="9"/>
      <c r="AP60111" s="9"/>
      <c r="AQ60111" s="9"/>
    </row>
    <row r="60112" spans="41:43" x14ac:dyDescent="0.3">
      <c r="AO60112" s="9"/>
      <c r="AP60112" s="9"/>
      <c r="AQ60112" s="9"/>
    </row>
    <row r="60113" spans="41:43" x14ac:dyDescent="0.3">
      <c r="AO60113" s="9"/>
      <c r="AP60113" s="9"/>
      <c r="AQ60113" s="9"/>
    </row>
    <row r="60114" spans="41:43" x14ac:dyDescent="0.3">
      <c r="AO60114" s="9"/>
      <c r="AP60114" s="9"/>
      <c r="AQ60114" s="9"/>
    </row>
    <row r="60115" spans="41:43" x14ac:dyDescent="0.3">
      <c r="AO60115" s="9"/>
      <c r="AP60115" s="9"/>
      <c r="AQ60115" s="9"/>
    </row>
    <row r="60116" spans="41:43" x14ac:dyDescent="0.3">
      <c r="AO60116" s="9"/>
      <c r="AP60116" s="9"/>
      <c r="AQ60116" s="9"/>
    </row>
    <row r="60117" spans="41:43" x14ac:dyDescent="0.3">
      <c r="AO60117" s="9"/>
      <c r="AP60117" s="9"/>
      <c r="AQ60117" s="9"/>
    </row>
    <row r="60118" spans="41:43" x14ac:dyDescent="0.3">
      <c r="AO60118" s="9"/>
      <c r="AP60118" s="9"/>
      <c r="AQ60118" s="9"/>
    </row>
    <row r="60119" spans="41:43" x14ac:dyDescent="0.3">
      <c r="AO60119" s="9"/>
      <c r="AP60119" s="9"/>
      <c r="AQ60119" s="9"/>
    </row>
    <row r="60120" spans="41:43" x14ac:dyDescent="0.3">
      <c r="AO60120" s="9"/>
      <c r="AP60120" s="9"/>
      <c r="AQ60120" s="9"/>
    </row>
    <row r="60121" spans="41:43" x14ac:dyDescent="0.3">
      <c r="AO60121" s="9"/>
      <c r="AP60121" s="9"/>
      <c r="AQ60121" s="9"/>
    </row>
    <row r="60122" spans="41:43" x14ac:dyDescent="0.3">
      <c r="AO60122" s="9"/>
      <c r="AP60122" s="9"/>
      <c r="AQ60122" s="9"/>
    </row>
    <row r="60123" spans="41:43" x14ac:dyDescent="0.3">
      <c r="AO60123" s="9"/>
      <c r="AP60123" s="9"/>
      <c r="AQ60123" s="9"/>
    </row>
    <row r="60124" spans="41:43" x14ac:dyDescent="0.3">
      <c r="AO60124" s="9"/>
      <c r="AP60124" s="9"/>
      <c r="AQ60124" s="9"/>
    </row>
    <row r="60125" spans="41:43" x14ac:dyDescent="0.3">
      <c r="AO60125" s="9"/>
      <c r="AP60125" s="9"/>
      <c r="AQ60125" s="9"/>
    </row>
    <row r="60126" spans="41:43" x14ac:dyDescent="0.3">
      <c r="AO60126" s="9"/>
      <c r="AP60126" s="9"/>
      <c r="AQ60126" s="9"/>
    </row>
    <row r="60127" spans="41:43" x14ac:dyDescent="0.3">
      <c r="AO60127" s="9"/>
      <c r="AP60127" s="9"/>
      <c r="AQ60127" s="9"/>
    </row>
    <row r="60128" spans="41:43" x14ac:dyDescent="0.3">
      <c r="AO60128" s="9"/>
      <c r="AP60128" s="9"/>
      <c r="AQ60128" s="9"/>
    </row>
    <row r="60129" spans="41:43" x14ac:dyDescent="0.3">
      <c r="AO60129" s="9"/>
      <c r="AP60129" s="9"/>
      <c r="AQ60129" s="9"/>
    </row>
    <row r="60130" spans="41:43" x14ac:dyDescent="0.3">
      <c r="AO60130" s="9"/>
      <c r="AP60130" s="9"/>
      <c r="AQ60130" s="9"/>
    </row>
    <row r="60131" spans="41:43" x14ac:dyDescent="0.3">
      <c r="AO60131" s="9"/>
      <c r="AP60131" s="9"/>
      <c r="AQ60131" s="9"/>
    </row>
    <row r="60132" spans="41:43" x14ac:dyDescent="0.3">
      <c r="AO60132" s="9"/>
      <c r="AP60132" s="9"/>
      <c r="AQ60132" s="9"/>
    </row>
    <row r="60133" spans="41:43" x14ac:dyDescent="0.3">
      <c r="AO60133" s="9"/>
      <c r="AP60133" s="9"/>
      <c r="AQ60133" s="9"/>
    </row>
    <row r="60134" spans="41:43" x14ac:dyDescent="0.3">
      <c r="AO60134" s="9"/>
      <c r="AP60134" s="9"/>
      <c r="AQ60134" s="9"/>
    </row>
    <row r="60135" spans="41:43" x14ac:dyDescent="0.3">
      <c r="AO60135" s="9"/>
      <c r="AP60135" s="9"/>
      <c r="AQ60135" s="9"/>
    </row>
    <row r="60136" spans="41:43" x14ac:dyDescent="0.3">
      <c r="AO60136" s="9"/>
      <c r="AP60136" s="9"/>
      <c r="AQ60136" s="9"/>
    </row>
    <row r="60137" spans="41:43" x14ac:dyDescent="0.3">
      <c r="AO60137" s="9"/>
      <c r="AP60137" s="9"/>
      <c r="AQ60137" s="9"/>
    </row>
    <row r="60138" spans="41:43" x14ac:dyDescent="0.3">
      <c r="AO60138" s="9"/>
      <c r="AP60138" s="9"/>
      <c r="AQ60138" s="9"/>
    </row>
    <row r="60139" spans="41:43" x14ac:dyDescent="0.3">
      <c r="AO60139" s="9"/>
      <c r="AP60139" s="9"/>
      <c r="AQ60139" s="9"/>
    </row>
    <row r="60140" spans="41:43" x14ac:dyDescent="0.3">
      <c r="AO60140" s="9"/>
      <c r="AP60140" s="9"/>
      <c r="AQ60140" s="9"/>
    </row>
    <row r="60141" spans="41:43" x14ac:dyDescent="0.3">
      <c r="AO60141" s="9"/>
      <c r="AP60141" s="9"/>
      <c r="AQ60141" s="9"/>
    </row>
    <row r="60142" spans="41:43" x14ac:dyDescent="0.3">
      <c r="AO60142" s="9"/>
      <c r="AP60142" s="9"/>
      <c r="AQ60142" s="9"/>
    </row>
    <row r="60143" spans="41:43" x14ac:dyDescent="0.3">
      <c r="AO60143" s="9"/>
      <c r="AP60143" s="9"/>
      <c r="AQ60143" s="9"/>
    </row>
    <row r="60144" spans="41:43" x14ac:dyDescent="0.3">
      <c r="AO60144" s="9"/>
      <c r="AP60144" s="9"/>
      <c r="AQ60144" s="9"/>
    </row>
    <row r="60145" spans="41:43" x14ac:dyDescent="0.3">
      <c r="AO60145" s="9"/>
      <c r="AP60145" s="9"/>
      <c r="AQ60145" s="9"/>
    </row>
    <row r="60146" spans="41:43" x14ac:dyDescent="0.3">
      <c r="AO60146" s="9"/>
      <c r="AP60146" s="9"/>
      <c r="AQ60146" s="9"/>
    </row>
    <row r="60147" spans="41:43" x14ac:dyDescent="0.3">
      <c r="AO60147" s="9"/>
      <c r="AP60147" s="9"/>
      <c r="AQ60147" s="9"/>
    </row>
    <row r="60148" spans="41:43" x14ac:dyDescent="0.3">
      <c r="AO60148" s="9"/>
      <c r="AP60148" s="9"/>
      <c r="AQ60148" s="9"/>
    </row>
    <row r="60149" spans="41:43" x14ac:dyDescent="0.3">
      <c r="AO60149" s="9"/>
      <c r="AP60149" s="9"/>
      <c r="AQ60149" s="9"/>
    </row>
    <row r="60150" spans="41:43" x14ac:dyDescent="0.3">
      <c r="AO60150" s="9"/>
      <c r="AP60150" s="9"/>
      <c r="AQ60150" s="9"/>
    </row>
    <row r="60151" spans="41:43" x14ac:dyDescent="0.3">
      <c r="AO60151" s="9"/>
      <c r="AP60151" s="9"/>
      <c r="AQ60151" s="9"/>
    </row>
    <row r="60152" spans="41:43" x14ac:dyDescent="0.3">
      <c r="AO60152" s="9"/>
      <c r="AP60152" s="9"/>
      <c r="AQ60152" s="9"/>
    </row>
    <row r="60153" spans="41:43" x14ac:dyDescent="0.3">
      <c r="AO60153" s="9"/>
      <c r="AP60153" s="9"/>
      <c r="AQ60153" s="9"/>
    </row>
    <row r="60154" spans="41:43" x14ac:dyDescent="0.3">
      <c r="AO60154" s="9"/>
      <c r="AP60154" s="9"/>
      <c r="AQ60154" s="9"/>
    </row>
    <row r="60155" spans="41:43" x14ac:dyDescent="0.3">
      <c r="AO60155" s="9"/>
      <c r="AP60155" s="9"/>
      <c r="AQ60155" s="9"/>
    </row>
    <row r="60156" spans="41:43" x14ac:dyDescent="0.3">
      <c r="AO60156" s="9"/>
      <c r="AP60156" s="9"/>
      <c r="AQ60156" s="9"/>
    </row>
    <row r="60157" spans="41:43" x14ac:dyDescent="0.3">
      <c r="AO60157" s="9"/>
      <c r="AP60157" s="9"/>
      <c r="AQ60157" s="9"/>
    </row>
    <row r="60158" spans="41:43" x14ac:dyDescent="0.3">
      <c r="AO60158" s="9"/>
      <c r="AP60158" s="9"/>
      <c r="AQ60158" s="9"/>
    </row>
    <row r="60159" spans="41:43" x14ac:dyDescent="0.3">
      <c r="AO60159" s="9"/>
      <c r="AP60159" s="9"/>
      <c r="AQ60159" s="9"/>
    </row>
    <row r="60160" spans="41:43" x14ac:dyDescent="0.3">
      <c r="AO60160" s="9"/>
      <c r="AP60160" s="9"/>
      <c r="AQ60160" s="9"/>
    </row>
    <row r="60161" spans="41:43" x14ac:dyDescent="0.3">
      <c r="AO60161" s="9"/>
      <c r="AP60161" s="9"/>
      <c r="AQ60161" s="9"/>
    </row>
    <row r="60162" spans="41:43" x14ac:dyDescent="0.3">
      <c r="AO60162" s="9"/>
      <c r="AP60162" s="9"/>
      <c r="AQ60162" s="9"/>
    </row>
    <row r="60163" spans="41:43" x14ac:dyDescent="0.3">
      <c r="AO60163" s="9"/>
      <c r="AP60163" s="9"/>
      <c r="AQ60163" s="9"/>
    </row>
    <row r="60164" spans="41:43" x14ac:dyDescent="0.3">
      <c r="AO60164" s="9"/>
      <c r="AP60164" s="9"/>
      <c r="AQ60164" s="9"/>
    </row>
    <row r="60165" spans="41:43" x14ac:dyDescent="0.3">
      <c r="AO60165" s="9"/>
      <c r="AP60165" s="9"/>
      <c r="AQ60165" s="9"/>
    </row>
    <row r="60166" spans="41:43" x14ac:dyDescent="0.3">
      <c r="AO60166" s="9"/>
      <c r="AP60166" s="9"/>
      <c r="AQ60166" s="9"/>
    </row>
    <row r="60167" spans="41:43" x14ac:dyDescent="0.3">
      <c r="AO60167" s="9"/>
      <c r="AP60167" s="9"/>
      <c r="AQ60167" s="9"/>
    </row>
    <row r="60168" spans="41:43" x14ac:dyDescent="0.3">
      <c r="AO60168" s="9"/>
      <c r="AP60168" s="9"/>
      <c r="AQ60168" s="9"/>
    </row>
    <row r="60169" spans="41:43" x14ac:dyDescent="0.3">
      <c r="AO60169" s="9"/>
      <c r="AP60169" s="9"/>
      <c r="AQ60169" s="9"/>
    </row>
    <row r="60170" spans="41:43" x14ac:dyDescent="0.3">
      <c r="AO60170" s="9"/>
      <c r="AP60170" s="9"/>
      <c r="AQ60170" s="9"/>
    </row>
    <row r="60171" spans="41:43" x14ac:dyDescent="0.3">
      <c r="AO60171" s="9"/>
      <c r="AP60171" s="9"/>
      <c r="AQ60171" s="9"/>
    </row>
    <row r="60172" spans="41:43" x14ac:dyDescent="0.3">
      <c r="AO60172" s="9"/>
      <c r="AP60172" s="9"/>
      <c r="AQ60172" s="9"/>
    </row>
    <row r="60173" spans="41:43" x14ac:dyDescent="0.3">
      <c r="AO60173" s="9"/>
      <c r="AP60173" s="9"/>
      <c r="AQ60173" s="9"/>
    </row>
    <row r="60174" spans="41:43" x14ac:dyDescent="0.3">
      <c r="AO60174" s="9"/>
      <c r="AP60174" s="9"/>
      <c r="AQ60174" s="9"/>
    </row>
    <row r="60175" spans="41:43" x14ac:dyDescent="0.3">
      <c r="AO60175" s="9"/>
      <c r="AP60175" s="9"/>
      <c r="AQ60175" s="9"/>
    </row>
    <row r="60176" spans="41:43" x14ac:dyDescent="0.3">
      <c r="AO60176" s="9"/>
      <c r="AP60176" s="9"/>
      <c r="AQ60176" s="9"/>
    </row>
    <row r="60177" spans="41:43" x14ac:dyDescent="0.3">
      <c r="AO60177" s="9"/>
      <c r="AP60177" s="9"/>
      <c r="AQ60177" s="9"/>
    </row>
    <row r="60178" spans="41:43" x14ac:dyDescent="0.3">
      <c r="AO60178" s="9"/>
      <c r="AP60178" s="9"/>
      <c r="AQ60178" s="9"/>
    </row>
    <row r="60179" spans="41:43" x14ac:dyDescent="0.3">
      <c r="AO60179" s="9"/>
      <c r="AP60179" s="9"/>
      <c r="AQ60179" s="9"/>
    </row>
    <row r="60180" spans="41:43" x14ac:dyDescent="0.3">
      <c r="AO60180" s="9"/>
      <c r="AP60180" s="9"/>
      <c r="AQ60180" s="9"/>
    </row>
    <row r="60181" spans="41:43" x14ac:dyDescent="0.3">
      <c r="AO60181" s="9"/>
      <c r="AP60181" s="9"/>
      <c r="AQ60181" s="9"/>
    </row>
    <row r="60182" spans="41:43" x14ac:dyDescent="0.3">
      <c r="AO60182" s="9"/>
      <c r="AP60182" s="9"/>
      <c r="AQ60182" s="9"/>
    </row>
    <row r="60183" spans="41:43" x14ac:dyDescent="0.3">
      <c r="AO60183" s="9"/>
      <c r="AP60183" s="9"/>
      <c r="AQ60183" s="9"/>
    </row>
    <row r="60184" spans="41:43" x14ac:dyDescent="0.3">
      <c r="AO60184" s="9"/>
      <c r="AP60184" s="9"/>
      <c r="AQ60184" s="9"/>
    </row>
    <row r="60185" spans="41:43" x14ac:dyDescent="0.3">
      <c r="AO60185" s="9"/>
      <c r="AP60185" s="9"/>
      <c r="AQ60185" s="9"/>
    </row>
    <row r="60186" spans="41:43" x14ac:dyDescent="0.3">
      <c r="AO60186" s="9"/>
      <c r="AP60186" s="9"/>
      <c r="AQ60186" s="9"/>
    </row>
    <row r="60187" spans="41:43" x14ac:dyDescent="0.3">
      <c r="AO60187" s="9"/>
      <c r="AP60187" s="9"/>
      <c r="AQ60187" s="9"/>
    </row>
    <row r="60188" spans="41:43" x14ac:dyDescent="0.3">
      <c r="AO60188" s="9"/>
      <c r="AP60188" s="9"/>
      <c r="AQ60188" s="9"/>
    </row>
    <row r="60189" spans="41:43" x14ac:dyDescent="0.3">
      <c r="AO60189" s="9"/>
      <c r="AP60189" s="9"/>
      <c r="AQ60189" s="9"/>
    </row>
    <row r="60190" spans="41:43" x14ac:dyDescent="0.3">
      <c r="AO60190" s="9"/>
      <c r="AP60190" s="9"/>
      <c r="AQ60190" s="9"/>
    </row>
    <row r="60191" spans="41:43" x14ac:dyDescent="0.3">
      <c r="AO60191" s="9"/>
      <c r="AP60191" s="9"/>
      <c r="AQ60191" s="9"/>
    </row>
    <row r="60192" spans="41:43" x14ac:dyDescent="0.3">
      <c r="AO60192" s="9"/>
      <c r="AP60192" s="9"/>
      <c r="AQ60192" s="9"/>
    </row>
    <row r="60193" spans="41:43" x14ac:dyDescent="0.3">
      <c r="AO60193" s="9"/>
      <c r="AP60193" s="9"/>
      <c r="AQ60193" s="9"/>
    </row>
    <row r="60194" spans="41:43" x14ac:dyDescent="0.3">
      <c r="AO60194" s="9"/>
      <c r="AP60194" s="9"/>
      <c r="AQ60194" s="9"/>
    </row>
    <row r="60195" spans="41:43" x14ac:dyDescent="0.3">
      <c r="AO60195" s="9"/>
      <c r="AP60195" s="9"/>
      <c r="AQ60195" s="9"/>
    </row>
    <row r="60196" spans="41:43" x14ac:dyDescent="0.3">
      <c r="AO60196" s="9"/>
      <c r="AP60196" s="9"/>
      <c r="AQ60196" s="9"/>
    </row>
    <row r="60197" spans="41:43" x14ac:dyDescent="0.3">
      <c r="AO60197" s="9"/>
      <c r="AP60197" s="9"/>
      <c r="AQ60197" s="9"/>
    </row>
    <row r="60198" spans="41:43" x14ac:dyDescent="0.3">
      <c r="AO60198" s="9"/>
      <c r="AP60198" s="9"/>
      <c r="AQ60198" s="9"/>
    </row>
    <row r="60199" spans="41:43" x14ac:dyDescent="0.3">
      <c r="AO60199" s="9"/>
      <c r="AP60199" s="9"/>
      <c r="AQ60199" s="9"/>
    </row>
    <row r="60200" spans="41:43" x14ac:dyDescent="0.3">
      <c r="AO60200" s="9"/>
      <c r="AP60200" s="9"/>
      <c r="AQ60200" s="9"/>
    </row>
    <row r="60201" spans="41:43" x14ac:dyDescent="0.3">
      <c r="AO60201" s="9"/>
      <c r="AP60201" s="9"/>
      <c r="AQ60201" s="9"/>
    </row>
    <row r="60202" spans="41:43" x14ac:dyDescent="0.3">
      <c r="AO60202" s="9"/>
      <c r="AP60202" s="9"/>
      <c r="AQ60202" s="9"/>
    </row>
    <row r="60203" spans="41:43" x14ac:dyDescent="0.3">
      <c r="AO60203" s="9"/>
      <c r="AP60203" s="9"/>
      <c r="AQ60203" s="9"/>
    </row>
    <row r="60204" spans="41:43" x14ac:dyDescent="0.3">
      <c r="AO60204" s="9"/>
      <c r="AP60204" s="9"/>
      <c r="AQ60204" s="9"/>
    </row>
    <row r="60205" spans="41:43" x14ac:dyDescent="0.3">
      <c r="AO60205" s="9"/>
      <c r="AP60205" s="9"/>
      <c r="AQ60205" s="9"/>
    </row>
    <row r="60206" spans="41:43" x14ac:dyDescent="0.3">
      <c r="AO60206" s="9"/>
      <c r="AP60206" s="9"/>
      <c r="AQ60206" s="9"/>
    </row>
    <row r="60207" spans="41:43" x14ac:dyDescent="0.3">
      <c r="AO60207" s="9"/>
      <c r="AP60207" s="9"/>
      <c r="AQ60207" s="9"/>
    </row>
    <row r="60208" spans="41:43" x14ac:dyDescent="0.3">
      <c r="AO60208" s="9"/>
      <c r="AP60208" s="9"/>
      <c r="AQ60208" s="9"/>
    </row>
    <row r="60209" spans="41:43" x14ac:dyDescent="0.3">
      <c r="AO60209" s="9"/>
      <c r="AP60209" s="9"/>
      <c r="AQ60209" s="9"/>
    </row>
    <row r="60210" spans="41:43" x14ac:dyDescent="0.3">
      <c r="AO60210" s="9"/>
      <c r="AP60210" s="9"/>
      <c r="AQ60210" s="9"/>
    </row>
    <row r="60211" spans="41:43" x14ac:dyDescent="0.3">
      <c r="AO60211" s="9"/>
      <c r="AP60211" s="9"/>
      <c r="AQ60211" s="9"/>
    </row>
    <row r="60212" spans="41:43" x14ac:dyDescent="0.3">
      <c r="AO60212" s="9"/>
      <c r="AP60212" s="9"/>
      <c r="AQ60212" s="9"/>
    </row>
    <row r="60213" spans="41:43" x14ac:dyDescent="0.3">
      <c r="AO60213" s="9"/>
      <c r="AP60213" s="9"/>
      <c r="AQ60213" s="9"/>
    </row>
    <row r="60214" spans="41:43" x14ac:dyDescent="0.3">
      <c r="AO60214" s="9"/>
      <c r="AP60214" s="9"/>
      <c r="AQ60214" s="9"/>
    </row>
    <row r="60215" spans="41:43" x14ac:dyDescent="0.3">
      <c r="AO60215" s="9"/>
      <c r="AP60215" s="9"/>
      <c r="AQ60215" s="9"/>
    </row>
    <row r="60216" spans="41:43" x14ac:dyDescent="0.3">
      <c r="AO60216" s="9"/>
      <c r="AP60216" s="9"/>
      <c r="AQ60216" s="9"/>
    </row>
    <row r="60217" spans="41:43" x14ac:dyDescent="0.3">
      <c r="AO60217" s="9"/>
      <c r="AP60217" s="9"/>
      <c r="AQ60217" s="9"/>
    </row>
    <row r="60218" spans="41:43" x14ac:dyDescent="0.3">
      <c r="AO60218" s="9"/>
      <c r="AP60218" s="9"/>
      <c r="AQ60218" s="9"/>
    </row>
    <row r="60219" spans="41:43" x14ac:dyDescent="0.3">
      <c r="AO60219" s="9"/>
      <c r="AP60219" s="9"/>
      <c r="AQ60219" s="9"/>
    </row>
    <row r="60220" spans="41:43" x14ac:dyDescent="0.3">
      <c r="AO60220" s="9"/>
      <c r="AP60220" s="9"/>
      <c r="AQ60220" s="9"/>
    </row>
    <row r="60221" spans="41:43" x14ac:dyDescent="0.3">
      <c r="AO60221" s="9"/>
      <c r="AP60221" s="9"/>
      <c r="AQ60221" s="9"/>
    </row>
    <row r="60222" spans="41:43" x14ac:dyDescent="0.3">
      <c r="AO60222" s="9"/>
      <c r="AP60222" s="9"/>
      <c r="AQ60222" s="9"/>
    </row>
    <row r="60223" spans="41:43" x14ac:dyDescent="0.3">
      <c r="AO60223" s="9"/>
      <c r="AP60223" s="9"/>
      <c r="AQ60223" s="9"/>
    </row>
    <row r="60224" spans="41:43" x14ac:dyDescent="0.3">
      <c r="AO60224" s="9"/>
      <c r="AP60224" s="9"/>
      <c r="AQ60224" s="9"/>
    </row>
    <row r="60225" spans="41:43" x14ac:dyDescent="0.3">
      <c r="AO60225" s="9"/>
      <c r="AP60225" s="9"/>
      <c r="AQ60225" s="9"/>
    </row>
    <row r="60226" spans="41:43" x14ac:dyDescent="0.3">
      <c r="AO60226" s="9"/>
      <c r="AP60226" s="9"/>
      <c r="AQ60226" s="9"/>
    </row>
    <row r="60227" spans="41:43" x14ac:dyDescent="0.3">
      <c r="AO60227" s="9"/>
      <c r="AP60227" s="9"/>
      <c r="AQ60227" s="9"/>
    </row>
    <row r="60228" spans="41:43" x14ac:dyDescent="0.3">
      <c r="AO60228" s="9"/>
      <c r="AP60228" s="9"/>
      <c r="AQ60228" s="9"/>
    </row>
    <row r="60229" spans="41:43" x14ac:dyDescent="0.3">
      <c r="AO60229" s="9"/>
      <c r="AP60229" s="9"/>
      <c r="AQ60229" s="9"/>
    </row>
    <row r="60230" spans="41:43" x14ac:dyDescent="0.3">
      <c r="AO60230" s="9"/>
      <c r="AP60230" s="9"/>
      <c r="AQ60230" s="9"/>
    </row>
    <row r="60231" spans="41:43" x14ac:dyDescent="0.3">
      <c r="AO60231" s="9"/>
      <c r="AP60231" s="9"/>
      <c r="AQ60231" s="9"/>
    </row>
    <row r="60232" spans="41:43" x14ac:dyDescent="0.3">
      <c r="AO60232" s="9"/>
      <c r="AP60232" s="9"/>
      <c r="AQ60232" s="9"/>
    </row>
    <row r="60233" spans="41:43" x14ac:dyDescent="0.3">
      <c r="AO60233" s="9"/>
      <c r="AP60233" s="9"/>
      <c r="AQ60233" s="9"/>
    </row>
    <row r="60234" spans="41:43" x14ac:dyDescent="0.3">
      <c r="AO60234" s="9"/>
      <c r="AP60234" s="9"/>
      <c r="AQ60234" s="9"/>
    </row>
    <row r="60235" spans="41:43" x14ac:dyDescent="0.3">
      <c r="AO60235" s="9"/>
      <c r="AP60235" s="9"/>
      <c r="AQ60235" s="9"/>
    </row>
    <row r="60236" spans="41:43" x14ac:dyDescent="0.3">
      <c r="AO60236" s="9"/>
      <c r="AP60236" s="9"/>
      <c r="AQ60236" s="9"/>
    </row>
    <row r="60237" spans="41:43" x14ac:dyDescent="0.3">
      <c r="AO60237" s="9"/>
      <c r="AP60237" s="9"/>
      <c r="AQ60237" s="9"/>
    </row>
    <row r="60238" spans="41:43" x14ac:dyDescent="0.3">
      <c r="AO60238" s="9"/>
      <c r="AP60238" s="9"/>
      <c r="AQ60238" s="9"/>
    </row>
    <row r="60239" spans="41:43" x14ac:dyDescent="0.3">
      <c r="AO60239" s="9"/>
      <c r="AP60239" s="9"/>
      <c r="AQ60239" s="9"/>
    </row>
    <row r="60240" spans="41:43" x14ac:dyDescent="0.3">
      <c r="AO60240" s="9"/>
      <c r="AP60240" s="9"/>
      <c r="AQ60240" s="9"/>
    </row>
    <row r="60241" spans="41:43" x14ac:dyDescent="0.3">
      <c r="AO60241" s="9"/>
      <c r="AP60241" s="9"/>
      <c r="AQ60241" s="9"/>
    </row>
    <row r="60242" spans="41:43" x14ac:dyDescent="0.3">
      <c r="AO60242" s="9"/>
      <c r="AP60242" s="9"/>
      <c r="AQ60242" s="9"/>
    </row>
    <row r="60243" spans="41:43" x14ac:dyDescent="0.3">
      <c r="AO60243" s="9"/>
      <c r="AP60243" s="9"/>
      <c r="AQ60243" s="9"/>
    </row>
    <row r="60244" spans="41:43" x14ac:dyDescent="0.3">
      <c r="AO60244" s="9"/>
      <c r="AP60244" s="9"/>
      <c r="AQ60244" s="9"/>
    </row>
    <row r="60245" spans="41:43" x14ac:dyDescent="0.3">
      <c r="AO60245" s="9"/>
      <c r="AP60245" s="9"/>
      <c r="AQ60245" s="9"/>
    </row>
    <row r="60246" spans="41:43" x14ac:dyDescent="0.3">
      <c r="AO60246" s="9"/>
      <c r="AP60246" s="9"/>
      <c r="AQ60246" s="9"/>
    </row>
    <row r="60247" spans="41:43" x14ac:dyDescent="0.3">
      <c r="AO60247" s="9"/>
      <c r="AP60247" s="9"/>
      <c r="AQ60247" s="9"/>
    </row>
    <row r="60248" spans="41:43" x14ac:dyDescent="0.3">
      <c r="AO60248" s="9"/>
      <c r="AP60248" s="9"/>
      <c r="AQ60248" s="9"/>
    </row>
    <row r="60249" spans="41:43" x14ac:dyDescent="0.3">
      <c r="AO60249" s="9"/>
      <c r="AP60249" s="9"/>
      <c r="AQ60249" s="9"/>
    </row>
    <row r="60250" spans="41:43" x14ac:dyDescent="0.3">
      <c r="AO60250" s="9"/>
      <c r="AP60250" s="9"/>
      <c r="AQ60250" s="9"/>
    </row>
    <row r="60251" spans="41:43" x14ac:dyDescent="0.3">
      <c r="AO60251" s="9"/>
      <c r="AP60251" s="9"/>
      <c r="AQ60251" s="9"/>
    </row>
    <row r="60252" spans="41:43" x14ac:dyDescent="0.3">
      <c r="AO60252" s="9"/>
      <c r="AP60252" s="9"/>
      <c r="AQ60252" s="9"/>
    </row>
    <row r="60253" spans="41:43" x14ac:dyDescent="0.3">
      <c r="AO60253" s="9"/>
      <c r="AP60253" s="9"/>
      <c r="AQ60253" s="9"/>
    </row>
    <row r="60254" spans="41:43" x14ac:dyDescent="0.3">
      <c r="AO60254" s="9"/>
      <c r="AP60254" s="9"/>
      <c r="AQ60254" s="9"/>
    </row>
    <row r="60255" spans="41:43" x14ac:dyDescent="0.3">
      <c r="AO60255" s="9"/>
      <c r="AP60255" s="9"/>
      <c r="AQ60255" s="9"/>
    </row>
    <row r="60256" spans="41:43" x14ac:dyDescent="0.3">
      <c r="AO60256" s="9"/>
      <c r="AP60256" s="9"/>
      <c r="AQ60256" s="9"/>
    </row>
    <row r="60257" spans="41:43" x14ac:dyDescent="0.3">
      <c r="AO60257" s="9"/>
      <c r="AP60257" s="9"/>
      <c r="AQ60257" s="9"/>
    </row>
    <row r="60258" spans="41:43" x14ac:dyDescent="0.3">
      <c r="AO60258" s="9"/>
      <c r="AP60258" s="9"/>
      <c r="AQ60258" s="9"/>
    </row>
    <row r="60259" spans="41:43" x14ac:dyDescent="0.3">
      <c r="AO60259" s="9"/>
      <c r="AP60259" s="9"/>
      <c r="AQ60259" s="9"/>
    </row>
    <row r="60260" spans="41:43" x14ac:dyDescent="0.3">
      <c r="AO60260" s="9"/>
      <c r="AP60260" s="9"/>
      <c r="AQ60260" s="9"/>
    </row>
    <row r="60261" spans="41:43" x14ac:dyDescent="0.3">
      <c r="AO60261" s="9"/>
      <c r="AP60261" s="9"/>
      <c r="AQ60261" s="9"/>
    </row>
    <row r="60262" spans="41:43" x14ac:dyDescent="0.3">
      <c r="AO60262" s="9"/>
      <c r="AP60262" s="9"/>
      <c r="AQ60262" s="9"/>
    </row>
    <row r="60263" spans="41:43" x14ac:dyDescent="0.3">
      <c r="AO60263" s="9"/>
      <c r="AP60263" s="9"/>
      <c r="AQ60263" s="9"/>
    </row>
    <row r="60264" spans="41:43" x14ac:dyDescent="0.3">
      <c r="AO60264" s="9"/>
      <c r="AP60264" s="9"/>
      <c r="AQ60264" s="9"/>
    </row>
    <row r="60265" spans="41:43" x14ac:dyDescent="0.3">
      <c r="AO60265" s="9"/>
      <c r="AP60265" s="9"/>
      <c r="AQ60265" s="9"/>
    </row>
    <row r="60266" spans="41:43" x14ac:dyDescent="0.3">
      <c r="AO60266" s="9"/>
      <c r="AP60266" s="9"/>
      <c r="AQ60266" s="9"/>
    </row>
    <row r="60267" spans="41:43" x14ac:dyDescent="0.3">
      <c r="AO60267" s="9"/>
      <c r="AP60267" s="9"/>
      <c r="AQ60267" s="9"/>
    </row>
    <row r="60268" spans="41:43" x14ac:dyDescent="0.3">
      <c r="AO60268" s="9"/>
      <c r="AP60268" s="9"/>
      <c r="AQ60268" s="9"/>
    </row>
    <row r="60269" spans="41:43" x14ac:dyDescent="0.3">
      <c r="AO60269" s="9"/>
      <c r="AP60269" s="9"/>
      <c r="AQ60269" s="9"/>
    </row>
    <row r="60270" spans="41:43" x14ac:dyDescent="0.3">
      <c r="AO60270" s="9"/>
      <c r="AP60270" s="9"/>
      <c r="AQ60270" s="9"/>
    </row>
    <row r="60271" spans="41:43" x14ac:dyDescent="0.3">
      <c r="AO60271" s="9"/>
      <c r="AP60271" s="9"/>
      <c r="AQ60271" s="9"/>
    </row>
    <row r="60272" spans="41:43" x14ac:dyDescent="0.3">
      <c r="AO60272" s="9"/>
      <c r="AP60272" s="9"/>
      <c r="AQ60272" s="9"/>
    </row>
    <row r="60273" spans="41:43" x14ac:dyDescent="0.3">
      <c r="AO60273" s="9"/>
      <c r="AP60273" s="9"/>
      <c r="AQ60273" s="9"/>
    </row>
    <row r="60274" spans="41:43" x14ac:dyDescent="0.3">
      <c r="AO60274" s="9"/>
      <c r="AP60274" s="9"/>
      <c r="AQ60274" s="9"/>
    </row>
    <row r="60275" spans="41:43" x14ac:dyDescent="0.3">
      <c r="AO60275" s="9"/>
      <c r="AP60275" s="9"/>
      <c r="AQ60275" s="9"/>
    </row>
    <row r="60276" spans="41:43" x14ac:dyDescent="0.3">
      <c r="AO60276" s="9"/>
      <c r="AP60276" s="9"/>
      <c r="AQ60276" s="9"/>
    </row>
    <row r="60277" spans="41:43" x14ac:dyDescent="0.3">
      <c r="AO60277" s="9"/>
      <c r="AP60277" s="9"/>
      <c r="AQ60277" s="9"/>
    </row>
    <row r="60278" spans="41:43" x14ac:dyDescent="0.3">
      <c r="AO60278" s="9"/>
      <c r="AP60278" s="9"/>
      <c r="AQ60278" s="9"/>
    </row>
    <row r="60279" spans="41:43" x14ac:dyDescent="0.3">
      <c r="AO60279" s="9"/>
      <c r="AP60279" s="9"/>
      <c r="AQ60279" s="9"/>
    </row>
    <row r="60280" spans="41:43" x14ac:dyDescent="0.3">
      <c r="AO60280" s="9"/>
      <c r="AP60280" s="9"/>
      <c r="AQ60280" s="9"/>
    </row>
    <row r="60281" spans="41:43" x14ac:dyDescent="0.3">
      <c r="AO60281" s="9"/>
      <c r="AP60281" s="9"/>
      <c r="AQ60281" s="9"/>
    </row>
    <row r="60282" spans="41:43" x14ac:dyDescent="0.3">
      <c r="AO60282" s="9"/>
      <c r="AP60282" s="9"/>
      <c r="AQ60282" s="9"/>
    </row>
    <row r="60283" spans="41:43" x14ac:dyDescent="0.3">
      <c r="AO60283" s="9"/>
      <c r="AP60283" s="9"/>
      <c r="AQ60283" s="9"/>
    </row>
    <row r="60284" spans="41:43" x14ac:dyDescent="0.3">
      <c r="AO60284" s="9"/>
      <c r="AP60284" s="9"/>
      <c r="AQ60284" s="9"/>
    </row>
    <row r="60285" spans="41:43" x14ac:dyDescent="0.3">
      <c r="AO60285" s="9"/>
      <c r="AP60285" s="9"/>
      <c r="AQ60285" s="9"/>
    </row>
    <row r="60286" spans="41:43" x14ac:dyDescent="0.3">
      <c r="AO60286" s="9"/>
      <c r="AP60286" s="9"/>
      <c r="AQ60286" s="9"/>
    </row>
    <row r="60287" spans="41:43" x14ac:dyDescent="0.3">
      <c r="AO60287" s="9"/>
      <c r="AP60287" s="9"/>
      <c r="AQ60287" s="9"/>
    </row>
    <row r="60288" spans="41:43" x14ac:dyDescent="0.3">
      <c r="AO60288" s="9"/>
      <c r="AP60288" s="9"/>
      <c r="AQ60288" s="9"/>
    </row>
    <row r="60289" spans="41:43" x14ac:dyDescent="0.3">
      <c r="AO60289" s="9"/>
      <c r="AP60289" s="9"/>
      <c r="AQ60289" s="9"/>
    </row>
    <row r="60290" spans="41:43" x14ac:dyDescent="0.3">
      <c r="AO60290" s="9"/>
      <c r="AP60290" s="9"/>
      <c r="AQ60290" s="9"/>
    </row>
    <row r="60291" spans="41:43" x14ac:dyDescent="0.3">
      <c r="AO60291" s="9"/>
      <c r="AP60291" s="9"/>
      <c r="AQ60291" s="9"/>
    </row>
    <row r="60292" spans="41:43" x14ac:dyDescent="0.3">
      <c r="AO60292" s="9"/>
      <c r="AP60292" s="9"/>
      <c r="AQ60292" s="9"/>
    </row>
    <row r="60293" spans="41:43" x14ac:dyDescent="0.3">
      <c r="AO60293" s="9"/>
      <c r="AP60293" s="9"/>
      <c r="AQ60293" s="9"/>
    </row>
    <row r="60294" spans="41:43" x14ac:dyDescent="0.3">
      <c r="AO60294" s="9"/>
      <c r="AP60294" s="9"/>
      <c r="AQ60294" s="9"/>
    </row>
    <row r="60295" spans="41:43" x14ac:dyDescent="0.3">
      <c r="AO60295" s="9"/>
      <c r="AP60295" s="9"/>
      <c r="AQ60295" s="9"/>
    </row>
    <row r="60296" spans="41:43" x14ac:dyDescent="0.3">
      <c r="AO60296" s="9"/>
      <c r="AP60296" s="9"/>
      <c r="AQ60296" s="9"/>
    </row>
    <row r="60297" spans="41:43" x14ac:dyDescent="0.3">
      <c r="AO60297" s="9"/>
      <c r="AP60297" s="9"/>
      <c r="AQ60297" s="9"/>
    </row>
    <row r="60298" spans="41:43" x14ac:dyDescent="0.3">
      <c r="AO60298" s="9"/>
      <c r="AP60298" s="9"/>
      <c r="AQ60298" s="9"/>
    </row>
    <row r="60299" spans="41:43" x14ac:dyDescent="0.3">
      <c r="AO60299" s="9"/>
      <c r="AP60299" s="9"/>
      <c r="AQ60299" s="9"/>
    </row>
    <row r="60300" spans="41:43" x14ac:dyDescent="0.3">
      <c r="AO60300" s="9"/>
      <c r="AP60300" s="9"/>
      <c r="AQ60300" s="9"/>
    </row>
    <row r="60301" spans="41:43" x14ac:dyDescent="0.3">
      <c r="AO60301" s="9"/>
      <c r="AP60301" s="9"/>
      <c r="AQ60301" s="9"/>
    </row>
    <row r="60302" spans="41:43" x14ac:dyDescent="0.3">
      <c r="AO60302" s="9"/>
      <c r="AP60302" s="9"/>
      <c r="AQ60302" s="9"/>
    </row>
    <row r="60303" spans="41:43" x14ac:dyDescent="0.3">
      <c r="AO60303" s="9"/>
      <c r="AP60303" s="9"/>
      <c r="AQ60303" s="9"/>
    </row>
    <row r="60304" spans="41:43" x14ac:dyDescent="0.3">
      <c r="AO60304" s="9"/>
      <c r="AP60304" s="9"/>
      <c r="AQ60304" s="9"/>
    </row>
    <row r="60305" spans="41:43" x14ac:dyDescent="0.3">
      <c r="AO60305" s="9"/>
      <c r="AP60305" s="9"/>
      <c r="AQ60305" s="9"/>
    </row>
    <row r="60306" spans="41:43" x14ac:dyDescent="0.3">
      <c r="AO60306" s="9"/>
      <c r="AP60306" s="9"/>
      <c r="AQ60306" s="9"/>
    </row>
    <row r="60307" spans="41:43" x14ac:dyDescent="0.3">
      <c r="AO60307" s="9"/>
      <c r="AP60307" s="9"/>
      <c r="AQ60307" s="9"/>
    </row>
    <row r="60308" spans="41:43" x14ac:dyDescent="0.3">
      <c r="AO60308" s="9"/>
      <c r="AP60308" s="9"/>
      <c r="AQ60308" s="9"/>
    </row>
    <row r="60309" spans="41:43" x14ac:dyDescent="0.3">
      <c r="AO60309" s="9"/>
      <c r="AP60309" s="9"/>
      <c r="AQ60309" s="9"/>
    </row>
    <row r="60310" spans="41:43" x14ac:dyDescent="0.3">
      <c r="AO60310" s="9"/>
      <c r="AP60310" s="9"/>
      <c r="AQ60310" s="9"/>
    </row>
    <row r="60311" spans="41:43" x14ac:dyDescent="0.3">
      <c r="AO60311" s="9"/>
      <c r="AP60311" s="9"/>
      <c r="AQ60311" s="9"/>
    </row>
    <row r="60312" spans="41:43" x14ac:dyDescent="0.3">
      <c r="AO60312" s="9"/>
      <c r="AP60312" s="9"/>
      <c r="AQ60312" s="9"/>
    </row>
    <row r="60313" spans="41:43" x14ac:dyDescent="0.3">
      <c r="AO60313" s="9"/>
      <c r="AP60313" s="9"/>
      <c r="AQ60313" s="9"/>
    </row>
    <row r="60314" spans="41:43" x14ac:dyDescent="0.3">
      <c r="AO60314" s="9"/>
      <c r="AP60314" s="9"/>
      <c r="AQ60314" s="9"/>
    </row>
    <row r="60315" spans="41:43" x14ac:dyDescent="0.3">
      <c r="AO60315" s="9"/>
      <c r="AP60315" s="9"/>
      <c r="AQ60315" s="9"/>
    </row>
    <row r="60316" spans="41:43" x14ac:dyDescent="0.3">
      <c r="AO60316" s="9"/>
      <c r="AP60316" s="9"/>
      <c r="AQ60316" s="9"/>
    </row>
    <row r="60317" spans="41:43" x14ac:dyDescent="0.3">
      <c r="AO60317" s="9"/>
      <c r="AP60317" s="9"/>
      <c r="AQ60317" s="9"/>
    </row>
    <row r="60318" spans="41:43" x14ac:dyDescent="0.3">
      <c r="AO60318" s="9"/>
      <c r="AP60318" s="9"/>
      <c r="AQ60318" s="9"/>
    </row>
    <row r="60319" spans="41:43" x14ac:dyDescent="0.3">
      <c r="AO60319" s="9"/>
      <c r="AP60319" s="9"/>
      <c r="AQ60319" s="9"/>
    </row>
    <row r="60320" spans="41:43" x14ac:dyDescent="0.3">
      <c r="AO60320" s="9"/>
      <c r="AP60320" s="9"/>
      <c r="AQ60320" s="9"/>
    </row>
    <row r="60321" spans="41:43" x14ac:dyDescent="0.3">
      <c r="AO60321" s="9"/>
      <c r="AP60321" s="9"/>
      <c r="AQ60321" s="9"/>
    </row>
    <row r="60322" spans="41:43" x14ac:dyDescent="0.3">
      <c r="AO60322" s="9"/>
      <c r="AP60322" s="9"/>
      <c r="AQ60322" s="9"/>
    </row>
    <row r="60323" spans="41:43" x14ac:dyDescent="0.3">
      <c r="AO60323" s="9"/>
      <c r="AP60323" s="9"/>
      <c r="AQ60323" s="9"/>
    </row>
    <row r="60324" spans="41:43" x14ac:dyDescent="0.3">
      <c r="AO60324" s="9"/>
      <c r="AP60324" s="9"/>
      <c r="AQ60324" s="9"/>
    </row>
    <row r="60325" spans="41:43" x14ac:dyDescent="0.3">
      <c r="AO60325" s="9"/>
      <c r="AP60325" s="9"/>
      <c r="AQ60325" s="9"/>
    </row>
    <row r="60326" spans="41:43" x14ac:dyDescent="0.3">
      <c r="AO60326" s="9"/>
      <c r="AP60326" s="9"/>
      <c r="AQ60326" s="9"/>
    </row>
    <row r="60327" spans="41:43" x14ac:dyDescent="0.3">
      <c r="AO60327" s="9"/>
      <c r="AP60327" s="9"/>
      <c r="AQ60327" s="9"/>
    </row>
    <row r="60328" spans="41:43" x14ac:dyDescent="0.3">
      <c r="AO60328" s="9"/>
      <c r="AP60328" s="9"/>
      <c r="AQ60328" s="9"/>
    </row>
    <row r="60329" spans="41:43" x14ac:dyDescent="0.3">
      <c r="AO60329" s="9"/>
      <c r="AP60329" s="9"/>
      <c r="AQ60329" s="9"/>
    </row>
    <row r="60330" spans="41:43" x14ac:dyDescent="0.3">
      <c r="AO60330" s="9"/>
      <c r="AP60330" s="9"/>
      <c r="AQ60330" s="9"/>
    </row>
    <row r="60331" spans="41:43" x14ac:dyDescent="0.3">
      <c r="AO60331" s="9"/>
      <c r="AP60331" s="9"/>
      <c r="AQ60331" s="9"/>
    </row>
    <row r="60332" spans="41:43" x14ac:dyDescent="0.3">
      <c r="AO60332" s="9"/>
      <c r="AP60332" s="9"/>
      <c r="AQ60332" s="9"/>
    </row>
    <row r="60333" spans="41:43" x14ac:dyDescent="0.3">
      <c r="AO60333" s="9"/>
      <c r="AP60333" s="9"/>
      <c r="AQ60333" s="9"/>
    </row>
    <row r="60334" spans="41:43" x14ac:dyDescent="0.3">
      <c r="AO60334" s="9"/>
      <c r="AP60334" s="9"/>
      <c r="AQ60334" s="9"/>
    </row>
    <row r="60335" spans="41:43" x14ac:dyDescent="0.3">
      <c r="AO60335" s="9"/>
      <c r="AP60335" s="9"/>
      <c r="AQ60335" s="9"/>
    </row>
    <row r="60336" spans="41:43" x14ac:dyDescent="0.3">
      <c r="AO60336" s="9"/>
      <c r="AP60336" s="9"/>
      <c r="AQ60336" s="9"/>
    </row>
    <row r="60337" spans="41:43" x14ac:dyDescent="0.3">
      <c r="AO60337" s="9"/>
      <c r="AP60337" s="9"/>
      <c r="AQ60337" s="9"/>
    </row>
    <row r="60338" spans="41:43" x14ac:dyDescent="0.3">
      <c r="AO60338" s="9"/>
      <c r="AP60338" s="9"/>
      <c r="AQ60338" s="9"/>
    </row>
    <row r="60339" spans="41:43" x14ac:dyDescent="0.3">
      <c r="AO60339" s="9"/>
      <c r="AP60339" s="9"/>
      <c r="AQ60339" s="9"/>
    </row>
    <row r="60340" spans="41:43" x14ac:dyDescent="0.3">
      <c r="AO60340" s="9"/>
      <c r="AP60340" s="9"/>
      <c r="AQ60340" s="9"/>
    </row>
    <row r="60341" spans="41:43" x14ac:dyDescent="0.3">
      <c r="AO60341" s="9"/>
      <c r="AP60341" s="9"/>
      <c r="AQ60341" s="9"/>
    </row>
    <row r="60342" spans="41:43" x14ac:dyDescent="0.3">
      <c r="AO60342" s="9"/>
      <c r="AP60342" s="9"/>
      <c r="AQ60342" s="9"/>
    </row>
    <row r="60343" spans="41:43" x14ac:dyDescent="0.3">
      <c r="AO60343" s="9"/>
      <c r="AP60343" s="9"/>
      <c r="AQ60343" s="9"/>
    </row>
    <row r="60344" spans="41:43" x14ac:dyDescent="0.3">
      <c r="AO60344" s="9"/>
      <c r="AP60344" s="9"/>
      <c r="AQ60344" s="9"/>
    </row>
    <row r="60345" spans="41:43" x14ac:dyDescent="0.3">
      <c r="AO60345" s="9"/>
      <c r="AP60345" s="9"/>
      <c r="AQ60345" s="9"/>
    </row>
    <row r="60346" spans="41:43" x14ac:dyDescent="0.3">
      <c r="AO60346" s="9"/>
      <c r="AP60346" s="9"/>
      <c r="AQ60346" s="9"/>
    </row>
    <row r="60347" spans="41:43" x14ac:dyDescent="0.3">
      <c r="AO60347" s="9"/>
      <c r="AP60347" s="9"/>
      <c r="AQ60347" s="9"/>
    </row>
    <row r="60348" spans="41:43" x14ac:dyDescent="0.3">
      <c r="AO60348" s="9"/>
      <c r="AP60348" s="9"/>
      <c r="AQ60348" s="9"/>
    </row>
    <row r="60349" spans="41:43" x14ac:dyDescent="0.3">
      <c r="AO60349" s="9"/>
      <c r="AP60349" s="9"/>
      <c r="AQ60349" s="9"/>
    </row>
    <row r="60350" spans="41:43" x14ac:dyDescent="0.3">
      <c r="AO60350" s="9"/>
      <c r="AP60350" s="9"/>
      <c r="AQ60350" s="9"/>
    </row>
    <row r="60351" spans="41:43" x14ac:dyDescent="0.3">
      <c r="AO60351" s="9"/>
      <c r="AP60351" s="9"/>
      <c r="AQ60351" s="9"/>
    </row>
    <row r="60352" spans="41:43" x14ac:dyDescent="0.3">
      <c r="AO60352" s="9"/>
      <c r="AP60352" s="9"/>
      <c r="AQ60352" s="9"/>
    </row>
    <row r="60353" spans="41:43" x14ac:dyDescent="0.3">
      <c r="AO60353" s="9"/>
      <c r="AP60353" s="9"/>
      <c r="AQ60353" s="9"/>
    </row>
    <row r="60354" spans="41:43" x14ac:dyDescent="0.3">
      <c r="AO60354" s="9"/>
      <c r="AP60354" s="9"/>
      <c r="AQ60354" s="9"/>
    </row>
    <row r="60355" spans="41:43" x14ac:dyDescent="0.3">
      <c r="AO60355" s="9"/>
      <c r="AP60355" s="9"/>
      <c r="AQ60355" s="9"/>
    </row>
    <row r="60356" spans="41:43" x14ac:dyDescent="0.3">
      <c r="AO60356" s="9"/>
      <c r="AP60356" s="9"/>
      <c r="AQ60356" s="9"/>
    </row>
    <row r="60357" spans="41:43" x14ac:dyDescent="0.3">
      <c r="AO60357" s="9"/>
      <c r="AP60357" s="9"/>
      <c r="AQ60357" s="9"/>
    </row>
    <row r="60358" spans="41:43" x14ac:dyDescent="0.3">
      <c r="AO60358" s="9"/>
      <c r="AP60358" s="9"/>
      <c r="AQ60358" s="9"/>
    </row>
    <row r="60359" spans="41:43" x14ac:dyDescent="0.3">
      <c r="AO60359" s="9"/>
      <c r="AP60359" s="9"/>
      <c r="AQ60359" s="9"/>
    </row>
    <row r="60360" spans="41:43" x14ac:dyDescent="0.3">
      <c r="AO60360" s="9"/>
      <c r="AP60360" s="9"/>
      <c r="AQ60360" s="9"/>
    </row>
    <row r="60361" spans="41:43" x14ac:dyDescent="0.3">
      <c r="AO60361" s="9"/>
      <c r="AP60361" s="9"/>
      <c r="AQ60361" s="9"/>
    </row>
    <row r="60362" spans="41:43" x14ac:dyDescent="0.3">
      <c r="AO60362" s="9"/>
      <c r="AP60362" s="9"/>
      <c r="AQ60362" s="9"/>
    </row>
    <row r="60363" spans="41:43" x14ac:dyDescent="0.3">
      <c r="AO60363" s="9"/>
      <c r="AP60363" s="9"/>
      <c r="AQ60363" s="9"/>
    </row>
    <row r="60364" spans="41:43" x14ac:dyDescent="0.3">
      <c r="AO60364" s="9"/>
      <c r="AP60364" s="9"/>
      <c r="AQ60364" s="9"/>
    </row>
    <row r="60365" spans="41:43" x14ac:dyDescent="0.3">
      <c r="AO60365" s="9"/>
      <c r="AP60365" s="9"/>
      <c r="AQ60365" s="9"/>
    </row>
    <row r="60366" spans="41:43" x14ac:dyDescent="0.3">
      <c r="AO60366" s="9"/>
      <c r="AP60366" s="9"/>
      <c r="AQ60366" s="9"/>
    </row>
    <row r="60367" spans="41:43" x14ac:dyDescent="0.3">
      <c r="AO60367" s="9"/>
      <c r="AP60367" s="9"/>
      <c r="AQ60367" s="9"/>
    </row>
    <row r="60368" spans="41:43" x14ac:dyDescent="0.3">
      <c r="AO60368" s="9"/>
      <c r="AP60368" s="9"/>
      <c r="AQ60368" s="9"/>
    </row>
    <row r="60369" spans="41:43" x14ac:dyDescent="0.3">
      <c r="AO60369" s="9"/>
      <c r="AP60369" s="9"/>
      <c r="AQ60369" s="9"/>
    </row>
    <row r="60370" spans="41:43" x14ac:dyDescent="0.3">
      <c r="AO60370" s="9"/>
      <c r="AP60370" s="9"/>
      <c r="AQ60370" s="9"/>
    </row>
    <row r="60371" spans="41:43" x14ac:dyDescent="0.3">
      <c r="AO60371" s="9"/>
      <c r="AP60371" s="9"/>
      <c r="AQ60371" s="9"/>
    </row>
    <row r="60372" spans="41:43" x14ac:dyDescent="0.3">
      <c r="AO60372" s="9"/>
      <c r="AP60372" s="9"/>
      <c r="AQ60372" s="9"/>
    </row>
    <row r="60373" spans="41:43" x14ac:dyDescent="0.3">
      <c r="AO60373" s="9"/>
      <c r="AP60373" s="9"/>
      <c r="AQ60373" s="9"/>
    </row>
    <row r="60374" spans="41:43" x14ac:dyDescent="0.3">
      <c r="AO60374" s="9"/>
      <c r="AP60374" s="9"/>
      <c r="AQ60374" s="9"/>
    </row>
    <row r="60375" spans="41:43" x14ac:dyDescent="0.3">
      <c r="AO60375" s="9"/>
      <c r="AP60375" s="9"/>
      <c r="AQ60375" s="9"/>
    </row>
    <row r="60376" spans="41:43" x14ac:dyDescent="0.3">
      <c r="AO60376" s="9"/>
      <c r="AP60376" s="9"/>
      <c r="AQ60376" s="9"/>
    </row>
    <row r="60377" spans="41:43" x14ac:dyDescent="0.3">
      <c r="AO60377" s="9"/>
      <c r="AP60377" s="9"/>
      <c r="AQ60377" s="9"/>
    </row>
    <row r="60378" spans="41:43" x14ac:dyDescent="0.3">
      <c r="AO60378" s="9"/>
      <c r="AP60378" s="9"/>
      <c r="AQ60378" s="9"/>
    </row>
    <row r="60379" spans="41:43" x14ac:dyDescent="0.3">
      <c r="AO60379" s="9"/>
      <c r="AP60379" s="9"/>
      <c r="AQ60379" s="9"/>
    </row>
    <row r="60380" spans="41:43" x14ac:dyDescent="0.3">
      <c r="AO60380" s="9"/>
      <c r="AP60380" s="9"/>
      <c r="AQ60380" s="9"/>
    </row>
    <row r="60381" spans="41:43" x14ac:dyDescent="0.3">
      <c r="AO60381" s="9"/>
      <c r="AP60381" s="9"/>
      <c r="AQ60381" s="9"/>
    </row>
    <row r="60382" spans="41:43" x14ac:dyDescent="0.3">
      <c r="AO60382" s="9"/>
      <c r="AP60382" s="9"/>
      <c r="AQ60382" s="9"/>
    </row>
    <row r="60383" spans="41:43" x14ac:dyDescent="0.3">
      <c r="AO60383" s="9"/>
      <c r="AP60383" s="9"/>
      <c r="AQ60383" s="9"/>
    </row>
    <row r="60384" spans="41:43" x14ac:dyDescent="0.3">
      <c r="AO60384" s="9"/>
      <c r="AP60384" s="9"/>
      <c r="AQ60384" s="9"/>
    </row>
    <row r="60385" spans="41:43" x14ac:dyDescent="0.3">
      <c r="AO60385" s="9"/>
      <c r="AP60385" s="9"/>
      <c r="AQ60385" s="9"/>
    </row>
    <row r="60386" spans="41:43" x14ac:dyDescent="0.3">
      <c r="AO60386" s="9"/>
      <c r="AP60386" s="9"/>
      <c r="AQ60386" s="9"/>
    </row>
    <row r="60387" spans="41:43" x14ac:dyDescent="0.3">
      <c r="AO60387" s="9"/>
      <c r="AP60387" s="9"/>
      <c r="AQ60387" s="9"/>
    </row>
    <row r="60388" spans="41:43" x14ac:dyDescent="0.3">
      <c r="AO60388" s="9"/>
      <c r="AP60388" s="9"/>
      <c r="AQ60388" s="9"/>
    </row>
    <row r="60389" spans="41:43" x14ac:dyDescent="0.3">
      <c r="AO60389" s="9"/>
      <c r="AP60389" s="9"/>
      <c r="AQ60389" s="9"/>
    </row>
    <row r="60390" spans="41:43" x14ac:dyDescent="0.3">
      <c r="AO60390" s="9"/>
      <c r="AP60390" s="9"/>
      <c r="AQ60390" s="9"/>
    </row>
    <row r="60391" spans="41:43" x14ac:dyDescent="0.3">
      <c r="AO60391" s="9"/>
      <c r="AP60391" s="9"/>
      <c r="AQ60391" s="9"/>
    </row>
    <row r="60392" spans="41:43" x14ac:dyDescent="0.3">
      <c r="AO60392" s="9"/>
      <c r="AP60392" s="9"/>
      <c r="AQ60392" s="9"/>
    </row>
    <row r="60393" spans="41:43" x14ac:dyDescent="0.3">
      <c r="AO60393" s="9"/>
      <c r="AP60393" s="9"/>
      <c r="AQ60393" s="9"/>
    </row>
    <row r="60394" spans="41:43" x14ac:dyDescent="0.3">
      <c r="AO60394" s="9"/>
      <c r="AP60394" s="9"/>
      <c r="AQ60394" s="9"/>
    </row>
    <row r="60395" spans="41:43" x14ac:dyDescent="0.3">
      <c r="AO60395" s="9"/>
      <c r="AP60395" s="9"/>
      <c r="AQ60395" s="9"/>
    </row>
    <row r="60396" spans="41:43" x14ac:dyDescent="0.3">
      <c r="AO60396" s="9"/>
      <c r="AP60396" s="9"/>
      <c r="AQ60396" s="9"/>
    </row>
    <row r="60397" spans="41:43" x14ac:dyDescent="0.3">
      <c r="AO60397" s="9"/>
      <c r="AP60397" s="9"/>
      <c r="AQ60397" s="9"/>
    </row>
    <row r="60398" spans="41:43" x14ac:dyDescent="0.3">
      <c r="AO60398" s="9"/>
      <c r="AP60398" s="9"/>
      <c r="AQ60398" s="9"/>
    </row>
    <row r="60399" spans="41:43" x14ac:dyDescent="0.3">
      <c r="AO60399" s="9"/>
      <c r="AP60399" s="9"/>
      <c r="AQ60399" s="9"/>
    </row>
    <row r="60400" spans="41:43" x14ac:dyDescent="0.3">
      <c r="AO60400" s="9"/>
      <c r="AP60400" s="9"/>
      <c r="AQ60400" s="9"/>
    </row>
    <row r="60401" spans="41:43" x14ac:dyDescent="0.3">
      <c r="AO60401" s="9"/>
      <c r="AP60401" s="9"/>
      <c r="AQ60401" s="9"/>
    </row>
    <row r="60402" spans="41:43" x14ac:dyDescent="0.3">
      <c r="AO60402" s="9"/>
      <c r="AP60402" s="9"/>
      <c r="AQ60402" s="9"/>
    </row>
    <row r="60403" spans="41:43" x14ac:dyDescent="0.3">
      <c r="AO60403" s="9"/>
      <c r="AP60403" s="9"/>
      <c r="AQ60403" s="9"/>
    </row>
    <row r="60404" spans="41:43" x14ac:dyDescent="0.3">
      <c r="AO60404" s="9"/>
      <c r="AP60404" s="9"/>
      <c r="AQ60404" s="9"/>
    </row>
    <row r="60405" spans="41:43" x14ac:dyDescent="0.3">
      <c r="AO60405" s="9"/>
      <c r="AP60405" s="9"/>
      <c r="AQ60405" s="9"/>
    </row>
    <row r="60406" spans="41:43" x14ac:dyDescent="0.3">
      <c r="AO60406" s="9"/>
      <c r="AP60406" s="9"/>
      <c r="AQ60406" s="9"/>
    </row>
    <row r="60407" spans="41:43" x14ac:dyDescent="0.3">
      <c r="AO60407" s="9"/>
      <c r="AP60407" s="9"/>
      <c r="AQ60407" s="9"/>
    </row>
    <row r="60408" spans="41:43" x14ac:dyDescent="0.3">
      <c r="AO60408" s="9"/>
      <c r="AP60408" s="9"/>
      <c r="AQ60408" s="9"/>
    </row>
    <row r="60409" spans="41:43" x14ac:dyDescent="0.3">
      <c r="AO60409" s="9"/>
      <c r="AP60409" s="9"/>
      <c r="AQ60409" s="9"/>
    </row>
    <row r="60410" spans="41:43" x14ac:dyDescent="0.3">
      <c r="AO60410" s="9"/>
      <c r="AP60410" s="9"/>
      <c r="AQ60410" s="9"/>
    </row>
    <row r="60411" spans="41:43" x14ac:dyDescent="0.3">
      <c r="AO60411" s="9"/>
      <c r="AP60411" s="9"/>
      <c r="AQ60411" s="9"/>
    </row>
    <row r="60412" spans="41:43" x14ac:dyDescent="0.3">
      <c r="AO60412" s="9"/>
      <c r="AP60412" s="9"/>
      <c r="AQ60412" s="9"/>
    </row>
    <row r="60413" spans="41:43" x14ac:dyDescent="0.3">
      <c r="AO60413" s="9"/>
      <c r="AP60413" s="9"/>
      <c r="AQ60413" s="9"/>
    </row>
    <row r="60414" spans="41:43" x14ac:dyDescent="0.3">
      <c r="AO60414" s="9"/>
      <c r="AP60414" s="9"/>
      <c r="AQ60414" s="9"/>
    </row>
    <row r="60415" spans="41:43" x14ac:dyDescent="0.3">
      <c r="AO60415" s="9"/>
      <c r="AP60415" s="9"/>
      <c r="AQ60415" s="9"/>
    </row>
    <row r="60416" spans="41:43" x14ac:dyDescent="0.3">
      <c r="AO60416" s="9"/>
      <c r="AP60416" s="9"/>
      <c r="AQ60416" s="9"/>
    </row>
    <row r="60417" spans="41:43" x14ac:dyDescent="0.3">
      <c r="AO60417" s="9"/>
      <c r="AP60417" s="9"/>
      <c r="AQ60417" s="9"/>
    </row>
    <row r="60418" spans="41:43" x14ac:dyDescent="0.3">
      <c r="AO60418" s="9"/>
      <c r="AP60418" s="9"/>
      <c r="AQ60418" s="9"/>
    </row>
    <row r="60419" spans="41:43" x14ac:dyDescent="0.3">
      <c r="AO60419" s="9"/>
      <c r="AP60419" s="9"/>
      <c r="AQ60419" s="9"/>
    </row>
    <row r="60420" spans="41:43" x14ac:dyDescent="0.3">
      <c r="AO60420" s="9"/>
      <c r="AP60420" s="9"/>
      <c r="AQ60420" s="9"/>
    </row>
    <row r="60421" spans="41:43" x14ac:dyDescent="0.3">
      <c r="AO60421" s="9"/>
      <c r="AP60421" s="9"/>
      <c r="AQ60421" s="9"/>
    </row>
    <row r="60422" spans="41:43" x14ac:dyDescent="0.3">
      <c r="AO60422" s="9"/>
      <c r="AP60422" s="9"/>
      <c r="AQ60422" s="9"/>
    </row>
    <row r="60423" spans="41:43" x14ac:dyDescent="0.3">
      <c r="AO60423" s="9"/>
      <c r="AP60423" s="9"/>
      <c r="AQ60423" s="9"/>
    </row>
    <row r="60424" spans="41:43" x14ac:dyDescent="0.3">
      <c r="AO60424" s="9"/>
      <c r="AP60424" s="9"/>
      <c r="AQ60424" s="9"/>
    </row>
    <row r="60425" spans="41:43" x14ac:dyDescent="0.3">
      <c r="AO60425" s="9"/>
      <c r="AP60425" s="9"/>
      <c r="AQ60425" s="9"/>
    </row>
    <row r="60426" spans="41:43" x14ac:dyDescent="0.3">
      <c r="AO60426" s="9"/>
      <c r="AP60426" s="9"/>
      <c r="AQ60426" s="9"/>
    </row>
    <row r="60427" spans="41:43" x14ac:dyDescent="0.3">
      <c r="AO60427" s="9"/>
      <c r="AP60427" s="9"/>
      <c r="AQ60427" s="9"/>
    </row>
    <row r="60428" spans="41:43" x14ac:dyDescent="0.3">
      <c r="AO60428" s="9"/>
      <c r="AP60428" s="9"/>
      <c r="AQ60428" s="9"/>
    </row>
    <row r="60429" spans="41:43" x14ac:dyDescent="0.3">
      <c r="AO60429" s="9"/>
      <c r="AP60429" s="9"/>
      <c r="AQ60429" s="9"/>
    </row>
    <row r="60430" spans="41:43" x14ac:dyDescent="0.3">
      <c r="AO60430" s="9"/>
      <c r="AP60430" s="9"/>
      <c r="AQ60430" s="9"/>
    </row>
    <row r="60431" spans="41:43" x14ac:dyDescent="0.3">
      <c r="AO60431" s="9"/>
      <c r="AP60431" s="9"/>
      <c r="AQ60431" s="9"/>
    </row>
    <row r="60432" spans="41:43" x14ac:dyDescent="0.3">
      <c r="AO60432" s="9"/>
      <c r="AP60432" s="9"/>
      <c r="AQ60432" s="9"/>
    </row>
    <row r="60433" spans="41:43" x14ac:dyDescent="0.3">
      <c r="AO60433" s="9"/>
      <c r="AP60433" s="9"/>
      <c r="AQ60433" s="9"/>
    </row>
    <row r="60434" spans="41:43" x14ac:dyDescent="0.3">
      <c r="AO60434" s="9"/>
      <c r="AP60434" s="9"/>
      <c r="AQ60434" s="9"/>
    </row>
    <row r="60435" spans="41:43" x14ac:dyDescent="0.3">
      <c r="AO60435" s="9"/>
      <c r="AP60435" s="9"/>
      <c r="AQ60435" s="9"/>
    </row>
    <row r="60436" spans="41:43" x14ac:dyDescent="0.3">
      <c r="AO60436" s="9"/>
      <c r="AP60436" s="9"/>
      <c r="AQ60436" s="9"/>
    </row>
    <row r="60437" spans="41:43" x14ac:dyDescent="0.3">
      <c r="AO60437" s="9"/>
      <c r="AP60437" s="9"/>
      <c r="AQ60437" s="9"/>
    </row>
    <row r="60438" spans="41:43" x14ac:dyDescent="0.3">
      <c r="AO60438" s="9"/>
      <c r="AP60438" s="9"/>
      <c r="AQ60438" s="9"/>
    </row>
    <row r="60439" spans="41:43" x14ac:dyDescent="0.3">
      <c r="AO60439" s="9"/>
      <c r="AP60439" s="9"/>
      <c r="AQ60439" s="9"/>
    </row>
    <row r="60440" spans="41:43" x14ac:dyDescent="0.3">
      <c r="AO60440" s="9"/>
      <c r="AP60440" s="9"/>
      <c r="AQ60440" s="9"/>
    </row>
    <row r="60441" spans="41:43" x14ac:dyDescent="0.3">
      <c r="AO60441" s="9"/>
      <c r="AP60441" s="9"/>
      <c r="AQ60441" s="9"/>
    </row>
    <row r="60442" spans="41:43" x14ac:dyDescent="0.3">
      <c r="AO60442" s="9"/>
      <c r="AP60442" s="9"/>
      <c r="AQ60442" s="9"/>
    </row>
    <row r="60443" spans="41:43" x14ac:dyDescent="0.3">
      <c r="AO60443" s="9"/>
      <c r="AP60443" s="9"/>
      <c r="AQ60443" s="9"/>
    </row>
    <row r="60444" spans="41:43" x14ac:dyDescent="0.3">
      <c r="AO60444" s="9"/>
      <c r="AP60444" s="9"/>
      <c r="AQ60444" s="9"/>
    </row>
    <row r="60445" spans="41:43" x14ac:dyDescent="0.3">
      <c r="AO60445" s="9"/>
      <c r="AP60445" s="9"/>
      <c r="AQ60445" s="9"/>
    </row>
    <row r="60446" spans="41:43" x14ac:dyDescent="0.3">
      <c r="AO60446" s="9"/>
      <c r="AP60446" s="9"/>
      <c r="AQ60446" s="9"/>
    </row>
    <row r="60447" spans="41:43" x14ac:dyDescent="0.3">
      <c r="AO60447" s="9"/>
      <c r="AP60447" s="9"/>
      <c r="AQ60447" s="9"/>
    </row>
    <row r="60448" spans="41:43" x14ac:dyDescent="0.3">
      <c r="AO60448" s="9"/>
      <c r="AP60448" s="9"/>
      <c r="AQ60448" s="9"/>
    </row>
    <row r="60449" spans="41:43" x14ac:dyDescent="0.3">
      <c r="AO60449" s="9"/>
      <c r="AP60449" s="9"/>
      <c r="AQ60449" s="9"/>
    </row>
    <row r="60450" spans="41:43" x14ac:dyDescent="0.3">
      <c r="AO60450" s="9"/>
      <c r="AP60450" s="9"/>
      <c r="AQ60450" s="9"/>
    </row>
    <row r="60451" spans="41:43" x14ac:dyDescent="0.3">
      <c r="AO60451" s="9"/>
      <c r="AP60451" s="9"/>
      <c r="AQ60451" s="9"/>
    </row>
    <row r="60452" spans="41:43" x14ac:dyDescent="0.3">
      <c r="AO60452" s="9"/>
      <c r="AP60452" s="9"/>
      <c r="AQ60452" s="9"/>
    </row>
    <row r="60453" spans="41:43" x14ac:dyDescent="0.3">
      <c r="AO60453" s="9"/>
      <c r="AP60453" s="9"/>
      <c r="AQ60453" s="9"/>
    </row>
    <row r="60454" spans="41:43" x14ac:dyDescent="0.3">
      <c r="AO60454" s="9"/>
      <c r="AP60454" s="9"/>
      <c r="AQ60454" s="9"/>
    </row>
    <row r="60455" spans="41:43" x14ac:dyDescent="0.3">
      <c r="AO60455" s="9"/>
      <c r="AP60455" s="9"/>
      <c r="AQ60455" s="9"/>
    </row>
    <row r="60456" spans="41:43" x14ac:dyDescent="0.3">
      <c r="AO60456" s="9"/>
      <c r="AP60456" s="9"/>
      <c r="AQ60456" s="9"/>
    </row>
    <row r="60457" spans="41:43" x14ac:dyDescent="0.3">
      <c r="AO60457" s="9"/>
      <c r="AP60457" s="9"/>
      <c r="AQ60457" s="9"/>
    </row>
    <row r="60458" spans="41:43" x14ac:dyDescent="0.3">
      <c r="AO60458" s="9"/>
      <c r="AP60458" s="9"/>
      <c r="AQ60458" s="9"/>
    </row>
    <row r="60459" spans="41:43" x14ac:dyDescent="0.3">
      <c r="AO60459" s="9"/>
      <c r="AP60459" s="9"/>
      <c r="AQ60459" s="9"/>
    </row>
    <row r="60460" spans="41:43" x14ac:dyDescent="0.3">
      <c r="AO60460" s="9"/>
      <c r="AP60460" s="9"/>
      <c r="AQ60460" s="9"/>
    </row>
    <row r="60461" spans="41:43" x14ac:dyDescent="0.3">
      <c r="AO60461" s="9"/>
      <c r="AP60461" s="9"/>
      <c r="AQ60461" s="9"/>
    </row>
    <row r="60462" spans="41:43" x14ac:dyDescent="0.3">
      <c r="AO60462" s="9"/>
      <c r="AP60462" s="9"/>
      <c r="AQ60462" s="9"/>
    </row>
    <row r="60463" spans="41:43" x14ac:dyDescent="0.3">
      <c r="AO60463" s="9"/>
      <c r="AP60463" s="9"/>
      <c r="AQ60463" s="9"/>
    </row>
    <row r="60464" spans="41:43" x14ac:dyDescent="0.3">
      <c r="AO60464" s="9"/>
      <c r="AP60464" s="9"/>
      <c r="AQ60464" s="9"/>
    </row>
    <row r="60465" spans="41:43" x14ac:dyDescent="0.3">
      <c r="AO60465" s="9"/>
      <c r="AP60465" s="9"/>
      <c r="AQ60465" s="9"/>
    </row>
    <row r="60466" spans="41:43" x14ac:dyDescent="0.3">
      <c r="AO60466" s="9"/>
      <c r="AP60466" s="9"/>
      <c r="AQ60466" s="9"/>
    </row>
    <row r="60467" spans="41:43" x14ac:dyDescent="0.3">
      <c r="AO60467" s="9"/>
      <c r="AP60467" s="9"/>
      <c r="AQ60467" s="9"/>
    </row>
    <row r="60468" spans="41:43" x14ac:dyDescent="0.3">
      <c r="AO60468" s="9"/>
      <c r="AP60468" s="9"/>
      <c r="AQ60468" s="9"/>
    </row>
    <row r="60469" spans="41:43" x14ac:dyDescent="0.3">
      <c r="AO60469" s="9"/>
      <c r="AP60469" s="9"/>
      <c r="AQ60469" s="9"/>
    </row>
    <row r="60470" spans="41:43" x14ac:dyDescent="0.3">
      <c r="AO60470" s="9"/>
      <c r="AP60470" s="9"/>
      <c r="AQ60470" s="9"/>
    </row>
    <row r="60471" spans="41:43" x14ac:dyDescent="0.3">
      <c r="AO60471" s="9"/>
      <c r="AP60471" s="9"/>
      <c r="AQ60471" s="9"/>
    </row>
    <row r="60472" spans="41:43" x14ac:dyDescent="0.3">
      <c r="AO60472" s="9"/>
      <c r="AP60472" s="9"/>
      <c r="AQ60472" s="9"/>
    </row>
    <row r="60473" spans="41:43" x14ac:dyDescent="0.3">
      <c r="AO60473" s="9"/>
      <c r="AP60473" s="9"/>
      <c r="AQ60473" s="9"/>
    </row>
    <row r="60474" spans="41:43" x14ac:dyDescent="0.3">
      <c r="AO60474" s="9"/>
      <c r="AP60474" s="9"/>
      <c r="AQ60474" s="9"/>
    </row>
    <row r="60475" spans="41:43" x14ac:dyDescent="0.3">
      <c r="AO60475" s="9"/>
      <c r="AP60475" s="9"/>
      <c r="AQ60475" s="9"/>
    </row>
    <row r="60476" spans="41:43" x14ac:dyDescent="0.3">
      <c r="AO60476" s="9"/>
      <c r="AP60476" s="9"/>
      <c r="AQ60476" s="9"/>
    </row>
    <row r="60477" spans="41:43" x14ac:dyDescent="0.3">
      <c r="AO60477" s="9"/>
      <c r="AP60477" s="9"/>
      <c r="AQ60477" s="9"/>
    </row>
    <row r="60478" spans="41:43" x14ac:dyDescent="0.3">
      <c r="AO60478" s="9"/>
      <c r="AP60478" s="9"/>
      <c r="AQ60478" s="9"/>
    </row>
    <row r="60479" spans="41:43" x14ac:dyDescent="0.3">
      <c r="AO60479" s="9"/>
      <c r="AP60479" s="9"/>
      <c r="AQ60479" s="9"/>
    </row>
    <row r="60480" spans="41:43" x14ac:dyDescent="0.3">
      <c r="AO60480" s="9"/>
      <c r="AP60480" s="9"/>
      <c r="AQ60480" s="9"/>
    </row>
    <row r="60481" spans="41:43" x14ac:dyDescent="0.3">
      <c r="AO60481" s="9"/>
      <c r="AP60481" s="9"/>
      <c r="AQ60481" s="9"/>
    </row>
    <row r="60482" spans="41:43" x14ac:dyDescent="0.3">
      <c r="AO60482" s="9"/>
      <c r="AP60482" s="9"/>
      <c r="AQ60482" s="9"/>
    </row>
    <row r="60483" spans="41:43" x14ac:dyDescent="0.3">
      <c r="AO60483" s="9"/>
      <c r="AP60483" s="9"/>
      <c r="AQ60483" s="9"/>
    </row>
    <row r="60484" spans="41:43" x14ac:dyDescent="0.3">
      <c r="AO60484" s="9"/>
      <c r="AP60484" s="9"/>
      <c r="AQ60484" s="9"/>
    </row>
    <row r="60485" spans="41:43" x14ac:dyDescent="0.3">
      <c r="AO60485" s="9"/>
      <c r="AP60485" s="9"/>
      <c r="AQ60485" s="9"/>
    </row>
    <row r="60486" spans="41:43" x14ac:dyDescent="0.3">
      <c r="AO60486" s="9"/>
      <c r="AP60486" s="9"/>
      <c r="AQ60486" s="9"/>
    </row>
    <row r="60487" spans="41:43" x14ac:dyDescent="0.3">
      <c r="AO60487" s="9"/>
      <c r="AP60487" s="9"/>
      <c r="AQ60487" s="9"/>
    </row>
    <row r="60488" spans="41:43" x14ac:dyDescent="0.3">
      <c r="AO60488" s="9"/>
      <c r="AP60488" s="9"/>
      <c r="AQ60488" s="9"/>
    </row>
    <row r="60489" spans="41:43" x14ac:dyDescent="0.3">
      <c r="AO60489" s="9"/>
      <c r="AP60489" s="9"/>
      <c r="AQ60489" s="9"/>
    </row>
    <row r="60490" spans="41:43" x14ac:dyDescent="0.3">
      <c r="AO60490" s="9"/>
      <c r="AP60490" s="9"/>
      <c r="AQ60490" s="9"/>
    </row>
    <row r="60491" spans="41:43" x14ac:dyDescent="0.3">
      <c r="AO60491" s="9"/>
      <c r="AP60491" s="9"/>
      <c r="AQ60491" s="9"/>
    </row>
    <row r="60492" spans="41:43" x14ac:dyDescent="0.3">
      <c r="AO60492" s="9"/>
      <c r="AP60492" s="9"/>
      <c r="AQ60492" s="9"/>
    </row>
    <row r="60493" spans="41:43" x14ac:dyDescent="0.3">
      <c r="AO60493" s="9"/>
      <c r="AP60493" s="9"/>
      <c r="AQ60493" s="9"/>
    </row>
    <row r="60494" spans="41:43" x14ac:dyDescent="0.3">
      <c r="AO60494" s="9"/>
      <c r="AP60494" s="9"/>
      <c r="AQ60494" s="9"/>
    </row>
    <row r="60495" spans="41:43" x14ac:dyDescent="0.3">
      <c r="AO60495" s="9"/>
      <c r="AP60495" s="9"/>
      <c r="AQ60495" s="9"/>
    </row>
    <row r="60496" spans="41:43" x14ac:dyDescent="0.3">
      <c r="AO60496" s="9"/>
      <c r="AP60496" s="9"/>
      <c r="AQ60496" s="9"/>
    </row>
    <row r="60497" spans="41:43" x14ac:dyDescent="0.3">
      <c r="AO60497" s="9"/>
      <c r="AP60497" s="9"/>
      <c r="AQ60497" s="9"/>
    </row>
    <row r="60498" spans="41:43" x14ac:dyDescent="0.3">
      <c r="AO60498" s="9"/>
      <c r="AP60498" s="9"/>
      <c r="AQ60498" s="9"/>
    </row>
    <row r="60499" spans="41:43" x14ac:dyDescent="0.3">
      <c r="AO60499" s="9"/>
      <c r="AP60499" s="9"/>
      <c r="AQ60499" s="9"/>
    </row>
    <row r="60500" spans="41:43" x14ac:dyDescent="0.3">
      <c r="AO60500" s="9"/>
      <c r="AP60500" s="9"/>
      <c r="AQ60500" s="9"/>
    </row>
    <row r="60501" spans="41:43" x14ac:dyDescent="0.3">
      <c r="AO60501" s="9"/>
      <c r="AP60501" s="9"/>
      <c r="AQ60501" s="9"/>
    </row>
    <row r="60502" spans="41:43" x14ac:dyDescent="0.3">
      <c r="AO60502" s="9"/>
      <c r="AP60502" s="9"/>
      <c r="AQ60502" s="9"/>
    </row>
    <row r="60503" spans="41:43" x14ac:dyDescent="0.3">
      <c r="AO60503" s="9"/>
      <c r="AP60503" s="9"/>
      <c r="AQ60503" s="9"/>
    </row>
    <row r="60504" spans="41:43" x14ac:dyDescent="0.3">
      <c r="AO60504" s="9"/>
      <c r="AP60504" s="9"/>
      <c r="AQ60504" s="9"/>
    </row>
    <row r="60505" spans="41:43" x14ac:dyDescent="0.3">
      <c r="AO60505" s="9"/>
      <c r="AP60505" s="9"/>
      <c r="AQ60505" s="9"/>
    </row>
    <row r="60506" spans="41:43" x14ac:dyDescent="0.3">
      <c r="AO60506" s="9"/>
      <c r="AP60506" s="9"/>
      <c r="AQ60506" s="9"/>
    </row>
    <row r="60507" spans="41:43" x14ac:dyDescent="0.3">
      <c r="AO60507" s="9"/>
      <c r="AP60507" s="9"/>
      <c r="AQ60507" s="9"/>
    </row>
    <row r="60508" spans="41:43" x14ac:dyDescent="0.3">
      <c r="AO60508" s="9"/>
      <c r="AP60508" s="9"/>
      <c r="AQ60508" s="9"/>
    </row>
    <row r="60509" spans="41:43" x14ac:dyDescent="0.3">
      <c r="AO60509" s="9"/>
      <c r="AP60509" s="9"/>
      <c r="AQ60509" s="9"/>
    </row>
    <row r="60510" spans="41:43" x14ac:dyDescent="0.3">
      <c r="AO60510" s="9"/>
      <c r="AP60510" s="9"/>
      <c r="AQ60510" s="9"/>
    </row>
    <row r="60511" spans="41:43" x14ac:dyDescent="0.3">
      <c r="AO60511" s="9"/>
      <c r="AP60511" s="9"/>
      <c r="AQ60511" s="9"/>
    </row>
    <row r="60512" spans="41:43" x14ac:dyDescent="0.3">
      <c r="AO60512" s="9"/>
      <c r="AP60512" s="9"/>
      <c r="AQ60512" s="9"/>
    </row>
    <row r="60513" spans="41:43" x14ac:dyDescent="0.3">
      <c r="AO60513" s="9"/>
      <c r="AP60513" s="9"/>
      <c r="AQ60513" s="9"/>
    </row>
    <row r="60514" spans="41:43" x14ac:dyDescent="0.3">
      <c r="AO60514" s="9"/>
      <c r="AP60514" s="9"/>
      <c r="AQ60514" s="9"/>
    </row>
    <row r="60515" spans="41:43" x14ac:dyDescent="0.3">
      <c r="AO60515" s="9"/>
      <c r="AP60515" s="9"/>
      <c r="AQ60515" s="9"/>
    </row>
    <row r="60516" spans="41:43" x14ac:dyDescent="0.3">
      <c r="AO60516" s="9"/>
      <c r="AP60516" s="9"/>
      <c r="AQ60516" s="9"/>
    </row>
    <row r="60517" spans="41:43" x14ac:dyDescent="0.3">
      <c r="AO60517" s="9"/>
      <c r="AP60517" s="9"/>
      <c r="AQ60517" s="9"/>
    </row>
    <row r="60518" spans="41:43" x14ac:dyDescent="0.3">
      <c r="AO60518" s="9"/>
      <c r="AP60518" s="9"/>
      <c r="AQ60518" s="9"/>
    </row>
    <row r="60519" spans="41:43" x14ac:dyDescent="0.3">
      <c r="AO60519" s="9"/>
      <c r="AP60519" s="9"/>
      <c r="AQ60519" s="9"/>
    </row>
    <row r="60520" spans="41:43" x14ac:dyDescent="0.3">
      <c r="AO60520" s="9"/>
      <c r="AP60520" s="9"/>
      <c r="AQ60520" s="9"/>
    </row>
    <row r="60521" spans="41:43" x14ac:dyDescent="0.3">
      <c r="AO60521" s="9"/>
      <c r="AP60521" s="9"/>
      <c r="AQ60521" s="9"/>
    </row>
    <row r="60522" spans="41:43" x14ac:dyDescent="0.3">
      <c r="AO60522" s="9"/>
      <c r="AP60522" s="9"/>
      <c r="AQ60522" s="9"/>
    </row>
    <row r="60523" spans="41:43" x14ac:dyDescent="0.3">
      <c r="AO60523" s="9"/>
      <c r="AP60523" s="9"/>
      <c r="AQ60523" s="9"/>
    </row>
    <row r="60524" spans="41:43" x14ac:dyDescent="0.3">
      <c r="AO60524" s="9"/>
      <c r="AP60524" s="9"/>
      <c r="AQ60524" s="9"/>
    </row>
    <row r="60525" spans="41:43" x14ac:dyDescent="0.3">
      <c r="AO60525" s="9"/>
      <c r="AP60525" s="9"/>
      <c r="AQ60525" s="9"/>
    </row>
    <row r="60526" spans="41:43" x14ac:dyDescent="0.3">
      <c r="AO60526" s="9"/>
      <c r="AP60526" s="9"/>
      <c r="AQ60526" s="9"/>
    </row>
    <row r="60527" spans="41:43" x14ac:dyDescent="0.3">
      <c r="AO60527" s="9"/>
      <c r="AP60527" s="9"/>
      <c r="AQ60527" s="9"/>
    </row>
    <row r="60528" spans="41:43" x14ac:dyDescent="0.3">
      <c r="AO60528" s="9"/>
      <c r="AP60528" s="9"/>
      <c r="AQ60528" s="9"/>
    </row>
    <row r="60529" spans="41:43" x14ac:dyDescent="0.3">
      <c r="AO60529" s="9"/>
      <c r="AP60529" s="9"/>
      <c r="AQ60529" s="9"/>
    </row>
    <row r="60530" spans="41:43" x14ac:dyDescent="0.3">
      <c r="AO60530" s="9"/>
      <c r="AP60530" s="9"/>
      <c r="AQ60530" s="9"/>
    </row>
    <row r="60531" spans="41:43" x14ac:dyDescent="0.3">
      <c r="AO60531" s="9"/>
      <c r="AP60531" s="9"/>
      <c r="AQ60531" s="9"/>
    </row>
    <row r="60532" spans="41:43" x14ac:dyDescent="0.3">
      <c r="AO60532" s="9"/>
      <c r="AP60532" s="9"/>
      <c r="AQ60532" s="9"/>
    </row>
    <row r="60533" spans="41:43" x14ac:dyDescent="0.3">
      <c r="AO60533" s="9"/>
      <c r="AP60533" s="9"/>
      <c r="AQ60533" s="9"/>
    </row>
    <row r="60534" spans="41:43" x14ac:dyDescent="0.3">
      <c r="AO60534" s="9"/>
      <c r="AP60534" s="9"/>
      <c r="AQ60534" s="9"/>
    </row>
    <row r="60535" spans="41:43" x14ac:dyDescent="0.3">
      <c r="AO60535" s="9"/>
      <c r="AP60535" s="9"/>
      <c r="AQ60535" s="9"/>
    </row>
    <row r="60536" spans="41:43" x14ac:dyDescent="0.3">
      <c r="AO60536" s="9"/>
      <c r="AP60536" s="9"/>
      <c r="AQ60536" s="9"/>
    </row>
    <row r="60537" spans="41:43" x14ac:dyDescent="0.3">
      <c r="AO60537" s="9"/>
      <c r="AP60537" s="9"/>
      <c r="AQ60537" s="9"/>
    </row>
    <row r="60538" spans="41:43" x14ac:dyDescent="0.3">
      <c r="AO60538" s="9"/>
      <c r="AP60538" s="9"/>
      <c r="AQ60538" s="9"/>
    </row>
    <row r="60539" spans="41:43" x14ac:dyDescent="0.3">
      <c r="AO60539" s="9"/>
      <c r="AP60539" s="9"/>
      <c r="AQ60539" s="9"/>
    </row>
    <row r="60540" spans="41:43" x14ac:dyDescent="0.3">
      <c r="AO60540" s="9"/>
      <c r="AP60540" s="9"/>
      <c r="AQ60540" s="9"/>
    </row>
    <row r="60541" spans="41:43" x14ac:dyDescent="0.3">
      <c r="AO60541" s="9"/>
      <c r="AP60541" s="9"/>
      <c r="AQ60541" s="9"/>
    </row>
    <row r="60542" spans="41:43" x14ac:dyDescent="0.3">
      <c r="AO60542" s="9"/>
      <c r="AP60542" s="9"/>
      <c r="AQ60542" s="9"/>
    </row>
    <row r="60543" spans="41:43" x14ac:dyDescent="0.3">
      <c r="AO60543" s="9"/>
      <c r="AP60543" s="9"/>
      <c r="AQ60543" s="9"/>
    </row>
    <row r="60544" spans="41:43" x14ac:dyDescent="0.3">
      <c r="AO60544" s="9"/>
      <c r="AP60544" s="9"/>
      <c r="AQ60544" s="9"/>
    </row>
    <row r="60545" spans="41:43" x14ac:dyDescent="0.3">
      <c r="AO60545" s="9"/>
      <c r="AP60545" s="9"/>
      <c r="AQ60545" s="9"/>
    </row>
    <row r="60546" spans="41:43" x14ac:dyDescent="0.3">
      <c r="AO60546" s="9"/>
      <c r="AP60546" s="9"/>
      <c r="AQ60546" s="9"/>
    </row>
    <row r="60547" spans="41:43" x14ac:dyDescent="0.3">
      <c r="AO60547" s="9"/>
      <c r="AP60547" s="9"/>
      <c r="AQ60547" s="9"/>
    </row>
    <row r="60548" spans="41:43" x14ac:dyDescent="0.3">
      <c r="AO60548" s="9"/>
      <c r="AP60548" s="9"/>
      <c r="AQ60548" s="9"/>
    </row>
    <row r="60549" spans="41:43" x14ac:dyDescent="0.3">
      <c r="AO60549" s="9"/>
      <c r="AP60549" s="9"/>
      <c r="AQ60549" s="9"/>
    </row>
    <row r="60550" spans="41:43" x14ac:dyDescent="0.3">
      <c r="AO60550" s="9"/>
      <c r="AP60550" s="9"/>
      <c r="AQ60550" s="9"/>
    </row>
    <row r="60551" spans="41:43" x14ac:dyDescent="0.3">
      <c r="AO60551" s="9"/>
      <c r="AP60551" s="9"/>
      <c r="AQ60551" s="9"/>
    </row>
    <row r="60552" spans="41:43" x14ac:dyDescent="0.3">
      <c r="AO60552" s="9"/>
      <c r="AP60552" s="9"/>
      <c r="AQ60552" s="9"/>
    </row>
    <row r="60553" spans="41:43" x14ac:dyDescent="0.3">
      <c r="AO60553" s="9"/>
      <c r="AP60553" s="9"/>
      <c r="AQ60553" s="9"/>
    </row>
    <row r="60554" spans="41:43" x14ac:dyDescent="0.3">
      <c r="AO60554" s="9"/>
      <c r="AP60554" s="9"/>
      <c r="AQ60554" s="9"/>
    </row>
    <row r="60555" spans="41:43" x14ac:dyDescent="0.3">
      <c r="AO60555" s="9"/>
      <c r="AP60555" s="9"/>
      <c r="AQ60555" s="9"/>
    </row>
    <row r="60556" spans="41:43" x14ac:dyDescent="0.3">
      <c r="AO60556" s="9"/>
      <c r="AP60556" s="9"/>
      <c r="AQ60556" s="9"/>
    </row>
    <row r="60557" spans="41:43" x14ac:dyDescent="0.3">
      <c r="AO60557" s="9"/>
      <c r="AP60557" s="9"/>
      <c r="AQ60557" s="9"/>
    </row>
    <row r="60558" spans="41:43" x14ac:dyDescent="0.3">
      <c r="AO60558" s="9"/>
      <c r="AP60558" s="9"/>
      <c r="AQ60558" s="9"/>
    </row>
    <row r="60559" spans="41:43" x14ac:dyDescent="0.3">
      <c r="AO60559" s="9"/>
      <c r="AP60559" s="9"/>
      <c r="AQ60559" s="9"/>
    </row>
    <row r="60560" spans="41:43" x14ac:dyDescent="0.3">
      <c r="AO60560" s="9"/>
      <c r="AP60560" s="9"/>
      <c r="AQ60560" s="9"/>
    </row>
    <row r="60561" spans="41:43" x14ac:dyDescent="0.3">
      <c r="AO60561" s="9"/>
      <c r="AP60561" s="9"/>
      <c r="AQ60561" s="9"/>
    </row>
    <row r="60562" spans="41:43" x14ac:dyDescent="0.3">
      <c r="AO60562" s="9"/>
      <c r="AP60562" s="9"/>
      <c r="AQ60562" s="9"/>
    </row>
    <row r="60563" spans="41:43" x14ac:dyDescent="0.3">
      <c r="AO60563" s="9"/>
      <c r="AP60563" s="9"/>
      <c r="AQ60563" s="9"/>
    </row>
    <row r="60564" spans="41:43" x14ac:dyDescent="0.3">
      <c r="AO60564" s="9"/>
      <c r="AP60564" s="9"/>
      <c r="AQ60564" s="9"/>
    </row>
    <row r="60565" spans="41:43" x14ac:dyDescent="0.3">
      <c r="AO60565" s="9"/>
      <c r="AP60565" s="9"/>
      <c r="AQ60565" s="9"/>
    </row>
    <row r="60566" spans="41:43" x14ac:dyDescent="0.3">
      <c r="AO60566" s="9"/>
      <c r="AP60566" s="9"/>
      <c r="AQ60566" s="9"/>
    </row>
    <row r="60567" spans="41:43" x14ac:dyDescent="0.3">
      <c r="AO60567" s="9"/>
      <c r="AP60567" s="9"/>
      <c r="AQ60567" s="9"/>
    </row>
    <row r="60568" spans="41:43" x14ac:dyDescent="0.3">
      <c r="AO60568" s="9"/>
      <c r="AP60568" s="9"/>
      <c r="AQ60568" s="9"/>
    </row>
    <row r="60569" spans="41:43" x14ac:dyDescent="0.3">
      <c r="AO60569" s="9"/>
      <c r="AP60569" s="9"/>
      <c r="AQ60569" s="9"/>
    </row>
    <row r="60570" spans="41:43" x14ac:dyDescent="0.3">
      <c r="AO60570" s="9"/>
      <c r="AP60570" s="9"/>
      <c r="AQ60570" s="9"/>
    </row>
    <row r="60571" spans="41:43" x14ac:dyDescent="0.3">
      <c r="AO60571" s="9"/>
      <c r="AP60571" s="9"/>
      <c r="AQ60571" s="9"/>
    </row>
    <row r="60572" spans="41:43" x14ac:dyDescent="0.3">
      <c r="AO60572" s="9"/>
      <c r="AP60572" s="9"/>
      <c r="AQ60572" s="9"/>
    </row>
    <row r="60573" spans="41:43" x14ac:dyDescent="0.3">
      <c r="AO60573" s="9"/>
      <c r="AP60573" s="9"/>
      <c r="AQ60573" s="9"/>
    </row>
    <row r="60574" spans="41:43" x14ac:dyDescent="0.3">
      <c r="AO60574" s="9"/>
      <c r="AP60574" s="9"/>
      <c r="AQ60574" s="9"/>
    </row>
    <row r="60575" spans="41:43" x14ac:dyDescent="0.3">
      <c r="AO60575" s="9"/>
      <c r="AP60575" s="9"/>
      <c r="AQ60575" s="9"/>
    </row>
    <row r="60576" spans="41:43" x14ac:dyDescent="0.3">
      <c r="AO60576" s="9"/>
      <c r="AP60576" s="9"/>
      <c r="AQ60576" s="9"/>
    </row>
    <row r="60577" spans="41:43" x14ac:dyDescent="0.3">
      <c r="AO60577" s="9"/>
      <c r="AP60577" s="9"/>
      <c r="AQ60577" s="9"/>
    </row>
    <row r="60578" spans="41:43" x14ac:dyDescent="0.3">
      <c r="AO60578" s="9"/>
      <c r="AP60578" s="9"/>
      <c r="AQ60578" s="9"/>
    </row>
    <row r="60579" spans="41:43" x14ac:dyDescent="0.3">
      <c r="AO60579" s="9"/>
      <c r="AP60579" s="9"/>
      <c r="AQ60579" s="9"/>
    </row>
    <row r="60580" spans="41:43" x14ac:dyDescent="0.3">
      <c r="AO60580" s="9"/>
      <c r="AP60580" s="9"/>
      <c r="AQ60580" s="9"/>
    </row>
    <row r="60581" spans="41:43" x14ac:dyDescent="0.3">
      <c r="AO60581" s="9"/>
      <c r="AP60581" s="9"/>
      <c r="AQ60581" s="9"/>
    </row>
    <row r="60582" spans="41:43" x14ac:dyDescent="0.3">
      <c r="AO60582" s="9"/>
      <c r="AP60582" s="9"/>
      <c r="AQ60582" s="9"/>
    </row>
    <row r="60583" spans="41:43" x14ac:dyDescent="0.3">
      <c r="AO60583" s="9"/>
      <c r="AP60583" s="9"/>
      <c r="AQ60583" s="9"/>
    </row>
    <row r="60584" spans="41:43" x14ac:dyDescent="0.3">
      <c r="AO60584" s="9"/>
      <c r="AP60584" s="9"/>
      <c r="AQ60584" s="9"/>
    </row>
    <row r="60585" spans="41:43" x14ac:dyDescent="0.3">
      <c r="AO60585" s="9"/>
      <c r="AP60585" s="9"/>
      <c r="AQ60585" s="9"/>
    </row>
    <row r="60586" spans="41:43" x14ac:dyDescent="0.3">
      <c r="AO60586" s="9"/>
      <c r="AP60586" s="9"/>
      <c r="AQ60586" s="9"/>
    </row>
    <row r="60587" spans="41:43" x14ac:dyDescent="0.3">
      <c r="AO60587" s="9"/>
      <c r="AP60587" s="9"/>
      <c r="AQ60587" s="9"/>
    </row>
    <row r="60588" spans="41:43" x14ac:dyDescent="0.3">
      <c r="AO60588" s="9"/>
      <c r="AP60588" s="9"/>
      <c r="AQ60588" s="9"/>
    </row>
    <row r="60589" spans="41:43" x14ac:dyDescent="0.3">
      <c r="AO60589" s="9"/>
      <c r="AP60589" s="9"/>
      <c r="AQ60589" s="9"/>
    </row>
    <row r="60590" spans="41:43" x14ac:dyDescent="0.3">
      <c r="AO60590" s="9"/>
      <c r="AP60590" s="9"/>
      <c r="AQ60590" s="9"/>
    </row>
    <row r="60591" spans="41:43" x14ac:dyDescent="0.3">
      <c r="AO60591" s="9"/>
      <c r="AP60591" s="9"/>
      <c r="AQ60591" s="9"/>
    </row>
    <row r="60592" spans="41:43" x14ac:dyDescent="0.3">
      <c r="AO60592" s="9"/>
      <c r="AP60592" s="9"/>
      <c r="AQ60592" s="9"/>
    </row>
    <row r="60593" spans="41:43" x14ac:dyDescent="0.3">
      <c r="AO60593" s="9"/>
      <c r="AP60593" s="9"/>
      <c r="AQ60593" s="9"/>
    </row>
    <row r="60594" spans="41:43" x14ac:dyDescent="0.3">
      <c r="AO60594" s="9"/>
      <c r="AP60594" s="9"/>
      <c r="AQ60594" s="9"/>
    </row>
    <row r="60595" spans="41:43" x14ac:dyDescent="0.3">
      <c r="AO60595" s="9"/>
      <c r="AP60595" s="9"/>
      <c r="AQ60595" s="9"/>
    </row>
    <row r="60596" spans="41:43" x14ac:dyDescent="0.3">
      <c r="AO60596" s="9"/>
      <c r="AP60596" s="9"/>
      <c r="AQ60596" s="9"/>
    </row>
    <row r="60597" spans="41:43" x14ac:dyDescent="0.3">
      <c r="AO60597" s="9"/>
      <c r="AP60597" s="9"/>
      <c r="AQ60597" s="9"/>
    </row>
    <row r="60598" spans="41:43" x14ac:dyDescent="0.3">
      <c r="AO60598" s="9"/>
      <c r="AP60598" s="9"/>
      <c r="AQ60598" s="9"/>
    </row>
    <row r="60599" spans="41:43" x14ac:dyDescent="0.3">
      <c r="AO60599" s="9"/>
      <c r="AP60599" s="9"/>
      <c r="AQ60599" s="9"/>
    </row>
    <row r="60600" spans="41:43" x14ac:dyDescent="0.3">
      <c r="AO60600" s="9"/>
      <c r="AP60600" s="9"/>
      <c r="AQ60600" s="9"/>
    </row>
    <row r="60601" spans="41:43" x14ac:dyDescent="0.3">
      <c r="AO60601" s="9"/>
      <c r="AP60601" s="9"/>
      <c r="AQ60601" s="9"/>
    </row>
    <row r="60602" spans="41:43" x14ac:dyDescent="0.3">
      <c r="AO60602" s="9"/>
      <c r="AP60602" s="9"/>
      <c r="AQ60602" s="9"/>
    </row>
    <row r="60603" spans="41:43" x14ac:dyDescent="0.3">
      <c r="AO60603" s="9"/>
      <c r="AP60603" s="9"/>
      <c r="AQ60603" s="9"/>
    </row>
    <row r="60604" spans="41:43" x14ac:dyDescent="0.3">
      <c r="AO60604" s="9"/>
      <c r="AP60604" s="9"/>
      <c r="AQ60604" s="9"/>
    </row>
    <row r="60605" spans="41:43" x14ac:dyDescent="0.3">
      <c r="AO60605" s="9"/>
      <c r="AP60605" s="9"/>
      <c r="AQ60605" s="9"/>
    </row>
    <row r="60606" spans="41:43" x14ac:dyDescent="0.3">
      <c r="AO60606" s="9"/>
      <c r="AP60606" s="9"/>
      <c r="AQ60606" s="9"/>
    </row>
    <row r="60607" spans="41:43" x14ac:dyDescent="0.3">
      <c r="AO60607" s="9"/>
      <c r="AP60607" s="9"/>
      <c r="AQ60607" s="9"/>
    </row>
    <row r="60608" spans="41:43" x14ac:dyDescent="0.3">
      <c r="AO60608" s="9"/>
      <c r="AP60608" s="9"/>
      <c r="AQ60608" s="9"/>
    </row>
    <row r="60609" spans="41:43" x14ac:dyDescent="0.3">
      <c r="AO60609" s="9"/>
      <c r="AP60609" s="9"/>
      <c r="AQ60609" s="9"/>
    </row>
    <row r="60610" spans="41:43" x14ac:dyDescent="0.3">
      <c r="AO60610" s="9"/>
      <c r="AP60610" s="9"/>
      <c r="AQ60610" s="9"/>
    </row>
    <row r="60611" spans="41:43" x14ac:dyDescent="0.3">
      <c r="AO60611" s="9"/>
      <c r="AP60611" s="9"/>
      <c r="AQ60611" s="9"/>
    </row>
    <row r="60612" spans="41:43" x14ac:dyDescent="0.3">
      <c r="AO60612" s="9"/>
      <c r="AP60612" s="9"/>
      <c r="AQ60612" s="9"/>
    </row>
    <row r="60613" spans="41:43" x14ac:dyDescent="0.3">
      <c r="AO60613" s="9"/>
      <c r="AP60613" s="9"/>
      <c r="AQ60613" s="9"/>
    </row>
    <row r="60614" spans="41:43" x14ac:dyDescent="0.3">
      <c r="AO60614" s="9"/>
      <c r="AP60614" s="9"/>
      <c r="AQ60614" s="9"/>
    </row>
    <row r="60615" spans="41:43" x14ac:dyDescent="0.3">
      <c r="AO60615" s="9"/>
      <c r="AP60615" s="9"/>
      <c r="AQ60615" s="9"/>
    </row>
    <row r="60616" spans="41:43" x14ac:dyDescent="0.3">
      <c r="AO60616" s="9"/>
      <c r="AP60616" s="9"/>
      <c r="AQ60616" s="9"/>
    </row>
    <row r="60617" spans="41:43" x14ac:dyDescent="0.3">
      <c r="AO60617" s="9"/>
      <c r="AP60617" s="9"/>
      <c r="AQ60617" s="9"/>
    </row>
    <row r="60618" spans="41:43" x14ac:dyDescent="0.3">
      <c r="AO60618" s="9"/>
      <c r="AP60618" s="9"/>
      <c r="AQ60618" s="9"/>
    </row>
    <row r="60619" spans="41:43" x14ac:dyDescent="0.3">
      <c r="AO60619" s="9"/>
      <c r="AP60619" s="9"/>
      <c r="AQ60619" s="9"/>
    </row>
    <row r="60620" spans="41:43" x14ac:dyDescent="0.3">
      <c r="AO60620" s="9"/>
      <c r="AP60620" s="9"/>
      <c r="AQ60620" s="9"/>
    </row>
    <row r="60621" spans="41:43" x14ac:dyDescent="0.3">
      <c r="AO60621" s="9"/>
      <c r="AP60621" s="9"/>
      <c r="AQ60621" s="9"/>
    </row>
    <row r="60622" spans="41:43" x14ac:dyDescent="0.3">
      <c r="AO60622" s="9"/>
      <c r="AP60622" s="9"/>
      <c r="AQ60622" s="9"/>
    </row>
    <row r="60623" spans="41:43" x14ac:dyDescent="0.3">
      <c r="AO60623" s="9"/>
      <c r="AP60623" s="9"/>
      <c r="AQ60623" s="9"/>
    </row>
    <row r="60624" spans="41:43" x14ac:dyDescent="0.3">
      <c r="AO60624" s="9"/>
      <c r="AP60624" s="9"/>
      <c r="AQ60624" s="9"/>
    </row>
    <row r="60625" spans="41:43" x14ac:dyDescent="0.3">
      <c r="AO60625" s="9"/>
      <c r="AP60625" s="9"/>
      <c r="AQ60625" s="9"/>
    </row>
    <row r="60626" spans="41:43" x14ac:dyDescent="0.3">
      <c r="AO60626" s="9"/>
      <c r="AP60626" s="9"/>
      <c r="AQ60626" s="9"/>
    </row>
    <row r="60627" spans="41:43" x14ac:dyDescent="0.3">
      <c r="AO60627" s="9"/>
      <c r="AP60627" s="9"/>
      <c r="AQ60627" s="9"/>
    </row>
    <row r="60628" spans="41:43" x14ac:dyDescent="0.3">
      <c r="AO60628" s="9"/>
      <c r="AP60628" s="9"/>
      <c r="AQ60628" s="9"/>
    </row>
    <row r="60629" spans="41:43" x14ac:dyDescent="0.3">
      <c r="AO60629" s="9"/>
      <c r="AP60629" s="9"/>
      <c r="AQ60629" s="9"/>
    </row>
    <row r="60630" spans="41:43" x14ac:dyDescent="0.3">
      <c r="AO60630" s="9"/>
      <c r="AP60630" s="9"/>
      <c r="AQ60630" s="9"/>
    </row>
    <row r="60631" spans="41:43" x14ac:dyDescent="0.3">
      <c r="AO60631" s="9"/>
      <c r="AP60631" s="9"/>
      <c r="AQ60631" s="9"/>
    </row>
    <row r="60632" spans="41:43" x14ac:dyDescent="0.3">
      <c r="AO60632" s="9"/>
      <c r="AP60632" s="9"/>
      <c r="AQ60632" s="9"/>
    </row>
    <row r="60633" spans="41:43" x14ac:dyDescent="0.3">
      <c r="AO60633" s="9"/>
      <c r="AP60633" s="9"/>
      <c r="AQ60633" s="9"/>
    </row>
    <row r="60634" spans="41:43" x14ac:dyDescent="0.3">
      <c r="AO60634" s="9"/>
      <c r="AP60634" s="9"/>
      <c r="AQ60634" s="9"/>
    </row>
    <row r="60635" spans="41:43" x14ac:dyDescent="0.3">
      <c r="AO60635" s="9"/>
      <c r="AP60635" s="9"/>
      <c r="AQ60635" s="9"/>
    </row>
    <row r="60636" spans="41:43" x14ac:dyDescent="0.3">
      <c r="AO60636" s="9"/>
      <c r="AP60636" s="9"/>
      <c r="AQ60636" s="9"/>
    </row>
    <row r="60637" spans="41:43" x14ac:dyDescent="0.3">
      <c r="AO60637" s="9"/>
      <c r="AP60637" s="9"/>
      <c r="AQ60637" s="9"/>
    </row>
    <row r="60638" spans="41:43" x14ac:dyDescent="0.3">
      <c r="AO60638" s="9"/>
      <c r="AP60638" s="9"/>
      <c r="AQ60638" s="9"/>
    </row>
    <row r="60639" spans="41:43" x14ac:dyDescent="0.3">
      <c r="AO60639" s="9"/>
      <c r="AP60639" s="9"/>
      <c r="AQ60639" s="9"/>
    </row>
    <row r="60640" spans="41:43" x14ac:dyDescent="0.3">
      <c r="AO60640" s="9"/>
      <c r="AP60640" s="9"/>
      <c r="AQ60640" s="9"/>
    </row>
    <row r="60641" spans="41:43" x14ac:dyDescent="0.3">
      <c r="AO60641" s="9"/>
      <c r="AP60641" s="9"/>
      <c r="AQ60641" s="9"/>
    </row>
    <row r="60642" spans="41:43" x14ac:dyDescent="0.3">
      <c r="AO60642" s="9"/>
      <c r="AP60642" s="9"/>
      <c r="AQ60642" s="9"/>
    </row>
    <row r="60643" spans="41:43" x14ac:dyDescent="0.3">
      <c r="AO60643" s="9"/>
      <c r="AP60643" s="9"/>
      <c r="AQ60643" s="9"/>
    </row>
    <row r="60644" spans="41:43" x14ac:dyDescent="0.3">
      <c r="AO60644" s="9"/>
      <c r="AP60644" s="9"/>
      <c r="AQ60644" s="9"/>
    </row>
    <row r="60645" spans="41:43" x14ac:dyDescent="0.3">
      <c r="AO60645" s="9"/>
      <c r="AP60645" s="9"/>
      <c r="AQ60645" s="9"/>
    </row>
    <row r="60646" spans="41:43" x14ac:dyDescent="0.3">
      <c r="AO60646" s="9"/>
      <c r="AP60646" s="9"/>
      <c r="AQ60646" s="9"/>
    </row>
    <row r="60647" spans="41:43" x14ac:dyDescent="0.3">
      <c r="AO60647" s="9"/>
      <c r="AP60647" s="9"/>
      <c r="AQ60647" s="9"/>
    </row>
    <row r="60648" spans="41:43" x14ac:dyDescent="0.3">
      <c r="AO60648" s="9"/>
      <c r="AP60648" s="9"/>
      <c r="AQ60648" s="9"/>
    </row>
    <row r="60649" spans="41:43" x14ac:dyDescent="0.3">
      <c r="AO60649" s="9"/>
      <c r="AP60649" s="9"/>
      <c r="AQ60649" s="9"/>
    </row>
    <row r="60650" spans="41:43" x14ac:dyDescent="0.3">
      <c r="AO60650" s="9"/>
      <c r="AP60650" s="9"/>
      <c r="AQ60650" s="9"/>
    </row>
    <row r="60651" spans="41:43" x14ac:dyDescent="0.3">
      <c r="AO60651" s="9"/>
      <c r="AP60651" s="9"/>
      <c r="AQ60651" s="9"/>
    </row>
    <row r="60652" spans="41:43" x14ac:dyDescent="0.3">
      <c r="AO60652" s="9"/>
      <c r="AP60652" s="9"/>
      <c r="AQ60652" s="9"/>
    </row>
    <row r="60653" spans="41:43" x14ac:dyDescent="0.3">
      <c r="AO60653" s="9"/>
      <c r="AP60653" s="9"/>
      <c r="AQ60653" s="9"/>
    </row>
    <row r="60654" spans="41:43" x14ac:dyDescent="0.3">
      <c r="AO60654" s="9"/>
      <c r="AP60654" s="9"/>
      <c r="AQ60654" s="9"/>
    </row>
    <row r="60655" spans="41:43" x14ac:dyDescent="0.3">
      <c r="AO60655" s="9"/>
      <c r="AP60655" s="9"/>
      <c r="AQ60655" s="9"/>
    </row>
    <row r="60656" spans="41:43" x14ac:dyDescent="0.3">
      <c r="AO60656" s="9"/>
      <c r="AP60656" s="9"/>
      <c r="AQ60656" s="9"/>
    </row>
    <row r="60657" spans="41:43" x14ac:dyDescent="0.3">
      <c r="AO60657" s="9"/>
      <c r="AP60657" s="9"/>
      <c r="AQ60657" s="9"/>
    </row>
    <row r="60658" spans="41:43" x14ac:dyDescent="0.3">
      <c r="AO60658" s="9"/>
      <c r="AP60658" s="9"/>
      <c r="AQ60658" s="9"/>
    </row>
    <row r="60659" spans="41:43" x14ac:dyDescent="0.3">
      <c r="AO60659" s="9"/>
      <c r="AP60659" s="9"/>
      <c r="AQ60659" s="9"/>
    </row>
    <row r="60660" spans="41:43" x14ac:dyDescent="0.3">
      <c r="AO60660" s="9"/>
      <c r="AP60660" s="9"/>
      <c r="AQ60660" s="9"/>
    </row>
    <row r="60661" spans="41:43" x14ac:dyDescent="0.3">
      <c r="AO60661" s="9"/>
      <c r="AP60661" s="9"/>
      <c r="AQ60661" s="9"/>
    </row>
    <row r="60662" spans="41:43" x14ac:dyDescent="0.3">
      <c r="AO60662" s="9"/>
      <c r="AP60662" s="9"/>
      <c r="AQ60662" s="9"/>
    </row>
    <row r="60663" spans="41:43" x14ac:dyDescent="0.3">
      <c r="AO60663" s="9"/>
      <c r="AP60663" s="9"/>
      <c r="AQ60663" s="9"/>
    </row>
    <row r="60664" spans="41:43" x14ac:dyDescent="0.3">
      <c r="AO60664" s="9"/>
      <c r="AP60664" s="9"/>
      <c r="AQ60664" s="9"/>
    </row>
    <row r="60665" spans="41:43" x14ac:dyDescent="0.3">
      <c r="AO60665" s="9"/>
      <c r="AP60665" s="9"/>
      <c r="AQ60665" s="9"/>
    </row>
    <row r="60666" spans="41:43" x14ac:dyDescent="0.3">
      <c r="AO60666" s="9"/>
      <c r="AP60666" s="9"/>
      <c r="AQ60666" s="9"/>
    </row>
    <row r="60667" spans="41:43" x14ac:dyDescent="0.3">
      <c r="AO60667" s="9"/>
      <c r="AP60667" s="9"/>
      <c r="AQ60667" s="9"/>
    </row>
    <row r="60668" spans="41:43" x14ac:dyDescent="0.3">
      <c r="AO60668" s="9"/>
      <c r="AP60668" s="9"/>
      <c r="AQ60668" s="9"/>
    </row>
    <row r="60669" spans="41:43" x14ac:dyDescent="0.3">
      <c r="AO60669" s="9"/>
      <c r="AP60669" s="9"/>
      <c r="AQ60669" s="9"/>
    </row>
    <row r="60670" spans="41:43" x14ac:dyDescent="0.3">
      <c r="AO60670" s="9"/>
      <c r="AP60670" s="9"/>
      <c r="AQ60670" s="9"/>
    </row>
    <row r="60671" spans="41:43" x14ac:dyDescent="0.3">
      <c r="AO60671" s="9"/>
      <c r="AP60671" s="9"/>
      <c r="AQ60671" s="9"/>
    </row>
    <row r="60672" spans="41:43" x14ac:dyDescent="0.3">
      <c r="AO60672" s="9"/>
      <c r="AP60672" s="9"/>
      <c r="AQ60672" s="9"/>
    </row>
    <row r="60673" spans="41:43" x14ac:dyDescent="0.3">
      <c r="AO60673" s="9"/>
      <c r="AP60673" s="9"/>
      <c r="AQ60673" s="9"/>
    </row>
    <row r="60674" spans="41:43" x14ac:dyDescent="0.3">
      <c r="AO60674" s="9"/>
      <c r="AP60674" s="9"/>
      <c r="AQ60674" s="9"/>
    </row>
    <row r="60675" spans="41:43" x14ac:dyDescent="0.3">
      <c r="AO60675" s="9"/>
      <c r="AP60675" s="9"/>
      <c r="AQ60675" s="9"/>
    </row>
    <row r="60676" spans="41:43" x14ac:dyDescent="0.3">
      <c r="AO60676" s="9"/>
      <c r="AP60676" s="9"/>
      <c r="AQ60676" s="9"/>
    </row>
    <row r="60677" spans="41:43" x14ac:dyDescent="0.3">
      <c r="AO60677" s="9"/>
      <c r="AP60677" s="9"/>
      <c r="AQ60677" s="9"/>
    </row>
    <row r="60678" spans="41:43" x14ac:dyDescent="0.3">
      <c r="AO60678" s="9"/>
      <c r="AP60678" s="9"/>
      <c r="AQ60678" s="9"/>
    </row>
    <row r="60679" spans="41:43" x14ac:dyDescent="0.3">
      <c r="AO60679" s="9"/>
      <c r="AP60679" s="9"/>
      <c r="AQ60679" s="9"/>
    </row>
    <row r="60680" spans="41:43" x14ac:dyDescent="0.3">
      <c r="AO60680" s="9"/>
      <c r="AP60680" s="9"/>
      <c r="AQ60680" s="9"/>
    </row>
    <row r="60681" spans="41:43" x14ac:dyDescent="0.3">
      <c r="AO60681" s="9"/>
      <c r="AP60681" s="9"/>
      <c r="AQ60681" s="9"/>
    </row>
    <row r="60682" spans="41:43" x14ac:dyDescent="0.3">
      <c r="AO60682" s="9"/>
      <c r="AP60682" s="9"/>
      <c r="AQ60682" s="9"/>
    </row>
    <row r="60683" spans="41:43" x14ac:dyDescent="0.3">
      <c r="AO60683" s="9"/>
      <c r="AP60683" s="9"/>
      <c r="AQ60683" s="9"/>
    </row>
    <row r="60684" spans="41:43" x14ac:dyDescent="0.3">
      <c r="AO60684" s="9"/>
      <c r="AP60684" s="9"/>
      <c r="AQ60684" s="9"/>
    </row>
    <row r="60685" spans="41:43" x14ac:dyDescent="0.3">
      <c r="AO60685" s="9"/>
      <c r="AP60685" s="9"/>
      <c r="AQ60685" s="9"/>
    </row>
    <row r="60686" spans="41:43" x14ac:dyDescent="0.3">
      <c r="AO60686" s="9"/>
      <c r="AP60686" s="9"/>
      <c r="AQ60686" s="9"/>
    </row>
    <row r="60687" spans="41:43" x14ac:dyDescent="0.3">
      <c r="AO60687" s="9"/>
      <c r="AP60687" s="9"/>
      <c r="AQ60687" s="9"/>
    </row>
    <row r="60688" spans="41:43" x14ac:dyDescent="0.3">
      <c r="AO60688" s="9"/>
      <c r="AP60688" s="9"/>
      <c r="AQ60688" s="9"/>
    </row>
    <row r="60689" spans="41:43" x14ac:dyDescent="0.3">
      <c r="AO60689" s="9"/>
      <c r="AP60689" s="9"/>
      <c r="AQ60689" s="9"/>
    </row>
    <row r="60690" spans="41:43" x14ac:dyDescent="0.3">
      <c r="AO60690" s="9"/>
      <c r="AP60690" s="9"/>
      <c r="AQ60690" s="9"/>
    </row>
    <row r="60691" spans="41:43" x14ac:dyDescent="0.3">
      <c r="AO60691" s="9"/>
      <c r="AP60691" s="9"/>
      <c r="AQ60691" s="9"/>
    </row>
    <row r="60692" spans="41:43" x14ac:dyDescent="0.3">
      <c r="AO60692" s="9"/>
      <c r="AP60692" s="9"/>
      <c r="AQ60692" s="9"/>
    </row>
    <row r="60693" spans="41:43" x14ac:dyDescent="0.3">
      <c r="AO60693" s="9"/>
      <c r="AP60693" s="9"/>
      <c r="AQ60693" s="9"/>
    </row>
    <row r="60694" spans="41:43" x14ac:dyDescent="0.3">
      <c r="AO60694" s="9"/>
      <c r="AP60694" s="9"/>
      <c r="AQ60694" s="9"/>
    </row>
    <row r="60695" spans="41:43" x14ac:dyDescent="0.3">
      <c r="AO60695" s="9"/>
      <c r="AP60695" s="9"/>
      <c r="AQ60695" s="9"/>
    </row>
    <row r="60696" spans="41:43" x14ac:dyDescent="0.3">
      <c r="AO60696" s="9"/>
      <c r="AP60696" s="9"/>
      <c r="AQ60696" s="9"/>
    </row>
    <row r="60697" spans="41:43" x14ac:dyDescent="0.3">
      <c r="AO60697" s="9"/>
      <c r="AP60697" s="9"/>
      <c r="AQ60697" s="9"/>
    </row>
    <row r="60698" spans="41:43" x14ac:dyDescent="0.3">
      <c r="AO60698" s="9"/>
      <c r="AP60698" s="9"/>
      <c r="AQ60698" s="9"/>
    </row>
    <row r="60699" spans="41:43" x14ac:dyDescent="0.3">
      <c r="AO60699" s="9"/>
      <c r="AP60699" s="9"/>
      <c r="AQ60699" s="9"/>
    </row>
    <row r="60700" spans="41:43" x14ac:dyDescent="0.3">
      <c r="AO60700" s="9"/>
      <c r="AP60700" s="9"/>
      <c r="AQ60700" s="9"/>
    </row>
    <row r="60701" spans="41:43" x14ac:dyDescent="0.3">
      <c r="AO60701" s="9"/>
      <c r="AP60701" s="9"/>
      <c r="AQ60701" s="9"/>
    </row>
    <row r="60702" spans="41:43" x14ac:dyDescent="0.3">
      <c r="AO60702" s="9"/>
      <c r="AP60702" s="9"/>
      <c r="AQ60702" s="9"/>
    </row>
    <row r="60703" spans="41:43" x14ac:dyDescent="0.3">
      <c r="AO60703" s="9"/>
      <c r="AP60703" s="9"/>
      <c r="AQ60703" s="9"/>
    </row>
    <row r="60704" spans="41:43" x14ac:dyDescent="0.3">
      <c r="AO60704" s="9"/>
      <c r="AP60704" s="9"/>
      <c r="AQ60704" s="9"/>
    </row>
    <row r="60705" spans="41:43" x14ac:dyDescent="0.3">
      <c r="AO60705" s="9"/>
      <c r="AP60705" s="9"/>
      <c r="AQ60705" s="9"/>
    </row>
    <row r="60706" spans="41:43" x14ac:dyDescent="0.3">
      <c r="AO60706" s="9"/>
      <c r="AP60706" s="9"/>
      <c r="AQ60706" s="9"/>
    </row>
    <row r="60707" spans="41:43" x14ac:dyDescent="0.3">
      <c r="AO60707" s="9"/>
      <c r="AP60707" s="9"/>
      <c r="AQ60707" s="9"/>
    </row>
    <row r="60708" spans="41:43" x14ac:dyDescent="0.3">
      <c r="AO60708" s="9"/>
      <c r="AP60708" s="9"/>
      <c r="AQ60708" s="9"/>
    </row>
    <row r="60709" spans="41:43" x14ac:dyDescent="0.3">
      <c r="AO60709" s="9"/>
      <c r="AP60709" s="9"/>
      <c r="AQ60709" s="9"/>
    </row>
    <row r="60710" spans="41:43" x14ac:dyDescent="0.3">
      <c r="AO60710" s="9"/>
      <c r="AP60710" s="9"/>
      <c r="AQ60710" s="9"/>
    </row>
    <row r="60711" spans="41:43" x14ac:dyDescent="0.3">
      <c r="AO60711" s="9"/>
      <c r="AP60711" s="9"/>
      <c r="AQ60711" s="9"/>
    </row>
    <row r="60712" spans="41:43" x14ac:dyDescent="0.3">
      <c r="AO60712" s="9"/>
      <c r="AP60712" s="9"/>
      <c r="AQ60712" s="9"/>
    </row>
    <row r="60713" spans="41:43" x14ac:dyDescent="0.3">
      <c r="AO60713" s="9"/>
      <c r="AP60713" s="9"/>
      <c r="AQ60713" s="9"/>
    </row>
    <row r="60714" spans="41:43" x14ac:dyDescent="0.3">
      <c r="AO60714" s="9"/>
      <c r="AP60714" s="9"/>
      <c r="AQ60714" s="9"/>
    </row>
    <row r="60715" spans="41:43" x14ac:dyDescent="0.3">
      <c r="AO60715" s="9"/>
      <c r="AP60715" s="9"/>
      <c r="AQ60715" s="9"/>
    </row>
    <row r="60716" spans="41:43" x14ac:dyDescent="0.3">
      <c r="AO60716" s="9"/>
      <c r="AP60716" s="9"/>
      <c r="AQ60716" s="9"/>
    </row>
    <row r="60717" spans="41:43" x14ac:dyDescent="0.3">
      <c r="AO60717" s="9"/>
      <c r="AP60717" s="9"/>
      <c r="AQ60717" s="9"/>
    </row>
    <row r="60718" spans="41:43" x14ac:dyDescent="0.3">
      <c r="AO60718" s="9"/>
      <c r="AP60718" s="9"/>
      <c r="AQ60718" s="9"/>
    </row>
    <row r="60719" spans="41:43" x14ac:dyDescent="0.3">
      <c r="AO60719" s="9"/>
      <c r="AP60719" s="9"/>
      <c r="AQ60719" s="9"/>
    </row>
    <row r="60720" spans="41:43" x14ac:dyDescent="0.3">
      <c r="AO60720" s="9"/>
      <c r="AP60720" s="9"/>
      <c r="AQ60720" s="9"/>
    </row>
    <row r="60721" spans="41:43" x14ac:dyDescent="0.3">
      <c r="AO60721" s="9"/>
      <c r="AP60721" s="9"/>
      <c r="AQ60721" s="9"/>
    </row>
    <row r="60722" spans="41:43" x14ac:dyDescent="0.3">
      <c r="AO60722" s="9"/>
      <c r="AP60722" s="9"/>
      <c r="AQ60722" s="9"/>
    </row>
    <row r="60723" spans="41:43" x14ac:dyDescent="0.3">
      <c r="AO60723" s="9"/>
      <c r="AP60723" s="9"/>
      <c r="AQ60723" s="9"/>
    </row>
    <row r="60724" spans="41:43" x14ac:dyDescent="0.3">
      <c r="AO60724" s="9"/>
      <c r="AP60724" s="9"/>
      <c r="AQ60724" s="9"/>
    </row>
    <row r="60725" spans="41:43" x14ac:dyDescent="0.3">
      <c r="AO60725" s="9"/>
      <c r="AP60725" s="9"/>
      <c r="AQ60725" s="9"/>
    </row>
    <row r="60726" spans="41:43" x14ac:dyDescent="0.3">
      <c r="AO60726" s="9"/>
      <c r="AP60726" s="9"/>
      <c r="AQ60726" s="9"/>
    </row>
    <row r="60727" spans="41:43" x14ac:dyDescent="0.3">
      <c r="AO60727" s="9"/>
      <c r="AP60727" s="9"/>
      <c r="AQ60727" s="9"/>
    </row>
    <row r="60728" spans="41:43" x14ac:dyDescent="0.3">
      <c r="AO60728" s="9"/>
      <c r="AP60728" s="9"/>
      <c r="AQ60728" s="9"/>
    </row>
    <row r="60729" spans="41:43" x14ac:dyDescent="0.3">
      <c r="AO60729" s="9"/>
      <c r="AP60729" s="9"/>
      <c r="AQ60729" s="9"/>
    </row>
    <row r="60730" spans="41:43" x14ac:dyDescent="0.3">
      <c r="AO60730" s="9"/>
      <c r="AP60730" s="9"/>
      <c r="AQ60730" s="9"/>
    </row>
    <row r="60731" spans="41:43" x14ac:dyDescent="0.3">
      <c r="AO60731" s="9"/>
      <c r="AP60731" s="9"/>
      <c r="AQ60731" s="9"/>
    </row>
    <row r="60732" spans="41:43" x14ac:dyDescent="0.3">
      <c r="AO60732" s="9"/>
      <c r="AP60732" s="9"/>
      <c r="AQ60732" s="9"/>
    </row>
    <row r="60733" spans="41:43" x14ac:dyDescent="0.3">
      <c r="AO60733" s="9"/>
      <c r="AP60733" s="9"/>
      <c r="AQ60733" s="9"/>
    </row>
    <row r="60734" spans="41:43" x14ac:dyDescent="0.3">
      <c r="AO60734" s="9"/>
      <c r="AP60734" s="9"/>
      <c r="AQ60734" s="9"/>
    </row>
    <row r="60735" spans="41:43" x14ac:dyDescent="0.3">
      <c r="AO60735" s="9"/>
      <c r="AP60735" s="9"/>
      <c r="AQ60735" s="9"/>
    </row>
    <row r="60736" spans="41:43" x14ac:dyDescent="0.3">
      <c r="AO60736" s="9"/>
      <c r="AP60736" s="9"/>
      <c r="AQ60736" s="9"/>
    </row>
    <row r="60737" spans="41:43" x14ac:dyDescent="0.3">
      <c r="AO60737" s="9"/>
      <c r="AP60737" s="9"/>
      <c r="AQ60737" s="9"/>
    </row>
    <row r="60738" spans="41:43" x14ac:dyDescent="0.3">
      <c r="AO60738" s="9"/>
      <c r="AP60738" s="9"/>
      <c r="AQ60738" s="9"/>
    </row>
    <row r="60739" spans="41:43" x14ac:dyDescent="0.3">
      <c r="AO60739" s="9"/>
      <c r="AP60739" s="9"/>
      <c r="AQ60739" s="9"/>
    </row>
    <row r="60740" spans="41:43" x14ac:dyDescent="0.3">
      <c r="AO60740" s="9"/>
      <c r="AP60740" s="9"/>
      <c r="AQ60740" s="9"/>
    </row>
    <row r="60741" spans="41:43" x14ac:dyDescent="0.3">
      <c r="AO60741" s="9"/>
      <c r="AP60741" s="9"/>
      <c r="AQ60741" s="9"/>
    </row>
    <row r="60742" spans="41:43" x14ac:dyDescent="0.3">
      <c r="AO60742" s="9"/>
      <c r="AP60742" s="9"/>
      <c r="AQ60742" s="9"/>
    </row>
    <row r="60743" spans="41:43" x14ac:dyDescent="0.3">
      <c r="AO60743" s="9"/>
      <c r="AP60743" s="9"/>
      <c r="AQ60743" s="9"/>
    </row>
    <row r="60744" spans="41:43" x14ac:dyDescent="0.3">
      <c r="AO60744" s="9"/>
      <c r="AP60744" s="9"/>
      <c r="AQ60744" s="9"/>
    </row>
    <row r="60745" spans="41:43" x14ac:dyDescent="0.3">
      <c r="AO60745" s="9"/>
      <c r="AP60745" s="9"/>
      <c r="AQ60745" s="9"/>
    </row>
    <row r="60746" spans="41:43" x14ac:dyDescent="0.3">
      <c r="AO60746" s="9"/>
      <c r="AP60746" s="9"/>
      <c r="AQ60746" s="9"/>
    </row>
    <row r="60747" spans="41:43" x14ac:dyDescent="0.3">
      <c r="AO60747" s="9"/>
      <c r="AP60747" s="9"/>
      <c r="AQ60747" s="9"/>
    </row>
    <row r="60748" spans="41:43" x14ac:dyDescent="0.3">
      <c r="AO60748" s="9"/>
      <c r="AP60748" s="9"/>
      <c r="AQ60748" s="9"/>
    </row>
    <row r="60749" spans="41:43" x14ac:dyDescent="0.3">
      <c r="AO60749" s="9"/>
      <c r="AP60749" s="9"/>
      <c r="AQ60749" s="9"/>
    </row>
    <row r="60750" spans="41:43" x14ac:dyDescent="0.3">
      <c r="AO60750" s="9"/>
      <c r="AP60750" s="9"/>
      <c r="AQ60750" s="9"/>
    </row>
    <row r="60751" spans="41:43" x14ac:dyDescent="0.3">
      <c r="AO60751" s="9"/>
      <c r="AP60751" s="9"/>
      <c r="AQ60751" s="9"/>
    </row>
    <row r="60752" spans="41:43" x14ac:dyDescent="0.3">
      <c r="AO60752" s="9"/>
      <c r="AP60752" s="9"/>
      <c r="AQ60752" s="9"/>
    </row>
    <row r="60753" spans="41:43" x14ac:dyDescent="0.3">
      <c r="AO60753" s="9"/>
      <c r="AP60753" s="9"/>
      <c r="AQ60753" s="9"/>
    </row>
    <row r="60754" spans="41:43" x14ac:dyDescent="0.3">
      <c r="AO60754" s="9"/>
      <c r="AP60754" s="9"/>
      <c r="AQ60754" s="9"/>
    </row>
    <row r="60755" spans="41:43" x14ac:dyDescent="0.3">
      <c r="AO60755" s="9"/>
      <c r="AP60755" s="9"/>
      <c r="AQ60755" s="9"/>
    </row>
    <row r="60756" spans="41:43" x14ac:dyDescent="0.3">
      <c r="AO60756" s="9"/>
      <c r="AP60756" s="9"/>
      <c r="AQ60756" s="9"/>
    </row>
    <row r="60757" spans="41:43" x14ac:dyDescent="0.3">
      <c r="AO60757" s="9"/>
      <c r="AP60757" s="9"/>
      <c r="AQ60757" s="9"/>
    </row>
    <row r="60758" spans="41:43" x14ac:dyDescent="0.3">
      <c r="AO60758" s="9"/>
      <c r="AP60758" s="9"/>
      <c r="AQ60758" s="9"/>
    </row>
    <row r="60759" spans="41:43" x14ac:dyDescent="0.3">
      <c r="AO60759" s="9"/>
      <c r="AP60759" s="9"/>
      <c r="AQ60759" s="9"/>
    </row>
    <row r="60760" spans="41:43" x14ac:dyDescent="0.3">
      <c r="AO60760" s="9"/>
      <c r="AP60760" s="9"/>
      <c r="AQ60760" s="9"/>
    </row>
    <row r="60761" spans="41:43" x14ac:dyDescent="0.3">
      <c r="AO60761" s="9"/>
      <c r="AP60761" s="9"/>
      <c r="AQ60761" s="9"/>
    </row>
    <row r="60762" spans="41:43" x14ac:dyDescent="0.3">
      <c r="AO60762" s="9"/>
      <c r="AP60762" s="9"/>
      <c r="AQ60762" s="9"/>
    </row>
    <row r="60763" spans="41:43" x14ac:dyDescent="0.3">
      <c r="AO60763" s="9"/>
      <c r="AP60763" s="9"/>
      <c r="AQ60763" s="9"/>
    </row>
    <row r="60764" spans="41:43" x14ac:dyDescent="0.3">
      <c r="AO60764" s="9"/>
      <c r="AP60764" s="9"/>
      <c r="AQ60764" s="9"/>
    </row>
    <row r="60765" spans="41:43" x14ac:dyDescent="0.3">
      <c r="AO60765" s="9"/>
      <c r="AP60765" s="9"/>
      <c r="AQ60765" s="9"/>
    </row>
    <row r="60766" spans="41:43" x14ac:dyDescent="0.3">
      <c r="AO60766" s="9"/>
      <c r="AP60766" s="9"/>
      <c r="AQ60766" s="9"/>
    </row>
    <row r="60767" spans="41:43" x14ac:dyDescent="0.3">
      <c r="AO60767" s="9"/>
      <c r="AP60767" s="9"/>
      <c r="AQ60767" s="9"/>
    </row>
    <row r="60768" spans="41:43" x14ac:dyDescent="0.3">
      <c r="AO60768" s="9"/>
      <c r="AP60768" s="9"/>
      <c r="AQ60768" s="9"/>
    </row>
    <row r="60769" spans="41:43" x14ac:dyDescent="0.3">
      <c r="AO60769" s="9"/>
      <c r="AP60769" s="9"/>
      <c r="AQ60769" s="9"/>
    </row>
    <row r="60770" spans="41:43" x14ac:dyDescent="0.3">
      <c r="AO60770" s="9"/>
      <c r="AP60770" s="9"/>
      <c r="AQ60770" s="9"/>
    </row>
    <row r="60771" spans="41:43" x14ac:dyDescent="0.3">
      <c r="AO60771" s="9"/>
      <c r="AP60771" s="9"/>
      <c r="AQ60771" s="9"/>
    </row>
    <row r="60772" spans="41:43" x14ac:dyDescent="0.3">
      <c r="AO60772" s="9"/>
      <c r="AP60772" s="9"/>
      <c r="AQ60772" s="9"/>
    </row>
    <row r="60773" spans="41:43" x14ac:dyDescent="0.3">
      <c r="AO60773" s="9"/>
      <c r="AP60773" s="9"/>
      <c r="AQ60773" s="9"/>
    </row>
    <row r="60774" spans="41:43" x14ac:dyDescent="0.3">
      <c r="AO60774" s="9"/>
      <c r="AP60774" s="9"/>
      <c r="AQ60774" s="9"/>
    </row>
    <row r="60775" spans="41:43" x14ac:dyDescent="0.3">
      <c r="AO60775" s="9"/>
      <c r="AP60775" s="9"/>
      <c r="AQ60775" s="9"/>
    </row>
    <row r="60776" spans="41:43" x14ac:dyDescent="0.3">
      <c r="AO60776" s="9"/>
      <c r="AP60776" s="9"/>
      <c r="AQ60776" s="9"/>
    </row>
    <row r="60777" spans="41:43" x14ac:dyDescent="0.3">
      <c r="AO60777" s="9"/>
      <c r="AP60777" s="9"/>
      <c r="AQ60777" s="9"/>
    </row>
    <row r="60778" spans="41:43" x14ac:dyDescent="0.3">
      <c r="AO60778" s="9"/>
      <c r="AP60778" s="9"/>
      <c r="AQ60778" s="9"/>
    </row>
    <row r="60779" spans="41:43" x14ac:dyDescent="0.3">
      <c r="AO60779" s="9"/>
      <c r="AP60779" s="9"/>
      <c r="AQ60779" s="9"/>
    </row>
    <row r="60780" spans="41:43" x14ac:dyDescent="0.3">
      <c r="AO60780" s="9"/>
      <c r="AP60780" s="9"/>
      <c r="AQ60780" s="9"/>
    </row>
    <row r="60781" spans="41:43" x14ac:dyDescent="0.3">
      <c r="AO60781" s="9"/>
      <c r="AP60781" s="9"/>
      <c r="AQ60781" s="9"/>
    </row>
    <row r="60782" spans="41:43" x14ac:dyDescent="0.3">
      <c r="AO60782" s="9"/>
      <c r="AP60782" s="9"/>
      <c r="AQ60782" s="9"/>
    </row>
    <row r="60783" spans="41:43" x14ac:dyDescent="0.3">
      <c r="AO60783" s="9"/>
      <c r="AP60783" s="9"/>
      <c r="AQ60783" s="9"/>
    </row>
    <row r="60784" spans="41:43" x14ac:dyDescent="0.3">
      <c r="AO60784" s="9"/>
      <c r="AP60784" s="9"/>
      <c r="AQ60784" s="9"/>
    </row>
    <row r="60785" spans="41:43" x14ac:dyDescent="0.3">
      <c r="AO60785" s="9"/>
      <c r="AP60785" s="9"/>
      <c r="AQ60785" s="9"/>
    </row>
    <row r="60786" spans="41:43" x14ac:dyDescent="0.3">
      <c r="AO60786" s="9"/>
      <c r="AP60786" s="9"/>
      <c r="AQ60786" s="9"/>
    </row>
    <row r="60787" spans="41:43" x14ac:dyDescent="0.3">
      <c r="AO60787" s="9"/>
      <c r="AP60787" s="9"/>
      <c r="AQ60787" s="9"/>
    </row>
    <row r="60788" spans="41:43" x14ac:dyDescent="0.3">
      <c r="AO60788" s="9"/>
      <c r="AP60788" s="9"/>
      <c r="AQ60788" s="9"/>
    </row>
    <row r="60789" spans="41:43" x14ac:dyDescent="0.3">
      <c r="AO60789" s="9"/>
      <c r="AP60789" s="9"/>
      <c r="AQ60789" s="9"/>
    </row>
    <row r="60790" spans="41:43" x14ac:dyDescent="0.3">
      <c r="AO60790" s="9"/>
      <c r="AP60790" s="9"/>
      <c r="AQ60790" s="9"/>
    </row>
    <row r="60791" spans="41:43" x14ac:dyDescent="0.3">
      <c r="AO60791" s="9"/>
      <c r="AP60791" s="9"/>
      <c r="AQ60791" s="9"/>
    </row>
    <row r="60792" spans="41:43" x14ac:dyDescent="0.3">
      <c r="AO60792" s="9"/>
      <c r="AP60792" s="9"/>
      <c r="AQ60792" s="9"/>
    </row>
    <row r="60793" spans="41:43" x14ac:dyDescent="0.3">
      <c r="AO60793" s="9"/>
      <c r="AP60793" s="9"/>
      <c r="AQ60793" s="9"/>
    </row>
    <row r="60794" spans="41:43" x14ac:dyDescent="0.3">
      <c r="AO60794" s="9"/>
      <c r="AP60794" s="9"/>
      <c r="AQ60794" s="9"/>
    </row>
    <row r="60795" spans="41:43" x14ac:dyDescent="0.3">
      <c r="AO60795" s="9"/>
      <c r="AP60795" s="9"/>
      <c r="AQ60795" s="9"/>
    </row>
    <row r="60796" spans="41:43" x14ac:dyDescent="0.3">
      <c r="AO60796" s="9"/>
      <c r="AP60796" s="9"/>
      <c r="AQ60796" s="9"/>
    </row>
    <row r="60797" spans="41:43" x14ac:dyDescent="0.3">
      <c r="AO60797" s="9"/>
      <c r="AP60797" s="9"/>
      <c r="AQ60797" s="9"/>
    </row>
    <row r="60798" spans="41:43" x14ac:dyDescent="0.3">
      <c r="AO60798" s="9"/>
      <c r="AP60798" s="9"/>
      <c r="AQ60798" s="9"/>
    </row>
    <row r="60799" spans="41:43" x14ac:dyDescent="0.3">
      <c r="AO60799" s="9"/>
      <c r="AP60799" s="9"/>
      <c r="AQ60799" s="9"/>
    </row>
    <row r="60800" spans="41:43" x14ac:dyDescent="0.3">
      <c r="AO60800" s="9"/>
      <c r="AP60800" s="9"/>
      <c r="AQ60800" s="9"/>
    </row>
    <row r="60801" spans="41:43" x14ac:dyDescent="0.3">
      <c r="AO60801" s="9"/>
      <c r="AP60801" s="9"/>
      <c r="AQ60801" s="9"/>
    </row>
    <row r="60802" spans="41:43" x14ac:dyDescent="0.3">
      <c r="AO60802" s="9"/>
      <c r="AP60802" s="9"/>
      <c r="AQ60802" s="9"/>
    </row>
    <row r="60803" spans="41:43" x14ac:dyDescent="0.3">
      <c r="AO60803" s="9"/>
      <c r="AP60803" s="9"/>
      <c r="AQ60803" s="9"/>
    </row>
    <row r="60804" spans="41:43" x14ac:dyDescent="0.3">
      <c r="AO60804" s="9"/>
      <c r="AP60804" s="9"/>
      <c r="AQ60804" s="9"/>
    </row>
    <row r="60805" spans="41:43" x14ac:dyDescent="0.3">
      <c r="AO60805" s="9"/>
      <c r="AP60805" s="9"/>
      <c r="AQ60805" s="9"/>
    </row>
    <row r="60806" spans="41:43" x14ac:dyDescent="0.3">
      <c r="AO60806" s="9"/>
      <c r="AP60806" s="9"/>
      <c r="AQ60806" s="9"/>
    </row>
    <row r="60807" spans="41:43" x14ac:dyDescent="0.3">
      <c r="AO60807" s="9"/>
      <c r="AP60807" s="9"/>
      <c r="AQ60807" s="9"/>
    </row>
    <row r="60808" spans="41:43" x14ac:dyDescent="0.3">
      <c r="AO60808" s="9"/>
      <c r="AP60808" s="9"/>
      <c r="AQ60808" s="9"/>
    </row>
    <row r="60809" spans="41:43" x14ac:dyDescent="0.3">
      <c r="AO60809" s="9"/>
      <c r="AP60809" s="9"/>
      <c r="AQ60809" s="9"/>
    </row>
    <row r="60810" spans="41:43" x14ac:dyDescent="0.3">
      <c r="AO60810" s="9"/>
      <c r="AP60810" s="9"/>
      <c r="AQ60810" s="9"/>
    </row>
    <row r="60811" spans="41:43" x14ac:dyDescent="0.3">
      <c r="AO60811" s="9"/>
      <c r="AP60811" s="9"/>
      <c r="AQ60811" s="9"/>
    </row>
    <row r="60812" spans="41:43" x14ac:dyDescent="0.3">
      <c r="AO60812" s="9"/>
      <c r="AP60812" s="9"/>
      <c r="AQ60812" s="9"/>
    </row>
    <row r="60813" spans="41:43" x14ac:dyDescent="0.3">
      <c r="AO60813" s="9"/>
      <c r="AP60813" s="9"/>
      <c r="AQ60813" s="9"/>
    </row>
    <row r="60814" spans="41:43" x14ac:dyDescent="0.3">
      <c r="AO60814" s="9"/>
      <c r="AP60814" s="9"/>
      <c r="AQ60814" s="9"/>
    </row>
    <row r="60815" spans="41:43" x14ac:dyDescent="0.3">
      <c r="AO60815" s="9"/>
      <c r="AP60815" s="9"/>
      <c r="AQ60815" s="9"/>
    </row>
    <row r="60816" spans="41:43" x14ac:dyDescent="0.3">
      <c r="AO60816" s="9"/>
      <c r="AP60816" s="9"/>
      <c r="AQ60816" s="9"/>
    </row>
    <row r="60817" spans="41:43" x14ac:dyDescent="0.3">
      <c r="AO60817" s="9"/>
      <c r="AP60817" s="9"/>
      <c r="AQ60817" s="9"/>
    </row>
    <row r="60818" spans="41:43" x14ac:dyDescent="0.3">
      <c r="AO60818" s="9"/>
      <c r="AP60818" s="9"/>
      <c r="AQ60818" s="9"/>
    </row>
    <row r="60819" spans="41:43" x14ac:dyDescent="0.3">
      <c r="AO60819" s="9"/>
      <c r="AP60819" s="9"/>
      <c r="AQ60819" s="9"/>
    </row>
    <row r="60820" spans="41:43" x14ac:dyDescent="0.3">
      <c r="AO60820" s="9"/>
      <c r="AP60820" s="9"/>
      <c r="AQ60820" s="9"/>
    </row>
    <row r="60821" spans="41:43" x14ac:dyDescent="0.3">
      <c r="AO60821" s="9"/>
      <c r="AP60821" s="9"/>
      <c r="AQ60821" s="9"/>
    </row>
    <row r="60822" spans="41:43" x14ac:dyDescent="0.3">
      <c r="AO60822" s="9"/>
      <c r="AP60822" s="9"/>
      <c r="AQ60822" s="9"/>
    </row>
    <row r="60823" spans="41:43" x14ac:dyDescent="0.3">
      <c r="AO60823" s="9"/>
      <c r="AP60823" s="9"/>
      <c r="AQ60823" s="9"/>
    </row>
    <row r="60824" spans="41:43" x14ac:dyDescent="0.3">
      <c r="AO60824" s="9"/>
      <c r="AP60824" s="9"/>
      <c r="AQ60824" s="9"/>
    </row>
    <row r="60825" spans="41:43" x14ac:dyDescent="0.3">
      <c r="AO60825" s="9"/>
      <c r="AP60825" s="9"/>
      <c r="AQ60825" s="9"/>
    </row>
    <row r="60826" spans="41:43" x14ac:dyDescent="0.3">
      <c r="AO60826" s="9"/>
      <c r="AP60826" s="9"/>
      <c r="AQ60826" s="9"/>
    </row>
    <row r="60827" spans="41:43" x14ac:dyDescent="0.3">
      <c r="AO60827" s="9"/>
      <c r="AP60827" s="9"/>
      <c r="AQ60827" s="9"/>
    </row>
    <row r="60828" spans="41:43" x14ac:dyDescent="0.3">
      <c r="AO60828" s="9"/>
      <c r="AP60828" s="9"/>
      <c r="AQ60828" s="9"/>
    </row>
    <row r="60829" spans="41:43" x14ac:dyDescent="0.3">
      <c r="AO60829" s="9"/>
      <c r="AP60829" s="9"/>
      <c r="AQ60829" s="9"/>
    </row>
    <row r="60830" spans="41:43" x14ac:dyDescent="0.3">
      <c r="AO60830" s="9"/>
      <c r="AP60830" s="9"/>
      <c r="AQ60830" s="9"/>
    </row>
    <row r="60831" spans="41:43" x14ac:dyDescent="0.3">
      <c r="AO60831" s="9"/>
      <c r="AP60831" s="9"/>
      <c r="AQ60831" s="9"/>
    </row>
    <row r="60832" spans="41:43" x14ac:dyDescent="0.3">
      <c r="AO60832" s="9"/>
      <c r="AP60832" s="9"/>
      <c r="AQ60832" s="9"/>
    </row>
    <row r="60833" spans="41:43" x14ac:dyDescent="0.3">
      <c r="AO60833" s="9"/>
      <c r="AP60833" s="9"/>
      <c r="AQ60833" s="9"/>
    </row>
    <row r="60834" spans="41:43" x14ac:dyDescent="0.3">
      <c r="AO60834" s="9"/>
      <c r="AP60834" s="9"/>
      <c r="AQ60834" s="9"/>
    </row>
    <row r="60835" spans="41:43" x14ac:dyDescent="0.3">
      <c r="AO60835" s="9"/>
      <c r="AP60835" s="9"/>
      <c r="AQ60835" s="9"/>
    </row>
    <row r="60836" spans="41:43" x14ac:dyDescent="0.3">
      <c r="AO60836" s="9"/>
      <c r="AP60836" s="9"/>
      <c r="AQ60836" s="9"/>
    </row>
    <row r="60837" spans="41:43" x14ac:dyDescent="0.3">
      <c r="AO60837" s="9"/>
      <c r="AP60837" s="9"/>
      <c r="AQ60837" s="9"/>
    </row>
    <row r="60838" spans="41:43" x14ac:dyDescent="0.3">
      <c r="AO60838" s="9"/>
      <c r="AP60838" s="9"/>
      <c r="AQ60838" s="9"/>
    </row>
    <row r="60839" spans="41:43" x14ac:dyDescent="0.3">
      <c r="AO60839" s="9"/>
      <c r="AP60839" s="9"/>
      <c r="AQ60839" s="9"/>
    </row>
    <row r="60840" spans="41:43" x14ac:dyDescent="0.3">
      <c r="AO60840" s="9"/>
      <c r="AP60840" s="9"/>
      <c r="AQ60840" s="9"/>
    </row>
    <row r="60841" spans="41:43" x14ac:dyDescent="0.3">
      <c r="AO60841" s="9"/>
      <c r="AP60841" s="9"/>
      <c r="AQ60841" s="9"/>
    </row>
    <row r="60842" spans="41:43" x14ac:dyDescent="0.3">
      <c r="AO60842" s="9"/>
      <c r="AP60842" s="9"/>
      <c r="AQ60842" s="9"/>
    </row>
    <row r="60843" spans="41:43" x14ac:dyDescent="0.3">
      <c r="AO60843" s="9"/>
      <c r="AP60843" s="9"/>
      <c r="AQ60843" s="9"/>
    </row>
    <row r="60844" spans="41:43" x14ac:dyDescent="0.3">
      <c r="AO60844" s="9"/>
      <c r="AP60844" s="9"/>
      <c r="AQ60844" s="9"/>
    </row>
    <row r="60845" spans="41:43" x14ac:dyDescent="0.3">
      <c r="AO60845" s="9"/>
      <c r="AP60845" s="9"/>
      <c r="AQ60845" s="9"/>
    </row>
    <row r="60846" spans="41:43" x14ac:dyDescent="0.3">
      <c r="AO60846" s="9"/>
      <c r="AP60846" s="9"/>
      <c r="AQ60846" s="9"/>
    </row>
    <row r="60847" spans="41:43" x14ac:dyDescent="0.3">
      <c r="AO60847" s="9"/>
      <c r="AP60847" s="9"/>
      <c r="AQ60847" s="9"/>
    </row>
    <row r="60848" spans="41:43" x14ac:dyDescent="0.3">
      <c r="AO60848" s="9"/>
      <c r="AP60848" s="9"/>
      <c r="AQ60848" s="9"/>
    </row>
    <row r="60849" spans="41:43" x14ac:dyDescent="0.3">
      <c r="AO60849" s="9"/>
      <c r="AP60849" s="9"/>
      <c r="AQ60849" s="9"/>
    </row>
    <row r="60850" spans="41:43" x14ac:dyDescent="0.3">
      <c r="AO60850" s="9"/>
      <c r="AP60850" s="9"/>
      <c r="AQ60850" s="9"/>
    </row>
    <row r="60851" spans="41:43" x14ac:dyDescent="0.3">
      <c r="AO60851" s="9"/>
      <c r="AP60851" s="9"/>
      <c r="AQ60851" s="9"/>
    </row>
    <row r="60852" spans="41:43" x14ac:dyDescent="0.3">
      <c r="AO60852" s="9"/>
      <c r="AP60852" s="9"/>
      <c r="AQ60852" s="9"/>
    </row>
    <row r="60853" spans="41:43" x14ac:dyDescent="0.3">
      <c r="AO60853" s="9"/>
      <c r="AP60853" s="9"/>
      <c r="AQ60853" s="9"/>
    </row>
    <row r="60854" spans="41:43" x14ac:dyDescent="0.3">
      <c r="AO60854" s="9"/>
      <c r="AP60854" s="9"/>
      <c r="AQ60854" s="9"/>
    </row>
    <row r="60855" spans="41:43" x14ac:dyDescent="0.3">
      <c r="AO60855" s="9"/>
      <c r="AP60855" s="9"/>
      <c r="AQ60855" s="9"/>
    </row>
    <row r="60856" spans="41:43" x14ac:dyDescent="0.3">
      <c r="AO60856" s="9"/>
      <c r="AP60856" s="9"/>
      <c r="AQ60856" s="9"/>
    </row>
    <row r="60857" spans="41:43" x14ac:dyDescent="0.3">
      <c r="AO60857" s="9"/>
      <c r="AP60857" s="9"/>
      <c r="AQ60857" s="9"/>
    </row>
    <row r="60858" spans="41:43" x14ac:dyDescent="0.3">
      <c r="AO60858" s="9"/>
      <c r="AP60858" s="9"/>
      <c r="AQ60858" s="9"/>
    </row>
    <row r="60859" spans="41:43" x14ac:dyDescent="0.3">
      <c r="AO60859" s="9"/>
      <c r="AP60859" s="9"/>
      <c r="AQ60859" s="9"/>
    </row>
    <row r="60860" spans="41:43" x14ac:dyDescent="0.3">
      <c r="AO60860" s="9"/>
      <c r="AP60860" s="9"/>
      <c r="AQ60860" s="9"/>
    </row>
    <row r="60861" spans="41:43" x14ac:dyDescent="0.3">
      <c r="AO60861" s="9"/>
      <c r="AP60861" s="9"/>
      <c r="AQ60861" s="9"/>
    </row>
    <row r="60862" spans="41:43" x14ac:dyDescent="0.3">
      <c r="AO60862" s="9"/>
      <c r="AP60862" s="9"/>
      <c r="AQ60862" s="9"/>
    </row>
    <row r="60863" spans="41:43" x14ac:dyDescent="0.3">
      <c r="AO60863" s="9"/>
      <c r="AP60863" s="9"/>
      <c r="AQ60863" s="9"/>
    </row>
    <row r="60864" spans="41:43" x14ac:dyDescent="0.3">
      <c r="AO60864" s="9"/>
      <c r="AP60864" s="9"/>
      <c r="AQ60864" s="9"/>
    </row>
    <row r="60865" spans="41:43" x14ac:dyDescent="0.3">
      <c r="AO60865" s="9"/>
      <c r="AP60865" s="9"/>
      <c r="AQ60865" s="9"/>
    </row>
    <row r="60866" spans="41:43" x14ac:dyDescent="0.3">
      <c r="AO60866" s="9"/>
      <c r="AP60866" s="9"/>
      <c r="AQ60866" s="9"/>
    </row>
    <row r="60867" spans="41:43" x14ac:dyDescent="0.3">
      <c r="AO60867" s="9"/>
      <c r="AP60867" s="9"/>
      <c r="AQ60867" s="9"/>
    </row>
    <row r="60868" spans="41:43" x14ac:dyDescent="0.3">
      <c r="AO60868" s="9"/>
      <c r="AP60868" s="9"/>
      <c r="AQ60868" s="9"/>
    </row>
    <row r="60869" spans="41:43" x14ac:dyDescent="0.3">
      <c r="AO60869" s="9"/>
      <c r="AP60869" s="9"/>
      <c r="AQ60869" s="9"/>
    </row>
    <row r="60870" spans="41:43" x14ac:dyDescent="0.3">
      <c r="AO60870" s="9"/>
      <c r="AP60870" s="9"/>
      <c r="AQ60870" s="9"/>
    </row>
    <row r="60871" spans="41:43" x14ac:dyDescent="0.3">
      <c r="AO60871" s="9"/>
      <c r="AP60871" s="9"/>
      <c r="AQ60871" s="9"/>
    </row>
    <row r="60872" spans="41:43" x14ac:dyDescent="0.3">
      <c r="AO60872" s="9"/>
      <c r="AP60872" s="9"/>
      <c r="AQ60872" s="9"/>
    </row>
    <row r="60873" spans="41:43" x14ac:dyDescent="0.3">
      <c r="AO60873" s="9"/>
      <c r="AP60873" s="9"/>
      <c r="AQ60873" s="9"/>
    </row>
    <row r="60874" spans="41:43" x14ac:dyDescent="0.3">
      <c r="AO60874" s="9"/>
      <c r="AP60874" s="9"/>
      <c r="AQ60874" s="9"/>
    </row>
    <row r="60875" spans="41:43" x14ac:dyDescent="0.3">
      <c r="AO60875" s="9"/>
      <c r="AP60875" s="9"/>
      <c r="AQ60875" s="9"/>
    </row>
    <row r="60876" spans="41:43" x14ac:dyDescent="0.3">
      <c r="AO60876" s="9"/>
      <c r="AP60876" s="9"/>
      <c r="AQ60876" s="9"/>
    </row>
    <row r="60877" spans="41:43" x14ac:dyDescent="0.3">
      <c r="AO60877" s="9"/>
      <c r="AP60877" s="9"/>
      <c r="AQ60877" s="9"/>
    </row>
    <row r="60878" spans="41:43" x14ac:dyDescent="0.3">
      <c r="AO60878" s="9"/>
      <c r="AP60878" s="9"/>
      <c r="AQ60878" s="9"/>
    </row>
    <row r="60879" spans="41:43" x14ac:dyDescent="0.3">
      <c r="AO60879" s="9"/>
      <c r="AP60879" s="9"/>
      <c r="AQ60879" s="9"/>
    </row>
    <row r="60880" spans="41:43" x14ac:dyDescent="0.3">
      <c r="AO60880" s="9"/>
      <c r="AP60880" s="9"/>
      <c r="AQ60880" s="9"/>
    </row>
    <row r="60881" spans="41:43" x14ac:dyDescent="0.3">
      <c r="AO60881" s="9"/>
      <c r="AP60881" s="9"/>
      <c r="AQ60881" s="9"/>
    </row>
    <row r="60882" spans="41:43" x14ac:dyDescent="0.3">
      <c r="AO60882" s="9"/>
      <c r="AP60882" s="9"/>
      <c r="AQ60882" s="9"/>
    </row>
    <row r="60883" spans="41:43" x14ac:dyDescent="0.3">
      <c r="AO60883" s="9"/>
      <c r="AP60883" s="9"/>
      <c r="AQ60883" s="9"/>
    </row>
    <row r="60884" spans="41:43" x14ac:dyDescent="0.3">
      <c r="AO60884" s="9"/>
      <c r="AP60884" s="9"/>
      <c r="AQ60884" s="9"/>
    </row>
    <row r="60885" spans="41:43" x14ac:dyDescent="0.3">
      <c r="AO60885" s="9"/>
      <c r="AP60885" s="9"/>
      <c r="AQ60885" s="9"/>
    </row>
    <row r="60886" spans="41:43" x14ac:dyDescent="0.3">
      <c r="AO60886" s="9"/>
      <c r="AP60886" s="9"/>
      <c r="AQ60886" s="9"/>
    </row>
    <row r="60887" spans="41:43" x14ac:dyDescent="0.3">
      <c r="AO60887" s="9"/>
      <c r="AP60887" s="9"/>
      <c r="AQ60887" s="9"/>
    </row>
    <row r="60888" spans="41:43" x14ac:dyDescent="0.3">
      <c r="AO60888" s="9"/>
      <c r="AP60888" s="9"/>
      <c r="AQ60888" s="9"/>
    </row>
    <row r="60889" spans="41:43" x14ac:dyDescent="0.3">
      <c r="AO60889" s="9"/>
      <c r="AP60889" s="9"/>
      <c r="AQ60889" s="9"/>
    </row>
    <row r="60890" spans="41:43" x14ac:dyDescent="0.3">
      <c r="AO60890" s="9"/>
      <c r="AP60890" s="9"/>
      <c r="AQ60890" s="9"/>
    </row>
    <row r="60891" spans="41:43" x14ac:dyDescent="0.3">
      <c r="AO60891" s="9"/>
      <c r="AP60891" s="9"/>
      <c r="AQ60891" s="9"/>
    </row>
    <row r="60892" spans="41:43" x14ac:dyDescent="0.3">
      <c r="AO60892" s="9"/>
      <c r="AP60892" s="9"/>
      <c r="AQ60892" s="9"/>
    </row>
    <row r="60893" spans="41:43" x14ac:dyDescent="0.3">
      <c r="AO60893" s="9"/>
      <c r="AP60893" s="9"/>
      <c r="AQ60893" s="9"/>
    </row>
    <row r="60894" spans="41:43" x14ac:dyDescent="0.3">
      <c r="AO60894" s="9"/>
      <c r="AP60894" s="9"/>
      <c r="AQ60894" s="9"/>
    </row>
    <row r="60895" spans="41:43" x14ac:dyDescent="0.3">
      <c r="AO60895" s="9"/>
      <c r="AP60895" s="9"/>
      <c r="AQ60895" s="9"/>
    </row>
    <row r="60896" spans="41:43" x14ac:dyDescent="0.3">
      <c r="AO60896" s="9"/>
      <c r="AP60896" s="9"/>
      <c r="AQ60896" s="9"/>
    </row>
    <row r="60897" spans="41:43" x14ac:dyDescent="0.3">
      <c r="AO60897" s="9"/>
      <c r="AP60897" s="9"/>
      <c r="AQ60897" s="9"/>
    </row>
    <row r="60898" spans="41:43" x14ac:dyDescent="0.3">
      <c r="AO60898" s="9"/>
      <c r="AP60898" s="9"/>
      <c r="AQ60898" s="9"/>
    </row>
    <row r="60899" spans="41:43" x14ac:dyDescent="0.3">
      <c r="AO60899" s="9"/>
      <c r="AP60899" s="9"/>
      <c r="AQ60899" s="9"/>
    </row>
    <row r="60900" spans="41:43" x14ac:dyDescent="0.3">
      <c r="AO60900" s="9"/>
      <c r="AP60900" s="9"/>
      <c r="AQ60900" s="9"/>
    </row>
    <row r="60901" spans="41:43" x14ac:dyDescent="0.3">
      <c r="AO60901" s="9"/>
      <c r="AP60901" s="9"/>
      <c r="AQ60901" s="9"/>
    </row>
    <row r="60902" spans="41:43" x14ac:dyDescent="0.3">
      <c r="AO60902" s="9"/>
      <c r="AP60902" s="9"/>
      <c r="AQ60902" s="9"/>
    </row>
    <row r="60903" spans="41:43" x14ac:dyDescent="0.3">
      <c r="AO60903" s="9"/>
      <c r="AP60903" s="9"/>
      <c r="AQ60903" s="9"/>
    </row>
    <row r="60904" spans="41:43" x14ac:dyDescent="0.3">
      <c r="AO60904" s="9"/>
      <c r="AP60904" s="9"/>
      <c r="AQ60904" s="9"/>
    </row>
    <row r="60905" spans="41:43" x14ac:dyDescent="0.3">
      <c r="AO60905" s="9"/>
      <c r="AP60905" s="9"/>
      <c r="AQ60905" s="9"/>
    </row>
    <row r="60906" spans="41:43" x14ac:dyDescent="0.3">
      <c r="AO60906" s="9"/>
      <c r="AP60906" s="9"/>
      <c r="AQ60906" s="9"/>
    </row>
    <row r="60907" spans="41:43" x14ac:dyDescent="0.3">
      <c r="AO60907" s="9"/>
      <c r="AP60907" s="9"/>
      <c r="AQ60907" s="9"/>
    </row>
    <row r="60908" spans="41:43" x14ac:dyDescent="0.3">
      <c r="AO60908" s="9"/>
      <c r="AP60908" s="9"/>
      <c r="AQ60908" s="9"/>
    </row>
    <row r="60909" spans="41:43" x14ac:dyDescent="0.3">
      <c r="AO60909" s="9"/>
      <c r="AP60909" s="9"/>
      <c r="AQ60909" s="9"/>
    </row>
    <row r="60910" spans="41:43" x14ac:dyDescent="0.3">
      <c r="AO60910" s="9"/>
      <c r="AP60910" s="9"/>
      <c r="AQ60910" s="9"/>
    </row>
    <row r="60911" spans="41:43" x14ac:dyDescent="0.3">
      <c r="AO60911" s="9"/>
      <c r="AP60911" s="9"/>
      <c r="AQ60911" s="9"/>
    </row>
    <row r="60912" spans="41:43" x14ac:dyDescent="0.3">
      <c r="AO60912" s="9"/>
      <c r="AP60912" s="9"/>
      <c r="AQ60912" s="9"/>
    </row>
    <row r="60913" spans="41:43" x14ac:dyDescent="0.3">
      <c r="AO60913" s="9"/>
      <c r="AP60913" s="9"/>
      <c r="AQ60913" s="9"/>
    </row>
    <row r="60914" spans="41:43" x14ac:dyDescent="0.3">
      <c r="AO60914" s="9"/>
      <c r="AP60914" s="9"/>
      <c r="AQ60914" s="9"/>
    </row>
    <row r="60915" spans="41:43" x14ac:dyDescent="0.3">
      <c r="AO60915" s="9"/>
      <c r="AP60915" s="9"/>
      <c r="AQ60915" s="9"/>
    </row>
    <row r="60916" spans="41:43" x14ac:dyDescent="0.3">
      <c r="AO60916" s="9"/>
      <c r="AP60916" s="9"/>
      <c r="AQ60916" s="9"/>
    </row>
    <row r="60917" spans="41:43" x14ac:dyDescent="0.3">
      <c r="AO60917" s="9"/>
      <c r="AP60917" s="9"/>
      <c r="AQ60917" s="9"/>
    </row>
    <row r="60918" spans="41:43" x14ac:dyDescent="0.3">
      <c r="AO60918" s="9"/>
      <c r="AP60918" s="9"/>
      <c r="AQ60918" s="9"/>
    </row>
    <row r="60919" spans="41:43" x14ac:dyDescent="0.3">
      <c r="AO60919" s="9"/>
      <c r="AP60919" s="9"/>
      <c r="AQ60919" s="9"/>
    </row>
    <row r="60920" spans="41:43" x14ac:dyDescent="0.3">
      <c r="AO60920" s="9"/>
      <c r="AP60920" s="9"/>
      <c r="AQ60920" s="9"/>
    </row>
    <row r="60921" spans="41:43" x14ac:dyDescent="0.3">
      <c r="AO60921" s="9"/>
      <c r="AP60921" s="9"/>
      <c r="AQ60921" s="9"/>
    </row>
    <row r="60922" spans="41:43" x14ac:dyDescent="0.3">
      <c r="AO60922" s="9"/>
      <c r="AP60922" s="9"/>
      <c r="AQ60922" s="9"/>
    </row>
    <row r="60923" spans="41:43" x14ac:dyDescent="0.3">
      <c r="AO60923" s="9"/>
      <c r="AP60923" s="9"/>
      <c r="AQ60923" s="9"/>
    </row>
    <row r="60924" spans="41:43" x14ac:dyDescent="0.3">
      <c r="AO60924" s="9"/>
      <c r="AP60924" s="9"/>
      <c r="AQ60924" s="9"/>
    </row>
    <row r="60925" spans="41:43" x14ac:dyDescent="0.3">
      <c r="AO60925" s="9"/>
      <c r="AP60925" s="9"/>
      <c r="AQ60925" s="9"/>
    </row>
    <row r="60926" spans="41:43" x14ac:dyDescent="0.3">
      <c r="AO60926" s="9"/>
      <c r="AP60926" s="9"/>
      <c r="AQ60926" s="9"/>
    </row>
    <row r="60927" spans="41:43" x14ac:dyDescent="0.3">
      <c r="AO60927" s="9"/>
      <c r="AP60927" s="9"/>
      <c r="AQ60927" s="9"/>
    </row>
    <row r="60928" spans="41:43" x14ac:dyDescent="0.3">
      <c r="AO60928" s="9"/>
      <c r="AP60928" s="9"/>
      <c r="AQ60928" s="9"/>
    </row>
    <row r="60929" spans="41:43" x14ac:dyDescent="0.3">
      <c r="AO60929" s="9"/>
      <c r="AP60929" s="9"/>
      <c r="AQ60929" s="9"/>
    </row>
    <row r="60930" spans="41:43" x14ac:dyDescent="0.3">
      <c r="AO60930" s="9"/>
      <c r="AP60930" s="9"/>
      <c r="AQ60930" s="9"/>
    </row>
    <row r="60931" spans="41:43" x14ac:dyDescent="0.3">
      <c r="AO60931" s="9"/>
      <c r="AP60931" s="9"/>
      <c r="AQ60931" s="9"/>
    </row>
    <row r="60932" spans="41:43" x14ac:dyDescent="0.3">
      <c r="AO60932" s="9"/>
      <c r="AP60932" s="9"/>
      <c r="AQ60932" s="9"/>
    </row>
    <row r="60933" spans="41:43" x14ac:dyDescent="0.3">
      <c r="AO60933" s="9"/>
      <c r="AP60933" s="9"/>
      <c r="AQ60933" s="9"/>
    </row>
    <row r="60934" spans="41:43" x14ac:dyDescent="0.3">
      <c r="AO60934" s="9"/>
      <c r="AP60934" s="9"/>
      <c r="AQ60934" s="9"/>
    </row>
    <row r="60935" spans="41:43" x14ac:dyDescent="0.3">
      <c r="AO60935" s="9"/>
      <c r="AP60935" s="9"/>
      <c r="AQ60935" s="9"/>
    </row>
    <row r="60936" spans="41:43" x14ac:dyDescent="0.3">
      <c r="AO60936" s="9"/>
      <c r="AP60936" s="9"/>
      <c r="AQ60936" s="9"/>
    </row>
    <row r="60937" spans="41:43" x14ac:dyDescent="0.3">
      <c r="AO60937" s="9"/>
      <c r="AP60937" s="9"/>
      <c r="AQ60937" s="9"/>
    </row>
    <row r="60938" spans="41:43" x14ac:dyDescent="0.3">
      <c r="AO60938" s="9"/>
      <c r="AP60938" s="9"/>
      <c r="AQ60938" s="9"/>
    </row>
    <row r="60939" spans="41:43" x14ac:dyDescent="0.3">
      <c r="AO60939" s="9"/>
      <c r="AP60939" s="9"/>
      <c r="AQ60939" s="9"/>
    </row>
    <row r="60940" spans="41:43" x14ac:dyDescent="0.3">
      <c r="AO60940" s="9"/>
      <c r="AP60940" s="9"/>
      <c r="AQ60940" s="9"/>
    </row>
    <row r="60941" spans="41:43" x14ac:dyDescent="0.3">
      <c r="AO60941" s="9"/>
      <c r="AP60941" s="9"/>
      <c r="AQ60941" s="9"/>
    </row>
    <row r="60942" spans="41:43" x14ac:dyDescent="0.3">
      <c r="AO60942" s="9"/>
      <c r="AP60942" s="9"/>
      <c r="AQ60942" s="9"/>
    </row>
    <row r="60943" spans="41:43" x14ac:dyDescent="0.3">
      <c r="AO60943" s="9"/>
      <c r="AP60943" s="9"/>
      <c r="AQ60943" s="9"/>
    </row>
    <row r="60944" spans="41:43" x14ac:dyDescent="0.3">
      <c r="AO60944" s="9"/>
      <c r="AP60944" s="9"/>
      <c r="AQ60944" s="9"/>
    </row>
    <row r="60945" spans="41:43" x14ac:dyDescent="0.3">
      <c r="AO60945" s="9"/>
      <c r="AP60945" s="9"/>
      <c r="AQ60945" s="9"/>
    </row>
    <row r="60946" spans="41:43" x14ac:dyDescent="0.3">
      <c r="AO60946" s="9"/>
      <c r="AP60946" s="9"/>
      <c r="AQ60946" s="9"/>
    </row>
    <row r="60947" spans="41:43" x14ac:dyDescent="0.3">
      <c r="AO60947" s="9"/>
      <c r="AP60947" s="9"/>
      <c r="AQ60947" s="9"/>
    </row>
    <row r="60948" spans="41:43" x14ac:dyDescent="0.3">
      <c r="AO60948" s="9"/>
      <c r="AP60948" s="9"/>
      <c r="AQ60948" s="9"/>
    </row>
    <row r="60949" spans="41:43" x14ac:dyDescent="0.3">
      <c r="AO60949" s="9"/>
      <c r="AP60949" s="9"/>
      <c r="AQ60949" s="9"/>
    </row>
    <row r="60950" spans="41:43" x14ac:dyDescent="0.3">
      <c r="AO60950" s="9"/>
      <c r="AP60950" s="9"/>
      <c r="AQ60950" s="9"/>
    </row>
    <row r="60951" spans="41:43" x14ac:dyDescent="0.3">
      <c r="AO60951" s="9"/>
      <c r="AP60951" s="9"/>
      <c r="AQ60951" s="9"/>
    </row>
    <row r="60952" spans="41:43" x14ac:dyDescent="0.3">
      <c r="AO60952" s="9"/>
      <c r="AP60952" s="9"/>
      <c r="AQ60952" s="9"/>
    </row>
    <row r="60953" spans="41:43" x14ac:dyDescent="0.3">
      <c r="AO60953" s="9"/>
      <c r="AP60953" s="9"/>
      <c r="AQ60953" s="9"/>
    </row>
    <row r="60954" spans="41:43" x14ac:dyDescent="0.3">
      <c r="AO60954" s="9"/>
      <c r="AP60954" s="9"/>
      <c r="AQ60954" s="9"/>
    </row>
    <row r="60955" spans="41:43" x14ac:dyDescent="0.3">
      <c r="AO60955" s="9"/>
      <c r="AP60955" s="9"/>
      <c r="AQ60955" s="9"/>
    </row>
    <row r="60956" spans="41:43" x14ac:dyDescent="0.3">
      <c r="AO60956" s="9"/>
      <c r="AP60956" s="9"/>
      <c r="AQ60956" s="9"/>
    </row>
    <row r="60957" spans="41:43" x14ac:dyDescent="0.3">
      <c r="AO60957" s="9"/>
      <c r="AP60957" s="9"/>
      <c r="AQ60957" s="9"/>
    </row>
    <row r="60958" spans="41:43" x14ac:dyDescent="0.3">
      <c r="AO60958" s="9"/>
      <c r="AP60958" s="9"/>
      <c r="AQ60958" s="9"/>
    </row>
    <row r="60959" spans="41:43" x14ac:dyDescent="0.3">
      <c r="AO60959" s="9"/>
      <c r="AP60959" s="9"/>
      <c r="AQ60959" s="9"/>
    </row>
    <row r="60960" spans="41:43" x14ac:dyDescent="0.3">
      <c r="AO60960" s="9"/>
      <c r="AP60960" s="9"/>
      <c r="AQ60960" s="9"/>
    </row>
    <row r="60961" spans="41:43" x14ac:dyDescent="0.3">
      <c r="AO60961" s="9"/>
      <c r="AP60961" s="9"/>
      <c r="AQ60961" s="9"/>
    </row>
    <row r="60962" spans="41:43" x14ac:dyDescent="0.3">
      <c r="AO60962" s="9"/>
      <c r="AP60962" s="9"/>
      <c r="AQ60962" s="9"/>
    </row>
    <row r="60963" spans="41:43" x14ac:dyDescent="0.3">
      <c r="AO60963" s="9"/>
      <c r="AP60963" s="9"/>
      <c r="AQ60963" s="9"/>
    </row>
    <row r="60964" spans="41:43" x14ac:dyDescent="0.3">
      <c r="AO60964" s="9"/>
      <c r="AP60964" s="9"/>
      <c r="AQ60964" s="9"/>
    </row>
    <row r="60965" spans="41:43" x14ac:dyDescent="0.3">
      <c r="AO60965" s="9"/>
      <c r="AP60965" s="9"/>
      <c r="AQ60965" s="9"/>
    </row>
    <row r="60966" spans="41:43" x14ac:dyDescent="0.3">
      <c r="AO60966" s="9"/>
      <c r="AP60966" s="9"/>
      <c r="AQ60966" s="9"/>
    </row>
    <row r="60967" spans="41:43" x14ac:dyDescent="0.3">
      <c r="AO60967" s="9"/>
      <c r="AP60967" s="9"/>
      <c r="AQ60967" s="9"/>
    </row>
    <row r="60968" spans="41:43" x14ac:dyDescent="0.3">
      <c r="AO60968" s="9"/>
      <c r="AP60968" s="9"/>
      <c r="AQ60968" s="9"/>
    </row>
    <row r="60969" spans="41:43" x14ac:dyDescent="0.3">
      <c r="AO60969" s="9"/>
      <c r="AP60969" s="9"/>
      <c r="AQ60969" s="9"/>
    </row>
    <row r="60970" spans="41:43" x14ac:dyDescent="0.3">
      <c r="AO60970" s="9"/>
      <c r="AP60970" s="9"/>
      <c r="AQ60970" s="9"/>
    </row>
    <row r="60971" spans="41:43" x14ac:dyDescent="0.3">
      <c r="AO60971" s="9"/>
      <c r="AP60971" s="9"/>
      <c r="AQ60971" s="9"/>
    </row>
    <row r="60972" spans="41:43" x14ac:dyDescent="0.3">
      <c r="AO60972" s="9"/>
      <c r="AP60972" s="9"/>
      <c r="AQ60972" s="9"/>
    </row>
    <row r="60973" spans="41:43" x14ac:dyDescent="0.3">
      <c r="AO60973" s="9"/>
      <c r="AP60973" s="9"/>
      <c r="AQ60973" s="9"/>
    </row>
    <row r="60974" spans="41:43" x14ac:dyDescent="0.3">
      <c r="AO60974" s="9"/>
      <c r="AP60974" s="9"/>
      <c r="AQ60974" s="9"/>
    </row>
    <row r="60975" spans="41:43" x14ac:dyDescent="0.3">
      <c r="AO60975" s="9"/>
      <c r="AP60975" s="9"/>
      <c r="AQ60975" s="9"/>
    </row>
    <row r="60976" spans="41:43" x14ac:dyDescent="0.3">
      <c r="AO60976" s="9"/>
      <c r="AP60976" s="9"/>
      <c r="AQ60976" s="9"/>
    </row>
    <row r="60977" spans="41:43" x14ac:dyDescent="0.3">
      <c r="AO60977" s="9"/>
      <c r="AP60977" s="9"/>
      <c r="AQ60977" s="9"/>
    </row>
    <row r="60978" spans="41:43" x14ac:dyDescent="0.3">
      <c r="AO60978" s="9"/>
      <c r="AP60978" s="9"/>
      <c r="AQ60978" s="9"/>
    </row>
    <row r="60979" spans="41:43" x14ac:dyDescent="0.3">
      <c r="AO60979" s="9"/>
      <c r="AP60979" s="9"/>
      <c r="AQ60979" s="9"/>
    </row>
    <row r="60980" spans="41:43" x14ac:dyDescent="0.3">
      <c r="AO60980" s="9"/>
      <c r="AP60980" s="9"/>
      <c r="AQ60980" s="9"/>
    </row>
    <row r="60981" spans="41:43" x14ac:dyDescent="0.3">
      <c r="AO60981" s="9"/>
      <c r="AP60981" s="9"/>
      <c r="AQ60981" s="9"/>
    </row>
    <row r="60982" spans="41:43" x14ac:dyDescent="0.3">
      <c r="AO60982" s="9"/>
      <c r="AP60982" s="9"/>
      <c r="AQ60982" s="9"/>
    </row>
    <row r="60983" spans="41:43" x14ac:dyDescent="0.3">
      <c r="AO60983" s="9"/>
      <c r="AP60983" s="9"/>
      <c r="AQ60983" s="9"/>
    </row>
    <row r="60984" spans="41:43" x14ac:dyDescent="0.3">
      <c r="AO60984" s="9"/>
      <c r="AP60984" s="9"/>
      <c r="AQ60984" s="9"/>
    </row>
    <row r="60985" spans="41:43" x14ac:dyDescent="0.3">
      <c r="AO60985" s="9"/>
      <c r="AP60985" s="9"/>
      <c r="AQ60985" s="9"/>
    </row>
    <row r="60986" spans="41:43" x14ac:dyDescent="0.3">
      <c r="AO60986" s="9"/>
      <c r="AP60986" s="9"/>
      <c r="AQ60986" s="9"/>
    </row>
    <row r="60987" spans="41:43" x14ac:dyDescent="0.3">
      <c r="AO60987" s="9"/>
      <c r="AP60987" s="9"/>
      <c r="AQ60987" s="9"/>
    </row>
    <row r="60988" spans="41:43" x14ac:dyDescent="0.3">
      <c r="AO60988" s="9"/>
      <c r="AP60988" s="9"/>
      <c r="AQ60988" s="9"/>
    </row>
    <row r="60989" spans="41:43" x14ac:dyDescent="0.3">
      <c r="AO60989" s="9"/>
      <c r="AP60989" s="9"/>
      <c r="AQ60989" s="9"/>
    </row>
    <row r="60990" spans="41:43" x14ac:dyDescent="0.3">
      <c r="AO60990" s="9"/>
      <c r="AP60990" s="9"/>
      <c r="AQ60990" s="9"/>
    </row>
    <row r="60991" spans="41:43" x14ac:dyDescent="0.3">
      <c r="AO60991" s="9"/>
      <c r="AP60991" s="9"/>
      <c r="AQ60991" s="9"/>
    </row>
    <row r="60992" spans="41:43" x14ac:dyDescent="0.3">
      <c r="AO60992" s="9"/>
      <c r="AP60992" s="9"/>
      <c r="AQ60992" s="9"/>
    </row>
    <row r="60993" spans="41:43" x14ac:dyDescent="0.3">
      <c r="AO60993" s="9"/>
      <c r="AP60993" s="9"/>
      <c r="AQ60993" s="9"/>
    </row>
    <row r="60994" spans="41:43" x14ac:dyDescent="0.3">
      <c r="AO60994" s="9"/>
      <c r="AP60994" s="9"/>
      <c r="AQ60994" s="9"/>
    </row>
    <row r="60995" spans="41:43" x14ac:dyDescent="0.3">
      <c r="AO60995" s="9"/>
      <c r="AP60995" s="9"/>
      <c r="AQ60995" s="9"/>
    </row>
    <row r="60996" spans="41:43" x14ac:dyDescent="0.3">
      <c r="AO60996" s="9"/>
      <c r="AP60996" s="9"/>
      <c r="AQ60996" s="9"/>
    </row>
    <row r="60997" spans="41:43" x14ac:dyDescent="0.3">
      <c r="AO60997" s="9"/>
      <c r="AP60997" s="9"/>
      <c r="AQ60997" s="9"/>
    </row>
    <row r="60998" spans="41:43" x14ac:dyDescent="0.3">
      <c r="AO60998" s="9"/>
      <c r="AP60998" s="9"/>
      <c r="AQ60998" s="9"/>
    </row>
    <row r="60999" spans="41:43" x14ac:dyDescent="0.3">
      <c r="AO60999" s="9"/>
      <c r="AP60999" s="9"/>
      <c r="AQ60999" s="9"/>
    </row>
    <row r="61000" spans="41:43" x14ac:dyDescent="0.3">
      <c r="AO61000" s="9"/>
      <c r="AP61000" s="9"/>
      <c r="AQ61000" s="9"/>
    </row>
    <row r="61001" spans="41:43" x14ac:dyDescent="0.3">
      <c r="AO61001" s="9"/>
      <c r="AP61001" s="9"/>
      <c r="AQ61001" s="9"/>
    </row>
    <row r="61002" spans="41:43" x14ac:dyDescent="0.3">
      <c r="AO61002" s="9"/>
      <c r="AP61002" s="9"/>
      <c r="AQ61002" s="9"/>
    </row>
    <row r="61003" spans="41:43" x14ac:dyDescent="0.3">
      <c r="AO61003" s="9"/>
      <c r="AP61003" s="9"/>
      <c r="AQ61003" s="9"/>
    </row>
    <row r="61004" spans="41:43" x14ac:dyDescent="0.3">
      <c r="AO61004" s="9"/>
      <c r="AP61004" s="9"/>
      <c r="AQ61004" s="9"/>
    </row>
    <row r="61005" spans="41:43" x14ac:dyDescent="0.3">
      <c r="AO61005" s="9"/>
      <c r="AP61005" s="9"/>
      <c r="AQ61005" s="9"/>
    </row>
    <row r="61006" spans="41:43" x14ac:dyDescent="0.3">
      <c r="AO61006" s="9"/>
      <c r="AP61006" s="9"/>
      <c r="AQ61006" s="9"/>
    </row>
    <row r="61007" spans="41:43" x14ac:dyDescent="0.3">
      <c r="AO61007" s="9"/>
      <c r="AP61007" s="9"/>
      <c r="AQ61007" s="9"/>
    </row>
    <row r="61008" spans="41:43" x14ac:dyDescent="0.3">
      <c r="AO61008" s="9"/>
      <c r="AP61008" s="9"/>
      <c r="AQ61008" s="9"/>
    </row>
    <row r="61009" spans="41:43" x14ac:dyDescent="0.3">
      <c r="AO61009" s="9"/>
      <c r="AP61009" s="9"/>
      <c r="AQ61009" s="9"/>
    </row>
    <row r="61010" spans="41:43" x14ac:dyDescent="0.3">
      <c r="AO61010" s="9"/>
      <c r="AP61010" s="9"/>
      <c r="AQ61010" s="9"/>
    </row>
    <row r="61011" spans="41:43" x14ac:dyDescent="0.3">
      <c r="AO61011" s="9"/>
      <c r="AP61011" s="9"/>
      <c r="AQ61011" s="9"/>
    </row>
    <row r="61012" spans="41:43" x14ac:dyDescent="0.3">
      <c r="AO61012" s="9"/>
      <c r="AP61012" s="9"/>
      <c r="AQ61012" s="9"/>
    </row>
    <row r="61013" spans="41:43" x14ac:dyDescent="0.3">
      <c r="AO61013" s="9"/>
      <c r="AP61013" s="9"/>
      <c r="AQ61013" s="9"/>
    </row>
    <row r="61014" spans="41:43" x14ac:dyDescent="0.3">
      <c r="AO61014" s="9"/>
      <c r="AP61014" s="9"/>
      <c r="AQ61014" s="9"/>
    </row>
    <row r="61015" spans="41:43" x14ac:dyDescent="0.3">
      <c r="AO61015" s="9"/>
      <c r="AP61015" s="9"/>
      <c r="AQ61015" s="9"/>
    </row>
    <row r="61016" spans="41:43" x14ac:dyDescent="0.3">
      <c r="AO61016" s="9"/>
      <c r="AP61016" s="9"/>
      <c r="AQ61016" s="9"/>
    </row>
    <row r="61017" spans="41:43" x14ac:dyDescent="0.3">
      <c r="AO61017" s="9"/>
      <c r="AP61017" s="9"/>
      <c r="AQ61017" s="9"/>
    </row>
    <row r="61018" spans="41:43" x14ac:dyDescent="0.3">
      <c r="AO61018" s="9"/>
      <c r="AP61018" s="9"/>
      <c r="AQ61018" s="9"/>
    </row>
    <row r="61019" spans="41:43" x14ac:dyDescent="0.3">
      <c r="AO61019" s="9"/>
      <c r="AP61019" s="9"/>
      <c r="AQ61019" s="9"/>
    </row>
    <row r="61020" spans="41:43" x14ac:dyDescent="0.3">
      <c r="AO61020" s="9"/>
      <c r="AP61020" s="9"/>
      <c r="AQ61020" s="9"/>
    </row>
    <row r="61021" spans="41:43" x14ac:dyDescent="0.3">
      <c r="AO61021" s="9"/>
      <c r="AP61021" s="9"/>
      <c r="AQ61021" s="9"/>
    </row>
    <row r="61022" spans="41:43" x14ac:dyDescent="0.3">
      <c r="AO61022" s="9"/>
      <c r="AP61022" s="9"/>
      <c r="AQ61022" s="9"/>
    </row>
    <row r="61023" spans="41:43" x14ac:dyDescent="0.3">
      <c r="AO61023" s="9"/>
      <c r="AP61023" s="9"/>
      <c r="AQ61023" s="9"/>
    </row>
    <row r="61024" spans="41:43" x14ac:dyDescent="0.3">
      <c r="AO61024" s="9"/>
      <c r="AP61024" s="9"/>
      <c r="AQ61024" s="9"/>
    </row>
    <row r="61025" spans="41:43" x14ac:dyDescent="0.3">
      <c r="AO61025" s="9"/>
      <c r="AP61025" s="9"/>
      <c r="AQ61025" s="9"/>
    </row>
    <row r="61026" spans="41:43" x14ac:dyDescent="0.3">
      <c r="AO61026" s="9"/>
      <c r="AP61026" s="9"/>
      <c r="AQ61026" s="9"/>
    </row>
    <row r="61027" spans="41:43" x14ac:dyDescent="0.3">
      <c r="AO61027" s="9"/>
      <c r="AP61027" s="9"/>
      <c r="AQ61027" s="9"/>
    </row>
    <row r="61028" spans="41:43" x14ac:dyDescent="0.3">
      <c r="AO61028" s="9"/>
      <c r="AP61028" s="9"/>
      <c r="AQ61028" s="9"/>
    </row>
    <row r="61029" spans="41:43" x14ac:dyDescent="0.3">
      <c r="AO61029" s="9"/>
      <c r="AP61029" s="9"/>
      <c r="AQ61029" s="9"/>
    </row>
    <row r="61030" spans="41:43" x14ac:dyDescent="0.3">
      <c r="AO61030" s="9"/>
      <c r="AP61030" s="9"/>
      <c r="AQ61030" s="9"/>
    </row>
    <row r="61031" spans="41:43" x14ac:dyDescent="0.3">
      <c r="AO61031" s="9"/>
      <c r="AP61031" s="9"/>
      <c r="AQ61031" s="9"/>
    </row>
    <row r="61032" spans="41:43" x14ac:dyDescent="0.3">
      <c r="AO61032" s="9"/>
      <c r="AP61032" s="9"/>
      <c r="AQ61032" s="9"/>
    </row>
    <row r="61033" spans="41:43" x14ac:dyDescent="0.3">
      <c r="AO61033" s="9"/>
      <c r="AP61033" s="9"/>
      <c r="AQ61033" s="9"/>
    </row>
    <row r="61034" spans="41:43" x14ac:dyDescent="0.3">
      <c r="AO61034" s="9"/>
      <c r="AP61034" s="9"/>
      <c r="AQ61034" s="9"/>
    </row>
    <row r="61035" spans="41:43" x14ac:dyDescent="0.3">
      <c r="AO61035" s="9"/>
      <c r="AP61035" s="9"/>
      <c r="AQ61035" s="9"/>
    </row>
    <row r="61036" spans="41:43" x14ac:dyDescent="0.3">
      <c r="AO61036" s="9"/>
      <c r="AP61036" s="9"/>
      <c r="AQ61036" s="9"/>
    </row>
    <row r="61037" spans="41:43" x14ac:dyDescent="0.3">
      <c r="AO61037" s="9"/>
      <c r="AP61037" s="9"/>
      <c r="AQ61037" s="9"/>
    </row>
    <row r="61038" spans="41:43" x14ac:dyDescent="0.3">
      <c r="AO61038" s="9"/>
      <c r="AP61038" s="9"/>
      <c r="AQ61038" s="9"/>
    </row>
    <row r="61039" spans="41:43" x14ac:dyDescent="0.3">
      <c r="AO61039" s="9"/>
      <c r="AP61039" s="9"/>
      <c r="AQ61039" s="9"/>
    </row>
    <row r="61040" spans="41:43" x14ac:dyDescent="0.3">
      <c r="AO61040" s="9"/>
      <c r="AP61040" s="9"/>
      <c r="AQ61040" s="9"/>
    </row>
    <row r="61041" spans="41:43" x14ac:dyDescent="0.3">
      <c r="AO61041" s="9"/>
      <c r="AP61041" s="9"/>
      <c r="AQ61041" s="9"/>
    </row>
    <row r="61042" spans="41:43" x14ac:dyDescent="0.3">
      <c r="AO61042" s="9"/>
      <c r="AP61042" s="9"/>
      <c r="AQ61042" s="9"/>
    </row>
    <row r="61043" spans="41:43" x14ac:dyDescent="0.3">
      <c r="AO61043" s="9"/>
      <c r="AP61043" s="9"/>
      <c r="AQ61043" s="9"/>
    </row>
    <row r="61044" spans="41:43" x14ac:dyDescent="0.3">
      <c r="AO61044" s="9"/>
      <c r="AP61044" s="9"/>
      <c r="AQ61044" s="9"/>
    </row>
    <row r="61045" spans="41:43" x14ac:dyDescent="0.3">
      <c r="AO61045" s="9"/>
      <c r="AP61045" s="9"/>
      <c r="AQ61045" s="9"/>
    </row>
    <row r="61046" spans="41:43" x14ac:dyDescent="0.3">
      <c r="AO61046" s="9"/>
      <c r="AP61046" s="9"/>
      <c r="AQ61046" s="9"/>
    </row>
    <row r="61047" spans="41:43" x14ac:dyDescent="0.3">
      <c r="AO61047" s="9"/>
      <c r="AP61047" s="9"/>
      <c r="AQ61047" s="9"/>
    </row>
    <row r="61048" spans="41:43" x14ac:dyDescent="0.3">
      <c r="AO61048" s="9"/>
      <c r="AP61048" s="9"/>
      <c r="AQ61048" s="9"/>
    </row>
    <row r="61049" spans="41:43" x14ac:dyDescent="0.3">
      <c r="AO61049" s="9"/>
      <c r="AP61049" s="9"/>
      <c r="AQ61049" s="9"/>
    </row>
    <row r="61050" spans="41:43" x14ac:dyDescent="0.3">
      <c r="AO61050" s="9"/>
      <c r="AP61050" s="9"/>
      <c r="AQ61050" s="9"/>
    </row>
    <row r="61051" spans="41:43" x14ac:dyDescent="0.3">
      <c r="AO61051" s="9"/>
      <c r="AP61051" s="9"/>
      <c r="AQ61051" s="9"/>
    </row>
    <row r="61052" spans="41:43" x14ac:dyDescent="0.3">
      <c r="AO61052" s="9"/>
      <c r="AP61052" s="9"/>
      <c r="AQ61052" s="9"/>
    </row>
    <row r="61053" spans="41:43" x14ac:dyDescent="0.3">
      <c r="AO61053" s="9"/>
      <c r="AP61053" s="9"/>
      <c r="AQ61053" s="9"/>
    </row>
    <row r="61054" spans="41:43" x14ac:dyDescent="0.3">
      <c r="AO61054" s="9"/>
      <c r="AP61054" s="9"/>
      <c r="AQ61054" s="9"/>
    </row>
    <row r="61055" spans="41:43" x14ac:dyDescent="0.3">
      <c r="AO61055" s="9"/>
      <c r="AP61055" s="9"/>
      <c r="AQ61055" s="9"/>
    </row>
    <row r="61056" spans="41:43" x14ac:dyDescent="0.3">
      <c r="AO61056" s="9"/>
      <c r="AP61056" s="9"/>
      <c r="AQ61056" s="9"/>
    </row>
    <row r="61057" spans="41:43" x14ac:dyDescent="0.3">
      <c r="AO61057" s="9"/>
      <c r="AP61057" s="9"/>
      <c r="AQ61057" s="9"/>
    </row>
    <row r="61058" spans="41:43" x14ac:dyDescent="0.3">
      <c r="AO61058" s="9"/>
      <c r="AP61058" s="9"/>
      <c r="AQ61058" s="9"/>
    </row>
    <row r="61059" spans="41:43" x14ac:dyDescent="0.3">
      <c r="AO61059" s="9"/>
      <c r="AP61059" s="9"/>
      <c r="AQ61059" s="9"/>
    </row>
    <row r="61060" spans="41:43" x14ac:dyDescent="0.3">
      <c r="AO61060" s="9"/>
      <c r="AP61060" s="9"/>
      <c r="AQ61060" s="9"/>
    </row>
    <row r="61061" spans="41:43" x14ac:dyDescent="0.3">
      <c r="AO61061" s="9"/>
      <c r="AP61061" s="9"/>
      <c r="AQ61061" s="9"/>
    </row>
    <row r="61062" spans="41:43" x14ac:dyDescent="0.3">
      <c r="AO61062" s="9"/>
      <c r="AP61062" s="9"/>
      <c r="AQ61062" s="9"/>
    </row>
    <row r="61063" spans="41:43" x14ac:dyDescent="0.3">
      <c r="AO61063" s="9"/>
      <c r="AP61063" s="9"/>
      <c r="AQ61063" s="9"/>
    </row>
    <row r="61064" spans="41:43" x14ac:dyDescent="0.3">
      <c r="AO61064" s="9"/>
      <c r="AP61064" s="9"/>
      <c r="AQ61064" s="9"/>
    </row>
    <row r="61065" spans="41:43" x14ac:dyDescent="0.3">
      <c r="AO61065" s="9"/>
      <c r="AP61065" s="9"/>
      <c r="AQ61065" s="9"/>
    </row>
    <row r="61066" spans="41:43" x14ac:dyDescent="0.3">
      <c r="AO61066" s="9"/>
      <c r="AP61066" s="9"/>
      <c r="AQ61066" s="9"/>
    </row>
    <row r="61067" spans="41:43" x14ac:dyDescent="0.3">
      <c r="AO61067" s="9"/>
      <c r="AP61067" s="9"/>
      <c r="AQ61067" s="9"/>
    </row>
    <row r="61068" spans="41:43" x14ac:dyDescent="0.3">
      <c r="AO61068" s="9"/>
      <c r="AP61068" s="9"/>
      <c r="AQ61068" s="9"/>
    </row>
    <row r="61069" spans="41:43" x14ac:dyDescent="0.3">
      <c r="AO61069" s="9"/>
      <c r="AP61069" s="9"/>
      <c r="AQ61069" s="9"/>
    </row>
    <row r="61070" spans="41:43" x14ac:dyDescent="0.3">
      <c r="AO61070" s="9"/>
      <c r="AP61070" s="9"/>
      <c r="AQ61070" s="9"/>
    </row>
    <row r="61071" spans="41:43" x14ac:dyDescent="0.3">
      <c r="AO61071" s="9"/>
      <c r="AP61071" s="9"/>
      <c r="AQ61071" s="9"/>
    </row>
    <row r="61072" spans="41:43" x14ac:dyDescent="0.3">
      <c r="AO61072" s="9"/>
      <c r="AP61072" s="9"/>
      <c r="AQ61072" s="9"/>
    </row>
    <row r="61073" spans="41:43" x14ac:dyDescent="0.3">
      <c r="AO61073" s="9"/>
      <c r="AP61073" s="9"/>
      <c r="AQ61073" s="9"/>
    </row>
    <row r="61074" spans="41:43" x14ac:dyDescent="0.3">
      <c r="AO61074" s="9"/>
      <c r="AP61074" s="9"/>
      <c r="AQ61074" s="9"/>
    </row>
    <row r="61075" spans="41:43" x14ac:dyDescent="0.3">
      <c r="AO61075" s="9"/>
      <c r="AP61075" s="9"/>
      <c r="AQ61075" s="9"/>
    </row>
    <row r="61076" spans="41:43" x14ac:dyDescent="0.3">
      <c r="AO61076" s="9"/>
      <c r="AP61076" s="9"/>
      <c r="AQ61076" s="9"/>
    </row>
    <row r="61077" spans="41:43" x14ac:dyDescent="0.3">
      <c r="AO61077" s="9"/>
      <c r="AP61077" s="9"/>
      <c r="AQ61077" s="9"/>
    </row>
    <row r="61078" spans="41:43" x14ac:dyDescent="0.3">
      <c r="AO61078" s="9"/>
      <c r="AP61078" s="9"/>
      <c r="AQ61078" s="9"/>
    </row>
    <row r="61079" spans="41:43" x14ac:dyDescent="0.3">
      <c r="AO61079" s="9"/>
      <c r="AP61079" s="9"/>
      <c r="AQ61079" s="9"/>
    </row>
    <row r="61080" spans="41:43" x14ac:dyDescent="0.3">
      <c r="AO61080" s="9"/>
      <c r="AP61080" s="9"/>
      <c r="AQ61080" s="9"/>
    </row>
    <row r="61081" spans="41:43" x14ac:dyDescent="0.3">
      <c r="AO61081" s="9"/>
      <c r="AP61081" s="9"/>
      <c r="AQ61081" s="9"/>
    </row>
    <row r="61082" spans="41:43" x14ac:dyDescent="0.3">
      <c r="AO61082" s="9"/>
      <c r="AP61082" s="9"/>
      <c r="AQ61082" s="9"/>
    </row>
    <row r="61083" spans="41:43" x14ac:dyDescent="0.3">
      <c r="AO61083" s="9"/>
      <c r="AP61083" s="9"/>
      <c r="AQ61083" s="9"/>
    </row>
    <row r="61084" spans="41:43" x14ac:dyDescent="0.3">
      <c r="AO61084" s="9"/>
      <c r="AP61084" s="9"/>
      <c r="AQ61084" s="9"/>
    </row>
    <row r="61085" spans="41:43" x14ac:dyDescent="0.3">
      <c r="AO61085" s="9"/>
      <c r="AP61085" s="9"/>
      <c r="AQ61085" s="9"/>
    </row>
    <row r="61086" spans="41:43" x14ac:dyDescent="0.3">
      <c r="AO61086" s="9"/>
      <c r="AP61086" s="9"/>
      <c r="AQ61086" s="9"/>
    </row>
    <row r="61087" spans="41:43" x14ac:dyDescent="0.3">
      <c r="AO61087" s="9"/>
      <c r="AP61087" s="9"/>
      <c r="AQ61087" s="9"/>
    </row>
    <row r="61088" spans="41:43" x14ac:dyDescent="0.3">
      <c r="AO61088" s="9"/>
      <c r="AP61088" s="9"/>
      <c r="AQ61088" s="9"/>
    </row>
    <row r="61089" spans="41:43" x14ac:dyDescent="0.3">
      <c r="AO61089" s="9"/>
      <c r="AP61089" s="9"/>
      <c r="AQ61089" s="9"/>
    </row>
    <row r="61090" spans="41:43" x14ac:dyDescent="0.3">
      <c r="AO61090" s="9"/>
      <c r="AP61090" s="9"/>
      <c r="AQ61090" s="9"/>
    </row>
    <row r="61091" spans="41:43" x14ac:dyDescent="0.3">
      <c r="AO61091" s="9"/>
      <c r="AP61091" s="9"/>
      <c r="AQ61091" s="9"/>
    </row>
    <row r="61092" spans="41:43" x14ac:dyDescent="0.3">
      <c r="AO61092" s="9"/>
      <c r="AP61092" s="9"/>
      <c r="AQ61092" s="9"/>
    </row>
    <row r="61093" spans="41:43" x14ac:dyDescent="0.3">
      <c r="AO61093" s="9"/>
      <c r="AP61093" s="9"/>
      <c r="AQ61093" s="9"/>
    </row>
    <row r="61094" spans="41:43" x14ac:dyDescent="0.3">
      <c r="AO61094" s="9"/>
      <c r="AP61094" s="9"/>
      <c r="AQ61094" s="9"/>
    </row>
    <row r="61095" spans="41:43" x14ac:dyDescent="0.3">
      <c r="AO61095" s="9"/>
      <c r="AP61095" s="9"/>
      <c r="AQ61095" s="9"/>
    </row>
    <row r="61096" spans="41:43" x14ac:dyDescent="0.3">
      <c r="AO61096" s="9"/>
      <c r="AP61096" s="9"/>
      <c r="AQ61096" s="9"/>
    </row>
    <row r="61097" spans="41:43" x14ac:dyDescent="0.3">
      <c r="AO61097" s="9"/>
      <c r="AP61097" s="9"/>
      <c r="AQ61097" s="9"/>
    </row>
    <row r="61098" spans="41:43" x14ac:dyDescent="0.3">
      <c r="AO61098" s="9"/>
      <c r="AP61098" s="9"/>
      <c r="AQ61098" s="9"/>
    </row>
    <row r="61099" spans="41:43" x14ac:dyDescent="0.3">
      <c r="AO61099" s="9"/>
      <c r="AP61099" s="9"/>
      <c r="AQ61099" s="9"/>
    </row>
    <row r="61100" spans="41:43" x14ac:dyDescent="0.3">
      <c r="AO61100" s="9"/>
      <c r="AP61100" s="9"/>
      <c r="AQ61100" s="9"/>
    </row>
    <row r="61101" spans="41:43" x14ac:dyDescent="0.3">
      <c r="AO61101" s="9"/>
      <c r="AP61101" s="9"/>
      <c r="AQ61101" s="9"/>
    </row>
    <row r="61102" spans="41:43" x14ac:dyDescent="0.3">
      <c r="AO61102" s="9"/>
      <c r="AP61102" s="9"/>
      <c r="AQ61102" s="9"/>
    </row>
    <row r="61103" spans="41:43" x14ac:dyDescent="0.3">
      <c r="AO61103" s="9"/>
      <c r="AP61103" s="9"/>
      <c r="AQ61103" s="9"/>
    </row>
    <row r="61104" spans="41:43" x14ac:dyDescent="0.3">
      <c r="AO61104" s="9"/>
      <c r="AP61104" s="9"/>
      <c r="AQ61104" s="9"/>
    </row>
    <row r="61105" spans="41:43" x14ac:dyDescent="0.3">
      <c r="AO61105" s="9"/>
      <c r="AP61105" s="9"/>
      <c r="AQ61105" s="9"/>
    </row>
    <row r="61106" spans="41:43" x14ac:dyDescent="0.3">
      <c r="AO61106" s="9"/>
      <c r="AP61106" s="9"/>
      <c r="AQ61106" s="9"/>
    </row>
    <row r="61107" spans="41:43" x14ac:dyDescent="0.3">
      <c r="AO61107" s="9"/>
      <c r="AP61107" s="9"/>
      <c r="AQ61107" s="9"/>
    </row>
    <row r="61108" spans="41:43" x14ac:dyDescent="0.3">
      <c r="AO61108" s="9"/>
      <c r="AP61108" s="9"/>
      <c r="AQ61108" s="9"/>
    </row>
    <row r="61109" spans="41:43" x14ac:dyDescent="0.3">
      <c r="AO61109" s="9"/>
      <c r="AP61109" s="9"/>
      <c r="AQ61109" s="9"/>
    </row>
    <row r="61110" spans="41:43" x14ac:dyDescent="0.3">
      <c r="AO61110" s="9"/>
      <c r="AP61110" s="9"/>
      <c r="AQ61110" s="9"/>
    </row>
    <row r="61111" spans="41:43" x14ac:dyDescent="0.3">
      <c r="AO61111" s="9"/>
      <c r="AP61111" s="9"/>
      <c r="AQ61111" s="9"/>
    </row>
    <row r="61112" spans="41:43" x14ac:dyDescent="0.3">
      <c r="AO61112" s="9"/>
      <c r="AP61112" s="9"/>
      <c r="AQ61112" s="9"/>
    </row>
    <row r="61113" spans="41:43" x14ac:dyDescent="0.3">
      <c r="AO61113" s="9"/>
      <c r="AP61113" s="9"/>
      <c r="AQ61113" s="9"/>
    </row>
    <row r="61114" spans="41:43" x14ac:dyDescent="0.3">
      <c r="AO61114" s="9"/>
      <c r="AP61114" s="9"/>
      <c r="AQ61114" s="9"/>
    </row>
    <row r="61115" spans="41:43" x14ac:dyDescent="0.3">
      <c r="AO61115" s="9"/>
      <c r="AP61115" s="9"/>
      <c r="AQ61115" s="9"/>
    </row>
    <row r="61116" spans="41:43" x14ac:dyDescent="0.3">
      <c r="AO61116" s="9"/>
      <c r="AP61116" s="9"/>
      <c r="AQ61116" s="9"/>
    </row>
    <row r="61117" spans="41:43" x14ac:dyDescent="0.3">
      <c r="AO61117" s="9"/>
      <c r="AP61117" s="9"/>
      <c r="AQ61117" s="9"/>
    </row>
    <row r="61118" spans="41:43" x14ac:dyDescent="0.3">
      <c r="AO61118" s="9"/>
      <c r="AP61118" s="9"/>
      <c r="AQ61118" s="9"/>
    </row>
    <row r="61119" spans="41:43" x14ac:dyDescent="0.3">
      <c r="AO61119" s="9"/>
      <c r="AP61119" s="9"/>
      <c r="AQ61119" s="9"/>
    </row>
    <row r="61120" spans="41:43" x14ac:dyDescent="0.3">
      <c r="AO61120" s="9"/>
      <c r="AP61120" s="9"/>
      <c r="AQ61120" s="9"/>
    </row>
    <row r="61121" spans="41:43" x14ac:dyDescent="0.3">
      <c r="AO61121" s="9"/>
      <c r="AP61121" s="9"/>
      <c r="AQ61121" s="9"/>
    </row>
    <row r="61122" spans="41:43" x14ac:dyDescent="0.3">
      <c r="AO61122" s="9"/>
      <c r="AP61122" s="9"/>
      <c r="AQ61122" s="9"/>
    </row>
    <row r="61123" spans="41:43" x14ac:dyDescent="0.3">
      <c r="AO61123" s="9"/>
      <c r="AP61123" s="9"/>
      <c r="AQ61123" s="9"/>
    </row>
    <row r="61124" spans="41:43" x14ac:dyDescent="0.3">
      <c r="AO61124" s="9"/>
      <c r="AP61124" s="9"/>
      <c r="AQ61124" s="9"/>
    </row>
    <row r="61125" spans="41:43" x14ac:dyDescent="0.3">
      <c r="AO61125" s="9"/>
      <c r="AP61125" s="9"/>
      <c r="AQ61125" s="9"/>
    </row>
    <row r="61126" spans="41:43" x14ac:dyDescent="0.3">
      <c r="AO61126" s="9"/>
      <c r="AP61126" s="9"/>
      <c r="AQ61126" s="9"/>
    </row>
    <row r="61127" spans="41:43" x14ac:dyDescent="0.3">
      <c r="AO61127" s="9"/>
      <c r="AP61127" s="9"/>
      <c r="AQ61127" s="9"/>
    </row>
    <row r="61128" spans="41:43" x14ac:dyDescent="0.3">
      <c r="AO61128" s="9"/>
      <c r="AP61128" s="9"/>
      <c r="AQ61128" s="9"/>
    </row>
    <row r="61129" spans="41:43" x14ac:dyDescent="0.3">
      <c r="AO61129" s="9"/>
      <c r="AP61129" s="9"/>
      <c r="AQ61129" s="9"/>
    </row>
    <row r="61130" spans="41:43" x14ac:dyDescent="0.3">
      <c r="AO61130" s="9"/>
      <c r="AP61130" s="9"/>
      <c r="AQ61130" s="9"/>
    </row>
    <row r="61131" spans="41:43" x14ac:dyDescent="0.3">
      <c r="AO61131" s="9"/>
      <c r="AP61131" s="9"/>
      <c r="AQ61131" s="9"/>
    </row>
    <row r="61132" spans="41:43" x14ac:dyDescent="0.3">
      <c r="AO61132" s="9"/>
      <c r="AP61132" s="9"/>
      <c r="AQ61132" s="9"/>
    </row>
    <row r="61133" spans="41:43" x14ac:dyDescent="0.3">
      <c r="AO61133" s="9"/>
      <c r="AP61133" s="9"/>
      <c r="AQ61133" s="9"/>
    </row>
    <row r="61134" spans="41:43" x14ac:dyDescent="0.3">
      <c r="AO61134" s="9"/>
      <c r="AP61134" s="9"/>
      <c r="AQ61134" s="9"/>
    </row>
    <row r="61135" spans="41:43" x14ac:dyDescent="0.3">
      <c r="AO61135" s="9"/>
      <c r="AP61135" s="9"/>
      <c r="AQ61135" s="9"/>
    </row>
    <row r="61136" spans="41:43" x14ac:dyDescent="0.3">
      <c r="AO61136" s="9"/>
      <c r="AP61136" s="9"/>
      <c r="AQ61136" s="9"/>
    </row>
    <row r="61137" spans="41:43" x14ac:dyDescent="0.3">
      <c r="AO61137" s="9"/>
      <c r="AP61137" s="9"/>
      <c r="AQ61137" s="9"/>
    </row>
    <row r="61138" spans="41:43" x14ac:dyDescent="0.3">
      <c r="AO61138" s="9"/>
      <c r="AP61138" s="9"/>
      <c r="AQ61138" s="9"/>
    </row>
    <row r="61139" spans="41:43" x14ac:dyDescent="0.3">
      <c r="AO61139" s="9"/>
      <c r="AP61139" s="9"/>
      <c r="AQ61139" s="9"/>
    </row>
    <row r="61140" spans="41:43" x14ac:dyDescent="0.3">
      <c r="AO61140" s="9"/>
      <c r="AP61140" s="9"/>
      <c r="AQ61140" s="9"/>
    </row>
    <row r="61141" spans="41:43" x14ac:dyDescent="0.3">
      <c r="AO61141" s="9"/>
      <c r="AP61141" s="9"/>
      <c r="AQ61141" s="9"/>
    </row>
    <row r="61142" spans="41:43" x14ac:dyDescent="0.3">
      <c r="AO61142" s="9"/>
      <c r="AP61142" s="9"/>
      <c r="AQ61142" s="9"/>
    </row>
    <row r="61143" spans="41:43" x14ac:dyDescent="0.3">
      <c r="AO61143" s="9"/>
      <c r="AP61143" s="9"/>
      <c r="AQ61143" s="9"/>
    </row>
    <row r="61144" spans="41:43" x14ac:dyDescent="0.3">
      <c r="AO61144" s="9"/>
      <c r="AP61144" s="9"/>
      <c r="AQ61144" s="9"/>
    </row>
    <row r="61145" spans="41:43" x14ac:dyDescent="0.3">
      <c r="AO61145" s="9"/>
      <c r="AP61145" s="9"/>
      <c r="AQ61145" s="9"/>
    </row>
    <row r="61146" spans="41:43" x14ac:dyDescent="0.3">
      <c r="AO61146" s="9"/>
      <c r="AP61146" s="9"/>
      <c r="AQ61146" s="9"/>
    </row>
    <row r="61147" spans="41:43" x14ac:dyDescent="0.3">
      <c r="AO61147" s="9"/>
      <c r="AP61147" s="9"/>
      <c r="AQ61147" s="9"/>
    </row>
    <row r="61148" spans="41:43" x14ac:dyDescent="0.3">
      <c r="AO61148" s="9"/>
      <c r="AP61148" s="9"/>
      <c r="AQ61148" s="9"/>
    </row>
    <row r="61149" spans="41:43" x14ac:dyDescent="0.3">
      <c r="AO61149" s="9"/>
      <c r="AP61149" s="9"/>
      <c r="AQ61149" s="9"/>
    </row>
    <row r="61150" spans="41:43" x14ac:dyDescent="0.3">
      <c r="AO61150" s="9"/>
      <c r="AP61150" s="9"/>
      <c r="AQ61150" s="9"/>
    </row>
    <row r="61151" spans="41:43" x14ac:dyDescent="0.3">
      <c r="AO61151" s="9"/>
      <c r="AP61151" s="9"/>
      <c r="AQ61151" s="9"/>
    </row>
    <row r="61152" spans="41:43" x14ac:dyDescent="0.3">
      <c r="AO61152" s="9"/>
      <c r="AP61152" s="9"/>
      <c r="AQ61152" s="9"/>
    </row>
    <row r="61153" spans="41:43" x14ac:dyDescent="0.3">
      <c r="AO61153" s="9"/>
      <c r="AP61153" s="9"/>
      <c r="AQ61153" s="9"/>
    </row>
    <row r="61154" spans="41:43" x14ac:dyDescent="0.3">
      <c r="AO61154" s="9"/>
      <c r="AP61154" s="9"/>
      <c r="AQ61154" s="9"/>
    </row>
    <row r="61155" spans="41:43" x14ac:dyDescent="0.3">
      <c r="AO61155" s="9"/>
      <c r="AP61155" s="9"/>
      <c r="AQ61155" s="9"/>
    </row>
    <row r="61156" spans="41:43" x14ac:dyDescent="0.3">
      <c r="AO61156" s="9"/>
      <c r="AP61156" s="9"/>
      <c r="AQ61156" s="9"/>
    </row>
    <row r="61157" spans="41:43" x14ac:dyDescent="0.3">
      <c r="AO61157" s="9"/>
      <c r="AP61157" s="9"/>
      <c r="AQ61157" s="9"/>
    </row>
    <row r="61158" spans="41:43" x14ac:dyDescent="0.3">
      <c r="AO61158" s="9"/>
      <c r="AP61158" s="9"/>
      <c r="AQ61158" s="9"/>
    </row>
    <row r="61159" spans="41:43" x14ac:dyDescent="0.3">
      <c r="AO61159" s="9"/>
      <c r="AP61159" s="9"/>
      <c r="AQ61159" s="9"/>
    </row>
    <row r="61160" spans="41:43" x14ac:dyDescent="0.3">
      <c r="AO61160" s="9"/>
      <c r="AP61160" s="9"/>
      <c r="AQ61160" s="9"/>
    </row>
    <row r="61161" spans="41:43" x14ac:dyDescent="0.3">
      <c r="AO61161" s="9"/>
      <c r="AP61161" s="9"/>
      <c r="AQ61161" s="9"/>
    </row>
    <row r="61162" spans="41:43" x14ac:dyDescent="0.3">
      <c r="AO61162" s="9"/>
      <c r="AP61162" s="9"/>
      <c r="AQ61162" s="9"/>
    </row>
    <row r="61163" spans="41:43" x14ac:dyDescent="0.3">
      <c r="AO61163" s="9"/>
      <c r="AP61163" s="9"/>
      <c r="AQ61163" s="9"/>
    </row>
    <row r="61164" spans="41:43" x14ac:dyDescent="0.3">
      <c r="AO61164" s="9"/>
      <c r="AP61164" s="9"/>
      <c r="AQ61164" s="9"/>
    </row>
    <row r="61165" spans="41:43" x14ac:dyDescent="0.3">
      <c r="AO61165" s="9"/>
      <c r="AP61165" s="9"/>
      <c r="AQ61165" s="9"/>
    </row>
    <row r="61166" spans="41:43" x14ac:dyDescent="0.3">
      <c r="AO61166" s="9"/>
      <c r="AP61166" s="9"/>
      <c r="AQ61166" s="9"/>
    </row>
    <row r="61167" spans="41:43" x14ac:dyDescent="0.3">
      <c r="AO61167" s="9"/>
      <c r="AP61167" s="9"/>
      <c r="AQ61167" s="9"/>
    </row>
    <row r="61168" spans="41:43" x14ac:dyDescent="0.3">
      <c r="AO61168" s="9"/>
      <c r="AP61168" s="9"/>
      <c r="AQ61168" s="9"/>
    </row>
    <row r="61169" spans="41:43" x14ac:dyDescent="0.3">
      <c r="AO61169" s="9"/>
      <c r="AP61169" s="9"/>
      <c r="AQ61169" s="9"/>
    </row>
    <row r="61170" spans="41:43" x14ac:dyDescent="0.3">
      <c r="AO61170" s="9"/>
      <c r="AP61170" s="9"/>
      <c r="AQ61170" s="9"/>
    </row>
    <row r="61171" spans="41:43" x14ac:dyDescent="0.3">
      <c r="AO61171" s="9"/>
      <c r="AP61171" s="9"/>
      <c r="AQ61171" s="9"/>
    </row>
    <row r="61172" spans="41:43" x14ac:dyDescent="0.3">
      <c r="AO61172" s="9"/>
      <c r="AP61172" s="9"/>
      <c r="AQ61172" s="9"/>
    </row>
    <row r="61173" spans="41:43" x14ac:dyDescent="0.3">
      <c r="AO61173" s="9"/>
      <c r="AP61173" s="9"/>
      <c r="AQ61173" s="9"/>
    </row>
    <row r="61174" spans="41:43" x14ac:dyDescent="0.3">
      <c r="AO61174" s="9"/>
      <c r="AP61174" s="9"/>
      <c r="AQ61174" s="9"/>
    </row>
    <row r="61175" spans="41:43" x14ac:dyDescent="0.3">
      <c r="AO61175" s="9"/>
      <c r="AP61175" s="9"/>
      <c r="AQ61175" s="9"/>
    </row>
    <row r="61176" spans="41:43" x14ac:dyDescent="0.3">
      <c r="AO61176" s="9"/>
      <c r="AP61176" s="9"/>
      <c r="AQ61176" s="9"/>
    </row>
    <row r="61177" spans="41:43" x14ac:dyDescent="0.3">
      <c r="AO61177" s="9"/>
      <c r="AP61177" s="9"/>
      <c r="AQ61177" s="9"/>
    </row>
    <row r="61178" spans="41:43" x14ac:dyDescent="0.3">
      <c r="AO61178" s="9"/>
      <c r="AP61178" s="9"/>
      <c r="AQ61178" s="9"/>
    </row>
    <row r="61179" spans="41:43" x14ac:dyDescent="0.3">
      <c r="AO61179" s="9"/>
      <c r="AP61179" s="9"/>
      <c r="AQ61179" s="9"/>
    </row>
    <row r="61180" spans="41:43" x14ac:dyDescent="0.3">
      <c r="AO61180" s="9"/>
      <c r="AP61180" s="9"/>
      <c r="AQ61180" s="9"/>
    </row>
    <row r="61181" spans="41:43" x14ac:dyDescent="0.3">
      <c r="AO61181" s="9"/>
      <c r="AP61181" s="9"/>
      <c r="AQ61181" s="9"/>
    </row>
    <row r="61182" spans="41:43" x14ac:dyDescent="0.3">
      <c r="AO61182" s="9"/>
      <c r="AP61182" s="9"/>
      <c r="AQ61182" s="9"/>
    </row>
    <row r="61183" spans="41:43" x14ac:dyDescent="0.3">
      <c r="AO61183" s="9"/>
      <c r="AP61183" s="9"/>
      <c r="AQ61183" s="9"/>
    </row>
    <row r="61184" spans="41:43" x14ac:dyDescent="0.3">
      <c r="AO61184" s="9"/>
      <c r="AP61184" s="9"/>
      <c r="AQ61184" s="9"/>
    </row>
    <row r="61185" spans="41:43" x14ac:dyDescent="0.3">
      <c r="AO61185" s="9"/>
      <c r="AP61185" s="9"/>
      <c r="AQ61185" s="9"/>
    </row>
    <row r="61186" spans="41:43" x14ac:dyDescent="0.3">
      <c r="AO61186" s="9"/>
      <c r="AP61186" s="9"/>
      <c r="AQ61186" s="9"/>
    </row>
    <row r="61187" spans="41:43" x14ac:dyDescent="0.3">
      <c r="AO61187" s="9"/>
      <c r="AP61187" s="9"/>
      <c r="AQ61187" s="9"/>
    </row>
    <row r="61188" spans="41:43" x14ac:dyDescent="0.3">
      <c r="AO61188" s="9"/>
      <c r="AP61188" s="9"/>
      <c r="AQ61188" s="9"/>
    </row>
    <row r="61189" spans="41:43" x14ac:dyDescent="0.3">
      <c r="AO61189" s="9"/>
      <c r="AP61189" s="9"/>
      <c r="AQ61189" s="9"/>
    </row>
    <row r="61190" spans="41:43" x14ac:dyDescent="0.3">
      <c r="AO61190" s="9"/>
      <c r="AP61190" s="9"/>
      <c r="AQ61190" s="9"/>
    </row>
    <row r="61191" spans="41:43" x14ac:dyDescent="0.3">
      <c r="AO61191" s="9"/>
      <c r="AP61191" s="9"/>
      <c r="AQ61191" s="9"/>
    </row>
    <row r="61192" spans="41:43" x14ac:dyDescent="0.3">
      <c r="AO61192" s="9"/>
      <c r="AP61192" s="9"/>
      <c r="AQ61192" s="9"/>
    </row>
    <row r="61193" spans="41:43" x14ac:dyDescent="0.3">
      <c r="AO61193" s="9"/>
      <c r="AP61193" s="9"/>
      <c r="AQ61193" s="9"/>
    </row>
    <row r="61194" spans="41:43" x14ac:dyDescent="0.3">
      <c r="AO61194" s="9"/>
      <c r="AP61194" s="9"/>
      <c r="AQ61194" s="9"/>
    </row>
    <row r="61195" spans="41:43" x14ac:dyDescent="0.3">
      <c r="AO61195" s="9"/>
      <c r="AP61195" s="9"/>
      <c r="AQ61195" s="9"/>
    </row>
    <row r="61196" spans="41:43" x14ac:dyDescent="0.3">
      <c r="AO61196" s="9"/>
      <c r="AP61196" s="9"/>
      <c r="AQ61196" s="9"/>
    </row>
    <row r="61197" spans="41:43" x14ac:dyDescent="0.3">
      <c r="AO61197" s="9"/>
      <c r="AP61197" s="9"/>
      <c r="AQ61197" s="9"/>
    </row>
    <row r="61198" spans="41:43" x14ac:dyDescent="0.3">
      <c r="AO61198" s="9"/>
      <c r="AP61198" s="9"/>
      <c r="AQ61198" s="9"/>
    </row>
    <row r="61199" spans="41:43" x14ac:dyDescent="0.3">
      <c r="AO61199" s="9"/>
      <c r="AP61199" s="9"/>
      <c r="AQ61199" s="9"/>
    </row>
    <row r="61200" spans="41:43" x14ac:dyDescent="0.3">
      <c r="AO61200" s="9"/>
      <c r="AP61200" s="9"/>
      <c r="AQ61200" s="9"/>
    </row>
    <row r="61201" spans="41:43" x14ac:dyDescent="0.3">
      <c r="AO61201" s="9"/>
      <c r="AP61201" s="9"/>
      <c r="AQ61201" s="9"/>
    </row>
    <row r="61202" spans="41:43" x14ac:dyDescent="0.3">
      <c r="AO61202" s="9"/>
      <c r="AP61202" s="9"/>
      <c r="AQ61202" s="9"/>
    </row>
    <row r="61203" spans="41:43" x14ac:dyDescent="0.3">
      <c r="AO61203" s="9"/>
      <c r="AP61203" s="9"/>
      <c r="AQ61203" s="9"/>
    </row>
    <row r="61204" spans="41:43" x14ac:dyDescent="0.3">
      <c r="AO61204" s="9"/>
      <c r="AP61204" s="9"/>
      <c r="AQ61204" s="9"/>
    </row>
    <row r="61205" spans="41:43" x14ac:dyDescent="0.3">
      <c r="AO61205" s="9"/>
      <c r="AP61205" s="9"/>
      <c r="AQ61205" s="9"/>
    </row>
    <row r="61206" spans="41:43" x14ac:dyDescent="0.3">
      <c r="AO61206" s="9"/>
      <c r="AP61206" s="9"/>
      <c r="AQ61206" s="9"/>
    </row>
    <row r="61207" spans="41:43" x14ac:dyDescent="0.3">
      <c r="AO61207" s="9"/>
      <c r="AP61207" s="9"/>
      <c r="AQ61207" s="9"/>
    </row>
    <row r="61208" spans="41:43" x14ac:dyDescent="0.3">
      <c r="AO61208" s="9"/>
      <c r="AP61208" s="9"/>
      <c r="AQ61208" s="9"/>
    </row>
    <row r="61209" spans="41:43" x14ac:dyDescent="0.3">
      <c r="AO61209" s="9"/>
      <c r="AP61209" s="9"/>
      <c r="AQ61209" s="9"/>
    </row>
    <row r="61210" spans="41:43" x14ac:dyDescent="0.3">
      <c r="AO61210" s="9"/>
      <c r="AP61210" s="9"/>
      <c r="AQ61210" s="9"/>
    </row>
    <row r="61211" spans="41:43" x14ac:dyDescent="0.3">
      <c r="AO61211" s="9"/>
      <c r="AP61211" s="9"/>
      <c r="AQ61211" s="9"/>
    </row>
    <row r="61212" spans="41:43" x14ac:dyDescent="0.3">
      <c r="AO61212" s="9"/>
      <c r="AP61212" s="9"/>
      <c r="AQ61212" s="9"/>
    </row>
    <row r="61213" spans="41:43" x14ac:dyDescent="0.3">
      <c r="AO61213" s="9"/>
      <c r="AP61213" s="9"/>
      <c r="AQ61213" s="9"/>
    </row>
    <row r="61214" spans="41:43" x14ac:dyDescent="0.3">
      <c r="AO61214" s="9"/>
      <c r="AP61214" s="9"/>
      <c r="AQ61214" s="9"/>
    </row>
    <row r="61215" spans="41:43" x14ac:dyDescent="0.3">
      <c r="AO61215" s="9"/>
      <c r="AP61215" s="9"/>
      <c r="AQ61215" s="9"/>
    </row>
    <row r="61216" spans="41:43" x14ac:dyDescent="0.3">
      <c r="AO61216" s="9"/>
      <c r="AP61216" s="9"/>
      <c r="AQ61216" s="9"/>
    </row>
    <row r="61217" spans="41:43" x14ac:dyDescent="0.3">
      <c r="AO61217" s="9"/>
      <c r="AP61217" s="9"/>
      <c r="AQ61217" s="9"/>
    </row>
    <row r="61218" spans="41:43" x14ac:dyDescent="0.3">
      <c r="AO61218" s="9"/>
      <c r="AP61218" s="9"/>
      <c r="AQ61218" s="9"/>
    </row>
    <row r="61219" spans="41:43" x14ac:dyDescent="0.3">
      <c r="AO61219" s="9"/>
      <c r="AP61219" s="9"/>
      <c r="AQ61219" s="9"/>
    </row>
    <row r="61220" spans="41:43" x14ac:dyDescent="0.3">
      <c r="AO61220" s="9"/>
      <c r="AP61220" s="9"/>
      <c r="AQ61220" s="9"/>
    </row>
    <row r="61221" spans="41:43" x14ac:dyDescent="0.3">
      <c r="AO61221" s="9"/>
      <c r="AP61221" s="9"/>
      <c r="AQ61221" s="9"/>
    </row>
    <row r="61222" spans="41:43" x14ac:dyDescent="0.3">
      <c r="AO61222" s="9"/>
      <c r="AP61222" s="9"/>
      <c r="AQ61222" s="9"/>
    </row>
    <row r="61223" spans="41:43" x14ac:dyDescent="0.3">
      <c r="AO61223" s="9"/>
      <c r="AP61223" s="9"/>
      <c r="AQ61223" s="9"/>
    </row>
    <row r="61224" spans="41:43" x14ac:dyDescent="0.3">
      <c r="AO61224" s="9"/>
      <c r="AP61224" s="9"/>
      <c r="AQ61224" s="9"/>
    </row>
    <row r="61225" spans="41:43" x14ac:dyDescent="0.3">
      <c r="AO61225" s="9"/>
      <c r="AP61225" s="9"/>
      <c r="AQ61225" s="9"/>
    </row>
    <row r="61226" spans="41:43" x14ac:dyDescent="0.3">
      <c r="AO61226" s="9"/>
      <c r="AP61226" s="9"/>
      <c r="AQ61226" s="9"/>
    </row>
    <row r="61227" spans="41:43" x14ac:dyDescent="0.3">
      <c r="AO61227" s="9"/>
      <c r="AP61227" s="9"/>
      <c r="AQ61227" s="9"/>
    </row>
    <row r="61228" spans="41:43" x14ac:dyDescent="0.3">
      <c r="AO61228" s="9"/>
      <c r="AP61228" s="9"/>
      <c r="AQ61228" s="9"/>
    </row>
    <row r="61229" spans="41:43" x14ac:dyDescent="0.3">
      <c r="AO61229" s="9"/>
      <c r="AP61229" s="9"/>
      <c r="AQ61229" s="9"/>
    </row>
    <row r="61230" spans="41:43" x14ac:dyDescent="0.3">
      <c r="AO61230" s="9"/>
      <c r="AP61230" s="9"/>
      <c r="AQ61230" s="9"/>
    </row>
    <row r="61231" spans="41:43" x14ac:dyDescent="0.3">
      <c r="AO61231" s="9"/>
      <c r="AP61231" s="9"/>
      <c r="AQ61231" s="9"/>
    </row>
    <row r="61232" spans="41:43" x14ac:dyDescent="0.3">
      <c r="AO61232" s="9"/>
      <c r="AP61232" s="9"/>
      <c r="AQ61232" s="9"/>
    </row>
    <row r="61233" spans="41:43" x14ac:dyDescent="0.3">
      <c r="AO61233" s="9"/>
      <c r="AP61233" s="9"/>
      <c r="AQ61233" s="9"/>
    </row>
    <row r="61234" spans="41:43" x14ac:dyDescent="0.3">
      <c r="AO61234" s="9"/>
      <c r="AP61234" s="9"/>
      <c r="AQ61234" s="9"/>
    </row>
    <row r="61235" spans="41:43" x14ac:dyDescent="0.3">
      <c r="AO61235" s="9"/>
      <c r="AP61235" s="9"/>
      <c r="AQ61235" s="9"/>
    </row>
    <row r="61236" spans="41:43" x14ac:dyDescent="0.3">
      <c r="AO61236" s="9"/>
      <c r="AP61236" s="9"/>
      <c r="AQ61236" s="9"/>
    </row>
    <row r="61237" spans="41:43" x14ac:dyDescent="0.3">
      <c r="AO61237" s="9"/>
      <c r="AP61237" s="9"/>
      <c r="AQ61237" s="9"/>
    </row>
    <row r="61238" spans="41:43" x14ac:dyDescent="0.3">
      <c r="AO61238" s="9"/>
      <c r="AP61238" s="9"/>
      <c r="AQ61238" s="9"/>
    </row>
    <row r="61239" spans="41:43" x14ac:dyDescent="0.3">
      <c r="AO61239" s="9"/>
      <c r="AP61239" s="9"/>
      <c r="AQ61239" s="9"/>
    </row>
    <row r="61240" spans="41:43" x14ac:dyDescent="0.3">
      <c r="AO61240" s="9"/>
      <c r="AP61240" s="9"/>
      <c r="AQ61240" s="9"/>
    </row>
    <row r="61241" spans="41:43" x14ac:dyDescent="0.3">
      <c r="AO61241" s="9"/>
      <c r="AP61241" s="9"/>
      <c r="AQ61241" s="9"/>
    </row>
    <row r="61242" spans="41:43" x14ac:dyDescent="0.3">
      <c r="AO61242" s="9"/>
      <c r="AP61242" s="9"/>
      <c r="AQ61242" s="9"/>
    </row>
    <row r="61243" spans="41:43" x14ac:dyDescent="0.3">
      <c r="AO61243" s="9"/>
      <c r="AP61243" s="9"/>
      <c r="AQ61243" s="9"/>
    </row>
    <row r="61244" spans="41:43" x14ac:dyDescent="0.3">
      <c r="AO61244" s="9"/>
      <c r="AP61244" s="9"/>
      <c r="AQ61244" s="9"/>
    </row>
    <row r="61245" spans="41:43" x14ac:dyDescent="0.3">
      <c r="AO61245" s="9"/>
      <c r="AP61245" s="9"/>
      <c r="AQ61245" s="9"/>
    </row>
    <row r="61246" spans="41:43" x14ac:dyDescent="0.3">
      <c r="AO61246" s="9"/>
      <c r="AP61246" s="9"/>
      <c r="AQ61246" s="9"/>
    </row>
    <row r="61247" spans="41:43" x14ac:dyDescent="0.3">
      <c r="AO61247" s="9"/>
      <c r="AP61247" s="9"/>
      <c r="AQ61247" s="9"/>
    </row>
    <row r="61248" spans="41:43" x14ac:dyDescent="0.3">
      <c r="AO61248" s="9"/>
      <c r="AP61248" s="9"/>
      <c r="AQ61248" s="9"/>
    </row>
    <row r="61249" spans="41:43" x14ac:dyDescent="0.3">
      <c r="AO61249" s="9"/>
      <c r="AP61249" s="9"/>
      <c r="AQ61249" s="9"/>
    </row>
    <row r="61250" spans="41:43" x14ac:dyDescent="0.3">
      <c r="AO61250" s="9"/>
      <c r="AP61250" s="9"/>
      <c r="AQ61250" s="9"/>
    </row>
    <row r="61251" spans="41:43" x14ac:dyDescent="0.3">
      <c r="AO61251" s="9"/>
      <c r="AP61251" s="9"/>
      <c r="AQ61251" s="9"/>
    </row>
    <row r="61252" spans="41:43" x14ac:dyDescent="0.3">
      <c r="AO61252" s="9"/>
      <c r="AP61252" s="9"/>
      <c r="AQ61252" s="9"/>
    </row>
    <row r="61253" spans="41:43" x14ac:dyDescent="0.3">
      <c r="AO61253" s="9"/>
      <c r="AP61253" s="9"/>
      <c r="AQ61253" s="9"/>
    </row>
    <row r="61254" spans="41:43" x14ac:dyDescent="0.3">
      <c r="AO61254" s="9"/>
      <c r="AP61254" s="9"/>
      <c r="AQ61254" s="9"/>
    </row>
    <row r="61255" spans="41:43" x14ac:dyDescent="0.3">
      <c r="AO61255" s="9"/>
      <c r="AP61255" s="9"/>
      <c r="AQ61255" s="9"/>
    </row>
    <row r="61256" spans="41:43" x14ac:dyDescent="0.3">
      <c r="AO61256" s="9"/>
      <c r="AP61256" s="9"/>
      <c r="AQ61256" s="9"/>
    </row>
    <row r="61257" spans="41:43" x14ac:dyDescent="0.3">
      <c r="AO61257" s="9"/>
      <c r="AP61257" s="9"/>
      <c r="AQ61257" s="9"/>
    </row>
    <row r="61258" spans="41:43" x14ac:dyDescent="0.3">
      <c r="AO61258" s="9"/>
      <c r="AP61258" s="9"/>
      <c r="AQ61258" s="9"/>
    </row>
    <row r="61259" spans="41:43" x14ac:dyDescent="0.3">
      <c r="AO61259" s="9"/>
      <c r="AP61259" s="9"/>
      <c r="AQ61259" s="9"/>
    </row>
    <row r="61260" spans="41:43" x14ac:dyDescent="0.3">
      <c r="AO61260" s="9"/>
      <c r="AP61260" s="9"/>
      <c r="AQ61260" s="9"/>
    </row>
    <row r="61261" spans="41:43" x14ac:dyDescent="0.3">
      <c r="AO61261" s="9"/>
      <c r="AP61261" s="9"/>
      <c r="AQ61261" s="9"/>
    </row>
    <row r="61262" spans="41:43" x14ac:dyDescent="0.3">
      <c r="AO61262" s="9"/>
      <c r="AP61262" s="9"/>
      <c r="AQ61262" s="9"/>
    </row>
    <row r="61263" spans="41:43" x14ac:dyDescent="0.3">
      <c r="AO61263" s="9"/>
      <c r="AP61263" s="9"/>
      <c r="AQ61263" s="9"/>
    </row>
    <row r="61264" spans="41:43" x14ac:dyDescent="0.3">
      <c r="AO61264" s="9"/>
      <c r="AP61264" s="9"/>
      <c r="AQ61264" s="9"/>
    </row>
    <row r="61265" spans="41:43" x14ac:dyDescent="0.3">
      <c r="AO61265" s="9"/>
      <c r="AP61265" s="9"/>
      <c r="AQ61265" s="9"/>
    </row>
    <row r="61266" spans="41:43" x14ac:dyDescent="0.3">
      <c r="AO61266" s="9"/>
      <c r="AP61266" s="9"/>
      <c r="AQ61266" s="9"/>
    </row>
    <row r="61267" spans="41:43" x14ac:dyDescent="0.3">
      <c r="AO61267" s="9"/>
      <c r="AP61267" s="9"/>
      <c r="AQ61267" s="9"/>
    </row>
    <row r="61268" spans="41:43" x14ac:dyDescent="0.3">
      <c r="AO61268" s="9"/>
      <c r="AP61268" s="9"/>
      <c r="AQ61268" s="9"/>
    </row>
    <row r="61269" spans="41:43" x14ac:dyDescent="0.3">
      <c r="AO61269" s="9"/>
      <c r="AP61269" s="9"/>
      <c r="AQ61269" s="9"/>
    </row>
    <row r="61270" spans="41:43" x14ac:dyDescent="0.3">
      <c r="AO61270" s="9"/>
      <c r="AP61270" s="9"/>
      <c r="AQ61270" s="9"/>
    </row>
    <row r="61271" spans="41:43" x14ac:dyDescent="0.3">
      <c r="AO61271" s="9"/>
      <c r="AP61271" s="9"/>
      <c r="AQ61271" s="9"/>
    </row>
    <row r="61272" spans="41:43" x14ac:dyDescent="0.3">
      <c r="AO61272" s="9"/>
      <c r="AP61272" s="9"/>
      <c r="AQ61272" s="9"/>
    </row>
    <row r="61273" spans="41:43" x14ac:dyDescent="0.3">
      <c r="AO61273" s="9"/>
      <c r="AP61273" s="9"/>
      <c r="AQ61273" s="9"/>
    </row>
    <row r="61274" spans="41:43" x14ac:dyDescent="0.3">
      <c r="AO61274" s="9"/>
      <c r="AP61274" s="9"/>
      <c r="AQ61274" s="9"/>
    </row>
    <row r="61275" spans="41:43" x14ac:dyDescent="0.3">
      <c r="AO61275" s="9"/>
      <c r="AP61275" s="9"/>
      <c r="AQ61275" s="9"/>
    </row>
    <row r="61276" spans="41:43" x14ac:dyDescent="0.3">
      <c r="AO61276" s="9"/>
      <c r="AP61276" s="9"/>
      <c r="AQ61276" s="9"/>
    </row>
    <row r="61277" spans="41:43" x14ac:dyDescent="0.3">
      <c r="AO61277" s="9"/>
      <c r="AP61277" s="9"/>
      <c r="AQ61277" s="9"/>
    </row>
    <row r="61278" spans="41:43" x14ac:dyDescent="0.3">
      <c r="AO61278" s="9"/>
      <c r="AP61278" s="9"/>
      <c r="AQ61278" s="9"/>
    </row>
    <row r="61279" spans="41:43" x14ac:dyDescent="0.3">
      <c r="AO61279" s="9"/>
      <c r="AP61279" s="9"/>
      <c r="AQ61279" s="9"/>
    </row>
    <row r="61280" spans="41:43" x14ac:dyDescent="0.3">
      <c r="AO61280" s="9"/>
      <c r="AP61280" s="9"/>
      <c r="AQ61280" s="9"/>
    </row>
    <row r="61281" spans="41:43" x14ac:dyDescent="0.3">
      <c r="AO61281" s="9"/>
      <c r="AP61281" s="9"/>
      <c r="AQ61281" s="9"/>
    </row>
    <row r="61282" spans="41:43" x14ac:dyDescent="0.3">
      <c r="AO61282" s="9"/>
      <c r="AP61282" s="9"/>
      <c r="AQ61282" s="9"/>
    </row>
    <row r="61283" spans="41:43" x14ac:dyDescent="0.3">
      <c r="AO61283" s="9"/>
      <c r="AP61283" s="9"/>
      <c r="AQ61283" s="9"/>
    </row>
    <row r="61284" spans="41:43" x14ac:dyDescent="0.3">
      <c r="AO61284" s="9"/>
      <c r="AP61284" s="9"/>
      <c r="AQ61284" s="9"/>
    </row>
    <row r="61285" spans="41:43" x14ac:dyDescent="0.3">
      <c r="AO61285" s="9"/>
      <c r="AP61285" s="9"/>
      <c r="AQ61285" s="9"/>
    </row>
    <row r="61286" spans="41:43" x14ac:dyDescent="0.3">
      <c r="AO61286" s="9"/>
      <c r="AP61286" s="9"/>
      <c r="AQ61286" s="9"/>
    </row>
    <row r="61287" spans="41:43" x14ac:dyDescent="0.3">
      <c r="AO61287" s="9"/>
      <c r="AP61287" s="9"/>
      <c r="AQ61287" s="9"/>
    </row>
    <row r="61288" spans="41:43" x14ac:dyDescent="0.3">
      <c r="AO61288" s="9"/>
      <c r="AP61288" s="9"/>
      <c r="AQ61288" s="9"/>
    </row>
    <row r="61289" spans="41:43" x14ac:dyDescent="0.3">
      <c r="AO61289" s="9"/>
      <c r="AP61289" s="9"/>
      <c r="AQ61289" s="9"/>
    </row>
    <row r="61290" spans="41:43" x14ac:dyDescent="0.3">
      <c r="AO61290" s="9"/>
      <c r="AP61290" s="9"/>
      <c r="AQ61290" s="9"/>
    </row>
    <row r="61291" spans="41:43" x14ac:dyDescent="0.3">
      <c r="AO61291" s="9"/>
      <c r="AP61291" s="9"/>
      <c r="AQ61291" s="9"/>
    </row>
    <row r="61292" spans="41:43" x14ac:dyDescent="0.3">
      <c r="AO61292" s="9"/>
      <c r="AP61292" s="9"/>
      <c r="AQ61292" s="9"/>
    </row>
    <row r="61293" spans="41:43" x14ac:dyDescent="0.3">
      <c r="AO61293" s="9"/>
      <c r="AP61293" s="9"/>
      <c r="AQ61293" s="9"/>
    </row>
    <row r="61294" spans="41:43" x14ac:dyDescent="0.3">
      <c r="AO61294" s="9"/>
      <c r="AP61294" s="9"/>
      <c r="AQ61294" s="9"/>
    </row>
    <row r="61295" spans="41:43" x14ac:dyDescent="0.3">
      <c r="AO61295" s="9"/>
      <c r="AP61295" s="9"/>
      <c r="AQ61295" s="9"/>
    </row>
    <row r="61296" spans="41:43" x14ac:dyDescent="0.3">
      <c r="AO61296" s="9"/>
      <c r="AP61296" s="9"/>
      <c r="AQ61296" s="9"/>
    </row>
    <row r="61297" spans="41:43" x14ac:dyDescent="0.3">
      <c r="AO61297" s="9"/>
      <c r="AP61297" s="9"/>
      <c r="AQ61297" s="9"/>
    </row>
    <row r="61298" spans="41:43" x14ac:dyDescent="0.3">
      <c r="AO61298" s="9"/>
      <c r="AP61298" s="9"/>
      <c r="AQ61298" s="9"/>
    </row>
    <row r="61299" spans="41:43" x14ac:dyDescent="0.3">
      <c r="AO61299" s="9"/>
      <c r="AP61299" s="9"/>
      <c r="AQ61299" s="9"/>
    </row>
    <row r="61300" spans="41:43" x14ac:dyDescent="0.3">
      <c r="AO61300" s="9"/>
      <c r="AP61300" s="9"/>
      <c r="AQ61300" s="9"/>
    </row>
    <row r="61301" spans="41:43" x14ac:dyDescent="0.3">
      <c r="AO61301" s="9"/>
      <c r="AP61301" s="9"/>
      <c r="AQ61301" s="9"/>
    </row>
    <row r="61302" spans="41:43" x14ac:dyDescent="0.3">
      <c r="AO61302" s="9"/>
      <c r="AP61302" s="9"/>
      <c r="AQ61302" s="9"/>
    </row>
    <row r="61303" spans="41:43" x14ac:dyDescent="0.3">
      <c r="AO61303" s="9"/>
      <c r="AP61303" s="9"/>
      <c r="AQ61303" s="9"/>
    </row>
    <row r="61304" spans="41:43" x14ac:dyDescent="0.3">
      <c r="AO61304" s="9"/>
      <c r="AP61304" s="9"/>
      <c r="AQ61304" s="9"/>
    </row>
    <row r="61305" spans="41:43" x14ac:dyDescent="0.3">
      <c r="AO61305" s="9"/>
      <c r="AP61305" s="9"/>
      <c r="AQ61305" s="9"/>
    </row>
    <row r="61306" spans="41:43" x14ac:dyDescent="0.3">
      <c r="AO61306" s="9"/>
      <c r="AP61306" s="9"/>
      <c r="AQ61306" s="9"/>
    </row>
    <row r="61307" spans="41:43" x14ac:dyDescent="0.3">
      <c r="AO61307" s="9"/>
      <c r="AP61307" s="9"/>
      <c r="AQ61307" s="9"/>
    </row>
    <row r="61308" spans="41:43" x14ac:dyDescent="0.3">
      <c r="AO61308" s="9"/>
      <c r="AP61308" s="9"/>
      <c r="AQ61308" s="9"/>
    </row>
    <row r="61309" spans="41:43" x14ac:dyDescent="0.3">
      <c r="AO61309" s="9"/>
      <c r="AP61309" s="9"/>
      <c r="AQ61309" s="9"/>
    </row>
    <row r="61310" spans="41:43" x14ac:dyDescent="0.3">
      <c r="AO61310" s="9"/>
      <c r="AP61310" s="9"/>
      <c r="AQ61310" s="9"/>
    </row>
    <row r="61311" spans="41:43" x14ac:dyDescent="0.3">
      <c r="AO61311" s="9"/>
      <c r="AP61311" s="9"/>
      <c r="AQ61311" s="9"/>
    </row>
    <row r="61312" spans="41:43" x14ac:dyDescent="0.3">
      <c r="AO61312" s="9"/>
      <c r="AP61312" s="9"/>
      <c r="AQ61312" s="9"/>
    </row>
    <row r="61313" spans="41:43" x14ac:dyDescent="0.3">
      <c r="AO61313" s="9"/>
      <c r="AP61313" s="9"/>
      <c r="AQ61313" s="9"/>
    </row>
    <row r="61314" spans="41:43" x14ac:dyDescent="0.3">
      <c r="AO61314" s="9"/>
      <c r="AP61314" s="9"/>
      <c r="AQ61314" s="9"/>
    </row>
    <row r="61315" spans="41:43" x14ac:dyDescent="0.3">
      <c r="AO61315" s="9"/>
      <c r="AP61315" s="9"/>
      <c r="AQ61315" s="9"/>
    </row>
    <row r="61316" spans="41:43" x14ac:dyDescent="0.3">
      <c r="AO61316" s="9"/>
      <c r="AP61316" s="9"/>
      <c r="AQ61316" s="9"/>
    </row>
    <row r="61317" spans="41:43" x14ac:dyDescent="0.3">
      <c r="AO61317" s="9"/>
      <c r="AP61317" s="9"/>
      <c r="AQ61317" s="9"/>
    </row>
    <row r="61318" spans="41:43" x14ac:dyDescent="0.3">
      <c r="AO61318" s="9"/>
      <c r="AP61318" s="9"/>
      <c r="AQ61318" s="9"/>
    </row>
    <row r="61319" spans="41:43" x14ac:dyDescent="0.3">
      <c r="AO61319" s="9"/>
      <c r="AP61319" s="9"/>
      <c r="AQ61319" s="9"/>
    </row>
    <row r="61320" spans="41:43" x14ac:dyDescent="0.3">
      <c r="AO61320" s="9"/>
      <c r="AP61320" s="9"/>
      <c r="AQ61320" s="9"/>
    </row>
    <row r="61321" spans="41:43" x14ac:dyDescent="0.3">
      <c r="AO61321" s="9"/>
      <c r="AP61321" s="9"/>
      <c r="AQ61321" s="9"/>
    </row>
    <row r="61322" spans="41:43" x14ac:dyDescent="0.3">
      <c r="AO61322" s="9"/>
      <c r="AP61322" s="9"/>
      <c r="AQ61322" s="9"/>
    </row>
    <row r="61323" spans="41:43" x14ac:dyDescent="0.3">
      <c r="AO61323" s="9"/>
      <c r="AP61323" s="9"/>
      <c r="AQ61323" s="9"/>
    </row>
    <row r="61324" spans="41:43" x14ac:dyDescent="0.3">
      <c r="AO61324" s="9"/>
      <c r="AP61324" s="9"/>
      <c r="AQ61324" s="9"/>
    </row>
    <row r="61325" spans="41:43" x14ac:dyDescent="0.3">
      <c r="AO61325" s="9"/>
      <c r="AP61325" s="9"/>
      <c r="AQ61325" s="9"/>
    </row>
    <row r="61326" spans="41:43" x14ac:dyDescent="0.3">
      <c r="AO61326" s="9"/>
      <c r="AP61326" s="9"/>
      <c r="AQ61326" s="9"/>
    </row>
    <row r="61327" spans="41:43" x14ac:dyDescent="0.3">
      <c r="AO61327" s="9"/>
      <c r="AP61327" s="9"/>
      <c r="AQ61327" s="9"/>
    </row>
    <row r="61328" spans="41:43" x14ac:dyDescent="0.3">
      <c r="AO61328" s="9"/>
      <c r="AP61328" s="9"/>
      <c r="AQ61328" s="9"/>
    </row>
    <row r="61329" spans="41:43" x14ac:dyDescent="0.3">
      <c r="AO61329" s="9"/>
      <c r="AP61329" s="9"/>
      <c r="AQ61329" s="9"/>
    </row>
    <row r="61330" spans="41:43" x14ac:dyDescent="0.3">
      <c r="AO61330" s="9"/>
      <c r="AP61330" s="9"/>
      <c r="AQ61330" s="9"/>
    </row>
    <row r="61331" spans="41:43" x14ac:dyDescent="0.3">
      <c r="AO61331" s="9"/>
      <c r="AP61331" s="9"/>
      <c r="AQ61331" s="9"/>
    </row>
    <row r="61332" spans="41:43" x14ac:dyDescent="0.3">
      <c r="AO61332" s="9"/>
      <c r="AP61332" s="9"/>
      <c r="AQ61332" s="9"/>
    </row>
    <row r="61333" spans="41:43" x14ac:dyDescent="0.3">
      <c r="AO61333" s="9"/>
      <c r="AP61333" s="9"/>
      <c r="AQ61333" s="9"/>
    </row>
    <row r="61334" spans="41:43" x14ac:dyDescent="0.3">
      <c r="AO61334" s="9"/>
      <c r="AP61334" s="9"/>
      <c r="AQ61334" s="9"/>
    </row>
    <row r="61335" spans="41:43" x14ac:dyDescent="0.3">
      <c r="AO61335" s="9"/>
      <c r="AP61335" s="9"/>
      <c r="AQ61335" s="9"/>
    </row>
    <row r="61336" spans="41:43" x14ac:dyDescent="0.3">
      <c r="AO61336" s="9"/>
      <c r="AP61336" s="9"/>
      <c r="AQ61336" s="9"/>
    </row>
    <row r="61337" spans="41:43" x14ac:dyDescent="0.3">
      <c r="AO61337" s="9"/>
      <c r="AP61337" s="9"/>
      <c r="AQ61337" s="9"/>
    </row>
    <row r="61338" spans="41:43" x14ac:dyDescent="0.3">
      <c r="AO61338" s="9"/>
      <c r="AP61338" s="9"/>
      <c r="AQ61338" s="9"/>
    </row>
    <row r="61339" spans="41:43" x14ac:dyDescent="0.3">
      <c r="AO61339" s="9"/>
      <c r="AP61339" s="9"/>
      <c r="AQ61339" s="9"/>
    </row>
    <row r="61340" spans="41:43" x14ac:dyDescent="0.3">
      <c r="AO61340" s="9"/>
      <c r="AP61340" s="9"/>
      <c r="AQ61340" s="9"/>
    </row>
    <row r="61341" spans="41:43" x14ac:dyDescent="0.3">
      <c r="AO61341" s="9"/>
      <c r="AP61341" s="9"/>
      <c r="AQ61341" s="9"/>
    </row>
    <row r="61342" spans="41:43" x14ac:dyDescent="0.3">
      <c r="AO61342" s="9"/>
      <c r="AP61342" s="9"/>
      <c r="AQ61342" s="9"/>
    </row>
    <row r="61343" spans="41:43" x14ac:dyDescent="0.3">
      <c r="AO61343" s="9"/>
      <c r="AP61343" s="9"/>
      <c r="AQ61343" s="9"/>
    </row>
    <row r="61344" spans="41:43" x14ac:dyDescent="0.3">
      <c r="AO61344" s="9"/>
      <c r="AP61344" s="9"/>
      <c r="AQ61344" s="9"/>
    </row>
    <row r="61345" spans="41:43" x14ac:dyDescent="0.3">
      <c r="AO61345" s="9"/>
      <c r="AP61345" s="9"/>
      <c r="AQ61345" s="9"/>
    </row>
    <row r="61346" spans="41:43" x14ac:dyDescent="0.3">
      <c r="AO61346" s="9"/>
      <c r="AP61346" s="9"/>
      <c r="AQ61346" s="9"/>
    </row>
    <row r="61347" spans="41:43" x14ac:dyDescent="0.3">
      <c r="AO61347" s="9"/>
      <c r="AP61347" s="9"/>
      <c r="AQ61347" s="9"/>
    </row>
    <row r="61348" spans="41:43" x14ac:dyDescent="0.3">
      <c r="AO61348" s="9"/>
      <c r="AP61348" s="9"/>
      <c r="AQ61348" s="9"/>
    </row>
    <row r="61349" spans="41:43" x14ac:dyDescent="0.3">
      <c r="AO61349" s="9"/>
      <c r="AP61349" s="9"/>
      <c r="AQ61349" s="9"/>
    </row>
    <row r="61350" spans="41:43" x14ac:dyDescent="0.3">
      <c r="AO61350" s="9"/>
      <c r="AP61350" s="9"/>
      <c r="AQ61350" s="9"/>
    </row>
    <row r="61351" spans="41:43" x14ac:dyDescent="0.3">
      <c r="AO61351" s="9"/>
      <c r="AP61351" s="9"/>
      <c r="AQ61351" s="9"/>
    </row>
    <row r="61352" spans="41:43" x14ac:dyDescent="0.3">
      <c r="AO61352" s="9"/>
      <c r="AP61352" s="9"/>
      <c r="AQ61352" s="9"/>
    </row>
    <row r="61353" spans="41:43" x14ac:dyDescent="0.3">
      <c r="AO61353" s="9"/>
      <c r="AP61353" s="9"/>
      <c r="AQ61353" s="9"/>
    </row>
    <row r="61354" spans="41:43" x14ac:dyDescent="0.3">
      <c r="AO61354" s="9"/>
      <c r="AP61354" s="9"/>
      <c r="AQ61354" s="9"/>
    </row>
    <row r="61355" spans="41:43" x14ac:dyDescent="0.3">
      <c r="AO61355" s="9"/>
      <c r="AP61355" s="9"/>
      <c r="AQ61355" s="9"/>
    </row>
    <row r="61356" spans="41:43" x14ac:dyDescent="0.3">
      <c r="AO61356" s="9"/>
      <c r="AP61356" s="9"/>
      <c r="AQ61356" s="9"/>
    </row>
    <row r="61357" spans="41:43" x14ac:dyDescent="0.3">
      <c r="AO61357" s="9"/>
      <c r="AP61357" s="9"/>
      <c r="AQ61357" s="9"/>
    </row>
    <row r="61358" spans="41:43" x14ac:dyDescent="0.3">
      <c r="AO61358" s="9"/>
      <c r="AP61358" s="9"/>
      <c r="AQ61358" s="9"/>
    </row>
    <row r="61359" spans="41:43" x14ac:dyDescent="0.3">
      <c r="AO61359" s="9"/>
      <c r="AP61359" s="9"/>
      <c r="AQ61359" s="9"/>
    </row>
    <row r="61360" spans="41:43" x14ac:dyDescent="0.3">
      <c r="AO61360" s="9"/>
      <c r="AP61360" s="9"/>
      <c r="AQ61360" s="9"/>
    </row>
    <row r="61361" spans="41:43" x14ac:dyDescent="0.3">
      <c r="AO61361" s="9"/>
      <c r="AP61361" s="9"/>
      <c r="AQ61361" s="9"/>
    </row>
    <row r="61362" spans="41:43" x14ac:dyDescent="0.3">
      <c r="AO61362" s="9"/>
      <c r="AP61362" s="9"/>
      <c r="AQ61362" s="9"/>
    </row>
    <row r="61363" spans="41:43" x14ac:dyDescent="0.3">
      <c r="AO61363" s="9"/>
      <c r="AP61363" s="9"/>
      <c r="AQ61363" s="9"/>
    </row>
    <row r="61364" spans="41:43" x14ac:dyDescent="0.3">
      <c r="AO61364" s="9"/>
      <c r="AP61364" s="9"/>
      <c r="AQ61364" s="9"/>
    </row>
    <row r="61365" spans="41:43" x14ac:dyDescent="0.3">
      <c r="AO61365" s="9"/>
      <c r="AP61365" s="9"/>
      <c r="AQ61365" s="9"/>
    </row>
    <row r="61366" spans="41:43" x14ac:dyDescent="0.3">
      <c r="AO61366" s="9"/>
      <c r="AP61366" s="9"/>
      <c r="AQ61366" s="9"/>
    </row>
    <row r="61367" spans="41:43" x14ac:dyDescent="0.3">
      <c r="AO61367" s="9"/>
      <c r="AP61367" s="9"/>
      <c r="AQ61367" s="9"/>
    </row>
    <row r="61368" spans="41:43" x14ac:dyDescent="0.3">
      <c r="AO61368" s="9"/>
      <c r="AP61368" s="9"/>
      <c r="AQ61368" s="9"/>
    </row>
    <row r="61369" spans="41:43" x14ac:dyDescent="0.3">
      <c r="AO61369" s="9"/>
      <c r="AP61369" s="9"/>
      <c r="AQ61369" s="9"/>
    </row>
    <row r="61370" spans="41:43" x14ac:dyDescent="0.3">
      <c r="AO61370" s="9"/>
      <c r="AP61370" s="9"/>
      <c r="AQ61370" s="9"/>
    </row>
    <row r="61371" spans="41:43" x14ac:dyDescent="0.3">
      <c r="AO61371" s="9"/>
      <c r="AP61371" s="9"/>
      <c r="AQ61371" s="9"/>
    </row>
    <row r="61372" spans="41:43" x14ac:dyDescent="0.3">
      <c r="AO61372" s="9"/>
      <c r="AP61372" s="9"/>
      <c r="AQ61372" s="9"/>
    </row>
    <row r="61373" spans="41:43" x14ac:dyDescent="0.3">
      <c r="AO61373" s="9"/>
      <c r="AP61373" s="9"/>
      <c r="AQ61373" s="9"/>
    </row>
    <row r="61374" spans="41:43" x14ac:dyDescent="0.3">
      <c r="AO61374" s="9"/>
      <c r="AP61374" s="9"/>
      <c r="AQ61374" s="9"/>
    </row>
    <row r="61375" spans="41:43" x14ac:dyDescent="0.3">
      <c r="AO61375" s="9"/>
      <c r="AP61375" s="9"/>
      <c r="AQ61375" s="9"/>
    </row>
    <row r="61376" spans="41:43" x14ac:dyDescent="0.3">
      <c r="AO61376" s="9"/>
      <c r="AP61376" s="9"/>
      <c r="AQ61376" s="9"/>
    </row>
    <row r="61377" spans="41:43" x14ac:dyDescent="0.3">
      <c r="AO61377" s="9"/>
      <c r="AP61377" s="9"/>
      <c r="AQ61377" s="9"/>
    </row>
    <row r="61378" spans="41:43" x14ac:dyDescent="0.3">
      <c r="AO61378" s="9"/>
      <c r="AP61378" s="9"/>
      <c r="AQ61378" s="9"/>
    </row>
    <row r="61379" spans="41:43" x14ac:dyDescent="0.3">
      <c r="AO61379" s="9"/>
      <c r="AP61379" s="9"/>
      <c r="AQ61379" s="9"/>
    </row>
    <row r="61380" spans="41:43" x14ac:dyDescent="0.3">
      <c r="AO61380" s="9"/>
      <c r="AP61380" s="9"/>
      <c r="AQ61380" s="9"/>
    </row>
    <row r="61381" spans="41:43" x14ac:dyDescent="0.3">
      <c r="AO61381" s="9"/>
      <c r="AP61381" s="9"/>
      <c r="AQ61381" s="9"/>
    </row>
    <row r="61382" spans="41:43" x14ac:dyDescent="0.3">
      <c r="AO61382" s="9"/>
      <c r="AP61382" s="9"/>
      <c r="AQ61382" s="9"/>
    </row>
    <row r="61383" spans="41:43" x14ac:dyDescent="0.3">
      <c r="AO61383" s="9"/>
      <c r="AP61383" s="9"/>
      <c r="AQ61383" s="9"/>
    </row>
    <row r="61384" spans="41:43" x14ac:dyDescent="0.3">
      <c r="AO61384" s="9"/>
      <c r="AP61384" s="9"/>
      <c r="AQ61384" s="9"/>
    </row>
    <row r="61385" spans="41:43" x14ac:dyDescent="0.3">
      <c r="AO61385" s="9"/>
      <c r="AP61385" s="9"/>
      <c r="AQ61385" s="9"/>
    </row>
    <row r="61386" spans="41:43" x14ac:dyDescent="0.3">
      <c r="AO61386" s="9"/>
      <c r="AP61386" s="9"/>
      <c r="AQ61386" s="9"/>
    </row>
    <row r="61387" spans="41:43" x14ac:dyDescent="0.3">
      <c r="AO61387" s="9"/>
      <c r="AP61387" s="9"/>
      <c r="AQ61387" s="9"/>
    </row>
    <row r="61388" spans="41:43" x14ac:dyDescent="0.3">
      <c r="AO61388" s="9"/>
      <c r="AP61388" s="9"/>
      <c r="AQ61388" s="9"/>
    </row>
    <row r="61389" spans="41:43" x14ac:dyDescent="0.3">
      <c r="AO61389" s="9"/>
      <c r="AP61389" s="9"/>
      <c r="AQ61389" s="9"/>
    </row>
    <row r="61390" spans="41:43" x14ac:dyDescent="0.3">
      <c r="AO61390" s="9"/>
      <c r="AP61390" s="9"/>
      <c r="AQ61390" s="9"/>
    </row>
    <row r="61391" spans="41:43" x14ac:dyDescent="0.3">
      <c r="AO61391" s="9"/>
      <c r="AP61391" s="9"/>
      <c r="AQ61391" s="9"/>
    </row>
    <row r="61392" spans="41:43" x14ac:dyDescent="0.3">
      <c r="AO61392" s="9"/>
      <c r="AP61392" s="9"/>
      <c r="AQ61392" s="9"/>
    </row>
    <row r="61393" spans="41:43" x14ac:dyDescent="0.3">
      <c r="AO61393" s="9"/>
      <c r="AP61393" s="9"/>
      <c r="AQ61393" s="9"/>
    </row>
    <row r="61394" spans="41:43" x14ac:dyDescent="0.3">
      <c r="AO61394" s="9"/>
      <c r="AP61394" s="9"/>
      <c r="AQ61394" s="9"/>
    </row>
    <row r="61395" spans="41:43" x14ac:dyDescent="0.3">
      <c r="AO61395" s="9"/>
      <c r="AP61395" s="9"/>
      <c r="AQ61395" s="9"/>
    </row>
    <row r="61396" spans="41:43" x14ac:dyDescent="0.3">
      <c r="AO61396" s="9"/>
      <c r="AP61396" s="9"/>
      <c r="AQ61396" s="9"/>
    </row>
    <row r="61397" spans="41:43" x14ac:dyDescent="0.3">
      <c r="AO61397" s="9"/>
      <c r="AP61397" s="9"/>
      <c r="AQ61397" s="9"/>
    </row>
    <row r="61398" spans="41:43" x14ac:dyDescent="0.3">
      <c r="AO61398" s="9"/>
      <c r="AP61398" s="9"/>
      <c r="AQ61398" s="9"/>
    </row>
    <row r="61399" spans="41:43" x14ac:dyDescent="0.3">
      <c r="AO61399" s="9"/>
      <c r="AP61399" s="9"/>
      <c r="AQ61399" s="9"/>
    </row>
    <row r="61400" spans="41:43" x14ac:dyDescent="0.3">
      <c r="AO61400" s="9"/>
      <c r="AP61400" s="9"/>
      <c r="AQ61400" s="9"/>
    </row>
    <row r="61401" spans="41:43" x14ac:dyDescent="0.3">
      <c r="AO61401" s="9"/>
      <c r="AP61401" s="9"/>
      <c r="AQ61401" s="9"/>
    </row>
    <row r="61402" spans="41:43" x14ac:dyDescent="0.3">
      <c r="AO61402" s="9"/>
      <c r="AP61402" s="9"/>
      <c r="AQ61402" s="9"/>
    </row>
    <row r="61403" spans="41:43" x14ac:dyDescent="0.3">
      <c r="AO61403" s="9"/>
      <c r="AP61403" s="9"/>
      <c r="AQ61403" s="9"/>
    </row>
    <row r="61404" spans="41:43" x14ac:dyDescent="0.3">
      <c r="AO61404" s="9"/>
      <c r="AP61404" s="9"/>
      <c r="AQ61404" s="9"/>
    </row>
    <row r="61405" spans="41:43" x14ac:dyDescent="0.3">
      <c r="AO61405" s="9"/>
      <c r="AP61405" s="9"/>
      <c r="AQ61405" s="9"/>
    </row>
    <row r="61406" spans="41:43" x14ac:dyDescent="0.3">
      <c r="AO61406" s="9"/>
      <c r="AP61406" s="9"/>
      <c r="AQ61406" s="9"/>
    </row>
    <row r="61407" spans="41:43" x14ac:dyDescent="0.3">
      <c r="AO61407" s="9"/>
      <c r="AP61407" s="9"/>
      <c r="AQ61407" s="9"/>
    </row>
    <row r="61408" spans="41:43" x14ac:dyDescent="0.3">
      <c r="AO61408" s="9"/>
      <c r="AP61408" s="9"/>
      <c r="AQ61408" s="9"/>
    </row>
    <row r="61409" spans="41:43" x14ac:dyDescent="0.3">
      <c r="AO61409" s="9"/>
      <c r="AP61409" s="9"/>
      <c r="AQ61409" s="9"/>
    </row>
    <row r="61410" spans="41:43" x14ac:dyDescent="0.3">
      <c r="AO61410" s="9"/>
      <c r="AP61410" s="9"/>
      <c r="AQ61410" s="9"/>
    </row>
    <row r="61411" spans="41:43" x14ac:dyDescent="0.3">
      <c r="AO61411" s="9"/>
      <c r="AP61411" s="9"/>
      <c r="AQ61411" s="9"/>
    </row>
    <row r="61412" spans="41:43" x14ac:dyDescent="0.3">
      <c r="AO61412" s="9"/>
      <c r="AP61412" s="9"/>
      <c r="AQ61412" s="9"/>
    </row>
    <row r="61413" spans="41:43" x14ac:dyDescent="0.3">
      <c r="AO61413" s="9"/>
      <c r="AP61413" s="9"/>
      <c r="AQ61413" s="9"/>
    </row>
    <row r="61414" spans="41:43" x14ac:dyDescent="0.3">
      <c r="AO61414" s="9"/>
      <c r="AP61414" s="9"/>
      <c r="AQ61414" s="9"/>
    </row>
    <row r="61415" spans="41:43" x14ac:dyDescent="0.3">
      <c r="AO61415" s="9"/>
      <c r="AP61415" s="9"/>
      <c r="AQ61415" s="9"/>
    </row>
    <row r="61416" spans="41:43" x14ac:dyDescent="0.3">
      <c r="AO61416" s="9"/>
      <c r="AP61416" s="9"/>
      <c r="AQ61416" s="9"/>
    </row>
    <row r="61417" spans="41:43" x14ac:dyDescent="0.3">
      <c r="AO61417" s="9"/>
      <c r="AP61417" s="9"/>
      <c r="AQ61417" s="9"/>
    </row>
    <row r="61418" spans="41:43" x14ac:dyDescent="0.3">
      <c r="AO61418" s="9"/>
      <c r="AP61418" s="9"/>
      <c r="AQ61418" s="9"/>
    </row>
    <row r="61419" spans="41:43" x14ac:dyDescent="0.3">
      <c r="AO61419" s="9"/>
      <c r="AP61419" s="9"/>
      <c r="AQ61419" s="9"/>
    </row>
    <row r="61420" spans="41:43" x14ac:dyDescent="0.3">
      <c r="AO61420" s="9"/>
      <c r="AP61420" s="9"/>
      <c r="AQ61420" s="9"/>
    </row>
    <row r="61421" spans="41:43" x14ac:dyDescent="0.3">
      <c r="AO61421" s="9"/>
      <c r="AP61421" s="9"/>
      <c r="AQ61421" s="9"/>
    </row>
    <row r="61422" spans="41:43" x14ac:dyDescent="0.3">
      <c r="AO61422" s="9"/>
      <c r="AP61422" s="9"/>
      <c r="AQ61422" s="9"/>
    </row>
    <row r="61423" spans="41:43" x14ac:dyDescent="0.3">
      <c r="AO61423" s="9"/>
      <c r="AP61423" s="9"/>
      <c r="AQ61423" s="9"/>
    </row>
    <row r="61424" spans="41:43" x14ac:dyDescent="0.3">
      <c r="AO61424" s="9"/>
      <c r="AP61424" s="9"/>
      <c r="AQ61424" s="9"/>
    </row>
    <row r="61425" spans="41:43" x14ac:dyDescent="0.3">
      <c r="AO61425" s="9"/>
      <c r="AP61425" s="9"/>
      <c r="AQ61425" s="9"/>
    </row>
    <row r="61426" spans="41:43" x14ac:dyDescent="0.3">
      <c r="AO61426" s="9"/>
      <c r="AP61426" s="9"/>
      <c r="AQ61426" s="9"/>
    </row>
    <row r="61427" spans="41:43" x14ac:dyDescent="0.3">
      <c r="AO61427" s="9"/>
      <c r="AP61427" s="9"/>
      <c r="AQ61427" s="9"/>
    </row>
    <row r="61428" spans="41:43" x14ac:dyDescent="0.3">
      <c r="AO61428" s="9"/>
      <c r="AP61428" s="9"/>
      <c r="AQ61428" s="9"/>
    </row>
    <row r="61429" spans="41:43" x14ac:dyDescent="0.3">
      <c r="AO61429" s="9"/>
      <c r="AP61429" s="9"/>
      <c r="AQ61429" s="9"/>
    </row>
    <row r="61430" spans="41:43" x14ac:dyDescent="0.3">
      <c r="AO61430" s="9"/>
      <c r="AP61430" s="9"/>
      <c r="AQ61430" s="9"/>
    </row>
    <row r="61431" spans="41:43" x14ac:dyDescent="0.3">
      <c r="AO61431" s="9"/>
      <c r="AP61431" s="9"/>
      <c r="AQ61431" s="9"/>
    </row>
    <row r="61432" spans="41:43" x14ac:dyDescent="0.3">
      <c r="AO61432" s="9"/>
      <c r="AP61432" s="9"/>
      <c r="AQ61432" s="9"/>
    </row>
    <row r="61433" spans="41:43" x14ac:dyDescent="0.3">
      <c r="AO61433" s="9"/>
      <c r="AP61433" s="9"/>
      <c r="AQ61433" s="9"/>
    </row>
    <row r="61434" spans="41:43" x14ac:dyDescent="0.3">
      <c r="AO61434" s="9"/>
      <c r="AP61434" s="9"/>
      <c r="AQ61434" s="9"/>
    </row>
    <row r="61435" spans="41:43" x14ac:dyDescent="0.3">
      <c r="AO61435" s="9"/>
      <c r="AP61435" s="9"/>
      <c r="AQ61435" s="9"/>
    </row>
    <row r="61436" spans="41:43" x14ac:dyDescent="0.3">
      <c r="AO61436" s="9"/>
      <c r="AP61436" s="9"/>
      <c r="AQ61436" s="9"/>
    </row>
    <row r="61437" spans="41:43" x14ac:dyDescent="0.3">
      <c r="AO61437" s="9"/>
      <c r="AP61437" s="9"/>
      <c r="AQ61437" s="9"/>
    </row>
    <row r="61438" spans="41:43" x14ac:dyDescent="0.3">
      <c r="AO61438" s="9"/>
      <c r="AP61438" s="9"/>
      <c r="AQ61438" s="9"/>
    </row>
    <row r="61439" spans="41:43" x14ac:dyDescent="0.3">
      <c r="AO61439" s="9"/>
      <c r="AP61439" s="9"/>
      <c r="AQ61439" s="9"/>
    </row>
    <row r="61440" spans="41:43" x14ac:dyDescent="0.3">
      <c r="AO61440" s="9"/>
      <c r="AP61440" s="9"/>
      <c r="AQ61440" s="9"/>
    </row>
    <row r="61441" spans="41:43" x14ac:dyDescent="0.3">
      <c r="AO61441" s="9"/>
      <c r="AP61441" s="9"/>
      <c r="AQ61441" s="9"/>
    </row>
    <row r="61442" spans="41:43" x14ac:dyDescent="0.3">
      <c r="AO61442" s="9"/>
      <c r="AP61442" s="9"/>
      <c r="AQ61442" s="9"/>
    </row>
    <row r="61443" spans="41:43" x14ac:dyDescent="0.3">
      <c r="AO61443" s="9"/>
      <c r="AP61443" s="9"/>
      <c r="AQ61443" s="9"/>
    </row>
    <row r="61444" spans="41:43" x14ac:dyDescent="0.3">
      <c r="AO61444" s="9"/>
      <c r="AP61444" s="9"/>
      <c r="AQ61444" s="9"/>
    </row>
    <row r="61445" spans="41:43" x14ac:dyDescent="0.3">
      <c r="AO61445" s="9"/>
      <c r="AP61445" s="9"/>
      <c r="AQ61445" s="9"/>
    </row>
    <row r="61446" spans="41:43" x14ac:dyDescent="0.3">
      <c r="AO61446" s="9"/>
      <c r="AP61446" s="9"/>
      <c r="AQ61446" s="9"/>
    </row>
    <row r="61447" spans="41:43" x14ac:dyDescent="0.3">
      <c r="AO61447" s="9"/>
      <c r="AP61447" s="9"/>
      <c r="AQ61447" s="9"/>
    </row>
    <row r="61448" spans="41:43" x14ac:dyDescent="0.3">
      <c r="AO61448" s="9"/>
      <c r="AP61448" s="9"/>
      <c r="AQ61448" s="9"/>
    </row>
    <row r="61449" spans="41:43" x14ac:dyDescent="0.3">
      <c r="AO61449" s="9"/>
      <c r="AP61449" s="9"/>
      <c r="AQ61449" s="9"/>
    </row>
    <row r="61450" spans="41:43" x14ac:dyDescent="0.3">
      <c r="AO61450" s="9"/>
      <c r="AP61450" s="9"/>
      <c r="AQ61450" s="9"/>
    </row>
    <row r="61451" spans="41:43" x14ac:dyDescent="0.3">
      <c r="AO61451" s="9"/>
      <c r="AP61451" s="9"/>
      <c r="AQ61451" s="9"/>
    </row>
    <row r="61452" spans="41:43" x14ac:dyDescent="0.3">
      <c r="AO61452" s="9"/>
      <c r="AP61452" s="9"/>
      <c r="AQ61452" s="9"/>
    </row>
    <row r="61453" spans="41:43" x14ac:dyDescent="0.3">
      <c r="AO61453" s="9"/>
      <c r="AP61453" s="9"/>
      <c r="AQ61453" s="9"/>
    </row>
    <row r="61454" spans="41:43" x14ac:dyDescent="0.3">
      <c r="AO61454" s="9"/>
      <c r="AP61454" s="9"/>
      <c r="AQ61454" s="9"/>
    </row>
    <row r="61455" spans="41:43" x14ac:dyDescent="0.3">
      <c r="AO61455" s="9"/>
      <c r="AP61455" s="9"/>
      <c r="AQ61455" s="9"/>
    </row>
    <row r="61456" spans="41:43" x14ac:dyDescent="0.3">
      <c r="AO61456" s="9"/>
      <c r="AP61456" s="9"/>
      <c r="AQ61456" s="9"/>
    </row>
    <row r="61457" spans="41:43" x14ac:dyDescent="0.3">
      <c r="AO61457" s="9"/>
      <c r="AP61457" s="9"/>
      <c r="AQ61457" s="9"/>
    </row>
    <row r="61458" spans="41:43" x14ac:dyDescent="0.3">
      <c r="AO61458" s="9"/>
      <c r="AP61458" s="9"/>
      <c r="AQ61458" s="9"/>
    </row>
    <row r="61459" spans="41:43" x14ac:dyDescent="0.3">
      <c r="AO61459" s="9"/>
      <c r="AP61459" s="9"/>
      <c r="AQ61459" s="9"/>
    </row>
    <row r="61460" spans="41:43" x14ac:dyDescent="0.3">
      <c r="AO61460" s="9"/>
      <c r="AP61460" s="9"/>
      <c r="AQ61460" s="9"/>
    </row>
    <row r="61461" spans="41:43" x14ac:dyDescent="0.3">
      <c r="AO61461" s="9"/>
      <c r="AP61461" s="9"/>
      <c r="AQ61461" s="9"/>
    </row>
    <row r="61462" spans="41:43" x14ac:dyDescent="0.3">
      <c r="AO61462" s="9"/>
      <c r="AP61462" s="9"/>
      <c r="AQ61462" s="9"/>
    </row>
    <row r="61463" spans="41:43" x14ac:dyDescent="0.3">
      <c r="AO61463" s="9"/>
      <c r="AP61463" s="9"/>
      <c r="AQ61463" s="9"/>
    </row>
    <row r="61464" spans="41:43" x14ac:dyDescent="0.3">
      <c r="AO61464" s="9"/>
      <c r="AP61464" s="9"/>
      <c r="AQ61464" s="9"/>
    </row>
    <row r="61465" spans="41:43" x14ac:dyDescent="0.3">
      <c r="AO61465" s="9"/>
      <c r="AP61465" s="9"/>
      <c r="AQ61465" s="9"/>
    </row>
    <row r="61466" spans="41:43" x14ac:dyDescent="0.3">
      <c r="AO61466" s="9"/>
      <c r="AP61466" s="9"/>
      <c r="AQ61466" s="9"/>
    </row>
    <row r="61467" spans="41:43" x14ac:dyDescent="0.3">
      <c r="AO61467" s="9"/>
      <c r="AP61467" s="9"/>
      <c r="AQ61467" s="9"/>
    </row>
    <row r="61468" spans="41:43" x14ac:dyDescent="0.3">
      <c r="AO61468" s="9"/>
      <c r="AP61468" s="9"/>
      <c r="AQ61468" s="9"/>
    </row>
    <row r="61469" spans="41:43" x14ac:dyDescent="0.3">
      <c r="AO61469" s="9"/>
      <c r="AP61469" s="9"/>
      <c r="AQ61469" s="9"/>
    </row>
    <row r="61470" spans="41:43" x14ac:dyDescent="0.3">
      <c r="AO61470" s="9"/>
      <c r="AP61470" s="9"/>
      <c r="AQ61470" s="9"/>
    </row>
    <row r="61471" spans="41:43" x14ac:dyDescent="0.3">
      <c r="AO61471" s="9"/>
      <c r="AP61471" s="9"/>
      <c r="AQ61471" s="9"/>
    </row>
    <row r="61472" spans="41:43" x14ac:dyDescent="0.3">
      <c r="AO61472" s="9"/>
      <c r="AP61472" s="9"/>
      <c r="AQ61472" s="9"/>
    </row>
    <row r="61473" spans="41:43" x14ac:dyDescent="0.3">
      <c r="AO61473" s="9"/>
      <c r="AP61473" s="9"/>
      <c r="AQ61473" s="9"/>
    </row>
    <row r="61474" spans="41:43" x14ac:dyDescent="0.3">
      <c r="AO61474" s="9"/>
      <c r="AP61474" s="9"/>
      <c r="AQ61474" s="9"/>
    </row>
    <row r="61475" spans="41:43" x14ac:dyDescent="0.3">
      <c r="AO61475" s="9"/>
      <c r="AP61475" s="9"/>
      <c r="AQ61475" s="9"/>
    </row>
    <row r="61476" spans="41:43" x14ac:dyDescent="0.3">
      <c r="AO61476" s="9"/>
      <c r="AP61476" s="9"/>
      <c r="AQ61476" s="9"/>
    </row>
    <row r="61477" spans="41:43" x14ac:dyDescent="0.3">
      <c r="AO61477" s="9"/>
      <c r="AP61477" s="9"/>
      <c r="AQ61477" s="9"/>
    </row>
    <row r="61478" spans="41:43" x14ac:dyDescent="0.3">
      <c r="AO61478" s="9"/>
      <c r="AP61478" s="9"/>
      <c r="AQ61478" s="9"/>
    </row>
    <row r="61479" spans="41:43" x14ac:dyDescent="0.3">
      <c r="AO61479" s="9"/>
      <c r="AP61479" s="9"/>
      <c r="AQ61479" s="9"/>
    </row>
    <row r="61480" spans="41:43" x14ac:dyDescent="0.3">
      <c r="AO61480" s="9"/>
      <c r="AP61480" s="9"/>
      <c r="AQ61480" s="9"/>
    </row>
    <row r="61481" spans="41:43" x14ac:dyDescent="0.3">
      <c r="AO61481" s="9"/>
      <c r="AP61481" s="9"/>
      <c r="AQ61481" s="9"/>
    </row>
    <row r="61482" spans="41:43" x14ac:dyDescent="0.3">
      <c r="AO61482" s="9"/>
      <c r="AP61482" s="9"/>
      <c r="AQ61482" s="9"/>
    </row>
    <row r="61483" spans="41:43" x14ac:dyDescent="0.3">
      <c r="AO61483" s="9"/>
      <c r="AP61483" s="9"/>
      <c r="AQ61483" s="9"/>
    </row>
    <row r="61484" spans="41:43" x14ac:dyDescent="0.3">
      <c r="AO61484" s="9"/>
      <c r="AP61484" s="9"/>
      <c r="AQ61484" s="9"/>
    </row>
    <row r="61485" spans="41:43" x14ac:dyDescent="0.3">
      <c r="AO61485" s="9"/>
      <c r="AP61485" s="9"/>
      <c r="AQ61485" s="9"/>
    </row>
    <row r="61486" spans="41:43" x14ac:dyDescent="0.3">
      <c r="AO61486" s="9"/>
      <c r="AP61486" s="9"/>
      <c r="AQ61486" s="9"/>
    </row>
    <row r="61487" spans="41:43" x14ac:dyDescent="0.3">
      <c r="AO61487" s="9"/>
      <c r="AP61487" s="9"/>
      <c r="AQ61487" s="9"/>
    </row>
    <row r="61488" spans="41:43" x14ac:dyDescent="0.3">
      <c r="AO61488" s="9"/>
      <c r="AP61488" s="9"/>
      <c r="AQ61488" s="9"/>
    </row>
    <row r="61489" spans="41:43" x14ac:dyDescent="0.3">
      <c r="AO61489" s="9"/>
      <c r="AP61489" s="9"/>
      <c r="AQ61489" s="9"/>
    </row>
    <row r="61490" spans="41:43" x14ac:dyDescent="0.3">
      <c r="AO61490" s="9"/>
      <c r="AP61490" s="9"/>
      <c r="AQ61490" s="9"/>
    </row>
    <row r="61491" spans="41:43" x14ac:dyDescent="0.3">
      <c r="AO61491" s="9"/>
      <c r="AP61491" s="9"/>
      <c r="AQ61491" s="9"/>
    </row>
    <row r="61492" spans="41:43" x14ac:dyDescent="0.3">
      <c r="AO61492" s="9"/>
      <c r="AP61492" s="9"/>
      <c r="AQ61492" s="9"/>
    </row>
    <row r="61493" spans="41:43" x14ac:dyDescent="0.3">
      <c r="AO61493" s="9"/>
      <c r="AP61493" s="9"/>
      <c r="AQ61493" s="9"/>
    </row>
    <row r="61494" spans="41:43" x14ac:dyDescent="0.3">
      <c r="AO61494" s="9"/>
      <c r="AP61494" s="9"/>
      <c r="AQ61494" s="9"/>
    </row>
    <row r="61495" spans="41:43" x14ac:dyDescent="0.3">
      <c r="AO61495" s="9"/>
      <c r="AP61495" s="9"/>
      <c r="AQ61495" s="9"/>
    </row>
    <row r="61496" spans="41:43" x14ac:dyDescent="0.3">
      <c r="AO61496" s="9"/>
      <c r="AP61496" s="9"/>
      <c r="AQ61496" s="9"/>
    </row>
    <row r="61497" spans="41:43" x14ac:dyDescent="0.3">
      <c r="AO61497" s="9"/>
      <c r="AP61497" s="9"/>
      <c r="AQ61497" s="9"/>
    </row>
    <row r="61498" spans="41:43" x14ac:dyDescent="0.3">
      <c r="AO61498" s="9"/>
      <c r="AP61498" s="9"/>
      <c r="AQ61498" s="9"/>
    </row>
    <row r="61499" spans="41:43" x14ac:dyDescent="0.3">
      <c r="AO61499" s="9"/>
      <c r="AP61499" s="9"/>
      <c r="AQ61499" s="9"/>
    </row>
    <row r="61500" spans="41:43" x14ac:dyDescent="0.3">
      <c r="AO61500" s="9"/>
      <c r="AP61500" s="9"/>
      <c r="AQ61500" s="9"/>
    </row>
    <row r="61501" spans="41:43" x14ac:dyDescent="0.3">
      <c r="AO61501" s="9"/>
      <c r="AP61501" s="9"/>
      <c r="AQ61501" s="9"/>
    </row>
    <row r="61502" spans="41:43" x14ac:dyDescent="0.3">
      <c r="AO61502" s="9"/>
      <c r="AP61502" s="9"/>
      <c r="AQ61502" s="9"/>
    </row>
    <row r="61503" spans="41:43" x14ac:dyDescent="0.3">
      <c r="AO61503" s="9"/>
      <c r="AP61503" s="9"/>
      <c r="AQ61503" s="9"/>
    </row>
    <row r="61504" spans="41:43" x14ac:dyDescent="0.3">
      <c r="AO61504" s="9"/>
      <c r="AP61504" s="9"/>
      <c r="AQ61504" s="9"/>
    </row>
    <row r="61505" spans="41:43" x14ac:dyDescent="0.3">
      <c r="AO61505" s="9"/>
      <c r="AP61505" s="9"/>
      <c r="AQ61505" s="9"/>
    </row>
    <row r="61506" spans="41:43" x14ac:dyDescent="0.3">
      <c r="AO61506" s="9"/>
      <c r="AP61506" s="9"/>
      <c r="AQ61506" s="9"/>
    </row>
    <row r="61507" spans="41:43" x14ac:dyDescent="0.3">
      <c r="AO61507" s="9"/>
      <c r="AP61507" s="9"/>
      <c r="AQ61507" s="9"/>
    </row>
    <row r="61508" spans="41:43" x14ac:dyDescent="0.3">
      <c r="AO61508" s="9"/>
      <c r="AP61508" s="9"/>
      <c r="AQ61508" s="9"/>
    </row>
    <row r="61509" spans="41:43" x14ac:dyDescent="0.3">
      <c r="AO61509" s="9"/>
      <c r="AP61509" s="9"/>
      <c r="AQ61509" s="9"/>
    </row>
    <row r="61510" spans="41:43" x14ac:dyDescent="0.3">
      <c r="AO61510" s="9"/>
      <c r="AP61510" s="9"/>
      <c r="AQ61510" s="9"/>
    </row>
    <row r="61511" spans="41:43" x14ac:dyDescent="0.3">
      <c r="AO61511" s="9"/>
      <c r="AP61511" s="9"/>
      <c r="AQ61511" s="9"/>
    </row>
    <row r="61512" spans="41:43" x14ac:dyDescent="0.3">
      <c r="AO61512" s="9"/>
      <c r="AP61512" s="9"/>
      <c r="AQ61512" s="9"/>
    </row>
    <row r="61513" spans="41:43" x14ac:dyDescent="0.3">
      <c r="AO61513" s="9"/>
      <c r="AP61513" s="9"/>
      <c r="AQ61513" s="9"/>
    </row>
    <row r="61514" spans="41:43" x14ac:dyDescent="0.3">
      <c r="AO61514" s="9"/>
      <c r="AP61514" s="9"/>
      <c r="AQ61514" s="9"/>
    </row>
    <row r="61515" spans="41:43" x14ac:dyDescent="0.3">
      <c r="AO61515" s="9"/>
      <c r="AP61515" s="9"/>
      <c r="AQ61515" s="9"/>
    </row>
    <row r="61516" spans="41:43" x14ac:dyDescent="0.3">
      <c r="AO61516" s="9"/>
      <c r="AP61516" s="9"/>
      <c r="AQ61516" s="9"/>
    </row>
    <row r="61517" spans="41:43" x14ac:dyDescent="0.3">
      <c r="AO61517" s="9"/>
      <c r="AP61517" s="9"/>
      <c r="AQ61517" s="9"/>
    </row>
    <row r="61518" spans="41:43" x14ac:dyDescent="0.3">
      <c r="AO61518" s="9"/>
      <c r="AP61518" s="9"/>
      <c r="AQ61518" s="9"/>
    </row>
    <row r="61519" spans="41:43" x14ac:dyDescent="0.3">
      <c r="AO61519" s="9"/>
      <c r="AP61519" s="9"/>
      <c r="AQ61519" s="9"/>
    </row>
    <row r="61520" spans="41:43" x14ac:dyDescent="0.3">
      <c r="AO61520" s="9"/>
      <c r="AP61520" s="9"/>
      <c r="AQ61520" s="9"/>
    </row>
    <row r="61521" spans="41:43" x14ac:dyDescent="0.3">
      <c r="AO61521" s="9"/>
      <c r="AP61521" s="9"/>
      <c r="AQ61521" s="9"/>
    </row>
    <row r="61522" spans="41:43" x14ac:dyDescent="0.3">
      <c r="AO61522" s="9"/>
      <c r="AP61522" s="9"/>
      <c r="AQ61522" s="9"/>
    </row>
    <row r="61523" spans="41:43" x14ac:dyDescent="0.3">
      <c r="AO61523" s="9"/>
      <c r="AP61523" s="9"/>
      <c r="AQ61523" s="9"/>
    </row>
    <row r="61524" spans="41:43" x14ac:dyDescent="0.3">
      <c r="AO61524" s="9"/>
      <c r="AP61524" s="9"/>
      <c r="AQ61524" s="9"/>
    </row>
    <row r="61525" spans="41:43" x14ac:dyDescent="0.3">
      <c r="AO61525" s="9"/>
      <c r="AP61525" s="9"/>
      <c r="AQ61525" s="9"/>
    </row>
    <row r="61526" spans="41:43" x14ac:dyDescent="0.3">
      <c r="AO61526" s="9"/>
      <c r="AP61526" s="9"/>
      <c r="AQ61526" s="9"/>
    </row>
    <row r="61527" spans="41:43" x14ac:dyDescent="0.3">
      <c r="AO61527" s="9"/>
      <c r="AP61527" s="9"/>
      <c r="AQ61527" s="9"/>
    </row>
    <row r="61528" spans="41:43" x14ac:dyDescent="0.3">
      <c r="AO61528" s="9"/>
      <c r="AP61528" s="9"/>
      <c r="AQ61528" s="9"/>
    </row>
    <row r="61529" spans="41:43" x14ac:dyDescent="0.3">
      <c r="AO61529" s="9"/>
      <c r="AP61529" s="9"/>
      <c r="AQ61529" s="9"/>
    </row>
    <row r="61530" spans="41:43" x14ac:dyDescent="0.3">
      <c r="AO61530" s="9"/>
      <c r="AP61530" s="9"/>
      <c r="AQ61530" s="9"/>
    </row>
    <row r="61531" spans="41:43" x14ac:dyDescent="0.3">
      <c r="AO61531" s="9"/>
      <c r="AP61531" s="9"/>
      <c r="AQ61531" s="9"/>
    </row>
    <row r="61532" spans="41:43" x14ac:dyDescent="0.3">
      <c r="AO61532" s="9"/>
      <c r="AP61532" s="9"/>
      <c r="AQ61532" s="9"/>
    </row>
    <row r="61533" spans="41:43" x14ac:dyDescent="0.3">
      <c r="AO61533" s="9"/>
      <c r="AP61533" s="9"/>
      <c r="AQ61533" s="9"/>
    </row>
    <row r="61534" spans="41:43" x14ac:dyDescent="0.3">
      <c r="AO61534" s="9"/>
      <c r="AP61534" s="9"/>
      <c r="AQ61534" s="9"/>
    </row>
    <row r="61535" spans="41:43" x14ac:dyDescent="0.3">
      <c r="AO61535" s="9"/>
      <c r="AP61535" s="9"/>
      <c r="AQ61535" s="9"/>
    </row>
    <row r="61536" spans="41:43" x14ac:dyDescent="0.3">
      <c r="AO61536" s="9"/>
      <c r="AP61536" s="9"/>
      <c r="AQ61536" s="9"/>
    </row>
    <row r="61537" spans="41:43" x14ac:dyDescent="0.3">
      <c r="AO61537" s="9"/>
      <c r="AP61537" s="9"/>
      <c r="AQ61537" s="9"/>
    </row>
    <row r="61538" spans="41:43" x14ac:dyDescent="0.3">
      <c r="AO61538" s="9"/>
      <c r="AP61538" s="9"/>
      <c r="AQ61538" s="9"/>
    </row>
    <row r="61539" spans="41:43" x14ac:dyDescent="0.3">
      <c r="AO61539" s="9"/>
      <c r="AP61539" s="9"/>
      <c r="AQ61539" s="9"/>
    </row>
    <row r="61540" spans="41:43" x14ac:dyDescent="0.3">
      <c r="AO61540" s="9"/>
      <c r="AP61540" s="9"/>
      <c r="AQ61540" s="9"/>
    </row>
    <row r="61541" spans="41:43" x14ac:dyDescent="0.3">
      <c r="AO61541" s="9"/>
      <c r="AP61541" s="9"/>
      <c r="AQ61541" s="9"/>
    </row>
    <row r="61542" spans="41:43" x14ac:dyDescent="0.3">
      <c r="AO61542" s="9"/>
      <c r="AP61542" s="9"/>
      <c r="AQ61542" s="9"/>
    </row>
    <row r="61543" spans="41:43" x14ac:dyDescent="0.3">
      <c r="AO61543" s="9"/>
      <c r="AP61543" s="9"/>
      <c r="AQ61543" s="9"/>
    </row>
    <row r="61544" spans="41:43" x14ac:dyDescent="0.3">
      <c r="AO61544" s="9"/>
      <c r="AP61544" s="9"/>
      <c r="AQ61544" s="9"/>
    </row>
    <row r="61545" spans="41:43" x14ac:dyDescent="0.3">
      <c r="AO61545" s="9"/>
      <c r="AP61545" s="9"/>
      <c r="AQ61545" s="9"/>
    </row>
    <row r="61546" spans="41:43" x14ac:dyDescent="0.3">
      <c r="AO61546" s="9"/>
      <c r="AP61546" s="9"/>
      <c r="AQ61546" s="9"/>
    </row>
    <row r="61547" spans="41:43" x14ac:dyDescent="0.3">
      <c r="AO61547" s="9"/>
      <c r="AP61547" s="9"/>
      <c r="AQ61547" s="9"/>
    </row>
    <row r="61548" spans="41:43" x14ac:dyDescent="0.3">
      <c r="AO61548" s="9"/>
      <c r="AP61548" s="9"/>
      <c r="AQ61548" s="9"/>
    </row>
    <row r="61549" spans="41:43" x14ac:dyDescent="0.3">
      <c r="AO61549" s="9"/>
      <c r="AP61549" s="9"/>
      <c r="AQ61549" s="9"/>
    </row>
    <row r="61550" spans="41:43" x14ac:dyDescent="0.3">
      <c r="AO61550" s="9"/>
      <c r="AP61550" s="9"/>
      <c r="AQ61550" s="9"/>
    </row>
    <row r="61551" spans="41:43" x14ac:dyDescent="0.3">
      <c r="AO61551" s="9"/>
      <c r="AP61551" s="9"/>
      <c r="AQ61551" s="9"/>
    </row>
    <row r="61552" spans="41:43" x14ac:dyDescent="0.3">
      <c r="AO61552" s="9"/>
      <c r="AP61552" s="9"/>
      <c r="AQ61552" s="9"/>
    </row>
    <row r="61553" spans="41:43" x14ac:dyDescent="0.3">
      <c r="AO61553" s="9"/>
      <c r="AP61553" s="9"/>
      <c r="AQ61553" s="9"/>
    </row>
    <row r="61554" spans="41:43" x14ac:dyDescent="0.3">
      <c r="AO61554" s="9"/>
      <c r="AP61554" s="9"/>
      <c r="AQ61554" s="9"/>
    </row>
    <row r="61555" spans="41:43" x14ac:dyDescent="0.3">
      <c r="AO61555" s="9"/>
      <c r="AP61555" s="9"/>
      <c r="AQ61555" s="9"/>
    </row>
    <row r="61556" spans="41:43" x14ac:dyDescent="0.3">
      <c r="AO61556" s="9"/>
      <c r="AP61556" s="9"/>
      <c r="AQ61556" s="9"/>
    </row>
    <row r="61557" spans="41:43" x14ac:dyDescent="0.3">
      <c r="AO61557" s="9"/>
      <c r="AP61557" s="9"/>
      <c r="AQ61557" s="9"/>
    </row>
    <row r="61558" spans="41:43" x14ac:dyDescent="0.3">
      <c r="AO61558" s="9"/>
      <c r="AP61558" s="9"/>
      <c r="AQ61558" s="9"/>
    </row>
    <row r="61559" spans="41:43" x14ac:dyDescent="0.3">
      <c r="AO61559" s="9"/>
      <c r="AP61559" s="9"/>
      <c r="AQ61559" s="9"/>
    </row>
    <row r="61560" spans="41:43" x14ac:dyDescent="0.3">
      <c r="AO61560" s="9"/>
      <c r="AP61560" s="9"/>
      <c r="AQ61560" s="9"/>
    </row>
    <row r="61561" spans="41:43" x14ac:dyDescent="0.3">
      <c r="AO61561" s="9"/>
      <c r="AP61561" s="9"/>
      <c r="AQ61561" s="9"/>
    </row>
    <row r="61562" spans="41:43" x14ac:dyDescent="0.3">
      <c r="AO61562" s="9"/>
      <c r="AP61562" s="9"/>
      <c r="AQ61562" s="9"/>
    </row>
    <row r="61563" spans="41:43" x14ac:dyDescent="0.3">
      <c r="AO61563" s="9"/>
      <c r="AP61563" s="9"/>
      <c r="AQ61563" s="9"/>
    </row>
    <row r="61564" spans="41:43" x14ac:dyDescent="0.3">
      <c r="AO61564" s="9"/>
      <c r="AP61564" s="9"/>
      <c r="AQ61564" s="9"/>
    </row>
    <row r="61565" spans="41:43" x14ac:dyDescent="0.3">
      <c r="AO61565" s="9"/>
      <c r="AP61565" s="9"/>
      <c r="AQ61565" s="9"/>
    </row>
    <row r="61566" spans="41:43" x14ac:dyDescent="0.3">
      <c r="AO61566" s="9"/>
      <c r="AP61566" s="9"/>
      <c r="AQ61566" s="9"/>
    </row>
    <row r="61567" spans="41:43" x14ac:dyDescent="0.3">
      <c r="AO61567" s="9"/>
      <c r="AP61567" s="9"/>
      <c r="AQ61567" s="9"/>
    </row>
    <row r="61568" spans="41:43" x14ac:dyDescent="0.3">
      <c r="AO61568" s="9"/>
      <c r="AP61568" s="9"/>
      <c r="AQ61568" s="9"/>
    </row>
    <row r="61569" spans="41:43" x14ac:dyDescent="0.3">
      <c r="AO61569" s="9"/>
      <c r="AP61569" s="9"/>
      <c r="AQ61569" s="9"/>
    </row>
    <row r="61570" spans="41:43" x14ac:dyDescent="0.3">
      <c r="AO61570" s="9"/>
      <c r="AP61570" s="9"/>
      <c r="AQ61570" s="9"/>
    </row>
    <row r="61571" spans="41:43" x14ac:dyDescent="0.3">
      <c r="AO61571" s="9"/>
      <c r="AP61571" s="9"/>
      <c r="AQ61571" s="9"/>
    </row>
    <row r="61572" spans="41:43" x14ac:dyDescent="0.3">
      <c r="AO61572" s="9"/>
      <c r="AP61572" s="9"/>
      <c r="AQ61572" s="9"/>
    </row>
    <row r="61573" spans="41:43" x14ac:dyDescent="0.3">
      <c r="AO61573" s="9"/>
      <c r="AP61573" s="9"/>
      <c r="AQ61573" s="9"/>
    </row>
    <row r="61574" spans="41:43" x14ac:dyDescent="0.3">
      <c r="AO61574" s="9"/>
      <c r="AP61574" s="9"/>
      <c r="AQ61574" s="9"/>
    </row>
    <row r="61575" spans="41:43" x14ac:dyDescent="0.3">
      <c r="AO61575" s="9"/>
      <c r="AP61575" s="9"/>
      <c r="AQ61575" s="9"/>
    </row>
    <row r="61576" spans="41:43" x14ac:dyDescent="0.3">
      <c r="AO61576" s="9"/>
      <c r="AP61576" s="9"/>
      <c r="AQ61576" s="9"/>
    </row>
    <row r="61577" spans="41:43" x14ac:dyDescent="0.3">
      <c r="AO61577" s="9"/>
      <c r="AP61577" s="9"/>
      <c r="AQ61577" s="9"/>
    </row>
    <row r="61578" spans="41:43" x14ac:dyDescent="0.3">
      <c r="AO61578" s="9"/>
      <c r="AP61578" s="9"/>
      <c r="AQ61578" s="9"/>
    </row>
    <row r="61579" spans="41:43" x14ac:dyDescent="0.3">
      <c r="AO61579" s="9"/>
      <c r="AP61579" s="9"/>
      <c r="AQ61579" s="9"/>
    </row>
    <row r="61580" spans="41:43" x14ac:dyDescent="0.3">
      <c r="AO61580" s="9"/>
      <c r="AP61580" s="9"/>
      <c r="AQ61580" s="9"/>
    </row>
    <row r="61581" spans="41:43" x14ac:dyDescent="0.3">
      <c r="AO61581" s="9"/>
      <c r="AP61581" s="9"/>
      <c r="AQ61581" s="9"/>
    </row>
    <row r="61582" spans="41:43" x14ac:dyDescent="0.3">
      <c r="AO61582" s="9"/>
      <c r="AP61582" s="9"/>
      <c r="AQ61582" s="9"/>
    </row>
    <row r="61583" spans="41:43" x14ac:dyDescent="0.3">
      <c r="AO61583" s="9"/>
      <c r="AP61583" s="9"/>
      <c r="AQ61583" s="9"/>
    </row>
    <row r="61584" spans="41:43" x14ac:dyDescent="0.3">
      <c r="AO61584" s="9"/>
      <c r="AP61584" s="9"/>
      <c r="AQ61584" s="9"/>
    </row>
    <row r="61585" spans="41:43" x14ac:dyDescent="0.3">
      <c r="AO61585" s="9"/>
      <c r="AP61585" s="9"/>
      <c r="AQ61585" s="9"/>
    </row>
    <row r="61586" spans="41:43" x14ac:dyDescent="0.3">
      <c r="AO61586" s="9"/>
      <c r="AP61586" s="9"/>
      <c r="AQ61586" s="9"/>
    </row>
    <row r="61587" spans="41:43" x14ac:dyDescent="0.3">
      <c r="AO61587" s="9"/>
      <c r="AP61587" s="9"/>
      <c r="AQ61587" s="9"/>
    </row>
    <row r="61588" spans="41:43" x14ac:dyDescent="0.3">
      <c r="AO61588" s="9"/>
      <c r="AP61588" s="9"/>
      <c r="AQ61588" s="9"/>
    </row>
    <row r="61589" spans="41:43" x14ac:dyDescent="0.3">
      <c r="AO61589" s="9"/>
      <c r="AP61589" s="9"/>
      <c r="AQ61589" s="9"/>
    </row>
    <row r="61590" spans="41:43" x14ac:dyDescent="0.3">
      <c r="AO61590" s="9"/>
      <c r="AP61590" s="9"/>
      <c r="AQ61590" s="9"/>
    </row>
    <row r="61591" spans="41:43" x14ac:dyDescent="0.3">
      <c r="AO61591" s="9"/>
      <c r="AP61591" s="9"/>
      <c r="AQ61591" s="9"/>
    </row>
    <row r="61592" spans="41:43" x14ac:dyDescent="0.3">
      <c r="AO61592" s="9"/>
      <c r="AP61592" s="9"/>
      <c r="AQ61592" s="9"/>
    </row>
    <row r="61593" spans="41:43" x14ac:dyDescent="0.3">
      <c r="AO61593" s="9"/>
      <c r="AP61593" s="9"/>
      <c r="AQ61593" s="9"/>
    </row>
    <row r="61594" spans="41:43" x14ac:dyDescent="0.3">
      <c r="AO61594" s="9"/>
      <c r="AP61594" s="9"/>
      <c r="AQ61594" s="9"/>
    </row>
    <row r="61595" spans="41:43" x14ac:dyDescent="0.3">
      <c r="AO61595" s="9"/>
      <c r="AP61595" s="9"/>
      <c r="AQ61595" s="9"/>
    </row>
    <row r="61596" spans="41:43" x14ac:dyDescent="0.3">
      <c r="AO61596" s="9"/>
      <c r="AP61596" s="9"/>
      <c r="AQ61596" s="9"/>
    </row>
    <row r="61597" spans="41:43" x14ac:dyDescent="0.3">
      <c r="AO61597" s="9"/>
      <c r="AP61597" s="9"/>
      <c r="AQ61597" s="9"/>
    </row>
    <row r="61598" spans="41:43" x14ac:dyDescent="0.3">
      <c r="AO61598" s="9"/>
      <c r="AP61598" s="9"/>
      <c r="AQ61598" s="9"/>
    </row>
    <row r="61599" spans="41:43" x14ac:dyDescent="0.3">
      <c r="AO61599" s="9"/>
      <c r="AP61599" s="9"/>
      <c r="AQ61599" s="9"/>
    </row>
    <row r="61600" spans="41:43" x14ac:dyDescent="0.3">
      <c r="AO61600" s="9"/>
      <c r="AP61600" s="9"/>
      <c r="AQ61600" s="9"/>
    </row>
    <row r="61601" spans="41:43" x14ac:dyDescent="0.3">
      <c r="AO61601" s="9"/>
      <c r="AP61601" s="9"/>
      <c r="AQ61601" s="9"/>
    </row>
    <row r="61602" spans="41:43" x14ac:dyDescent="0.3">
      <c r="AO61602" s="9"/>
      <c r="AP61602" s="9"/>
      <c r="AQ61602" s="9"/>
    </row>
    <row r="61603" spans="41:43" x14ac:dyDescent="0.3">
      <c r="AO61603" s="9"/>
      <c r="AP61603" s="9"/>
      <c r="AQ61603" s="9"/>
    </row>
    <row r="61604" spans="41:43" x14ac:dyDescent="0.3">
      <c r="AO61604" s="9"/>
      <c r="AP61604" s="9"/>
      <c r="AQ61604" s="9"/>
    </row>
    <row r="61605" spans="41:43" x14ac:dyDescent="0.3">
      <c r="AO61605" s="9"/>
      <c r="AP61605" s="9"/>
      <c r="AQ61605" s="9"/>
    </row>
    <row r="61606" spans="41:43" x14ac:dyDescent="0.3">
      <c r="AO61606" s="9"/>
      <c r="AP61606" s="9"/>
      <c r="AQ61606" s="9"/>
    </row>
    <row r="61607" spans="41:43" x14ac:dyDescent="0.3">
      <c r="AO61607" s="9"/>
      <c r="AP61607" s="9"/>
      <c r="AQ61607" s="9"/>
    </row>
    <row r="61608" spans="41:43" x14ac:dyDescent="0.3">
      <c r="AO61608" s="9"/>
      <c r="AP61608" s="9"/>
      <c r="AQ61608" s="9"/>
    </row>
    <row r="61609" spans="41:43" x14ac:dyDescent="0.3">
      <c r="AO61609" s="9"/>
      <c r="AP61609" s="9"/>
      <c r="AQ61609" s="9"/>
    </row>
    <row r="61610" spans="41:43" x14ac:dyDescent="0.3">
      <c r="AO61610" s="9"/>
      <c r="AP61610" s="9"/>
      <c r="AQ61610" s="9"/>
    </row>
    <row r="61611" spans="41:43" x14ac:dyDescent="0.3">
      <c r="AO61611" s="9"/>
      <c r="AP61611" s="9"/>
      <c r="AQ61611" s="9"/>
    </row>
    <row r="61612" spans="41:43" x14ac:dyDescent="0.3">
      <c r="AO61612" s="9"/>
      <c r="AP61612" s="9"/>
      <c r="AQ61612" s="9"/>
    </row>
    <row r="61613" spans="41:43" x14ac:dyDescent="0.3">
      <c r="AO61613" s="9"/>
      <c r="AP61613" s="9"/>
      <c r="AQ61613" s="9"/>
    </row>
    <row r="61614" spans="41:43" x14ac:dyDescent="0.3">
      <c r="AO61614" s="9"/>
      <c r="AP61614" s="9"/>
      <c r="AQ61614" s="9"/>
    </row>
    <row r="61615" spans="41:43" x14ac:dyDescent="0.3">
      <c r="AO61615" s="9"/>
      <c r="AP61615" s="9"/>
      <c r="AQ61615" s="9"/>
    </row>
    <row r="61616" spans="41:43" x14ac:dyDescent="0.3">
      <c r="AO61616" s="9"/>
      <c r="AP61616" s="9"/>
      <c r="AQ61616" s="9"/>
    </row>
    <row r="61617" spans="41:43" x14ac:dyDescent="0.3">
      <c r="AO61617" s="9"/>
      <c r="AP61617" s="9"/>
      <c r="AQ61617" s="9"/>
    </row>
    <row r="61618" spans="41:43" x14ac:dyDescent="0.3">
      <c r="AO61618" s="9"/>
      <c r="AP61618" s="9"/>
      <c r="AQ61618" s="9"/>
    </row>
    <row r="61619" spans="41:43" x14ac:dyDescent="0.3">
      <c r="AO61619" s="9"/>
      <c r="AP61619" s="9"/>
      <c r="AQ61619" s="9"/>
    </row>
    <row r="61620" spans="41:43" x14ac:dyDescent="0.3">
      <c r="AO61620" s="9"/>
      <c r="AP61620" s="9"/>
      <c r="AQ61620" s="9"/>
    </row>
    <row r="61621" spans="41:43" x14ac:dyDescent="0.3">
      <c r="AO61621" s="9"/>
      <c r="AP61621" s="9"/>
      <c r="AQ61621" s="9"/>
    </row>
    <row r="61622" spans="41:43" x14ac:dyDescent="0.3">
      <c r="AO61622" s="9"/>
      <c r="AP61622" s="9"/>
      <c r="AQ61622" s="9"/>
    </row>
    <row r="61623" spans="41:43" x14ac:dyDescent="0.3">
      <c r="AO61623" s="9"/>
      <c r="AP61623" s="9"/>
      <c r="AQ61623" s="9"/>
    </row>
    <row r="61624" spans="41:43" x14ac:dyDescent="0.3">
      <c r="AO61624" s="9"/>
      <c r="AP61624" s="9"/>
      <c r="AQ61624" s="9"/>
    </row>
    <row r="61625" spans="41:43" x14ac:dyDescent="0.3">
      <c r="AO61625" s="9"/>
      <c r="AP61625" s="9"/>
      <c r="AQ61625" s="9"/>
    </row>
    <row r="61626" spans="41:43" x14ac:dyDescent="0.3">
      <c r="AO61626" s="9"/>
      <c r="AP61626" s="9"/>
      <c r="AQ61626" s="9"/>
    </row>
    <row r="61627" spans="41:43" x14ac:dyDescent="0.3">
      <c r="AO61627" s="9"/>
      <c r="AP61627" s="9"/>
      <c r="AQ61627" s="9"/>
    </row>
    <row r="61628" spans="41:43" x14ac:dyDescent="0.3">
      <c r="AO61628" s="9"/>
      <c r="AP61628" s="9"/>
      <c r="AQ61628" s="9"/>
    </row>
    <row r="61629" spans="41:43" x14ac:dyDescent="0.3">
      <c r="AO61629" s="9"/>
      <c r="AP61629" s="9"/>
      <c r="AQ61629" s="9"/>
    </row>
    <row r="61630" spans="41:43" x14ac:dyDescent="0.3">
      <c r="AO61630" s="9"/>
      <c r="AP61630" s="9"/>
      <c r="AQ61630" s="9"/>
    </row>
    <row r="61631" spans="41:43" x14ac:dyDescent="0.3">
      <c r="AO61631" s="9"/>
      <c r="AP61631" s="9"/>
      <c r="AQ61631" s="9"/>
    </row>
    <row r="61632" spans="41:43" x14ac:dyDescent="0.3">
      <c r="AO61632" s="9"/>
      <c r="AP61632" s="9"/>
      <c r="AQ61632" s="9"/>
    </row>
    <row r="61633" spans="41:43" x14ac:dyDescent="0.3">
      <c r="AO61633" s="9"/>
      <c r="AP61633" s="9"/>
      <c r="AQ61633" s="9"/>
    </row>
    <row r="61634" spans="41:43" x14ac:dyDescent="0.3">
      <c r="AO61634" s="9"/>
      <c r="AP61634" s="9"/>
      <c r="AQ61634" s="9"/>
    </row>
    <row r="61635" spans="41:43" x14ac:dyDescent="0.3">
      <c r="AO61635" s="9"/>
      <c r="AP61635" s="9"/>
      <c r="AQ61635" s="9"/>
    </row>
    <row r="61636" spans="41:43" x14ac:dyDescent="0.3">
      <c r="AO61636" s="9"/>
      <c r="AP61636" s="9"/>
      <c r="AQ61636" s="9"/>
    </row>
    <row r="61637" spans="41:43" x14ac:dyDescent="0.3">
      <c r="AO61637" s="9"/>
      <c r="AP61637" s="9"/>
      <c r="AQ61637" s="9"/>
    </row>
    <row r="61638" spans="41:43" x14ac:dyDescent="0.3">
      <c r="AO61638" s="9"/>
      <c r="AP61638" s="9"/>
      <c r="AQ61638" s="9"/>
    </row>
    <row r="61639" spans="41:43" x14ac:dyDescent="0.3">
      <c r="AO61639" s="9"/>
      <c r="AP61639" s="9"/>
      <c r="AQ61639" s="9"/>
    </row>
    <row r="61640" spans="41:43" x14ac:dyDescent="0.3">
      <c r="AO61640" s="9"/>
      <c r="AP61640" s="9"/>
      <c r="AQ61640" s="9"/>
    </row>
    <row r="61641" spans="41:43" x14ac:dyDescent="0.3">
      <c r="AO61641" s="9"/>
      <c r="AP61641" s="9"/>
      <c r="AQ61641" s="9"/>
    </row>
    <row r="61642" spans="41:43" x14ac:dyDescent="0.3">
      <c r="AO61642" s="9"/>
      <c r="AP61642" s="9"/>
      <c r="AQ61642" s="9"/>
    </row>
    <row r="61643" spans="41:43" x14ac:dyDescent="0.3">
      <c r="AO61643" s="9"/>
      <c r="AP61643" s="9"/>
      <c r="AQ61643" s="9"/>
    </row>
    <row r="61644" spans="41:43" x14ac:dyDescent="0.3">
      <c r="AO61644" s="9"/>
      <c r="AP61644" s="9"/>
      <c r="AQ61644" s="9"/>
    </row>
    <row r="61645" spans="41:43" x14ac:dyDescent="0.3">
      <c r="AO61645" s="9"/>
      <c r="AP61645" s="9"/>
      <c r="AQ61645" s="9"/>
    </row>
    <row r="61646" spans="41:43" x14ac:dyDescent="0.3">
      <c r="AO61646" s="9"/>
      <c r="AP61646" s="9"/>
      <c r="AQ61646" s="9"/>
    </row>
    <row r="61647" spans="41:43" x14ac:dyDescent="0.3">
      <c r="AO61647" s="9"/>
      <c r="AP61647" s="9"/>
      <c r="AQ61647" s="9"/>
    </row>
    <row r="61648" spans="41:43" x14ac:dyDescent="0.3">
      <c r="AO61648" s="9"/>
      <c r="AP61648" s="9"/>
      <c r="AQ61648" s="9"/>
    </row>
    <row r="61649" spans="41:43" x14ac:dyDescent="0.3">
      <c r="AO61649" s="9"/>
      <c r="AP61649" s="9"/>
      <c r="AQ61649" s="9"/>
    </row>
    <row r="61650" spans="41:43" x14ac:dyDescent="0.3">
      <c r="AO61650" s="9"/>
      <c r="AP61650" s="9"/>
      <c r="AQ61650" s="9"/>
    </row>
    <row r="61651" spans="41:43" x14ac:dyDescent="0.3">
      <c r="AO61651" s="9"/>
      <c r="AP61651" s="9"/>
      <c r="AQ61651" s="9"/>
    </row>
    <row r="61652" spans="41:43" x14ac:dyDescent="0.3">
      <c r="AO61652" s="9"/>
      <c r="AP61652" s="9"/>
      <c r="AQ61652" s="9"/>
    </row>
    <row r="61653" spans="41:43" x14ac:dyDescent="0.3">
      <c r="AO61653" s="9"/>
      <c r="AP61653" s="9"/>
      <c r="AQ61653" s="9"/>
    </row>
    <row r="61654" spans="41:43" x14ac:dyDescent="0.3">
      <c r="AO61654" s="9"/>
      <c r="AP61654" s="9"/>
      <c r="AQ61654" s="9"/>
    </row>
    <row r="61655" spans="41:43" x14ac:dyDescent="0.3">
      <c r="AO61655" s="9"/>
      <c r="AP61655" s="9"/>
      <c r="AQ61655" s="9"/>
    </row>
    <row r="61656" spans="41:43" x14ac:dyDescent="0.3">
      <c r="AO61656" s="9"/>
      <c r="AP61656" s="9"/>
      <c r="AQ61656" s="9"/>
    </row>
    <row r="61657" spans="41:43" x14ac:dyDescent="0.3">
      <c r="AO61657" s="9"/>
      <c r="AP61657" s="9"/>
      <c r="AQ61657" s="9"/>
    </row>
    <row r="61658" spans="41:43" x14ac:dyDescent="0.3">
      <c r="AO61658" s="9"/>
      <c r="AP61658" s="9"/>
      <c r="AQ61658" s="9"/>
    </row>
    <row r="61659" spans="41:43" x14ac:dyDescent="0.3">
      <c r="AO61659" s="9"/>
      <c r="AP61659" s="9"/>
      <c r="AQ61659" s="9"/>
    </row>
    <row r="61660" spans="41:43" x14ac:dyDescent="0.3">
      <c r="AO61660" s="9"/>
      <c r="AP61660" s="9"/>
      <c r="AQ61660" s="9"/>
    </row>
    <row r="61661" spans="41:43" x14ac:dyDescent="0.3">
      <c r="AO61661" s="9"/>
      <c r="AP61661" s="9"/>
      <c r="AQ61661" s="9"/>
    </row>
    <row r="61662" spans="41:43" x14ac:dyDescent="0.3">
      <c r="AO61662" s="9"/>
      <c r="AP61662" s="9"/>
      <c r="AQ61662" s="9"/>
    </row>
    <row r="61663" spans="41:43" x14ac:dyDescent="0.3">
      <c r="AO61663" s="9"/>
      <c r="AP61663" s="9"/>
      <c r="AQ61663" s="9"/>
    </row>
    <row r="61664" spans="41:43" x14ac:dyDescent="0.3">
      <c r="AO61664" s="9"/>
      <c r="AP61664" s="9"/>
      <c r="AQ61664" s="9"/>
    </row>
    <row r="61665" spans="41:43" x14ac:dyDescent="0.3">
      <c r="AO61665" s="9"/>
      <c r="AP61665" s="9"/>
      <c r="AQ61665" s="9"/>
    </row>
    <row r="61666" spans="41:43" x14ac:dyDescent="0.3">
      <c r="AO61666" s="9"/>
      <c r="AP61666" s="9"/>
      <c r="AQ61666" s="9"/>
    </row>
    <row r="61667" spans="41:43" x14ac:dyDescent="0.3">
      <c r="AO61667" s="9"/>
      <c r="AP61667" s="9"/>
      <c r="AQ61667" s="9"/>
    </row>
    <row r="61668" spans="41:43" x14ac:dyDescent="0.3">
      <c r="AO61668" s="9"/>
      <c r="AP61668" s="9"/>
      <c r="AQ61668" s="9"/>
    </row>
    <row r="61669" spans="41:43" x14ac:dyDescent="0.3">
      <c r="AO61669" s="9"/>
      <c r="AP61669" s="9"/>
      <c r="AQ61669" s="9"/>
    </row>
    <row r="61670" spans="41:43" x14ac:dyDescent="0.3">
      <c r="AO61670" s="9"/>
      <c r="AP61670" s="9"/>
      <c r="AQ61670" s="9"/>
    </row>
    <row r="61671" spans="41:43" x14ac:dyDescent="0.3">
      <c r="AO61671" s="9"/>
      <c r="AP61671" s="9"/>
      <c r="AQ61671" s="9"/>
    </row>
    <row r="61672" spans="41:43" x14ac:dyDescent="0.3">
      <c r="AO61672" s="9"/>
      <c r="AP61672" s="9"/>
      <c r="AQ61672" s="9"/>
    </row>
    <row r="61673" spans="41:43" x14ac:dyDescent="0.3">
      <c r="AO61673" s="9"/>
      <c r="AP61673" s="9"/>
      <c r="AQ61673" s="9"/>
    </row>
    <row r="61674" spans="41:43" x14ac:dyDescent="0.3">
      <c r="AO61674" s="9"/>
      <c r="AP61674" s="9"/>
      <c r="AQ61674" s="9"/>
    </row>
    <row r="61675" spans="41:43" x14ac:dyDescent="0.3">
      <c r="AO61675" s="9"/>
      <c r="AP61675" s="9"/>
      <c r="AQ61675" s="9"/>
    </row>
    <row r="61676" spans="41:43" x14ac:dyDescent="0.3">
      <c r="AO61676" s="9"/>
      <c r="AP61676" s="9"/>
      <c r="AQ61676" s="9"/>
    </row>
    <row r="61677" spans="41:43" x14ac:dyDescent="0.3">
      <c r="AO61677" s="9"/>
      <c r="AP61677" s="9"/>
      <c r="AQ61677" s="9"/>
    </row>
    <row r="61678" spans="41:43" x14ac:dyDescent="0.3">
      <c r="AO61678" s="9"/>
      <c r="AP61678" s="9"/>
      <c r="AQ61678" s="9"/>
    </row>
    <row r="61679" spans="41:43" x14ac:dyDescent="0.3">
      <c r="AO61679" s="9"/>
      <c r="AP61679" s="9"/>
      <c r="AQ61679" s="9"/>
    </row>
    <row r="61680" spans="41:43" x14ac:dyDescent="0.3">
      <c r="AO61680" s="9"/>
      <c r="AP61680" s="9"/>
      <c r="AQ61680" s="9"/>
    </row>
    <row r="61681" spans="41:43" x14ac:dyDescent="0.3">
      <c r="AO61681" s="9"/>
      <c r="AP61681" s="9"/>
      <c r="AQ61681" s="9"/>
    </row>
    <row r="61682" spans="41:43" x14ac:dyDescent="0.3">
      <c r="AO61682" s="9"/>
      <c r="AP61682" s="9"/>
      <c r="AQ61682" s="9"/>
    </row>
    <row r="61683" spans="41:43" x14ac:dyDescent="0.3">
      <c r="AO61683" s="9"/>
      <c r="AP61683" s="9"/>
      <c r="AQ61683" s="9"/>
    </row>
    <row r="61684" spans="41:43" x14ac:dyDescent="0.3">
      <c r="AO61684" s="9"/>
      <c r="AP61684" s="9"/>
      <c r="AQ61684" s="9"/>
    </row>
    <row r="61685" spans="41:43" x14ac:dyDescent="0.3">
      <c r="AO61685" s="9"/>
      <c r="AP61685" s="9"/>
      <c r="AQ61685" s="9"/>
    </row>
    <row r="61686" spans="41:43" x14ac:dyDescent="0.3">
      <c r="AO61686" s="9"/>
      <c r="AP61686" s="9"/>
      <c r="AQ61686" s="9"/>
    </row>
    <row r="61687" spans="41:43" x14ac:dyDescent="0.3">
      <c r="AO61687" s="9"/>
      <c r="AP61687" s="9"/>
      <c r="AQ61687" s="9"/>
    </row>
    <row r="61688" spans="41:43" x14ac:dyDescent="0.3">
      <c r="AO61688" s="9"/>
      <c r="AP61688" s="9"/>
      <c r="AQ61688" s="9"/>
    </row>
    <row r="61689" spans="41:43" x14ac:dyDescent="0.3">
      <c r="AO61689" s="9"/>
      <c r="AP61689" s="9"/>
      <c r="AQ61689" s="9"/>
    </row>
    <row r="61690" spans="41:43" x14ac:dyDescent="0.3">
      <c r="AO61690" s="9"/>
      <c r="AP61690" s="9"/>
      <c r="AQ61690" s="9"/>
    </row>
    <row r="61691" spans="41:43" x14ac:dyDescent="0.3">
      <c r="AO61691" s="9"/>
      <c r="AP61691" s="9"/>
      <c r="AQ61691" s="9"/>
    </row>
    <row r="61692" spans="41:43" x14ac:dyDescent="0.3">
      <c r="AO61692" s="9"/>
      <c r="AP61692" s="9"/>
      <c r="AQ61692" s="9"/>
    </row>
    <row r="61693" spans="41:43" x14ac:dyDescent="0.3">
      <c r="AO61693" s="9"/>
      <c r="AP61693" s="9"/>
      <c r="AQ61693" s="9"/>
    </row>
    <row r="61694" spans="41:43" x14ac:dyDescent="0.3">
      <c r="AO61694" s="9"/>
      <c r="AP61694" s="9"/>
      <c r="AQ61694" s="9"/>
    </row>
    <row r="61695" spans="41:43" x14ac:dyDescent="0.3">
      <c r="AO61695" s="9"/>
      <c r="AP61695" s="9"/>
      <c r="AQ61695" s="9"/>
    </row>
    <row r="61696" spans="41:43" x14ac:dyDescent="0.3">
      <c r="AO61696" s="9"/>
      <c r="AP61696" s="9"/>
      <c r="AQ61696" s="9"/>
    </row>
    <row r="61697" spans="41:43" x14ac:dyDescent="0.3">
      <c r="AO61697" s="9"/>
      <c r="AP61697" s="9"/>
      <c r="AQ61697" s="9"/>
    </row>
    <row r="61698" spans="41:43" x14ac:dyDescent="0.3">
      <c r="AO61698" s="9"/>
      <c r="AP61698" s="9"/>
      <c r="AQ61698" s="9"/>
    </row>
    <row r="61699" spans="41:43" x14ac:dyDescent="0.3">
      <c r="AO61699" s="9"/>
      <c r="AP61699" s="9"/>
      <c r="AQ61699" s="9"/>
    </row>
    <row r="61700" spans="41:43" x14ac:dyDescent="0.3">
      <c r="AO61700" s="9"/>
      <c r="AP61700" s="9"/>
      <c r="AQ61700" s="9"/>
    </row>
    <row r="61701" spans="41:43" x14ac:dyDescent="0.3">
      <c r="AO61701" s="9"/>
      <c r="AP61701" s="9"/>
      <c r="AQ61701" s="9"/>
    </row>
    <row r="61702" spans="41:43" x14ac:dyDescent="0.3">
      <c r="AO61702" s="9"/>
      <c r="AP61702" s="9"/>
      <c r="AQ61702" s="9"/>
    </row>
    <row r="61703" spans="41:43" x14ac:dyDescent="0.3">
      <c r="AO61703" s="9"/>
      <c r="AP61703" s="9"/>
      <c r="AQ61703" s="9"/>
    </row>
    <row r="61704" spans="41:43" x14ac:dyDescent="0.3">
      <c r="AO61704" s="9"/>
      <c r="AP61704" s="9"/>
      <c r="AQ61704" s="9"/>
    </row>
    <row r="61705" spans="41:43" x14ac:dyDescent="0.3">
      <c r="AO61705" s="9"/>
      <c r="AP61705" s="9"/>
      <c r="AQ61705" s="9"/>
    </row>
    <row r="61706" spans="41:43" x14ac:dyDescent="0.3">
      <c r="AO61706" s="9"/>
      <c r="AP61706" s="9"/>
      <c r="AQ61706" s="9"/>
    </row>
    <row r="61707" spans="41:43" x14ac:dyDescent="0.3">
      <c r="AO61707" s="9"/>
      <c r="AP61707" s="9"/>
      <c r="AQ61707" s="9"/>
    </row>
    <row r="61708" spans="41:43" x14ac:dyDescent="0.3">
      <c r="AO61708" s="9"/>
      <c r="AP61708" s="9"/>
      <c r="AQ61708" s="9"/>
    </row>
    <row r="61709" spans="41:43" x14ac:dyDescent="0.3">
      <c r="AO61709" s="9"/>
      <c r="AP61709" s="9"/>
      <c r="AQ61709" s="9"/>
    </row>
    <row r="61710" spans="41:43" x14ac:dyDescent="0.3">
      <c r="AO61710" s="9"/>
      <c r="AP61710" s="9"/>
      <c r="AQ61710" s="9"/>
    </row>
    <row r="61711" spans="41:43" x14ac:dyDescent="0.3">
      <c r="AO61711" s="9"/>
      <c r="AP61711" s="9"/>
      <c r="AQ61711" s="9"/>
    </row>
    <row r="61712" spans="41:43" x14ac:dyDescent="0.3">
      <c r="AO61712" s="9"/>
      <c r="AP61712" s="9"/>
      <c r="AQ61712" s="9"/>
    </row>
    <row r="61713" spans="41:43" x14ac:dyDescent="0.3">
      <c r="AO61713" s="9"/>
      <c r="AP61713" s="9"/>
      <c r="AQ61713" s="9"/>
    </row>
    <row r="61714" spans="41:43" x14ac:dyDescent="0.3">
      <c r="AO61714" s="9"/>
      <c r="AP61714" s="9"/>
      <c r="AQ61714" s="9"/>
    </row>
    <row r="61715" spans="41:43" x14ac:dyDescent="0.3">
      <c r="AO61715" s="9"/>
      <c r="AP61715" s="9"/>
      <c r="AQ61715" s="9"/>
    </row>
    <row r="61716" spans="41:43" x14ac:dyDescent="0.3">
      <c r="AO61716" s="9"/>
      <c r="AP61716" s="9"/>
      <c r="AQ61716" s="9"/>
    </row>
    <row r="61717" spans="41:43" x14ac:dyDescent="0.3">
      <c r="AO61717" s="9"/>
      <c r="AP61717" s="9"/>
      <c r="AQ61717" s="9"/>
    </row>
    <row r="61718" spans="41:43" x14ac:dyDescent="0.3">
      <c r="AO61718" s="9"/>
      <c r="AP61718" s="9"/>
      <c r="AQ61718" s="9"/>
    </row>
    <row r="61719" spans="41:43" x14ac:dyDescent="0.3">
      <c r="AO61719" s="9"/>
      <c r="AP61719" s="9"/>
      <c r="AQ61719" s="9"/>
    </row>
    <row r="61720" spans="41:43" x14ac:dyDescent="0.3">
      <c r="AO61720" s="9"/>
      <c r="AP61720" s="9"/>
      <c r="AQ61720" s="9"/>
    </row>
    <row r="61721" spans="41:43" x14ac:dyDescent="0.3">
      <c r="AO61721" s="9"/>
      <c r="AP61721" s="9"/>
      <c r="AQ61721" s="9"/>
    </row>
    <row r="61722" spans="41:43" x14ac:dyDescent="0.3">
      <c r="AO61722" s="9"/>
      <c r="AP61722" s="9"/>
      <c r="AQ61722" s="9"/>
    </row>
    <row r="61723" spans="41:43" x14ac:dyDescent="0.3">
      <c r="AO61723" s="9"/>
      <c r="AP61723" s="9"/>
      <c r="AQ61723" s="9"/>
    </row>
    <row r="61724" spans="41:43" x14ac:dyDescent="0.3">
      <c r="AO61724" s="9"/>
      <c r="AP61724" s="9"/>
      <c r="AQ61724" s="9"/>
    </row>
    <row r="61725" spans="41:43" x14ac:dyDescent="0.3">
      <c r="AO61725" s="9"/>
      <c r="AP61725" s="9"/>
      <c r="AQ61725" s="9"/>
    </row>
    <row r="61726" spans="41:43" x14ac:dyDescent="0.3">
      <c r="AO61726" s="9"/>
      <c r="AP61726" s="9"/>
      <c r="AQ61726" s="9"/>
    </row>
    <row r="61727" spans="41:43" x14ac:dyDescent="0.3">
      <c r="AO61727" s="9"/>
      <c r="AP61727" s="9"/>
      <c r="AQ61727" s="9"/>
    </row>
    <row r="61728" spans="41:43" x14ac:dyDescent="0.3">
      <c r="AO61728" s="9"/>
      <c r="AP61728" s="9"/>
      <c r="AQ61728" s="9"/>
    </row>
    <row r="61729" spans="41:43" x14ac:dyDescent="0.3">
      <c r="AO61729" s="9"/>
      <c r="AP61729" s="9"/>
      <c r="AQ61729" s="9"/>
    </row>
    <row r="61730" spans="41:43" x14ac:dyDescent="0.3">
      <c r="AO61730" s="9"/>
      <c r="AP61730" s="9"/>
      <c r="AQ61730" s="9"/>
    </row>
    <row r="61731" spans="41:43" x14ac:dyDescent="0.3">
      <c r="AO61731" s="9"/>
      <c r="AP61731" s="9"/>
      <c r="AQ61731" s="9"/>
    </row>
    <row r="61732" spans="41:43" x14ac:dyDescent="0.3">
      <c r="AO61732" s="9"/>
      <c r="AP61732" s="9"/>
      <c r="AQ61732" s="9"/>
    </row>
    <row r="61733" spans="41:43" x14ac:dyDescent="0.3">
      <c r="AO61733" s="9"/>
      <c r="AP61733" s="9"/>
      <c r="AQ61733" s="9"/>
    </row>
    <row r="61734" spans="41:43" x14ac:dyDescent="0.3">
      <c r="AO61734" s="9"/>
      <c r="AP61734" s="9"/>
      <c r="AQ61734" s="9"/>
    </row>
    <row r="61735" spans="41:43" x14ac:dyDescent="0.3">
      <c r="AO61735" s="9"/>
      <c r="AP61735" s="9"/>
      <c r="AQ61735" s="9"/>
    </row>
    <row r="61736" spans="41:43" x14ac:dyDescent="0.3">
      <c r="AO61736" s="9"/>
      <c r="AP61736" s="9"/>
      <c r="AQ61736" s="9"/>
    </row>
    <row r="61737" spans="41:43" x14ac:dyDescent="0.3">
      <c r="AO61737" s="9"/>
      <c r="AP61737" s="9"/>
      <c r="AQ61737" s="9"/>
    </row>
    <row r="61738" spans="41:43" x14ac:dyDescent="0.3">
      <c r="AO61738" s="9"/>
      <c r="AP61738" s="9"/>
      <c r="AQ61738" s="9"/>
    </row>
    <row r="61739" spans="41:43" x14ac:dyDescent="0.3">
      <c r="AO61739" s="9"/>
      <c r="AP61739" s="9"/>
      <c r="AQ61739" s="9"/>
    </row>
    <row r="61740" spans="41:43" x14ac:dyDescent="0.3">
      <c r="AO61740" s="9"/>
      <c r="AP61740" s="9"/>
      <c r="AQ61740" s="9"/>
    </row>
    <row r="61741" spans="41:43" x14ac:dyDescent="0.3">
      <c r="AO61741" s="9"/>
      <c r="AP61741" s="9"/>
      <c r="AQ61741" s="9"/>
    </row>
    <row r="61742" spans="41:43" x14ac:dyDescent="0.3">
      <c r="AO61742" s="9"/>
      <c r="AP61742" s="9"/>
      <c r="AQ61742" s="9"/>
    </row>
    <row r="61743" spans="41:43" x14ac:dyDescent="0.3">
      <c r="AO61743" s="9"/>
      <c r="AP61743" s="9"/>
      <c r="AQ61743" s="9"/>
    </row>
    <row r="61744" spans="41:43" x14ac:dyDescent="0.3">
      <c r="AO61744" s="9"/>
      <c r="AP61744" s="9"/>
      <c r="AQ61744" s="9"/>
    </row>
    <row r="61745" spans="41:43" x14ac:dyDescent="0.3">
      <c r="AO61745" s="9"/>
      <c r="AP61745" s="9"/>
      <c r="AQ61745" s="9"/>
    </row>
    <row r="61746" spans="41:43" x14ac:dyDescent="0.3">
      <c r="AO61746" s="9"/>
      <c r="AP61746" s="9"/>
      <c r="AQ61746" s="9"/>
    </row>
    <row r="61747" spans="41:43" x14ac:dyDescent="0.3">
      <c r="AO61747" s="9"/>
      <c r="AP61747" s="9"/>
      <c r="AQ61747" s="9"/>
    </row>
    <row r="61748" spans="41:43" x14ac:dyDescent="0.3">
      <c r="AO61748" s="9"/>
      <c r="AP61748" s="9"/>
      <c r="AQ61748" s="9"/>
    </row>
    <row r="61749" spans="41:43" x14ac:dyDescent="0.3">
      <c r="AO61749" s="9"/>
      <c r="AP61749" s="9"/>
      <c r="AQ61749" s="9"/>
    </row>
    <row r="61750" spans="41:43" x14ac:dyDescent="0.3">
      <c r="AO61750" s="9"/>
      <c r="AP61750" s="9"/>
      <c r="AQ61750" s="9"/>
    </row>
    <row r="61751" spans="41:43" x14ac:dyDescent="0.3">
      <c r="AO61751" s="9"/>
      <c r="AP61751" s="9"/>
      <c r="AQ61751" s="9"/>
    </row>
    <row r="61752" spans="41:43" x14ac:dyDescent="0.3">
      <c r="AO61752" s="9"/>
      <c r="AP61752" s="9"/>
      <c r="AQ61752" s="9"/>
    </row>
    <row r="61753" spans="41:43" x14ac:dyDescent="0.3">
      <c r="AO61753" s="9"/>
      <c r="AP61753" s="9"/>
      <c r="AQ61753" s="9"/>
    </row>
    <row r="61754" spans="41:43" x14ac:dyDescent="0.3">
      <c r="AO61754" s="9"/>
      <c r="AP61754" s="9"/>
      <c r="AQ61754" s="9"/>
    </row>
    <row r="61755" spans="41:43" x14ac:dyDescent="0.3">
      <c r="AO61755" s="9"/>
      <c r="AP61755" s="9"/>
      <c r="AQ61755" s="9"/>
    </row>
    <row r="61756" spans="41:43" x14ac:dyDescent="0.3">
      <c r="AO61756" s="9"/>
      <c r="AP61756" s="9"/>
      <c r="AQ61756" s="9"/>
    </row>
    <row r="61757" spans="41:43" x14ac:dyDescent="0.3">
      <c r="AO61757" s="9"/>
      <c r="AP61757" s="9"/>
      <c r="AQ61757" s="9"/>
    </row>
    <row r="61758" spans="41:43" x14ac:dyDescent="0.3">
      <c r="AO61758" s="9"/>
      <c r="AP61758" s="9"/>
      <c r="AQ61758" s="9"/>
    </row>
    <row r="61759" spans="41:43" x14ac:dyDescent="0.3">
      <c r="AO61759" s="9"/>
      <c r="AP61759" s="9"/>
      <c r="AQ61759" s="9"/>
    </row>
    <row r="61760" spans="41:43" x14ac:dyDescent="0.3">
      <c r="AO61760" s="9"/>
      <c r="AP61760" s="9"/>
      <c r="AQ61760" s="9"/>
    </row>
    <row r="61761" spans="41:43" x14ac:dyDescent="0.3">
      <c r="AO61761" s="9"/>
      <c r="AP61761" s="9"/>
      <c r="AQ61761" s="9"/>
    </row>
    <row r="61762" spans="41:43" x14ac:dyDescent="0.3">
      <c r="AO61762" s="9"/>
      <c r="AP61762" s="9"/>
      <c r="AQ61762" s="9"/>
    </row>
    <row r="61763" spans="41:43" x14ac:dyDescent="0.3">
      <c r="AO61763" s="9"/>
      <c r="AP61763" s="9"/>
      <c r="AQ61763" s="9"/>
    </row>
    <row r="61764" spans="41:43" x14ac:dyDescent="0.3">
      <c r="AO61764" s="9"/>
      <c r="AP61764" s="9"/>
      <c r="AQ61764" s="9"/>
    </row>
    <row r="61765" spans="41:43" x14ac:dyDescent="0.3">
      <c r="AO61765" s="9"/>
      <c r="AP61765" s="9"/>
      <c r="AQ61765" s="9"/>
    </row>
    <row r="61766" spans="41:43" x14ac:dyDescent="0.3">
      <c r="AO61766" s="9"/>
      <c r="AP61766" s="9"/>
      <c r="AQ61766" s="9"/>
    </row>
    <row r="61767" spans="41:43" x14ac:dyDescent="0.3">
      <c r="AO61767" s="9"/>
      <c r="AP61767" s="9"/>
      <c r="AQ61767" s="9"/>
    </row>
    <row r="61768" spans="41:43" x14ac:dyDescent="0.3">
      <c r="AO61768" s="9"/>
      <c r="AP61768" s="9"/>
      <c r="AQ61768" s="9"/>
    </row>
    <row r="61769" spans="41:43" x14ac:dyDescent="0.3">
      <c r="AO61769" s="9"/>
      <c r="AP61769" s="9"/>
      <c r="AQ61769" s="9"/>
    </row>
    <row r="61770" spans="41:43" x14ac:dyDescent="0.3">
      <c r="AO61770" s="9"/>
      <c r="AP61770" s="9"/>
      <c r="AQ61770" s="9"/>
    </row>
    <row r="61771" spans="41:43" x14ac:dyDescent="0.3">
      <c r="AO61771" s="9"/>
      <c r="AP61771" s="9"/>
      <c r="AQ61771" s="9"/>
    </row>
    <row r="61772" spans="41:43" x14ac:dyDescent="0.3">
      <c r="AO61772" s="9"/>
      <c r="AP61772" s="9"/>
      <c r="AQ61772" s="9"/>
    </row>
    <row r="61773" spans="41:43" x14ac:dyDescent="0.3">
      <c r="AO61773" s="9"/>
      <c r="AP61773" s="9"/>
      <c r="AQ61773" s="9"/>
    </row>
    <row r="61774" spans="41:43" x14ac:dyDescent="0.3">
      <c r="AO61774" s="9"/>
      <c r="AP61774" s="9"/>
      <c r="AQ61774" s="9"/>
    </row>
    <row r="61775" spans="41:43" x14ac:dyDescent="0.3">
      <c r="AO61775" s="9"/>
      <c r="AP61775" s="9"/>
      <c r="AQ61775" s="9"/>
    </row>
    <row r="61776" spans="41:43" x14ac:dyDescent="0.3">
      <c r="AO61776" s="9"/>
      <c r="AP61776" s="9"/>
      <c r="AQ61776" s="9"/>
    </row>
    <row r="61777" spans="41:43" x14ac:dyDescent="0.3">
      <c r="AO61777" s="9"/>
      <c r="AP61777" s="9"/>
      <c r="AQ61777" s="9"/>
    </row>
    <row r="61778" spans="41:43" x14ac:dyDescent="0.3">
      <c r="AO61778" s="9"/>
      <c r="AP61778" s="9"/>
      <c r="AQ61778" s="9"/>
    </row>
    <row r="61779" spans="41:43" x14ac:dyDescent="0.3">
      <c r="AO61779" s="9"/>
      <c r="AP61779" s="9"/>
      <c r="AQ61779" s="9"/>
    </row>
    <row r="61780" spans="41:43" x14ac:dyDescent="0.3">
      <c r="AO61780" s="9"/>
      <c r="AP61780" s="9"/>
      <c r="AQ61780" s="9"/>
    </row>
    <row r="61781" spans="41:43" x14ac:dyDescent="0.3">
      <c r="AO61781" s="9"/>
      <c r="AP61781" s="9"/>
      <c r="AQ61781" s="9"/>
    </row>
    <row r="61782" spans="41:43" x14ac:dyDescent="0.3">
      <c r="AO61782" s="9"/>
      <c r="AP61782" s="9"/>
      <c r="AQ61782" s="9"/>
    </row>
    <row r="61783" spans="41:43" x14ac:dyDescent="0.3">
      <c r="AO61783" s="9"/>
      <c r="AP61783" s="9"/>
      <c r="AQ61783" s="9"/>
    </row>
    <row r="61784" spans="41:43" x14ac:dyDescent="0.3">
      <c r="AO61784" s="9"/>
      <c r="AP61784" s="9"/>
      <c r="AQ61784" s="9"/>
    </row>
    <row r="61785" spans="41:43" x14ac:dyDescent="0.3">
      <c r="AO61785" s="9"/>
      <c r="AP61785" s="9"/>
      <c r="AQ61785" s="9"/>
    </row>
    <row r="61786" spans="41:43" x14ac:dyDescent="0.3">
      <c r="AO61786" s="9"/>
      <c r="AP61786" s="9"/>
      <c r="AQ61786" s="9"/>
    </row>
    <row r="61787" spans="41:43" x14ac:dyDescent="0.3">
      <c r="AO61787" s="9"/>
      <c r="AP61787" s="9"/>
      <c r="AQ61787" s="9"/>
    </row>
    <row r="61788" spans="41:43" x14ac:dyDescent="0.3">
      <c r="AO61788" s="9"/>
      <c r="AP61788" s="9"/>
      <c r="AQ61788" s="9"/>
    </row>
    <row r="61789" spans="41:43" x14ac:dyDescent="0.3">
      <c r="AO61789" s="9"/>
      <c r="AP61789" s="9"/>
      <c r="AQ61789" s="9"/>
    </row>
    <row r="61790" spans="41:43" x14ac:dyDescent="0.3">
      <c r="AO61790" s="9"/>
      <c r="AP61790" s="9"/>
      <c r="AQ61790" s="9"/>
    </row>
    <row r="61791" spans="41:43" x14ac:dyDescent="0.3">
      <c r="AO61791" s="9"/>
      <c r="AP61791" s="9"/>
      <c r="AQ61791" s="9"/>
    </row>
    <row r="61792" spans="41:43" x14ac:dyDescent="0.3">
      <c r="AO61792" s="9"/>
      <c r="AP61792" s="9"/>
      <c r="AQ61792" s="9"/>
    </row>
    <row r="61793" spans="41:43" x14ac:dyDescent="0.3">
      <c r="AO61793" s="9"/>
      <c r="AP61793" s="9"/>
      <c r="AQ61793" s="9"/>
    </row>
    <row r="61794" spans="41:43" x14ac:dyDescent="0.3">
      <c r="AO61794" s="9"/>
      <c r="AP61794" s="9"/>
      <c r="AQ61794" s="9"/>
    </row>
    <row r="61795" spans="41:43" x14ac:dyDescent="0.3">
      <c r="AO61795" s="9"/>
      <c r="AP61795" s="9"/>
      <c r="AQ61795" s="9"/>
    </row>
    <row r="61796" spans="41:43" x14ac:dyDescent="0.3">
      <c r="AO61796" s="9"/>
      <c r="AP61796" s="9"/>
      <c r="AQ61796" s="9"/>
    </row>
    <row r="61797" spans="41:43" x14ac:dyDescent="0.3">
      <c r="AO61797" s="9"/>
      <c r="AP61797" s="9"/>
      <c r="AQ61797" s="9"/>
    </row>
    <row r="61798" spans="41:43" x14ac:dyDescent="0.3">
      <c r="AO61798" s="9"/>
      <c r="AP61798" s="9"/>
      <c r="AQ61798" s="9"/>
    </row>
    <row r="61799" spans="41:43" x14ac:dyDescent="0.3">
      <c r="AO61799" s="9"/>
      <c r="AP61799" s="9"/>
      <c r="AQ61799" s="9"/>
    </row>
    <row r="61800" spans="41:43" x14ac:dyDescent="0.3">
      <c r="AO61800" s="9"/>
      <c r="AP61800" s="9"/>
      <c r="AQ61800" s="9"/>
    </row>
    <row r="61801" spans="41:43" x14ac:dyDescent="0.3">
      <c r="AO61801" s="9"/>
      <c r="AP61801" s="9"/>
      <c r="AQ61801" s="9"/>
    </row>
    <row r="61802" spans="41:43" x14ac:dyDescent="0.3">
      <c r="AO61802" s="9"/>
      <c r="AP61802" s="9"/>
      <c r="AQ61802" s="9"/>
    </row>
    <row r="61803" spans="41:43" x14ac:dyDescent="0.3">
      <c r="AO61803" s="9"/>
      <c r="AP61803" s="9"/>
      <c r="AQ61803" s="9"/>
    </row>
    <row r="61804" spans="41:43" x14ac:dyDescent="0.3">
      <c r="AO61804" s="9"/>
      <c r="AP61804" s="9"/>
      <c r="AQ61804" s="9"/>
    </row>
    <row r="61805" spans="41:43" x14ac:dyDescent="0.3">
      <c r="AO61805" s="9"/>
      <c r="AP61805" s="9"/>
      <c r="AQ61805" s="9"/>
    </row>
    <row r="61806" spans="41:43" x14ac:dyDescent="0.3">
      <c r="AO61806" s="9"/>
      <c r="AP61806" s="9"/>
      <c r="AQ61806" s="9"/>
    </row>
    <row r="61807" spans="41:43" x14ac:dyDescent="0.3">
      <c r="AO61807" s="9"/>
      <c r="AP61807" s="9"/>
      <c r="AQ61807" s="9"/>
    </row>
    <row r="61808" spans="41:43" x14ac:dyDescent="0.3">
      <c r="AO61808" s="9"/>
      <c r="AP61808" s="9"/>
      <c r="AQ61808" s="9"/>
    </row>
    <row r="61809" spans="41:43" x14ac:dyDescent="0.3">
      <c r="AO61809" s="9"/>
      <c r="AP61809" s="9"/>
      <c r="AQ61809" s="9"/>
    </row>
    <row r="61810" spans="41:43" x14ac:dyDescent="0.3">
      <c r="AO61810" s="9"/>
      <c r="AP61810" s="9"/>
      <c r="AQ61810" s="9"/>
    </row>
    <row r="61811" spans="41:43" x14ac:dyDescent="0.3">
      <c r="AO61811" s="9"/>
      <c r="AP61811" s="9"/>
      <c r="AQ61811" s="9"/>
    </row>
    <row r="61812" spans="41:43" x14ac:dyDescent="0.3">
      <c r="AO61812" s="9"/>
      <c r="AP61812" s="9"/>
      <c r="AQ61812" s="9"/>
    </row>
    <row r="61813" spans="41:43" x14ac:dyDescent="0.3">
      <c r="AO61813" s="9"/>
      <c r="AP61813" s="9"/>
      <c r="AQ61813" s="9"/>
    </row>
    <row r="61814" spans="41:43" x14ac:dyDescent="0.3">
      <c r="AO61814" s="9"/>
      <c r="AP61814" s="9"/>
      <c r="AQ61814" s="9"/>
    </row>
    <row r="61815" spans="41:43" x14ac:dyDescent="0.3">
      <c r="AO61815" s="9"/>
      <c r="AP61815" s="9"/>
      <c r="AQ61815" s="9"/>
    </row>
    <row r="61816" spans="41:43" x14ac:dyDescent="0.3">
      <c r="AO61816" s="9"/>
      <c r="AP61816" s="9"/>
      <c r="AQ61816" s="9"/>
    </row>
    <row r="61817" spans="41:43" x14ac:dyDescent="0.3">
      <c r="AO61817" s="9"/>
      <c r="AP61817" s="9"/>
      <c r="AQ61817" s="9"/>
    </row>
    <row r="61818" spans="41:43" x14ac:dyDescent="0.3">
      <c r="AO61818" s="9"/>
      <c r="AP61818" s="9"/>
      <c r="AQ61818" s="9"/>
    </row>
    <row r="61819" spans="41:43" x14ac:dyDescent="0.3">
      <c r="AO61819" s="9"/>
      <c r="AP61819" s="9"/>
      <c r="AQ61819" s="9"/>
    </row>
    <row r="61820" spans="41:43" x14ac:dyDescent="0.3">
      <c r="AO61820" s="9"/>
      <c r="AP61820" s="9"/>
      <c r="AQ61820" s="9"/>
    </row>
    <row r="61821" spans="41:43" x14ac:dyDescent="0.3">
      <c r="AO61821" s="9"/>
      <c r="AP61821" s="9"/>
      <c r="AQ61821" s="9"/>
    </row>
    <row r="61822" spans="41:43" x14ac:dyDescent="0.3">
      <c r="AO61822" s="9"/>
      <c r="AP61822" s="9"/>
      <c r="AQ61822" s="9"/>
    </row>
    <row r="61823" spans="41:43" x14ac:dyDescent="0.3">
      <c r="AO61823" s="9"/>
      <c r="AP61823" s="9"/>
      <c r="AQ61823" s="9"/>
    </row>
    <row r="61824" spans="41:43" x14ac:dyDescent="0.3">
      <c r="AO61824" s="9"/>
      <c r="AP61824" s="9"/>
      <c r="AQ61824" s="9"/>
    </row>
    <row r="61825" spans="41:43" x14ac:dyDescent="0.3">
      <c r="AO61825" s="9"/>
      <c r="AP61825" s="9"/>
      <c r="AQ61825" s="9"/>
    </row>
    <row r="61826" spans="41:43" x14ac:dyDescent="0.3">
      <c r="AO61826" s="9"/>
      <c r="AP61826" s="9"/>
      <c r="AQ61826" s="9"/>
    </row>
    <row r="61827" spans="41:43" x14ac:dyDescent="0.3">
      <c r="AO61827" s="9"/>
      <c r="AP61827" s="9"/>
      <c r="AQ61827" s="9"/>
    </row>
    <row r="61828" spans="41:43" x14ac:dyDescent="0.3">
      <c r="AO61828" s="9"/>
      <c r="AP61828" s="9"/>
      <c r="AQ61828" s="9"/>
    </row>
    <row r="61829" spans="41:43" x14ac:dyDescent="0.3">
      <c r="AO61829" s="9"/>
      <c r="AP61829" s="9"/>
      <c r="AQ61829" s="9"/>
    </row>
    <row r="61830" spans="41:43" x14ac:dyDescent="0.3">
      <c r="AO61830" s="9"/>
      <c r="AP61830" s="9"/>
      <c r="AQ61830" s="9"/>
    </row>
    <row r="61831" spans="41:43" x14ac:dyDescent="0.3">
      <c r="AO61831" s="9"/>
      <c r="AP61831" s="9"/>
      <c r="AQ61831" s="9"/>
    </row>
    <row r="61832" spans="41:43" x14ac:dyDescent="0.3">
      <c r="AO61832" s="9"/>
      <c r="AP61832" s="9"/>
      <c r="AQ61832" s="9"/>
    </row>
    <row r="61833" spans="41:43" x14ac:dyDescent="0.3">
      <c r="AO61833" s="9"/>
      <c r="AP61833" s="9"/>
      <c r="AQ61833" s="9"/>
    </row>
    <row r="61834" spans="41:43" x14ac:dyDescent="0.3">
      <c r="AO61834" s="9"/>
      <c r="AP61834" s="9"/>
      <c r="AQ61834" s="9"/>
    </row>
    <row r="61835" spans="41:43" x14ac:dyDescent="0.3">
      <c r="AO61835" s="9"/>
      <c r="AP61835" s="9"/>
      <c r="AQ61835" s="9"/>
    </row>
    <row r="61836" spans="41:43" x14ac:dyDescent="0.3">
      <c r="AO61836" s="9"/>
      <c r="AP61836" s="9"/>
      <c r="AQ61836" s="9"/>
    </row>
    <row r="61837" spans="41:43" x14ac:dyDescent="0.3">
      <c r="AO61837" s="9"/>
      <c r="AP61837" s="9"/>
      <c r="AQ61837" s="9"/>
    </row>
    <row r="61838" spans="41:43" x14ac:dyDescent="0.3">
      <c r="AO61838" s="9"/>
      <c r="AP61838" s="9"/>
      <c r="AQ61838" s="9"/>
    </row>
    <row r="61839" spans="41:43" x14ac:dyDescent="0.3">
      <c r="AO61839" s="9"/>
      <c r="AP61839" s="9"/>
      <c r="AQ61839" s="9"/>
    </row>
    <row r="61840" spans="41:43" x14ac:dyDescent="0.3">
      <c r="AO61840" s="9"/>
      <c r="AP61840" s="9"/>
      <c r="AQ61840" s="9"/>
    </row>
    <row r="61841" spans="41:43" x14ac:dyDescent="0.3">
      <c r="AO61841" s="9"/>
      <c r="AP61841" s="9"/>
      <c r="AQ61841" s="9"/>
    </row>
    <row r="61842" spans="41:43" x14ac:dyDescent="0.3">
      <c r="AO61842" s="9"/>
      <c r="AP61842" s="9"/>
      <c r="AQ61842" s="9"/>
    </row>
    <row r="61843" spans="41:43" x14ac:dyDescent="0.3">
      <c r="AO61843" s="9"/>
      <c r="AP61843" s="9"/>
      <c r="AQ61843" s="9"/>
    </row>
    <row r="61844" spans="41:43" x14ac:dyDescent="0.3">
      <c r="AO61844" s="9"/>
      <c r="AP61844" s="9"/>
      <c r="AQ61844" s="9"/>
    </row>
    <row r="61845" spans="41:43" x14ac:dyDescent="0.3">
      <c r="AO61845" s="9"/>
      <c r="AP61845" s="9"/>
      <c r="AQ61845" s="9"/>
    </row>
    <row r="61846" spans="41:43" x14ac:dyDescent="0.3">
      <c r="AO61846" s="9"/>
      <c r="AP61846" s="9"/>
      <c r="AQ61846" s="9"/>
    </row>
    <row r="61847" spans="41:43" x14ac:dyDescent="0.3">
      <c r="AO61847" s="9"/>
      <c r="AP61847" s="9"/>
      <c r="AQ61847" s="9"/>
    </row>
    <row r="61848" spans="41:43" x14ac:dyDescent="0.3">
      <c r="AO61848" s="9"/>
      <c r="AP61848" s="9"/>
      <c r="AQ61848" s="9"/>
    </row>
    <row r="61849" spans="41:43" x14ac:dyDescent="0.3">
      <c r="AO61849" s="9"/>
      <c r="AP61849" s="9"/>
      <c r="AQ61849" s="9"/>
    </row>
    <row r="61850" spans="41:43" x14ac:dyDescent="0.3">
      <c r="AO61850" s="9"/>
      <c r="AP61850" s="9"/>
      <c r="AQ61850" s="9"/>
    </row>
    <row r="61851" spans="41:43" x14ac:dyDescent="0.3">
      <c r="AO61851" s="9"/>
      <c r="AP61851" s="9"/>
      <c r="AQ61851" s="9"/>
    </row>
    <row r="61852" spans="41:43" x14ac:dyDescent="0.3">
      <c r="AO61852" s="9"/>
      <c r="AP61852" s="9"/>
      <c r="AQ61852" s="9"/>
    </row>
    <row r="61853" spans="41:43" x14ac:dyDescent="0.3">
      <c r="AO61853" s="9"/>
      <c r="AP61853" s="9"/>
      <c r="AQ61853" s="9"/>
    </row>
    <row r="61854" spans="41:43" x14ac:dyDescent="0.3">
      <c r="AO61854" s="9"/>
      <c r="AP61854" s="9"/>
      <c r="AQ61854" s="9"/>
    </row>
    <row r="61855" spans="41:43" x14ac:dyDescent="0.3">
      <c r="AO61855" s="9"/>
      <c r="AP61855" s="9"/>
      <c r="AQ61855" s="9"/>
    </row>
    <row r="61856" spans="41:43" x14ac:dyDescent="0.3">
      <c r="AO61856" s="9"/>
      <c r="AP61856" s="9"/>
      <c r="AQ61856" s="9"/>
    </row>
    <row r="61857" spans="41:43" x14ac:dyDescent="0.3">
      <c r="AO61857" s="9"/>
      <c r="AP61857" s="9"/>
      <c r="AQ61857" s="9"/>
    </row>
    <row r="61858" spans="41:43" x14ac:dyDescent="0.3">
      <c r="AO61858" s="9"/>
      <c r="AP61858" s="9"/>
      <c r="AQ61858" s="9"/>
    </row>
    <row r="61859" spans="41:43" x14ac:dyDescent="0.3">
      <c r="AO61859" s="9"/>
      <c r="AP61859" s="9"/>
      <c r="AQ61859" s="9"/>
    </row>
    <row r="61860" spans="41:43" x14ac:dyDescent="0.3">
      <c r="AO61860" s="9"/>
      <c r="AP61860" s="9"/>
      <c r="AQ61860" s="9"/>
    </row>
    <row r="61861" spans="41:43" x14ac:dyDescent="0.3">
      <c r="AO61861" s="9"/>
      <c r="AP61861" s="9"/>
      <c r="AQ61861" s="9"/>
    </row>
    <row r="61862" spans="41:43" x14ac:dyDescent="0.3">
      <c r="AO61862" s="9"/>
      <c r="AP61862" s="9"/>
      <c r="AQ61862" s="9"/>
    </row>
    <row r="61863" spans="41:43" x14ac:dyDescent="0.3">
      <c r="AO61863" s="9"/>
      <c r="AP61863" s="9"/>
      <c r="AQ61863" s="9"/>
    </row>
    <row r="61864" spans="41:43" x14ac:dyDescent="0.3">
      <c r="AO61864" s="9"/>
      <c r="AP61864" s="9"/>
      <c r="AQ61864" s="9"/>
    </row>
    <row r="61865" spans="41:43" x14ac:dyDescent="0.3">
      <c r="AO61865" s="9"/>
      <c r="AP61865" s="9"/>
      <c r="AQ61865" s="9"/>
    </row>
    <row r="61866" spans="41:43" x14ac:dyDescent="0.3">
      <c r="AO61866" s="9"/>
      <c r="AP61866" s="9"/>
      <c r="AQ61866" s="9"/>
    </row>
    <row r="61867" spans="41:43" x14ac:dyDescent="0.3">
      <c r="AO61867" s="9"/>
      <c r="AP61867" s="9"/>
      <c r="AQ61867" s="9"/>
    </row>
    <row r="61868" spans="41:43" x14ac:dyDescent="0.3">
      <c r="AO61868" s="9"/>
      <c r="AP61868" s="9"/>
      <c r="AQ61868" s="9"/>
    </row>
    <row r="61869" spans="41:43" x14ac:dyDescent="0.3">
      <c r="AO61869" s="9"/>
      <c r="AP61869" s="9"/>
      <c r="AQ61869" s="9"/>
    </row>
    <row r="61870" spans="41:43" x14ac:dyDescent="0.3">
      <c r="AO61870" s="9"/>
      <c r="AP61870" s="9"/>
      <c r="AQ61870" s="9"/>
    </row>
    <row r="61871" spans="41:43" x14ac:dyDescent="0.3">
      <c r="AO61871" s="9"/>
      <c r="AP61871" s="9"/>
      <c r="AQ61871" s="9"/>
    </row>
    <row r="61872" spans="41:43" x14ac:dyDescent="0.3">
      <c r="AO61872" s="9"/>
      <c r="AP61872" s="9"/>
      <c r="AQ61872" s="9"/>
    </row>
    <row r="61873" spans="41:43" x14ac:dyDescent="0.3">
      <c r="AO61873" s="9"/>
      <c r="AP61873" s="9"/>
      <c r="AQ61873" s="9"/>
    </row>
    <row r="61874" spans="41:43" x14ac:dyDescent="0.3">
      <c r="AO61874" s="9"/>
      <c r="AP61874" s="9"/>
      <c r="AQ61874" s="9"/>
    </row>
    <row r="61875" spans="41:43" x14ac:dyDescent="0.3">
      <c r="AO61875" s="9"/>
      <c r="AP61875" s="9"/>
      <c r="AQ61875" s="9"/>
    </row>
    <row r="61876" spans="41:43" x14ac:dyDescent="0.3">
      <c r="AO61876" s="9"/>
      <c r="AP61876" s="9"/>
      <c r="AQ61876" s="9"/>
    </row>
    <row r="61877" spans="41:43" x14ac:dyDescent="0.3">
      <c r="AO61877" s="9"/>
      <c r="AP61877" s="9"/>
      <c r="AQ61877" s="9"/>
    </row>
    <row r="61878" spans="41:43" x14ac:dyDescent="0.3">
      <c r="AO61878" s="9"/>
      <c r="AP61878" s="9"/>
      <c r="AQ61878" s="9"/>
    </row>
    <row r="61879" spans="41:43" x14ac:dyDescent="0.3">
      <c r="AO61879" s="9"/>
      <c r="AP61879" s="9"/>
      <c r="AQ61879" s="9"/>
    </row>
    <row r="61880" spans="41:43" x14ac:dyDescent="0.3">
      <c r="AO61880" s="9"/>
      <c r="AP61880" s="9"/>
      <c r="AQ61880" s="9"/>
    </row>
    <row r="61881" spans="41:43" x14ac:dyDescent="0.3">
      <c r="AO61881" s="9"/>
      <c r="AP61881" s="9"/>
      <c r="AQ61881" s="9"/>
    </row>
    <row r="61882" spans="41:43" x14ac:dyDescent="0.3">
      <c r="AO61882" s="9"/>
      <c r="AP61882" s="9"/>
      <c r="AQ61882" s="9"/>
    </row>
    <row r="61883" spans="41:43" x14ac:dyDescent="0.3">
      <c r="AO61883" s="9"/>
      <c r="AP61883" s="9"/>
      <c r="AQ61883" s="9"/>
    </row>
    <row r="61884" spans="41:43" x14ac:dyDescent="0.3">
      <c r="AO61884" s="9"/>
      <c r="AP61884" s="9"/>
      <c r="AQ61884" s="9"/>
    </row>
    <row r="61885" spans="41:43" x14ac:dyDescent="0.3">
      <c r="AO61885" s="9"/>
      <c r="AP61885" s="9"/>
      <c r="AQ61885" s="9"/>
    </row>
    <row r="61886" spans="41:43" x14ac:dyDescent="0.3">
      <c r="AO61886" s="9"/>
      <c r="AP61886" s="9"/>
      <c r="AQ61886" s="9"/>
    </row>
    <row r="61887" spans="41:43" x14ac:dyDescent="0.3">
      <c r="AO61887" s="9"/>
      <c r="AP61887" s="9"/>
      <c r="AQ61887" s="9"/>
    </row>
    <row r="61888" spans="41:43" x14ac:dyDescent="0.3">
      <c r="AO61888" s="9"/>
      <c r="AP61888" s="9"/>
      <c r="AQ61888" s="9"/>
    </row>
    <row r="61889" spans="41:43" x14ac:dyDescent="0.3">
      <c r="AO61889" s="9"/>
      <c r="AP61889" s="9"/>
      <c r="AQ61889" s="9"/>
    </row>
    <row r="61890" spans="41:43" x14ac:dyDescent="0.3">
      <c r="AO61890" s="9"/>
      <c r="AP61890" s="9"/>
      <c r="AQ61890" s="9"/>
    </row>
    <row r="61891" spans="41:43" x14ac:dyDescent="0.3">
      <c r="AO61891" s="9"/>
      <c r="AP61891" s="9"/>
      <c r="AQ61891" s="9"/>
    </row>
    <row r="61892" spans="41:43" x14ac:dyDescent="0.3">
      <c r="AO61892" s="9"/>
      <c r="AP61892" s="9"/>
      <c r="AQ61892" s="9"/>
    </row>
    <row r="61893" spans="41:43" x14ac:dyDescent="0.3">
      <c r="AO61893" s="9"/>
      <c r="AP61893" s="9"/>
      <c r="AQ61893" s="9"/>
    </row>
    <row r="61894" spans="41:43" x14ac:dyDescent="0.3">
      <c r="AO61894" s="9"/>
      <c r="AP61894" s="9"/>
      <c r="AQ61894" s="9"/>
    </row>
    <row r="61895" spans="41:43" x14ac:dyDescent="0.3">
      <c r="AO61895" s="9"/>
      <c r="AP61895" s="9"/>
      <c r="AQ61895" s="9"/>
    </row>
    <row r="61896" spans="41:43" x14ac:dyDescent="0.3">
      <c r="AO61896" s="9"/>
      <c r="AP61896" s="9"/>
      <c r="AQ61896" s="9"/>
    </row>
    <row r="61897" spans="41:43" x14ac:dyDescent="0.3">
      <c r="AO61897" s="9"/>
      <c r="AP61897" s="9"/>
      <c r="AQ61897" s="9"/>
    </row>
    <row r="61898" spans="41:43" x14ac:dyDescent="0.3">
      <c r="AO61898" s="9"/>
      <c r="AP61898" s="9"/>
      <c r="AQ61898" s="9"/>
    </row>
    <row r="61899" spans="41:43" x14ac:dyDescent="0.3">
      <c r="AO61899" s="9"/>
      <c r="AP61899" s="9"/>
      <c r="AQ61899" s="9"/>
    </row>
    <row r="61900" spans="41:43" x14ac:dyDescent="0.3">
      <c r="AO61900" s="9"/>
      <c r="AP61900" s="9"/>
      <c r="AQ61900" s="9"/>
    </row>
    <row r="61901" spans="41:43" x14ac:dyDescent="0.3">
      <c r="AO61901" s="9"/>
      <c r="AP61901" s="9"/>
      <c r="AQ61901" s="9"/>
    </row>
    <row r="61902" spans="41:43" x14ac:dyDescent="0.3">
      <c r="AO61902" s="9"/>
      <c r="AP61902" s="9"/>
      <c r="AQ61902" s="9"/>
    </row>
    <row r="61903" spans="41:43" x14ac:dyDescent="0.3">
      <c r="AO61903" s="9"/>
      <c r="AP61903" s="9"/>
      <c r="AQ61903" s="9"/>
    </row>
    <row r="61904" spans="41:43" x14ac:dyDescent="0.3">
      <c r="AO61904" s="9"/>
      <c r="AP61904" s="9"/>
      <c r="AQ61904" s="9"/>
    </row>
    <row r="61905" spans="41:43" x14ac:dyDescent="0.3">
      <c r="AO61905" s="9"/>
      <c r="AP61905" s="9"/>
      <c r="AQ61905" s="9"/>
    </row>
    <row r="61906" spans="41:43" x14ac:dyDescent="0.3">
      <c r="AO61906" s="9"/>
      <c r="AP61906" s="9"/>
      <c r="AQ61906" s="9"/>
    </row>
    <row r="61907" spans="41:43" x14ac:dyDescent="0.3">
      <c r="AO61907" s="9"/>
      <c r="AP61907" s="9"/>
      <c r="AQ61907" s="9"/>
    </row>
    <row r="61908" spans="41:43" x14ac:dyDescent="0.3">
      <c r="AO61908" s="9"/>
      <c r="AP61908" s="9"/>
      <c r="AQ61908" s="9"/>
    </row>
    <row r="61909" spans="41:43" x14ac:dyDescent="0.3">
      <c r="AO61909" s="9"/>
      <c r="AP61909" s="9"/>
      <c r="AQ61909" s="9"/>
    </row>
    <row r="61910" spans="41:43" x14ac:dyDescent="0.3">
      <c r="AO61910" s="9"/>
      <c r="AP61910" s="9"/>
      <c r="AQ61910" s="9"/>
    </row>
    <row r="61911" spans="41:43" x14ac:dyDescent="0.3">
      <c r="AO61911" s="9"/>
      <c r="AP61911" s="9"/>
      <c r="AQ61911" s="9"/>
    </row>
    <row r="61912" spans="41:43" x14ac:dyDescent="0.3">
      <c r="AO61912" s="9"/>
      <c r="AP61912" s="9"/>
      <c r="AQ61912" s="9"/>
    </row>
    <row r="61913" spans="41:43" x14ac:dyDescent="0.3">
      <c r="AO61913" s="9"/>
      <c r="AP61913" s="9"/>
      <c r="AQ61913" s="9"/>
    </row>
    <row r="61914" spans="41:43" x14ac:dyDescent="0.3">
      <c r="AO61914" s="9"/>
      <c r="AP61914" s="9"/>
      <c r="AQ61914" s="9"/>
    </row>
    <row r="61915" spans="41:43" x14ac:dyDescent="0.3">
      <c r="AO61915" s="9"/>
      <c r="AP61915" s="9"/>
      <c r="AQ61915" s="9"/>
    </row>
    <row r="61916" spans="41:43" x14ac:dyDescent="0.3">
      <c r="AO61916" s="9"/>
      <c r="AP61916" s="9"/>
      <c r="AQ61916" s="9"/>
    </row>
    <row r="61917" spans="41:43" x14ac:dyDescent="0.3">
      <c r="AO61917" s="9"/>
      <c r="AP61917" s="9"/>
      <c r="AQ61917" s="9"/>
    </row>
    <row r="61918" spans="41:43" x14ac:dyDescent="0.3">
      <c r="AO61918" s="9"/>
      <c r="AP61918" s="9"/>
      <c r="AQ61918" s="9"/>
    </row>
    <row r="61919" spans="41:43" x14ac:dyDescent="0.3">
      <c r="AO61919" s="9"/>
      <c r="AP61919" s="9"/>
      <c r="AQ61919" s="9"/>
    </row>
    <row r="61920" spans="41:43" x14ac:dyDescent="0.3">
      <c r="AO61920" s="9"/>
      <c r="AP61920" s="9"/>
      <c r="AQ61920" s="9"/>
    </row>
    <row r="61921" spans="41:43" x14ac:dyDescent="0.3">
      <c r="AO61921" s="9"/>
      <c r="AP61921" s="9"/>
      <c r="AQ61921" s="9"/>
    </row>
    <row r="61922" spans="41:43" x14ac:dyDescent="0.3">
      <c r="AO61922" s="9"/>
      <c r="AP61922" s="9"/>
      <c r="AQ61922" s="9"/>
    </row>
    <row r="61923" spans="41:43" x14ac:dyDescent="0.3">
      <c r="AO61923" s="9"/>
      <c r="AP61923" s="9"/>
      <c r="AQ61923" s="9"/>
    </row>
    <row r="61924" spans="41:43" x14ac:dyDescent="0.3">
      <c r="AO61924" s="9"/>
      <c r="AP61924" s="9"/>
      <c r="AQ61924" s="9"/>
    </row>
    <row r="61925" spans="41:43" x14ac:dyDescent="0.3">
      <c r="AO61925" s="9"/>
      <c r="AP61925" s="9"/>
      <c r="AQ61925" s="9"/>
    </row>
    <row r="61926" spans="41:43" x14ac:dyDescent="0.3">
      <c r="AO61926" s="9"/>
      <c r="AP61926" s="9"/>
      <c r="AQ61926" s="9"/>
    </row>
    <row r="61927" spans="41:43" x14ac:dyDescent="0.3">
      <c r="AO61927" s="9"/>
      <c r="AP61927" s="9"/>
      <c r="AQ61927" s="9"/>
    </row>
    <row r="61928" spans="41:43" x14ac:dyDescent="0.3">
      <c r="AO61928" s="9"/>
      <c r="AP61928" s="9"/>
      <c r="AQ61928" s="9"/>
    </row>
    <row r="61929" spans="41:43" x14ac:dyDescent="0.3">
      <c r="AO61929" s="9"/>
      <c r="AP61929" s="9"/>
      <c r="AQ61929" s="9"/>
    </row>
    <row r="61930" spans="41:43" x14ac:dyDescent="0.3">
      <c r="AO61930" s="9"/>
      <c r="AP61930" s="9"/>
      <c r="AQ61930" s="9"/>
    </row>
    <row r="61931" spans="41:43" x14ac:dyDescent="0.3">
      <c r="AO61931" s="9"/>
      <c r="AP61931" s="9"/>
      <c r="AQ61931" s="9"/>
    </row>
    <row r="61932" spans="41:43" x14ac:dyDescent="0.3">
      <c r="AO61932" s="9"/>
      <c r="AP61932" s="9"/>
      <c r="AQ61932" s="9"/>
    </row>
    <row r="61933" spans="41:43" x14ac:dyDescent="0.3">
      <c r="AO61933" s="9"/>
      <c r="AP61933" s="9"/>
      <c r="AQ61933" s="9"/>
    </row>
    <row r="61934" spans="41:43" x14ac:dyDescent="0.3">
      <c r="AO61934" s="9"/>
      <c r="AP61934" s="9"/>
      <c r="AQ61934" s="9"/>
    </row>
    <row r="61935" spans="41:43" x14ac:dyDescent="0.3">
      <c r="AO61935" s="9"/>
      <c r="AP61935" s="9"/>
      <c r="AQ61935" s="9"/>
    </row>
    <row r="61936" spans="41:43" x14ac:dyDescent="0.3">
      <c r="AO61936" s="9"/>
      <c r="AP61936" s="9"/>
      <c r="AQ61936" s="9"/>
    </row>
    <row r="61937" spans="41:43" x14ac:dyDescent="0.3">
      <c r="AO61937" s="9"/>
      <c r="AP61937" s="9"/>
      <c r="AQ61937" s="9"/>
    </row>
    <row r="61938" spans="41:43" x14ac:dyDescent="0.3">
      <c r="AO61938" s="9"/>
      <c r="AP61938" s="9"/>
      <c r="AQ61938" s="9"/>
    </row>
    <row r="61939" spans="41:43" x14ac:dyDescent="0.3">
      <c r="AO61939" s="9"/>
      <c r="AP61939" s="9"/>
      <c r="AQ61939" s="9"/>
    </row>
    <row r="61940" spans="41:43" x14ac:dyDescent="0.3">
      <c r="AO61940" s="9"/>
      <c r="AP61940" s="9"/>
      <c r="AQ61940" s="9"/>
    </row>
    <row r="61941" spans="41:43" x14ac:dyDescent="0.3">
      <c r="AO61941" s="9"/>
      <c r="AP61941" s="9"/>
      <c r="AQ61941" s="9"/>
    </row>
    <row r="61942" spans="41:43" x14ac:dyDescent="0.3">
      <c r="AO61942" s="9"/>
      <c r="AP61942" s="9"/>
      <c r="AQ61942" s="9"/>
    </row>
    <row r="61943" spans="41:43" x14ac:dyDescent="0.3">
      <c r="AO61943" s="9"/>
      <c r="AP61943" s="9"/>
      <c r="AQ61943" s="9"/>
    </row>
    <row r="61944" spans="41:43" x14ac:dyDescent="0.3">
      <c r="AO61944" s="9"/>
      <c r="AP61944" s="9"/>
      <c r="AQ61944" s="9"/>
    </row>
    <row r="61945" spans="41:43" x14ac:dyDescent="0.3">
      <c r="AO61945" s="9"/>
      <c r="AP61945" s="9"/>
      <c r="AQ61945" s="9"/>
    </row>
    <row r="61946" spans="41:43" x14ac:dyDescent="0.3">
      <c r="AO61946" s="9"/>
      <c r="AP61946" s="9"/>
      <c r="AQ61946" s="9"/>
    </row>
    <row r="61947" spans="41:43" x14ac:dyDescent="0.3">
      <c r="AO61947" s="9"/>
      <c r="AP61947" s="9"/>
      <c r="AQ61947" s="9"/>
    </row>
    <row r="61948" spans="41:43" x14ac:dyDescent="0.3">
      <c r="AO61948" s="9"/>
      <c r="AP61948" s="9"/>
      <c r="AQ61948" s="9"/>
    </row>
    <row r="61949" spans="41:43" x14ac:dyDescent="0.3">
      <c r="AO61949" s="9"/>
      <c r="AP61949" s="9"/>
      <c r="AQ61949" s="9"/>
    </row>
    <row r="61950" spans="41:43" x14ac:dyDescent="0.3">
      <c r="AO61950" s="9"/>
      <c r="AP61950" s="9"/>
      <c r="AQ61950" s="9"/>
    </row>
    <row r="61951" spans="41:43" x14ac:dyDescent="0.3">
      <c r="AO61951" s="9"/>
      <c r="AP61951" s="9"/>
      <c r="AQ61951" s="9"/>
    </row>
    <row r="61952" spans="41:43" x14ac:dyDescent="0.3">
      <c r="AO61952" s="9"/>
      <c r="AP61952" s="9"/>
      <c r="AQ61952" s="9"/>
    </row>
    <row r="61953" spans="41:43" x14ac:dyDescent="0.3">
      <c r="AO61953" s="9"/>
      <c r="AP61953" s="9"/>
      <c r="AQ61953" s="9"/>
    </row>
    <row r="61954" spans="41:43" x14ac:dyDescent="0.3">
      <c r="AO61954" s="9"/>
      <c r="AP61954" s="9"/>
      <c r="AQ61954" s="9"/>
    </row>
    <row r="61955" spans="41:43" x14ac:dyDescent="0.3">
      <c r="AO61955" s="9"/>
      <c r="AP61955" s="9"/>
      <c r="AQ61955" s="9"/>
    </row>
    <row r="61956" spans="41:43" x14ac:dyDescent="0.3">
      <c r="AO61956" s="9"/>
      <c r="AP61956" s="9"/>
      <c r="AQ61956" s="9"/>
    </row>
    <row r="61957" spans="41:43" x14ac:dyDescent="0.3">
      <c r="AO61957" s="9"/>
      <c r="AP61957" s="9"/>
      <c r="AQ61957" s="9"/>
    </row>
    <row r="61958" spans="41:43" x14ac:dyDescent="0.3">
      <c r="AO61958" s="9"/>
      <c r="AP61958" s="9"/>
      <c r="AQ61958" s="9"/>
    </row>
    <row r="61959" spans="41:43" x14ac:dyDescent="0.3">
      <c r="AO61959" s="9"/>
      <c r="AP61959" s="9"/>
      <c r="AQ61959" s="9"/>
    </row>
    <row r="61960" spans="41:43" x14ac:dyDescent="0.3">
      <c r="AO61960" s="9"/>
      <c r="AP61960" s="9"/>
      <c r="AQ61960" s="9"/>
    </row>
    <row r="61961" spans="41:43" x14ac:dyDescent="0.3">
      <c r="AO61961" s="9"/>
      <c r="AP61961" s="9"/>
      <c r="AQ61961" s="9"/>
    </row>
    <row r="61962" spans="41:43" x14ac:dyDescent="0.3">
      <c r="AO61962" s="9"/>
      <c r="AP61962" s="9"/>
      <c r="AQ61962" s="9"/>
    </row>
    <row r="61963" spans="41:43" x14ac:dyDescent="0.3">
      <c r="AO61963" s="9"/>
      <c r="AP61963" s="9"/>
      <c r="AQ61963" s="9"/>
    </row>
    <row r="61964" spans="41:43" x14ac:dyDescent="0.3">
      <c r="AO61964" s="9"/>
      <c r="AP61964" s="9"/>
      <c r="AQ61964" s="9"/>
    </row>
    <row r="61965" spans="41:43" x14ac:dyDescent="0.3">
      <c r="AO61965" s="9"/>
      <c r="AP61965" s="9"/>
      <c r="AQ61965" s="9"/>
    </row>
    <row r="61966" spans="41:43" x14ac:dyDescent="0.3">
      <c r="AO61966" s="9"/>
      <c r="AP61966" s="9"/>
      <c r="AQ61966" s="9"/>
    </row>
    <row r="61967" spans="41:43" x14ac:dyDescent="0.3">
      <c r="AO61967" s="9"/>
      <c r="AP61967" s="9"/>
      <c r="AQ61967" s="9"/>
    </row>
    <row r="61968" spans="41:43" x14ac:dyDescent="0.3">
      <c r="AO61968" s="9"/>
      <c r="AP61968" s="9"/>
      <c r="AQ61968" s="9"/>
    </row>
    <row r="61969" spans="41:43" x14ac:dyDescent="0.3">
      <c r="AO61969" s="9"/>
      <c r="AP61969" s="9"/>
      <c r="AQ61969" s="9"/>
    </row>
    <row r="61970" spans="41:43" x14ac:dyDescent="0.3">
      <c r="AO61970" s="9"/>
      <c r="AP61970" s="9"/>
      <c r="AQ61970" s="9"/>
    </row>
    <row r="61971" spans="41:43" x14ac:dyDescent="0.3">
      <c r="AO61971" s="9"/>
      <c r="AP61971" s="9"/>
      <c r="AQ61971" s="9"/>
    </row>
    <row r="61972" spans="41:43" x14ac:dyDescent="0.3">
      <c r="AO61972" s="9"/>
      <c r="AP61972" s="9"/>
      <c r="AQ61972" s="9"/>
    </row>
    <row r="61973" spans="41:43" x14ac:dyDescent="0.3">
      <c r="AO61973" s="9"/>
      <c r="AP61973" s="9"/>
      <c r="AQ61973" s="9"/>
    </row>
    <row r="61974" spans="41:43" x14ac:dyDescent="0.3">
      <c r="AO61974" s="9"/>
      <c r="AP61974" s="9"/>
      <c r="AQ61974" s="9"/>
    </row>
    <row r="61975" spans="41:43" x14ac:dyDescent="0.3">
      <c r="AO61975" s="9"/>
      <c r="AP61975" s="9"/>
      <c r="AQ61975" s="9"/>
    </row>
    <row r="61976" spans="41:43" x14ac:dyDescent="0.3">
      <c r="AO61976" s="9"/>
      <c r="AP61976" s="9"/>
      <c r="AQ61976" s="9"/>
    </row>
    <row r="61977" spans="41:43" x14ac:dyDescent="0.3">
      <c r="AO61977" s="9"/>
      <c r="AP61977" s="9"/>
      <c r="AQ61977" s="9"/>
    </row>
    <row r="61978" spans="41:43" x14ac:dyDescent="0.3">
      <c r="AO61978" s="9"/>
      <c r="AP61978" s="9"/>
      <c r="AQ61978" s="9"/>
    </row>
    <row r="61979" spans="41:43" x14ac:dyDescent="0.3">
      <c r="AO61979" s="9"/>
      <c r="AP61979" s="9"/>
      <c r="AQ61979" s="9"/>
    </row>
    <row r="61980" spans="41:43" x14ac:dyDescent="0.3">
      <c r="AO61980" s="9"/>
      <c r="AP61980" s="9"/>
      <c r="AQ61980" s="9"/>
    </row>
    <row r="61981" spans="41:43" x14ac:dyDescent="0.3">
      <c r="AO61981" s="9"/>
      <c r="AP61981" s="9"/>
      <c r="AQ61981" s="9"/>
    </row>
    <row r="61982" spans="41:43" x14ac:dyDescent="0.3">
      <c r="AO61982" s="9"/>
      <c r="AP61982" s="9"/>
      <c r="AQ61982" s="9"/>
    </row>
    <row r="61983" spans="41:43" x14ac:dyDescent="0.3">
      <c r="AO61983" s="9"/>
      <c r="AP61983" s="9"/>
      <c r="AQ61983" s="9"/>
    </row>
    <row r="61984" spans="41:43" x14ac:dyDescent="0.3">
      <c r="AO61984" s="9"/>
      <c r="AP61984" s="9"/>
      <c r="AQ61984" s="9"/>
    </row>
    <row r="61985" spans="41:43" x14ac:dyDescent="0.3">
      <c r="AO61985" s="9"/>
      <c r="AP61985" s="9"/>
      <c r="AQ61985" s="9"/>
    </row>
    <row r="61986" spans="41:43" x14ac:dyDescent="0.3">
      <c r="AO61986" s="9"/>
      <c r="AP61986" s="9"/>
      <c r="AQ61986" s="9"/>
    </row>
    <row r="61987" spans="41:43" x14ac:dyDescent="0.3">
      <c r="AO61987" s="9"/>
      <c r="AP61987" s="9"/>
      <c r="AQ61987" s="9"/>
    </row>
    <row r="61988" spans="41:43" x14ac:dyDescent="0.3">
      <c r="AO61988" s="9"/>
      <c r="AP61988" s="9"/>
      <c r="AQ61988" s="9"/>
    </row>
    <row r="61989" spans="41:43" x14ac:dyDescent="0.3">
      <c r="AO61989" s="9"/>
      <c r="AP61989" s="9"/>
      <c r="AQ61989" s="9"/>
    </row>
    <row r="61990" spans="41:43" x14ac:dyDescent="0.3">
      <c r="AO61990" s="9"/>
      <c r="AP61990" s="9"/>
      <c r="AQ61990" s="9"/>
    </row>
    <row r="61991" spans="41:43" x14ac:dyDescent="0.3">
      <c r="AO61991" s="9"/>
      <c r="AP61991" s="9"/>
      <c r="AQ61991" s="9"/>
    </row>
    <row r="61992" spans="41:43" x14ac:dyDescent="0.3">
      <c r="AO61992" s="9"/>
      <c r="AP61992" s="9"/>
      <c r="AQ61992" s="9"/>
    </row>
    <row r="61993" spans="41:43" x14ac:dyDescent="0.3">
      <c r="AO61993" s="9"/>
      <c r="AP61993" s="9"/>
      <c r="AQ61993" s="9"/>
    </row>
    <row r="61994" spans="41:43" x14ac:dyDescent="0.3">
      <c r="AO61994" s="9"/>
      <c r="AP61994" s="9"/>
      <c r="AQ61994" s="9"/>
    </row>
    <row r="61995" spans="41:43" x14ac:dyDescent="0.3">
      <c r="AO61995" s="9"/>
      <c r="AP61995" s="9"/>
      <c r="AQ61995" s="9"/>
    </row>
    <row r="61996" spans="41:43" x14ac:dyDescent="0.3">
      <c r="AO61996" s="9"/>
      <c r="AP61996" s="9"/>
      <c r="AQ61996" s="9"/>
    </row>
    <row r="61997" spans="41:43" x14ac:dyDescent="0.3">
      <c r="AO61997" s="9"/>
      <c r="AP61997" s="9"/>
      <c r="AQ61997" s="9"/>
    </row>
    <row r="61998" spans="41:43" x14ac:dyDescent="0.3">
      <c r="AO61998" s="9"/>
      <c r="AP61998" s="9"/>
      <c r="AQ61998" s="9"/>
    </row>
    <row r="61999" spans="41:43" x14ac:dyDescent="0.3">
      <c r="AO61999" s="9"/>
      <c r="AP61999" s="9"/>
      <c r="AQ61999" s="9"/>
    </row>
    <row r="62000" spans="41:43" x14ac:dyDescent="0.3">
      <c r="AO62000" s="9"/>
      <c r="AP62000" s="9"/>
      <c r="AQ62000" s="9"/>
    </row>
    <row r="62001" spans="41:43" x14ac:dyDescent="0.3">
      <c r="AO62001" s="9"/>
      <c r="AP62001" s="9"/>
      <c r="AQ62001" s="9"/>
    </row>
    <row r="62002" spans="41:43" x14ac:dyDescent="0.3">
      <c r="AO62002" s="9"/>
      <c r="AP62002" s="9"/>
      <c r="AQ62002" s="9"/>
    </row>
    <row r="62003" spans="41:43" x14ac:dyDescent="0.3">
      <c r="AO62003" s="9"/>
      <c r="AP62003" s="9"/>
      <c r="AQ62003" s="9"/>
    </row>
    <row r="62004" spans="41:43" x14ac:dyDescent="0.3">
      <c r="AO62004" s="9"/>
      <c r="AP62004" s="9"/>
      <c r="AQ62004" s="9"/>
    </row>
    <row r="62005" spans="41:43" x14ac:dyDescent="0.3">
      <c r="AO62005" s="9"/>
      <c r="AP62005" s="9"/>
      <c r="AQ62005" s="9"/>
    </row>
    <row r="62006" spans="41:43" x14ac:dyDescent="0.3">
      <c r="AO62006" s="9"/>
      <c r="AP62006" s="9"/>
      <c r="AQ62006" s="9"/>
    </row>
    <row r="62007" spans="41:43" x14ac:dyDescent="0.3">
      <c r="AO62007" s="9"/>
      <c r="AP62007" s="9"/>
      <c r="AQ62007" s="9"/>
    </row>
    <row r="62008" spans="41:43" x14ac:dyDescent="0.3">
      <c r="AO62008" s="9"/>
      <c r="AP62008" s="9"/>
      <c r="AQ62008" s="9"/>
    </row>
    <row r="62009" spans="41:43" x14ac:dyDescent="0.3">
      <c r="AO62009" s="9"/>
      <c r="AP62009" s="9"/>
      <c r="AQ62009" s="9"/>
    </row>
    <row r="62010" spans="41:43" x14ac:dyDescent="0.3">
      <c r="AO62010" s="9"/>
      <c r="AP62010" s="9"/>
      <c r="AQ62010" s="9"/>
    </row>
    <row r="62011" spans="41:43" x14ac:dyDescent="0.3">
      <c r="AO62011" s="9"/>
      <c r="AP62011" s="9"/>
      <c r="AQ62011" s="9"/>
    </row>
    <row r="62012" spans="41:43" x14ac:dyDescent="0.3">
      <c r="AO62012" s="9"/>
      <c r="AP62012" s="9"/>
      <c r="AQ62012" s="9"/>
    </row>
    <row r="62013" spans="41:43" x14ac:dyDescent="0.3">
      <c r="AO62013" s="9"/>
      <c r="AP62013" s="9"/>
      <c r="AQ62013" s="9"/>
    </row>
    <row r="62014" spans="41:43" x14ac:dyDescent="0.3">
      <c r="AO62014" s="9"/>
      <c r="AP62014" s="9"/>
      <c r="AQ62014" s="9"/>
    </row>
    <row r="62015" spans="41:43" x14ac:dyDescent="0.3">
      <c r="AO62015" s="9"/>
      <c r="AP62015" s="9"/>
      <c r="AQ62015" s="9"/>
    </row>
    <row r="62016" spans="41:43" x14ac:dyDescent="0.3">
      <c r="AO62016" s="9"/>
      <c r="AP62016" s="9"/>
      <c r="AQ62016" s="9"/>
    </row>
    <row r="62017" spans="41:43" x14ac:dyDescent="0.3">
      <c r="AO62017" s="9"/>
      <c r="AP62017" s="9"/>
      <c r="AQ62017" s="9"/>
    </row>
    <row r="62018" spans="41:43" x14ac:dyDescent="0.3">
      <c r="AO62018" s="9"/>
      <c r="AP62018" s="9"/>
      <c r="AQ62018" s="9"/>
    </row>
    <row r="62019" spans="41:43" x14ac:dyDescent="0.3">
      <c r="AO62019" s="9"/>
      <c r="AP62019" s="9"/>
      <c r="AQ62019" s="9"/>
    </row>
    <row r="62020" spans="41:43" x14ac:dyDescent="0.3">
      <c r="AO62020" s="9"/>
      <c r="AP62020" s="9"/>
      <c r="AQ62020" s="9"/>
    </row>
    <row r="62021" spans="41:43" x14ac:dyDescent="0.3">
      <c r="AO62021" s="9"/>
      <c r="AP62021" s="9"/>
      <c r="AQ62021" s="9"/>
    </row>
    <row r="62022" spans="41:43" x14ac:dyDescent="0.3">
      <c r="AO62022" s="9"/>
      <c r="AP62022" s="9"/>
      <c r="AQ62022" s="9"/>
    </row>
    <row r="62023" spans="41:43" x14ac:dyDescent="0.3">
      <c r="AO62023" s="9"/>
      <c r="AP62023" s="9"/>
      <c r="AQ62023" s="9"/>
    </row>
    <row r="62024" spans="41:43" x14ac:dyDescent="0.3">
      <c r="AO62024" s="9"/>
      <c r="AP62024" s="9"/>
      <c r="AQ62024" s="9"/>
    </row>
    <row r="62025" spans="41:43" x14ac:dyDescent="0.3">
      <c r="AO62025" s="9"/>
      <c r="AP62025" s="9"/>
      <c r="AQ62025" s="9"/>
    </row>
    <row r="62026" spans="41:43" x14ac:dyDescent="0.3">
      <c r="AO62026" s="9"/>
      <c r="AP62026" s="9"/>
      <c r="AQ62026" s="9"/>
    </row>
    <row r="62027" spans="41:43" x14ac:dyDescent="0.3">
      <c r="AO62027" s="9"/>
      <c r="AP62027" s="9"/>
      <c r="AQ62027" s="9"/>
    </row>
    <row r="62028" spans="41:43" x14ac:dyDescent="0.3">
      <c r="AO62028" s="9"/>
      <c r="AP62028" s="9"/>
      <c r="AQ62028" s="9"/>
    </row>
    <row r="62029" spans="41:43" x14ac:dyDescent="0.3">
      <c r="AO62029" s="9"/>
      <c r="AP62029" s="9"/>
      <c r="AQ62029" s="9"/>
    </row>
    <row r="62030" spans="41:43" x14ac:dyDescent="0.3">
      <c r="AO62030" s="9"/>
      <c r="AP62030" s="9"/>
      <c r="AQ62030" s="9"/>
    </row>
    <row r="62031" spans="41:43" x14ac:dyDescent="0.3">
      <c r="AO62031" s="9"/>
      <c r="AP62031" s="9"/>
      <c r="AQ62031" s="9"/>
    </row>
    <row r="62032" spans="41:43" x14ac:dyDescent="0.3">
      <c r="AO62032" s="9"/>
      <c r="AP62032" s="9"/>
      <c r="AQ62032" s="9"/>
    </row>
    <row r="62033" spans="41:43" x14ac:dyDescent="0.3">
      <c r="AO62033" s="9"/>
      <c r="AP62033" s="9"/>
      <c r="AQ62033" s="9"/>
    </row>
    <row r="62034" spans="41:43" x14ac:dyDescent="0.3">
      <c r="AO62034" s="9"/>
      <c r="AP62034" s="9"/>
      <c r="AQ62034" s="9"/>
    </row>
    <row r="62035" spans="41:43" x14ac:dyDescent="0.3">
      <c r="AO62035" s="9"/>
      <c r="AP62035" s="9"/>
      <c r="AQ62035" s="9"/>
    </row>
    <row r="62036" spans="41:43" x14ac:dyDescent="0.3">
      <c r="AO62036" s="9"/>
      <c r="AP62036" s="9"/>
      <c r="AQ62036" s="9"/>
    </row>
    <row r="62037" spans="41:43" x14ac:dyDescent="0.3">
      <c r="AO62037" s="9"/>
      <c r="AP62037" s="9"/>
      <c r="AQ62037" s="9"/>
    </row>
    <row r="62038" spans="41:43" x14ac:dyDescent="0.3">
      <c r="AO62038" s="9"/>
      <c r="AP62038" s="9"/>
      <c r="AQ62038" s="9"/>
    </row>
    <row r="62039" spans="41:43" x14ac:dyDescent="0.3">
      <c r="AO62039" s="9"/>
      <c r="AP62039" s="9"/>
      <c r="AQ62039" s="9"/>
    </row>
    <row r="62040" spans="41:43" x14ac:dyDescent="0.3">
      <c r="AO62040" s="9"/>
      <c r="AP62040" s="9"/>
      <c r="AQ62040" s="9"/>
    </row>
    <row r="62041" spans="41:43" x14ac:dyDescent="0.3">
      <c r="AO62041" s="9"/>
      <c r="AP62041" s="9"/>
      <c r="AQ62041" s="9"/>
    </row>
    <row r="62042" spans="41:43" x14ac:dyDescent="0.3">
      <c r="AO62042" s="9"/>
      <c r="AP62042" s="9"/>
      <c r="AQ62042" s="9"/>
    </row>
    <row r="62043" spans="41:43" x14ac:dyDescent="0.3">
      <c r="AO62043" s="9"/>
      <c r="AP62043" s="9"/>
      <c r="AQ62043" s="9"/>
    </row>
    <row r="62044" spans="41:43" x14ac:dyDescent="0.3">
      <c r="AO62044" s="9"/>
      <c r="AP62044" s="9"/>
      <c r="AQ62044" s="9"/>
    </row>
    <row r="62045" spans="41:43" x14ac:dyDescent="0.3">
      <c r="AO62045" s="9"/>
      <c r="AP62045" s="9"/>
      <c r="AQ62045" s="9"/>
    </row>
    <row r="62046" spans="41:43" x14ac:dyDescent="0.3">
      <c r="AO62046" s="9"/>
      <c r="AP62046" s="9"/>
      <c r="AQ62046" s="9"/>
    </row>
    <row r="62047" spans="41:43" x14ac:dyDescent="0.3">
      <c r="AO62047" s="9"/>
      <c r="AP62047" s="9"/>
      <c r="AQ62047" s="9"/>
    </row>
    <row r="62048" spans="41:43" x14ac:dyDescent="0.3">
      <c r="AO62048" s="9"/>
      <c r="AP62048" s="9"/>
      <c r="AQ62048" s="9"/>
    </row>
    <row r="62049" spans="41:43" x14ac:dyDescent="0.3">
      <c r="AO62049" s="9"/>
      <c r="AP62049" s="9"/>
      <c r="AQ62049" s="9"/>
    </row>
    <row r="62050" spans="41:43" x14ac:dyDescent="0.3">
      <c r="AO62050" s="9"/>
      <c r="AP62050" s="9"/>
      <c r="AQ62050" s="9"/>
    </row>
    <row r="62051" spans="41:43" x14ac:dyDescent="0.3">
      <c r="AO62051" s="9"/>
      <c r="AP62051" s="9"/>
      <c r="AQ62051" s="9"/>
    </row>
    <row r="62052" spans="41:43" x14ac:dyDescent="0.3">
      <c r="AO62052" s="9"/>
      <c r="AP62052" s="9"/>
      <c r="AQ62052" s="9"/>
    </row>
    <row r="62053" spans="41:43" x14ac:dyDescent="0.3">
      <c r="AO62053" s="9"/>
      <c r="AP62053" s="9"/>
      <c r="AQ62053" s="9"/>
    </row>
    <row r="62054" spans="41:43" x14ac:dyDescent="0.3">
      <c r="AO62054" s="9"/>
      <c r="AP62054" s="9"/>
      <c r="AQ62054" s="9"/>
    </row>
    <row r="62055" spans="41:43" x14ac:dyDescent="0.3">
      <c r="AO62055" s="9"/>
      <c r="AP62055" s="9"/>
      <c r="AQ62055" s="9"/>
    </row>
    <row r="62056" spans="41:43" x14ac:dyDescent="0.3">
      <c r="AO62056" s="9"/>
      <c r="AP62056" s="9"/>
      <c r="AQ62056" s="9"/>
    </row>
    <row r="62057" spans="41:43" x14ac:dyDescent="0.3">
      <c r="AO62057" s="9"/>
      <c r="AP62057" s="9"/>
      <c r="AQ62057" s="9"/>
    </row>
    <row r="62058" spans="41:43" x14ac:dyDescent="0.3">
      <c r="AO62058" s="9"/>
      <c r="AP62058" s="9"/>
      <c r="AQ62058" s="9"/>
    </row>
    <row r="62059" spans="41:43" x14ac:dyDescent="0.3">
      <c r="AO62059" s="9"/>
      <c r="AP62059" s="9"/>
      <c r="AQ62059" s="9"/>
    </row>
    <row r="62060" spans="41:43" x14ac:dyDescent="0.3">
      <c r="AO62060" s="9"/>
      <c r="AP62060" s="9"/>
      <c r="AQ62060" s="9"/>
    </row>
    <row r="62061" spans="41:43" x14ac:dyDescent="0.3">
      <c r="AO62061" s="9"/>
      <c r="AP62061" s="9"/>
      <c r="AQ62061" s="9"/>
    </row>
    <row r="62062" spans="41:43" x14ac:dyDescent="0.3">
      <c r="AO62062" s="9"/>
      <c r="AP62062" s="9"/>
      <c r="AQ62062" s="9"/>
    </row>
    <row r="62063" spans="41:43" x14ac:dyDescent="0.3">
      <c r="AO62063" s="9"/>
      <c r="AP62063" s="9"/>
      <c r="AQ62063" s="9"/>
    </row>
    <row r="62064" spans="41:43" x14ac:dyDescent="0.3">
      <c r="AO62064" s="9"/>
      <c r="AP62064" s="9"/>
      <c r="AQ62064" s="9"/>
    </row>
    <row r="62065" spans="41:43" x14ac:dyDescent="0.3">
      <c r="AO62065" s="9"/>
      <c r="AP62065" s="9"/>
      <c r="AQ62065" s="9"/>
    </row>
    <row r="62066" spans="41:43" x14ac:dyDescent="0.3">
      <c r="AO62066" s="9"/>
      <c r="AP62066" s="9"/>
      <c r="AQ62066" s="9"/>
    </row>
    <row r="62067" spans="41:43" x14ac:dyDescent="0.3">
      <c r="AO62067" s="9"/>
      <c r="AP62067" s="9"/>
      <c r="AQ62067" s="9"/>
    </row>
    <row r="62068" spans="41:43" x14ac:dyDescent="0.3">
      <c r="AO62068" s="9"/>
      <c r="AP62068" s="9"/>
      <c r="AQ62068" s="9"/>
    </row>
    <row r="62069" spans="41:43" x14ac:dyDescent="0.3">
      <c r="AO62069" s="9"/>
      <c r="AP62069" s="9"/>
      <c r="AQ62069" s="9"/>
    </row>
    <row r="62070" spans="41:43" x14ac:dyDescent="0.3">
      <c r="AO62070" s="9"/>
      <c r="AP62070" s="9"/>
      <c r="AQ62070" s="9"/>
    </row>
    <row r="62071" spans="41:43" x14ac:dyDescent="0.3">
      <c r="AO62071" s="9"/>
      <c r="AP62071" s="9"/>
      <c r="AQ62071" s="9"/>
    </row>
    <row r="62072" spans="41:43" x14ac:dyDescent="0.3">
      <c r="AO62072" s="9"/>
      <c r="AP62072" s="9"/>
      <c r="AQ62072" s="9"/>
    </row>
    <row r="62073" spans="41:43" x14ac:dyDescent="0.3">
      <c r="AO62073" s="9"/>
      <c r="AP62073" s="9"/>
      <c r="AQ62073" s="9"/>
    </row>
    <row r="62074" spans="41:43" x14ac:dyDescent="0.3">
      <c r="AO62074" s="9"/>
      <c r="AP62074" s="9"/>
      <c r="AQ62074" s="9"/>
    </row>
    <row r="62075" spans="41:43" x14ac:dyDescent="0.3">
      <c r="AO62075" s="9"/>
      <c r="AP62075" s="9"/>
      <c r="AQ62075" s="9"/>
    </row>
    <row r="62076" spans="41:43" x14ac:dyDescent="0.3">
      <c r="AO62076" s="9"/>
      <c r="AP62076" s="9"/>
      <c r="AQ62076" s="9"/>
    </row>
    <row r="62077" spans="41:43" x14ac:dyDescent="0.3">
      <c r="AO62077" s="9"/>
      <c r="AP62077" s="9"/>
      <c r="AQ62077" s="9"/>
    </row>
    <row r="62078" spans="41:43" x14ac:dyDescent="0.3">
      <c r="AO62078" s="9"/>
      <c r="AP62078" s="9"/>
      <c r="AQ62078" s="9"/>
    </row>
    <row r="62079" spans="41:43" x14ac:dyDescent="0.3">
      <c r="AO62079" s="9"/>
      <c r="AP62079" s="9"/>
      <c r="AQ62079" s="9"/>
    </row>
    <row r="62080" spans="41:43" x14ac:dyDescent="0.3">
      <c r="AO62080" s="9"/>
      <c r="AP62080" s="9"/>
      <c r="AQ62080" s="9"/>
    </row>
    <row r="62081" spans="41:43" x14ac:dyDescent="0.3">
      <c r="AO62081" s="9"/>
      <c r="AP62081" s="9"/>
      <c r="AQ62081" s="9"/>
    </row>
    <row r="62082" spans="41:43" x14ac:dyDescent="0.3">
      <c r="AO62082" s="9"/>
      <c r="AP62082" s="9"/>
      <c r="AQ62082" s="9"/>
    </row>
    <row r="62083" spans="41:43" x14ac:dyDescent="0.3">
      <c r="AO62083" s="9"/>
      <c r="AP62083" s="9"/>
      <c r="AQ62083" s="9"/>
    </row>
    <row r="62084" spans="41:43" x14ac:dyDescent="0.3">
      <c r="AO62084" s="9"/>
      <c r="AP62084" s="9"/>
      <c r="AQ62084" s="9"/>
    </row>
    <row r="62085" spans="41:43" x14ac:dyDescent="0.3">
      <c r="AO62085" s="9"/>
      <c r="AP62085" s="9"/>
      <c r="AQ62085" s="9"/>
    </row>
    <row r="62086" spans="41:43" x14ac:dyDescent="0.3">
      <c r="AO62086" s="9"/>
      <c r="AP62086" s="9"/>
      <c r="AQ62086" s="9"/>
    </row>
    <row r="62087" spans="41:43" x14ac:dyDescent="0.3">
      <c r="AO62087" s="9"/>
      <c r="AP62087" s="9"/>
      <c r="AQ62087" s="9"/>
    </row>
    <row r="62088" spans="41:43" x14ac:dyDescent="0.3">
      <c r="AO62088" s="9"/>
      <c r="AP62088" s="9"/>
      <c r="AQ62088" s="9"/>
    </row>
    <row r="62089" spans="41:43" x14ac:dyDescent="0.3">
      <c r="AO62089" s="9"/>
      <c r="AP62089" s="9"/>
      <c r="AQ62089" s="9"/>
    </row>
    <row r="62090" spans="41:43" x14ac:dyDescent="0.3">
      <c r="AO62090" s="9"/>
      <c r="AP62090" s="9"/>
      <c r="AQ62090" s="9"/>
    </row>
    <row r="62091" spans="41:43" x14ac:dyDescent="0.3">
      <c r="AO62091" s="9"/>
      <c r="AP62091" s="9"/>
      <c r="AQ62091" s="9"/>
    </row>
    <row r="62092" spans="41:43" x14ac:dyDescent="0.3">
      <c r="AO62092" s="9"/>
      <c r="AP62092" s="9"/>
      <c r="AQ62092" s="9"/>
    </row>
    <row r="62093" spans="41:43" x14ac:dyDescent="0.3">
      <c r="AO62093" s="9"/>
      <c r="AP62093" s="9"/>
      <c r="AQ62093" s="9"/>
    </row>
    <row r="62094" spans="41:43" x14ac:dyDescent="0.3">
      <c r="AO62094" s="9"/>
      <c r="AP62094" s="9"/>
      <c r="AQ62094" s="9"/>
    </row>
    <row r="62095" spans="41:43" x14ac:dyDescent="0.3">
      <c r="AO62095" s="9"/>
      <c r="AP62095" s="9"/>
      <c r="AQ62095" s="9"/>
    </row>
    <row r="62096" spans="41:43" x14ac:dyDescent="0.3">
      <c r="AO62096" s="9"/>
      <c r="AP62096" s="9"/>
      <c r="AQ62096" s="9"/>
    </row>
    <row r="62097" spans="41:43" x14ac:dyDescent="0.3">
      <c r="AO62097" s="9"/>
      <c r="AP62097" s="9"/>
      <c r="AQ62097" s="9"/>
    </row>
    <row r="62098" spans="41:43" x14ac:dyDescent="0.3">
      <c r="AO62098" s="9"/>
      <c r="AP62098" s="9"/>
      <c r="AQ62098" s="9"/>
    </row>
    <row r="62099" spans="41:43" x14ac:dyDescent="0.3">
      <c r="AO62099" s="9"/>
      <c r="AP62099" s="9"/>
      <c r="AQ62099" s="9"/>
    </row>
    <row r="62100" spans="41:43" x14ac:dyDescent="0.3">
      <c r="AO62100" s="9"/>
      <c r="AP62100" s="9"/>
      <c r="AQ62100" s="9"/>
    </row>
    <row r="62101" spans="41:43" x14ac:dyDescent="0.3">
      <c r="AO62101" s="9"/>
      <c r="AP62101" s="9"/>
      <c r="AQ62101" s="9"/>
    </row>
    <row r="62102" spans="41:43" x14ac:dyDescent="0.3">
      <c r="AO62102" s="9"/>
      <c r="AP62102" s="9"/>
      <c r="AQ62102" s="9"/>
    </row>
    <row r="62103" spans="41:43" x14ac:dyDescent="0.3">
      <c r="AO62103" s="9"/>
      <c r="AP62103" s="9"/>
      <c r="AQ62103" s="9"/>
    </row>
    <row r="62104" spans="41:43" x14ac:dyDescent="0.3">
      <c r="AO62104" s="9"/>
      <c r="AP62104" s="9"/>
      <c r="AQ62104" s="9"/>
    </row>
    <row r="62105" spans="41:43" x14ac:dyDescent="0.3">
      <c r="AO62105" s="9"/>
      <c r="AP62105" s="9"/>
      <c r="AQ62105" s="9"/>
    </row>
    <row r="62106" spans="41:43" x14ac:dyDescent="0.3">
      <c r="AO62106" s="9"/>
      <c r="AP62106" s="9"/>
      <c r="AQ62106" s="9"/>
    </row>
    <row r="62107" spans="41:43" x14ac:dyDescent="0.3">
      <c r="AO62107" s="9"/>
      <c r="AP62107" s="9"/>
      <c r="AQ62107" s="9"/>
    </row>
    <row r="62108" spans="41:43" x14ac:dyDescent="0.3">
      <c r="AO62108" s="9"/>
      <c r="AP62108" s="9"/>
      <c r="AQ62108" s="9"/>
    </row>
    <row r="62109" spans="41:43" x14ac:dyDescent="0.3">
      <c r="AO62109" s="9"/>
      <c r="AP62109" s="9"/>
      <c r="AQ62109" s="9"/>
    </row>
    <row r="62110" spans="41:43" x14ac:dyDescent="0.3">
      <c r="AO62110" s="9"/>
      <c r="AP62110" s="9"/>
      <c r="AQ62110" s="9"/>
    </row>
    <row r="62111" spans="41:43" x14ac:dyDescent="0.3">
      <c r="AO62111" s="9"/>
      <c r="AP62111" s="9"/>
      <c r="AQ62111" s="9"/>
    </row>
    <row r="62112" spans="41:43" x14ac:dyDescent="0.3">
      <c r="AO62112" s="9"/>
      <c r="AP62112" s="9"/>
      <c r="AQ62112" s="9"/>
    </row>
    <row r="62113" spans="41:43" x14ac:dyDescent="0.3">
      <c r="AO62113" s="9"/>
      <c r="AP62113" s="9"/>
      <c r="AQ62113" s="9"/>
    </row>
    <row r="62114" spans="41:43" x14ac:dyDescent="0.3">
      <c r="AO62114" s="9"/>
      <c r="AP62114" s="9"/>
      <c r="AQ62114" s="9"/>
    </row>
    <row r="62115" spans="41:43" x14ac:dyDescent="0.3">
      <c r="AO62115" s="9"/>
      <c r="AP62115" s="9"/>
      <c r="AQ62115" s="9"/>
    </row>
    <row r="62116" spans="41:43" x14ac:dyDescent="0.3">
      <c r="AO62116" s="9"/>
      <c r="AP62116" s="9"/>
      <c r="AQ62116" s="9"/>
    </row>
    <row r="62117" spans="41:43" x14ac:dyDescent="0.3">
      <c r="AO62117" s="9"/>
      <c r="AP62117" s="9"/>
      <c r="AQ62117" s="9"/>
    </row>
    <row r="62118" spans="41:43" x14ac:dyDescent="0.3">
      <c r="AO62118" s="9"/>
      <c r="AP62118" s="9"/>
      <c r="AQ62118" s="9"/>
    </row>
    <row r="62119" spans="41:43" x14ac:dyDescent="0.3">
      <c r="AO62119" s="9"/>
      <c r="AP62119" s="9"/>
      <c r="AQ62119" s="9"/>
    </row>
    <row r="62120" spans="41:43" x14ac:dyDescent="0.3">
      <c r="AO62120" s="9"/>
      <c r="AP62120" s="9"/>
      <c r="AQ62120" s="9"/>
    </row>
    <row r="62121" spans="41:43" x14ac:dyDescent="0.3">
      <c r="AO62121" s="9"/>
      <c r="AP62121" s="9"/>
      <c r="AQ62121" s="9"/>
    </row>
    <row r="62122" spans="41:43" x14ac:dyDescent="0.3">
      <c r="AO62122" s="9"/>
      <c r="AP62122" s="9"/>
      <c r="AQ62122" s="9"/>
    </row>
    <row r="62123" spans="41:43" x14ac:dyDescent="0.3">
      <c r="AO62123" s="9"/>
      <c r="AP62123" s="9"/>
      <c r="AQ62123" s="9"/>
    </row>
    <row r="62124" spans="41:43" x14ac:dyDescent="0.3">
      <c r="AO62124" s="9"/>
      <c r="AP62124" s="9"/>
      <c r="AQ62124" s="9"/>
    </row>
    <row r="62125" spans="41:43" x14ac:dyDescent="0.3">
      <c r="AO62125" s="9"/>
      <c r="AP62125" s="9"/>
      <c r="AQ62125" s="9"/>
    </row>
    <row r="62126" spans="41:43" x14ac:dyDescent="0.3">
      <c r="AO62126" s="9"/>
      <c r="AP62126" s="9"/>
      <c r="AQ62126" s="9"/>
    </row>
    <row r="62127" spans="41:43" x14ac:dyDescent="0.3">
      <c r="AO62127" s="9"/>
      <c r="AP62127" s="9"/>
      <c r="AQ62127" s="9"/>
    </row>
    <row r="62128" spans="41:43" x14ac:dyDescent="0.3">
      <c r="AO62128" s="9"/>
      <c r="AP62128" s="9"/>
      <c r="AQ62128" s="9"/>
    </row>
    <row r="62129" spans="41:43" x14ac:dyDescent="0.3">
      <c r="AO62129" s="9"/>
      <c r="AP62129" s="9"/>
      <c r="AQ62129" s="9"/>
    </row>
    <row r="62130" spans="41:43" x14ac:dyDescent="0.3">
      <c r="AO62130" s="9"/>
      <c r="AP62130" s="9"/>
      <c r="AQ62130" s="9"/>
    </row>
    <row r="62131" spans="41:43" x14ac:dyDescent="0.3">
      <c r="AO62131" s="9"/>
      <c r="AP62131" s="9"/>
      <c r="AQ62131" s="9"/>
    </row>
    <row r="62132" spans="41:43" x14ac:dyDescent="0.3">
      <c r="AO62132" s="9"/>
      <c r="AP62132" s="9"/>
      <c r="AQ62132" s="9"/>
    </row>
    <row r="62133" spans="41:43" x14ac:dyDescent="0.3">
      <c r="AO62133" s="9"/>
      <c r="AP62133" s="9"/>
      <c r="AQ62133" s="9"/>
    </row>
    <row r="62134" spans="41:43" x14ac:dyDescent="0.3">
      <c r="AO62134" s="9"/>
      <c r="AP62134" s="9"/>
      <c r="AQ62134" s="9"/>
    </row>
    <row r="62135" spans="41:43" x14ac:dyDescent="0.3">
      <c r="AO62135" s="9"/>
      <c r="AP62135" s="9"/>
      <c r="AQ62135" s="9"/>
    </row>
    <row r="62136" spans="41:43" x14ac:dyDescent="0.3">
      <c r="AO62136" s="9"/>
      <c r="AP62136" s="9"/>
      <c r="AQ62136" s="9"/>
    </row>
    <row r="62137" spans="41:43" x14ac:dyDescent="0.3">
      <c r="AO62137" s="9"/>
      <c r="AP62137" s="9"/>
      <c r="AQ62137" s="9"/>
    </row>
    <row r="62138" spans="41:43" x14ac:dyDescent="0.3">
      <c r="AO62138" s="9"/>
      <c r="AP62138" s="9"/>
      <c r="AQ62138" s="9"/>
    </row>
    <row r="62139" spans="41:43" x14ac:dyDescent="0.3">
      <c r="AO62139" s="9"/>
      <c r="AP62139" s="9"/>
      <c r="AQ62139" s="9"/>
    </row>
    <row r="62140" spans="41:43" x14ac:dyDescent="0.3">
      <c r="AO62140" s="9"/>
      <c r="AP62140" s="9"/>
      <c r="AQ62140" s="9"/>
    </row>
    <row r="62141" spans="41:43" x14ac:dyDescent="0.3">
      <c r="AO62141" s="9"/>
      <c r="AP62141" s="9"/>
      <c r="AQ62141" s="9"/>
    </row>
    <row r="62142" spans="41:43" x14ac:dyDescent="0.3">
      <c r="AO62142" s="9"/>
      <c r="AP62142" s="9"/>
      <c r="AQ62142" s="9"/>
    </row>
    <row r="62143" spans="41:43" x14ac:dyDescent="0.3">
      <c r="AO62143" s="9"/>
      <c r="AP62143" s="9"/>
      <c r="AQ62143" s="9"/>
    </row>
    <row r="62144" spans="41:43" x14ac:dyDescent="0.3">
      <c r="AO62144" s="9"/>
      <c r="AP62144" s="9"/>
      <c r="AQ62144" s="9"/>
    </row>
    <row r="62145" spans="41:43" x14ac:dyDescent="0.3">
      <c r="AO62145" s="9"/>
      <c r="AP62145" s="9"/>
      <c r="AQ62145" s="9"/>
    </row>
    <row r="62146" spans="41:43" x14ac:dyDescent="0.3">
      <c r="AO62146" s="9"/>
      <c r="AP62146" s="9"/>
      <c r="AQ62146" s="9"/>
    </row>
    <row r="62147" spans="41:43" x14ac:dyDescent="0.3">
      <c r="AO62147" s="9"/>
      <c r="AP62147" s="9"/>
      <c r="AQ62147" s="9"/>
    </row>
    <row r="62148" spans="41:43" x14ac:dyDescent="0.3">
      <c r="AO62148" s="9"/>
      <c r="AP62148" s="9"/>
      <c r="AQ62148" s="9"/>
    </row>
    <row r="62149" spans="41:43" x14ac:dyDescent="0.3">
      <c r="AO62149" s="9"/>
      <c r="AP62149" s="9"/>
      <c r="AQ62149" s="9"/>
    </row>
    <row r="62150" spans="41:43" x14ac:dyDescent="0.3">
      <c r="AO62150" s="9"/>
      <c r="AP62150" s="9"/>
      <c r="AQ62150" s="9"/>
    </row>
    <row r="62151" spans="41:43" x14ac:dyDescent="0.3">
      <c r="AO62151" s="9"/>
      <c r="AP62151" s="9"/>
      <c r="AQ62151" s="9"/>
    </row>
    <row r="62152" spans="41:43" x14ac:dyDescent="0.3">
      <c r="AO62152" s="9"/>
      <c r="AP62152" s="9"/>
      <c r="AQ62152" s="9"/>
    </row>
    <row r="62153" spans="41:43" x14ac:dyDescent="0.3">
      <c r="AO62153" s="9"/>
      <c r="AP62153" s="9"/>
      <c r="AQ62153" s="9"/>
    </row>
    <row r="62154" spans="41:43" x14ac:dyDescent="0.3">
      <c r="AO62154" s="9"/>
      <c r="AP62154" s="9"/>
      <c r="AQ62154" s="9"/>
    </row>
    <row r="62155" spans="41:43" x14ac:dyDescent="0.3">
      <c r="AO62155" s="9"/>
      <c r="AP62155" s="9"/>
      <c r="AQ62155" s="9"/>
    </row>
    <row r="62156" spans="41:43" x14ac:dyDescent="0.3">
      <c r="AO62156" s="9"/>
      <c r="AP62156" s="9"/>
      <c r="AQ62156" s="9"/>
    </row>
    <row r="62157" spans="41:43" x14ac:dyDescent="0.3">
      <c r="AO62157" s="9"/>
      <c r="AP62157" s="9"/>
      <c r="AQ62157" s="9"/>
    </row>
    <row r="62158" spans="41:43" x14ac:dyDescent="0.3">
      <c r="AO62158" s="9"/>
      <c r="AP62158" s="9"/>
      <c r="AQ62158" s="9"/>
    </row>
    <row r="62159" spans="41:43" x14ac:dyDescent="0.3">
      <c r="AO62159" s="9"/>
      <c r="AP62159" s="9"/>
      <c r="AQ62159" s="9"/>
    </row>
    <row r="62160" spans="41:43" x14ac:dyDescent="0.3">
      <c r="AO62160" s="9"/>
      <c r="AP62160" s="9"/>
      <c r="AQ62160" s="9"/>
    </row>
    <row r="62161" spans="41:43" x14ac:dyDescent="0.3">
      <c r="AO62161" s="9"/>
      <c r="AP62161" s="9"/>
      <c r="AQ62161" s="9"/>
    </row>
    <row r="62162" spans="41:43" x14ac:dyDescent="0.3">
      <c r="AO62162" s="9"/>
      <c r="AP62162" s="9"/>
      <c r="AQ62162" s="9"/>
    </row>
    <row r="62163" spans="41:43" x14ac:dyDescent="0.3">
      <c r="AO62163" s="9"/>
      <c r="AP62163" s="9"/>
      <c r="AQ62163" s="9"/>
    </row>
    <row r="62164" spans="41:43" x14ac:dyDescent="0.3">
      <c r="AO62164" s="9"/>
      <c r="AP62164" s="9"/>
      <c r="AQ62164" s="9"/>
    </row>
    <row r="62165" spans="41:43" x14ac:dyDescent="0.3">
      <c r="AO62165" s="9"/>
      <c r="AP62165" s="9"/>
      <c r="AQ62165" s="9"/>
    </row>
    <row r="62166" spans="41:43" x14ac:dyDescent="0.3">
      <c r="AO62166" s="9"/>
      <c r="AP62166" s="9"/>
      <c r="AQ62166" s="9"/>
    </row>
    <row r="62167" spans="41:43" x14ac:dyDescent="0.3">
      <c r="AO62167" s="9"/>
      <c r="AP62167" s="9"/>
      <c r="AQ62167" s="9"/>
    </row>
    <row r="62168" spans="41:43" x14ac:dyDescent="0.3">
      <c r="AO62168" s="9"/>
      <c r="AP62168" s="9"/>
      <c r="AQ62168" s="9"/>
    </row>
    <row r="62169" spans="41:43" x14ac:dyDescent="0.3">
      <c r="AO62169" s="9"/>
      <c r="AP62169" s="9"/>
      <c r="AQ62169" s="9"/>
    </row>
    <row r="62170" spans="41:43" x14ac:dyDescent="0.3">
      <c r="AO62170" s="9"/>
      <c r="AP62170" s="9"/>
      <c r="AQ62170" s="9"/>
    </row>
    <row r="62171" spans="41:43" x14ac:dyDescent="0.3">
      <c r="AO62171" s="9"/>
      <c r="AP62171" s="9"/>
      <c r="AQ62171" s="9"/>
    </row>
    <row r="62172" spans="41:43" x14ac:dyDescent="0.3">
      <c r="AO62172" s="9"/>
      <c r="AP62172" s="9"/>
      <c r="AQ62172" s="9"/>
    </row>
    <row r="62173" spans="41:43" x14ac:dyDescent="0.3">
      <c r="AO62173" s="9"/>
      <c r="AP62173" s="9"/>
      <c r="AQ62173" s="9"/>
    </row>
    <row r="62174" spans="41:43" x14ac:dyDescent="0.3">
      <c r="AO62174" s="9"/>
      <c r="AP62174" s="9"/>
      <c r="AQ62174" s="9"/>
    </row>
    <row r="62175" spans="41:43" x14ac:dyDescent="0.3">
      <c r="AO62175" s="9"/>
      <c r="AP62175" s="9"/>
      <c r="AQ62175" s="9"/>
    </row>
    <row r="62176" spans="41:43" x14ac:dyDescent="0.3">
      <c r="AO62176" s="9"/>
      <c r="AP62176" s="9"/>
      <c r="AQ62176" s="9"/>
    </row>
    <row r="62177" spans="41:43" x14ac:dyDescent="0.3">
      <c r="AO62177" s="9"/>
      <c r="AP62177" s="9"/>
      <c r="AQ62177" s="9"/>
    </row>
    <row r="62178" spans="41:43" x14ac:dyDescent="0.3">
      <c r="AO62178" s="9"/>
      <c r="AP62178" s="9"/>
      <c r="AQ62178" s="9"/>
    </row>
    <row r="62179" spans="41:43" x14ac:dyDescent="0.3">
      <c r="AO62179" s="9"/>
      <c r="AP62179" s="9"/>
      <c r="AQ62179" s="9"/>
    </row>
    <row r="62180" spans="41:43" x14ac:dyDescent="0.3">
      <c r="AO62180" s="9"/>
      <c r="AP62180" s="9"/>
      <c r="AQ62180" s="9"/>
    </row>
    <row r="62181" spans="41:43" x14ac:dyDescent="0.3">
      <c r="AO62181" s="9"/>
      <c r="AP62181" s="9"/>
      <c r="AQ62181" s="9"/>
    </row>
    <row r="62182" spans="41:43" x14ac:dyDescent="0.3">
      <c r="AO62182" s="9"/>
      <c r="AP62182" s="9"/>
      <c r="AQ62182" s="9"/>
    </row>
    <row r="62183" spans="41:43" x14ac:dyDescent="0.3">
      <c r="AO62183" s="9"/>
      <c r="AP62183" s="9"/>
      <c r="AQ62183" s="9"/>
    </row>
    <row r="62184" spans="41:43" x14ac:dyDescent="0.3">
      <c r="AO62184" s="9"/>
      <c r="AP62184" s="9"/>
      <c r="AQ62184" s="9"/>
    </row>
    <row r="62185" spans="41:43" x14ac:dyDescent="0.3">
      <c r="AO62185" s="9"/>
      <c r="AP62185" s="9"/>
      <c r="AQ62185" s="9"/>
    </row>
    <row r="62186" spans="41:43" x14ac:dyDescent="0.3">
      <c r="AO62186" s="9"/>
      <c r="AP62186" s="9"/>
      <c r="AQ62186" s="9"/>
    </row>
    <row r="62187" spans="41:43" x14ac:dyDescent="0.3">
      <c r="AO62187" s="9"/>
      <c r="AP62187" s="9"/>
      <c r="AQ62187" s="9"/>
    </row>
    <row r="62188" spans="41:43" x14ac:dyDescent="0.3">
      <c r="AO62188" s="9"/>
      <c r="AP62188" s="9"/>
      <c r="AQ62188" s="9"/>
    </row>
    <row r="62189" spans="41:43" x14ac:dyDescent="0.3">
      <c r="AO62189" s="9"/>
      <c r="AP62189" s="9"/>
      <c r="AQ62189" s="9"/>
    </row>
    <row r="62190" spans="41:43" x14ac:dyDescent="0.3">
      <c r="AO62190" s="9"/>
      <c r="AP62190" s="9"/>
      <c r="AQ62190" s="9"/>
    </row>
    <row r="62191" spans="41:43" x14ac:dyDescent="0.3">
      <c r="AO62191" s="9"/>
      <c r="AP62191" s="9"/>
      <c r="AQ62191" s="9"/>
    </row>
    <row r="62192" spans="41:43" x14ac:dyDescent="0.3">
      <c r="AO62192" s="9"/>
      <c r="AP62192" s="9"/>
      <c r="AQ62192" s="9"/>
    </row>
    <row r="62193" spans="41:43" x14ac:dyDescent="0.3">
      <c r="AO62193" s="9"/>
      <c r="AP62193" s="9"/>
      <c r="AQ62193" s="9"/>
    </row>
    <row r="62194" spans="41:43" x14ac:dyDescent="0.3">
      <c r="AO62194" s="9"/>
      <c r="AP62194" s="9"/>
      <c r="AQ62194" s="9"/>
    </row>
    <row r="62195" spans="41:43" x14ac:dyDescent="0.3">
      <c r="AO62195" s="9"/>
      <c r="AP62195" s="9"/>
      <c r="AQ62195" s="9"/>
    </row>
    <row r="62196" spans="41:43" x14ac:dyDescent="0.3">
      <c r="AO62196" s="9"/>
      <c r="AP62196" s="9"/>
      <c r="AQ62196" s="9"/>
    </row>
    <row r="62197" spans="41:43" x14ac:dyDescent="0.3">
      <c r="AO62197" s="9"/>
      <c r="AP62197" s="9"/>
      <c r="AQ62197" s="9"/>
    </row>
    <row r="62198" spans="41:43" x14ac:dyDescent="0.3">
      <c r="AO62198" s="9"/>
      <c r="AP62198" s="9"/>
      <c r="AQ62198" s="9"/>
    </row>
    <row r="62199" spans="41:43" x14ac:dyDescent="0.3">
      <c r="AO62199" s="9"/>
      <c r="AP62199" s="9"/>
      <c r="AQ62199" s="9"/>
    </row>
    <row r="62200" spans="41:43" x14ac:dyDescent="0.3">
      <c r="AO62200" s="9"/>
      <c r="AP62200" s="9"/>
      <c r="AQ62200" s="9"/>
    </row>
    <row r="62201" spans="41:43" x14ac:dyDescent="0.3">
      <c r="AO62201" s="9"/>
      <c r="AP62201" s="9"/>
      <c r="AQ62201" s="9"/>
    </row>
    <row r="62202" spans="41:43" x14ac:dyDescent="0.3">
      <c r="AO62202" s="9"/>
      <c r="AP62202" s="9"/>
      <c r="AQ62202" s="9"/>
    </row>
    <row r="62203" spans="41:43" x14ac:dyDescent="0.3">
      <c r="AO62203" s="9"/>
      <c r="AP62203" s="9"/>
      <c r="AQ62203" s="9"/>
    </row>
    <row r="62204" spans="41:43" x14ac:dyDescent="0.3">
      <c r="AO62204" s="9"/>
      <c r="AP62204" s="9"/>
      <c r="AQ62204" s="9"/>
    </row>
    <row r="62205" spans="41:43" x14ac:dyDescent="0.3">
      <c r="AO62205" s="9"/>
      <c r="AP62205" s="9"/>
      <c r="AQ62205" s="9"/>
    </row>
    <row r="62206" spans="41:43" x14ac:dyDescent="0.3">
      <c r="AO62206" s="9"/>
      <c r="AP62206" s="9"/>
      <c r="AQ62206" s="9"/>
    </row>
    <row r="62207" spans="41:43" x14ac:dyDescent="0.3">
      <c r="AO62207" s="9"/>
      <c r="AP62207" s="9"/>
      <c r="AQ62207" s="9"/>
    </row>
    <row r="62208" spans="41:43" x14ac:dyDescent="0.3">
      <c r="AO62208" s="9"/>
      <c r="AP62208" s="9"/>
      <c r="AQ62208" s="9"/>
    </row>
    <row r="62209" spans="41:43" x14ac:dyDescent="0.3">
      <c r="AO62209" s="9"/>
      <c r="AP62209" s="9"/>
      <c r="AQ62209" s="9"/>
    </row>
    <row r="62210" spans="41:43" x14ac:dyDescent="0.3">
      <c r="AO62210" s="9"/>
      <c r="AP62210" s="9"/>
      <c r="AQ62210" s="9"/>
    </row>
    <row r="62211" spans="41:43" x14ac:dyDescent="0.3">
      <c r="AO62211" s="9"/>
      <c r="AP62211" s="9"/>
      <c r="AQ62211" s="9"/>
    </row>
    <row r="62212" spans="41:43" x14ac:dyDescent="0.3">
      <c r="AO62212" s="9"/>
      <c r="AP62212" s="9"/>
      <c r="AQ62212" s="9"/>
    </row>
    <row r="62213" spans="41:43" x14ac:dyDescent="0.3">
      <c r="AO62213" s="9"/>
      <c r="AP62213" s="9"/>
      <c r="AQ62213" s="9"/>
    </row>
    <row r="62214" spans="41:43" x14ac:dyDescent="0.3">
      <c r="AO62214" s="9"/>
      <c r="AP62214" s="9"/>
      <c r="AQ62214" s="9"/>
    </row>
    <row r="62215" spans="41:43" x14ac:dyDescent="0.3">
      <c r="AO62215" s="9"/>
      <c r="AP62215" s="9"/>
      <c r="AQ62215" s="9"/>
    </row>
    <row r="62216" spans="41:43" x14ac:dyDescent="0.3">
      <c r="AO62216" s="9"/>
      <c r="AP62216" s="9"/>
      <c r="AQ62216" s="9"/>
    </row>
    <row r="62217" spans="41:43" x14ac:dyDescent="0.3">
      <c r="AO62217" s="9"/>
      <c r="AP62217" s="9"/>
      <c r="AQ62217" s="9"/>
    </row>
    <row r="62218" spans="41:43" x14ac:dyDescent="0.3">
      <c r="AO62218" s="9"/>
      <c r="AP62218" s="9"/>
      <c r="AQ62218" s="9"/>
    </row>
    <row r="62219" spans="41:43" x14ac:dyDescent="0.3">
      <c r="AO62219" s="9"/>
      <c r="AP62219" s="9"/>
      <c r="AQ62219" s="9"/>
    </row>
    <row r="62220" spans="41:43" x14ac:dyDescent="0.3">
      <c r="AO62220" s="9"/>
      <c r="AP62220" s="9"/>
      <c r="AQ62220" s="9"/>
    </row>
    <row r="62221" spans="41:43" x14ac:dyDescent="0.3">
      <c r="AO62221" s="9"/>
      <c r="AP62221" s="9"/>
      <c r="AQ62221" s="9"/>
    </row>
    <row r="62222" spans="41:43" x14ac:dyDescent="0.3">
      <c r="AO62222" s="9"/>
      <c r="AP62222" s="9"/>
      <c r="AQ62222" s="9"/>
    </row>
    <row r="62223" spans="41:43" x14ac:dyDescent="0.3">
      <c r="AO62223" s="9"/>
      <c r="AP62223" s="9"/>
      <c r="AQ62223" s="9"/>
    </row>
    <row r="62224" spans="41:43" x14ac:dyDescent="0.3">
      <c r="AO62224" s="9"/>
      <c r="AP62224" s="9"/>
      <c r="AQ62224" s="9"/>
    </row>
    <row r="62225" spans="41:43" x14ac:dyDescent="0.3">
      <c r="AO62225" s="9"/>
      <c r="AP62225" s="9"/>
      <c r="AQ62225" s="9"/>
    </row>
    <row r="62226" spans="41:43" x14ac:dyDescent="0.3">
      <c r="AO62226" s="9"/>
      <c r="AP62226" s="9"/>
      <c r="AQ62226" s="9"/>
    </row>
    <row r="62227" spans="41:43" x14ac:dyDescent="0.3">
      <c r="AO62227" s="9"/>
      <c r="AP62227" s="9"/>
      <c r="AQ62227" s="9"/>
    </row>
    <row r="62228" spans="41:43" x14ac:dyDescent="0.3">
      <c r="AO62228" s="9"/>
      <c r="AP62228" s="9"/>
      <c r="AQ62228" s="9"/>
    </row>
    <row r="62229" spans="41:43" x14ac:dyDescent="0.3">
      <c r="AO62229" s="9"/>
      <c r="AP62229" s="9"/>
      <c r="AQ62229" s="9"/>
    </row>
    <row r="62230" spans="41:43" x14ac:dyDescent="0.3">
      <c r="AO62230" s="9"/>
      <c r="AP62230" s="9"/>
      <c r="AQ62230" s="9"/>
    </row>
    <row r="62231" spans="41:43" x14ac:dyDescent="0.3">
      <c r="AO62231" s="9"/>
      <c r="AP62231" s="9"/>
      <c r="AQ62231" s="9"/>
    </row>
    <row r="62232" spans="41:43" x14ac:dyDescent="0.3">
      <c r="AO62232" s="9"/>
      <c r="AP62232" s="9"/>
      <c r="AQ62232" s="9"/>
    </row>
    <row r="62233" spans="41:43" x14ac:dyDescent="0.3">
      <c r="AO62233" s="9"/>
      <c r="AP62233" s="9"/>
      <c r="AQ62233" s="9"/>
    </row>
    <row r="62234" spans="41:43" x14ac:dyDescent="0.3">
      <c r="AO62234" s="9"/>
      <c r="AP62234" s="9"/>
      <c r="AQ62234" s="9"/>
    </row>
    <row r="62235" spans="41:43" x14ac:dyDescent="0.3">
      <c r="AO62235" s="9"/>
      <c r="AP62235" s="9"/>
      <c r="AQ62235" s="9"/>
    </row>
    <row r="62236" spans="41:43" x14ac:dyDescent="0.3">
      <c r="AO62236" s="9"/>
      <c r="AP62236" s="9"/>
      <c r="AQ62236" s="9"/>
    </row>
    <row r="62237" spans="41:43" x14ac:dyDescent="0.3">
      <c r="AO62237" s="9"/>
      <c r="AP62237" s="9"/>
      <c r="AQ62237" s="9"/>
    </row>
    <row r="62238" spans="41:43" x14ac:dyDescent="0.3">
      <c r="AO62238" s="9"/>
      <c r="AP62238" s="9"/>
      <c r="AQ62238" s="9"/>
    </row>
    <row r="62239" spans="41:43" x14ac:dyDescent="0.3">
      <c r="AO62239" s="9"/>
      <c r="AP62239" s="9"/>
      <c r="AQ62239" s="9"/>
    </row>
    <row r="62240" spans="41:43" x14ac:dyDescent="0.3">
      <c r="AO62240" s="9"/>
      <c r="AP62240" s="9"/>
      <c r="AQ62240" s="9"/>
    </row>
    <row r="62241" spans="41:43" x14ac:dyDescent="0.3">
      <c r="AO62241" s="9"/>
      <c r="AP62241" s="9"/>
      <c r="AQ62241" s="9"/>
    </row>
    <row r="62242" spans="41:43" x14ac:dyDescent="0.3">
      <c r="AO62242" s="9"/>
      <c r="AP62242" s="9"/>
      <c r="AQ62242" s="9"/>
    </row>
    <row r="62243" spans="41:43" x14ac:dyDescent="0.3">
      <c r="AO62243" s="9"/>
      <c r="AP62243" s="9"/>
      <c r="AQ62243" s="9"/>
    </row>
    <row r="62244" spans="41:43" x14ac:dyDescent="0.3">
      <c r="AO62244" s="9"/>
      <c r="AP62244" s="9"/>
      <c r="AQ62244" s="9"/>
    </row>
    <row r="62245" spans="41:43" x14ac:dyDescent="0.3">
      <c r="AO62245" s="9"/>
      <c r="AP62245" s="9"/>
      <c r="AQ62245" s="9"/>
    </row>
    <row r="62246" spans="41:43" x14ac:dyDescent="0.3">
      <c r="AO62246" s="9"/>
      <c r="AP62246" s="9"/>
      <c r="AQ62246" s="9"/>
    </row>
    <row r="62247" spans="41:43" x14ac:dyDescent="0.3">
      <c r="AO62247" s="9"/>
      <c r="AP62247" s="9"/>
      <c r="AQ62247" s="9"/>
    </row>
    <row r="62248" spans="41:43" x14ac:dyDescent="0.3">
      <c r="AO62248" s="9"/>
      <c r="AP62248" s="9"/>
      <c r="AQ62248" s="9"/>
    </row>
    <row r="62249" spans="41:43" x14ac:dyDescent="0.3">
      <c r="AO62249" s="9"/>
      <c r="AP62249" s="9"/>
      <c r="AQ62249" s="9"/>
    </row>
    <row r="62250" spans="41:43" x14ac:dyDescent="0.3">
      <c r="AO62250" s="9"/>
      <c r="AP62250" s="9"/>
      <c r="AQ62250" s="9"/>
    </row>
    <row r="62251" spans="41:43" x14ac:dyDescent="0.3">
      <c r="AO62251" s="9"/>
      <c r="AP62251" s="9"/>
      <c r="AQ62251" s="9"/>
    </row>
    <row r="62252" spans="41:43" x14ac:dyDescent="0.3">
      <c r="AO62252" s="9"/>
      <c r="AP62252" s="9"/>
      <c r="AQ62252" s="9"/>
    </row>
    <row r="62253" spans="41:43" x14ac:dyDescent="0.3">
      <c r="AO62253" s="9"/>
      <c r="AP62253" s="9"/>
      <c r="AQ62253" s="9"/>
    </row>
    <row r="62254" spans="41:43" x14ac:dyDescent="0.3">
      <c r="AO62254" s="9"/>
      <c r="AP62254" s="9"/>
      <c r="AQ62254" s="9"/>
    </row>
    <row r="62255" spans="41:43" x14ac:dyDescent="0.3">
      <c r="AO62255" s="9"/>
      <c r="AP62255" s="9"/>
      <c r="AQ62255" s="9"/>
    </row>
    <row r="62256" spans="41:43" x14ac:dyDescent="0.3">
      <c r="AO62256" s="9"/>
      <c r="AP62256" s="9"/>
      <c r="AQ62256" s="9"/>
    </row>
    <row r="62257" spans="41:43" x14ac:dyDescent="0.3">
      <c r="AO62257" s="9"/>
      <c r="AP62257" s="9"/>
      <c r="AQ62257" s="9"/>
    </row>
    <row r="62258" spans="41:43" x14ac:dyDescent="0.3">
      <c r="AO62258" s="9"/>
      <c r="AP62258" s="9"/>
      <c r="AQ62258" s="9"/>
    </row>
    <row r="62259" spans="41:43" x14ac:dyDescent="0.3">
      <c r="AO62259" s="9"/>
      <c r="AP62259" s="9"/>
      <c r="AQ62259" s="9"/>
    </row>
    <row r="62260" spans="41:43" x14ac:dyDescent="0.3">
      <c r="AO62260" s="9"/>
      <c r="AP62260" s="9"/>
      <c r="AQ62260" s="9"/>
    </row>
    <row r="62261" spans="41:43" x14ac:dyDescent="0.3">
      <c r="AO62261" s="9"/>
      <c r="AP62261" s="9"/>
      <c r="AQ62261" s="9"/>
    </row>
    <row r="62262" spans="41:43" x14ac:dyDescent="0.3">
      <c r="AO62262" s="9"/>
      <c r="AP62262" s="9"/>
      <c r="AQ62262" s="9"/>
    </row>
    <row r="62263" spans="41:43" x14ac:dyDescent="0.3">
      <c r="AO62263" s="9"/>
      <c r="AP62263" s="9"/>
      <c r="AQ62263" s="9"/>
    </row>
    <row r="62264" spans="41:43" x14ac:dyDescent="0.3">
      <c r="AO62264" s="9"/>
      <c r="AP62264" s="9"/>
      <c r="AQ62264" s="9"/>
    </row>
    <row r="62265" spans="41:43" x14ac:dyDescent="0.3">
      <c r="AO62265" s="9"/>
      <c r="AP62265" s="9"/>
      <c r="AQ62265" s="9"/>
    </row>
    <row r="62266" spans="41:43" x14ac:dyDescent="0.3">
      <c r="AO62266" s="9"/>
      <c r="AP62266" s="9"/>
      <c r="AQ62266" s="9"/>
    </row>
    <row r="62267" spans="41:43" x14ac:dyDescent="0.3">
      <c r="AO62267" s="9"/>
      <c r="AP62267" s="9"/>
      <c r="AQ62267" s="9"/>
    </row>
    <row r="62268" spans="41:43" x14ac:dyDescent="0.3">
      <c r="AO62268" s="9"/>
      <c r="AP62268" s="9"/>
      <c r="AQ62268" s="9"/>
    </row>
    <row r="62269" spans="41:43" x14ac:dyDescent="0.3">
      <c r="AO62269" s="9"/>
      <c r="AP62269" s="9"/>
      <c r="AQ62269" s="9"/>
    </row>
    <row r="62270" spans="41:43" x14ac:dyDescent="0.3">
      <c r="AO62270" s="9"/>
      <c r="AP62270" s="9"/>
      <c r="AQ62270" s="9"/>
    </row>
    <row r="62271" spans="41:43" x14ac:dyDescent="0.3">
      <c r="AO62271" s="9"/>
      <c r="AP62271" s="9"/>
      <c r="AQ62271" s="9"/>
    </row>
    <row r="62272" spans="41:43" x14ac:dyDescent="0.3">
      <c r="AO62272" s="9"/>
      <c r="AP62272" s="9"/>
      <c r="AQ62272" s="9"/>
    </row>
    <row r="62273" spans="41:43" x14ac:dyDescent="0.3">
      <c r="AO62273" s="9"/>
      <c r="AP62273" s="9"/>
      <c r="AQ62273" s="9"/>
    </row>
    <row r="62274" spans="41:43" x14ac:dyDescent="0.3">
      <c r="AO62274" s="9"/>
      <c r="AP62274" s="9"/>
      <c r="AQ62274" s="9"/>
    </row>
    <row r="62275" spans="41:43" x14ac:dyDescent="0.3">
      <c r="AO62275" s="9"/>
      <c r="AP62275" s="9"/>
      <c r="AQ62275" s="9"/>
    </row>
    <row r="62276" spans="41:43" x14ac:dyDescent="0.3">
      <c r="AO62276" s="9"/>
      <c r="AP62276" s="9"/>
      <c r="AQ62276" s="9"/>
    </row>
    <row r="62277" spans="41:43" x14ac:dyDescent="0.3">
      <c r="AO62277" s="9"/>
      <c r="AP62277" s="9"/>
      <c r="AQ62277" s="9"/>
    </row>
    <row r="62278" spans="41:43" x14ac:dyDescent="0.3">
      <c r="AO62278" s="9"/>
      <c r="AP62278" s="9"/>
      <c r="AQ62278" s="9"/>
    </row>
    <row r="62279" spans="41:43" x14ac:dyDescent="0.3">
      <c r="AO62279" s="9"/>
      <c r="AP62279" s="9"/>
      <c r="AQ62279" s="9"/>
    </row>
    <row r="62280" spans="41:43" x14ac:dyDescent="0.3">
      <c r="AO62280" s="9"/>
      <c r="AP62280" s="9"/>
      <c r="AQ62280" s="9"/>
    </row>
    <row r="62281" spans="41:43" x14ac:dyDescent="0.3">
      <c r="AO62281" s="9"/>
      <c r="AP62281" s="9"/>
      <c r="AQ62281" s="9"/>
    </row>
    <row r="62282" spans="41:43" x14ac:dyDescent="0.3">
      <c r="AO62282" s="9"/>
      <c r="AP62282" s="9"/>
      <c r="AQ62282" s="9"/>
    </row>
    <row r="62283" spans="41:43" x14ac:dyDescent="0.3">
      <c r="AO62283" s="9"/>
      <c r="AP62283" s="9"/>
      <c r="AQ62283" s="9"/>
    </row>
    <row r="62284" spans="41:43" x14ac:dyDescent="0.3">
      <c r="AO62284" s="9"/>
      <c r="AP62284" s="9"/>
      <c r="AQ62284" s="9"/>
    </row>
    <row r="62285" spans="41:43" x14ac:dyDescent="0.3">
      <c r="AO62285" s="9"/>
      <c r="AP62285" s="9"/>
      <c r="AQ62285" s="9"/>
    </row>
    <row r="62286" spans="41:43" x14ac:dyDescent="0.3">
      <c r="AO62286" s="9"/>
      <c r="AP62286" s="9"/>
      <c r="AQ62286" s="9"/>
    </row>
    <row r="62287" spans="41:43" x14ac:dyDescent="0.3">
      <c r="AO62287" s="9"/>
      <c r="AP62287" s="9"/>
      <c r="AQ62287" s="9"/>
    </row>
    <row r="62288" spans="41:43" x14ac:dyDescent="0.3">
      <c r="AO62288" s="9"/>
      <c r="AP62288" s="9"/>
      <c r="AQ62288" s="9"/>
    </row>
    <row r="62289" spans="41:43" x14ac:dyDescent="0.3">
      <c r="AO62289" s="9"/>
      <c r="AP62289" s="9"/>
      <c r="AQ62289" s="9"/>
    </row>
    <row r="62290" spans="41:43" x14ac:dyDescent="0.3">
      <c r="AO62290" s="9"/>
      <c r="AP62290" s="9"/>
      <c r="AQ62290" s="9"/>
    </row>
    <row r="62291" spans="41:43" x14ac:dyDescent="0.3">
      <c r="AO62291" s="9"/>
      <c r="AP62291" s="9"/>
      <c r="AQ62291" s="9"/>
    </row>
    <row r="62292" spans="41:43" x14ac:dyDescent="0.3">
      <c r="AO62292" s="9"/>
      <c r="AP62292" s="9"/>
      <c r="AQ62292" s="9"/>
    </row>
    <row r="62293" spans="41:43" x14ac:dyDescent="0.3">
      <c r="AO62293" s="9"/>
      <c r="AP62293" s="9"/>
      <c r="AQ62293" s="9"/>
    </row>
    <row r="62294" spans="41:43" x14ac:dyDescent="0.3">
      <c r="AO62294" s="9"/>
      <c r="AP62294" s="9"/>
      <c r="AQ62294" s="9"/>
    </row>
    <row r="62295" spans="41:43" x14ac:dyDescent="0.3">
      <c r="AO62295" s="9"/>
      <c r="AP62295" s="9"/>
      <c r="AQ62295" s="9"/>
    </row>
    <row r="62296" spans="41:43" x14ac:dyDescent="0.3">
      <c r="AO62296" s="9"/>
      <c r="AP62296" s="9"/>
      <c r="AQ62296" s="9"/>
    </row>
    <row r="62297" spans="41:43" x14ac:dyDescent="0.3">
      <c r="AO62297" s="9"/>
      <c r="AP62297" s="9"/>
      <c r="AQ62297" s="9"/>
    </row>
    <row r="62298" spans="41:43" x14ac:dyDescent="0.3">
      <c r="AO62298" s="9"/>
      <c r="AP62298" s="9"/>
      <c r="AQ62298" s="9"/>
    </row>
    <row r="62299" spans="41:43" x14ac:dyDescent="0.3">
      <c r="AO62299" s="9"/>
      <c r="AP62299" s="9"/>
      <c r="AQ62299" s="9"/>
    </row>
    <row r="62300" spans="41:43" x14ac:dyDescent="0.3">
      <c r="AO62300" s="9"/>
      <c r="AP62300" s="9"/>
      <c r="AQ62300" s="9"/>
    </row>
    <row r="62301" spans="41:43" x14ac:dyDescent="0.3">
      <c r="AO62301" s="9"/>
      <c r="AP62301" s="9"/>
      <c r="AQ62301" s="9"/>
    </row>
    <row r="62302" spans="41:43" x14ac:dyDescent="0.3">
      <c r="AO62302" s="9"/>
      <c r="AP62302" s="9"/>
      <c r="AQ62302" s="9"/>
    </row>
    <row r="62303" spans="41:43" x14ac:dyDescent="0.3">
      <c r="AO62303" s="9"/>
      <c r="AP62303" s="9"/>
      <c r="AQ62303" s="9"/>
    </row>
    <row r="62304" spans="41:43" x14ac:dyDescent="0.3">
      <c r="AO62304" s="9"/>
      <c r="AP62304" s="9"/>
      <c r="AQ62304" s="9"/>
    </row>
    <row r="62305" spans="41:43" x14ac:dyDescent="0.3">
      <c r="AO62305" s="9"/>
      <c r="AP62305" s="9"/>
      <c r="AQ62305" s="9"/>
    </row>
    <row r="62306" spans="41:43" x14ac:dyDescent="0.3">
      <c r="AO62306" s="9"/>
      <c r="AP62306" s="9"/>
      <c r="AQ62306" s="9"/>
    </row>
    <row r="62307" spans="41:43" x14ac:dyDescent="0.3">
      <c r="AO62307" s="9"/>
      <c r="AP62307" s="9"/>
      <c r="AQ62307" s="9"/>
    </row>
    <row r="62308" spans="41:43" x14ac:dyDescent="0.3">
      <c r="AO62308" s="9"/>
      <c r="AP62308" s="9"/>
      <c r="AQ62308" s="9"/>
    </row>
    <row r="62309" spans="41:43" x14ac:dyDescent="0.3">
      <c r="AO62309" s="9"/>
      <c r="AP62309" s="9"/>
      <c r="AQ62309" s="9"/>
    </row>
    <row r="62310" spans="41:43" x14ac:dyDescent="0.3">
      <c r="AO62310" s="9"/>
      <c r="AP62310" s="9"/>
      <c r="AQ62310" s="9"/>
    </row>
    <row r="62311" spans="41:43" x14ac:dyDescent="0.3">
      <c r="AO62311" s="9"/>
      <c r="AP62311" s="9"/>
      <c r="AQ62311" s="9"/>
    </row>
    <row r="62312" spans="41:43" x14ac:dyDescent="0.3">
      <c r="AO62312" s="9"/>
      <c r="AP62312" s="9"/>
      <c r="AQ62312" s="9"/>
    </row>
    <row r="62313" spans="41:43" x14ac:dyDescent="0.3">
      <c r="AO62313" s="9"/>
      <c r="AP62313" s="9"/>
      <c r="AQ62313" s="9"/>
    </row>
    <row r="62314" spans="41:43" x14ac:dyDescent="0.3">
      <c r="AO62314" s="9"/>
      <c r="AP62314" s="9"/>
      <c r="AQ62314" s="9"/>
    </row>
    <row r="62315" spans="41:43" x14ac:dyDescent="0.3">
      <c r="AO62315" s="9"/>
      <c r="AP62315" s="9"/>
      <c r="AQ62315" s="9"/>
    </row>
    <row r="62316" spans="41:43" x14ac:dyDescent="0.3">
      <c r="AO62316" s="9"/>
      <c r="AP62316" s="9"/>
      <c r="AQ62316" s="9"/>
    </row>
    <row r="62317" spans="41:43" x14ac:dyDescent="0.3">
      <c r="AO62317" s="9"/>
      <c r="AP62317" s="9"/>
      <c r="AQ62317" s="9"/>
    </row>
    <row r="62318" spans="41:43" x14ac:dyDescent="0.3">
      <c r="AO62318" s="9"/>
      <c r="AP62318" s="9"/>
      <c r="AQ62318" s="9"/>
    </row>
    <row r="62319" spans="41:43" x14ac:dyDescent="0.3">
      <c r="AO62319" s="9"/>
      <c r="AP62319" s="9"/>
      <c r="AQ62319" s="9"/>
    </row>
    <row r="62320" spans="41:43" x14ac:dyDescent="0.3">
      <c r="AO62320" s="9"/>
      <c r="AP62320" s="9"/>
      <c r="AQ62320" s="9"/>
    </row>
    <row r="62321" spans="41:43" x14ac:dyDescent="0.3">
      <c r="AO62321" s="9"/>
      <c r="AP62321" s="9"/>
      <c r="AQ62321" s="9"/>
    </row>
    <row r="62322" spans="41:43" x14ac:dyDescent="0.3">
      <c r="AO62322" s="9"/>
      <c r="AP62322" s="9"/>
      <c r="AQ62322" s="9"/>
    </row>
    <row r="62323" spans="41:43" x14ac:dyDescent="0.3">
      <c r="AO62323" s="9"/>
      <c r="AP62323" s="9"/>
      <c r="AQ62323" s="9"/>
    </row>
    <row r="62324" spans="41:43" x14ac:dyDescent="0.3">
      <c r="AO62324" s="9"/>
      <c r="AP62324" s="9"/>
      <c r="AQ62324" s="9"/>
    </row>
    <row r="62325" spans="41:43" x14ac:dyDescent="0.3">
      <c r="AO62325" s="9"/>
      <c r="AP62325" s="9"/>
      <c r="AQ62325" s="9"/>
    </row>
    <row r="62326" spans="41:43" x14ac:dyDescent="0.3">
      <c r="AO62326" s="9"/>
      <c r="AP62326" s="9"/>
      <c r="AQ62326" s="9"/>
    </row>
    <row r="62327" spans="41:43" x14ac:dyDescent="0.3">
      <c r="AO62327" s="9"/>
      <c r="AP62327" s="9"/>
      <c r="AQ62327" s="9"/>
    </row>
    <row r="62328" spans="41:43" x14ac:dyDescent="0.3">
      <c r="AO62328" s="9"/>
      <c r="AP62328" s="9"/>
      <c r="AQ62328" s="9"/>
    </row>
    <row r="62329" spans="41:43" x14ac:dyDescent="0.3">
      <c r="AO62329" s="9"/>
      <c r="AP62329" s="9"/>
      <c r="AQ62329" s="9"/>
    </row>
    <row r="62330" spans="41:43" x14ac:dyDescent="0.3">
      <c r="AO62330" s="9"/>
      <c r="AP62330" s="9"/>
      <c r="AQ62330" s="9"/>
    </row>
    <row r="62331" spans="41:43" x14ac:dyDescent="0.3">
      <c r="AO62331" s="9"/>
      <c r="AP62331" s="9"/>
      <c r="AQ62331" s="9"/>
    </row>
    <row r="62332" spans="41:43" x14ac:dyDescent="0.3">
      <c r="AO62332" s="9"/>
      <c r="AP62332" s="9"/>
      <c r="AQ62332" s="9"/>
    </row>
    <row r="62333" spans="41:43" x14ac:dyDescent="0.3">
      <c r="AO62333" s="9"/>
      <c r="AP62333" s="9"/>
      <c r="AQ62333" s="9"/>
    </row>
    <row r="62334" spans="41:43" x14ac:dyDescent="0.3">
      <c r="AO62334" s="9"/>
      <c r="AP62334" s="9"/>
      <c r="AQ62334" s="9"/>
    </row>
    <row r="62335" spans="41:43" x14ac:dyDescent="0.3">
      <c r="AO62335" s="9"/>
      <c r="AP62335" s="9"/>
      <c r="AQ62335" s="9"/>
    </row>
    <row r="62336" spans="41:43" x14ac:dyDescent="0.3">
      <c r="AO62336" s="9"/>
      <c r="AP62336" s="9"/>
      <c r="AQ62336" s="9"/>
    </row>
    <row r="62337" spans="41:43" x14ac:dyDescent="0.3">
      <c r="AO62337" s="9"/>
      <c r="AP62337" s="9"/>
      <c r="AQ62337" s="9"/>
    </row>
    <row r="62338" spans="41:43" x14ac:dyDescent="0.3">
      <c r="AO62338" s="9"/>
      <c r="AP62338" s="9"/>
      <c r="AQ62338" s="9"/>
    </row>
    <row r="62339" spans="41:43" x14ac:dyDescent="0.3">
      <c r="AO62339" s="9"/>
      <c r="AP62339" s="9"/>
      <c r="AQ62339" s="9"/>
    </row>
    <row r="62340" spans="41:43" x14ac:dyDescent="0.3">
      <c r="AO62340" s="9"/>
      <c r="AP62340" s="9"/>
      <c r="AQ62340" s="9"/>
    </row>
    <row r="62341" spans="41:43" x14ac:dyDescent="0.3">
      <c r="AO62341" s="9"/>
      <c r="AP62341" s="9"/>
      <c r="AQ62341" s="9"/>
    </row>
    <row r="62342" spans="41:43" x14ac:dyDescent="0.3">
      <c r="AO62342" s="9"/>
      <c r="AP62342" s="9"/>
      <c r="AQ62342" s="9"/>
    </row>
    <row r="62343" spans="41:43" x14ac:dyDescent="0.3">
      <c r="AO62343" s="9"/>
      <c r="AP62343" s="9"/>
      <c r="AQ62343" s="9"/>
    </row>
    <row r="62344" spans="41:43" x14ac:dyDescent="0.3">
      <c r="AO62344" s="9"/>
      <c r="AP62344" s="9"/>
      <c r="AQ62344" s="9"/>
    </row>
    <row r="62345" spans="41:43" x14ac:dyDescent="0.3">
      <c r="AO62345" s="9"/>
      <c r="AP62345" s="9"/>
      <c r="AQ62345" s="9"/>
    </row>
    <row r="62346" spans="41:43" x14ac:dyDescent="0.3">
      <c r="AO62346" s="9"/>
      <c r="AP62346" s="9"/>
      <c r="AQ62346" s="9"/>
    </row>
    <row r="62347" spans="41:43" x14ac:dyDescent="0.3">
      <c r="AO62347" s="9"/>
      <c r="AP62347" s="9"/>
      <c r="AQ62347" s="9"/>
    </row>
    <row r="62348" spans="41:43" x14ac:dyDescent="0.3">
      <c r="AO62348" s="9"/>
      <c r="AP62348" s="9"/>
      <c r="AQ62348" s="9"/>
    </row>
    <row r="62349" spans="41:43" x14ac:dyDescent="0.3">
      <c r="AO62349" s="9"/>
      <c r="AP62349" s="9"/>
      <c r="AQ62349" s="9"/>
    </row>
    <row r="62350" spans="41:43" x14ac:dyDescent="0.3">
      <c r="AO62350" s="9"/>
      <c r="AP62350" s="9"/>
      <c r="AQ62350" s="9"/>
    </row>
    <row r="62351" spans="41:43" x14ac:dyDescent="0.3">
      <c r="AO62351" s="9"/>
      <c r="AP62351" s="9"/>
      <c r="AQ62351" s="9"/>
    </row>
    <row r="62352" spans="41:43" x14ac:dyDescent="0.3">
      <c r="AO62352" s="9"/>
      <c r="AP62352" s="9"/>
      <c r="AQ62352" s="9"/>
    </row>
    <row r="62353" spans="41:43" x14ac:dyDescent="0.3">
      <c r="AO62353" s="9"/>
      <c r="AP62353" s="9"/>
      <c r="AQ62353" s="9"/>
    </row>
    <row r="62354" spans="41:43" x14ac:dyDescent="0.3">
      <c r="AO62354" s="9"/>
      <c r="AP62354" s="9"/>
      <c r="AQ62354" s="9"/>
    </row>
    <row r="62355" spans="41:43" x14ac:dyDescent="0.3">
      <c r="AO62355" s="9"/>
      <c r="AP62355" s="9"/>
      <c r="AQ62355" s="9"/>
    </row>
    <row r="62356" spans="41:43" x14ac:dyDescent="0.3">
      <c r="AO62356" s="9"/>
      <c r="AP62356" s="9"/>
      <c r="AQ62356" s="9"/>
    </row>
    <row r="62357" spans="41:43" x14ac:dyDescent="0.3">
      <c r="AO62357" s="9"/>
      <c r="AP62357" s="9"/>
      <c r="AQ62357" s="9"/>
    </row>
    <row r="62358" spans="41:43" x14ac:dyDescent="0.3">
      <c r="AO62358" s="9"/>
      <c r="AP62358" s="9"/>
      <c r="AQ62358" s="9"/>
    </row>
    <row r="62359" spans="41:43" x14ac:dyDescent="0.3">
      <c r="AO62359" s="9"/>
      <c r="AP62359" s="9"/>
      <c r="AQ62359" s="9"/>
    </row>
    <row r="62360" spans="41:43" x14ac:dyDescent="0.3">
      <c r="AO62360" s="9"/>
      <c r="AP62360" s="9"/>
      <c r="AQ62360" s="9"/>
    </row>
    <row r="62361" spans="41:43" x14ac:dyDescent="0.3">
      <c r="AO62361" s="9"/>
      <c r="AP62361" s="9"/>
      <c r="AQ62361" s="9"/>
    </row>
    <row r="62362" spans="41:43" x14ac:dyDescent="0.3">
      <c r="AO62362" s="9"/>
      <c r="AP62362" s="9"/>
      <c r="AQ62362" s="9"/>
    </row>
    <row r="62363" spans="41:43" x14ac:dyDescent="0.3">
      <c r="AO62363" s="9"/>
      <c r="AP62363" s="9"/>
      <c r="AQ62363" s="9"/>
    </row>
    <row r="62364" spans="41:43" x14ac:dyDescent="0.3">
      <c r="AO62364" s="9"/>
      <c r="AP62364" s="9"/>
      <c r="AQ62364" s="9"/>
    </row>
    <row r="62365" spans="41:43" x14ac:dyDescent="0.3">
      <c r="AO62365" s="9"/>
      <c r="AP62365" s="9"/>
      <c r="AQ62365" s="9"/>
    </row>
    <row r="62366" spans="41:43" x14ac:dyDescent="0.3">
      <c r="AO62366" s="9"/>
      <c r="AP62366" s="9"/>
      <c r="AQ62366" s="9"/>
    </row>
    <row r="62367" spans="41:43" x14ac:dyDescent="0.3">
      <c r="AO62367" s="9"/>
      <c r="AP62367" s="9"/>
      <c r="AQ62367" s="9"/>
    </row>
    <row r="62368" spans="41:43" x14ac:dyDescent="0.3">
      <c r="AO62368" s="9"/>
      <c r="AP62368" s="9"/>
      <c r="AQ62368" s="9"/>
    </row>
    <row r="62369" spans="41:43" x14ac:dyDescent="0.3">
      <c r="AO62369" s="9"/>
      <c r="AP62369" s="9"/>
      <c r="AQ62369" s="9"/>
    </row>
    <row r="62370" spans="41:43" x14ac:dyDescent="0.3">
      <c r="AO62370" s="9"/>
      <c r="AP62370" s="9"/>
      <c r="AQ62370" s="9"/>
    </row>
    <row r="62371" spans="41:43" x14ac:dyDescent="0.3">
      <c r="AO62371" s="9"/>
      <c r="AP62371" s="9"/>
      <c r="AQ62371" s="9"/>
    </row>
    <row r="62372" spans="41:43" x14ac:dyDescent="0.3">
      <c r="AO62372" s="9"/>
      <c r="AP62372" s="9"/>
      <c r="AQ62372" s="9"/>
    </row>
    <row r="62373" spans="41:43" x14ac:dyDescent="0.3">
      <c r="AO62373" s="9"/>
      <c r="AP62373" s="9"/>
      <c r="AQ62373" s="9"/>
    </row>
    <row r="62374" spans="41:43" x14ac:dyDescent="0.3">
      <c r="AO62374" s="9"/>
      <c r="AP62374" s="9"/>
      <c r="AQ62374" s="9"/>
    </row>
    <row r="62375" spans="41:43" x14ac:dyDescent="0.3">
      <c r="AO62375" s="9"/>
      <c r="AP62375" s="9"/>
      <c r="AQ62375" s="9"/>
    </row>
    <row r="62376" spans="41:43" x14ac:dyDescent="0.3">
      <c r="AO62376" s="9"/>
      <c r="AP62376" s="9"/>
      <c r="AQ62376" s="9"/>
    </row>
    <row r="62377" spans="41:43" x14ac:dyDescent="0.3">
      <c r="AO62377" s="9"/>
      <c r="AP62377" s="9"/>
      <c r="AQ62377" s="9"/>
    </row>
    <row r="62378" spans="41:43" x14ac:dyDescent="0.3">
      <c r="AO62378" s="9"/>
      <c r="AP62378" s="9"/>
      <c r="AQ62378" s="9"/>
    </row>
    <row r="62379" spans="41:43" x14ac:dyDescent="0.3">
      <c r="AO62379" s="9"/>
      <c r="AP62379" s="9"/>
      <c r="AQ62379" s="9"/>
    </row>
    <row r="62380" spans="41:43" x14ac:dyDescent="0.3">
      <c r="AO62380" s="9"/>
      <c r="AP62380" s="9"/>
      <c r="AQ62380" s="9"/>
    </row>
    <row r="62381" spans="41:43" x14ac:dyDescent="0.3">
      <c r="AO62381" s="9"/>
      <c r="AP62381" s="9"/>
      <c r="AQ62381" s="9"/>
    </row>
    <row r="62382" spans="41:43" x14ac:dyDescent="0.3">
      <c r="AO62382" s="9"/>
      <c r="AP62382" s="9"/>
      <c r="AQ62382" s="9"/>
    </row>
    <row r="62383" spans="41:43" x14ac:dyDescent="0.3">
      <c r="AO62383" s="9"/>
      <c r="AP62383" s="9"/>
      <c r="AQ62383" s="9"/>
    </row>
    <row r="62384" spans="41:43" x14ac:dyDescent="0.3">
      <c r="AO62384" s="9"/>
      <c r="AP62384" s="9"/>
      <c r="AQ62384" s="9"/>
    </row>
    <row r="62385" spans="41:43" x14ac:dyDescent="0.3">
      <c r="AO62385" s="9"/>
      <c r="AP62385" s="9"/>
      <c r="AQ62385" s="9"/>
    </row>
    <row r="62386" spans="41:43" x14ac:dyDescent="0.3">
      <c r="AO62386" s="9"/>
      <c r="AP62386" s="9"/>
      <c r="AQ62386" s="9"/>
    </row>
    <row r="62387" spans="41:43" x14ac:dyDescent="0.3">
      <c r="AO62387" s="9"/>
      <c r="AP62387" s="9"/>
      <c r="AQ62387" s="9"/>
    </row>
    <row r="62388" spans="41:43" x14ac:dyDescent="0.3">
      <c r="AO62388" s="9"/>
      <c r="AP62388" s="9"/>
      <c r="AQ62388" s="9"/>
    </row>
    <row r="62389" spans="41:43" x14ac:dyDescent="0.3">
      <c r="AO62389" s="9"/>
      <c r="AP62389" s="9"/>
      <c r="AQ62389" s="9"/>
    </row>
    <row r="62390" spans="41:43" x14ac:dyDescent="0.3">
      <c r="AO62390" s="9"/>
      <c r="AP62390" s="9"/>
      <c r="AQ62390" s="9"/>
    </row>
    <row r="62391" spans="41:43" x14ac:dyDescent="0.3">
      <c r="AO62391" s="9"/>
      <c r="AP62391" s="9"/>
      <c r="AQ62391" s="9"/>
    </row>
    <row r="62392" spans="41:43" x14ac:dyDescent="0.3">
      <c r="AO62392" s="9"/>
      <c r="AP62392" s="9"/>
      <c r="AQ62392" s="9"/>
    </row>
    <row r="62393" spans="41:43" x14ac:dyDescent="0.3">
      <c r="AO62393" s="9"/>
      <c r="AP62393" s="9"/>
      <c r="AQ62393" s="9"/>
    </row>
    <row r="62394" spans="41:43" x14ac:dyDescent="0.3">
      <c r="AO62394" s="9"/>
      <c r="AP62394" s="9"/>
      <c r="AQ62394" s="9"/>
    </row>
    <row r="62395" spans="41:43" x14ac:dyDescent="0.3">
      <c r="AO62395" s="9"/>
      <c r="AP62395" s="9"/>
      <c r="AQ62395" s="9"/>
    </row>
    <row r="62396" spans="41:43" x14ac:dyDescent="0.3">
      <c r="AO62396" s="9"/>
      <c r="AP62396" s="9"/>
      <c r="AQ62396" s="9"/>
    </row>
    <row r="62397" spans="41:43" x14ac:dyDescent="0.3">
      <c r="AO62397" s="9"/>
      <c r="AP62397" s="9"/>
      <c r="AQ62397" s="9"/>
    </row>
    <row r="62398" spans="41:43" x14ac:dyDescent="0.3">
      <c r="AO62398" s="9"/>
      <c r="AP62398" s="9"/>
      <c r="AQ62398" s="9"/>
    </row>
    <row r="62399" spans="41:43" x14ac:dyDescent="0.3">
      <c r="AO62399" s="9"/>
      <c r="AP62399" s="9"/>
      <c r="AQ62399" s="9"/>
    </row>
    <row r="62400" spans="41:43" x14ac:dyDescent="0.3">
      <c r="AO62400" s="9"/>
      <c r="AP62400" s="9"/>
      <c r="AQ62400" s="9"/>
    </row>
    <row r="62401" spans="41:43" x14ac:dyDescent="0.3">
      <c r="AO62401" s="9"/>
      <c r="AP62401" s="9"/>
      <c r="AQ62401" s="9"/>
    </row>
    <row r="62402" spans="41:43" x14ac:dyDescent="0.3">
      <c r="AO62402" s="9"/>
      <c r="AP62402" s="9"/>
      <c r="AQ62402" s="9"/>
    </row>
    <row r="62403" spans="41:43" x14ac:dyDescent="0.3">
      <c r="AO62403" s="9"/>
      <c r="AP62403" s="9"/>
      <c r="AQ62403" s="9"/>
    </row>
    <row r="62404" spans="41:43" x14ac:dyDescent="0.3">
      <c r="AO62404" s="9"/>
      <c r="AP62404" s="9"/>
      <c r="AQ62404" s="9"/>
    </row>
    <row r="62405" spans="41:43" x14ac:dyDescent="0.3">
      <c r="AO62405" s="9"/>
      <c r="AP62405" s="9"/>
      <c r="AQ62405" s="9"/>
    </row>
    <row r="62406" spans="41:43" x14ac:dyDescent="0.3">
      <c r="AO62406" s="9"/>
      <c r="AP62406" s="9"/>
      <c r="AQ62406" s="9"/>
    </row>
    <row r="62407" spans="41:43" x14ac:dyDescent="0.3">
      <c r="AO62407" s="9"/>
      <c r="AP62407" s="9"/>
      <c r="AQ62407" s="9"/>
    </row>
    <row r="62408" spans="41:43" x14ac:dyDescent="0.3">
      <c r="AO62408" s="9"/>
      <c r="AP62408" s="9"/>
      <c r="AQ62408" s="9"/>
    </row>
    <row r="62409" spans="41:43" x14ac:dyDescent="0.3">
      <c r="AO62409" s="9"/>
      <c r="AP62409" s="9"/>
      <c r="AQ62409" s="9"/>
    </row>
    <row r="62410" spans="41:43" x14ac:dyDescent="0.3">
      <c r="AO62410" s="9"/>
      <c r="AP62410" s="9"/>
      <c r="AQ62410" s="9"/>
    </row>
    <row r="62411" spans="41:43" x14ac:dyDescent="0.3">
      <c r="AO62411" s="9"/>
      <c r="AP62411" s="9"/>
      <c r="AQ62411" s="9"/>
    </row>
    <row r="62412" spans="41:43" x14ac:dyDescent="0.3">
      <c r="AO62412" s="9"/>
      <c r="AP62412" s="9"/>
      <c r="AQ62412" s="9"/>
    </row>
    <row r="62413" spans="41:43" x14ac:dyDescent="0.3">
      <c r="AO62413" s="9"/>
      <c r="AP62413" s="9"/>
      <c r="AQ62413" s="9"/>
    </row>
    <row r="62414" spans="41:43" x14ac:dyDescent="0.3">
      <c r="AO62414" s="9"/>
      <c r="AP62414" s="9"/>
      <c r="AQ62414" s="9"/>
    </row>
    <row r="62415" spans="41:43" x14ac:dyDescent="0.3">
      <c r="AO62415" s="9"/>
      <c r="AP62415" s="9"/>
      <c r="AQ62415" s="9"/>
    </row>
    <row r="62416" spans="41:43" x14ac:dyDescent="0.3">
      <c r="AO62416" s="9"/>
      <c r="AP62416" s="9"/>
      <c r="AQ62416" s="9"/>
    </row>
    <row r="62417" spans="41:43" x14ac:dyDescent="0.3">
      <c r="AO62417" s="9"/>
      <c r="AP62417" s="9"/>
      <c r="AQ62417" s="9"/>
    </row>
    <row r="62418" spans="41:43" x14ac:dyDescent="0.3">
      <c r="AO62418" s="9"/>
      <c r="AP62418" s="9"/>
      <c r="AQ62418" s="9"/>
    </row>
    <row r="62419" spans="41:43" x14ac:dyDescent="0.3">
      <c r="AO62419" s="9"/>
      <c r="AP62419" s="9"/>
      <c r="AQ62419" s="9"/>
    </row>
    <row r="62420" spans="41:43" x14ac:dyDescent="0.3">
      <c r="AO62420" s="9"/>
      <c r="AP62420" s="9"/>
      <c r="AQ62420" s="9"/>
    </row>
    <row r="62421" spans="41:43" x14ac:dyDescent="0.3">
      <c r="AO62421" s="9"/>
      <c r="AP62421" s="9"/>
      <c r="AQ62421" s="9"/>
    </row>
    <row r="62422" spans="41:43" x14ac:dyDescent="0.3">
      <c r="AO62422" s="9"/>
      <c r="AP62422" s="9"/>
      <c r="AQ62422" s="9"/>
    </row>
    <row r="62423" spans="41:43" x14ac:dyDescent="0.3">
      <c r="AO62423" s="9"/>
      <c r="AP62423" s="9"/>
      <c r="AQ62423" s="9"/>
    </row>
    <row r="62424" spans="41:43" x14ac:dyDescent="0.3">
      <c r="AO62424" s="9"/>
      <c r="AP62424" s="9"/>
      <c r="AQ62424" s="9"/>
    </row>
    <row r="62425" spans="41:43" x14ac:dyDescent="0.3">
      <c r="AO62425" s="9"/>
      <c r="AP62425" s="9"/>
      <c r="AQ62425" s="9"/>
    </row>
    <row r="62426" spans="41:43" x14ac:dyDescent="0.3">
      <c r="AO62426" s="9"/>
      <c r="AP62426" s="9"/>
      <c r="AQ62426" s="9"/>
    </row>
    <row r="62427" spans="41:43" x14ac:dyDescent="0.3">
      <c r="AO62427" s="9"/>
      <c r="AP62427" s="9"/>
      <c r="AQ62427" s="9"/>
    </row>
    <row r="62428" spans="41:43" x14ac:dyDescent="0.3">
      <c r="AO62428" s="9"/>
      <c r="AP62428" s="9"/>
      <c r="AQ62428" s="9"/>
    </row>
    <row r="62429" spans="41:43" x14ac:dyDescent="0.3">
      <c r="AO62429" s="9"/>
      <c r="AP62429" s="9"/>
      <c r="AQ62429" s="9"/>
    </row>
    <row r="62430" spans="41:43" x14ac:dyDescent="0.3">
      <c r="AO62430" s="9"/>
      <c r="AP62430" s="9"/>
      <c r="AQ62430" s="9"/>
    </row>
    <row r="62431" spans="41:43" x14ac:dyDescent="0.3">
      <c r="AO62431" s="9"/>
      <c r="AP62431" s="9"/>
      <c r="AQ62431" s="9"/>
    </row>
    <row r="62432" spans="41:43" x14ac:dyDescent="0.3">
      <c r="AO62432" s="9"/>
      <c r="AP62432" s="9"/>
      <c r="AQ62432" s="9"/>
    </row>
    <row r="62433" spans="41:43" x14ac:dyDescent="0.3">
      <c r="AO62433" s="9"/>
      <c r="AP62433" s="9"/>
      <c r="AQ62433" s="9"/>
    </row>
    <row r="62434" spans="41:43" x14ac:dyDescent="0.3">
      <c r="AO62434" s="9"/>
      <c r="AP62434" s="9"/>
      <c r="AQ62434" s="9"/>
    </row>
    <row r="62435" spans="41:43" x14ac:dyDescent="0.3">
      <c r="AO62435" s="9"/>
      <c r="AP62435" s="9"/>
      <c r="AQ62435" s="9"/>
    </row>
    <row r="62436" spans="41:43" x14ac:dyDescent="0.3">
      <c r="AO62436" s="9"/>
      <c r="AP62436" s="9"/>
      <c r="AQ62436" s="9"/>
    </row>
    <row r="62437" spans="41:43" x14ac:dyDescent="0.3">
      <c r="AO62437" s="9"/>
      <c r="AP62437" s="9"/>
      <c r="AQ62437" s="9"/>
    </row>
    <row r="62438" spans="41:43" x14ac:dyDescent="0.3">
      <c r="AO62438" s="9"/>
      <c r="AP62438" s="9"/>
      <c r="AQ62438" s="9"/>
    </row>
    <row r="62439" spans="41:43" x14ac:dyDescent="0.3">
      <c r="AO62439" s="9"/>
      <c r="AP62439" s="9"/>
      <c r="AQ62439" s="9"/>
    </row>
    <row r="62440" spans="41:43" x14ac:dyDescent="0.3">
      <c r="AO62440" s="9"/>
      <c r="AP62440" s="9"/>
      <c r="AQ62440" s="9"/>
    </row>
    <row r="62441" spans="41:43" x14ac:dyDescent="0.3">
      <c r="AO62441" s="9"/>
      <c r="AP62441" s="9"/>
      <c r="AQ62441" s="9"/>
    </row>
    <row r="62442" spans="41:43" x14ac:dyDescent="0.3">
      <c r="AO62442" s="9"/>
      <c r="AP62442" s="9"/>
      <c r="AQ62442" s="9"/>
    </row>
    <row r="62443" spans="41:43" x14ac:dyDescent="0.3">
      <c r="AO62443" s="9"/>
      <c r="AP62443" s="9"/>
      <c r="AQ62443" s="9"/>
    </row>
    <row r="62444" spans="41:43" x14ac:dyDescent="0.3">
      <c r="AO62444" s="9"/>
      <c r="AP62444" s="9"/>
      <c r="AQ62444" s="9"/>
    </row>
    <row r="62445" spans="41:43" x14ac:dyDescent="0.3">
      <c r="AO62445" s="9"/>
      <c r="AP62445" s="9"/>
      <c r="AQ62445" s="9"/>
    </row>
    <row r="62446" spans="41:43" x14ac:dyDescent="0.3">
      <c r="AO62446" s="9"/>
      <c r="AP62446" s="9"/>
      <c r="AQ62446" s="9"/>
    </row>
    <row r="62447" spans="41:43" x14ac:dyDescent="0.3">
      <c r="AO62447" s="9"/>
      <c r="AP62447" s="9"/>
      <c r="AQ62447" s="9"/>
    </row>
    <row r="62448" spans="41:43" x14ac:dyDescent="0.3">
      <c r="AO62448" s="9"/>
      <c r="AP62448" s="9"/>
      <c r="AQ62448" s="9"/>
    </row>
    <row r="62449" spans="41:43" x14ac:dyDescent="0.3">
      <c r="AO62449" s="9"/>
      <c r="AP62449" s="9"/>
      <c r="AQ62449" s="9"/>
    </row>
    <row r="62450" spans="41:43" x14ac:dyDescent="0.3">
      <c r="AO62450" s="9"/>
      <c r="AP62450" s="9"/>
      <c r="AQ62450" s="9"/>
    </row>
    <row r="62451" spans="41:43" x14ac:dyDescent="0.3">
      <c r="AO62451" s="9"/>
      <c r="AP62451" s="9"/>
      <c r="AQ62451" s="9"/>
    </row>
    <row r="62452" spans="41:43" x14ac:dyDescent="0.3">
      <c r="AO62452" s="9"/>
      <c r="AP62452" s="9"/>
      <c r="AQ62452" s="9"/>
    </row>
    <row r="62453" spans="41:43" x14ac:dyDescent="0.3">
      <c r="AO62453" s="9"/>
      <c r="AP62453" s="9"/>
      <c r="AQ62453" s="9"/>
    </row>
    <row r="62454" spans="41:43" x14ac:dyDescent="0.3">
      <c r="AO62454" s="9"/>
      <c r="AP62454" s="9"/>
      <c r="AQ62454" s="9"/>
    </row>
    <row r="62455" spans="41:43" x14ac:dyDescent="0.3">
      <c r="AO62455" s="9"/>
      <c r="AP62455" s="9"/>
      <c r="AQ62455" s="9"/>
    </row>
    <row r="62456" spans="41:43" x14ac:dyDescent="0.3">
      <c r="AO62456" s="9"/>
      <c r="AP62456" s="9"/>
      <c r="AQ62456" s="9"/>
    </row>
    <row r="62457" spans="41:43" x14ac:dyDescent="0.3">
      <c r="AO62457" s="9"/>
      <c r="AP62457" s="9"/>
      <c r="AQ62457" s="9"/>
    </row>
    <row r="62458" spans="41:43" x14ac:dyDescent="0.3">
      <c r="AO62458" s="9"/>
      <c r="AP62458" s="9"/>
      <c r="AQ62458" s="9"/>
    </row>
    <row r="62459" spans="41:43" x14ac:dyDescent="0.3">
      <c r="AO62459" s="9"/>
      <c r="AP62459" s="9"/>
      <c r="AQ62459" s="9"/>
    </row>
    <row r="62460" spans="41:43" x14ac:dyDescent="0.3">
      <c r="AO62460" s="9"/>
      <c r="AP62460" s="9"/>
      <c r="AQ62460" s="9"/>
    </row>
    <row r="62461" spans="41:43" x14ac:dyDescent="0.3">
      <c r="AO62461" s="9"/>
      <c r="AP62461" s="9"/>
      <c r="AQ62461" s="9"/>
    </row>
    <row r="62462" spans="41:43" x14ac:dyDescent="0.3">
      <c r="AO62462" s="9"/>
      <c r="AP62462" s="9"/>
      <c r="AQ62462" s="9"/>
    </row>
    <row r="62463" spans="41:43" x14ac:dyDescent="0.3">
      <c r="AO62463" s="9"/>
      <c r="AP62463" s="9"/>
      <c r="AQ62463" s="9"/>
    </row>
    <row r="62464" spans="41:43" x14ac:dyDescent="0.3">
      <c r="AO62464" s="9"/>
      <c r="AP62464" s="9"/>
      <c r="AQ62464" s="9"/>
    </row>
    <row r="62465" spans="41:43" x14ac:dyDescent="0.3">
      <c r="AO62465" s="9"/>
      <c r="AP62465" s="9"/>
      <c r="AQ62465" s="9"/>
    </row>
    <row r="62466" spans="41:43" x14ac:dyDescent="0.3">
      <c r="AO62466" s="9"/>
      <c r="AP62466" s="9"/>
      <c r="AQ62466" s="9"/>
    </row>
    <row r="62467" spans="41:43" x14ac:dyDescent="0.3">
      <c r="AO62467" s="9"/>
      <c r="AP62467" s="9"/>
      <c r="AQ62467" s="9"/>
    </row>
    <row r="62468" spans="41:43" x14ac:dyDescent="0.3">
      <c r="AO62468" s="9"/>
      <c r="AP62468" s="9"/>
      <c r="AQ62468" s="9"/>
    </row>
    <row r="62469" spans="41:43" x14ac:dyDescent="0.3">
      <c r="AO62469" s="9"/>
      <c r="AP62469" s="9"/>
      <c r="AQ62469" s="9"/>
    </row>
    <row r="62470" spans="41:43" x14ac:dyDescent="0.3">
      <c r="AO62470" s="9"/>
      <c r="AP62470" s="9"/>
      <c r="AQ62470" s="9"/>
    </row>
    <row r="62471" spans="41:43" x14ac:dyDescent="0.3">
      <c r="AO62471" s="9"/>
      <c r="AP62471" s="9"/>
      <c r="AQ62471" s="9"/>
    </row>
    <row r="62472" spans="41:43" x14ac:dyDescent="0.3">
      <c r="AO62472" s="9"/>
      <c r="AP62472" s="9"/>
      <c r="AQ62472" s="9"/>
    </row>
    <row r="62473" spans="41:43" x14ac:dyDescent="0.3">
      <c r="AO62473" s="9"/>
      <c r="AP62473" s="9"/>
      <c r="AQ62473" s="9"/>
    </row>
    <row r="62474" spans="41:43" x14ac:dyDescent="0.3">
      <c r="AO62474" s="9"/>
      <c r="AP62474" s="9"/>
      <c r="AQ62474" s="9"/>
    </row>
    <row r="62475" spans="41:43" x14ac:dyDescent="0.3">
      <c r="AO62475" s="9"/>
      <c r="AP62475" s="9"/>
      <c r="AQ62475" s="9"/>
    </row>
    <row r="62476" spans="41:43" x14ac:dyDescent="0.3">
      <c r="AO62476" s="9"/>
      <c r="AP62476" s="9"/>
      <c r="AQ62476" s="9"/>
    </row>
    <row r="62477" spans="41:43" x14ac:dyDescent="0.3">
      <c r="AO62477" s="9"/>
      <c r="AP62477" s="9"/>
      <c r="AQ62477" s="9"/>
    </row>
    <row r="62478" spans="41:43" x14ac:dyDescent="0.3">
      <c r="AO62478" s="9"/>
      <c r="AP62478" s="9"/>
      <c r="AQ62478" s="9"/>
    </row>
    <row r="62479" spans="41:43" x14ac:dyDescent="0.3">
      <c r="AO62479" s="9"/>
      <c r="AP62479" s="9"/>
      <c r="AQ62479" s="9"/>
    </row>
    <row r="62480" spans="41:43" x14ac:dyDescent="0.3">
      <c r="AO62480" s="9"/>
      <c r="AP62480" s="9"/>
      <c r="AQ62480" s="9"/>
    </row>
    <row r="62481" spans="41:43" x14ac:dyDescent="0.3">
      <c r="AO62481" s="9"/>
      <c r="AP62481" s="9"/>
      <c r="AQ62481" s="9"/>
    </row>
    <row r="62482" spans="41:43" x14ac:dyDescent="0.3">
      <c r="AO62482" s="9"/>
      <c r="AP62482" s="9"/>
      <c r="AQ62482" s="9"/>
    </row>
    <row r="62483" spans="41:43" x14ac:dyDescent="0.3">
      <c r="AO62483" s="9"/>
      <c r="AP62483" s="9"/>
      <c r="AQ62483" s="9"/>
    </row>
    <row r="62484" spans="41:43" x14ac:dyDescent="0.3">
      <c r="AO62484" s="9"/>
      <c r="AP62484" s="9"/>
      <c r="AQ62484" s="9"/>
    </row>
    <row r="62485" spans="41:43" x14ac:dyDescent="0.3">
      <c r="AO62485" s="9"/>
      <c r="AP62485" s="9"/>
      <c r="AQ62485" s="9"/>
    </row>
    <row r="62486" spans="41:43" x14ac:dyDescent="0.3">
      <c r="AO62486" s="9"/>
      <c r="AP62486" s="9"/>
      <c r="AQ62486" s="9"/>
    </row>
    <row r="62487" spans="41:43" x14ac:dyDescent="0.3">
      <c r="AO62487" s="9"/>
      <c r="AP62487" s="9"/>
      <c r="AQ62487" s="9"/>
    </row>
    <row r="62488" spans="41:43" x14ac:dyDescent="0.3">
      <c r="AO62488" s="9"/>
      <c r="AP62488" s="9"/>
      <c r="AQ62488" s="9"/>
    </row>
    <row r="62489" spans="41:43" x14ac:dyDescent="0.3">
      <c r="AO62489" s="9"/>
      <c r="AP62489" s="9"/>
      <c r="AQ62489" s="9"/>
    </row>
    <row r="62490" spans="41:43" x14ac:dyDescent="0.3">
      <c r="AO62490" s="9"/>
      <c r="AP62490" s="9"/>
      <c r="AQ62490" s="9"/>
    </row>
    <row r="62491" spans="41:43" x14ac:dyDescent="0.3">
      <c r="AO62491" s="9"/>
      <c r="AP62491" s="9"/>
      <c r="AQ62491" s="9"/>
    </row>
    <row r="62492" spans="41:43" x14ac:dyDescent="0.3">
      <c r="AO62492" s="9"/>
      <c r="AP62492" s="9"/>
      <c r="AQ62492" s="9"/>
    </row>
    <row r="62493" spans="41:43" x14ac:dyDescent="0.3">
      <c r="AO62493" s="9"/>
      <c r="AP62493" s="9"/>
      <c r="AQ62493" s="9"/>
    </row>
    <row r="62494" spans="41:43" x14ac:dyDescent="0.3">
      <c r="AO62494" s="9"/>
      <c r="AP62494" s="9"/>
      <c r="AQ62494" s="9"/>
    </row>
    <row r="62495" spans="41:43" x14ac:dyDescent="0.3">
      <c r="AO62495" s="9"/>
      <c r="AP62495" s="9"/>
      <c r="AQ62495" s="9"/>
    </row>
    <row r="62496" spans="41:43" x14ac:dyDescent="0.3">
      <c r="AO62496" s="9"/>
      <c r="AP62496" s="9"/>
      <c r="AQ62496" s="9"/>
    </row>
    <row r="62497" spans="41:43" x14ac:dyDescent="0.3">
      <c r="AO62497" s="9"/>
      <c r="AP62497" s="9"/>
      <c r="AQ62497" s="9"/>
    </row>
    <row r="62498" spans="41:43" x14ac:dyDescent="0.3">
      <c r="AO62498" s="9"/>
      <c r="AP62498" s="9"/>
      <c r="AQ62498" s="9"/>
    </row>
    <row r="62499" spans="41:43" x14ac:dyDescent="0.3">
      <c r="AO62499" s="9"/>
      <c r="AP62499" s="9"/>
      <c r="AQ62499" s="9"/>
    </row>
    <row r="62500" spans="41:43" x14ac:dyDescent="0.3">
      <c r="AO62500" s="9"/>
      <c r="AP62500" s="9"/>
      <c r="AQ62500" s="9"/>
    </row>
    <row r="62501" spans="41:43" x14ac:dyDescent="0.3">
      <c r="AO62501" s="9"/>
      <c r="AP62501" s="9"/>
      <c r="AQ62501" s="9"/>
    </row>
    <row r="62502" spans="41:43" x14ac:dyDescent="0.3">
      <c r="AO62502" s="9"/>
      <c r="AP62502" s="9"/>
      <c r="AQ62502" s="9"/>
    </row>
    <row r="62503" spans="41:43" x14ac:dyDescent="0.3">
      <c r="AO62503" s="9"/>
      <c r="AP62503" s="9"/>
      <c r="AQ62503" s="9"/>
    </row>
    <row r="62504" spans="41:43" x14ac:dyDescent="0.3">
      <c r="AO62504" s="9"/>
      <c r="AP62504" s="9"/>
      <c r="AQ62504" s="9"/>
    </row>
    <row r="62505" spans="41:43" x14ac:dyDescent="0.3">
      <c r="AO62505" s="9"/>
      <c r="AP62505" s="9"/>
      <c r="AQ62505" s="9"/>
    </row>
    <row r="62506" spans="41:43" x14ac:dyDescent="0.3">
      <c r="AO62506" s="9"/>
      <c r="AP62506" s="9"/>
      <c r="AQ62506" s="9"/>
    </row>
    <row r="62507" spans="41:43" x14ac:dyDescent="0.3">
      <c r="AO62507" s="9"/>
      <c r="AP62507" s="9"/>
      <c r="AQ62507" s="9"/>
    </row>
    <row r="62508" spans="41:43" x14ac:dyDescent="0.3">
      <c r="AO62508" s="9"/>
      <c r="AP62508" s="9"/>
      <c r="AQ62508" s="9"/>
    </row>
    <row r="62509" spans="41:43" x14ac:dyDescent="0.3">
      <c r="AO62509" s="9"/>
      <c r="AP62509" s="9"/>
      <c r="AQ62509" s="9"/>
    </row>
    <row r="62510" spans="41:43" x14ac:dyDescent="0.3">
      <c r="AO62510" s="9"/>
      <c r="AP62510" s="9"/>
      <c r="AQ62510" s="9"/>
    </row>
    <row r="62511" spans="41:43" x14ac:dyDescent="0.3">
      <c r="AO62511" s="9"/>
      <c r="AP62511" s="9"/>
      <c r="AQ62511" s="9"/>
    </row>
    <row r="62512" spans="41:43" x14ac:dyDescent="0.3">
      <c r="AO62512" s="9"/>
      <c r="AP62512" s="9"/>
      <c r="AQ62512" s="9"/>
    </row>
    <row r="62513" spans="41:43" x14ac:dyDescent="0.3">
      <c r="AO62513" s="9"/>
      <c r="AP62513" s="9"/>
      <c r="AQ62513" s="9"/>
    </row>
    <row r="62514" spans="41:43" x14ac:dyDescent="0.3">
      <c r="AO62514" s="9"/>
      <c r="AP62514" s="9"/>
      <c r="AQ62514" s="9"/>
    </row>
    <row r="62515" spans="41:43" x14ac:dyDescent="0.3">
      <c r="AO62515" s="9"/>
      <c r="AP62515" s="9"/>
      <c r="AQ62515" s="9"/>
    </row>
    <row r="62516" spans="41:43" x14ac:dyDescent="0.3">
      <c r="AO62516" s="9"/>
      <c r="AP62516" s="9"/>
      <c r="AQ62516" s="9"/>
    </row>
    <row r="62517" spans="41:43" x14ac:dyDescent="0.3">
      <c r="AO62517" s="9"/>
      <c r="AP62517" s="9"/>
      <c r="AQ62517" s="9"/>
    </row>
    <row r="62518" spans="41:43" x14ac:dyDescent="0.3">
      <c r="AO62518" s="9"/>
      <c r="AP62518" s="9"/>
      <c r="AQ62518" s="9"/>
    </row>
    <row r="62519" spans="41:43" x14ac:dyDescent="0.3">
      <c r="AO62519" s="9"/>
      <c r="AP62519" s="9"/>
      <c r="AQ62519" s="9"/>
    </row>
    <row r="62520" spans="41:43" x14ac:dyDescent="0.3">
      <c r="AO62520" s="9"/>
      <c r="AP62520" s="9"/>
      <c r="AQ62520" s="9"/>
    </row>
    <row r="62521" spans="41:43" x14ac:dyDescent="0.3">
      <c r="AO62521" s="9"/>
      <c r="AP62521" s="9"/>
      <c r="AQ62521" s="9"/>
    </row>
    <row r="62522" spans="41:43" x14ac:dyDescent="0.3">
      <c r="AO62522" s="9"/>
      <c r="AP62522" s="9"/>
      <c r="AQ62522" s="9"/>
    </row>
    <row r="62523" spans="41:43" x14ac:dyDescent="0.3">
      <c r="AO62523" s="9"/>
      <c r="AP62523" s="9"/>
      <c r="AQ62523" s="9"/>
    </row>
    <row r="62524" spans="41:43" x14ac:dyDescent="0.3">
      <c r="AO62524" s="9"/>
      <c r="AP62524" s="9"/>
      <c r="AQ62524" s="9"/>
    </row>
    <row r="62525" spans="41:43" x14ac:dyDescent="0.3">
      <c r="AO62525" s="9"/>
      <c r="AP62525" s="9"/>
      <c r="AQ62525" s="9"/>
    </row>
    <row r="62526" spans="41:43" x14ac:dyDescent="0.3">
      <c r="AO62526" s="9"/>
      <c r="AP62526" s="9"/>
      <c r="AQ62526" s="9"/>
    </row>
    <row r="62527" spans="41:43" x14ac:dyDescent="0.3">
      <c r="AO62527" s="9"/>
      <c r="AP62527" s="9"/>
      <c r="AQ62527" s="9"/>
    </row>
    <row r="62528" spans="41:43" x14ac:dyDescent="0.3">
      <c r="AO62528" s="9"/>
      <c r="AP62528" s="9"/>
      <c r="AQ62528" s="9"/>
    </row>
    <row r="62529" spans="41:43" x14ac:dyDescent="0.3">
      <c r="AO62529" s="9"/>
      <c r="AP62529" s="9"/>
      <c r="AQ62529" s="9"/>
    </row>
    <row r="62530" spans="41:43" x14ac:dyDescent="0.3">
      <c r="AO62530" s="9"/>
      <c r="AP62530" s="9"/>
      <c r="AQ62530" s="9"/>
    </row>
    <row r="62531" spans="41:43" x14ac:dyDescent="0.3">
      <c r="AO62531" s="9"/>
      <c r="AP62531" s="9"/>
      <c r="AQ62531" s="9"/>
    </row>
    <row r="62532" spans="41:43" x14ac:dyDescent="0.3">
      <c r="AO62532" s="9"/>
      <c r="AP62532" s="9"/>
      <c r="AQ62532" s="9"/>
    </row>
    <row r="62533" spans="41:43" x14ac:dyDescent="0.3">
      <c r="AO62533" s="9"/>
      <c r="AP62533" s="9"/>
      <c r="AQ62533" s="9"/>
    </row>
    <row r="62534" spans="41:43" x14ac:dyDescent="0.3">
      <c r="AO62534" s="9"/>
      <c r="AP62534" s="9"/>
      <c r="AQ62534" s="9"/>
    </row>
    <row r="62535" spans="41:43" x14ac:dyDescent="0.3">
      <c r="AO62535" s="9"/>
      <c r="AP62535" s="9"/>
      <c r="AQ62535" s="9"/>
    </row>
    <row r="62536" spans="41:43" x14ac:dyDescent="0.3">
      <c r="AO62536" s="9"/>
      <c r="AP62536" s="9"/>
      <c r="AQ62536" s="9"/>
    </row>
    <row r="62537" spans="41:43" x14ac:dyDescent="0.3">
      <c r="AO62537" s="9"/>
      <c r="AP62537" s="9"/>
      <c r="AQ62537" s="9"/>
    </row>
    <row r="62538" spans="41:43" x14ac:dyDescent="0.3">
      <c r="AO62538" s="9"/>
      <c r="AP62538" s="9"/>
      <c r="AQ62538" s="9"/>
    </row>
    <row r="62539" spans="41:43" x14ac:dyDescent="0.3">
      <c r="AO62539" s="9"/>
      <c r="AP62539" s="9"/>
      <c r="AQ62539" s="9"/>
    </row>
    <row r="62540" spans="41:43" x14ac:dyDescent="0.3">
      <c r="AO62540" s="9"/>
      <c r="AP62540" s="9"/>
      <c r="AQ62540" s="9"/>
    </row>
    <row r="62541" spans="41:43" x14ac:dyDescent="0.3">
      <c r="AO62541" s="9"/>
      <c r="AP62541" s="9"/>
      <c r="AQ62541" s="9"/>
    </row>
    <row r="62542" spans="41:43" x14ac:dyDescent="0.3">
      <c r="AO62542" s="9"/>
      <c r="AP62542" s="9"/>
      <c r="AQ62542" s="9"/>
    </row>
    <row r="62543" spans="41:43" x14ac:dyDescent="0.3">
      <c r="AO62543" s="9"/>
      <c r="AP62543" s="9"/>
      <c r="AQ62543" s="9"/>
    </row>
    <row r="62544" spans="41:43" x14ac:dyDescent="0.3">
      <c r="AO62544" s="9"/>
      <c r="AP62544" s="9"/>
      <c r="AQ62544" s="9"/>
    </row>
    <row r="62545" spans="41:43" x14ac:dyDescent="0.3">
      <c r="AO62545" s="9"/>
      <c r="AP62545" s="9"/>
      <c r="AQ62545" s="9"/>
    </row>
    <row r="62546" spans="41:43" x14ac:dyDescent="0.3">
      <c r="AO62546" s="9"/>
      <c r="AP62546" s="9"/>
      <c r="AQ62546" s="9"/>
    </row>
    <row r="62547" spans="41:43" x14ac:dyDescent="0.3">
      <c r="AO62547" s="9"/>
      <c r="AP62547" s="9"/>
      <c r="AQ62547" s="9"/>
    </row>
    <row r="62548" spans="41:43" x14ac:dyDescent="0.3">
      <c r="AO62548" s="9"/>
      <c r="AP62548" s="9"/>
      <c r="AQ62548" s="9"/>
    </row>
    <row r="62549" spans="41:43" x14ac:dyDescent="0.3">
      <c r="AO62549" s="9"/>
      <c r="AP62549" s="9"/>
      <c r="AQ62549" s="9"/>
    </row>
    <row r="62550" spans="41:43" x14ac:dyDescent="0.3">
      <c r="AO62550" s="9"/>
      <c r="AP62550" s="9"/>
      <c r="AQ62550" s="9"/>
    </row>
    <row r="62551" spans="41:43" x14ac:dyDescent="0.3">
      <c r="AO62551" s="9"/>
      <c r="AP62551" s="9"/>
      <c r="AQ62551" s="9"/>
    </row>
    <row r="62552" spans="41:43" x14ac:dyDescent="0.3">
      <c r="AO62552" s="9"/>
      <c r="AP62552" s="9"/>
      <c r="AQ62552" s="9"/>
    </row>
    <row r="62553" spans="41:43" x14ac:dyDescent="0.3">
      <c r="AO62553" s="9"/>
      <c r="AP62553" s="9"/>
      <c r="AQ62553" s="9"/>
    </row>
    <row r="62554" spans="41:43" x14ac:dyDescent="0.3">
      <c r="AO62554" s="9"/>
      <c r="AP62554" s="9"/>
      <c r="AQ62554" s="9"/>
    </row>
    <row r="62555" spans="41:43" x14ac:dyDescent="0.3">
      <c r="AO62555" s="9"/>
      <c r="AP62555" s="9"/>
      <c r="AQ62555" s="9"/>
    </row>
    <row r="62556" spans="41:43" x14ac:dyDescent="0.3">
      <c r="AO62556" s="9"/>
      <c r="AP62556" s="9"/>
      <c r="AQ62556" s="9"/>
    </row>
    <row r="62557" spans="41:43" x14ac:dyDescent="0.3">
      <c r="AO62557" s="9"/>
      <c r="AP62557" s="9"/>
      <c r="AQ62557" s="9"/>
    </row>
    <row r="62558" spans="41:43" x14ac:dyDescent="0.3">
      <c r="AO62558" s="9"/>
      <c r="AP62558" s="9"/>
      <c r="AQ62558" s="9"/>
    </row>
    <row r="62559" spans="41:43" x14ac:dyDescent="0.3">
      <c r="AO62559" s="9"/>
      <c r="AP62559" s="9"/>
      <c r="AQ62559" s="9"/>
    </row>
    <row r="62560" spans="41:43" x14ac:dyDescent="0.3">
      <c r="AO62560" s="9"/>
      <c r="AP62560" s="9"/>
      <c r="AQ62560" s="9"/>
    </row>
    <row r="62561" spans="41:43" x14ac:dyDescent="0.3">
      <c r="AO62561" s="9"/>
      <c r="AP62561" s="9"/>
      <c r="AQ62561" s="9"/>
    </row>
    <row r="62562" spans="41:43" x14ac:dyDescent="0.3">
      <c r="AO62562" s="9"/>
      <c r="AP62562" s="9"/>
      <c r="AQ62562" s="9"/>
    </row>
    <row r="62563" spans="41:43" x14ac:dyDescent="0.3">
      <c r="AO62563" s="9"/>
      <c r="AP62563" s="9"/>
      <c r="AQ62563" s="9"/>
    </row>
    <row r="62564" spans="41:43" x14ac:dyDescent="0.3">
      <c r="AO62564" s="9"/>
      <c r="AP62564" s="9"/>
      <c r="AQ62564" s="9"/>
    </row>
    <row r="62565" spans="41:43" x14ac:dyDescent="0.3">
      <c r="AO62565" s="9"/>
      <c r="AP62565" s="9"/>
      <c r="AQ62565" s="9"/>
    </row>
    <row r="62566" spans="41:43" x14ac:dyDescent="0.3">
      <c r="AO62566" s="9"/>
      <c r="AP62566" s="9"/>
      <c r="AQ62566" s="9"/>
    </row>
    <row r="62567" spans="41:43" x14ac:dyDescent="0.3">
      <c r="AO62567" s="9"/>
      <c r="AP62567" s="9"/>
      <c r="AQ62567" s="9"/>
    </row>
    <row r="62568" spans="41:43" x14ac:dyDescent="0.3">
      <c r="AO62568" s="9"/>
      <c r="AP62568" s="9"/>
      <c r="AQ62568" s="9"/>
    </row>
    <row r="62569" spans="41:43" x14ac:dyDescent="0.3">
      <c r="AO62569" s="9"/>
      <c r="AP62569" s="9"/>
      <c r="AQ62569" s="9"/>
    </row>
    <row r="62570" spans="41:43" x14ac:dyDescent="0.3">
      <c r="AO62570" s="9"/>
      <c r="AP62570" s="9"/>
      <c r="AQ62570" s="9"/>
    </row>
    <row r="62571" spans="41:43" x14ac:dyDescent="0.3">
      <c r="AO62571" s="9"/>
      <c r="AP62571" s="9"/>
      <c r="AQ62571" s="9"/>
    </row>
    <row r="62572" spans="41:43" x14ac:dyDescent="0.3">
      <c r="AO62572" s="9"/>
      <c r="AP62572" s="9"/>
      <c r="AQ62572" s="9"/>
    </row>
    <row r="62573" spans="41:43" x14ac:dyDescent="0.3">
      <c r="AO62573" s="9"/>
      <c r="AP62573" s="9"/>
      <c r="AQ62573" s="9"/>
    </row>
    <row r="62574" spans="41:43" x14ac:dyDescent="0.3">
      <c r="AO62574" s="9"/>
      <c r="AP62574" s="9"/>
      <c r="AQ62574" s="9"/>
    </row>
    <row r="62575" spans="41:43" x14ac:dyDescent="0.3">
      <c r="AO62575" s="9"/>
      <c r="AP62575" s="9"/>
      <c r="AQ62575" s="9"/>
    </row>
    <row r="62576" spans="41:43" x14ac:dyDescent="0.3">
      <c r="AO62576" s="9"/>
      <c r="AP62576" s="9"/>
      <c r="AQ62576" s="9"/>
    </row>
    <row r="62577" spans="41:43" x14ac:dyDescent="0.3">
      <c r="AO62577" s="9"/>
      <c r="AP62577" s="9"/>
      <c r="AQ62577" s="9"/>
    </row>
    <row r="62578" spans="41:43" x14ac:dyDescent="0.3">
      <c r="AO62578" s="9"/>
      <c r="AP62578" s="9"/>
      <c r="AQ62578" s="9"/>
    </row>
    <row r="62579" spans="41:43" x14ac:dyDescent="0.3">
      <c r="AO62579" s="9"/>
      <c r="AP62579" s="9"/>
      <c r="AQ62579" s="9"/>
    </row>
    <row r="62580" spans="41:43" x14ac:dyDescent="0.3">
      <c r="AO62580" s="9"/>
      <c r="AP62580" s="9"/>
      <c r="AQ62580" s="9"/>
    </row>
    <row r="62581" spans="41:43" x14ac:dyDescent="0.3">
      <c r="AO62581" s="9"/>
      <c r="AP62581" s="9"/>
      <c r="AQ62581" s="9"/>
    </row>
    <row r="62582" spans="41:43" x14ac:dyDescent="0.3">
      <c r="AO62582" s="9"/>
      <c r="AP62582" s="9"/>
      <c r="AQ62582" s="9"/>
    </row>
    <row r="62583" spans="41:43" x14ac:dyDescent="0.3">
      <c r="AO62583" s="9"/>
      <c r="AP62583" s="9"/>
      <c r="AQ62583" s="9"/>
    </row>
    <row r="62584" spans="41:43" x14ac:dyDescent="0.3">
      <c r="AO62584" s="9"/>
      <c r="AP62584" s="9"/>
      <c r="AQ62584" s="9"/>
    </row>
    <row r="62585" spans="41:43" x14ac:dyDescent="0.3">
      <c r="AO62585" s="9"/>
      <c r="AP62585" s="9"/>
      <c r="AQ62585" s="9"/>
    </row>
    <row r="62586" spans="41:43" x14ac:dyDescent="0.3">
      <c r="AO62586" s="9"/>
      <c r="AP62586" s="9"/>
      <c r="AQ62586" s="9"/>
    </row>
    <row r="62587" spans="41:43" x14ac:dyDescent="0.3">
      <c r="AO62587" s="9"/>
      <c r="AP62587" s="9"/>
      <c r="AQ62587" s="9"/>
    </row>
    <row r="62588" spans="41:43" x14ac:dyDescent="0.3">
      <c r="AO62588" s="9"/>
      <c r="AP62588" s="9"/>
      <c r="AQ62588" s="9"/>
    </row>
    <row r="62589" spans="41:43" x14ac:dyDescent="0.3">
      <c r="AO62589" s="9"/>
      <c r="AP62589" s="9"/>
      <c r="AQ62589" s="9"/>
    </row>
    <row r="62590" spans="41:43" x14ac:dyDescent="0.3">
      <c r="AO62590" s="9"/>
      <c r="AP62590" s="9"/>
      <c r="AQ62590" s="9"/>
    </row>
    <row r="62591" spans="41:43" x14ac:dyDescent="0.3">
      <c r="AO62591" s="9"/>
      <c r="AP62591" s="9"/>
      <c r="AQ62591" s="9"/>
    </row>
    <row r="62592" spans="41:43" x14ac:dyDescent="0.3">
      <c r="AO62592" s="9"/>
      <c r="AP62592" s="9"/>
      <c r="AQ62592" s="9"/>
    </row>
    <row r="62593" spans="41:43" x14ac:dyDescent="0.3">
      <c r="AO62593" s="9"/>
      <c r="AP62593" s="9"/>
      <c r="AQ62593" s="9"/>
    </row>
    <row r="62594" spans="41:43" x14ac:dyDescent="0.3">
      <c r="AO62594" s="9"/>
      <c r="AP62594" s="9"/>
      <c r="AQ62594" s="9"/>
    </row>
    <row r="62595" spans="41:43" x14ac:dyDescent="0.3">
      <c r="AO62595" s="9"/>
      <c r="AP62595" s="9"/>
      <c r="AQ62595" s="9"/>
    </row>
    <row r="62596" spans="41:43" x14ac:dyDescent="0.3">
      <c r="AO62596" s="9"/>
      <c r="AP62596" s="9"/>
      <c r="AQ62596" s="9"/>
    </row>
    <row r="62597" spans="41:43" x14ac:dyDescent="0.3">
      <c r="AO62597" s="9"/>
      <c r="AP62597" s="9"/>
      <c r="AQ62597" s="9"/>
    </row>
    <row r="62598" spans="41:43" x14ac:dyDescent="0.3">
      <c r="AO62598" s="9"/>
      <c r="AP62598" s="9"/>
      <c r="AQ62598" s="9"/>
    </row>
    <row r="62599" spans="41:43" x14ac:dyDescent="0.3">
      <c r="AO62599" s="9"/>
      <c r="AP62599" s="9"/>
      <c r="AQ62599" s="9"/>
    </row>
    <row r="62600" spans="41:43" x14ac:dyDescent="0.3">
      <c r="AO62600" s="9"/>
      <c r="AP62600" s="9"/>
      <c r="AQ62600" s="9"/>
    </row>
    <row r="62601" spans="41:43" x14ac:dyDescent="0.3">
      <c r="AO62601" s="9"/>
      <c r="AP62601" s="9"/>
      <c r="AQ62601" s="9"/>
    </row>
    <row r="62602" spans="41:43" x14ac:dyDescent="0.3">
      <c r="AO62602" s="9"/>
      <c r="AP62602" s="9"/>
      <c r="AQ62602" s="9"/>
    </row>
    <row r="62603" spans="41:43" x14ac:dyDescent="0.3">
      <c r="AO62603" s="9"/>
      <c r="AP62603" s="9"/>
      <c r="AQ62603" s="9"/>
    </row>
    <row r="62604" spans="41:43" x14ac:dyDescent="0.3">
      <c r="AO62604" s="9"/>
      <c r="AP62604" s="9"/>
      <c r="AQ62604" s="9"/>
    </row>
    <row r="62605" spans="41:43" x14ac:dyDescent="0.3">
      <c r="AO62605" s="9"/>
      <c r="AP62605" s="9"/>
      <c r="AQ62605" s="9"/>
    </row>
    <row r="62606" spans="41:43" x14ac:dyDescent="0.3">
      <c r="AO62606" s="9"/>
      <c r="AP62606" s="9"/>
      <c r="AQ62606" s="9"/>
    </row>
    <row r="62607" spans="41:43" x14ac:dyDescent="0.3">
      <c r="AO62607" s="9"/>
      <c r="AP62607" s="9"/>
      <c r="AQ62607" s="9"/>
    </row>
    <row r="62608" spans="41:43" x14ac:dyDescent="0.3">
      <c r="AO62608" s="9"/>
      <c r="AP62608" s="9"/>
      <c r="AQ62608" s="9"/>
    </row>
    <row r="62609" spans="41:43" x14ac:dyDescent="0.3">
      <c r="AO62609" s="9"/>
      <c r="AP62609" s="9"/>
      <c r="AQ62609" s="9"/>
    </row>
    <row r="62610" spans="41:43" x14ac:dyDescent="0.3">
      <c r="AO62610" s="9"/>
      <c r="AP62610" s="9"/>
      <c r="AQ62610" s="9"/>
    </row>
    <row r="62611" spans="41:43" x14ac:dyDescent="0.3">
      <c r="AO62611" s="9"/>
      <c r="AP62611" s="9"/>
      <c r="AQ62611" s="9"/>
    </row>
    <row r="62612" spans="41:43" x14ac:dyDescent="0.3">
      <c r="AO62612" s="9"/>
      <c r="AP62612" s="9"/>
      <c r="AQ62612" s="9"/>
    </row>
    <row r="62613" spans="41:43" x14ac:dyDescent="0.3">
      <c r="AO62613" s="9"/>
      <c r="AP62613" s="9"/>
      <c r="AQ62613" s="9"/>
    </row>
    <row r="62614" spans="41:43" x14ac:dyDescent="0.3">
      <c r="AO62614" s="9"/>
      <c r="AP62614" s="9"/>
      <c r="AQ62614" s="9"/>
    </row>
    <row r="62615" spans="41:43" x14ac:dyDescent="0.3">
      <c r="AO62615" s="9"/>
      <c r="AP62615" s="9"/>
      <c r="AQ62615" s="9"/>
    </row>
    <row r="62616" spans="41:43" x14ac:dyDescent="0.3">
      <c r="AO62616" s="9"/>
      <c r="AP62616" s="9"/>
      <c r="AQ62616" s="9"/>
    </row>
    <row r="62617" spans="41:43" x14ac:dyDescent="0.3">
      <c r="AO62617" s="9"/>
      <c r="AP62617" s="9"/>
      <c r="AQ62617" s="9"/>
    </row>
    <row r="62618" spans="41:43" x14ac:dyDescent="0.3">
      <c r="AO62618" s="9"/>
      <c r="AP62618" s="9"/>
      <c r="AQ62618" s="9"/>
    </row>
    <row r="62619" spans="41:43" x14ac:dyDescent="0.3">
      <c r="AO62619" s="9"/>
      <c r="AP62619" s="9"/>
      <c r="AQ62619" s="9"/>
    </row>
    <row r="62620" spans="41:43" x14ac:dyDescent="0.3">
      <c r="AO62620" s="9"/>
      <c r="AP62620" s="9"/>
      <c r="AQ62620" s="9"/>
    </row>
    <row r="62621" spans="41:43" x14ac:dyDescent="0.3">
      <c r="AO62621" s="9"/>
      <c r="AP62621" s="9"/>
      <c r="AQ62621" s="9"/>
    </row>
    <row r="62622" spans="41:43" x14ac:dyDescent="0.3">
      <c r="AO62622" s="9"/>
      <c r="AP62622" s="9"/>
      <c r="AQ62622" s="9"/>
    </row>
    <row r="62623" spans="41:43" x14ac:dyDescent="0.3">
      <c r="AO62623" s="9"/>
      <c r="AP62623" s="9"/>
      <c r="AQ62623" s="9"/>
    </row>
    <row r="62624" spans="41:43" x14ac:dyDescent="0.3">
      <c r="AO62624" s="9"/>
      <c r="AP62624" s="9"/>
      <c r="AQ62624" s="9"/>
    </row>
    <row r="62625" spans="41:43" x14ac:dyDescent="0.3">
      <c r="AO62625" s="9"/>
      <c r="AP62625" s="9"/>
      <c r="AQ62625" s="9"/>
    </row>
    <row r="62626" spans="41:43" x14ac:dyDescent="0.3">
      <c r="AO62626" s="9"/>
      <c r="AP62626" s="9"/>
      <c r="AQ62626" s="9"/>
    </row>
    <row r="62627" spans="41:43" x14ac:dyDescent="0.3">
      <c r="AO62627" s="9"/>
      <c r="AP62627" s="9"/>
      <c r="AQ62627" s="9"/>
    </row>
    <row r="62628" spans="41:43" x14ac:dyDescent="0.3">
      <c r="AO62628" s="9"/>
      <c r="AP62628" s="9"/>
      <c r="AQ62628" s="9"/>
    </row>
    <row r="62629" spans="41:43" x14ac:dyDescent="0.3">
      <c r="AO62629" s="9"/>
      <c r="AP62629" s="9"/>
      <c r="AQ62629" s="9"/>
    </row>
    <row r="62630" spans="41:43" x14ac:dyDescent="0.3">
      <c r="AO62630" s="9"/>
      <c r="AP62630" s="9"/>
      <c r="AQ62630" s="9"/>
    </row>
    <row r="62631" spans="41:43" x14ac:dyDescent="0.3">
      <c r="AO62631" s="9"/>
      <c r="AP62631" s="9"/>
      <c r="AQ62631" s="9"/>
    </row>
    <row r="62632" spans="41:43" x14ac:dyDescent="0.3">
      <c r="AO62632" s="9"/>
      <c r="AP62632" s="9"/>
      <c r="AQ62632" s="9"/>
    </row>
    <row r="62633" spans="41:43" x14ac:dyDescent="0.3">
      <c r="AO62633" s="9"/>
      <c r="AP62633" s="9"/>
      <c r="AQ62633" s="9"/>
    </row>
    <row r="62634" spans="41:43" x14ac:dyDescent="0.3">
      <c r="AO62634" s="9"/>
      <c r="AP62634" s="9"/>
      <c r="AQ62634" s="9"/>
    </row>
    <row r="62635" spans="41:43" x14ac:dyDescent="0.3">
      <c r="AO62635" s="9"/>
      <c r="AP62635" s="9"/>
      <c r="AQ62635" s="9"/>
    </row>
    <row r="62636" spans="41:43" x14ac:dyDescent="0.3">
      <c r="AO62636" s="9"/>
      <c r="AP62636" s="9"/>
      <c r="AQ62636" s="9"/>
    </row>
    <row r="62637" spans="41:43" x14ac:dyDescent="0.3">
      <c r="AO62637" s="9"/>
      <c r="AP62637" s="9"/>
      <c r="AQ62637" s="9"/>
    </row>
    <row r="62638" spans="41:43" x14ac:dyDescent="0.3">
      <c r="AO62638" s="9"/>
      <c r="AP62638" s="9"/>
      <c r="AQ62638" s="9"/>
    </row>
    <row r="62639" spans="41:43" x14ac:dyDescent="0.3">
      <c r="AO62639" s="9"/>
      <c r="AP62639" s="9"/>
      <c r="AQ62639" s="9"/>
    </row>
    <row r="62640" spans="41:43" x14ac:dyDescent="0.3">
      <c r="AO62640" s="9"/>
      <c r="AP62640" s="9"/>
      <c r="AQ62640" s="9"/>
    </row>
    <row r="62641" spans="41:43" x14ac:dyDescent="0.3">
      <c r="AO62641" s="9"/>
      <c r="AP62641" s="9"/>
      <c r="AQ62641" s="9"/>
    </row>
    <row r="62642" spans="41:43" x14ac:dyDescent="0.3">
      <c r="AO62642" s="9"/>
      <c r="AP62642" s="9"/>
      <c r="AQ62642" s="9"/>
    </row>
    <row r="62643" spans="41:43" x14ac:dyDescent="0.3">
      <c r="AO62643" s="9"/>
      <c r="AP62643" s="9"/>
      <c r="AQ62643" s="9"/>
    </row>
    <row r="62644" spans="41:43" x14ac:dyDescent="0.3">
      <c r="AO62644" s="9"/>
      <c r="AP62644" s="9"/>
      <c r="AQ62644" s="9"/>
    </row>
    <row r="62645" spans="41:43" x14ac:dyDescent="0.3">
      <c r="AO62645" s="9"/>
      <c r="AP62645" s="9"/>
      <c r="AQ62645" s="9"/>
    </row>
    <row r="62646" spans="41:43" x14ac:dyDescent="0.3">
      <c r="AO62646" s="9"/>
      <c r="AP62646" s="9"/>
      <c r="AQ62646" s="9"/>
    </row>
    <row r="62647" spans="41:43" x14ac:dyDescent="0.3">
      <c r="AO62647" s="9"/>
      <c r="AP62647" s="9"/>
      <c r="AQ62647" s="9"/>
    </row>
    <row r="62648" spans="41:43" x14ac:dyDescent="0.3">
      <c r="AO62648" s="9"/>
      <c r="AP62648" s="9"/>
      <c r="AQ62648" s="9"/>
    </row>
    <row r="62649" spans="41:43" x14ac:dyDescent="0.3">
      <c r="AO62649" s="9"/>
      <c r="AP62649" s="9"/>
      <c r="AQ62649" s="9"/>
    </row>
    <row r="62650" spans="41:43" x14ac:dyDescent="0.3">
      <c r="AO62650" s="9"/>
      <c r="AP62650" s="9"/>
      <c r="AQ62650" s="9"/>
    </row>
    <row r="62651" spans="41:43" x14ac:dyDescent="0.3">
      <c r="AO62651" s="9"/>
      <c r="AP62651" s="9"/>
      <c r="AQ62651" s="9"/>
    </row>
    <row r="62652" spans="41:43" x14ac:dyDescent="0.3">
      <c r="AO62652" s="9"/>
      <c r="AP62652" s="9"/>
      <c r="AQ62652" s="9"/>
    </row>
    <row r="62653" spans="41:43" x14ac:dyDescent="0.3">
      <c r="AO62653" s="9"/>
      <c r="AP62653" s="9"/>
      <c r="AQ62653" s="9"/>
    </row>
    <row r="62654" spans="41:43" x14ac:dyDescent="0.3">
      <c r="AO62654" s="9"/>
      <c r="AP62654" s="9"/>
      <c r="AQ62654" s="9"/>
    </row>
    <row r="62655" spans="41:43" x14ac:dyDescent="0.3">
      <c r="AO62655" s="9"/>
      <c r="AP62655" s="9"/>
      <c r="AQ62655" s="9"/>
    </row>
    <row r="62656" spans="41:43" x14ac:dyDescent="0.3">
      <c r="AO62656" s="9"/>
      <c r="AP62656" s="9"/>
      <c r="AQ62656" s="9"/>
    </row>
    <row r="62657" spans="41:43" x14ac:dyDescent="0.3">
      <c r="AO62657" s="9"/>
      <c r="AP62657" s="9"/>
      <c r="AQ62657" s="9"/>
    </row>
    <row r="62658" spans="41:43" x14ac:dyDescent="0.3">
      <c r="AO62658" s="9"/>
      <c r="AP62658" s="9"/>
      <c r="AQ62658" s="9"/>
    </row>
    <row r="62659" spans="41:43" x14ac:dyDescent="0.3">
      <c r="AO62659" s="9"/>
      <c r="AP62659" s="9"/>
      <c r="AQ62659" s="9"/>
    </row>
    <row r="62660" spans="41:43" x14ac:dyDescent="0.3">
      <c r="AO62660" s="9"/>
      <c r="AP62660" s="9"/>
      <c r="AQ62660" s="9"/>
    </row>
    <row r="62661" spans="41:43" x14ac:dyDescent="0.3">
      <c r="AO62661" s="9"/>
      <c r="AP62661" s="9"/>
      <c r="AQ62661" s="9"/>
    </row>
    <row r="62662" spans="41:43" x14ac:dyDescent="0.3">
      <c r="AO62662" s="9"/>
      <c r="AP62662" s="9"/>
      <c r="AQ62662" s="9"/>
    </row>
    <row r="62663" spans="41:43" x14ac:dyDescent="0.3">
      <c r="AO62663" s="9"/>
      <c r="AP62663" s="9"/>
      <c r="AQ62663" s="9"/>
    </row>
    <row r="62664" spans="41:43" x14ac:dyDescent="0.3">
      <c r="AO62664" s="9"/>
      <c r="AP62664" s="9"/>
      <c r="AQ62664" s="9"/>
    </row>
    <row r="62665" spans="41:43" x14ac:dyDescent="0.3">
      <c r="AO62665" s="9"/>
      <c r="AP62665" s="9"/>
      <c r="AQ62665" s="9"/>
    </row>
    <row r="62666" spans="41:43" x14ac:dyDescent="0.3">
      <c r="AO62666" s="9"/>
      <c r="AP62666" s="9"/>
      <c r="AQ62666" s="9"/>
    </row>
    <row r="62667" spans="41:43" x14ac:dyDescent="0.3">
      <c r="AO62667" s="9"/>
      <c r="AP62667" s="9"/>
      <c r="AQ62667" s="9"/>
    </row>
    <row r="62668" spans="41:43" x14ac:dyDescent="0.3">
      <c r="AO62668" s="9"/>
      <c r="AP62668" s="9"/>
      <c r="AQ62668" s="9"/>
    </row>
    <row r="62669" spans="41:43" x14ac:dyDescent="0.3">
      <c r="AO62669" s="9"/>
      <c r="AP62669" s="9"/>
      <c r="AQ62669" s="9"/>
    </row>
    <row r="62670" spans="41:43" x14ac:dyDescent="0.3">
      <c r="AO62670" s="9"/>
      <c r="AP62670" s="9"/>
      <c r="AQ62670" s="9"/>
    </row>
    <row r="62671" spans="41:43" x14ac:dyDescent="0.3">
      <c r="AO62671" s="9"/>
      <c r="AP62671" s="9"/>
      <c r="AQ62671" s="9"/>
    </row>
    <row r="62672" spans="41:43" x14ac:dyDescent="0.3">
      <c r="AO62672" s="9"/>
      <c r="AP62672" s="9"/>
      <c r="AQ62672" s="9"/>
    </row>
    <row r="62673" spans="41:43" x14ac:dyDescent="0.3">
      <c r="AO62673" s="9"/>
      <c r="AP62673" s="9"/>
      <c r="AQ62673" s="9"/>
    </row>
    <row r="62674" spans="41:43" x14ac:dyDescent="0.3">
      <c r="AO62674" s="9"/>
      <c r="AP62674" s="9"/>
      <c r="AQ62674" s="9"/>
    </row>
    <row r="62675" spans="41:43" x14ac:dyDescent="0.3">
      <c r="AO62675" s="9"/>
      <c r="AP62675" s="9"/>
      <c r="AQ62675" s="9"/>
    </row>
    <row r="62676" spans="41:43" x14ac:dyDescent="0.3">
      <c r="AO62676" s="9"/>
      <c r="AP62676" s="9"/>
      <c r="AQ62676" s="9"/>
    </row>
    <row r="62677" spans="41:43" x14ac:dyDescent="0.3">
      <c r="AO62677" s="9"/>
      <c r="AP62677" s="9"/>
      <c r="AQ62677" s="9"/>
    </row>
    <row r="62678" spans="41:43" x14ac:dyDescent="0.3">
      <c r="AO62678" s="9"/>
      <c r="AP62678" s="9"/>
      <c r="AQ62678" s="9"/>
    </row>
    <row r="62679" spans="41:43" x14ac:dyDescent="0.3">
      <c r="AO62679" s="9"/>
      <c r="AP62679" s="9"/>
      <c r="AQ62679" s="9"/>
    </row>
    <row r="62680" spans="41:43" x14ac:dyDescent="0.3">
      <c r="AO62680" s="9"/>
      <c r="AP62680" s="9"/>
      <c r="AQ62680" s="9"/>
    </row>
    <row r="62681" spans="41:43" x14ac:dyDescent="0.3">
      <c r="AO62681" s="9"/>
      <c r="AP62681" s="9"/>
      <c r="AQ62681" s="9"/>
    </row>
    <row r="62682" spans="41:43" x14ac:dyDescent="0.3">
      <c r="AO62682" s="9"/>
      <c r="AP62682" s="9"/>
      <c r="AQ62682" s="9"/>
    </row>
    <row r="62683" spans="41:43" x14ac:dyDescent="0.3">
      <c r="AO62683" s="9"/>
      <c r="AP62683" s="9"/>
      <c r="AQ62683" s="9"/>
    </row>
    <row r="62684" spans="41:43" x14ac:dyDescent="0.3">
      <c r="AO62684" s="9"/>
      <c r="AP62684" s="9"/>
      <c r="AQ62684" s="9"/>
    </row>
    <row r="62685" spans="41:43" x14ac:dyDescent="0.3">
      <c r="AO62685" s="9"/>
      <c r="AP62685" s="9"/>
      <c r="AQ62685" s="9"/>
    </row>
    <row r="62686" spans="41:43" x14ac:dyDescent="0.3">
      <c r="AO62686" s="9"/>
      <c r="AP62686" s="9"/>
      <c r="AQ62686" s="9"/>
    </row>
    <row r="62687" spans="41:43" x14ac:dyDescent="0.3">
      <c r="AO62687" s="9"/>
      <c r="AP62687" s="9"/>
      <c r="AQ62687" s="9"/>
    </row>
    <row r="62688" spans="41:43" x14ac:dyDescent="0.3">
      <c r="AO62688" s="9"/>
      <c r="AP62688" s="9"/>
      <c r="AQ62688" s="9"/>
    </row>
    <row r="62689" spans="41:43" x14ac:dyDescent="0.3">
      <c r="AO62689" s="9"/>
      <c r="AP62689" s="9"/>
      <c r="AQ62689" s="9"/>
    </row>
    <row r="62690" spans="41:43" x14ac:dyDescent="0.3">
      <c r="AO62690" s="9"/>
      <c r="AP62690" s="9"/>
      <c r="AQ62690" s="9"/>
    </row>
    <row r="62691" spans="41:43" x14ac:dyDescent="0.3">
      <c r="AO62691" s="9"/>
      <c r="AP62691" s="9"/>
      <c r="AQ62691" s="9"/>
    </row>
    <row r="62692" spans="41:43" x14ac:dyDescent="0.3">
      <c r="AO62692" s="9"/>
      <c r="AP62692" s="9"/>
      <c r="AQ62692" s="9"/>
    </row>
    <row r="62693" spans="41:43" x14ac:dyDescent="0.3">
      <c r="AO62693" s="9"/>
      <c r="AP62693" s="9"/>
      <c r="AQ62693" s="9"/>
    </row>
    <row r="62694" spans="41:43" x14ac:dyDescent="0.3">
      <c r="AO62694" s="9"/>
      <c r="AP62694" s="9"/>
      <c r="AQ62694" s="9"/>
    </row>
    <row r="62695" spans="41:43" x14ac:dyDescent="0.3">
      <c r="AO62695" s="9"/>
      <c r="AP62695" s="9"/>
      <c r="AQ62695" s="9"/>
    </row>
    <row r="62696" spans="41:43" x14ac:dyDescent="0.3">
      <c r="AO62696" s="9"/>
      <c r="AP62696" s="9"/>
      <c r="AQ62696" s="9"/>
    </row>
    <row r="62697" spans="41:43" x14ac:dyDescent="0.3">
      <c r="AO62697" s="9"/>
      <c r="AP62697" s="9"/>
      <c r="AQ62697" s="9"/>
    </row>
    <row r="62698" spans="41:43" x14ac:dyDescent="0.3">
      <c r="AO62698" s="9"/>
      <c r="AP62698" s="9"/>
      <c r="AQ62698" s="9"/>
    </row>
    <row r="62699" spans="41:43" x14ac:dyDescent="0.3">
      <c r="AO62699" s="9"/>
      <c r="AP62699" s="9"/>
      <c r="AQ62699" s="9"/>
    </row>
    <row r="62700" spans="41:43" x14ac:dyDescent="0.3">
      <c r="AO62700" s="9"/>
      <c r="AP62700" s="9"/>
      <c r="AQ62700" s="9"/>
    </row>
    <row r="62701" spans="41:43" x14ac:dyDescent="0.3">
      <c r="AO62701" s="9"/>
      <c r="AP62701" s="9"/>
      <c r="AQ62701" s="9"/>
    </row>
    <row r="62702" spans="41:43" x14ac:dyDescent="0.3">
      <c r="AO62702" s="9"/>
      <c r="AP62702" s="9"/>
      <c r="AQ62702" s="9"/>
    </row>
    <row r="62703" spans="41:43" x14ac:dyDescent="0.3">
      <c r="AO62703" s="9"/>
      <c r="AP62703" s="9"/>
      <c r="AQ62703" s="9"/>
    </row>
    <row r="62704" spans="41:43" x14ac:dyDescent="0.3">
      <c r="AO62704" s="9"/>
      <c r="AP62704" s="9"/>
      <c r="AQ62704" s="9"/>
    </row>
    <row r="62705" spans="41:43" x14ac:dyDescent="0.3">
      <c r="AO62705" s="9"/>
      <c r="AP62705" s="9"/>
      <c r="AQ62705" s="9"/>
    </row>
    <row r="62706" spans="41:43" x14ac:dyDescent="0.3">
      <c r="AO62706" s="9"/>
      <c r="AP62706" s="9"/>
      <c r="AQ62706" s="9"/>
    </row>
    <row r="62707" spans="41:43" x14ac:dyDescent="0.3">
      <c r="AO62707" s="9"/>
      <c r="AP62707" s="9"/>
      <c r="AQ62707" s="9"/>
    </row>
    <row r="62708" spans="41:43" x14ac:dyDescent="0.3">
      <c r="AO62708" s="9"/>
      <c r="AP62708" s="9"/>
      <c r="AQ62708" s="9"/>
    </row>
    <row r="62709" spans="41:43" x14ac:dyDescent="0.3">
      <c r="AO62709" s="9"/>
      <c r="AP62709" s="9"/>
      <c r="AQ62709" s="9"/>
    </row>
    <row r="62710" spans="41:43" x14ac:dyDescent="0.3">
      <c r="AO62710" s="9"/>
      <c r="AP62710" s="9"/>
      <c r="AQ62710" s="9"/>
    </row>
    <row r="62711" spans="41:43" x14ac:dyDescent="0.3">
      <c r="AO62711" s="9"/>
      <c r="AP62711" s="9"/>
      <c r="AQ62711" s="9"/>
    </row>
    <row r="62712" spans="41:43" x14ac:dyDescent="0.3">
      <c r="AO62712" s="9"/>
      <c r="AP62712" s="9"/>
      <c r="AQ62712" s="9"/>
    </row>
    <row r="62713" spans="41:43" x14ac:dyDescent="0.3">
      <c r="AO62713" s="9"/>
      <c r="AP62713" s="9"/>
      <c r="AQ62713" s="9"/>
    </row>
    <row r="62714" spans="41:43" x14ac:dyDescent="0.3">
      <c r="AO62714" s="9"/>
      <c r="AP62714" s="9"/>
      <c r="AQ62714" s="9"/>
    </row>
    <row r="62715" spans="41:43" x14ac:dyDescent="0.3">
      <c r="AO62715" s="9"/>
      <c r="AP62715" s="9"/>
      <c r="AQ62715" s="9"/>
    </row>
    <row r="62716" spans="41:43" x14ac:dyDescent="0.3">
      <c r="AO62716" s="9"/>
      <c r="AP62716" s="9"/>
      <c r="AQ62716" s="9"/>
    </row>
    <row r="62717" spans="41:43" x14ac:dyDescent="0.3">
      <c r="AO62717" s="9"/>
      <c r="AP62717" s="9"/>
      <c r="AQ62717" s="9"/>
    </row>
    <row r="62718" spans="41:43" x14ac:dyDescent="0.3">
      <c r="AO62718" s="9"/>
      <c r="AP62718" s="9"/>
      <c r="AQ62718" s="9"/>
    </row>
    <row r="62719" spans="41:43" x14ac:dyDescent="0.3">
      <c r="AO62719" s="9"/>
      <c r="AP62719" s="9"/>
      <c r="AQ62719" s="9"/>
    </row>
    <row r="62720" spans="41:43" x14ac:dyDescent="0.3">
      <c r="AO62720" s="9"/>
      <c r="AP62720" s="9"/>
      <c r="AQ62720" s="9"/>
    </row>
    <row r="62721" spans="41:43" x14ac:dyDescent="0.3">
      <c r="AO62721" s="9"/>
      <c r="AP62721" s="9"/>
      <c r="AQ62721" s="9"/>
    </row>
    <row r="62722" spans="41:43" x14ac:dyDescent="0.3">
      <c r="AO62722" s="9"/>
      <c r="AP62722" s="9"/>
      <c r="AQ62722" s="9"/>
    </row>
    <row r="62723" spans="41:43" x14ac:dyDescent="0.3">
      <c r="AO62723" s="9"/>
      <c r="AP62723" s="9"/>
      <c r="AQ62723" s="9"/>
    </row>
    <row r="62724" spans="41:43" x14ac:dyDescent="0.3">
      <c r="AO62724" s="9"/>
      <c r="AP62724" s="9"/>
      <c r="AQ62724" s="9"/>
    </row>
    <row r="62725" spans="41:43" x14ac:dyDescent="0.3">
      <c r="AO62725" s="9"/>
      <c r="AP62725" s="9"/>
      <c r="AQ62725" s="9"/>
    </row>
    <row r="62726" spans="41:43" x14ac:dyDescent="0.3">
      <c r="AO62726" s="9"/>
      <c r="AP62726" s="9"/>
      <c r="AQ62726" s="9"/>
    </row>
    <row r="62727" spans="41:43" x14ac:dyDescent="0.3">
      <c r="AO62727" s="9"/>
      <c r="AP62727" s="9"/>
      <c r="AQ62727" s="9"/>
    </row>
    <row r="62728" spans="41:43" x14ac:dyDescent="0.3">
      <c r="AO62728" s="9"/>
      <c r="AP62728" s="9"/>
      <c r="AQ62728" s="9"/>
    </row>
    <row r="62729" spans="41:43" x14ac:dyDescent="0.3">
      <c r="AO62729" s="9"/>
      <c r="AP62729" s="9"/>
      <c r="AQ62729" s="9"/>
    </row>
    <row r="62730" spans="41:43" x14ac:dyDescent="0.3">
      <c r="AO62730" s="9"/>
      <c r="AP62730" s="9"/>
      <c r="AQ62730" s="9"/>
    </row>
    <row r="62731" spans="41:43" x14ac:dyDescent="0.3">
      <c r="AO62731" s="9"/>
      <c r="AP62731" s="9"/>
      <c r="AQ62731" s="9"/>
    </row>
    <row r="62732" spans="41:43" x14ac:dyDescent="0.3">
      <c r="AO62732" s="9"/>
      <c r="AP62732" s="9"/>
      <c r="AQ62732" s="9"/>
    </row>
    <row r="62733" spans="41:43" x14ac:dyDescent="0.3">
      <c r="AO62733" s="9"/>
      <c r="AP62733" s="9"/>
      <c r="AQ62733" s="9"/>
    </row>
    <row r="62734" spans="41:43" x14ac:dyDescent="0.3">
      <c r="AO62734" s="9"/>
      <c r="AP62734" s="9"/>
      <c r="AQ62734" s="9"/>
    </row>
    <row r="62735" spans="41:43" x14ac:dyDescent="0.3">
      <c r="AO62735" s="9"/>
      <c r="AP62735" s="9"/>
      <c r="AQ62735" s="9"/>
    </row>
    <row r="62736" spans="41:43" x14ac:dyDescent="0.3">
      <c r="AO62736" s="9"/>
      <c r="AP62736" s="9"/>
      <c r="AQ62736" s="9"/>
    </row>
    <row r="62737" spans="41:43" x14ac:dyDescent="0.3">
      <c r="AO62737" s="9"/>
      <c r="AP62737" s="9"/>
      <c r="AQ62737" s="9"/>
    </row>
    <row r="62738" spans="41:43" x14ac:dyDescent="0.3">
      <c r="AO62738" s="9"/>
      <c r="AP62738" s="9"/>
      <c r="AQ62738" s="9"/>
    </row>
    <row r="62739" spans="41:43" x14ac:dyDescent="0.3">
      <c r="AO62739" s="9"/>
      <c r="AP62739" s="9"/>
      <c r="AQ62739" s="9"/>
    </row>
    <row r="62740" spans="41:43" x14ac:dyDescent="0.3">
      <c r="AO62740" s="9"/>
      <c r="AP62740" s="9"/>
      <c r="AQ62740" s="9"/>
    </row>
    <row r="62741" spans="41:43" x14ac:dyDescent="0.3">
      <c r="AO62741" s="9"/>
      <c r="AP62741" s="9"/>
      <c r="AQ62741" s="9"/>
    </row>
    <row r="62742" spans="41:43" x14ac:dyDescent="0.3">
      <c r="AO62742" s="9"/>
      <c r="AP62742" s="9"/>
      <c r="AQ62742" s="9"/>
    </row>
    <row r="62743" spans="41:43" x14ac:dyDescent="0.3">
      <c r="AO62743" s="9"/>
      <c r="AP62743" s="9"/>
      <c r="AQ62743" s="9"/>
    </row>
    <row r="62744" spans="41:43" x14ac:dyDescent="0.3">
      <c r="AO62744" s="9"/>
      <c r="AP62744" s="9"/>
      <c r="AQ62744" s="9"/>
    </row>
    <row r="62745" spans="41:43" x14ac:dyDescent="0.3">
      <c r="AO62745" s="9"/>
      <c r="AP62745" s="9"/>
      <c r="AQ62745" s="9"/>
    </row>
    <row r="62746" spans="41:43" x14ac:dyDescent="0.3">
      <c r="AO62746" s="9"/>
      <c r="AP62746" s="9"/>
      <c r="AQ62746" s="9"/>
    </row>
    <row r="62747" spans="41:43" x14ac:dyDescent="0.3">
      <c r="AO62747" s="9"/>
      <c r="AP62747" s="9"/>
      <c r="AQ62747" s="9"/>
    </row>
    <row r="62748" spans="41:43" x14ac:dyDescent="0.3">
      <c r="AO62748" s="9"/>
      <c r="AP62748" s="9"/>
      <c r="AQ62748" s="9"/>
    </row>
    <row r="62749" spans="41:43" x14ac:dyDescent="0.3">
      <c r="AO62749" s="9"/>
      <c r="AP62749" s="9"/>
      <c r="AQ62749" s="9"/>
    </row>
    <row r="62750" spans="41:43" x14ac:dyDescent="0.3">
      <c r="AO62750" s="9"/>
      <c r="AP62750" s="9"/>
      <c r="AQ62750" s="9"/>
    </row>
    <row r="62751" spans="41:43" x14ac:dyDescent="0.3">
      <c r="AO62751" s="9"/>
      <c r="AP62751" s="9"/>
      <c r="AQ62751" s="9"/>
    </row>
    <row r="62752" spans="41:43" x14ac:dyDescent="0.3">
      <c r="AO62752" s="9"/>
      <c r="AP62752" s="9"/>
      <c r="AQ62752" s="9"/>
    </row>
    <row r="62753" spans="41:43" x14ac:dyDescent="0.3">
      <c r="AO62753" s="9"/>
      <c r="AP62753" s="9"/>
      <c r="AQ62753" s="9"/>
    </row>
    <row r="62754" spans="41:43" x14ac:dyDescent="0.3">
      <c r="AO62754" s="9"/>
      <c r="AP62754" s="9"/>
      <c r="AQ62754" s="9"/>
    </row>
    <row r="62755" spans="41:43" x14ac:dyDescent="0.3">
      <c r="AO62755" s="9"/>
      <c r="AP62755" s="9"/>
      <c r="AQ62755" s="9"/>
    </row>
    <row r="62756" spans="41:43" x14ac:dyDescent="0.3">
      <c r="AO62756" s="9"/>
      <c r="AP62756" s="9"/>
      <c r="AQ62756" s="9"/>
    </row>
    <row r="62757" spans="41:43" x14ac:dyDescent="0.3">
      <c r="AO62757" s="9"/>
      <c r="AP62757" s="9"/>
      <c r="AQ62757" s="9"/>
    </row>
    <row r="62758" spans="41:43" x14ac:dyDescent="0.3">
      <c r="AO62758" s="9"/>
      <c r="AP62758" s="9"/>
      <c r="AQ62758" s="9"/>
    </row>
    <row r="62759" spans="41:43" x14ac:dyDescent="0.3">
      <c r="AO62759" s="9"/>
      <c r="AP62759" s="9"/>
      <c r="AQ62759" s="9"/>
    </row>
    <row r="62760" spans="41:43" x14ac:dyDescent="0.3">
      <c r="AO62760" s="9"/>
      <c r="AP62760" s="9"/>
      <c r="AQ62760" s="9"/>
    </row>
    <row r="62761" spans="41:43" x14ac:dyDescent="0.3">
      <c r="AO62761" s="9"/>
      <c r="AP62761" s="9"/>
      <c r="AQ62761" s="9"/>
    </row>
    <row r="62762" spans="41:43" x14ac:dyDescent="0.3">
      <c r="AO62762" s="9"/>
      <c r="AP62762" s="9"/>
      <c r="AQ62762" s="9"/>
    </row>
    <row r="62763" spans="41:43" x14ac:dyDescent="0.3">
      <c r="AO62763" s="9"/>
      <c r="AP62763" s="9"/>
      <c r="AQ62763" s="9"/>
    </row>
    <row r="62764" spans="41:43" x14ac:dyDescent="0.3">
      <c r="AO62764" s="9"/>
      <c r="AP62764" s="9"/>
      <c r="AQ62764" s="9"/>
    </row>
    <row r="62765" spans="41:43" x14ac:dyDescent="0.3">
      <c r="AO62765" s="9"/>
      <c r="AP62765" s="9"/>
      <c r="AQ62765" s="9"/>
    </row>
    <row r="62766" spans="41:43" x14ac:dyDescent="0.3">
      <c r="AO62766" s="9"/>
      <c r="AP62766" s="9"/>
      <c r="AQ62766" s="9"/>
    </row>
    <row r="62767" spans="41:43" x14ac:dyDescent="0.3">
      <c r="AO62767" s="9"/>
      <c r="AP62767" s="9"/>
      <c r="AQ62767" s="9"/>
    </row>
    <row r="62768" spans="41:43" x14ac:dyDescent="0.3">
      <c r="AO62768" s="9"/>
      <c r="AP62768" s="9"/>
      <c r="AQ62768" s="9"/>
    </row>
    <row r="62769" spans="41:43" x14ac:dyDescent="0.3">
      <c r="AO62769" s="9"/>
      <c r="AP62769" s="9"/>
      <c r="AQ62769" s="9"/>
    </row>
    <row r="62770" spans="41:43" x14ac:dyDescent="0.3">
      <c r="AO62770" s="9"/>
      <c r="AP62770" s="9"/>
      <c r="AQ62770" s="9"/>
    </row>
    <row r="62771" spans="41:43" x14ac:dyDescent="0.3">
      <c r="AO62771" s="9"/>
      <c r="AP62771" s="9"/>
      <c r="AQ62771" s="9"/>
    </row>
    <row r="62772" spans="41:43" x14ac:dyDescent="0.3">
      <c r="AO62772" s="9"/>
      <c r="AP62772" s="9"/>
      <c r="AQ62772" s="9"/>
    </row>
    <row r="62773" spans="41:43" x14ac:dyDescent="0.3">
      <c r="AO62773" s="9"/>
      <c r="AP62773" s="9"/>
      <c r="AQ62773" s="9"/>
    </row>
    <row r="62774" spans="41:43" x14ac:dyDescent="0.3">
      <c r="AO62774" s="9"/>
      <c r="AP62774" s="9"/>
      <c r="AQ62774" s="9"/>
    </row>
    <row r="62775" spans="41:43" x14ac:dyDescent="0.3">
      <c r="AO62775" s="9"/>
      <c r="AP62775" s="9"/>
      <c r="AQ62775" s="9"/>
    </row>
    <row r="62776" spans="41:43" x14ac:dyDescent="0.3">
      <c r="AO62776" s="9"/>
      <c r="AP62776" s="9"/>
      <c r="AQ62776" s="9"/>
    </row>
    <row r="62777" spans="41:43" x14ac:dyDescent="0.3">
      <c r="AO62777" s="9"/>
      <c r="AP62777" s="9"/>
      <c r="AQ62777" s="9"/>
    </row>
    <row r="62778" spans="41:43" x14ac:dyDescent="0.3">
      <c r="AO62778" s="9"/>
      <c r="AP62778" s="9"/>
      <c r="AQ62778" s="9"/>
    </row>
    <row r="62779" spans="41:43" x14ac:dyDescent="0.3">
      <c r="AO62779" s="9"/>
      <c r="AP62779" s="9"/>
      <c r="AQ62779" s="9"/>
    </row>
    <row r="62780" spans="41:43" x14ac:dyDescent="0.3">
      <c r="AO62780" s="9"/>
      <c r="AP62780" s="9"/>
      <c r="AQ62780" s="9"/>
    </row>
    <row r="62781" spans="41:43" x14ac:dyDescent="0.3">
      <c r="AO62781" s="9"/>
      <c r="AP62781" s="9"/>
      <c r="AQ62781" s="9"/>
    </row>
    <row r="62782" spans="41:43" x14ac:dyDescent="0.3">
      <c r="AO62782" s="9"/>
      <c r="AP62782" s="9"/>
      <c r="AQ62782" s="9"/>
    </row>
    <row r="62783" spans="41:43" x14ac:dyDescent="0.3">
      <c r="AO62783" s="9"/>
      <c r="AP62783" s="9"/>
      <c r="AQ62783" s="9"/>
    </row>
    <row r="62784" spans="41:43" x14ac:dyDescent="0.3">
      <c r="AO62784" s="9"/>
      <c r="AP62784" s="9"/>
      <c r="AQ62784" s="9"/>
    </row>
    <row r="62785" spans="41:43" x14ac:dyDescent="0.3">
      <c r="AO62785" s="9"/>
      <c r="AP62785" s="9"/>
      <c r="AQ62785" s="9"/>
    </row>
    <row r="62786" spans="41:43" x14ac:dyDescent="0.3">
      <c r="AO62786" s="9"/>
      <c r="AP62786" s="9"/>
      <c r="AQ62786" s="9"/>
    </row>
    <row r="62787" spans="41:43" x14ac:dyDescent="0.3">
      <c r="AO62787" s="9"/>
      <c r="AP62787" s="9"/>
      <c r="AQ62787" s="9"/>
    </row>
    <row r="62788" spans="41:43" x14ac:dyDescent="0.3">
      <c r="AO62788" s="9"/>
      <c r="AP62788" s="9"/>
      <c r="AQ62788" s="9"/>
    </row>
    <row r="62789" spans="41:43" x14ac:dyDescent="0.3">
      <c r="AO62789" s="9"/>
      <c r="AP62789" s="9"/>
      <c r="AQ62789" s="9"/>
    </row>
    <row r="62790" spans="41:43" x14ac:dyDescent="0.3">
      <c r="AO62790" s="9"/>
      <c r="AP62790" s="9"/>
      <c r="AQ62790" s="9"/>
    </row>
    <row r="62791" spans="41:43" x14ac:dyDescent="0.3">
      <c r="AO62791" s="9"/>
      <c r="AP62791" s="9"/>
      <c r="AQ62791" s="9"/>
    </row>
    <row r="62792" spans="41:43" x14ac:dyDescent="0.3">
      <c r="AO62792" s="9"/>
      <c r="AP62792" s="9"/>
      <c r="AQ62792" s="9"/>
    </row>
    <row r="62793" spans="41:43" x14ac:dyDescent="0.3">
      <c r="AO62793" s="9"/>
      <c r="AP62793" s="9"/>
      <c r="AQ62793" s="9"/>
    </row>
    <row r="62794" spans="41:43" x14ac:dyDescent="0.3">
      <c r="AO62794" s="9"/>
      <c r="AP62794" s="9"/>
      <c r="AQ62794" s="9"/>
    </row>
    <row r="62795" spans="41:43" x14ac:dyDescent="0.3">
      <c r="AO62795" s="9"/>
      <c r="AP62795" s="9"/>
      <c r="AQ62795" s="9"/>
    </row>
    <row r="62796" spans="41:43" x14ac:dyDescent="0.3">
      <c r="AO62796" s="9"/>
      <c r="AP62796" s="9"/>
      <c r="AQ62796" s="9"/>
    </row>
    <row r="62797" spans="41:43" x14ac:dyDescent="0.3">
      <c r="AO62797" s="9"/>
      <c r="AP62797" s="9"/>
      <c r="AQ62797" s="9"/>
    </row>
    <row r="62798" spans="41:43" x14ac:dyDescent="0.3">
      <c r="AO62798" s="9"/>
      <c r="AP62798" s="9"/>
      <c r="AQ62798" s="9"/>
    </row>
    <row r="62799" spans="41:43" x14ac:dyDescent="0.3">
      <c r="AO62799" s="9"/>
      <c r="AP62799" s="9"/>
      <c r="AQ62799" s="9"/>
    </row>
    <row r="62800" spans="41:43" x14ac:dyDescent="0.3">
      <c r="AO62800" s="9"/>
      <c r="AP62800" s="9"/>
      <c r="AQ62800" s="9"/>
    </row>
    <row r="62801" spans="41:43" x14ac:dyDescent="0.3">
      <c r="AO62801" s="9"/>
      <c r="AP62801" s="9"/>
      <c r="AQ62801" s="9"/>
    </row>
    <row r="62802" spans="41:43" x14ac:dyDescent="0.3">
      <c r="AO62802" s="9"/>
      <c r="AP62802" s="9"/>
      <c r="AQ62802" s="9"/>
    </row>
    <row r="62803" spans="41:43" x14ac:dyDescent="0.3">
      <c r="AO62803" s="9"/>
      <c r="AP62803" s="9"/>
      <c r="AQ62803" s="9"/>
    </row>
    <row r="62804" spans="41:43" x14ac:dyDescent="0.3">
      <c r="AO62804" s="9"/>
      <c r="AP62804" s="9"/>
      <c r="AQ62804" s="9"/>
    </row>
    <row r="62805" spans="41:43" x14ac:dyDescent="0.3">
      <c r="AO62805" s="9"/>
      <c r="AP62805" s="9"/>
      <c r="AQ62805" s="9"/>
    </row>
    <row r="62806" spans="41:43" x14ac:dyDescent="0.3">
      <c r="AO62806" s="9"/>
      <c r="AP62806" s="9"/>
      <c r="AQ62806" s="9"/>
    </row>
    <row r="62807" spans="41:43" x14ac:dyDescent="0.3">
      <c r="AO62807" s="9"/>
      <c r="AP62807" s="9"/>
      <c r="AQ62807" s="9"/>
    </row>
    <row r="62808" spans="41:43" x14ac:dyDescent="0.3">
      <c r="AO62808" s="9"/>
      <c r="AP62808" s="9"/>
      <c r="AQ62808" s="9"/>
    </row>
    <row r="62809" spans="41:43" x14ac:dyDescent="0.3">
      <c r="AO62809" s="9"/>
      <c r="AP62809" s="9"/>
      <c r="AQ62809" s="9"/>
    </row>
    <row r="62810" spans="41:43" x14ac:dyDescent="0.3">
      <c r="AO62810" s="9"/>
      <c r="AP62810" s="9"/>
      <c r="AQ62810" s="9"/>
    </row>
    <row r="62811" spans="41:43" x14ac:dyDescent="0.3">
      <c r="AO62811" s="9"/>
      <c r="AP62811" s="9"/>
      <c r="AQ62811" s="9"/>
    </row>
    <row r="62812" spans="41:43" x14ac:dyDescent="0.3">
      <c r="AO62812" s="9"/>
      <c r="AP62812" s="9"/>
      <c r="AQ62812" s="9"/>
    </row>
    <row r="62813" spans="41:43" x14ac:dyDescent="0.3">
      <c r="AO62813" s="9"/>
      <c r="AP62813" s="9"/>
      <c r="AQ62813" s="9"/>
    </row>
    <row r="62814" spans="41:43" x14ac:dyDescent="0.3">
      <c r="AO62814" s="9"/>
      <c r="AP62814" s="9"/>
      <c r="AQ62814" s="9"/>
    </row>
    <row r="62815" spans="41:43" x14ac:dyDescent="0.3">
      <c r="AO62815" s="9"/>
      <c r="AP62815" s="9"/>
      <c r="AQ62815" s="9"/>
    </row>
    <row r="62816" spans="41:43" x14ac:dyDescent="0.3">
      <c r="AO62816" s="9"/>
      <c r="AP62816" s="9"/>
      <c r="AQ62816" s="9"/>
    </row>
    <row r="62817" spans="41:43" x14ac:dyDescent="0.3">
      <c r="AO62817" s="9"/>
      <c r="AP62817" s="9"/>
      <c r="AQ62817" s="9"/>
    </row>
    <row r="62818" spans="41:43" x14ac:dyDescent="0.3">
      <c r="AO62818" s="9"/>
      <c r="AP62818" s="9"/>
      <c r="AQ62818" s="9"/>
    </row>
    <row r="62819" spans="41:43" x14ac:dyDescent="0.3">
      <c r="AO62819" s="9"/>
      <c r="AP62819" s="9"/>
      <c r="AQ62819" s="9"/>
    </row>
    <row r="62820" spans="41:43" x14ac:dyDescent="0.3">
      <c r="AO62820" s="9"/>
      <c r="AP62820" s="9"/>
      <c r="AQ62820" s="9"/>
    </row>
    <row r="62821" spans="41:43" x14ac:dyDescent="0.3">
      <c r="AO62821" s="9"/>
      <c r="AP62821" s="9"/>
      <c r="AQ62821" s="9"/>
    </row>
    <row r="62822" spans="41:43" x14ac:dyDescent="0.3">
      <c r="AO62822" s="9"/>
      <c r="AP62822" s="9"/>
      <c r="AQ62822" s="9"/>
    </row>
    <row r="62823" spans="41:43" x14ac:dyDescent="0.3">
      <c r="AO62823" s="9"/>
      <c r="AP62823" s="9"/>
      <c r="AQ62823" s="9"/>
    </row>
    <row r="62824" spans="41:43" x14ac:dyDescent="0.3">
      <c r="AO62824" s="9"/>
      <c r="AP62824" s="9"/>
      <c r="AQ62824" s="9"/>
    </row>
    <row r="62825" spans="41:43" x14ac:dyDescent="0.3">
      <c r="AO62825" s="9"/>
      <c r="AP62825" s="9"/>
      <c r="AQ62825" s="9"/>
    </row>
    <row r="62826" spans="41:43" x14ac:dyDescent="0.3">
      <c r="AO62826" s="9"/>
      <c r="AP62826" s="9"/>
      <c r="AQ62826" s="9"/>
    </row>
    <row r="62827" spans="41:43" x14ac:dyDescent="0.3">
      <c r="AO62827" s="9"/>
      <c r="AP62827" s="9"/>
      <c r="AQ62827" s="9"/>
    </row>
    <row r="62828" spans="41:43" x14ac:dyDescent="0.3">
      <c r="AO62828" s="9"/>
      <c r="AP62828" s="9"/>
      <c r="AQ62828" s="9"/>
    </row>
    <row r="62829" spans="41:43" x14ac:dyDescent="0.3">
      <c r="AO62829" s="9"/>
      <c r="AP62829" s="9"/>
      <c r="AQ62829" s="9"/>
    </row>
    <row r="62830" spans="41:43" x14ac:dyDescent="0.3">
      <c r="AO62830" s="9"/>
      <c r="AP62830" s="9"/>
      <c r="AQ62830" s="9"/>
    </row>
    <row r="62831" spans="41:43" x14ac:dyDescent="0.3">
      <c r="AO62831" s="9"/>
      <c r="AP62831" s="9"/>
      <c r="AQ62831" s="9"/>
    </row>
    <row r="62832" spans="41:43" x14ac:dyDescent="0.3">
      <c r="AO62832" s="9"/>
      <c r="AP62832" s="9"/>
      <c r="AQ62832" s="9"/>
    </row>
    <row r="62833" spans="41:43" x14ac:dyDescent="0.3">
      <c r="AO62833" s="9"/>
      <c r="AP62833" s="9"/>
      <c r="AQ62833" s="9"/>
    </row>
    <row r="62834" spans="41:43" x14ac:dyDescent="0.3">
      <c r="AO62834" s="9"/>
      <c r="AP62834" s="9"/>
      <c r="AQ62834" s="9"/>
    </row>
    <row r="62835" spans="41:43" x14ac:dyDescent="0.3">
      <c r="AO62835" s="9"/>
      <c r="AP62835" s="9"/>
      <c r="AQ62835" s="9"/>
    </row>
    <row r="62836" spans="41:43" x14ac:dyDescent="0.3">
      <c r="AO62836" s="9"/>
      <c r="AP62836" s="9"/>
      <c r="AQ62836" s="9"/>
    </row>
    <row r="62837" spans="41:43" x14ac:dyDescent="0.3">
      <c r="AO62837" s="9"/>
      <c r="AP62837" s="9"/>
      <c r="AQ62837" s="9"/>
    </row>
    <row r="62838" spans="41:43" x14ac:dyDescent="0.3">
      <c r="AO62838" s="9"/>
      <c r="AP62838" s="9"/>
      <c r="AQ62838" s="9"/>
    </row>
    <row r="62839" spans="41:43" x14ac:dyDescent="0.3">
      <c r="AO62839" s="9"/>
      <c r="AP62839" s="9"/>
      <c r="AQ62839" s="9"/>
    </row>
    <row r="62840" spans="41:43" x14ac:dyDescent="0.3">
      <c r="AO62840" s="9"/>
      <c r="AP62840" s="9"/>
      <c r="AQ62840" s="9"/>
    </row>
    <row r="62841" spans="41:43" x14ac:dyDescent="0.3">
      <c r="AO62841" s="9"/>
      <c r="AP62841" s="9"/>
      <c r="AQ62841" s="9"/>
    </row>
    <row r="62842" spans="41:43" x14ac:dyDescent="0.3">
      <c r="AO62842" s="9"/>
      <c r="AP62842" s="9"/>
      <c r="AQ62842" s="9"/>
    </row>
    <row r="62843" spans="41:43" x14ac:dyDescent="0.3">
      <c r="AO62843" s="9"/>
      <c r="AP62843" s="9"/>
      <c r="AQ62843" s="9"/>
    </row>
    <row r="62844" spans="41:43" x14ac:dyDescent="0.3">
      <c r="AO62844" s="9"/>
      <c r="AP62844" s="9"/>
      <c r="AQ62844" s="9"/>
    </row>
    <row r="62845" spans="41:43" x14ac:dyDescent="0.3">
      <c r="AO62845" s="9"/>
      <c r="AP62845" s="9"/>
      <c r="AQ62845" s="9"/>
    </row>
    <row r="62846" spans="41:43" x14ac:dyDescent="0.3">
      <c r="AO62846" s="9"/>
      <c r="AP62846" s="9"/>
      <c r="AQ62846" s="9"/>
    </row>
    <row r="62847" spans="41:43" x14ac:dyDescent="0.3">
      <c r="AO62847" s="9"/>
      <c r="AP62847" s="9"/>
      <c r="AQ62847" s="9"/>
    </row>
    <row r="62848" spans="41:43" x14ac:dyDescent="0.3">
      <c r="AO62848" s="9"/>
      <c r="AP62848" s="9"/>
      <c r="AQ62848" s="9"/>
    </row>
    <row r="62849" spans="41:43" x14ac:dyDescent="0.3">
      <c r="AO62849" s="9"/>
      <c r="AP62849" s="9"/>
      <c r="AQ62849" s="9"/>
    </row>
    <row r="62850" spans="41:43" x14ac:dyDescent="0.3">
      <c r="AO62850" s="9"/>
      <c r="AP62850" s="9"/>
      <c r="AQ62850" s="9"/>
    </row>
    <row r="62851" spans="41:43" x14ac:dyDescent="0.3">
      <c r="AO62851" s="9"/>
      <c r="AP62851" s="9"/>
      <c r="AQ62851" s="9"/>
    </row>
    <row r="62852" spans="41:43" x14ac:dyDescent="0.3">
      <c r="AO62852" s="9"/>
      <c r="AP62852" s="9"/>
      <c r="AQ62852" s="9"/>
    </row>
    <row r="62853" spans="41:43" x14ac:dyDescent="0.3">
      <c r="AO62853" s="9"/>
      <c r="AP62853" s="9"/>
      <c r="AQ62853" s="9"/>
    </row>
    <row r="62854" spans="41:43" x14ac:dyDescent="0.3">
      <c r="AO62854" s="9"/>
      <c r="AP62854" s="9"/>
      <c r="AQ62854" s="9"/>
    </row>
    <row r="62855" spans="41:43" x14ac:dyDescent="0.3">
      <c r="AO62855" s="9"/>
      <c r="AP62855" s="9"/>
      <c r="AQ62855" s="9"/>
    </row>
    <row r="62856" spans="41:43" x14ac:dyDescent="0.3">
      <c r="AO62856" s="9"/>
      <c r="AP62856" s="9"/>
      <c r="AQ62856" s="9"/>
    </row>
    <row r="62857" spans="41:43" x14ac:dyDescent="0.3">
      <c r="AO62857" s="9"/>
      <c r="AP62857" s="9"/>
      <c r="AQ62857" s="9"/>
    </row>
    <row r="62858" spans="41:43" x14ac:dyDescent="0.3">
      <c r="AO62858" s="9"/>
      <c r="AP62858" s="9"/>
      <c r="AQ62858" s="9"/>
    </row>
    <row r="62859" spans="41:43" x14ac:dyDescent="0.3">
      <c r="AO62859" s="9"/>
      <c r="AP62859" s="9"/>
      <c r="AQ62859" s="9"/>
    </row>
    <row r="62860" spans="41:43" x14ac:dyDescent="0.3">
      <c r="AO62860" s="9"/>
      <c r="AP62860" s="9"/>
      <c r="AQ62860" s="9"/>
    </row>
    <row r="62861" spans="41:43" x14ac:dyDescent="0.3">
      <c r="AO62861" s="9"/>
      <c r="AP62861" s="9"/>
      <c r="AQ62861" s="9"/>
    </row>
    <row r="62862" spans="41:43" x14ac:dyDescent="0.3">
      <c r="AO62862" s="9"/>
      <c r="AP62862" s="9"/>
      <c r="AQ62862" s="9"/>
    </row>
    <row r="62863" spans="41:43" x14ac:dyDescent="0.3">
      <c r="AO62863" s="9"/>
      <c r="AP62863" s="9"/>
      <c r="AQ62863" s="9"/>
    </row>
    <row r="62864" spans="41:43" x14ac:dyDescent="0.3">
      <c r="AO62864" s="9"/>
      <c r="AP62864" s="9"/>
      <c r="AQ62864" s="9"/>
    </row>
    <row r="62865" spans="41:43" x14ac:dyDescent="0.3">
      <c r="AO62865" s="9"/>
      <c r="AP62865" s="9"/>
      <c r="AQ62865" s="9"/>
    </row>
    <row r="62866" spans="41:43" x14ac:dyDescent="0.3">
      <c r="AO62866" s="9"/>
      <c r="AP62866" s="9"/>
      <c r="AQ62866" s="9"/>
    </row>
    <row r="62867" spans="41:43" x14ac:dyDescent="0.3">
      <c r="AO62867" s="9"/>
      <c r="AP62867" s="9"/>
      <c r="AQ62867" s="9"/>
    </row>
    <row r="62868" spans="41:43" x14ac:dyDescent="0.3">
      <c r="AO62868" s="9"/>
      <c r="AP62868" s="9"/>
      <c r="AQ62868" s="9"/>
    </row>
    <row r="62869" spans="41:43" x14ac:dyDescent="0.3">
      <c r="AO62869" s="9"/>
      <c r="AP62869" s="9"/>
      <c r="AQ62869" s="9"/>
    </row>
    <row r="62870" spans="41:43" x14ac:dyDescent="0.3">
      <c r="AO62870" s="9"/>
      <c r="AP62870" s="9"/>
      <c r="AQ62870" s="9"/>
    </row>
    <row r="62871" spans="41:43" x14ac:dyDescent="0.3">
      <c r="AO62871" s="9"/>
      <c r="AP62871" s="9"/>
      <c r="AQ62871" s="9"/>
    </row>
    <row r="62872" spans="41:43" x14ac:dyDescent="0.3">
      <c r="AO62872" s="9"/>
      <c r="AP62872" s="9"/>
      <c r="AQ62872" s="9"/>
    </row>
    <row r="62873" spans="41:43" x14ac:dyDescent="0.3">
      <c r="AO62873" s="9"/>
      <c r="AP62873" s="9"/>
      <c r="AQ62873" s="9"/>
    </row>
    <row r="62874" spans="41:43" x14ac:dyDescent="0.3">
      <c r="AO62874" s="9"/>
      <c r="AP62874" s="9"/>
      <c r="AQ62874" s="9"/>
    </row>
    <row r="62875" spans="41:43" x14ac:dyDescent="0.3">
      <c r="AO62875" s="9"/>
      <c r="AP62875" s="9"/>
      <c r="AQ62875" s="9"/>
    </row>
    <row r="62876" spans="41:43" x14ac:dyDescent="0.3">
      <c r="AO62876" s="9"/>
      <c r="AP62876" s="9"/>
      <c r="AQ62876" s="9"/>
    </row>
    <row r="62877" spans="41:43" x14ac:dyDescent="0.3">
      <c r="AO62877" s="9"/>
      <c r="AP62877" s="9"/>
      <c r="AQ62877" s="9"/>
    </row>
    <row r="62878" spans="41:43" x14ac:dyDescent="0.3">
      <c r="AO62878" s="9"/>
      <c r="AP62878" s="9"/>
      <c r="AQ62878" s="9"/>
    </row>
    <row r="62879" spans="41:43" x14ac:dyDescent="0.3">
      <c r="AO62879" s="9"/>
      <c r="AP62879" s="9"/>
      <c r="AQ62879" s="9"/>
    </row>
    <row r="62880" spans="41:43" x14ac:dyDescent="0.3">
      <c r="AO62880" s="9"/>
      <c r="AP62880" s="9"/>
      <c r="AQ62880" s="9"/>
    </row>
    <row r="62881" spans="41:43" x14ac:dyDescent="0.3">
      <c r="AO62881" s="9"/>
      <c r="AP62881" s="9"/>
      <c r="AQ62881" s="9"/>
    </row>
    <row r="62882" spans="41:43" x14ac:dyDescent="0.3">
      <c r="AO62882" s="9"/>
      <c r="AP62882" s="9"/>
      <c r="AQ62882" s="9"/>
    </row>
    <row r="62883" spans="41:43" x14ac:dyDescent="0.3">
      <c r="AO62883" s="9"/>
      <c r="AP62883" s="9"/>
      <c r="AQ62883" s="9"/>
    </row>
    <row r="62884" spans="41:43" x14ac:dyDescent="0.3">
      <c r="AO62884" s="9"/>
      <c r="AP62884" s="9"/>
      <c r="AQ62884" s="9"/>
    </row>
    <row r="62885" spans="41:43" x14ac:dyDescent="0.3">
      <c r="AO62885" s="9"/>
      <c r="AP62885" s="9"/>
      <c r="AQ62885" s="9"/>
    </row>
    <row r="62886" spans="41:43" x14ac:dyDescent="0.3">
      <c r="AO62886" s="9"/>
      <c r="AP62886" s="9"/>
      <c r="AQ62886" s="9"/>
    </row>
    <row r="62887" spans="41:43" x14ac:dyDescent="0.3">
      <c r="AO62887" s="9"/>
      <c r="AP62887" s="9"/>
      <c r="AQ62887" s="9"/>
    </row>
    <row r="62888" spans="41:43" x14ac:dyDescent="0.3">
      <c r="AO62888" s="9"/>
      <c r="AP62888" s="9"/>
      <c r="AQ62888" s="9"/>
    </row>
    <row r="62889" spans="41:43" x14ac:dyDescent="0.3">
      <c r="AO62889" s="9"/>
      <c r="AP62889" s="9"/>
      <c r="AQ62889" s="9"/>
    </row>
    <row r="62890" spans="41:43" x14ac:dyDescent="0.3">
      <c r="AO62890" s="9"/>
      <c r="AP62890" s="9"/>
      <c r="AQ62890" s="9"/>
    </row>
    <row r="62891" spans="41:43" x14ac:dyDescent="0.3">
      <c r="AO62891" s="9"/>
      <c r="AP62891" s="9"/>
      <c r="AQ62891" s="9"/>
    </row>
    <row r="62892" spans="41:43" x14ac:dyDescent="0.3">
      <c r="AO62892" s="9"/>
      <c r="AP62892" s="9"/>
      <c r="AQ62892" s="9"/>
    </row>
    <row r="62893" spans="41:43" x14ac:dyDescent="0.3">
      <c r="AO62893" s="9"/>
      <c r="AP62893" s="9"/>
      <c r="AQ62893" s="9"/>
    </row>
    <row r="62894" spans="41:43" x14ac:dyDescent="0.3">
      <c r="AO62894" s="9"/>
      <c r="AP62894" s="9"/>
      <c r="AQ62894" s="9"/>
    </row>
    <row r="62895" spans="41:43" x14ac:dyDescent="0.3">
      <c r="AO62895" s="9"/>
      <c r="AP62895" s="9"/>
      <c r="AQ62895" s="9"/>
    </row>
    <row r="62896" spans="41:43" x14ac:dyDescent="0.3">
      <c r="AO62896" s="9"/>
      <c r="AP62896" s="9"/>
      <c r="AQ62896" s="9"/>
    </row>
    <row r="62897" spans="41:43" x14ac:dyDescent="0.3">
      <c r="AO62897" s="9"/>
      <c r="AP62897" s="9"/>
      <c r="AQ62897" s="9"/>
    </row>
    <row r="62898" spans="41:43" x14ac:dyDescent="0.3">
      <c r="AO62898" s="9"/>
      <c r="AP62898" s="9"/>
      <c r="AQ62898" s="9"/>
    </row>
    <row r="62899" spans="41:43" x14ac:dyDescent="0.3">
      <c r="AO62899" s="9"/>
      <c r="AP62899" s="9"/>
      <c r="AQ62899" s="9"/>
    </row>
    <row r="62900" spans="41:43" x14ac:dyDescent="0.3">
      <c r="AO62900" s="9"/>
      <c r="AP62900" s="9"/>
      <c r="AQ62900" s="9"/>
    </row>
    <row r="62901" spans="41:43" x14ac:dyDescent="0.3">
      <c r="AO62901" s="9"/>
      <c r="AP62901" s="9"/>
      <c r="AQ62901" s="9"/>
    </row>
    <row r="62902" spans="41:43" x14ac:dyDescent="0.3">
      <c r="AO62902" s="9"/>
      <c r="AP62902" s="9"/>
      <c r="AQ62902" s="9"/>
    </row>
    <row r="62903" spans="41:43" x14ac:dyDescent="0.3">
      <c r="AO62903" s="9"/>
      <c r="AP62903" s="9"/>
      <c r="AQ62903" s="9"/>
    </row>
    <row r="62904" spans="41:43" x14ac:dyDescent="0.3">
      <c r="AO62904" s="9"/>
      <c r="AP62904" s="9"/>
      <c r="AQ62904" s="9"/>
    </row>
    <row r="62905" spans="41:43" x14ac:dyDescent="0.3">
      <c r="AO62905" s="9"/>
      <c r="AP62905" s="9"/>
      <c r="AQ62905" s="9"/>
    </row>
    <row r="62906" spans="41:43" x14ac:dyDescent="0.3">
      <c r="AO62906" s="9"/>
      <c r="AP62906" s="9"/>
      <c r="AQ62906" s="9"/>
    </row>
    <row r="62907" spans="41:43" x14ac:dyDescent="0.3">
      <c r="AO62907" s="9"/>
      <c r="AP62907" s="9"/>
      <c r="AQ62907" s="9"/>
    </row>
    <row r="62908" spans="41:43" x14ac:dyDescent="0.3">
      <c r="AO62908" s="9"/>
      <c r="AP62908" s="9"/>
      <c r="AQ62908" s="9"/>
    </row>
    <row r="62909" spans="41:43" x14ac:dyDescent="0.3">
      <c r="AO62909" s="9"/>
      <c r="AP62909" s="9"/>
      <c r="AQ62909" s="9"/>
    </row>
    <row r="62910" spans="41:43" x14ac:dyDescent="0.3">
      <c r="AO62910" s="9"/>
      <c r="AP62910" s="9"/>
      <c r="AQ62910" s="9"/>
    </row>
    <row r="62911" spans="41:43" x14ac:dyDescent="0.3">
      <c r="AO62911" s="9"/>
      <c r="AP62911" s="9"/>
      <c r="AQ62911" s="9"/>
    </row>
    <row r="62912" spans="41:43" x14ac:dyDescent="0.3">
      <c r="AO62912" s="9"/>
      <c r="AP62912" s="9"/>
      <c r="AQ62912" s="9"/>
    </row>
    <row r="62913" spans="41:43" x14ac:dyDescent="0.3">
      <c r="AO62913" s="9"/>
      <c r="AP62913" s="9"/>
      <c r="AQ62913" s="9"/>
    </row>
    <row r="62914" spans="41:43" x14ac:dyDescent="0.3">
      <c r="AO62914" s="9"/>
      <c r="AP62914" s="9"/>
      <c r="AQ62914" s="9"/>
    </row>
    <row r="62915" spans="41:43" x14ac:dyDescent="0.3">
      <c r="AO62915" s="9"/>
      <c r="AP62915" s="9"/>
      <c r="AQ62915" s="9"/>
    </row>
    <row r="62916" spans="41:43" x14ac:dyDescent="0.3">
      <c r="AO62916" s="9"/>
      <c r="AP62916" s="9"/>
      <c r="AQ62916" s="9"/>
    </row>
    <row r="62917" spans="41:43" x14ac:dyDescent="0.3">
      <c r="AO62917" s="9"/>
      <c r="AP62917" s="9"/>
      <c r="AQ62917" s="9"/>
    </row>
    <row r="62918" spans="41:43" x14ac:dyDescent="0.3">
      <c r="AO62918" s="9"/>
      <c r="AP62918" s="9"/>
      <c r="AQ62918" s="9"/>
    </row>
    <row r="62919" spans="41:43" x14ac:dyDescent="0.3">
      <c r="AO62919" s="9"/>
      <c r="AP62919" s="9"/>
      <c r="AQ62919" s="9"/>
    </row>
    <row r="62920" spans="41:43" x14ac:dyDescent="0.3">
      <c r="AO62920" s="9"/>
      <c r="AP62920" s="9"/>
      <c r="AQ62920" s="9"/>
    </row>
    <row r="62921" spans="41:43" x14ac:dyDescent="0.3">
      <c r="AO62921" s="9"/>
      <c r="AP62921" s="9"/>
      <c r="AQ62921" s="9"/>
    </row>
    <row r="62922" spans="41:43" x14ac:dyDescent="0.3">
      <c r="AO62922" s="9"/>
      <c r="AP62922" s="9"/>
      <c r="AQ62922" s="9"/>
    </row>
    <row r="62923" spans="41:43" x14ac:dyDescent="0.3">
      <c r="AO62923" s="9"/>
      <c r="AP62923" s="9"/>
      <c r="AQ62923" s="9"/>
    </row>
    <row r="62924" spans="41:43" x14ac:dyDescent="0.3">
      <c r="AO62924" s="9"/>
      <c r="AP62924" s="9"/>
      <c r="AQ62924" s="9"/>
    </row>
    <row r="62925" spans="41:43" x14ac:dyDescent="0.3">
      <c r="AO62925" s="9"/>
      <c r="AP62925" s="9"/>
      <c r="AQ62925" s="9"/>
    </row>
    <row r="62926" spans="41:43" x14ac:dyDescent="0.3">
      <c r="AO62926" s="9"/>
      <c r="AP62926" s="9"/>
      <c r="AQ62926" s="9"/>
    </row>
    <row r="62927" spans="41:43" x14ac:dyDescent="0.3">
      <c r="AO62927" s="9"/>
      <c r="AP62927" s="9"/>
      <c r="AQ62927" s="9"/>
    </row>
    <row r="62928" spans="41:43" x14ac:dyDescent="0.3">
      <c r="AO62928" s="9"/>
      <c r="AP62928" s="9"/>
      <c r="AQ62928" s="9"/>
    </row>
    <row r="62929" spans="41:43" x14ac:dyDescent="0.3">
      <c r="AO62929" s="9"/>
      <c r="AP62929" s="9"/>
      <c r="AQ62929" s="9"/>
    </row>
    <row r="62930" spans="41:43" x14ac:dyDescent="0.3">
      <c r="AO62930" s="9"/>
      <c r="AP62930" s="9"/>
      <c r="AQ62930" s="9"/>
    </row>
    <row r="62931" spans="41:43" x14ac:dyDescent="0.3">
      <c r="AO62931" s="9"/>
      <c r="AP62931" s="9"/>
      <c r="AQ62931" s="9"/>
    </row>
    <row r="62932" spans="41:43" x14ac:dyDescent="0.3">
      <c r="AO62932" s="9"/>
      <c r="AP62932" s="9"/>
      <c r="AQ62932" s="9"/>
    </row>
    <row r="62933" spans="41:43" x14ac:dyDescent="0.3">
      <c r="AO62933" s="9"/>
      <c r="AP62933" s="9"/>
      <c r="AQ62933" s="9"/>
    </row>
    <row r="62934" spans="41:43" x14ac:dyDescent="0.3">
      <c r="AO62934" s="9"/>
      <c r="AP62934" s="9"/>
      <c r="AQ62934" s="9"/>
    </row>
    <row r="62935" spans="41:43" x14ac:dyDescent="0.3">
      <c r="AO62935" s="9"/>
      <c r="AP62935" s="9"/>
      <c r="AQ62935" s="9"/>
    </row>
    <row r="62936" spans="41:43" x14ac:dyDescent="0.3">
      <c r="AO62936" s="9"/>
      <c r="AP62936" s="9"/>
      <c r="AQ62936" s="9"/>
    </row>
    <row r="62937" spans="41:43" x14ac:dyDescent="0.3">
      <c r="AO62937" s="9"/>
      <c r="AP62937" s="9"/>
      <c r="AQ62937" s="9"/>
    </row>
    <row r="62938" spans="41:43" x14ac:dyDescent="0.3">
      <c r="AO62938" s="9"/>
      <c r="AP62938" s="9"/>
      <c r="AQ62938" s="9"/>
    </row>
    <row r="62939" spans="41:43" x14ac:dyDescent="0.3">
      <c r="AO62939" s="9"/>
      <c r="AP62939" s="9"/>
      <c r="AQ62939" s="9"/>
    </row>
    <row r="62940" spans="41:43" x14ac:dyDescent="0.3">
      <c r="AO62940" s="9"/>
      <c r="AP62940" s="9"/>
      <c r="AQ62940" s="9"/>
    </row>
    <row r="62941" spans="41:43" x14ac:dyDescent="0.3">
      <c r="AO62941" s="9"/>
      <c r="AP62941" s="9"/>
      <c r="AQ62941" s="9"/>
    </row>
    <row r="62942" spans="41:43" x14ac:dyDescent="0.3">
      <c r="AO62942" s="9"/>
      <c r="AP62942" s="9"/>
      <c r="AQ62942" s="9"/>
    </row>
    <row r="62943" spans="41:43" x14ac:dyDescent="0.3">
      <c r="AO62943" s="9"/>
      <c r="AP62943" s="9"/>
      <c r="AQ62943" s="9"/>
    </row>
    <row r="62944" spans="41:43" x14ac:dyDescent="0.3">
      <c r="AO62944" s="9"/>
      <c r="AP62944" s="9"/>
      <c r="AQ62944" s="9"/>
    </row>
    <row r="62945" spans="41:43" x14ac:dyDescent="0.3">
      <c r="AO62945" s="9"/>
      <c r="AP62945" s="9"/>
      <c r="AQ62945" s="9"/>
    </row>
    <row r="62946" spans="41:43" x14ac:dyDescent="0.3">
      <c r="AO62946" s="9"/>
      <c r="AP62946" s="9"/>
      <c r="AQ62946" s="9"/>
    </row>
    <row r="62947" spans="41:43" x14ac:dyDescent="0.3">
      <c r="AO62947" s="9"/>
      <c r="AP62947" s="9"/>
      <c r="AQ62947" s="9"/>
    </row>
    <row r="62948" spans="41:43" x14ac:dyDescent="0.3">
      <c r="AO62948" s="9"/>
      <c r="AP62948" s="9"/>
      <c r="AQ62948" s="9"/>
    </row>
    <row r="62949" spans="41:43" x14ac:dyDescent="0.3">
      <c r="AO62949" s="9"/>
      <c r="AP62949" s="9"/>
      <c r="AQ62949" s="9"/>
    </row>
    <row r="62950" spans="41:43" x14ac:dyDescent="0.3">
      <c r="AO62950" s="9"/>
      <c r="AP62950" s="9"/>
      <c r="AQ62950" s="9"/>
    </row>
    <row r="62951" spans="41:43" x14ac:dyDescent="0.3">
      <c r="AO62951" s="9"/>
      <c r="AP62951" s="9"/>
      <c r="AQ62951" s="9"/>
    </row>
    <row r="62952" spans="41:43" x14ac:dyDescent="0.3">
      <c r="AO62952" s="9"/>
      <c r="AP62952" s="9"/>
      <c r="AQ62952" s="9"/>
    </row>
    <row r="62953" spans="41:43" x14ac:dyDescent="0.3">
      <c r="AO62953" s="9"/>
      <c r="AP62953" s="9"/>
      <c r="AQ62953" s="9"/>
    </row>
    <row r="62954" spans="41:43" x14ac:dyDescent="0.3">
      <c r="AO62954" s="9"/>
      <c r="AP62954" s="9"/>
      <c r="AQ62954" s="9"/>
    </row>
    <row r="62955" spans="41:43" x14ac:dyDescent="0.3">
      <c r="AO62955" s="9"/>
      <c r="AP62955" s="9"/>
      <c r="AQ62955" s="9"/>
    </row>
    <row r="62956" spans="41:43" x14ac:dyDescent="0.3">
      <c r="AO62956" s="9"/>
      <c r="AP62956" s="9"/>
      <c r="AQ62956" s="9"/>
    </row>
    <row r="62957" spans="41:43" x14ac:dyDescent="0.3">
      <c r="AO62957" s="9"/>
      <c r="AP62957" s="9"/>
      <c r="AQ62957" s="9"/>
    </row>
    <row r="62958" spans="41:43" x14ac:dyDescent="0.3">
      <c r="AO62958" s="9"/>
      <c r="AP62958" s="9"/>
      <c r="AQ62958" s="9"/>
    </row>
    <row r="62959" spans="41:43" x14ac:dyDescent="0.3">
      <c r="AO62959" s="9"/>
      <c r="AP62959" s="9"/>
      <c r="AQ62959" s="9"/>
    </row>
    <row r="62960" spans="41:43" x14ac:dyDescent="0.3">
      <c r="AO62960" s="9"/>
      <c r="AP62960" s="9"/>
      <c r="AQ62960" s="9"/>
    </row>
    <row r="62961" spans="41:43" x14ac:dyDescent="0.3">
      <c r="AO62961" s="9"/>
      <c r="AP62961" s="9"/>
      <c r="AQ62961" s="9"/>
    </row>
    <row r="62962" spans="41:43" x14ac:dyDescent="0.3">
      <c r="AO62962" s="9"/>
      <c r="AP62962" s="9"/>
      <c r="AQ62962" s="9"/>
    </row>
    <row r="62963" spans="41:43" x14ac:dyDescent="0.3">
      <c r="AO62963" s="9"/>
      <c r="AP62963" s="9"/>
      <c r="AQ62963" s="9"/>
    </row>
    <row r="62964" spans="41:43" x14ac:dyDescent="0.3">
      <c r="AO62964" s="9"/>
      <c r="AP62964" s="9"/>
      <c r="AQ62964" s="9"/>
    </row>
    <row r="62965" spans="41:43" x14ac:dyDescent="0.3">
      <c r="AO62965" s="9"/>
      <c r="AP62965" s="9"/>
      <c r="AQ62965" s="9"/>
    </row>
    <row r="62966" spans="41:43" x14ac:dyDescent="0.3">
      <c r="AO62966" s="9"/>
      <c r="AP62966" s="9"/>
      <c r="AQ62966" s="9"/>
    </row>
    <row r="62967" spans="41:43" x14ac:dyDescent="0.3">
      <c r="AO62967" s="9"/>
      <c r="AP62967" s="9"/>
      <c r="AQ62967" s="9"/>
    </row>
    <row r="62968" spans="41:43" x14ac:dyDescent="0.3">
      <c r="AO62968" s="9"/>
      <c r="AP62968" s="9"/>
      <c r="AQ62968" s="9"/>
    </row>
    <row r="62969" spans="41:43" x14ac:dyDescent="0.3">
      <c r="AO62969" s="9"/>
      <c r="AP62969" s="9"/>
      <c r="AQ62969" s="9"/>
    </row>
    <row r="62970" spans="41:43" x14ac:dyDescent="0.3">
      <c r="AO62970" s="9"/>
      <c r="AP62970" s="9"/>
      <c r="AQ62970" s="9"/>
    </row>
    <row r="62971" spans="41:43" x14ac:dyDescent="0.3">
      <c r="AO62971" s="9"/>
      <c r="AP62971" s="9"/>
      <c r="AQ62971" s="9"/>
    </row>
    <row r="62972" spans="41:43" x14ac:dyDescent="0.3">
      <c r="AO62972" s="9"/>
      <c r="AP62972" s="9"/>
      <c r="AQ62972" s="9"/>
    </row>
    <row r="62973" spans="41:43" x14ac:dyDescent="0.3">
      <c r="AO62973" s="9"/>
      <c r="AP62973" s="9"/>
      <c r="AQ62973" s="9"/>
    </row>
    <row r="62974" spans="41:43" x14ac:dyDescent="0.3">
      <c r="AO62974" s="9"/>
      <c r="AP62974" s="9"/>
      <c r="AQ62974" s="9"/>
    </row>
    <row r="62975" spans="41:43" x14ac:dyDescent="0.3">
      <c r="AO62975" s="9"/>
      <c r="AP62975" s="9"/>
      <c r="AQ62975" s="9"/>
    </row>
    <row r="62976" spans="41:43" x14ac:dyDescent="0.3">
      <c r="AO62976" s="9"/>
      <c r="AP62976" s="9"/>
      <c r="AQ62976" s="9"/>
    </row>
    <row r="62977" spans="41:43" x14ac:dyDescent="0.3">
      <c r="AO62977" s="9"/>
      <c r="AP62977" s="9"/>
      <c r="AQ62977" s="9"/>
    </row>
    <row r="62978" spans="41:43" x14ac:dyDescent="0.3">
      <c r="AO62978" s="9"/>
      <c r="AP62978" s="9"/>
      <c r="AQ62978" s="9"/>
    </row>
    <row r="62979" spans="41:43" x14ac:dyDescent="0.3">
      <c r="AO62979" s="9"/>
      <c r="AP62979" s="9"/>
      <c r="AQ62979" s="9"/>
    </row>
    <row r="62980" spans="41:43" x14ac:dyDescent="0.3">
      <c r="AO62980" s="9"/>
      <c r="AP62980" s="9"/>
      <c r="AQ62980" s="9"/>
    </row>
    <row r="62981" spans="41:43" x14ac:dyDescent="0.3">
      <c r="AO62981" s="9"/>
      <c r="AP62981" s="9"/>
      <c r="AQ62981" s="9"/>
    </row>
    <row r="62982" spans="41:43" x14ac:dyDescent="0.3">
      <c r="AO62982" s="9"/>
      <c r="AP62982" s="9"/>
      <c r="AQ62982" s="9"/>
    </row>
    <row r="62983" spans="41:43" x14ac:dyDescent="0.3">
      <c r="AO62983" s="9"/>
      <c r="AP62983" s="9"/>
      <c r="AQ62983" s="9"/>
    </row>
    <row r="62984" spans="41:43" x14ac:dyDescent="0.3">
      <c r="AO62984" s="9"/>
      <c r="AP62984" s="9"/>
      <c r="AQ62984" s="9"/>
    </row>
    <row r="62985" spans="41:43" x14ac:dyDescent="0.3">
      <c r="AO62985" s="9"/>
      <c r="AP62985" s="9"/>
      <c r="AQ62985" s="9"/>
    </row>
    <row r="62986" spans="41:43" x14ac:dyDescent="0.3">
      <c r="AO62986" s="9"/>
      <c r="AP62986" s="9"/>
      <c r="AQ62986" s="9"/>
    </row>
    <row r="62987" spans="41:43" x14ac:dyDescent="0.3">
      <c r="AO62987" s="9"/>
      <c r="AP62987" s="9"/>
      <c r="AQ62987" s="9"/>
    </row>
    <row r="62988" spans="41:43" x14ac:dyDescent="0.3">
      <c r="AO62988" s="9"/>
      <c r="AP62988" s="9"/>
      <c r="AQ62988" s="9"/>
    </row>
    <row r="62989" spans="41:43" x14ac:dyDescent="0.3">
      <c r="AO62989" s="9"/>
      <c r="AP62989" s="9"/>
      <c r="AQ62989" s="9"/>
    </row>
    <row r="62990" spans="41:43" x14ac:dyDescent="0.3">
      <c r="AO62990" s="9"/>
      <c r="AP62990" s="9"/>
      <c r="AQ62990" s="9"/>
    </row>
    <row r="62991" spans="41:43" x14ac:dyDescent="0.3">
      <c r="AO62991" s="9"/>
      <c r="AP62991" s="9"/>
      <c r="AQ62991" s="9"/>
    </row>
    <row r="62992" spans="41:43" x14ac:dyDescent="0.3">
      <c r="AO62992" s="9"/>
      <c r="AP62992" s="9"/>
      <c r="AQ62992" s="9"/>
    </row>
    <row r="62993" spans="41:43" x14ac:dyDescent="0.3">
      <c r="AO62993" s="9"/>
      <c r="AP62993" s="9"/>
      <c r="AQ62993" s="9"/>
    </row>
    <row r="62994" spans="41:43" x14ac:dyDescent="0.3">
      <c r="AO62994" s="9"/>
      <c r="AP62994" s="9"/>
      <c r="AQ62994" s="9"/>
    </row>
    <row r="62995" spans="41:43" x14ac:dyDescent="0.3">
      <c r="AO62995" s="9"/>
      <c r="AP62995" s="9"/>
      <c r="AQ62995" s="9"/>
    </row>
    <row r="62996" spans="41:43" x14ac:dyDescent="0.3">
      <c r="AO62996" s="9"/>
      <c r="AP62996" s="9"/>
      <c r="AQ62996" s="9"/>
    </row>
    <row r="62997" spans="41:43" x14ac:dyDescent="0.3">
      <c r="AO62997" s="9"/>
      <c r="AP62997" s="9"/>
      <c r="AQ62997" s="9"/>
    </row>
    <row r="62998" spans="41:43" x14ac:dyDescent="0.3">
      <c r="AO62998" s="9"/>
      <c r="AP62998" s="9"/>
      <c r="AQ62998" s="9"/>
    </row>
    <row r="62999" spans="41:43" x14ac:dyDescent="0.3">
      <c r="AO62999" s="9"/>
      <c r="AP62999" s="9"/>
      <c r="AQ62999" s="9"/>
    </row>
    <row r="63000" spans="41:43" x14ac:dyDescent="0.3">
      <c r="AO63000" s="9"/>
      <c r="AP63000" s="9"/>
      <c r="AQ63000" s="9"/>
    </row>
    <row r="63001" spans="41:43" x14ac:dyDescent="0.3">
      <c r="AO63001" s="9"/>
      <c r="AP63001" s="9"/>
      <c r="AQ63001" s="9"/>
    </row>
    <row r="63002" spans="41:43" x14ac:dyDescent="0.3">
      <c r="AO63002" s="9"/>
      <c r="AP63002" s="9"/>
      <c r="AQ63002" s="9"/>
    </row>
    <row r="63003" spans="41:43" x14ac:dyDescent="0.3">
      <c r="AO63003" s="9"/>
      <c r="AP63003" s="9"/>
      <c r="AQ63003" s="9"/>
    </row>
    <row r="63004" spans="41:43" x14ac:dyDescent="0.3">
      <c r="AO63004" s="9"/>
      <c r="AP63004" s="9"/>
      <c r="AQ63004" s="9"/>
    </row>
    <row r="63005" spans="41:43" x14ac:dyDescent="0.3">
      <c r="AO63005" s="9"/>
      <c r="AP63005" s="9"/>
      <c r="AQ63005" s="9"/>
    </row>
    <row r="63006" spans="41:43" x14ac:dyDescent="0.3">
      <c r="AO63006" s="9"/>
      <c r="AP63006" s="9"/>
      <c r="AQ63006" s="9"/>
    </row>
    <row r="63007" spans="41:43" x14ac:dyDescent="0.3">
      <c r="AO63007" s="9"/>
      <c r="AP63007" s="9"/>
      <c r="AQ63007" s="9"/>
    </row>
    <row r="63008" spans="41:43" x14ac:dyDescent="0.3">
      <c r="AO63008" s="9"/>
      <c r="AP63008" s="9"/>
      <c r="AQ63008" s="9"/>
    </row>
    <row r="63009" spans="41:43" x14ac:dyDescent="0.3">
      <c r="AO63009" s="9"/>
      <c r="AP63009" s="9"/>
      <c r="AQ63009" s="9"/>
    </row>
    <row r="63010" spans="41:43" x14ac:dyDescent="0.3">
      <c r="AO63010" s="9"/>
      <c r="AP63010" s="9"/>
      <c r="AQ63010" s="9"/>
    </row>
    <row r="63011" spans="41:43" x14ac:dyDescent="0.3">
      <c r="AO63011" s="9"/>
      <c r="AP63011" s="9"/>
      <c r="AQ63011" s="9"/>
    </row>
    <row r="63012" spans="41:43" x14ac:dyDescent="0.3">
      <c r="AO63012" s="9"/>
      <c r="AP63012" s="9"/>
      <c r="AQ63012" s="9"/>
    </row>
    <row r="63013" spans="41:43" x14ac:dyDescent="0.3">
      <c r="AO63013" s="9"/>
      <c r="AP63013" s="9"/>
      <c r="AQ63013" s="9"/>
    </row>
    <row r="63014" spans="41:43" x14ac:dyDescent="0.3">
      <c r="AO63014" s="9"/>
      <c r="AP63014" s="9"/>
      <c r="AQ63014" s="9"/>
    </row>
    <row r="63015" spans="41:43" x14ac:dyDescent="0.3">
      <c r="AO63015" s="9"/>
      <c r="AP63015" s="9"/>
      <c r="AQ63015" s="9"/>
    </row>
    <row r="63016" spans="41:43" x14ac:dyDescent="0.3">
      <c r="AO63016" s="9"/>
      <c r="AP63016" s="9"/>
      <c r="AQ63016" s="9"/>
    </row>
    <row r="63017" spans="41:43" x14ac:dyDescent="0.3">
      <c r="AO63017" s="9"/>
      <c r="AP63017" s="9"/>
      <c r="AQ63017" s="9"/>
    </row>
    <row r="63018" spans="41:43" x14ac:dyDescent="0.3">
      <c r="AO63018" s="9"/>
      <c r="AP63018" s="9"/>
      <c r="AQ63018" s="9"/>
    </row>
    <row r="63019" spans="41:43" x14ac:dyDescent="0.3">
      <c r="AO63019" s="9"/>
      <c r="AP63019" s="9"/>
      <c r="AQ63019" s="9"/>
    </row>
    <row r="63020" spans="41:43" x14ac:dyDescent="0.3">
      <c r="AO63020" s="9"/>
      <c r="AP63020" s="9"/>
      <c r="AQ63020" s="9"/>
    </row>
    <row r="63021" spans="41:43" x14ac:dyDescent="0.3">
      <c r="AO63021" s="9"/>
      <c r="AP63021" s="9"/>
      <c r="AQ63021" s="9"/>
    </row>
    <row r="63022" spans="41:43" x14ac:dyDescent="0.3">
      <c r="AO63022" s="9"/>
      <c r="AP63022" s="9"/>
      <c r="AQ63022" s="9"/>
    </row>
    <row r="63023" spans="41:43" x14ac:dyDescent="0.3">
      <c r="AO63023" s="9"/>
      <c r="AP63023" s="9"/>
      <c r="AQ63023" s="9"/>
    </row>
    <row r="63024" spans="41:43" x14ac:dyDescent="0.3">
      <c r="AO63024" s="9"/>
      <c r="AP63024" s="9"/>
      <c r="AQ63024" s="9"/>
    </row>
    <row r="63025" spans="41:43" x14ac:dyDescent="0.3">
      <c r="AO63025" s="9"/>
      <c r="AP63025" s="9"/>
      <c r="AQ63025" s="9"/>
    </row>
    <row r="63026" spans="41:43" x14ac:dyDescent="0.3">
      <c r="AO63026" s="9"/>
      <c r="AP63026" s="9"/>
      <c r="AQ63026" s="9"/>
    </row>
    <row r="63027" spans="41:43" x14ac:dyDescent="0.3">
      <c r="AO63027" s="9"/>
      <c r="AP63027" s="9"/>
      <c r="AQ63027" s="9"/>
    </row>
    <row r="63028" spans="41:43" x14ac:dyDescent="0.3">
      <c r="AO63028" s="9"/>
      <c r="AP63028" s="9"/>
      <c r="AQ63028" s="9"/>
    </row>
    <row r="63029" spans="41:43" x14ac:dyDescent="0.3">
      <c r="AO63029" s="9"/>
      <c r="AP63029" s="9"/>
      <c r="AQ63029" s="9"/>
    </row>
    <row r="63030" spans="41:43" x14ac:dyDescent="0.3">
      <c r="AO63030" s="9"/>
      <c r="AP63030" s="9"/>
      <c r="AQ63030" s="9"/>
    </row>
    <row r="63031" spans="41:43" x14ac:dyDescent="0.3">
      <c r="AO63031" s="9"/>
      <c r="AP63031" s="9"/>
      <c r="AQ63031" s="9"/>
    </row>
    <row r="63032" spans="41:43" x14ac:dyDescent="0.3">
      <c r="AO63032" s="9"/>
      <c r="AP63032" s="9"/>
      <c r="AQ63032" s="9"/>
    </row>
    <row r="63033" spans="41:43" x14ac:dyDescent="0.3">
      <c r="AO63033" s="9"/>
      <c r="AP63033" s="9"/>
      <c r="AQ63033" s="9"/>
    </row>
    <row r="63034" spans="41:43" x14ac:dyDescent="0.3">
      <c r="AO63034" s="9"/>
      <c r="AP63034" s="9"/>
      <c r="AQ63034" s="9"/>
    </row>
    <row r="63035" spans="41:43" x14ac:dyDescent="0.3">
      <c r="AO63035" s="9"/>
      <c r="AP63035" s="9"/>
      <c r="AQ63035" s="9"/>
    </row>
    <row r="63036" spans="41:43" x14ac:dyDescent="0.3">
      <c r="AO63036" s="9"/>
      <c r="AP63036" s="9"/>
      <c r="AQ63036" s="9"/>
    </row>
    <row r="63037" spans="41:43" x14ac:dyDescent="0.3">
      <c r="AO63037" s="9"/>
      <c r="AP63037" s="9"/>
      <c r="AQ63037" s="9"/>
    </row>
    <row r="63038" spans="41:43" x14ac:dyDescent="0.3">
      <c r="AO63038" s="9"/>
      <c r="AP63038" s="9"/>
      <c r="AQ63038" s="9"/>
    </row>
    <row r="63039" spans="41:43" x14ac:dyDescent="0.3">
      <c r="AO63039" s="9"/>
      <c r="AP63039" s="9"/>
      <c r="AQ63039" s="9"/>
    </row>
    <row r="63040" spans="41:43" x14ac:dyDescent="0.3">
      <c r="AO63040" s="9"/>
      <c r="AP63040" s="9"/>
      <c r="AQ63040" s="9"/>
    </row>
    <row r="63041" spans="41:43" x14ac:dyDescent="0.3">
      <c r="AO63041" s="9"/>
      <c r="AP63041" s="9"/>
      <c r="AQ63041" s="9"/>
    </row>
    <row r="63042" spans="41:43" x14ac:dyDescent="0.3">
      <c r="AO63042" s="9"/>
      <c r="AP63042" s="9"/>
      <c r="AQ63042" s="9"/>
    </row>
    <row r="63043" spans="41:43" x14ac:dyDescent="0.3">
      <c r="AO63043" s="9"/>
      <c r="AP63043" s="9"/>
      <c r="AQ63043" s="9"/>
    </row>
    <row r="63044" spans="41:43" x14ac:dyDescent="0.3">
      <c r="AO63044" s="9"/>
      <c r="AP63044" s="9"/>
      <c r="AQ63044" s="9"/>
    </row>
    <row r="63045" spans="41:43" x14ac:dyDescent="0.3">
      <c r="AO63045" s="9"/>
      <c r="AP63045" s="9"/>
      <c r="AQ63045" s="9"/>
    </row>
    <row r="63046" spans="41:43" x14ac:dyDescent="0.3">
      <c r="AO63046" s="9"/>
      <c r="AP63046" s="9"/>
      <c r="AQ63046" s="9"/>
    </row>
    <row r="63047" spans="41:43" x14ac:dyDescent="0.3">
      <c r="AO63047" s="9"/>
      <c r="AP63047" s="9"/>
      <c r="AQ63047" s="9"/>
    </row>
    <row r="63048" spans="41:43" x14ac:dyDescent="0.3">
      <c r="AO63048" s="9"/>
      <c r="AP63048" s="9"/>
      <c r="AQ63048" s="9"/>
    </row>
    <row r="63049" spans="41:43" x14ac:dyDescent="0.3">
      <c r="AO63049" s="9"/>
      <c r="AP63049" s="9"/>
      <c r="AQ63049" s="9"/>
    </row>
    <row r="63050" spans="41:43" x14ac:dyDescent="0.3">
      <c r="AO63050" s="9"/>
      <c r="AP63050" s="9"/>
      <c r="AQ63050" s="9"/>
    </row>
    <row r="63051" spans="41:43" x14ac:dyDescent="0.3">
      <c r="AO63051" s="9"/>
      <c r="AP63051" s="9"/>
      <c r="AQ63051" s="9"/>
    </row>
    <row r="63052" spans="41:43" x14ac:dyDescent="0.3">
      <c r="AO63052" s="9"/>
      <c r="AP63052" s="9"/>
      <c r="AQ63052" s="9"/>
    </row>
    <row r="63053" spans="41:43" x14ac:dyDescent="0.3">
      <c r="AO63053" s="9"/>
      <c r="AP63053" s="9"/>
      <c r="AQ63053" s="9"/>
    </row>
    <row r="63054" spans="41:43" x14ac:dyDescent="0.3">
      <c r="AO63054" s="9"/>
      <c r="AP63054" s="9"/>
      <c r="AQ63054" s="9"/>
    </row>
    <row r="63055" spans="41:43" x14ac:dyDescent="0.3">
      <c r="AO63055" s="9"/>
      <c r="AP63055" s="9"/>
      <c r="AQ63055" s="9"/>
    </row>
    <row r="63056" spans="41:43" x14ac:dyDescent="0.3">
      <c r="AO63056" s="9"/>
      <c r="AP63056" s="9"/>
      <c r="AQ63056" s="9"/>
    </row>
    <row r="63057" spans="41:43" x14ac:dyDescent="0.3">
      <c r="AO63057" s="9"/>
      <c r="AP63057" s="9"/>
      <c r="AQ63057" s="9"/>
    </row>
    <row r="63058" spans="41:43" x14ac:dyDescent="0.3">
      <c r="AO63058" s="9"/>
      <c r="AP63058" s="9"/>
      <c r="AQ63058" s="9"/>
    </row>
    <row r="63059" spans="41:43" x14ac:dyDescent="0.3">
      <c r="AO63059" s="9"/>
      <c r="AP63059" s="9"/>
      <c r="AQ63059" s="9"/>
    </row>
    <row r="63060" spans="41:43" x14ac:dyDescent="0.3">
      <c r="AO63060" s="9"/>
      <c r="AP63060" s="9"/>
      <c r="AQ63060" s="9"/>
    </row>
    <row r="63061" spans="41:43" x14ac:dyDescent="0.3">
      <c r="AO63061" s="9"/>
      <c r="AP63061" s="9"/>
      <c r="AQ63061" s="9"/>
    </row>
    <row r="63062" spans="41:43" x14ac:dyDescent="0.3">
      <c r="AO63062" s="9"/>
      <c r="AP63062" s="9"/>
      <c r="AQ63062" s="9"/>
    </row>
    <row r="63063" spans="41:43" x14ac:dyDescent="0.3">
      <c r="AO63063" s="9"/>
      <c r="AP63063" s="9"/>
      <c r="AQ63063" s="9"/>
    </row>
    <row r="63064" spans="41:43" x14ac:dyDescent="0.3">
      <c r="AO63064" s="9"/>
      <c r="AP63064" s="9"/>
      <c r="AQ63064" s="9"/>
    </row>
    <row r="63065" spans="41:43" x14ac:dyDescent="0.3">
      <c r="AO63065" s="9"/>
      <c r="AP63065" s="9"/>
      <c r="AQ63065" s="9"/>
    </row>
    <row r="63066" spans="41:43" x14ac:dyDescent="0.3">
      <c r="AO63066" s="9"/>
      <c r="AP63066" s="9"/>
      <c r="AQ63066" s="9"/>
    </row>
    <row r="63067" spans="41:43" x14ac:dyDescent="0.3">
      <c r="AO63067" s="9"/>
      <c r="AP63067" s="9"/>
      <c r="AQ63067" s="9"/>
    </row>
    <row r="63068" spans="41:43" x14ac:dyDescent="0.3">
      <c r="AO63068" s="9"/>
      <c r="AP63068" s="9"/>
      <c r="AQ63068" s="9"/>
    </row>
    <row r="63069" spans="41:43" x14ac:dyDescent="0.3">
      <c r="AO63069" s="9"/>
      <c r="AP63069" s="9"/>
      <c r="AQ63069" s="9"/>
    </row>
    <row r="63070" spans="41:43" x14ac:dyDescent="0.3">
      <c r="AO63070" s="9"/>
      <c r="AP63070" s="9"/>
      <c r="AQ63070" s="9"/>
    </row>
    <row r="63071" spans="41:43" x14ac:dyDescent="0.3">
      <c r="AO63071" s="9"/>
      <c r="AP63071" s="9"/>
      <c r="AQ63071" s="9"/>
    </row>
    <row r="63072" spans="41:43" x14ac:dyDescent="0.3">
      <c r="AO63072" s="9"/>
      <c r="AP63072" s="9"/>
      <c r="AQ63072" s="9"/>
    </row>
    <row r="63073" spans="41:43" x14ac:dyDescent="0.3">
      <c r="AO63073" s="9"/>
      <c r="AP63073" s="9"/>
      <c r="AQ63073" s="9"/>
    </row>
    <row r="63074" spans="41:43" x14ac:dyDescent="0.3">
      <c r="AO63074" s="9"/>
      <c r="AP63074" s="9"/>
      <c r="AQ63074" s="9"/>
    </row>
    <row r="63075" spans="41:43" x14ac:dyDescent="0.3">
      <c r="AO63075" s="9"/>
      <c r="AP63075" s="9"/>
      <c r="AQ63075" s="9"/>
    </row>
    <row r="63076" spans="41:43" x14ac:dyDescent="0.3">
      <c r="AO63076" s="9"/>
      <c r="AP63076" s="9"/>
      <c r="AQ63076" s="9"/>
    </row>
    <row r="63077" spans="41:43" x14ac:dyDescent="0.3">
      <c r="AO63077" s="9"/>
      <c r="AP63077" s="9"/>
      <c r="AQ63077" s="9"/>
    </row>
    <row r="63078" spans="41:43" x14ac:dyDescent="0.3">
      <c r="AO63078" s="9"/>
      <c r="AP63078" s="9"/>
      <c r="AQ63078" s="9"/>
    </row>
    <row r="63079" spans="41:43" x14ac:dyDescent="0.3">
      <c r="AO63079" s="9"/>
      <c r="AP63079" s="9"/>
      <c r="AQ63079" s="9"/>
    </row>
    <row r="63080" spans="41:43" x14ac:dyDescent="0.3">
      <c r="AO63080" s="9"/>
      <c r="AP63080" s="9"/>
      <c r="AQ63080" s="9"/>
    </row>
    <row r="63081" spans="41:43" x14ac:dyDescent="0.3">
      <c r="AO63081" s="9"/>
      <c r="AP63081" s="9"/>
      <c r="AQ63081" s="9"/>
    </row>
    <row r="63082" spans="41:43" x14ac:dyDescent="0.3">
      <c r="AO63082" s="9"/>
      <c r="AP63082" s="9"/>
      <c r="AQ63082" s="9"/>
    </row>
    <row r="63083" spans="41:43" x14ac:dyDescent="0.3">
      <c r="AO63083" s="9"/>
      <c r="AP63083" s="9"/>
      <c r="AQ63083" s="9"/>
    </row>
    <row r="63084" spans="41:43" x14ac:dyDescent="0.3">
      <c r="AO63084" s="9"/>
      <c r="AP63084" s="9"/>
      <c r="AQ63084" s="9"/>
    </row>
    <row r="63085" spans="41:43" x14ac:dyDescent="0.3">
      <c r="AO63085" s="9"/>
      <c r="AP63085" s="9"/>
      <c r="AQ63085" s="9"/>
    </row>
    <row r="63086" spans="41:43" x14ac:dyDescent="0.3">
      <c r="AO63086" s="9"/>
      <c r="AP63086" s="9"/>
      <c r="AQ63086" s="9"/>
    </row>
    <row r="63087" spans="41:43" x14ac:dyDescent="0.3">
      <c r="AO63087" s="9"/>
      <c r="AP63087" s="9"/>
      <c r="AQ63087" s="9"/>
    </row>
    <row r="63088" spans="41:43" x14ac:dyDescent="0.3">
      <c r="AO63088" s="9"/>
      <c r="AP63088" s="9"/>
      <c r="AQ63088" s="9"/>
    </row>
    <row r="63089" spans="41:43" x14ac:dyDescent="0.3">
      <c r="AO63089" s="9"/>
      <c r="AP63089" s="9"/>
      <c r="AQ63089" s="9"/>
    </row>
    <row r="63090" spans="41:43" x14ac:dyDescent="0.3">
      <c r="AO63090" s="9"/>
      <c r="AP63090" s="9"/>
      <c r="AQ63090" s="9"/>
    </row>
    <row r="63091" spans="41:43" x14ac:dyDescent="0.3">
      <c r="AO63091" s="9"/>
      <c r="AP63091" s="9"/>
      <c r="AQ63091" s="9"/>
    </row>
    <row r="63092" spans="41:43" x14ac:dyDescent="0.3">
      <c r="AO63092" s="9"/>
      <c r="AP63092" s="9"/>
      <c r="AQ63092" s="9"/>
    </row>
    <row r="63093" spans="41:43" x14ac:dyDescent="0.3">
      <c r="AO63093" s="9"/>
      <c r="AP63093" s="9"/>
      <c r="AQ63093" s="9"/>
    </row>
    <row r="63094" spans="41:43" x14ac:dyDescent="0.3">
      <c r="AO63094" s="9"/>
      <c r="AP63094" s="9"/>
      <c r="AQ63094" s="9"/>
    </row>
    <row r="63095" spans="41:43" x14ac:dyDescent="0.3">
      <c r="AO63095" s="9"/>
      <c r="AP63095" s="9"/>
      <c r="AQ63095" s="9"/>
    </row>
    <row r="63096" spans="41:43" x14ac:dyDescent="0.3">
      <c r="AO63096" s="9"/>
      <c r="AP63096" s="9"/>
      <c r="AQ63096" s="9"/>
    </row>
    <row r="63097" spans="41:43" x14ac:dyDescent="0.3">
      <c r="AO63097" s="9"/>
      <c r="AP63097" s="9"/>
      <c r="AQ63097" s="9"/>
    </row>
    <row r="63098" spans="41:43" x14ac:dyDescent="0.3">
      <c r="AO63098" s="9"/>
      <c r="AP63098" s="9"/>
      <c r="AQ63098" s="9"/>
    </row>
    <row r="63099" spans="41:43" x14ac:dyDescent="0.3">
      <c r="AO63099" s="9"/>
      <c r="AP63099" s="9"/>
      <c r="AQ63099" s="9"/>
    </row>
    <row r="63100" spans="41:43" x14ac:dyDescent="0.3">
      <c r="AO63100" s="9"/>
      <c r="AP63100" s="9"/>
      <c r="AQ63100" s="9"/>
    </row>
    <row r="63101" spans="41:43" x14ac:dyDescent="0.3">
      <c r="AO63101" s="9"/>
      <c r="AP63101" s="9"/>
      <c r="AQ63101" s="9"/>
    </row>
    <row r="63102" spans="41:43" x14ac:dyDescent="0.3">
      <c r="AO63102" s="9"/>
      <c r="AP63102" s="9"/>
      <c r="AQ63102" s="9"/>
    </row>
    <row r="63103" spans="41:43" x14ac:dyDescent="0.3">
      <c r="AO63103" s="9"/>
      <c r="AP63103" s="9"/>
      <c r="AQ63103" s="9"/>
    </row>
    <row r="63104" spans="41:43" x14ac:dyDescent="0.3">
      <c r="AO63104" s="9"/>
      <c r="AP63104" s="9"/>
      <c r="AQ63104" s="9"/>
    </row>
    <row r="63105" spans="41:43" x14ac:dyDescent="0.3">
      <c r="AO63105" s="9"/>
      <c r="AP63105" s="9"/>
      <c r="AQ63105" s="9"/>
    </row>
    <row r="63106" spans="41:43" x14ac:dyDescent="0.3">
      <c r="AO63106" s="9"/>
      <c r="AP63106" s="9"/>
      <c r="AQ63106" s="9"/>
    </row>
    <row r="63107" spans="41:43" x14ac:dyDescent="0.3">
      <c r="AO63107" s="9"/>
      <c r="AP63107" s="9"/>
      <c r="AQ63107" s="9"/>
    </row>
    <row r="63108" spans="41:43" x14ac:dyDescent="0.3">
      <c r="AO63108" s="9"/>
      <c r="AP63108" s="9"/>
      <c r="AQ63108" s="9"/>
    </row>
    <row r="63109" spans="41:43" x14ac:dyDescent="0.3">
      <c r="AO63109" s="9"/>
      <c r="AP63109" s="9"/>
      <c r="AQ63109" s="9"/>
    </row>
    <row r="63110" spans="41:43" x14ac:dyDescent="0.3">
      <c r="AO63110" s="9"/>
      <c r="AP63110" s="9"/>
      <c r="AQ63110" s="9"/>
    </row>
    <row r="63111" spans="41:43" x14ac:dyDescent="0.3">
      <c r="AO63111" s="9"/>
      <c r="AP63111" s="9"/>
      <c r="AQ63111" s="9"/>
    </row>
    <row r="63112" spans="41:43" x14ac:dyDescent="0.3">
      <c r="AO63112" s="9"/>
      <c r="AP63112" s="9"/>
      <c r="AQ63112" s="9"/>
    </row>
    <row r="63113" spans="41:43" x14ac:dyDescent="0.3">
      <c r="AO63113" s="9"/>
      <c r="AP63113" s="9"/>
      <c r="AQ63113" s="9"/>
    </row>
    <row r="63114" spans="41:43" x14ac:dyDescent="0.3">
      <c r="AO63114" s="9"/>
      <c r="AP63114" s="9"/>
      <c r="AQ63114" s="9"/>
    </row>
    <row r="63115" spans="41:43" x14ac:dyDescent="0.3">
      <c r="AO63115" s="9"/>
      <c r="AP63115" s="9"/>
      <c r="AQ63115" s="9"/>
    </row>
    <row r="63116" spans="41:43" x14ac:dyDescent="0.3">
      <c r="AO63116" s="9"/>
      <c r="AP63116" s="9"/>
      <c r="AQ63116" s="9"/>
    </row>
    <row r="63117" spans="41:43" x14ac:dyDescent="0.3">
      <c r="AO63117" s="9"/>
      <c r="AP63117" s="9"/>
      <c r="AQ63117" s="9"/>
    </row>
    <row r="63118" spans="41:43" x14ac:dyDescent="0.3">
      <c r="AO63118" s="9"/>
      <c r="AP63118" s="9"/>
      <c r="AQ63118" s="9"/>
    </row>
    <row r="63119" spans="41:43" x14ac:dyDescent="0.3">
      <c r="AO63119" s="9"/>
      <c r="AP63119" s="9"/>
      <c r="AQ63119" s="9"/>
    </row>
    <row r="63120" spans="41:43" x14ac:dyDescent="0.3">
      <c r="AO63120" s="9"/>
      <c r="AP63120" s="9"/>
      <c r="AQ63120" s="9"/>
    </row>
    <row r="63121" spans="41:43" x14ac:dyDescent="0.3">
      <c r="AO63121" s="9"/>
      <c r="AP63121" s="9"/>
      <c r="AQ63121" s="9"/>
    </row>
    <row r="63122" spans="41:43" x14ac:dyDescent="0.3">
      <c r="AO63122" s="9"/>
      <c r="AP63122" s="9"/>
      <c r="AQ63122" s="9"/>
    </row>
    <row r="63123" spans="41:43" x14ac:dyDescent="0.3">
      <c r="AO63123" s="9"/>
      <c r="AP63123" s="9"/>
      <c r="AQ63123" s="9"/>
    </row>
    <row r="63124" spans="41:43" x14ac:dyDescent="0.3">
      <c r="AO63124" s="9"/>
      <c r="AP63124" s="9"/>
      <c r="AQ63124" s="9"/>
    </row>
    <row r="63125" spans="41:43" x14ac:dyDescent="0.3">
      <c r="AO63125" s="9"/>
      <c r="AP63125" s="9"/>
      <c r="AQ63125" s="9"/>
    </row>
    <row r="63126" spans="41:43" x14ac:dyDescent="0.3">
      <c r="AO63126" s="9"/>
      <c r="AP63126" s="9"/>
      <c r="AQ63126" s="9"/>
    </row>
    <row r="63127" spans="41:43" x14ac:dyDescent="0.3">
      <c r="AO63127" s="9"/>
      <c r="AP63127" s="9"/>
      <c r="AQ63127" s="9"/>
    </row>
    <row r="63128" spans="41:43" x14ac:dyDescent="0.3">
      <c r="AO63128" s="9"/>
      <c r="AP63128" s="9"/>
      <c r="AQ63128" s="9"/>
    </row>
    <row r="63129" spans="41:43" x14ac:dyDescent="0.3">
      <c r="AO63129" s="9"/>
      <c r="AP63129" s="9"/>
      <c r="AQ63129" s="9"/>
    </row>
    <row r="63130" spans="41:43" x14ac:dyDescent="0.3">
      <c r="AO63130" s="9"/>
      <c r="AP63130" s="9"/>
      <c r="AQ63130" s="9"/>
    </row>
    <row r="63131" spans="41:43" x14ac:dyDescent="0.3">
      <c r="AO63131" s="9"/>
      <c r="AP63131" s="9"/>
      <c r="AQ63131" s="9"/>
    </row>
    <row r="63132" spans="41:43" x14ac:dyDescent="0.3">
      <c r="AO63132" s="9"/>
      <c r="AP63132" s="9"/>
      <c r="AQ63132" s="9"/>
    </row>
    <row r="63133" spans="41:43" x14ac:dyDescent="0.3">
      <c r="AO63133" s="9"/>
      <c r="AP63133" s="9"/>
      <c r="AQ63133" s="9"/>
    </row>
    <row r="63134" spans="41:43" x14ac:dyDescent="0.3">
      <c r="AO63134" s="9"/>
      <c r="AP63134" s="9"/>
      <c r="AQ63134" s="9"/>
    </row>
    <row r="63135" spans="41:43" x14ac:dyDescent="0.3">
      <c r="AO63135" s="9"/>
      <c r="AP63135" s="9"/>
      <c r="AQ63135" s="9"/>
    </row>
    <row r="63136" spans="41:43" x14ac:dyDescent="0.3">
      <c r="AO63136" s="9"/>
      <c r="AP63136" s="9"/>
      <c r="AQ63136" s="9"/>
    </row>
    <row r="63137" spans="41:43" x14ac:dyDescent="0.3">
      <c r="AO63137" s="9"/>
      <c r="AP63137" s="9"/>
      <c r="AQ63137" s="9"/>
    </row>
    <row r="63138" spans="41:43" x14ac:dyDescent="0.3">
      <c r="AO63138" s="9"/>
      <c r="AP63138" s="9"/>
      <c r="AQ63138" s="9"/>
    </row>
    <row r="63139" spans="41:43" x14ac:dyDescent="0.3">
      <c r="AO63139" s="9"/>
      <c r="AP63139" s="9"/>
      <c r="AQ63139" s="9"/>
    </row>
    <row r="63140" spans="41:43" x14ac:dyDescent="0.3">
      <c r="AO63140" s="9"/>
      <c r="AP63140" s="9"/>
      <c r="AQ63140" s="9"/>
    </row>
    <row r="63141" spans="41:43" x14ac:dyDescent="0.3">
      <c r="AO63141" s="9"/>
      <c r="AP63141" s="9"/>
      <c r="AQ63141" s="9"/>
    </row>
    <row r="63142" spans="41:43" x14ac:dyDescent="0.3">
      <c r="AO63142" s="9"/>
      <c r="AP63142" s="9"/>
      <c r="AQ63142" s="9"/>
    </row>
    <row r="63143" spans="41:43" x14ac:dyDescent="0.3">
      <c r="AO63143" s="9"/>
      <c r="AP63143" s="9"/>
      <c r="AQ63143" s="9"/>
    </row>
    <row r="63144" spans="41:43" x14ac:dyDescent="0.3">
      <c r="AO63144" s="9"/>
      <c r="AP63144" s="9"/>
      <c r="AQ63144" s="9"/>
    </row>
    <row r="63145" spans="41:43" x14ac:dyDescent="0.3">
      <c r="AO63145" s="9"/>
      <c r="AP63145" s="9"/>
      <c r="AQ63145" s="9"/>
    </row>
    <row r="63146" spans="41:43" x14ac:dyDescent="0.3">
      <c r="AO63146" s="9"/>
      <c r="AP63146" s="9"/>
      <c r="AQ63146" s="9"/>
    </row>
    <row r="63147" spans="41:43" x14ac:dyDescent="0.3">
      <c r="AO63147" s="9"/>
      <c r="AP63147" s="9"/>
      <c r="AQ63147" s="9"/>
    </row>
    <row r="63148" spans="41:43" x14ac:dyDescent="0.3">
      <c r="AO63148" s="9"/>
      <c r="AP63148" s="9"/>
      <c r="AQ63148" s="9"/>
    </row>
    <row r="63149" spans="41:43" x14ac:dyDescent="0.3">
      <c r="AO63149" s="9"/>
      <c r="AP63149" s="9"/>
      <c r="AQ63149" s="9"/>
    </row>
    <row r="63150" spans="41:43" x14ac:dyDescent="0.3">
      <c r="AO63150" s="9"/>
      <c r="AP63150" s="9"/>
      <c r="AQ63150" s="9"/>
    </row>
    <row r="63151" spans="41:43" x14ac:dyDescent="0.3">
      <c r="AO63151" s="9"/>
      <c r="AP63151" s="9"/>
      <c r="AQ63151" s="9"/>
    </row>
    <row r="63152" spans="41:43" x14ac:dyDescent="0.3">
      <c r="AO63152" s="9"/>
      <c r="AP63152" s="9"/>
      <c r="AQ63152" s="9"/>
    </row>
    <row r="63153" spans="41:43" x14ac:dyDescent="0.3">
      <c r="AO63153" s="9"/>
      <c r="AP63153" s="9"/>
      <c r="AQ63153" s="9"/>
    </row>
    <row r="63154" spans="41:43" x14ac:dyDescent="0.3">
      <c r="AO63154" s="9"/>
      <c r="AP63154" s="9"/>
      <c r="AQ63154" s="9"/>
    </row>
    <row r="63155" spans="41:43" x14ac:dyDescent="0.3">
      <c r="AO63155" s="9"/>
      <c r="AP63155" s="9"/>
      <c r="AQ63155" s="9"/>
    </row>
    <row r="63156" spans="41:43" x14ac:dyDescent="0.3">
      <c r="AO63156" s="9"/>
      <c r="AP63156" s="9"/>
      <c r="AQ63156" s="9"/>
    </row>
    <row r="63157" spans="41:43" x14ac:dyDescent="0.3">
      <c r="AO63157" s="9"/>
      <c r="AP63157" s="9"/>
      <c r="AQ63157" s="9"/>
    </row>
    <row r="63158" spans="41:43" x14ac:dyDescent="0.3">
      <c r="AO63158" s="9"/>
      <c r="AP63158" s="9"/>
      <c r="AQ63158" s="9"/>
    </row>
    <row r="63159" spans="41:43" x14ac:dyDescent="0.3">
      <c r="AO63159" s="9"/>
      <c r="AP63159" s="9"/>
      <c r="AQ63159" s="9"/>
    </row>
    <row r="63160" spans="41:43" x14ac:dyDescent="0.3">
      <c r="AO63160" s="9"/>
      <c r="AP63160" s="9"/>
      <c r="AQ63160" s="9"/>
    </row>
    <row r="63161" spans="41:43" x14ac:dyDescent="0.3">
      <c r="AO63161" s="9"/>
      <c r="AP63161" s="9"/>
      <c r="AQ63161" s="9"/>
    </row>
    <row r="63162" spans="41:43" x14ac:dyDescent="0.3">
      <c r="AO63162" s="9"/>
      <c r="AP63162" s="9"/>
      <c r="AQ63162" s="9"/>
    </row>
    <row r="63163" spans="41:43" x14ac:dyDescent="0.3">
      <c r="AO63163" s="9"/>
      <c r="AP63163" s="9"/>
      <c r="AQ63163" s="9"/>
    </row>
    <row r="63164" spans="41:43" x14ac:dyDescent="0.3">
      <c r="AO63164" s="9"/>
      <c r="AP63164" s="9"/>
      <c r="AQ63164" s="9"/>
    </row>
    <row r="63165" spans="41:43" x14ac:dyDescent="0.3">
      <c r="AO63165" s="9"/>
      <c r="AP63165" s="9"/>
      <c r="AQ63165" s="9"/>
    </row>
    <row r="63166" spans="41:43" x14ac:dyDescent="0.3">
      <c r="AO63166" s="9"/>
      <c r="AP63166" s="9"/>
      <c r="AQ63166" s="9"/>
    </row>
    <row r="63167" spans="41:43" x14ac:dyDescent="0.3">
      <c r="AO63167" s="9"/>
      <c r="AP63167" s="9"/>
      <c r="AQ63167" s="9"/>
    </row>
    <row r="63168" spans="41:43" x14ac:dyDescent="0.3">
      <c r="AO63168" s="9"/>
      <c r="AP63168" s="9"/>
      <c r="AQ63168" s="9"/>
    </row>
    <row r="63169" spans="41:43" x14ac:dyDescent="0.3">
      <c r="AO63169" s="9"/>
      <c r="AP63169" s="9"/>
      <c r="AQ63169" s="9"/>
    </row>
    <row r="63170" spans="41:43" x14ac:dyDescent="0.3">
      <c r="AO63170" s="9"/>
      <c r="AP63170" s="9"/>
      <c r="AQ63170" s="9"/>
    </row>
    <row r="63171" spans="41:43" x14ac:dyDescent="0.3">
      <c r="AO63171" s="9"/>
      <c r="AP63171" s="9"/>
      <c r="AQ63171" s="9"/>
    </row>
    <row r="63172" spans="41:43" x14ac:dyDescent="0.3">
      <c r="AO63172" s="9"/>
      <c r="AP63172" s="9"/>
      <c r="AQ63172" s="9"/>
    </row>
    <row r="63173" spans="41:43" x14ac:dyDescent="0.3">
      <c r="AO63173" s="9"/>
      <c r="AP63173" s="9"/>
      <c r="AQ63173" s="9"/>
    </row>
    <row r="63174" spans="41:43" x14ac:dyDescent="0.3">
      <c r="AO63174" s="9"/>
      <c r="AP63174" s="9"/>
      <c r="AQ63174" s="9"/>
    </row>
    <row r="63175" spans="41:43" x14ac:dyDescent="0.3">
      <c r="AO63175" s="9"/>
      <c r="AP63175" s="9"/>
      <c r="AQ63175" s="9"/>
    </row>
    <row r="63176" spans="41:43" x14ac:dyDescent="0.3">
      <c r="AO63176" s="9"/>
      <c r="AP63176" s="9"/>
      <c r="AQ63176" s="9"/>
    </row>
    <row r="63177" spans="41:43" x14ac:dyDescent="0.3">
      <c r="AO63177" s="9"/>
      <c r="AP63177" s="9"/>
      <c r="AQ63177" s="9"/>
    </row>
    <row r="63178" spans="41:43" x14ac:dyDescent="0.3">
      <c r="AO63178" s="9"/>
      <c r="AP63178" s="9"/>
      <c r="AQ63178" s="9"/>
    </row>
    <row r="63179" spans="41:43" x14ac:dyDescent="0.3">
      <c r="AO63179" s="9"/>
      <c r="AP63179" s="9"/>
      <c r="AQ63179" s="9"/>
    </row>
    <row r="63180" spans="41:43" x14ac:dyDescent="0.3">
      <c r="AO63180" s="9"/>
      <c r="AP63180" s="9"/>
      <c r="AQ63180" s="9"/>
    </row>
    <row r="63181" spans="41:43" x14ac:dyDescent="0.3">
      <c r="AO63181" s="9"/>
      <c r="AP63181" s="9"/>
      <c r="AQ63181" s="9"/>
    </row>
    <row r="63182" spans="41:43" x14ac:dyDescent="0.3">
      <c r="AO63182" s="9"/>
      <c r="AP63182" s="9"/>
      <c r="AQ63182" s="9"/>
    </row>
    <row r="63183" spans="41:43" x14ac:dyDescent="0.3">
      <c r="AO63183" s="9"/>
      <c r="AP63183" s="9"/>
      <c r="AQ63183" s="9"/>
    </row>
    <row r="63184" spans="41:43" x14ac:dyDescent="0.3">
      <c r="AO63184" s="9"/>
      <c r="AP63184" s="9"/>
      <c r="AQ63184" s="9"/>
    </row>
    <row r="63185" spans="41:43" x14ac:dyDescent="0.3">
      <c r="AO63185" s="9"/>
      <c r="AP63185" s="9"/>
      <c r="AQ63185" s="9"/>
    </row>
    <row r="63186" spans="41:43" x14ac:dyDescent="0.3">
      <c r="AO63186" s="9"/>
      <c r="AP63186" s="9"/>
      <c r="AQ63186" s="9"/>
    </row>
    <row r="63187" spans="41:43" x14ac:dyDescent="0.3">
      <c r="AO63187" s="9"/>
      <c r="AP63187" s="9"/>
      <c r="AQ63187" s="9"/>
    </row>
    <row r="63188" spans="41:43" x14ac:dyDescent="0.3">
      <c r="AO63188" s="9"/>
      <c r="AP63188" s="9"/>
      <c r="AQ63188" s="9"/>
    </row>
    <row r="63189" spans="41:43" x14ac:dyDescent="0.3">
      <c r="AO63189" s="9"/>
      <c r="AP63189" s="9"/>
      <c r="AQ63189" s="9"/>
    </row>
    <row r="63190" spans="41:43" x14ac:dyDescent="0.3">
      <c r="AO63190" s="9"/>
      <c r="AP63190" s="9"/>
      <c r="AQ63190" s="9"/>
    </row>
    <row r="63191" spans="41:43" x14ac:dyDescent="0.3">
      <c r="AO63191" s="9"/>
      <c r="AP63191" s="9"/>
      <c r="AQ63191" s="9"/>
    </row>
    <row r="63192" spans="41:43" x14ac:dyDescent="0.3">
      <c r="AO63192" s="9"/>
      <c r="AP63192" s="9"/>
      <c r="AQ63192" s="9"/>
    </row>
    <row r="63193" spans="41:43" x14ac:dyDescent="0.3">
      <c r="AO63193" s="9"/>
      <c r="AP63193" s="9"/>
      <c r="AQ63193" s="9"/>
    </row>
    <row r="63194" spans="41:43" x14ac:dyDescent="0.3">
      <c r="AO63194" s="9"/>
      <c r="AP63194" s="9"/>
      <c r="AQ63194" s="9"/>
    </row>
    <row r="63195" spans="41:43" x14ac:dyDescent="0.3">
      <c r="AO63195" s="9"/>
      <c r="AP63195" s="9"/>
      <c r="AQ63195" s="9"/>
    </row>
    <row r="63196" spans="41:43" x14ac:dyDescent="0.3">
      <c r="AO63196" s="9"/>
      <c r="AP63196" s="9"/>
      <c r="AQ63196" s="9"/>
    </row>
    <row r="63197" spans="41:43" x14ac:dyDescent="0.3">
      <c r="AO63197" s="9"/>
      <c r="AP63197" s="9"/>
      <c r="AQ63197" s="9"/>
    </row>
    <row r="63198" spans="41:43" x14ac:dyDescent="0.3">
      <c r="AO63198" s="9"/>
      <c r="AP63198" s="9"/>
      <c r="AQ63198" s="9"/>
    </row>
    <row r="63199" spans="41:43" x14ac:dyDescent="0.3">
      <c r="AO63199" s="9"/>
      <c r="AP63199" s="9"/>
      <c r="AQ63199" s="9"/>
    </row>
    <row r="63200" spans="41:43" x14ac:dyDescent="0.3">
      <c r="AO63200" s="9"/>
      <c r="AP63200" s="9"/>
      <c r="AQ63200" s="9"/>
    </row>
    <row r="63201" spans="41:43" x14ac:dyDescent="0.3">
      <c r="AO63201" s="9"/>
      <c r="AP63201" s="9"/>
      <c r="AQ63201" s="9"/>
    </row>
    <row r="63202" spans="41:43" x14ac:dyDescent="0.3">
      <c r="AO63202" s="9"/>
      <c r="AP63202" s="9"/>
      <c r="AQ63202" s="9"/>
    </row>
    <row r="63203" spans="41:43" x14ac:dyDescent="0.3">
      <c r="AO63203" s="9"/>
      <c r="AP63203" s="9"/>
      <c r="AQ63203" s="9"/>
    </row>
    <row r="63204" spans="41:43" x14ac:dyDescent="0.3">
      <c r="AO63204" s="9"/>
      <c r="AP63204" s="9"/>
      <c r="AQ63204" s="9"/>
    </row>
    <row r="63205" spans="41:43" x14ac:dyDescent="0.3">
      <c r="AO63205" s="9"/>
      <c r="AP63205" s="9"/>
      <c r="AQ63205" s="9"/>
    </row>
    <row r="63206" spans="41:43" x14ac:dyDescent="0.3">
      <c r="AO63206" s="9"/>
      <c r="AP63206" s="9"/>
      <c r="AQ63206" s="9"/>
    </row>
    <row r="63207" spans="41:43" x14ac:dyDescent="0.3">
      <c r="AO63207" s="9"/>
      <c r="AP63207" s="9"/>
      <c r="AQ63207" s="9"/>
    </row>
    <row r="63208" spans="41:43" x14ac:dyDescent="0.3">
      <c r="AO63208" s="9"/>
      <c r="AP63208" s="9"/>
      <c r="AQ63208" s="9"/>
    </row>
    <row r="63209" spans="41:43" x14ac:dyDescent="0.3">
      <c r="AO63209" s="9"/>
      <c r="AP63209" s="9"/>
      <c r="AQ63209" s="9"/>
    </row>
    <row r="63210" spans="41:43" x14ac:dyDescent="0.3">
      <c r="AO63210" s="9"/>
      <c r="AP63210" s="9"/>
      <c r="AQ63210" s="9"/>
    </row>
    <row r="63211" spans="41:43" x14ac:dyDescent="0.3">
      <c r="AO63211" s="9"/>
      <c r="AP63211" s="9"/>
      <c r="AQ63211" s="9"/>
    </row>
    <row r="63212" spans="41:43" x14ac:dyDescent="0.3">
      <c r="AO63212" s="9"/>
      <c r="AP63212" s="9"/>
      <c r="AQ63212" s="9"/>
    </row>
    <row r="63213" spans="41:43" x14ac:dyDescent="0.3">
      <c r="AO63213" s="9"/>
      <c r="AP63213" s="9"/>
      <c r="AQ63213" s="9"/>
    </row>
    <row r="63214" spans="41:43" x14ac:dyDescent="0.3">
      <c r="AO63214" s="9"/>
      <c r="AP63214" s="9"/>
      <c r="AQ63214" s="9"/>
    </row>
    <row r="63215" spans="41:43" x14ac:dyDescent="0.3">
      <c r="AO63215" s="9"/>
      <c r="AP63215" s="9"/>
      <c r="AQ63215" s="9"/>
    </row>
    <row r="63216" spans="41:43" x14ac:dyDescent="0.3">
      <c r="AO63216" s="9"/>
      <c r="AP63216" s="9"/>
      <c r="AQ63216" s="9"/>
    </row>
    <row r="63217" spans="41:43" x14ac:dyDescent="0.3">
      <c r="AO63217" s="9"/>
      <c r="AP63217" s="9"/>
      <c r="AQ63217" s="9"/>
    </row>
    <row r="63218" spans="41:43" x14ac:dyDescent="0.3">
      <c r="AO63218" s="9"/>
      <c r="AP63218" s="9"/>
      <c r="AQ63218" s="9"/>
    </row>
    <row r="63219" spans="41:43" x14ac:dyDescent="0.3">
      <c r="AO63219" s="9"/>
      <c r="AP63219" s="9"/>
      <c r="AQ63219" s="9"/>
    </row>
    <row r="63220" spans="41:43" x14ac:dyDescent="0.3">
      <c r="AO63220" s="9"/>
      <c r="AP63220" s="9"/>
      <c r="AQ63220" s="9"/>
    </row>
    <row r="63221" spans="41:43" x14ac:dyDescent="0.3">
      <c r="AO63221" s="9"/>
      <c r="AP63221" s="9"/>
      <c r="AQ63221" s="9"/>
    </row>
    <row r="63222" spans="41:43" x14ac:dyDescent="0.3">
      <c r="AO63222" s="9"/>
      <c r="AP63222" s="9"/>
      <c r="AQ63222" s="9"/>
    </row>
    <row r="63223" spans="41:43" x14ac:dyDescent="0.3">
      <c r="AO63223" s="9"/>
      <c r="AP63223" s="9"/>
      <c r="AQ63223" s="9"/>
    </row>
    <row r="63224" spans="41:43" x14ac:dyDescent="0.3">
      <c r="AO63224" s="9"/>
      <c r="AP63224" s="9"/>
      <c r="AQ63224" s="9"/>
    </row>
    <row r="63225" spans="41:43" x14ac:dyDescent="0.3">
      <c r="AO63225" s="9"/>
      <c r="AP63225" s="9"/>
      <c r="AQ63225" s="9"/>
    </row>
    <row r="63226" spans="41:43" x14ac:dyDescent="0.3">
      <c r="AO63226" s="9"/>
      <c r="AP63226" s="9"/>
      <c r="AQ63226" s="9"/>
    </row>
    <row r="63227" spans="41:43" x14ac:dyDescent="0.3">
      <c r="AO63227" s="9"/>
      <c r="AP63227" s="9"/>
      <c r="AQ63227" s="9"/>
    </row>
    <row r="63228" spans="41:43" x14ac:dyDescent="0.3">
      <c r="AO63228" s="9"/>
      <c r="AP63228" s="9"/>
      <c r="AQ63228" s="9"/>
    </row>
    <row r="63229" spans="41:43" x14ac:dyDescent="0.3">
      <c r="AO63229" s="9"/>
      <c r="AP63229" s="9"/>
      <c r="AQ63229" s="9"/>
    </row>
    <row r="63230" spans="41:43" x14ac:dyDescent="0.3">
      <c r="AO63230" s="9"/>
      <c r="AP63230" s="9"/>
      <c r="AQ63230" s="9"/>
    </row>
    <row r="63231" spans="41:43" x14ac:dyDescent="0.3">
      <c r="AO63231" s="9"/>
      <c r="AP63231" s="9"/>
      <c r="AQ63231" s="9"/>
    </row>
    <row r="63232" spans="41:43" x14ac:dyDescent="0.3">
      <c r="AO63232" s="9"/>
      <c r="AP63232" s="9"/>
      <c r="AQ63232" s="9"/>
    </row>
    <row r="63233" spans="41:43" x14ac:dyDescent="0.3">
      <c r="AO63233" s="9"/>
      <c r="AP63233" s="9"/>
      <c r="AQ63233" s="9"/>
    </row>
    <row r="63234" spans="41:43" x14ac:dyDescent="0.3">
      <c r="AO63234" s="9"/>
      <c r="AP63234" s="9"/>
      <c r="AQ63234" s="9"/>
    </row>
    <row r="63235" spans="41:43" x14ac:dyDescent="0.3">
      <c r="AO63235" s="9"/>
      <c r="AP63235" s="9"/>
      <c r="AQ63235" s="9"/>
    </row>
    <row r="63236" spans="41:43" x14ac:dyDescent="0.3">
      <c r="AO63236" s="9"/>
      <c r="AP63236" s="9"/>
      <c r="AQ63236" s="9"/>
    </row>
    <row r="63237" spans="41:43" x14ac:dyDescent="0.3">
      <c r="AO63237" s="9"/>
      <c r="AP63237" s="9"/>
      <c r="AQ63237" s="9"/>
    </row>
    <row r="63238" spans="41:43" x14ac:dyDescent="0.3">
      <c r="AO63238" s="9"/>
      <c r="AP63238" s="9"/>
      <c r="AQ63238" s="9"/>
    </row>
    <row r="63239" spans="41:43" x14ac:dyDescent="0.3">
      <c r="AO63239" s="9"/>
      <c r="AP63239" s="9"/>
      <c r="AQ63239" s="9"/>
    </row>
    <row r="63240" spans="41:43" x14ac:dyDescent="0.3">
      <c r="AO63240" s="9"/>
      <c r="AP63240" s="9"/>
      <c r="AQ63240" s="9"/>
    </row>
    <row r="63241" spans="41:43" x14ac:dyDescent="0.3">
      <c r="AO63241" s="9"/>
      <c r="AP63241" s="9"/>
      <c r="AQ63241" s="9"/>
    </row>
    <row r="63242" spans="41:43" x14ac:dyDescent="0.3">
      <c r="AO63242" s="9"/>
      <c r="AP63242" s="9"/>
      <c r="AQ63242" s="9"/>
    </row>
    <row r="63243" spans="41:43" x14ac:dyDescent="0.3">
      <c r="AO63243" s="9"/>
      <c r="AP63243" s="9"/>
      <c r="AQ63243" s="9"/>
    </row>
    <row r="63244" spans="41:43" x14ac:dyDescent="0.3">
      <c r="AO63244" s="9"/>
      <c r="AP63244" s="9"/>
      <c r="AQ63244" s="9"/>
    </row>
    <row r="63245" spans="41:43" x14ac:dyDescent="0.3">
      <c r="AO63245" s="9"/>
      <c r="AP63245" s="9"/>
      <c r="AQ63245" s="9"/>
    </row>
    <row r="63246" spans="41:43" x14ac:dyDescent="0.3">
      <c r="AO63246" s="9"/>
      <c r="AP63246" s="9"/>
      <c r="AQ63246" s="9"/>
    </row>
    <row r="63247" spans="41:43" x14ac:dyDescent="0.3">
      <c r="AO63247" s="9"/>
      <c r="AP63247" s="9"/>
      <c r="AQ63247" s="9"/>
    </row>
    <row r="63248" spans="41:43" x14ac:dyDescent="0.3">
      <c r="AO63248" s="9"/>
      <c r="AP63248" s="9"/>
      <c r="AQ63248" s="9"/>
    </row>
    <row r="63249" spans="41:43" x14ac:dyDescent="0.3">
      <c r="AO63249" s="9"/>
      <c r="AP63249" s="9"/>
      <c r="AQ63249" s="9"/>
    </row>
    <row r="63250" spans="41:43" x14ac:dyDescent="0.3">
      <c r="AO63250" s="9"/>
      <c r="AP63250" s="9"/>
      <c r="AQ63250" s="9"/>
    </row>
    <row r="63251" spans="41:43" x14ac:dyDescent="0.3">
      <c r="AO63251" s="9"/>
      <c r="AP63251" s="9"/>
      <c r="AQ63251" s="9"/>
    </row>
    <row r="63252" spans="41:43" x14ac:dyDescent="0.3">
      <c r="AO63252" s="9"/>
      <c r="AP63252" s="9"/>
      <c r="AQ63252" s="9"/>
    </row>
    <row r="63253" spans="41:43" x14ac:dyDescent="0.3">
      <c r="AO63253" s="9"/>
      <c r="AP63253" s="9"/>
      <c r="AQ63253" s="9"/>
    </row>
    <row r="63254" spans="41:43" x14ac:dyDescent="0.3">
      <c r="AO63254" s="9"/>
      <c r="AP63254" s="9"/>
      <c r="AQ63254" s="9"/>
    </row>
    <row r="63255" spans="41:43" x14ac:dyDescent="0.3">
      <c r="AO63255" s="9"/>
      <c r="AP63255" s="9"/>
      <c r="AQ63255" s="9"/>
    </row>
    <row r="63256" spans="41:43" x14ac:dyDescent="0.3">
      <c r="AO63256" s="9"/>
      <c r="AP63256" s="9"/>
      <c r="AQ63256" s="9"/>
    </row>
    <row r="63257" spans="41:43" x14ac:dyDescent="0.3">
      <c r="AO63257" s="9"/>
      <c r="AP63257" s="9"/>
      <c r="AQ63257" s="9"/>
    </row>
    <row r="63258" spans="41:43" x14ac:dyDescent="0.3">
      <c r="AO63258" s="9"/>
      <c r="AP63258" s="9"/>
      <c r="AQ63258" s="9"/>
    </row>
    <row r="63259" spans="41:43" x14ac:dyDescent="0.3">
      <c r="AO63259" s="9"/>
      <c r="AP63259" s="9"/>
      <c r="AQ63259" s="9"/>
    </row>
    <row r="63260" spans="41:43" x14ac:dyDescent="0.3">
      <c r="AO63260" s="9"/>
      <c r="AP63260" s="9"/>
      <c r="AQ63260" s="9"/>
    </row>
    <row r="63261" spans="41:43" x14ac:dyDescent="0.3">
      <c r="AO63261" s="9"/>
      <c r="AP63261" s="9"/>
      <c r="AQ63261" s="9"/>
    </row>
    <row r="63262" spans="41:43" x14ac:dyDescent="0.3">
      <c r="AO63262" s="9"/>
      <c r="AP63262" s="9"/>
      <c r="AQ63262" s="9"/>
    </row>
    <row r="63263" spans="41:43" x14ac:dyDescent="0.3">
      <c r="AO63263" s="9"/>
      <c r="AP63263" s="9"/>
      <c r="AQ63263" s="9"/>
    </row>
    <row r="63264" spans="41:43" x14ac:dyDescent="0.3">
      <c r="AO63264" s="9"/>
      <c r="AP63264" s="9"/>
      <c r="AQ63264" s="9"/>
    </row>
    <row r="63265" spans="41:43" x14ac:dyDescent="0.3">
      <c r="AO63265" s="9"/>
      <c r="AP63265" s="9"/>
      <c r="AQ63265" s="9"/>
    </row>
    <row r="63266" spans="41:43" x14ac:dyDescent="0.3">
      <c r="AO63266" s="9"/>
      <c r="AP63266" s="9"/>
      <c r="AQ63266" s="9"/>
    </row>
    <row r="63267" spans="41:43" x14ac:dyDescent="0.3">
      <c r="AO63267" s="9"/>
      <c r="AP63267" s="9"/>
      <c r="AQ63267" s="9"/>
    </row>
    <row r="63268" spans="41:43" x14ac:dyDescent="0.3">
      <c r="AO63268" s="9"/>
      <c r="AP63268" s="9"/>
      <c r="AQ63268" s="9"/>
    </row>
    <row r="63269" spans="41:43" x14ac:dyDescent="0.3">
      <c r="AO63269" s="9"/>
      <c r="AP63269" s="9"/>
      <c r="AQ63269" s="9"/>
    </row>
    <row r="63270" spans="41:43" x14ac:dyDescent="0.3">
      <c r="AO63270" s="9"/>
      <c r="AP63270" s="9"/>
      <c r="AQ63270" s="9"/>
    </row>
    <row r="63271" spans="41:43" x14ac:dyDescent="0.3">
      <c r="AO63271" s="9"/>
      <c r="AP63271" s="9"/>
      <c r="AQ63271" s="9"/>
    </row>
    <row r="63272" spans="41:43" x14ac:dyDescent="0.3">
      <c r="AO63272" s="9"/>
      <c r="AP63272" s="9"/>
      <c r="AQ63272" s="9"/>
    </row>
    <row r="63273" spans="41:43" x14ac:dyDescent="0.3">
      <c r="AO63273" s="9"/>
      <c r="AP63273" s="9"/>
      <c r="AQ63273" s="9"/>
    </row>
    <row r="63274" spans="41:43" x14ac:dyDescent="0.3">
      <c r="AO63274" s="9"/>
      <c r="AP63274" s="9"/>
      <c r="AQ63274" s="9"/>
    </row>
    <row r="63275" spans="41:43" x14ac:dyDescent="0.3">
      <c r="AO63275" s="9"/>
      <c r="AP63275" s="9"/>
      <c r="AQ63275" s="9"/>
    </row>
    <row r="63276" spans="41:43" x14ac:dyDescent="0.3">
      <c r="AO63276" s="9"/>
      <c r="AP63276" s="9"/>
      <c r="AQ63276" s="9"/>
    </row>
    <row r="63277" spans="41:43" x14ac:dyDescent="0.3">
      <c r="AO63277" s="9"/>
      <c r="AP63277" s="9"/>
      <c r="AQ63277" s="9"/>
    </row>
    <row r="63278" spans="41:43" x14ac:dyDescent="0.3">
      <c r="AO63278" s="9"/>
      <c r="AP63278" s="9"/>
      <c r="AQ63278" s="9"/>
    </row>
    <row r="63279" spans="41:43" x14ac:dyDescent="0.3">
      <c r="AO63279" s="9"/>
      <c r="AP63279" s="9"/>
      <c r="AQ63279" s="9"/>
    </row>
    <row r="63280" spans="41:43" x14ac:dyDescent="0.3">
      <c r="AO63280" s="9"/>
      <c r="AP63280" s="9"/>
      <c r="AQ63280" s="9"/>
    </row>
    <row r="63281" spans="41:43" x14ac:dyDescent="0.3">
      <c r="AO63281" s="9"/>
      <c r="AP63281" s="9"/>
      <c r="AQ63281" s="9"/>
    </row>
    <row r="63282" spans="41:43" x14ac:dyDescent="0.3">
      <c r="AO63282" s="9"/>
      <c r="AP63282" s="9"/>
      <c r="AQ63282" s="9"/>
    </row>
    <row r="63283" spans="41:43" x14ac:dyDescent="0.3">
      <c r="AO63283" s="9"/>
      <c r="AP63283" s="9"/>
      <c r="AQ63283" s="9"/>
    </row>
    <row r="63284" spans="41:43" x14ac:dyDescent="0.3">
      <c r="AO63284" s="9"/>
      <c r="AP63284" s="9"/>
      <c r="AQ63284" s="9"/>
    </row>
    <row r="63285" spans="41:43" x14ac:dyDescent="0.3">
      <c r="AO63285" s="9"/>
      <c r="AP63285" s="9"/>
      <c r="AQ63285" s="9"/>
    </row>
    <row r="63286" spans="41:43" x14ac:dyDescent="0.3">
      <c r="AO63286" s="9"/>
      <c r="AP63286" s="9"/>
      <c r="AQ63286" s="9"/>
    </row>
    <row r="63287" spans="41:43" x14ac:dyDescent="0.3">
      <c r="AO63287" s="9"/>
      <c r="AP63287" s="9"/>
      <c r="AQ63287" s="9"/>
    </row>
    <row r="63288" spans="41:43" x14ac:dyDescent="0.3">
      <c r="AO63288" s="9"/>
      <c r="AP63288" s="9"/>
      <c r="AQ63288" s="9"/>
    </row>
    <row r="63289" spans="41:43" x14ac:dyDescent="0.3">
      <c r="AO63289" s="9"/>
      <c r="AP63289" s="9"/>
      <c r="AQ63289" s="9"/>
    </row>
    <row r="63290" spans="41:43" x14ac:dyDescent="0.3">
      <c r="AO63290" s="9"/>
      <c r="AP63290" s="9"/>
      <c r="AQ63290" s="9"/>
    </row>
    <row r="63291" spans="41:43" x14ac:dyDescent="0.3">
      <c r="AO63291" s="9"/>
      <c r="AP63291" s="9"/>
      <c r="AQ63291" s="9"/>
    </row>
    <row r="63292" spans="41:43" x14ac:dyDescent="0.3">
      <c r="AO63292" s="9"/>
      <c r="AP63292" s="9"/>
      <c r="AQ63292" s="9"/>
    </row>
    <row r="63293" spans="41:43" x14ac:dyDescent="0.3">
      <c r="AO63293" s="9"/>
      <c r="AP63293" s="9"/>
      <c r="AQ63293" s="9"/>
    </row>
    <row r="63294" spans="41:43" x14ac:dyDescent="0.3">
      <c r="AO63294" s="9"/>
      <c r="AP63294" s="9"/>
      <c r="AQ63294" s="9"/>
    </row>
    <row r="63295" spans="41:43" x14ac:dyDescent="0.3">
      <c r="AO63295" s="9"/>
      <c r="AP63295" s="9"/>
      <c r="AQ63295" s="9"/>
    </row>
    <row r="63296" spans="41:43" x14ac:dyDescent="0.3">
      <c r="AO63296" s="9"/>
      <c r="AP63296" s="9"/>
      <c r="AQ63296" s="9"/>
    </row>
    <row r="63297" spans="41:43" x14ac:dyDescent="0.3">
      <c r="AO63297" s="9"/>
      <c r="AP63297" s="9"/>
      <c r="AQ63297" s="9"/>
    </row>
    <row r="63298" spans="41:43" x14ac:dyDescent="0.3">
      <c r="AO63298" s="9"/>
      <c r="AP63298" s="9"/>
      <c r="AQ63298" s="9"/>
    </row>
    <row r="63299" spans="41:43" x14ac:dyDescent="0.3">
      <c r="AO63299" s="9"/>
      <c r="AP63299" s="9"/>
      <c r="AQ63299" s="9"/>
    </row>
    <row r="63300" spans="41:43" x14ac:dyDescent="0.3">
      <c r="AO63300" s="9"/>
      <c r="AP63300" s="9"/>
      <c r="AQ63300" s="9"/>
    </row>
    <row r="63301" spans="41:43" x14ac:dyDescent="0.3">
      <c r="AO63301" s="9"/>
      <c r="AP63301" s="9"/>
      <c r="AQ63301" s="9"/>
    </row>
    <row r="63302" spans="41:43" x14ac:dyDescent="0.3">
      <c r="AO63302" s="9"/>
      <c r="AP63302" s="9"/>
      <c r="AQ63302" s="9"/>
    </row>
    <row r="63303" spans="41:43" x14ac:dyDescent="0.3">
      <c r="AO63303" s="9"/>
      <c r="AP63303" s="9"/>
      <c r="AQ63303" s="9"/>
    </row>
    <row r="63304" spans="41:43" x14ac:dyDescent="0.3">
      <c r="AO63304" s="9"/>
      <c r="AP63304" s="9"/>
      <c r="AQ63304" s="9"/>
    </row>
    <row r="63305" spans="41:43" x14ac:dyDescent="0.3">
      <c r="AO63305" s="9"/>
      <c r="AP63305" s="9"/>
      <c r="AQ63305" s="9"/>
    </row>
    <row r="63306" spans="41:43" x14ac:dyDescent="0.3">
      <c r="AO63306" s="9"/>
      <c r="AP63306" s="9"/>
      <c r="AQ63306" s="9"/>
    </row>
    <row r="63307" spans="41:43" x14ac:dyDescent="0.3">
      <c r="AO63307" s="9"/>
      <c r="AP63307" s="9"/>
      <c r="AQ63307" s="9"/>
    </row>
    <row r="63308" spans="41:43" x14ac:dyDescent="0.3">
      <c r="AO63308" s="9"/>
      <c r="AP63308" s="9"/>
      <c r="AQ63308" s="9"/>
    </row>
    <row r="63309" spans="41:43" x14ac:dyDescent="0.3">
      <c r="AO63309" s="9"/>
      <c r="AP63309" s="9"/>
      <c r="AQ63309" s="9"/>
    </row>
    <row r="63310" spans="41:43" x14ac:dyDescent="0.3">
      <c r="AO63310" s="9"/>
      <c r="AP63310" s="9"/>
      <c r="AQ63310" s="9"/>
    </row>
    <row r="63311" spans="41:43" x14ac:dyDescent="0.3">
      <c r="AO63311" s="9"/>
      <c r="AP63311" s="9"/>
      <c r="AQ63311" s="9"/>
    </row>
    <row r="63312" spans="41:43" x14ac:dyDescent="0.3">
      <c r="AO63312" s="9"/>
      <c r="AP63312" s="9"/>
      <c r="AQ63312" s="9"/>
    </row>
    <row r="63313" spans="41:43" x14ac:dyDescent="0.3">
      <c r="AO63313" s="9"/>
      <c r="AP63313" s="9"/>
      <c r="AQ63313" s="9"/>
    </row>
    <row r="63314" spans="41:43" x14ac:dyDescent="0.3">
      <c r="AO63314" s="9"/>
      <c r="AP63314" s="9"/>
      <c r="AQ63314" s="9"/>
    </row>
    <row r="63315" spans="41:43" x14ac:dyDescent="0.3">
      <c r="AO63315" s="9"/>
      <c r="AP63315" s="9"/>
      <c r="AQ63315" s="9"/>
    </row>
    <row r="63316" spans="41:43" x14ac:dyDescent="0.3">
      <c r="AO63316" s="9"/>
      <c r="AP63316" s="9"/>
      <c r="AQ63316" s="9"/>
    </row>
    <row r="63317" spans="41:43" x14ac:dyDescent="0.3">
      <c r="AO63317" s="9"/>
      <c r="AP63317" s="9"/>
      <c r="AQ63317" s="9"/>
    </row>
    <row r="63318" spans="41:43" x14ac:dyDescent="0.3">
      <c r="AO63318" s="9"/>
      <c r="AP63318" s="9"/>
      <c r="AQ63318" s="9"/>
    </row>
    <row r="63319" spans="41:43" x14ac:dyDescent="0.3">
      <c r="AO63319" s="9"/>
      <c r="AP63319" s="9"/>
      <c r="AQ63319" s="9"/>
    </row>
    <row r="63320" spans="41:43" x14ac:dyDescent="0.3">
      <c r="AO63320" s="9"/>
      <c r="AP63320" s="9"/>
      <c r="AQ63320" s="9"/>
    </row>
    <row r="63321" spans="41:43" x14ac:dyDescent="0.3">
      <c r="AO63321" s="9"/>
      <c r="AP63321" s="9"/>
      <c r="AQ63321" s="9"/>
    </row>
    <row r="63322" spans="41:43" x14ac:dyDescent="0.3">
      <c r="AO63322" s="9"/>
      <c r="AP63322" s="9"/>
      <c r="AQ63322" s="9"/>
    </row>
    <row r="63323" spans="41:43" x14ac:dyDescent="0.3">
      <c r="AO63323" s="9"/>
      <c r="AP63323" s="9"/>
      <c r="AQ63323" s="9"/>
    </row>
    <row r="63324" spans="41:43" x14ac:dyDescent="0.3">
      <c r="AO63324" s="9"/>
      <c r="AP63324" s="9"/>
      <c r="AQ63324" s="9"/>
    </row>
    <row r="63325" spans="41:43" x14ac:dyDescent="0.3">
      <c r="AO63325" s="9"/>
      <c r="AP63325" s="9"/>
      <c r="AQ63325" s="9"/>
    </row>
    <row r="63326" spans="41:43" x14ac:dyDescent="0.3">
      <c r="AO63326" s="9"/>
      <c r="AP63326" s="9"/>
      <c r="AQ63326" s="9"/>
    </row>
    <row r="63327" spans="41:43" x14ac:dyDescent="0.3">
      <c r="AO63327" s="9"/>
      <c r="AP63327" s="9"/>
      <c r="AQ63327" s="9"/>
    </row>
    <row r="63328" spans="41:43" x14ac:dyDescent="0.3">
      <c r="AO63328" s="9"/>
      <c r="AP63328" s="9"/>
      <c r="AQ63328" s="9"/>
    </row>
    <row r="63329" spans="41:43" x14ac:dyDescent="0.3">
      <c r="AO63329" s="9"/>
      <c r="AP63329" s="9"/>
      <c r="AQ63329" s="9"/>
    </row>
    <row r="63330" spans="41:43" x14ac:dyDescent="0.3">
      <c r="AO63330" s="9"/>
      <c r="AP63330" s="9"/>
      <c r="AQ63330" s="9"/>
    </row>
    <row r="63331" spans="41:43" x14ac:dyDescent="0.3">
      <c r="AO63331" s="9"/>
      <c r="AP63331" s="9"/>
      <c r="AQ63331" s="9"/>
    </row>
    <row r="63332" spans="41:43" x14ac:dyDescent="0.3">
      <c r="AO63332" s="9"/>
      <c r="AP63332" s="9"/>
      <c r="AQ63332" s="9"/>
    </row>
    <row r="63333" spans="41:43" x14ac:dyDescent="0.3">
      <c r="AO63333" s="9"/>
      <c r="AP63333" s="9"/>
      <c r="AQ63333" s="9"/>
    </row>
    <row r="63334" spans="41:43" x14ac:dyDescent="0.3">
      <c r="AO63334" s="9"/>
      <c r="AP63334" s="9"/>
      <c r="AQ63334" s="9"/>
    </row>
    <row r="63335" spans="41:43" x14ac:dyDescent="0.3">
      <c r="AO63335" s="9"/>
      <c r="AP63335" s="9"/>
      <c r="AQ63335" s="9"/>
    </row>
    <row r="63336" spans="41:43" x14ac:dyDescent="0.3">
      <c r="AO63336" s="9"/>
      <c r="AP63336" s="9"/>
      <c r="AQ63336" s="9"/>
    </row>
    <row r="63337" spans="41:43" x14ac:dyDescent="0.3">
      <c r="AO63337" s="9"/>
      <c r="AP63337" s="9"/>
      <c r="AQ63337" s="9"/>
    </row>
    <row r="63338" spans="41:43" x14ac:dyDescent="0.3">
      <c r="AO63338" s="9"/>
      <c r="AP63338" s="9"/>
      <c r="AQ63338" s="9"/>
    </row>
    <row r="63339" spans="41:43" x14ac:dyDescent="0.3">
      <c r="AO63339" s="9"/>
      <c r="AP63339" s="9"/>
      <c r="AQ63339" s="9"/>
    </row>
    <row r="63340" spans="41:43" x14ac:dyDescent="0.3">
      <c r="AO63340" s="9"/>
      <c r="AP63340" s="9"/>
      <c r="AQ63340" s="9"/>
    </row>
    <row r="63341" spans="41:43" x14ac:dyDescent="0.3">
      <c r="AO63341" s="9"/>
      <c r="AP63341" s="9"/>
      <c r="AQ63341" s="9"/>
    </row>
    <row r="63342" spans="41:43" x14ac:dyDescent="0.3">
      <c r="AO63342" s="9"/>
      <c r="AP63342" s="9"/>
      <c r="AQ63342" s="9"/>
    </row>
    <row r="63343" spans="41:43" x14ac:dyDescent="0.3">
      <c r="AO63343" s="9"/>
      <c r="AP63343" s="9"/>
      <c r="AQ63343" s="9"/>
    </row>
    <row r="63344" spans="41:43" x14ac:dyDescent="0.3">
      <c r="AO63344" s="9"/>
      <c r="AP63344" s="9"/>
      <c r="AQ63344" s="9"/>
    </row>
    <row r="63345" spans="41:43" x14ac:dyDescent="0.3">
      <c r="AO63345" s="9"/>
      <c r="AP63345" s="9"/>
      <c r="AQ63345" s="9"/>
    </row>
    <row r="63346" spans="41:43" x14ac:dyDescent="0.3">
      <c r="AO63346" s="9"/>
      <c r="AP63346" s="9"/>
      <c r="AQ63346" s="9"/>
    </row>
    <row r="63347" spans="41:43" x14ac:dyDescent="0.3">
      <c r="AO63347" s="9"/>
      <c r="AP63347" s="9"/>
      <c r="AQ63347" s="9"/>
    </row>
    <row r="63348" spans="41:43" x14ac:dyDescent="0.3">
      <c r="AO63348" s="9"/>
      <c r="AP63348" s="9"/>
      <c r="AQ63348" s="9"/>
    </row>
    <row r="63349" spans="41:43" x14ac:dyDescent="0.3">
      <c r="AO63349" s="9"/>
      <c r="AP63349" s="9"/>
      <c r="AQ63349" s="9"/>
    </row>
    <row r="63350" spans="41:43" x14ac:dyDescent="0.3">
      <c r="AO63350" s="9"/>
      <c r="AP63350" s="9"/>
      <c r="AQ63350" s="9"/>
    </row>
    <row r="63351" spans="41:43" x14ac:dyDescent="0.3">
      <c r="AO63351" s="9"/>
      <c r="AP63351" s="9"/>
      <c r="AQ63351" s="9"/>
    </row>
    <row r="63352" spans="41:43" x14ac:dyDescent="0.3">
      <c r="AO63352" s="9"/>
      <c r="AP63352" s="9"/>
      <c r="AQ63352" s="9"/>
    </row>
    <row r="63353" spans="41:43" x14ac:dyDescent="0.3">
      <c r="AO63353" s="9"/>
      <c r="AP63353" s="9"/>
      <c r="AQ63353" s="9"/>
    </row>
    <row r="63354" spans="41:43" x14ac:dyDescent="0.3">
      <c r="AO63354" s="9"/>
      <c r="AP63354" s="9"/>
      <c r="AQ63354" s="9"/>
    </row>
    <row r="63355" spans="41:43" x14ac:dyDescent="0.3">
      <c r="AO63355" s="9"/>
      <c r="AP63355" s="9"/>
      <c r="AQ63355" s="9"/>
    </row>
    <row r="63356" spans="41:43" x14ac:dyDescent="0.3">
      <c r="AO63356" s="9"/>
      <c r="AP63356" s="9"/>
      <c r="AQ63356" s="9"/>
    </row>
    <row r="63357" spans="41:43" x14ac:dyDescent="0.3">
      <c r="AO63357" s="9"/>
      <c r="AP63357" s="9"/>
      <c r="AQ63357" s="9"/>
    </row>
    <row r="63358" spans="41:43" x14ac:dyDescent="0.3">
      <c r="AO63358" s="9"/>
      <c r="AP63358" s="9"/>
      <c r="AQ63358" s="9"/>
    </row>
    <row r="63359" spans="41:43" x14ac:dyDescent="0.3">
      <c r="AO63359" s="9"/>
      <c r="AP63359" s="9"/>
      <c r="AQ63359" s="9"/>
    </row>
    <row r="63360" spans="41:43" x14ac:dyDescent="0.3">
      <c r="AO63360" s="9"/>
      <c r="AP63360" s="9"/>
      <c r="AQ63360" s="9"/>
    </row>
    <row r="63361" spans="41:43" x14ac:dyDescent="0.3">
      <c r="AO63361" s="9"/>
      <c r="AP63361" s="9"/>
      <c r="AQ63361" s="9"/>
    </row>
    <row r="63362" spans="41:43" x14ac:dyDescent="0.3">
      <c r="AO63362" s="9"/>
      <c r="AP63362" s="9"/>
      <c r="AQ63362" s="9"/>
    </row>
    <row r="63363" spans="41:43" x14ac:dyDescent="0.3">
      <c r="AO63363" s="9"/>
      <c r="AP63363" s="9"/>
      <c r="AQ63363" s="9"/>
    </row>
    <row r="63364" spans="41:43" x14ac:dyDescent="0.3">
      <c r="AO63364" s="9"/>
      <c r="AP63364" s="9"/>
      <c r="AQ63364" s="9"/>
    </row>
    <row r="63365" spans="41:43" x14ac:dyDescent="0.3">
      <c r="AO63365" s="9"/>
      <c r="AP63365" s="9"/>
      <c r="AQ63365" s="9"/>
    </row>
    <row r="63366" spans="41:43" x14ac:dyDescent="0.3">
      <c r="AO63366" s="9"/>
      <c r="AP63366" s="9"/>
      <c r="AQ63366" s="9"/>
    </row>
    <row r="63367" spans="41:43" x14ac:dyDescent="0.3">
      <c r="AO63367" s="9"/>
      <c r="AP63367" s="9"/>
      <c r="AQ63367" s="9"/>
    </row>
    <row r="63368" spans="41:43" x14ac:dyDescent="0.3">
      <c r="AO63368" s="9"/>
      <c r="AP63368" s="9"/>
      <c r="AQ63368" s="9"/>
    </row>
    <row r="63369" spans="41:43" x14ac:dyDescent="0.3">
      <c r="AO63369" s="9"/>
      <c r="AP63369" s="9"/>
      <c r="AQ63369" s="9"/>
    </row>
    <row r="63370" spans="41:43" x14ac:dyDescent="0.3">
      <c r="AO63370" s="9"/>
      <c r="AP63370" s="9"/>
      <c r="AQ63370" s="9"/>
    </row>
    <row r="63371" spans="41:43" x14ac:dyDescent="0.3">
      <c r="AO63371" s="9"/>
      <c r="AP63371" s="9"/>
      <c r="AQ63371" s="9"/>
    </row>
    <row r="63372" spans="41:43" x14ac:dyDescent="0.3">
      <c r="AO63372" s="9"/>
      <c r="AP63372" s="9"/>
      <c r="AQ63372" s="9"/>
    </row>
    <row r="63373" spans="41:43" x14ac:dyDescent="0.3">
      <c r="AO63373" s="9"/>
      <c r="AP63373" s="9"/>
      <c r="AQ63373" s="9"/>
    </row>
    <row r="63374" spans="41:43" x14ac:dyDescent="0.3">
      <c r="AO63374" s="9"/>
      <c r="AP63374" s="9"/>
      <c r="AQ63374" s="9"/>
    </row>
    <row r="63375" spans="41:43" x14ac:dyDescent="0.3">
      <c r="AO63375" s="9"/>
      <c r="AP63375" s="9"/>
      <c r="AQ63375" s="9"/>
    </row>
    <row r="63376" spans="41:43" x14ac:dyDescent="0.3">
      <c r="AO63376" s="9"/>
      <c r="AP63376" s="9"/>
      <c r="AQ63376" s="9"/>
    </row>
    <row r="63377" spans="41:43" x14ac:dyDescent="0.3">
      <c r="AO63377" s="9"/>
      <c r="AP63377" s="9"/>
      <c r="AQ63377" s="9"/>
    </row>
    <row r="63378" spans="41:43" x14ac:dyDescent="0.3">
      <c r="AO63378" s="9"/>
      <c r="AP63378" s="9"/>
      <c r="AQ63378" s="9"/>
    </row>
    <row r="63379" spans="41:43" x14ac:dyDescent="0.3">
      <c r="AO63379" s="9"/>
      <c r="AP63379" s="9"/>
      <c r="AQ63379" s="9"/>
    </row>
    <row r="63380" spans="41:43" x14ac:dyDescent="0.3">
      <c r="AO63380" s="9"/>
      <c r="AP63380" s="9"/>
      <c r="AQ63380" s="9"/>
    </row>
    <row r="63381" spans="41:43" x14ac:dyDescent="0.3">
      <c r="AO63381" s="9"/>
      <c r="AP63381" s="9"/>
      <c r="AQ63381" s="9"/>
    </row>
    <row r="63382" spans="41:43" x14ac:dyDescent="0.3">
      <c r="AO63382" s="9"/>
      <c r="AP63382" s="9"/>
      <c r="AQ63382" s="9"/>
    </row>
    <row r="63383" spans="41:43" x14ac:dyDescent="0.3">
      <c r="AO63383" s="9"/>
      <c r="AP63383" s="9"/>
      <c r="AQ63383" s="9"/>
    </row>
    <row r="63384" spans="41:43" x14ac:dyDescent="0.3">
      <c r="AO63384" s="9"/>
      <c r="AP63384" s="9"/>
      <c r="AQ63384" s="9"/>
    </row>
    <row r="63385" spans="41:43" x14ac:dyDescent="0.3">
      <c r="AO63385" s="9"/>
      <c r="AP63385" s="9"/>
      <c r="AQ63385" s="9"/>
    </row>
    <row r="63386" spans="41:43" x14ac:dyDescent="0.3">
      <c r="AO63386" s="9"/>
      <c r="AP63386" s="9"/>
      <c r="AQ63386" s="9"/>
    </row>
    <row r="63387" spans="41:43" x14ac:dyDescent="0.3">
      <c r="AO63387" s="9"/>
      <c r="AP63387" s="9"/>
      <c r="AQ63387" s="9"/>
    </row>
    <row r="63388" spans="41:43" x14ac:dyDescent="0.3">
      <c r="AO63388" s="9"/>
      <c r="AP63388" s="9"/>
      <c r="AQ63388" s="9"/>
    </row>
    <row r="63389" spans="41:43" x14ac:dyDescent="0.3">
      <c r="AO63389" s="9"/>
      <c r="AP63389" s="9"/>
      <c r="AQ63389" s="9"/>
    </row>
    <row r="63390" spans="41:43" x14ac:dyDescent="0.3">
      <c r="AO63390" s="9"/>
      <c r="AP63390" s="9"/>
      <c r="AQ63390" s="9"/>
    </row>
    <row r="63391" spans="41:43" x14ac:dyDescent="0.3">
      <c r="AO63391" s="9"/>
      <c r="AP63391" s="9"/>
      <c r="AQ63391" s="9"/>
    </row>
    <row r="63392" spans="41:43" x14ac:dyDescent="0.3">
      <c r="AO63392" s="9"/>
      <c r="AP63392" s="9"/>
      <c r="AQ63392" s="9"/>
    </row>
    <row r="63393" spans="41:43" x14ac:dyDescent="0.3">
      <c r="AO63393" s="9"/>
      <c r="AP63393" s="9"/>
      <c r="AQ63393" s="9"/>
    </row>
    <row r="63394" spans="41:43" x14ac:dyDescent="0.3">
      <c r="AO63394" s="9"/>
      <c r="AP63394" s="9"/>
      <c r="AQ63394" s="9"/>
    </row>
    <row r="63395" spans="41:43" x14ac:dyDescent="0.3">
      <c r="AO63395" s="9"/>
      <c r="AP63395" s="9"/>
      <c r="AQ63395" s="9"/>
    </row>
    <row r="63396" spans="41:43" x14ac:dyDescent="0.3">
      <c r="AO63396" s="9"/>
      <c r="AP63396" s="9"/>
      <c r="AQ63396" s="9"/>
    </row>
    <row r="63397" spans="41:43" x14ac:dyDescent="0.3">
      <c r="AO63397" s="9"/>
      <c r="AP63397" s="9"/>
      <c r="AQ63397" s="9"/>
    </row>
    <row r="63398" spans="41:43" x14ac:dyDescent="0.3">
      <c r="AO63398" s="9"/>
      <c r="AP63398" s="9"/>
      <c r="AQ63398" s="9"/>
    </row>
    <row r="63399" spans="41:43" x14ac:dyDescent="0.3">
      <c r="AO63399" s="9"/>
      <c r="AP63399" s="9"/>
      <c r="AQ63399" s="9"/>
    </row>
    <row r="63400" spans="41:43" x14ac:dyDescent="0.3">
      <c r="AO63400" s="9"/>
      <c r="AP63400" s="9"/>
      <c r="AQ63400" s="9"/>
    </row>
    <row r="63401" spans="41:43" x14ac:dyDescent="0.3">
      <c r="AO63401" s="9"/>
      <c r="AP63401" s="9"/>
      <c r="AQ63401" s="9"/>
    </row>
    <row r="63402" spans="41:43" x14ac:dyDescent="0.3">
      <c r="AO63402" s="9"/>
      <c r="AP63402" s="9"/>
      <c r="AQ63402" s="9"/>
    </row>
    <row r="63403" spans="41:43" x14ac:dyDescent="0.3">
      <c r="AO63403" s="9"/>
      <c r="AP63403" s="9"/>
      <c r="AQ63403" s="9"/>
    </row>
    <row r="63404" spans="41:43" x14ac:dyDescent="0.3">
      <c r="AO63404" s="9"/>
      <c r="AP63404" s="9"/>
      <c r="AQ63404" s="9"/>
    </row>
    <row r="63405" spans="41:43" x14ac:dyDescent="0.3">
      <c r="AO63405" s="9"/>
      <c r="AP63405" s="9"/>
      <c r="AQ63405" s="9"/>
    </row>
    <row r="63406" spans="41:43" x14ac:dyDescent="0.3">
      <c r="AO63406" s="9"/>
      <c r="AP63406" s="9"/>
      <c r="AQ63406" s="9"/>
    </row>
    <row r="63407" spans="41:43" x14ac:dyDescent="0.3">
      <c r="AO63407" s="9"/>
      <c r="AP63407" s="9"/>
      <c r="AQ63407" s="9"/>
    </row>
    <row r="63408" spans="41:43" x14ac:dyDescent="0.3">
      <c r="AO63408" s="9"/>
      <c r="AP63408" s="9"/>
      <c r="AQ63408" s="9"/>
    </row>
    <row r="63409" spans="41:43" x14ac:dyDescent="0.3">
      <c r="AO63409" s="9"/>
      <c r="AP63409" s="9"/>
      <c r="AQ63409" s="9"/>
    </row>
    <row r="63410" spans="41:43" x14ac:dyDescent="0.3">
      <c r="AO63410" s="9"/>
      <c r="AP63410" s="9"/>
      <c r="AQ63410" s="9"/>
    </row>
    <row r="63411" spans="41:43" x14ac:dyDescent="0.3">
      <c r="AO63411" s="9"/>
      <c r="AP63411" s="9"/>
      <c r="AQ63411" s="9"/>
    </row>
    <row r="63412" spans="41:43" x14ac:dyDescent="0.3">
      <c r="AO63412" s="9"/>
      <c r="AP63412" s="9"/>
      <c r="AQ63412" s="9"/>
    </row>
    <row r="63413" spans="41:43" x14ac:dyDescent="0.3">
      <c r="AO63413" s="9"/>
      <c r="AP63413" s="9"/>
      <c r="AQ63413" s="9"/>
    </row>
    <row r="63414" spans="41:43" x14ac:dyDescent="0.3">
      <c r="AO63414" s="9"/>
      <c r="AP63414" s="9"/>
      <c r="AQ63414" s="9"/>
    </row>
    <row r="63415" spans="41:43" x14ac:dyDescent="0.3">
      <c r="AO63415" s="9"/>
      <c r="AP63415" s="9"/>
      <c r="AQ63415" s="9"/>
    </row>
    <row r="63416" spans="41:43" x14ac:dyDescent="0.3">
      <c r="AO63416" s="9"/>
      <c r="AP63416" s="9"/>
      <c r="AQ63416" s="9"/>
    </row>
    <row r="63417" spans="41:43" x14ac:dyDescent="0.3">
      <c r="AO63417" s="9"/>
      <c r="AP63417" s="9"/>
      <c r="AQ63417" s="9"/>
    </row>
    <row r="63418" spans="41:43" x14ac:dyDescent="0.3">
      <c r="AO63418" s="9"/>
      <c r="AP63418" s="9"/>
      <c r="AQ63418" s="9"/>
    </row>
    <row r="63419" spans="41:43" x14ac:dyDescent="0.3">
      <c r="AO63419" s="9"/>
      <c r="AP63419" s="9"/>
      <c r="AQ63419" s="9"/>
    </row>
    <row r="63420" spans="41:43" x14ac:dyDescent="0.3">
      <c r="AO63420" s="9"/>
      <c r="AP63420" s="9"/>
      <c r="AQ63420" s="9"/>
    </row>
    <row r="63421" spans="41:43" x14ac:dyDescent="0.3">
      <c r="AO63421" s="9"/>
      <c r="AP63421" s="9"/>
      <c r="AQ63421" s="9"/>
    </row>
    <row r="63422" spans="41:43" x14ac:dyDescent="0.3">
      <c r="AO63422" s="9"/>
      <c r="AP63422" s="9"/>
      <c r="AQ63422" s="9"/>
    </row>
    <row r="63423" spans="41:43" x14ac:dyDescent="0.3">
      <c r="AO63423" s="9"/>
      <c r="AP63423" s="9"/>
      <c r="AQ63423" s="9"/>
    </row>
    <row r="63424" spans="41:43" x14ac:dyDescent="0.3">
      <c r="AO63424" s="9"/>
      <c r="AP63424" s="9"/>
      <c r="AQ63424" s="9"/>
    </row>
    <row r="63425" spans="41:43" x14ac:dyDescent="0.3">
      <c r="AO63425" s="9"/>
      <c r="AP63425" s="9"/>
      <c r="AQ63425" s="9"/>
    </row>
    <row r="63426" spans="41:43" x14ac:dyDescent="0.3">
      <c r="AO63426" s="9"/>
      <c r="AP63426" s="9"/>
      <c r="AQ63426" s="9"/>
    </row>
    <row r="63427" spans="41:43" x14ac:dyDescent="0.3">
      <c r="AO63427" s="9"/>
      <c r="AP63427" s="9"/>
      <c r="AQ63427" s="9"/>
    </row>
    <row r="63428" spans="41:43" x14ac:dyDescent="0.3">
      <c r="AO63428" s="9"/>
      <c r="AP63428" s="9"/>
      <c r="AQ63428" s="9"/>
    </row>
    <row r="63429" spans="41:43" x14ac:dyDescent="0.3">
      <c r="AO63429" s="9"/>
      <c r="AP63429" s="9"/>
      <c r="AQ63429" s="9"/>
    </row>
    <row r="63430" spans="41:43" x14ac:dyDescent="0.3">
      <c r="AO63430" s="9"/>
      <c r="AP63430" s="9"/>
      <c r="AQ63430" s="9"/>
    </row>
    <row r="63431" spans="41:43" x14ac:dyDescent="0.3">
      <c r="AO63431" s="9"/>
      <c r="AP63431" s="9"/>
      <c r="AQ63431" s="9"/>
    </row>
    <row r="63432" spans="41:43" x14ac:dyDescent="0.3">
      <c r="AO63432" s="9"/>
      <c r="AP63432" s="9"/>
      <c r="AQ63432" s="9"/>
    </row>
    <row r="63433" spans="41:43" x14ac:dyDescent="0.3">
      <c r="AO63433" s="9"/>
      <c r="AP63433" s="9"/>
      <c r="AQ63433" s="9"/>
    </row>
    <row r="63434" spans="41:43" x14ac:dyDescent="0.3">
      <c r="AO63434" s="9"/>
      <c r="AP63434" s="9"/>
      <c r="AQ63434" s="9"/>
    </row>
    <row r="63435" spans="41:43" x14ac:dyDescent="0.3">
      <c r="AO63435" s="9"/>
      <c r="AP63435" s="9"/>
      <c r="AQ63435" s="9"/>
    </row>
    <row r="63436" spans="41:43" x14ac:dyDescent="0.3">
      <c r="AO63436" s="9"/>
      <c r="AP63436" s="9"/>
      <c r="AQ63436" s="9"/>
    </row>
    <row r="63437" spans="41:43" x14ac:dyDescent="0.3">
      <c r="AO63437" s="9"/>
      <c r="AP63437" s="9"/>
      <c r="AQ63437" s="9"/>
    </row>
    <row r="63438" spans="41:43" x14ac:dyDescent="0.3">
      <c r="AO63438" s="9"/>
      <c r="AP63438" s="9"/>
      <c r="AQ63438" s="9"/>
    </row>
    <row r="63439" spans="41:43" x14ac:dyDescent="0.3">
      <c r="AO63439" s="9"/>
      <c r="AP63439" s="9"/>
      <c r="AQ63439" s="9"/>
    </row>
    <row r="63440" spans="41:43" x14ac:dyDescent="0.3">
      <c r="AO63440" s="9"/>
      <c r="AP63440" s="9"/>
      <c r="AQ63440" s="9"/>
    </row>
    <row r="63441" spans="41:43" x14ac:dyDescent="0.3">
      <c r="AO63441" s="9"/>
      <c r="AP63441" s="9"/>
      <c r="AQ63441" s="9"/>
    </row>
    <row r="63442" spans="41:43" x14ac:dyDescent="0.3">
      <c r="AO63442" s="9"/>
      <c r="AP63442" s="9"/>
      <c r="AQ63442" s="9"/>
    </row>
    <row r="63443" spans="41:43" x14ac:dyDescent="0.3">
      <c r="AO63443" s="9"/>
      <c r="AP63443" s="9"/>
      <c r="AQ63443" s="9"/>
    </row>
    <row r="63444" spans="41:43" x14ac:dyDescent="0.3">
      <c r="AO63444" s="9"/>
      <c r="AP63444" s="9"/>
      <c r="AQ63444" s="9"/>
    </row>
    <row r="63445" spans="41:43" x14ac:dyDescent="0.3">
      <c r="AO63445" s="9"/>
      <c r="AP63445" s="9"/>
      <c r="AQ63445" s="9"/>
    </row>
    <row r="63446" spans="41:43" x14ac:dyDescent="0.3">
      <c r="AO63446" s="9"/>
      <c r="AP63446" s="9"/>
      <c r="AQ63446" s="9"/>
    </row>
    <row r="63447" spans="41:43" x14ac:dyDescent="0.3">
      <c r="AO63447" s="9"/>
      <c r="AP63447" s="9"/>
      <c r="AQ63447" s="9"/>
    </row>
    <row r="63448" spans="41:43" x14ac:dyDescent="0.3">
      <c r="AO63448" s="9"/>
      <c r="AP63448" s="9"/>
      <c r="AQ63448" s="9"/>
    </row>
    <row r="63449" spans="41:43" x14ac:dyDescent="0.3">
      <c r="AO63449" s="9"/>
      <c r="AP63449" s="9"/>
      <c r="AQ63449" s="9"/>
    </row>
    <row r="63450" spans="41:43" x14ac:dyDescent="0.3">
      <c r="AO63450" s="9"/>
      <c r="AP63450" s="9"/>
      <c r="AQ63450" s="9"/>
    </row>
    <row r="63451" spans="41:43" x14ac:dyDescent="0.3">
      <c r="AO63451" s="9"/>
      <c r="AP63451" s="9"/>
      <c r="AQ63451" s="9"/>
    </row>
    <row r="63452" spans="41:43" x14ac:dyDescent="0.3">
      <c r="AO63452" s="9"/>
      <c r="AP63452" s="9"/>
      <c r="AQ63452" s="9"/>
    </row>
    <row r="63453" spans="41:43" x14ac:dyDescent="0.3">
      <c r="AO63453" s="9"/>
      <c r="AP63453" s="9"/>
      <c r="AQ63453" s="9"/>
    </row>
    <row r="63454" spans="41:43" x14ac:dyDescent="0.3">
      <c r="AO63454" s="9"/>
      <c r="AP63454" s="9"/>
      <c r="AQ63454" s="9"/>
    </row>
    <row r="63455" spans="41:43" x14ac:dyDescent="0.3">
      <c r="AO63455" s="9"/>
      <c r="AP63455" s="9"/>
      <c r="AQ63455" s="9"/>
    </row>
    <row r="63456" spans="41:43" x14ac:dyDescent="0.3">
      <c r="AO63456" s="9"/>
      <c r="AP63456" s="9"/>
      <c r="AQ63456" s="9"/>
    </row>
    <row r="63457" spans="41:43" x14ac:dyDescent="0.3">
      <c r="AO63457" s="9"/>
      <c r="AP63457" s="9"/>
      <c r="AQ63457" s="9"/>
    </row>
    <row r="63458" spans="41:43" x14ac:dyDescent="0.3">
      <c r="AO63458" s="9"/>
      <c r="AP63458" s="9"/>
      <c r="AQ63458" s="9"/>
    </row>
    <row r="63459" spans="41:43" x14ac:dyDescent="0.3">
      <c r="AO63459" s="9"/>
      <c r="AP63459" s="9"/>
      <c r="AQ63459" s="9"/>
    </row>
    <row r="63460" spans="41:43" x14ac:dyDescent="0.3">
      <c r="AO63460" s="9"/>
      <c r="AP63460" s="9"/>
      <c r="AQ63460" s="9"/>
    </row>
    <row r="63461" spans="41:43" x14ac:dyDescent="0.3">
      <c r="AO63461" s="9"/>
      <c r="AP63461" s="9"/>
      <c r="AQ63461" s="9"/>
    </row>
    <row r="63462" spans="41:43" x14ac:dyDescent="0.3">
      <c r="AO63462" s="9"/>
      <c r="AP63462" s="9"/>
      <c r="AQ63462" s="9"/>
    </row>
    <row r="63463" spans="41:43" x14ac:dyDescent="0.3">
      <c r="AO63463" s="9"/>
      <c r="AP63463" s="9"/>
      <c r="AQ63463" s="9"/>
    </row>
    <row r="63464" spans="41:43" x14ac:dyDescent="0.3">
      <c r="AO63464" s="9"/>
      <c r="AP63464" s="9"/>
      <c r="AQ63464" s="9"/>
    </row>
    <row r="63465" spans="41:43" x14ac:dyDescent="0.3">
      <c r="AO63465" s="9"/>
      <c r="AP63465" s="9"/>
      <c r="AQ63465" s="9"/>
    </row>
    <row r="63466" spans="41:43" x14ac:dyDescent="0.3">
      <c r="AO63466" s="9"/>
      <c r="AP63466" s="9"/>
      <c r="AQ63466" s="9"/>
    </row>
    <row r="63467" spans="41:43" x14ac:dyDescent="0.3">
      <c r="AO63467" s="9"/>
      <c r="AP63467" s="9"/>
      <c r="AQ63467" s="9"/>
    </row>
    <row r="63468" spans="41:43" x14ac:dyDescent="0.3">
      <c r="AO63468" s="9"/>
      <c r="AP63468" s="9"/>
      <c r="AQ63468" s="9"/>
    </row>
    <row r="63469" spans="41:43" x14ac:dyDescent="0.3">
      <c r="AO63469" s="9"/>
      <c r="AP63469" s="9"/>
      <c r="AQ63469" s="9"/>
    </row>
    <row r="63470" spans="41:43" x14ac:dyDescent="0.3">
      <c r="AO63470" s="9"/>
      <c r="AP63470" s="9"/>
      <c r="AQ63470" s="9"/>
    </row>
    <row r="63471" spans="41:43" x14ac:dyDescent="0.3">
      <c r="AO63471" s="9"/>
      <c r="AP63471" s="9"/>
      <c r="AQ63471" s="9"/>
    </row>
    <row r="63472" spans="41:43" x14ac:dyDescent="0.3">
      <c r="AO63472" s="9"/>
      <c r="AP63472" s="9"/>
      <c r="AQ63472" s="9"/>
    </row>
    <row r="63473" spans="41:43" x14ac:dyDescent="0.3">
      <c r="AO63473" s="9"/>
      <c r="AP63473" s="9"/>
      <c r="AQ63473" s="9"/>
    </row>
    <row r="63474" spans="41:43" x14ac:dyDescent="0.3">
      <c r="AO63474" s="9"/>
      <c r="AP63474" s="9"/>
      <c r="AQ63474" s="9"/>
    </row>
    <row r="63475" spans="41:43" x14ac:dyDescent="0.3">
      <c r="AO63475" s="9"/>
      <c r="AP63475" s="9"/>
      <c r="AQ63475" s="9"/>
    </row>
    <row r="63476" spans="41:43" x14ac:dyDescent="0.3">
      <c r="AO63476" s="9"/>
      <c r="AP63476" s="9"/>
      <c r="AQ63476" s="9"/>
    </row>
    <row r="63477" spans="41:43" x14ac:dyDescent="0.3">
      <c r="AO63477" s="9"/>
      <c r="AP63477" s="9"/>
      <c r="AQ63477" s="9"/>
    </row>
    <row r="63478" spans="41:43" x14ac:dyDescent="0.3">
      <c r="AO63478" s="9"/>
      <c r="AP63478" s="9"/>
      <c r="AQ63478" s="9"/>
    </row>
    <row r="63479" spans="41:43" x14ac:dyDescent="0.3">
      <c r="AO63479" s="9"/>
      <c r="AP63479" s="9"/>
      <c r="AQ63479" s="9"/>
    </row>
    <row r="63480" spans="41:43" x14ac:dyDescent="0.3">
      <c r="AO63480" s="9"/>
      <c r="AP63480" s="9"/>
      <c r="AQ63480" s="9"/>
    </row>
    <row r="63481" spans="41:43" x14ac:dyDescent="0.3">
      <c r="AO63481" s="9"/>
      <c r="AP63481" s="9"/>
      <c r="AQ63481" s="9"/>
    </row>
    <row r="63482" spans="41:43" x14ac:dyDescent="0.3">
      <c r="AO63482" s="9"/>
      <c r="AP63482" s="9"/>
      <c r="AQ63482" s="9"/>
    </row>
    <row r="63483" spans="41:43" x14ac:dyDescent="0.3">
      <c r="AO63483" s="9"/>
      <c r="AP63483" s="9"/>
      <c r="AQ63483" s="9"/>
    </row>
    <row r="63484" spans="41:43" x14ac:dyDescent="0.3">
      <c r="AO63484" s="9"/>
      <c r="AP63484" s="9"/>
      <c r="AQ63484" s="9"/>
    </row>
    <row r="63485" spans="41:43" x14ac:dyDescent="0.3">
      <c r="AO63485" s="9"/>
      <c r="AP63485" s="9"/>
      <c r="AQ63485" s="9"/>
    </row>
    <row r="63486" spans="41:43" x14ac:dyDescent="0.3">
      <c r="AO63486" s="9"/>
      <c r="AP63486" s="9"/>
      <c r="AQ63486" s="9"/>
    </row>
    <row r="63487" spans="41:43" x14ac:dyDescent="0.3">
      <c r="AO63487" s="9"/>
      <c r="AP63487" s="9"/>
      <c r="AQ63487" s="9"/>
    </row>
    <row r="63488" spans="41:43" x14ac:dyDescent="0.3">
      <c r="AO63488" s="9"/>
      <c r="AP63488" s="9"/>
      <c r="AQ63488" s="9"/>
    </row>
    <row r="63489" spans="41:43" x14ac:dyDescent="0.3">
      <c r="AO63489" s="9"/>
      <c r="AP63489" s="9"/>
      <c r="AQ63489" s="9"/>
    </row>
    <row r="63490" spans="41:43" x14ac:dyDescent="0.3">
      <c r="AO63490" s="9"/>
      <c r="AP63490" s="9"/>
      <c r="AQ63490" s="9"/>
    </row>
    <row r="63491" spans="41:43" x14ac:dyDescent="0.3">
      <c r="AO63491" s="9"/>
      <c r="AP63491" s="9"/>
      <c r="AQ63491" s="9"/>
    </row>
    <row r="63492" spans="41:43" x14ac:dyDescent="0.3">
      <c r="AO63492" s="9"/>
      <c r="AP63492" s="9"/>
      <c r="AQ63492" s="9"/>
    </row>
    <row r="63493" spans="41:43" x14ac:dyDescent="0.3">
      <c r="AO63493" s="9"/>
      <c r="AP63493" s="9"/>
      <c r="AQ63493" s="9"/>
    </row>
    <row r="63494" spans="41:43" x14ac:dyDescent="0.3">
      <c r="AO63494" s="9"/>
      <c r="AP63494" s="9"/>
      <c r="AQ63494" s="9"/>
    </row>
    <row r="63495" spans="41:43" x14ac:dyDescent="0.3">
      <c r="AO63495" s="9"/>
      <c r="AP63495" s="9"/>
      <c r="AQ63495" s="9"/>
    </row>
    <row r="63496" spans="41:43" x14ac:dyDescent="0.3">
      <c r="AO63496" s="9"/>
      <c r="AP63496" s="9"/>
      <c r="AQ63496" s="9"/>
    </row>
    <row r="63497" spans="41:43" x14ac:dyDescent="0.3">
      <c r="AO63497" s="9"/>
      <c r="AP63497" s="9"/>
      <c r="AQ63497" s="9"/>
    </row>
    <row r="63498" spans="41:43" x14ac:dyDescent="0.3">
      <c r="AO63498" s="9"/>
      <c r="AP63498" s="9"/>
      <c r="AQ63498" s="9"/>
    </row>
    <row r="63499" spans="41:43" x14ac:dyDescent="0.3">
      <c r="AO63499" s="9"/>
      <c r="AP63499" s="9"/>
      <c r="AQ63499" s="9"/>
    </row>
    <row r="63500" spans="41:43" x14ac:dyDescent="0.3">
      <c r="AO63500" s="9"/>
      <c r="AP63500" s="9"/>
      <c r="AQ63500" s="9"/>
    </row>
    <row r="63501" spans="41:43" x14ac:dyDescent="0.3">
      <c r="AO63501" s="9"/>
      <c r="AP63501" s="9"/>
      <c r="AQ63501" s="9"/>
    </row>
    <row r="63502" spans="41:43" x14ac:dyDescent="0.3">
      <c r="AO63502" s="9"/>
      <c r="AP63502" s="9"/>
      <c r="AQ63502" s="9"/>
    </row>
    <row r="63503" spans="41:43" x14ac:dyDescent="0.3">
      <c r="AO63503" s="9"/>
      <c r="AP63503" s="9"/>
      <c r="AQ63503" s="9"/>
    </row>
    <row r="63504" spans="41:43" x14ac:dyDescent="0.3">
      <c r="AO63504" s="9"/>
      <c r="AP63504" s="9"/>
      <c r="AQ63504" s="9"/>
    </row>
    <row r="63505" spans="41:43" x14ac:dyDescent="0.3">
      <c r="AO63505" s="9"/>
      <c r="AP63505" s="9"/>
      <c r="AQ63505" s="9"/>
    </row>
    <row r="63506" spans="41:43" x14ac:dyDescent="0.3">
      <c r="AO63506" s="9"/>
      <c r="AP63506" s="9"/>
      <c r="AQ63506" s="9"/>
    </row>
    <row r="63507" spans="41:43" x14ac:dyDescent="0.3">
      <c r="AO63507" s="9"/>
      <c r="AP63507" s="9"/>
      <c r="AQ63507" s="9"/>
    </row>
    <row r="63508" spans="41:43" x14ac:dyDescent="0.3">
      <c r="AO63508" s="9"/>
      <c r="AP63508" s="9"/>
      <c r="AQ63508" s="9"/>
    </row>
    <row r="63509" spans="41:43" x14ac:dyDescent="0.3">
      <c r="AO63509" s="9"/>
      <c r="AP63509" s="9"/>
      <c r="AQ63509" s="9"/>
    </row>
    <row r="63510" spans="41:43" x14ac:dyDescent="0.3">
      <c r="AO63510" s="9"/>
      <c r="AP63510" s="9"/>
      <c r="AQ63510" s="9"/>
    </row>
    <row r="63511" spans="41:43" x14ac:dyDescent="0.3">
      <c r="AO63511" s="9"/>
      <c r="AP63511" s="9"/>
      <c r="AQ63511" s="9"/>
    </row>
    <row r="63512" spans="41:43" x14ac:dyDescent="0.3">
      <c r="AO63512" s="9"/>
      <c r="AP63512" s="9"/>
      <c r="AQ63512" s="9"/>
    </row>
    <row r="63513" spans="41:43" x14ac:dyDescent="0.3">
      <c r="AO63513" s="9"/>
      <c r="AP63513" s="9"/>
      <c r="AQ63513" s="9"/>
    </row>
    <row r="63514" spans="41:43" x14ac:dyDescent="0.3">
      <c r="AO63514" s="9"/>
      <c r="AP63514" s="9"/>
      <c r="AQ63514" s="9"/>
    </row>
    <row r="63515" spans="41:43" x14ac:dyDescent="0.3">
      <c r="AO63515" s="9"/>
      <c r="AP63515" s="9"/>
      <c r="AQ63515" s="9"/>
    </row>
    <row r="63516" spans="41:43" x14ac:dyDescent="0.3">
      <c r="AO63516" s="9"/>
      <c r="AP63516" s="9"/>
      <c r="AQ63516" s="9"/>
    </row>
    <row r="63517" spans="41:43" x14ac:dyDescent="0.3">
      <c r="AO63517" s="9"/>
      <c r="AP63517" s="9"/>
      <c r="AQ63517" s="9"/>
    </row>
    <row r="63518" spans="41:43" x14ac:dyDescent="0.3">
      <c r="AO63518" s="9"/>
      <c r="AP63518" s="9"/>
      <c r="AQ63518" s="9"/>
    </row>
    <row r="63519" spans="41:43" x14ac:dyDescent="0.3">
      <c r="AO63519" s="9"/>
      <c r="AP63519" s="9"/>
      <c r="AQ63519" s="9"/>
    </row>
    <row r="63520" spans="41:43" x14ac:dyDescent="0.3">
      <c r="AO63520" s="9"/>
      <c r="AP63520" s="9"/>
      <c r="AQ63520" s="9"/>
    </row>
    <row r="63521" spans="41:43" x14ac:dyDescent="0.3">
      <c r="AO63521" s="9"/>
      <c r="AP63521" s="9"/>
      <c r="AQ63521" s="9"/>
    </row>
    <row r="63522" spans="41:43" x14ac:dyDescent="0.3">
      <c r="AO63522" s="9"/>
      <c r="AP63522" s="9"/>
      <c r="AQ63522" s="9"/>
    </row>
    <row r="63523" spans="41:43" x14ac:dyDescent="0.3">
      <c r="AO63523" s="9"/>
      <c r="AP63523" s="9"/>
      <c r="AQ63523" s="9"/>
    </row>
    <row r="63524" spans="41:43" x14ac:dyDescent="0.3">
      <c r="AO63524" s="9"/>
      <c r="AP63524" s="9"/>
      <c r="AQ63524" s="9"/>
    </row>
    <row r="63525" spans="41:43" x14ac:dyDescent="0.3">
      <c r="AO63525" s="9"/>
      <c r="AP63525" s="9"/>
      <c r="AQ63525" s="9"/>
    </row>
    <row r="63526" spans="41:43" x14ac:dyDescent="0.3">
      <c r="AO63526" s="9"/>
      <c r="AP63526" s="9"/>
      <c r="AQ63526" s="9"/>
    </row>
    <row r="63527" spans="41:43" x14ac:dyDescent="0.3">
      <c r="AO63527" s="9"/>
      <c r="AP63527" s="9"/>
      <c r="AQ63527" s="9"/>
    </row>
    <row r="63528" spans="41:43" x14ac:dyDescent="0.3">
      <c r="AO63528" s="9"/>
      <c r="AP63528" s="9"/>
      <c r="AQ63528" s="9"/>
    </row>
    <row r="63529" spans="41:43" x14ac:dyDescent="0.3">
      <c r="AO63529" s="9"/>
      <c r="AP63529" s="9"/>
      <c r="AQ63529" s="9"/>
    </row>
    <row r="63530" spans="41:43" x14ac:dyDescent="0.3">
      <c r="AO63530" s="9"/>
      <c r="AP63530" s="9"/>
      <c r="AQ63530" s="9"/>
    </row>
    <row r="63531" spans="41:43" x14ac:dyDescent="0.3">
      <c r="AO63531" s="9"/>
      <c r="AP63531" s="9"/>
      <c r="AQ63531" s="9"/>
    </row>
    <row r="63532" spans="41:43" x14ac:dyDescent="0.3">
      <c r="AO63532" s="9"/>
      <c r="AP63532" s="9"/>
      <c r="AQ63532" s="9"/>
    </row>
    <row r="63533" spans="41:43" x14ac:dyDescent="0.3">
      <c r="AO63533" s="9"/>
      <c r="AP63533" s="9"/>
      <c r="AQ63533" s="9"/>
    </row>
    <row r="63534" spans="41:43" x14ac:dyDescent="0.3">
      <c r="AO63534" s="9"/>
      <c r="AP63534" s="9"/>
      <c r="AQ63534" s="9"/>
    </row>
    <row r="63535" spans="41:43" x14ac:dyDescent="0.3">
      <c r="AO63535" s="9"/>
      <c r="AP63535" s="9"/>
      <c r="AQ63535" s="9"/>
    </row>
    <row r="63536" spans="41:43" x14ac:dyDescent="0.3">
      <c r="AO63536" s="9"/>
      <c r="AP63536" s="9"/>
      <c r="AQ63536" s="9"/>
    </row>
    <row r="63537" spans="41:43" x14ac:dyDescent="0.3">
      <c r="AO63537" s="9"/>
      <c r="AP63537" s="9"/>
      <c r="AQ63537" s="9"/>
    </row>
    <row r="63538" spans="41:43" x14ac:dyDescent="0.3">
      <c r="AO63538" s="9"/>
      <c r="AP63538" s="9"/>
      <c r="AQ63538" s="9"/>
    </row>
    <row r="63539" spans="41:43" x14ac:dyDescent="0.3">
      <c r="AO63539" s="9"/>
      <c r="AP63539" s="9"/>
      <c r="AQ63539" s="9"/>
    </row>
    <row r="63540" spans="41:43" x14ac:dyDescent="0.3">
      <c r="AO63540" s="9"/>
      <c r="AP63540" s="9"/>
      <c r="AQ63540" s="9"/>
    </row>
    <row r="63541" spans="41:43" x14ac:dyDescent="0.3">
      <c r="AO63541" s="9"/>
      <c r="AP63541" s="9"/>
      <c r="AQ63541" s="9"/>
    </row>
    <row r="63542" spans="41:43" x14ac:dyDescent="0.3">
      <c r="AO63542" s="9"/>
      <c r="AP63542" s="9"/>
      <c r="AQ63542" s="9"/>
    </row>
    <row r="63543" spans="41:43" x14ac:dyDescent="0.3">
      <c r="AO63543" s="9"/>
      <c r="AP63543" s="9"/>
      <c r="AQ63543" s="9"/>
    </row>
    <row r="63544" spans="41:43" x14ac:dyDescent="0.3">
      <c r="AO63544" s="9"/>
      <c r="AP63544" s="9"/>
      <c r="AQ63544" s="9"/>
    </row>
    <row r="63545" spans="41:43" x14ac:dyDescent="0.3">
      <c r="AO63545" s="9"/>
      <c r="AP63545" s="9"/>
      <c r="AQ63545" s="9"/>
    </row>
    <row r="63546" spans="41:43" x14ac:dyDescent="0.3">
      <c r="AO63546" s="9"/>
      <c r="AP63546" s="9"/>
      <c r="AQ63546" s="9"/>
    </row>
    <row r="63547" spans="41:43" x14ac:dyDescent="0.3">
      <c r="AO63547" s="9"/>
      <c r="AP63547" s="9"/>
      <c r="AQ63547" s="9"/>
    </row>
    <row r="63548" spans="41:43" x14ac:dyDescent="0.3">
      <c r="AO63548" s="9"/>
      <c r="AP63548" s="9"/>
      <c r="AQ63548" s="9"/>
    </row>
    <row r="63549" spans="41:43" x14ac:dyDescent="0.3">
      <c r="AO63549" s="9"/>
      <c r="AP63549" s="9"/>
      <c r="AQ63549" s="9"/>
    </row>
    <row r="63550" spans="41:43" x14ac:dyDescent="0.3">
      <c r="AO63550" s="9"/>
      <c r="AP63550" s="9"/>
      <c r="AQ63550" s="9"/>
    </row>
    <row r="63551" spans="41:43" x14ac:dyDescent="0.3">
      <c r="AO63551" s="9"/>
      <c r="AP63551" s="9"/>
      <c r="AQ63551" s="9"/>
    </row>
    <row r="63552" spans="41:43" x14ac:dyDescent="0.3">
      <c r="AO63552" s="9"/>
      <c r="AP63552" s="9"/>
      <c r="AQ63552" s="9"/>
    </row>
    <row r="63553" spans="41:43" x14ac:dyDescent="0.3">
      <c r="AO63553" s="9"/>
      <c r="AP63553" s="9"/>
      <c r="AQ63553" s="9"/>
    </row>
    <row r="63554" spans="41:43" x14ac:dyDescent="0.3">
      <c r="AO63554" s="9"/>
      <c r="AP63554" s="9"/>
      <c r="AQ63554" s="9"/>
    </row>
    <row r="63555" spans="41:43" x14ac:dyDescent="0.3">
      <c r="AO63555" s="9"/>
      <c r="AP63555" s="9"/>
      <c r="AQ63555" s="9"/>
    </row>
    <row r="63556" spans="41:43" x14ac:dyDescent="0.3">
      <c r="AO63556" s="9"/>
      <c r="AP63556" s="9"/>
      <c r="AQ63556" s="9"/>
    </row>
    <row r="63557" spans="41:43" x14ac:dyDescent="0.3">
      <c r="AO63557" s="9"/>
      <c r="AP63557" s="9"/>
      <c r="AQ63557" s="9"/>
    </row>
    <row r="63558" spans="41:43" x14ac:dyDescent="0.3">
      <c r="AO63558" s="9"/>
      <c r="AP63558" s="9"/>
      <c r="AQ63558" s="9"/>
    </row>
    <row r="63559" spans="41:43" x14ac:dyDescent="0.3">
      <c r="AO63559" s="9"/>
      <c r="AP63559" s="9"/>
      <c r="AQ63559" s="9"/>
    </row>
    <row r="63560" spans="41:43" x14ac:dyDescent="0.3">
      <c r="AO63560" s="9"/>
      <c r="AP63560" s="9"/>
      <c r="AQ63560" s="9"/>
    </row>
    <row r="63561" spans="41:43" x14ac:dyDescent="0.3">
      <c r="AO63561" s="9"/>
      <c r="AP63561" s="9"/>
      <c r="AQ63561" s="9"/>
    </row>
    <row r="63562" spans="41:43" x14ac:dyDescent="0.3">
      <c r="AO63562" s="9"/>
      <c r="AP63562" s="9"/>
      <c r="AQ63562" s="9"/>
    </row>
    <row r="63563" spans="41:43" x14ac:dyDescent="0.3">
      <c r="AO63563" s="9"/>
      <c r="AP63563" s="9"/>
      <c r="AQ63563" s="9"/>
    </row>
    <row r="63564" spans="41:43" x14ac:dyDescent="0.3">
      <c r="AO63564" s="9"/>
      <c r="AP63564" s="9"/>
      <c r="AQ63564" s="9"/>
    </row>
    <row r="63565" spans="41:43" x14ac:dyDescent="0.3">
      <c r="AO63565" s="9"/>
      <c r="AP63565" s="9"/>
      <c r="AQ63565" s="9"/>
    </row>
    <row r="63566" spans="41:43" x14ac:dyDescent="0.3">
      <c r="AO63566" s="9"/>
      <c r="AP63566" s="9"/>
      <c r="AQ63566" s="9"/>
    </row>
    <row r="63567" spans="41:43" x14ac:dyDescent="0.3">
      <c r="AO63567" s="9"/>
      <c r="AP63567" s="9"/>
      <c r="AQ63567" s="9"/>
    </row>
    <row r="63568" spans="41:43" x14ac:dyDescent="0.3">
      <c r="AO63568" s="9"/>
      <c r="AP63568" s="9"/>
      <c r="AQ63568" s="9"/>
    </row>
    <row r="63569" spans="41:43" x14ac:dyDescent="0.3">
      <c r="AO63569" s="9"/>
      <c r="AP63569" s="9"/>
      <c r="AQ63569" s="9"/>
    </row>
    <row r="63570" spans="41:43" x14ac:dyDescent="0.3">
      <c r="AO63570" s="9"/>
      <c r="AP63570" s="9"/>
      <c r="AQ63570" s="9"/>
    </row>
    <row r="63571" spans="41:43" x14ac:dyDescent="0.3">
      <c r="AO63571" s="9"/>
      <c r="AP63571" s="9"/>
      <c r="AQ63571" s="9"/>
    </row>
    <row r="63572" spans="41:43" x14ac:dyDescent="0.3">
      <c r="AO63572" s="9"/>
      <c r="AP63572" s="9"/>
      <c r="AQ63572" s="9"/>
    </row>
    <row r="63573" spans="41:43" x14ac:dyDescent="0.3">
      <c r="AO63573" s="9"/>
      <c r="AP63573" s="9"/>
      <c r="AQ63573" s="9"/>
    </row>
    <row r="63574" spans="41:43" x14ac:dyDescent="0.3">
      <c r="AO63574" s="9"/>
      <c r="AP63574" s="9"/>
      <c r="AQ63574" s="9"/>
    </row>
    <row r="63575" spans="41:43" x14ac:dyDescent="0.3">
      <c r="AO63575" s="9"/>
      <c r="AP63575" s="9"/>
      <c r="AQ63575" s="9"/>
    </row>
    <row r="63576" spans="41:43" x14ac:dyDescent="0.3">
      <c r="AO63576" s="9"/>
      <c r="AP63576" s="9"/>
      <c r="AQ63576" s="9"/>
    </row>
    <row r="63577" spans="41:43" x14ac:dyDescent="0.3">
      <c r="AO63577" s="9"/>
      <c r="AP63577" s="9"/>
      <c r="AQ63577" s="9"/>
    </row>
    <row r="63578" spans="41:43" x14ac:dyDescent="0.3">
      <c r="AO63578" s="9"/>
      <c r="AP63578" s="9"/>
      <c r="AQ63578" s="9"/>
    </row>
    <row r="63579" spans="41:43" x14ac:dyDescent="0.3">
      <c r="AO63579" s="9"/>
      <c r="AP63579" s="9"/>
      <c r="AQ63579" s="9"/>
    </row>
    <row r="63580" spans="41:43" x14ac:dyDescent="0.3">
      <c r="AO63580" s="9"/>
      <c r="AP63580" s="9"/>
      <c r="AQ63580" s="9"/>
    </row>
    <row r="63581" spans="41:43" x14ac:dyDescent="0.3">
      <c r="AO63581" s="9"/>
      <c r="AP63581" s="9"/>
      <c r="AQ63581" s="9"/>
    </row>
    <row r="63582" spans="41:43" x14ac:dyDescent="0.3">
      <c r="AO63582" s="9"/>
      <c r="AP63582" s="9"/>
      <c r="AQ63582" s="9"/>
    </row>
    <row r="63583" spans="41:43" x14ac:dyDescent="0.3">
      <c r="AO63583" s="9"/>
      <c r="AP63583" s="9"/>
      <c r="AQ63583" s="9"/>
    </row>
    <row r="63584" spans="41:43" x14ac:dyDescent="0.3">
      <c r="AO63584" s="9"/>
      <c r="AP63584" s="9"/>
      <c r="AQ63584" s="9"/>
    </row>
    <row r="63585" spans="41:43" x14ac:dyDescent="0.3">
      <c r="AO63585" s="9"/>
      <c r="AP63585" s="9"/>
      <c r="AQ63585" s="9"/>
    </row>
    <row r="63586" spans="41:43" x14ac:dyDescent="0.3">
      <c r="AO63586" s="9"/>
      <c r="AP63586" s="9"/>
      <c r="AQ63586" s="9"/>
    </row>
    <row r="63587" spans="41:43" x14ac:dyDescent="0.3">
      <c r="AO63587" s="9"/>
      <c r="AP63587" s="9"/>
      <c r="AQ63587" s="9"/>
    </row>
    <row r="63588" spans="41:43" x14ac:dyDescent="0.3">
      <c r="AO63588" s="9"/>
      <c r="AP63588" s="9"/>
      <c r="AQ63588" s="9"/>
    </row>
    <row r="63589" spans="41:43" x14ac:dyDescent="0.3">
      <c r="AO63589" s="9"/>
      <c r="AP63589" s="9"/>
      <c r="AQ63589" s="9"/>
    </row>
    <row r="63590" spans="41:43" x14ac:dyDescent="0.3">
      <c r="AO63590" s="9"/>
      <c r="AP63590" s="9"/>
      <c r="AQ63590" s="9"/>
    </row>
    <row r="63591" spans="41:43" x14ac:dyDescent="0.3">
      <c r="AO63591" s="9"/>
      <c r="AP63591" s="9"/>
      <c r="AQ63591" s="9"/>
    </row>
    <row r="63592" spans="41:43" x14ac:dyDescent="0.3">
      <c r="AO63592" s="9"/>
      <c r="AP63592" s="9"/>
      <c r="AQ63592" s="9"/>
    </row>
    <row r="63593" spans="41:43" x14ac:dyDescent="0.3">
      <c r="AO63593" s="9"/>
      <c r="AP63593" s="9"/>
      <c r="AQ63593" s="9"/>
    </row>
    <row r="63594" spans="41:43" x14ac:dyDescent="0.3">
      <c r="AO63594" s="9"/>
      <c r="AP63594" s="9"/>
      <c r="AQ63594" s="9"/>
    </row>
    <row r="63595" spans="41:43" x14ac:dyDescent="0.3">
      <c r="AO63595" s="9"/>
      <c r="AP63595" s="9"/>
      <c r="AQ63595" s="9"/>
    </row>
    <row r="63596" spans="41:43" x14ac:dyDescent="0.3">
      <c r="AO63596" s="9"/>
      <c r="AP63596" s="9"/>
      <c r="AQ63596" s="9"/>
    </row>
    <row r="63597" spans="41:43" x14ac:dyDescent="0.3">
      <c r="AO63597" s="9"/>
      <c r="AP63597" s="9"/>
      <c r="AQ63597" s="9"/>
    </row>
    <row r="63598" spans="41:43" x14ac:dyDescent="0.3">
      <c r="AO63598" s="9"/>
      <c r="AP63598" s="9"/>
      <c r="AQ63598" s="9"/>
    </row>
    <row r="63599" spans="41:43" x14ac:dyDescent="0.3">
      <c r="AO63599" s="9"/>
      <c r="AP63599" s="9"/>
      <c r="AQ63599" s="9"/>
    </row>
    <row r="63600" spans="41:43" x14ac:dyDescent="0.3">
      <c r="AO63600" s="9"/>
      <c r="AP63600" s="9"/>
      <c r="AQ63600" s="9"/>
    </row>
    <row r="63601" spans="41:43" x14ac:dyDescent="0.3">
      <c r="AO63601" s="9"/>
      <c r="AP63601" s="9"/>
      <c r="AQ63601" s="9"/>
    </row>
    <row r="63602" spans="41:43" x14ac:dyDescent="0.3">
      <c r="AO63602" s="9"/>
      <c r="AP63602" s="9"/>
      <c r="AQ63602" s="9"/>
    </row>
    <row r="63603" spans="41:43" x14ac:dyDescent="0.3">
      <c r="AO63603" s="9"/>
      <c r="AP63603" s="9"/>
      <c r="AQ63603" s="9"/>
    </row>
    <row r="63604" spans="41:43" x14ac:dyDescent="0.3">
      <c r="AO63604" s="9"/>
      <c r="AP63604" s="9"/>
      <c r="AQ63604" s="9"/>
    </row>
    <row r="63605" spans="41:43" x14ac:dyDescent="0.3">
      <c r="AO63605" s="9"/>
      <c r="AP63605" s="9"/>
      <c r="AQ63605" s="9"/>
    </row>
    <row r="63606" spans="41:43" x14ac:dyDescent="0.3">
      <c r="AO63606" s="9"/>
      <c r="AP63606" s="9"/>
      <c r="AQ63606" s="9"/>
    </row>
    <row r="63607" spans="41:43" x14ac:dyDescent="0.3">
      <c r="AO63607" s="9"/>
      <c r="AP63607" s="9"/>
      <c r="AQ63607" s="9"/>
    </row>
    <row r="63608" spans="41:43" x14ac:dyDescent="0.3">
      <c r="AO63608" s="9"/>
      <c r="AP63608" s="9"/>
      <c r="AQ63608" s="9"/>
    </row>
    <row r="63609" spans="41:43" x14ac:dyDescent="0.3">
      <c r="AO63609" s="9"/>
      <c r="AP63609" s="9"/>
      <c r="AQ63609" s="9"/>
    </row>
    <row r="63610" spans="41:43" x14ac:dyDescent="0.3">
      <c r="AO63610" s="9"/>
      <c r="AP63610" s="9"/>
      <c r="AQ63610" s="9"/>
    </row>
    <row r="63611" spans="41:43" x14ac:dyDescent="0.3">
      <c r="AO63611" s="9"/>
      <c r="AP63611" s="9"/>
      <c r="AQ63611" s="9"/>
    </row>
    <row r="63612" spans="41:43" x14ac:dyDescent="0.3">
      <c r="AO63612" s="9"/>
      <c r="AP63612" s="9"/>
      <c r="AQ63612" s="9"/>
    </row>
    <row r="63613" spans="41:43" x14ac:dyDescent="0.3">
      <c r="AO63613" s="9"/>
      <c r="AP63613" s="9"/>
      <c r="AQ63613" s="9"/>
    </row>
    <row r="63614" spans="41:43" x14ac:dyDescent="0.3">
      <c r="AO63614" s="9"/>
      <c r="AP63614" s="9"/>
      <c r="AQ63614" s="9"/>
    </row>
    <row r="63615" spans="41:43" x14ac:dyDescent="0.3">
      <c r="AO63615" s="9"/>
      <c r="AP63615" s="9"/>
      <c r="AQ63615" s="9"/>
    </row>
    <row r="63616" spans="41:43" x14ac:dyDescent="0.3">
      <c r="AO63616" s="9"/>
      <c r="AP63616" s="9"/>
      <c r="AQ63616" s="9"/>
    </row>
    <row r="63617" spans="41:43" x14ac:dyDescent="0.3">
      <c r="AO63617" s="9"/>
      <c r="AP63617" s="9"/>
      <c r="AQ63617" s="9"/>
    </row>
    <row r="63618" spans="41:43" x14ac:dyDescent="0.3">
      <c r="AO63618" s="9"/>
      <c r="AP63618" s="9"/>
      <c r="AQ63618" s="9"/>
    </row>
    <row r="63619" spans="41:43" x14ac:dyDescent="0.3">
      <c r="AO63619" s="9"/>
      <c r="AP63619" s="9"/>
      <c r="AQ63619" s="9"/>
    </row>
    <row r="63620" spans="41:43" x14ac:dyDescent="0.3">
      <c r="AO63620" s="9"/>
      <c r="AP63620" s="9"/>
      <c r="AQ63620" s="9"/>
    </row>
    <row r="63621" spans="41:43" x14ac:dyDescent="0.3">
      <c r="AO63621" s="9"/>
      <c r="AP63621" s="9"/>
      <c r="AQ63621" s="9"/>
    </row>
    <row r="63622" spans="41:43" x14ac:dyDescent="0.3">
      <c r="AO63622" s="9"/>
      <c r="AP63622" s="9"/>
      <c r="AQ63622" s="9"/>
    </row>
    <row r="63623" spans="41:43" x14ac:dyDescent="0.3">
      <c r="AO63623" s="9"/>
      <c r="AP63623" s="9"/>
      <c r="AQ63623" s="9"/>
    </row>
    <row r="63624" spans="41:43" x14ac:dyDescent="0.3">
      <c r="AO63624" s="9"/>
      <c r="AP63624" s="9"/>
      <c r="AQ63624" s="9"/>
    </row>
    <row r="63625" spans="41:43" x14ac:dyDescent="0.3">
      <c r="AO63625" s="9"/>
      <c r="AP63625" s="9"/>
      <c r="AQ63625" s="9"/>
    </row>
    <row r="63626" spans="41:43" x14ac:dyDescent="0.3">
      <c r="AO63626" s="9"/>
      <c r="AP63626" s="9"/>
      <c r="AQ63626" s="9"/>
    </row>
    <row r="63627" spans="41:43" x14ac:dyDescent="0.3">
      <c r="AO63627" s="9"/>
      <c r="AP63627" s="9"/>
      <c r="AQ63627" s="9"/>
    </row>
    <row r="63628" spans="41:43" x14ac:dyDescent="0.3">
      <c r="AO63628" s="9"/>
      <c r="AP63628" s="9"/>
      <c r="AQ63628" s="9"/>
    </row>
    <row r="63629" spans="41:43" x14ac:dyDescent="0.3">
      <c r="AO63629" s="9"/>
      <c r="AP63629" s="9"/>
      <c r="AQ63629" s="9"/>
    </row>
    <row r="63630" spans="41:43" x14ac:dyDescent="0.3">
      <c r="AO63630" s="9"/>
      <c r="AP63630" s="9"/>
      <c r="AQ63630" s="9"/>
    </row>
    <row r="63631" spans="41:43" x14ac:dyDescent="0.3">
      <c r="AO63631" s="9"/>
      <c r="AP63631" s="9"/>
      <c r="AQ63631" s="9"/>
    </row>
    <row r="63632" spans="41:43" x14ac:dyDescent="0.3">
      <c r="AO63632" s="9"/>
      <c r="AP63632" s="9"/>
      <c r="AQ63632" s="9"/>
    </row>
    <row r="63633" spans="41:43" x14ac:dyDescent="0.3">
      <c r="AO63633" s="9"/>
      <c r="AP63633" s="9"/>
      <c r="AQ63633" s="9"/>
    </row>
    <row r="63634" spans="41:43" x14ac:dyDescent="0.3">
      <c r="AO63634" s="9"/>
      <c r="AP63634" s="9"/>
      <c r="AQ63634" s="9"/>
    </row>
    <row r="63635" spans="41:43" x14ac:dyDescent="0.3">
      <c r="AO63635" s="9"/>
      <c r="AP63635" s="9"/>
      <c r="AQ63635" s="9"/>
    </row>
    <row r="63636" spans="41:43" x14ac:dyDescent="0.3">
      <c r="AO63636" s="9"/>
      <c r="AP63636" s="9"/>
      <c r="AQ63636" s="9"/>
    </row>
    <row r="63637" spans="41:43" x14ac:dyDescent="0.3">
      <c r="AO63637" s="9"/>
      <c r="AP63637" s="9"/>
      <c r="AQ63637" s="9"/>
    </row>
    <row r="63638" spans="41:43" x14ac:dyDescent="0.3">
      <c r="AO63638" s="9"/>
      <c r="AP63638" s="9"/>
      <c r="AQ63638" s="9"/>
    </row>
    <row r="63639" spans="41:43" x14ac:dyDescent="0.3">
      <c r="AO63639" s="9"/>
      <c r="AP63639" s="9"/>
      <c r="AQ63639" s="9"/>
    </row>
    <row r="63640" spans="41:43" x14ac:dyDescent="0.3">
      <c r="AO63640" s="9"/>
      <c r="AP63640" s="9"/>
      <c r="AQ63640" s="9"/>
    </row>
    <row r="63641" spans="41:43" x14ac:dyDescent="0.3">
      <c r="AO63641" s="9"/>
      <c r="AP63641" s="9"/>
      <c r="AQ63641" s="9"/>
    </row>
    <row r="63642" spans="41:43" x14ac:dyDescent="0.3">
      <c r="AO63642" s="9"/>
      <c r="AP63642" s="9"/>
      <c r="AQ63642" s="9"/>
    </row>
    <row r="63643" spans="41:43" x14ac:dyDescent="0.3">
      <c r="AO63643" s="9"/>
      <c r="AP63643" s="9"/>
      <c r="AQ63643" s="9"/>
    </row>
    <row r="63644" spans="41:43" x14ac:dyDescent="0.3">
      <c r="AO63644" s="9"/>
      <c r="AP63644" s="9"/>
      <c r="AQ63644" s="9"/>
    </row>
    <row r="63645" spans="41:43" x14ac:dyDescent="0.3">
      <c r="AO63645" s="9"/>
      <c r="AP63645" s="9"/>
      <c r="AQ63645" s="9"/>
    </row>
    <row r="63646" spans="41:43" x14ac:dyDescent="0.3">
      <c r="AO63646" s="9"/>
      <c r="AP63646" s="9"/>
      <c r="AQ63646" s="9"/>
    </row>
    <row r="63647" spans="41:43" x14ac:dyDescent="0.3">
      <c r="AO63647" s="9"/>
      <c r="AP63647" s="9"/>
      <c r="AQ63647" s="9"/>
    </row>
    <row r="63648" spans="41:43" x14ac:dyDescent="0.3">
      <c r="AO63648" s="9"/>
      <c r="AP63648" s="9"/>
      <c r="AQ63648" s="9"/>
    </row>
    <row r="63649" spans="41:43" x14ac:dyDescent="0.3">
      <c r="AO63649" s="9"/>
      <c r="AP63649" s="9"/>
      <c r="AQ63649" s="9"/>
    </row>
    <row r="63650" spans="41:43" x14ac:dyDescent="0.3">
      <c r="AO63650" s="9"/>
      <c r="AP63650" s="9"/>
      <c r="AQ63650" s="9"/>
    </row>
    <row r="63651" spans="41:43" x14ac:dyDescent="0.3">
      <c r="AO63651" s="9"/>
      <c r="AP63651" s="9"/>
      <c r="AQ63651" s="9"/>
    </row>
    <row r="63652" spans="41:43" x14ac:dyDescent="0.3">
      <c r="AO63652" s="9"/>
      <c r="AP63652" s="9"/>
      <c r="AQ63652" s="9"/>
    </row>
    <row r="63653" spans="41:43" x14ac:dyDescent="0.3">
      <c r="AO63653" s="9"/>
      <c r="AP63653" s="9"/>
      <c r="AQ63653" s="9"/>
    </row>
    <row r="63654" spans="41:43" x14ac:dyDescent="0.3">
      <c r="AO63654" s="9"/>
      <c r="AP63654" s="9"/>
      <c r="AQ63654" s="9"/>
    </row>
    <row r="63655" spans="41:43" x14ac:dyDescent="0.3">
      <c r="AO63655" s="9"/>
      <c r="AP63655" s="9"/>
      <c r="AQ63655" s="9"/>
    </row>
    <row r="63656" spans="41:43" x14ac:dyDescent="0.3">
      <c r="AO63656" s="9"/>
      <c r="AP63656" s="9"/>
      <c r="AQ63656" s="9"/>
    </row>
    <row r="63657" spans="41:43" x14ac:dyDescent="0.3">
      <c r="AO63657" s="9"/>
      <c r="AP63657" s="9"/>
      <c r="AQ63657" s="9"/>
    </row>
    <row r="63658" spans="41:43" x14ac:dyDescent="0.3">
      <c r="AO63658" s="9"/>
      <c r="AP63658" s="9"/>
      <c r="AQ63658" s="9"/>
    </row>
    <row r="63659" spans="41:43" x14ac:dyDescent="0.3">
      <c r="AO63659" s="9"/>
      <c r="AP63659" s="9"/>
      <c r="AQ63659" s="9"/>
    </row>
    <row r="63660" spans="41:43" x14ac:dyDescent="0.3">
      <c r="AO63660" s="9"/>
      <c r="AP63660" s="9"/>
      <c r="AQ63660" s="9"/>
    </row>
    <row r="63661" spans="41:43" x14ac:dyDescent="0.3">
      <c r="AO63661" s="9"/>
      <c r="AP63661" s="9"/>
      <c r="AQ63661" s="9"/>
    </row>
    <row r="63662" spans="41:43" x14ac:dyDescent="0.3">
      <c r="AO63662" s="9"/>
      <c r="AP63662" s="9"/>
      <c r="AQ63662" s="9"/>
    </row>
    <row r="63663" spans="41:43" x14ac:dyDescent="0.3">
      <c r="AO63663" s="9"/>
      <c r="AP63663" s="9"/>
      <c r="AQ63663" s="9"/>
    </row>
    <row r="63664" spans="41:43" x14ac:dyDescent="0.3">
      <c r="AO63664" s="9"/>
      <c r="AP63664" s="9"/>
      <c r="AQ63664" s="9"/>
    </row>
    <row r="63665" spans="41:43" x14ac:dyDescent="0.3">
      <c r="AO63665" s="9"/>
      <c r="AP63665" s="9"/>
      <c r="AQ63665" s="9"/>
    </row>
    <row r="63666" spans="41:43" x14ac:dyDescent="0.3">
      <c r="AO63666" s="9"/>
      <c r="AP63666" s="9"/>
      <c r="AQ63666" s="9"/>
    </row>
    <row r="63667" spans="41:43" x14ac:dyDescent="0.3">
      <c r="AO63667" s="9"/>
      <c r="AP63667" s="9"/>
      <c r="AQ63667" s="9"/>
    </row>
    <row r="63668" spans="41:43" x14ac:dyDescent="0.3">
      <c r="AO63668" s="9"/>
      <c r="AP63668" s="9"/>
      <c r="AQ63668" s="9"/>
    </row>
    <row r="63669" spans="41:43" x14ac:dyDescent="0.3">
      <c r="AO63669" s="9"/>
      <c r="AP63669" s="9"/>
      <c r="AQ63669" s="9"/>
    </row>
    <row r="63670" spans="41:43" x14ac:dyDescent="0.3">
      <c r="AO63670" s="9"/>
      <c r="AP63670" s="9"/>
      <c r="AQ63670" s="9"/>
    </row>
    <row r="63671" spans="41:43" x14ac:dyDescent="0.3">
      <c r="AO63671" s="9"/>
      <c r="AP63671" s="9"/>
      <c r="AQ63671" s="9"/>
    </row>
    <row r="63672" spans="41:43" x14ac:dyDescent="0.3">
      <c r="AO63672" s="9"/>
      <c r="AP63672" s="9"/>
      <c r="AQ63672" s="9"/>
    </row>
    <row r="63673" spans="41:43" x14ac:dyDescent="0.3">
      <c r="AO63673" s="9"/>
      <c r="AP63673" s="9"/>
      <c r="AQ63673" s="9"/>
    </row>
    <row r="63674" spans="41:43" x14ac:dyDescent="0.3">
      <c r="AO63674" s="9"/>
      <c r="AP63674" s="9"/>
      <c r="AQ63674" s="9"/>
    </row>
    <row r="63675" spans="41:43" x14ac:dyDescent="0.3">
      <c r="AO63675" s="9"/>
      <c r="AP63675" s="9"/>
      <c r="AQ63675" s="9"/>
    </row>
    <row r="63676" spans="41:43" x14ac:dyDescent="0.3">
      <c r="AO63676" s="9"/>
      <c r="AP63676" s="9"/>
      <c r="AQ63676" s="9"/>
    </row>
    <row r="63677" spans="41:43" x14ac:dyDescent="0.3">
      <c r="AO63677" s="9"/>
      <c r="AP63677" s="9"/>
      <c r="AQ63677" s="9"/>
    </row>
    <row r="63678" spans="41:43" x14ac:dyDescent="0.3">
      <c r="AO63678" s="9"/>
      <c r="AP63678" s="9"/>
      <c r="AQ63678" s="9"/>
    </row>
    <row r="63679" spans="41:43" x14ac:dyDescent="0.3">
      <c r="AO63679" s="9"/>
      <c r="AP63679" s="9"/>
      <c r="AQ63679" s="9"/>
    </row>
    <row r="63680" spans="41:43" x14ac:dyDescent="0.3">
      <c r="AO63680" s="9"/>
      <c r="AP63680" s="9"/>
      <c r="AQ63680" s="9"/>
    </row>
    <row r="63681" spans="41:43" x14ac:dyDescent="0.3">
      <c r="AO63681" s="9"/>
      <c r="AP63681" s="9"/>
      <c r="AQ63681" s="9"/>
    </row>
    <row r="63682" spans="41:43" x14ac:dyDescent="0.3">
      <c r="AO63682" s="9"/>
      <c r="AP63682" s="9"/>
      <c r="AQ63682" s="9"/>
    </row>
    <row r="63683" spans="41:43" x14ac:dyDescent="0.3">
      <c r="AO63683" s="9"/>
      <c r="AP63683" s="9"/>
      <c r="AQ63683" s="9"/>
    </row>
    <row r="63684" spans="41:43" x14ac:dyDescent="0.3">
      <c r="AO63684" s="9"/>
      <c r="AP63684" s="9"/>
      <c r="AQ63684" s="9"/>
    </row>
    <row r="63685" spans="41:43" x14ac:dyDescent="0.3">
      <c r="AO63685" s="9"/>
      <c r="AP63685" s="9"/>
      <c r="AQ63685" s="9"/>
    </row>
    <row r="63686" spans="41:43" x14ac:dyDescent="0.3">
      <c r="AO63686" s="9"/>
      <c r="AP63686" s="9"/>
      <c r="AQ63686" s="9"/>
    </row>
    <row r="63687" spans="41:43" x14ac:dyDescent="0.3">
      <c r="AO63687" s="9"/>
      <c r="AP63687" s="9"/>
      <c r="AQ63687" s="9"/>
    </row>
    <row r="63688" spans="41:43" x14ac:dyDescent="0.3">
      <c r="AO63688" s="9"/>
      <c r="AP63688" s="9"/>
      <c r="AQ63688" s="9"/>
    </row>
    <row r="63689" spans="41:43" x14ac:dyDescent="0.3">
      <c r="AO63689" s="9"/>
      <c r="AP63689" s="9"/>
      <c r="AQ63689" s="9"/>
    </row>
    <row r="63690" spans="41:43" x14ac:dyDescent="0.3">
      <c r="AO63690" s="9"/>
      <c r="AP63690" s="9"/>
      <c r="AQ63690" s="9"/>
    </row>
    <row r="63691" spans="41:43" x14ac:dyDescent="0.3">
      <c r="AO63691" s="9"/>
      <c r="AP63691" s="9"/>
      <c r="AQ63691" s="9"/>
    </row>
    <row r="63692" spans="41:43" x14ac:dyDescent="0.3">
      <c r="AO63692" s="9"/>
      <c r="AP63692" s="9"/>
      <c r="AQ63692" s="9"/>
    </row>
    <row r="63693" spans="41:43" x14ac:dyDescent="0.3">
      <c r="AO63693" s="9"/>
      <c r="AP63693" s="9"/>
      <c r="AQ63693" s="9"/>
    </row>
    <row r="63694" spans="41:43" x14ac:dyDescent="0.3">
      <c r="AO63694" s="9"/>
      <c r="AP63694" s="9"/>
      <c r="AQ63694" s="9"/>
    </row>
    <row r="63695" spans="41:43" x14ac:dyDescent="0.3">
      <c r="AO63695" s="9"/>
      <c r="AP63695" s="9"/>
      <c r="AQ63695" s="9"/>
    </row>
    <row r="63696" spans="41:43" x14ac:dyDescent="0.3">
      <c r="AO63696" s="9"/>
      <c r="AP63696" s="9"/>
      <c r="AQ63696" s="9"/>
    </row>
    <row r="63697" spans="41:43" x14ac:dyDescent="0.3">
      <c r="AO63697" s="9"/>
      <c r="AP63697" s="9"/>
      <c r="AQ63697" s="9"/>
    </row>
    <row r="63698" spans="41:43" x14ac:dyDescent="0.3">
      <c r="AO63698" s="9"/>
      <c r="AP63698" s="9"/>
      <c r="AQ63698" s="9"/>
    </row>
    <row r="63699" spans="41:43" x14ac:dyDescent="0.3">
      <c r="AO63699" s="9"/>
      <c r="AP63699" s="9"/>
      <c r="AQ63699" s="9"/>
    </row>
    <row r="63700" spans="41:43" x14ac:dyDescent="0.3">
      <c r="AO63700" s="9"/>
      <c r="AP63700" s="9"/>
      <c r="AQ63700" s="9"/>
    </row>
    <row r="63701" spans="41:43" x14ac:dyDescent="0.3">
      <c r="AO63701" s="9"/>
      <c r="AP63701" s="9"/>
      <c r="AQ63701" s="9"/>
    </row>
    <row r="63702" spans="41:43" x14ac:dyDescent="0.3">
      <c r="AO63702" s="9"/>
      <c r="AP63702" s="9"/>
      <c r="AQ63702" s="9"/>
    </row>
    <row r="63703" spans="41:43" x14ac:dyDescent="0.3">
      <c r="AO63703" s="9"/>
      <c r="AP63703" s="9"/>
      <c r="AQ63703" s="9"/>
    </row>
    <row r="63704" spans="41:43" x14ac:dyDescent="0.3">
      <c r="AO63704" s="9"/>
      <c r="AP63704" s="9"/>
      <c r="AQ63704" s="9"/>
    </row>
    <row r="63705" spans="41:43" x14ac:dyDescent="0.3">
      <c r="AO63705" s="9"/>
      <c r="AP63705" s="9"/>
      <c r="AQ63705" s="9"/>
    </row>
    <row r="63706" spans="41:43" x14ac:dyDescent="0.3">
      <c r="AO63706" s="9"/>
      <c r="AP63706" s="9"/>
      <c r="AQ63706" s="9"/>
    </row>
    <row r="63707" spans="41:43" x14ac:dyDescent="0.3">
      <c r="AO63707" s="9"/>
      <c r="AP63707" s="9"/>
      <c r="AQ63707" s="9"/>
    </row>
    <row r="63708" spans="41:43" x14ac:dyDescent="0.3">
      <c r="AO63708" s="9"/>
      <c r="AP63708" s="9"/>
      <c r="AQ63708" s="9"/>
    </row>
    <row r="63709" spans="41:43" x14ac:dyDescent="0.3">
      <c r="AO63709" s="9"/>
      <c r="AP63709" s="9"/>
      <c r="AQ63709" s="9"/>
    </row>
    <row r="63710" spans="41:43" x14ac:dyDescent="0.3">
      <c r="AO63710" s="9"/>
      <c r="AP63710" s="9"/>
      <c r="AQ63710" s="9"/>
    </row>
    <row r="63711" spans="41:43" x14ac:dyDescent="0.3">
      <c r="AO63711" s="9"/>
      <c r="AP63711" s="9"/>
      <c r="AQ63711" s="9"/>
    </row>
    <row r="63712" spans="41:43" x14ac:dyDescent="0.3">
      <c r="AO63712" s="9"/>
      <c r="AP63712" s="9"/>
      <c r="AQ63712" s="9"/>
    </row>
    <row r="63713" spans="41:43" x14ac:dyDescent="0.3">
      <c r="AO63713" s="9"/>
      <c r="AP63713" s="9"/>
      <c r="AQ63713" s="9"/>
    </row>
    <row r="63714" spans="41:43" x14ac:dyDescent="0.3">
      <c r="AO63714" s="9"/>
      <c r="AP63714" s="9"/>
      <c r="AQ63714" s="9"/>
    </row>
    <row r="63715" spans="41:43" x14ac:dyDescent="0.3">
      <c r="AO63715" s="9"/>
      <c r="AP63715" s="9"/>
      <c r="AQ63715" s="9"/>
    </row>
    <row r="63716" spans="41:43" x14ac:dyDescent="0.3">
      <c r="AO63716" s="9"/>
      <c r="AP63716" s="9"/>
      <c r="AQ63716" s="9"/>
    </row>
    <row r="63717" spans="41:43" x14ac:dyDescent="0.3">
      <c r="AO63717" s="9"/>
      <c r="AP63717" s="9"/>
      <c r="AQ63717" s="9"/>
    </row>
    <row r="63718" spans="41:43" x14ac:dyDescent="0.3">
      <c r="AO63718" s="9"/>
      <c r="AP63718" s="9"/>
      <c r="AQ63718" s="9"/>
    </row>
    <row r="63719" spans="41:43" x14ac:dyDescent="0.3">
      <c r="AO63719" s="9"/>
      <c r="AP63719" s="9"/>
      <c r="AQ63719" s="9"/>
    </row>
    <row r="63720" spans="41:43" x14ac:dyDescent="0.3">
      <c r="AO63720" s="9"/>
      <c r="AP63720" s="9"/>
      <c r="AQ63720" s="9"/>
    </row>
    <row r="63721" spans="41:43" x14ac:dyDescent="0.3">
      <c r="AO63721" s="9"/>
      <c r="AP63721" s="9"/>
      <c r="AQ63721" s="9"/>
    </row>
    <row r="63722" spans="41:43" x14ac:dyDescent="0.3">
      <c r="AO63722" s="9"/>
      <c r="AP63722" s="9"/>
      <c r="AQ63722" s="9"/>
    </row>
    <row r="63723" spans="41:43" x14ac:dyDescent="0.3">
      <c r="AO63723" s="9"/>
      <c r="AP63723" s="9"/>
      <c r="AQ63723" s="9"/>
    </row>
    <row r="63724" spans="41:43" x14ac:dyDescent="0.3">
      <c r="AO63724" s="9"/>
      <c r="AP63724" s="9"/>
      <c r="AQ63724" s="9"/>
    </row>
    <row r="63725" spans="41:43" x14ac:dyDescent="0.3">
      <c r="AO63725" s="9"/>
      <c r="AP63725" s="9"/>
      <c r="AQ63725" s="9"/>
    </row>
    <row r="63726" spans="41:43" x14ac:dyDescent="0.3">
      <c r="AO63726" s="9"/>
      <c r="AP63726" s="9"/>
      <c r="AQ63726" s="9"/>
    </row>
    <row r="63727" spans="41:43" x14ac:dyDescent="0.3">
      <c r="AO63727" s="9"/>
      <c r="AP63727" s="9"/>
      <c r="AQ63727" s="9"/>
    </row>
    <row r="63728" spans="41:43" x14ac:dyDescent="0.3">
      <c r="AO63728" s="9"/>
      <c r="AP63728" s="9"/>
      <c r="AQ63728" s="9"/>
    </row>
    <row r="63729" spans="41:43" x14ac:dyDescent="0.3">
      <c r="AO63729" s="9"/>
      <c r="AP63729" s="9"/>
      <c r="AQ63729" s="9"/>
    </row>
    <row r="63730" spans="41:43" x14ac:dyDescent="0.3">
      <c r="AO63730" s="9"/>
      <c r="AP63730" s="9"/>
      <c r="AQ63730" s="9"/>
    </row>
    <row r="63731" spans="41:43" x14ac:dyDescent="0.3">
      <c r="AO63731" s="9"/>
      <c r="AP63731" s="9"/>
      <c r="AQ63731" s="9"/>
    </row>
    <row r="63732" spans="41:43" x14ac:dyDescent="0.3">
      <c r="AO63732" s="9"/>
      <c r="AP63732" s="9"/>
      <c r="AQ63732" s="9"/>
    </row>
    <row r="63733" spans="41:43" x14ac:dyDescent="0.3">
      <c r="AO63733" s="9"/>
      <c r="AP63733" s="9"/>
      <c r="AQ63733" s="9"/>
    </row>
    <row r="63734" spans="41:43" x14ac:dyDescent="0.3">
      <c r="AO63734" s="9"/>
      <c r="AP63734" s="9"/>
      <c r="AQ63734" s="9"/>
    </row>
    <row r="63735" spans="41:43" x14ac:dyDescent="0.3">
      <c r="AO63735" s="9"/>
      <c r="AP63735" s="9"/>
      <c r="AQ63735" s="9"/>
    </row>
    <row r="63736" spans="41:43" x14ac:dyDescent="0.3">
      <c r="AO63736" s="9"/>
      <c r="AP63736" s="9"/>
      <c r="AQ63736" s="9"/>
    </row>
    <row r="63737" spans="41:43" x14ac:dyDescent="0.3">
      <c r="AO63737" s="9"/>
      <c r="AP63737" s="9"/>
      <c r="AQ63737" s="9"/>
    </row>
    <row r="63738" spans="41:43" x14ac:dyDescent="0.3">
      <c r="AO63738" s="9"/>
      <c r="AP63738" s="9"/>
      <c r="AQ63738" s="9"/>
    </row>
    <row r="63739" spans="41:43" x14ac:dyDescent="0.3">
      <c r="AO63739" s="9"/>
      <c r="AP63739" s="9"/>
      <c r="AQ63739" s="9"/>
    </row>
    <row r="63740" spans="41:43" x14ac:dyDescent="0.3">
      <c r="AO63740" s="9"/>
      <c r="AP63740" s="9"/>
      <c r="AQ63740" s="9"/>
    </row>
    <row r="63741" spans="41:43" x14ac:dyDescent="0.3">
      <c r="AO63741" s="9"/>
      <c r="AP63741" s="9"/>
      <c r="AQ63741" s="9"/>
    </row>
    <row r="63742" spans="41:43" x14ac:dyDescent="0.3">
      <c r="AO63742" s="9"/>
      <c r="AP63742" s="9"/>
      <c r="AQ63742" s="9"/>
    </row>
    <row r="63743" spans="41:43" x14ac:dyDescent="0.3">
      <c r="AO63743" s="9"/>
      <c r="AP63743" s="9"/>
      <c r="AQ63743" s="9"/>
    </row>
    <row r="63744" spans="41:43" x14ac:dyDescent="0.3">
      <c r="AO63744" s="9"/>
      <c r="AP63744" s="9"/>
      <c r="AQ63744" s="9"/>
    </row>
    <row r="63745" spans="41:43" x14ac:dyDescent="0.3">
      <c r="AO63745" s="9"/>
      <c r="AP63745" s="9"/>
      <c r="AQ63745" s="9"/>
    </row>
    <row r="63746" spans="41:43" x14ac:dyDescent="0.3">
      <c r="AO63746" s="9"/>
      <c r="AP63746" s="9"/>
      <c r="AQ63746" s="9"/>
    </row>
    <row r="63747" spans="41:43" x14ac:dyDescent="0.3">
      <c r="AO63747" s="9"/>
      <c r="AP63747" s="9"/>
      <c r="AQ63747" s="9"/>
    </row>
    <row r="63748" spans="41:43" x14ac:dyDescent="0.3">
      <c r="AO63748" s="9"/>
      <c r="AP63748" s="9"/>
      <c r="AQ63748" s="9"/>
    </row>
    <row r="63749" spans="41:43" x14ac:dyDescent="0.3">
      <c r="AO63749" s="9"/>
      <c r="AP63749" s="9"/>
      <c r="AQ63749" s="9"/>
    </row>
    <row r="63750" spans="41:43" x14ac:dyDescent="0.3">
      <c r="AO63750" s="9"/>
      <c r="AP63750" s="9"/>
      <c r="AQ63750" s="9"/>
    </row>
    <row r="63751" spans="41:43" x14ac:dyDescent="0.3">
      <c r="AO63751" s="9"/>
      <c r="AP63751" s="9"/>
      <c r="AQ63751" s="9"/>
    </row>
    <row r="63752" spans="41:43" x14ac:dyDescent="0.3">
      <c r="AO63752" s="9"/>
      <c r="AP63752" s="9"/>
      <c r="AQ63752" s="9"/>
    </row>
    <row r="63753" spans="41:43" x14ac:dyDescent="0.3">
      <c r="AO63753" s="9"/>
      <c r="AP63753" s="9"/>
      <c r="AQ63753" s="9"/>
    </row>
    <row r="63754" spans="41:43" x14ac:dyDescent="0.3">
      <c r="AO63754" s="9"/>
      <c r="AP63754" s="9"/>
      <c r="AQ63754" s="9"/>
    </row>
    <row r="63755" spans="41:43" x14ac:dyDescent="0.3">
      <c r="AO63755" s="9"/>
      <c r="AP63755" s="9"/>
      <c r="AQ63755" s="9"/>
    </row>
    <row r="63756" spans="41:43" x14ac:dyDescent="0.3">
      <c r="AO63756" s="9"/>
      <c r="AP63756" s="9"/>
      <c r="AQ63756" s="9"/>
    </row>
    <row r="63757" spans="41:43" x14ac:dyDescent="0.3">
      <c r="AO63757" s="9"/>
      <c r="AP63757" s="9"/>
      <c r="AQ63757" s="9"/>
    </row>
    <row r="63758" spans="41:43" x14ac:dyDescent="0.3">
      <c r="AO63758" s="9"/>
      <c r="AP63758" s="9"/>
      <c r="AQ63758" s="9"/>
    </row>
    <row r="63759" spans="41:43" x14ac:dyDescent="0.3">
      <c r="AO63759" s="9"/>
      <c r="AP63759" s="9"/>
      <c r="AQ63759" s="9"/>
    </row>
    <row r="63760" spans="41:43" x14ac:dyDescent="0.3">
      <c r="AO63760" s="9"/>
      <c r="AP63760" s="9"/>
      <c r="AQ63760" s="9"/>
    </row>
    <row r="63761" spans="41:43" x14ac:dyDescent="0.3">
      <c r="AO63761" s="9"/>
      <c r="AP63761" s="9"/>
      <c r="AQ63761" s="9"/>
    </row>
    <row r="63762" spans="41:43" x14ac:dyDescent="0.3">
      <c r="AO63762" s="9"/>
      <c r="AP63762" s="9"/>
      <c r="AQ63762" s="9"/>
    </row>
    <row r="63763" spans="41:43" x14ac:dyDescent="0.3">
      <c r="AO63763" s="9"/>
      <c r="AP63763" s="9"/>
      <c r="AQ63763" s="9"/>
    </row>
    <row r="63764" spans="41:43" x14ac:dyDescent="0.3">
      <c r="AO63764" s="9"/>
      <c r="AP63764" s="9"/>
      <c r="AQ63764" s="9"/>
    </row>
    <row r="63765" spans="41:43" x14ac:dyDescent="0.3">
      <c r="AO63765" s="9"/>
      <c r="AP63765" s="9"/>
      <c r="AQ63765" s="9"/>
    </row>
    <row r="63766" spans="41:43" x14ac:dyDescent="0.3">
      <c r="AO63766" s="9"/>
      <c r="AP63766" s="9"/>
      <c r="AQ63766" s="9"/>
    </row>
    <row r="63767" spans="41:43" x14ac:dyDescent="0.3">
      <c r="AO63767" s="9"/>
      <c r="AP63767" s="9"/>
      <c r="AQ63767" s="9"/>
    </row>
    <row r="63768" spans="41:43" x14ac:dyDescent="0.3">
      <c r="AO63768" s="9"/>
      <c r="AP63768" s="9"/>
      <c r="AQ63768" s="9"/>
    </row>
    <row r="63769" spans="41:43" x14ac:dyDescent="0.3">
      <c r="AO63769" s="9"/>
      <c r="AP63769" s="9"/>
      <c r="AQ63769" s="9"/>
    </row>
    <row r="63770" spans="41:43" x14ac:dyDescent="0.3">
      <c r="AO63770" s="9"/>
      <c r="AP63770" s="9"/>
      <c r="AQ63770" s="9"/>
    </row>
    <row r="63771" spans="41:43" x14ac:dyDescent="0.3">
      <c r="AO63771" s="9"/>
      <c r="AP63771" s="9"/>
      <c r="AQ63771" s="9"/>
    </row>
    <row r="63772" spans="41:43" x14ac:dyDescent="0.3">
      <c r="AO63772" s="9"/>
      <c r="AP63772" s="9"/>
      <c r="AQ63772" s="9"/>
    </row>
    <row r="63773" spans="41:43" x14ac:dyDescent="0.3">
      <c r="AO63773" s="9"/>
      <c r="AP63773" s="9"/>
      <c r="AQ63773" s="9"/>
    </row>
    <row r="63774" spans="41:43" x14ac:dyDescent="0.3">
      <c r="AO63774" s="9"/>
      <c r="AP63774" s="9"/>
      <c r="AQ63774" s="9"/>
    </row>
    <row r="63775" spans="41:43" x14ac:dyDescent="0.3">
      <c r="AO63775" s="9"/>
      <c r="AP63775" s="9"/>
      <c r="AQ63775" s="9"/>
    </row>
    <row r="63776" spans="41:43" x14ac:dyDescent="0.3">
      <c r="AO63776" s="9"/>
      <c r="AP63776" s="9"/>
      <c r="AQ63776" s="9"/>
    </row>
    <row r="63777" spans="41:43" x14ac:dyDescent="0.3">
      <c r="AO63777" s="9"/>
      <c r="AP63777" s="9"/>
      <c r="AQ63777" s="9"/>
    </row>
    <row r="63778" spans="41:43" x14ac:dyDescent="0.3">
      <c r="AO63778" s="9"/>
      <c r="AP63778" s="9"/>
      <c r="AQ63778" s="9"/>
    </row>
    <row r="63779" spans="41:43" x14ac:dyDescent="0.3">
      <c r="AO63779" s="9"/>
      <c r="AP63779" s="9"/>
      <c r="AQ63779" s="9"/>
    </row>
    <row r="63780" spans="41:43" x14ac:dyDescent="0.3">
      <c r="AO63780" s="9"/>
      <c r="AP63780" s="9"/>
      <c r="AQ63780" s="9"/>
    </row>
    <row r="63781" spans="41:43" x14ac:dyDescent="0.3">
      <c r="AO63781" s="9"/>
      <c r="AP63781" s="9"/>
      <c r="AQ63781" s="9"/>
    </row>
    <row r="63782" spans="41:43" x14ac:dyDescent="0.3">
      <c r="AO63782" s="9"/>
      <c r="AP63782" s="9"/>
      <c r="AQ63782" s="9"/>
    </row>
    <row r="63783" spans="41:43" x14ac:dyDescent="0.3">
      <c r="AO63783" s="9"/>
      <c r="AP63783" s="9"/>
      <c r="AQ63783" s="9"/>
    </row>
    <row r="63784" spans="41:43" x14ac:dyDescent="0.3">
      <c r="AO63784" s="9"/>
      <c r="AP63784" s="9"/>
      <c r="AQ63784" s="9"/>
    </row>
    <row r="63785" spans="41:43" x14ac:dyDescent="0.3">
      <c r="AO63785" s="9"/>
      <c r="AP63785" s="9"/>
      <c r="AQ63785" s="9"/>
    </row>
    <row r="63786" spans="41:43" x14ac:dyDescent="0.3">
      <c r="AO63786" s="9"/>
      <c r="AP63786" s="9"/>
      <c r="AQ63786" s="9"/>
    </row>
    <row r="63787" spans="41:43" x14ac:dyDescent="0.3">
      <c r="AO63787" s="9"/>
      <c r="AP63787" s="9"/>
      <c r="AQ63787" s="9"/>
    </row>
    <row r="63788" spans="41:43" x14ac:dyDescent="0.3">
      <c r="AO63788" s="9"/>
      <c r="AP63788" s="9"/>
      <c r="AQ63788" s="9"/>
    </row>
    <row r="63789" spans="41:43" x14ac:dyDescent="0.3">
      <c r="AO63789" s="9"/>
      <c r="AP63789" s="9"/>
      <c r="AQ63789" s="9"/>
    </row>
    <row r="63790" spans="41:43" x14ac:dyDescent="0.3">
      <c r="AO63790" s="9"/>
      <c r="AP63790" s="9"/>
      <c r="AQ63790" s="9"/>
    </row>
    <row r="63791" spans="41:43" x14ac:dyDescent="0.3">
      <c r="AO63791" s="9"/>
      <c r="AP63791" s="9"/>
      <c r="AQ63791" s="9"/>
    </row>
    <row r="63792" spans="41:43" x14ac:dyDescent="0.3">
      <c r="AO63792" s="9"/>
      <c r="AP63792" s="9"/>
      <c r="AQ63792" s="9"/>
    </row>
    <row r="63793" spans="41:43" x14ac:dyDescent="0.3">
      <c r="AO63793" s="9"/>
      <c r="AP63793" s="9"/>
      <c r="AQ63793" s="9"/>
    </row>
    <row r="63794" spans="41:43" x14ac:dyDescent="0.3">
      <c r="AO63794" s="9"/>
      <c r="AP63794" s="9"/>
      <c r="AQ63794" s="9"/>
    </row>
    <row r="63795" spans="41:43" x14ac:dyDescent="0.3">
      <c r="AO63795" s="9"/>
      <c r="AP63795" s="9"/>
      <c r="AQ63795" s="9"/>
    </row>
    <row r="63796" spans="41:43" x14ac:dyDescent="0.3">
      <c r="AO63796" s="9"/>
      <c r="AP63796" s="9"/>
      <c r="AQ63796" s="9"/>
    </row>
    <row r="63797" spans="41:43" x14ac:dyDescent="0.3">
      <c r="AO63797" s="9"/>
      <c r="AP63797" s="9"/>
      <c r="AQ63797" s="9"/>
    </row>
    <row r="63798" spans="41:43" x14ac:dyDescent="0.3">
      <c r="AO63798" s="9"/>
      <c r="AP63798" s="9"/>
      <c r="AQ63798" s="9"/>
    </row>
    <row r="63799" spans="41:43" x14ac:dyDescent="0.3">
      <c r="AO63799" s="9"/>
      <c r="AP63799" s="9"/>
      <c r="AQ63799" s="9"/>
    </row>
    <row r="63800" spans="41:43" x14ac:dyDescent="0.3">
      <c r="AO63800" s="9"/>
      <c r="AP63800" s="9"/>
      <c r="AQ63800" s="9"/>
    </row>
    <row r="63801" spans="41:43" x14ac:dyDescent="0.3">
      <c r="AO63801" s="9"/>
      <c r="AP63801" s="9"/>
      <c r="AQ63801" s="9"/>
    </row>
    <row r="63802" spans="41:43" x14ac:dyDescent="0.3">
      <c r="AO63802" s="9"/>
      <c r="AP63802" s="9"/>
      <c r="AQ63802" s="9"/>
    </row>
    <row r="63803" spans="41:43" x14ac:dyDescent="0.3">
      <c r="AO63803" s="9"/>
      <c r="AP63803" s="9"/>
      <c r="AQ63803" s="9"/>
    </row>
    <row r="63804" spans="41:43" x14ac:dyDescent="0.3">
      <c r="AO63804" s="9"/>
      <c r="AP63804" s="9"/>
      <c r="AQ63804" s="9"/>
    </row>
    <row r="63805" spans="41:43" x14ac:dyDescent="0.3">
      <c r="AO63805" s="9"/>
      <c r="AP63805" s="9"/>
      <c r="AQ63805" s="9"/>
    </row>
    <row r="63806" spans="41:43" x14ac:dyDescent="0.3">
      <c r="AO63806" s="9"/>
      <c r="AP63806" s="9"/>
      <c r="AQ63806" s="9"/>
    </row>
    <row r="63807" spans="41:43" x14ac:dyDescent="0.3">
      <c r="AO63807" s="9"/>
      <c r="AP63807" s="9"/>
      <c r="AQ63807" s="9"/>
    </row>
    <row r="63808" spans="41:43" x14ac:dyDescent="0.3">
      <c r="AO63808" s="9"/>
      <c r="AP63808" s="9"/>
      <c r="AQ63808" s="9"/>
    </row>
    <row r="63809" spans="41:43" x14ac:dyDescent="0.3">
      <c r="AO63809" s="9"/>
      <c r="AP63809" s="9"/>
      <c r="AQ63809" s="9"/>
    </row>
    <row r="63810" spans="41:43" x14ac:dyDescent="0.3">
      <c r="AO63810" s="9"/>
      <c r="AP63810" s="9"/>
      <c r="AQ63810" s="9"/>
    </row>
    <row r="63811" spans="41:43" x14ac:dyDescent="0.3">
      <c r="AO63811" s="9"/>
      <c r="AP63811" s="9"/>
      <c r="AQ63811" s="9"/>
    </row>
    <row r="63812" spans="41:43" x14ac:dyDescent="0.3">
      <c r="AO63812" s="9"/>
      <c r="AP63812" s="9"/>
      <c r="AQ63812" s="9"/>
    </row>
    <row r="63813" spans="41:43" x14ac:dyDescent="0.3">
      <c r="AO63813" s="9"/>
      <c r="AP63813" s="9"/>
      <c r="AQ63813" s="9"/>
    </row>
    <row r="63814" spans="41:43" x14ac:dyDescent="0.3">
      <c r="AO63814" s="9"/>
      <c r="AP63814" s="9"/>
      <c r="AQ63814" s="9"/>
    </row>
    <row r="63815" spans="41:43" x14ac:dyDescent="0.3">
      <c r="AO63815" s="9"/>
      <c r="AP63815" s="9"/>
      <c r="AQ63815" s="9"/>
    </row>
    <row r="63816" spans="41:43" x14ac:dyDescent="0.3">
      <c r="AO63816" s="9"/>
      <c r="AP63816" s="9"/>
      <c r="AQ63816" s="9"/>
    </row>
    <row r="63817" spans="41:43" x14ac:dyDescent="0.3">
      <c r="AO63817" s="9"/>
      <c r="AP63817" s="9"/>
      <c r="AQ63817" s="9"/>
    </row>
    <row r="63818" spans="41:43" x14ac:dyDescent="0.3">
      <c r="AO63818" s="9"/>
      <c r="AP63818" s="9"/>
      <c r="AQ63818" s="9"/>
    </row>
    <row r="63819" spans="41:43" x14ac:dyDescent="0.3">
      <c r="AO63819" s="9"/>
      <c r="AP63819" s="9"/>
      <c r="AQ63819" s="9"/>
    </row>
    <row r="63820" spans="41:43" x14ac:dyDescent="0.3">
      <c r="AO63820" s="9"/>
      <c r="AP63820" s="9"/>
      <c r="AQ63820" s="9"/>
    </row>
    <row r="63821" spans="41:43" x14ac:dyDescent="0.3">
      <c r="AO63821" s="9"/>
      <c r="AP63821" s="9"/>
      <c r="AQ63821" s="9"/>
    </row>
    <row r="63822" spans="41:43" x14ac:dyDescent="0.3">
      <c r="AO63822" s="9"/>
      <c r="AP63822" s="9"/>
      <c r="AQ63822" s="9"/>
    </row>
    <row r="63823" spans="41:43" x14ac:dyDescent="0.3">
      <c r="AO63823" s="9"/>
      <c r="AP63823" s="9"/>
      <c r="AQ63823" s="9"/>
    </row>
    <row r="63824" spans="41:43" x14ac:dyDescent="0.3">
      <c r="AO63824" s="9"/>
      <c r="AP63824" s="9"/>
      <c r="AQ63824" s="9"/>
    </row>
    <row r="63825" spans="41:43" x14ac:dyDescent="0.3">
      <c r="AO63825" s="9"/>
      <c r="AP63825" s="9"/>
      <c r="AQ63825" s="9"/>
    </row>
    <row r="63826" spans="41:43" x14ac:dyDescent="0.3">
      <c r="AO63826" s="9"/>
      <c r="AP63826" s="9"/>
      <c r="AQ63826" s="9"/>
    </row>
    <row r="63827" spans="41:43" x14ac:dyDescent="0.3">
      <c r="AO63827" s="9"/>
      <c r="AP63827" s="9"/>
      <c r="AQ63827" s="9"/>
    </row>
    <row r="63828" spans="41:43" x14ac:dyDescent="0.3">
      <c r="AO63828" s="9"/>
      <c r="AP63828" s="9"/>
      <c r="AQ63828" s="9"/>
    </row>
    <row r="63829" spans="41:43" x14ac:dyDescent="0.3">
      <c r="AO63829" s="9"/>
      <c r="AP63829" s="9"/>
      <c r="AQ63829" s="9"/>
    </row>
    <row r="63830" spans="41:43" x14ac:dyDescent="0.3">
      <c r="AO63830" s="9"/>
      <c r="AP63830" s="9"/>
      <c r="AQ63830" s="9"/>
    </row>
    <row r="63831" spans="41:43" x14ac:dyDescent="0.3">
      <c r="AO63831" s="9"/>
      <c r="AP63831" s="9"/>
      <c r="AQ63831" s="9"/>
    </row>
    <row r="63832" spans="41:43" x14ac:dyDescent="0.3">
      <c r="AO63832" s="9"/>
      <c r="AP63832" s="9"/>
      <c r="AQ63832" s="9"/>
    </row>
    <row r="63833" spans="41:43" x14ac:dyDescent="0.3">
      <c r="AO63833" s="9"/>
      <c r="AP63833" s="9"/>
      <c r="AQ63833" s="9"/>
    </row>
    <row r="63834" spans="41:43" x14ac:dyDescent="0.3">
      <c r="AO63834" s="9"/>
      <c r="AP63834" s="9"/>
      <c r="AQ63834" s="9"/>
    </row>
    <row r="63835" spans="41:43" x14ac:dyDescent="0.3">
      <c r="AO63835" s="9"/>
      <c r="AP63835" s="9"/>
      <c r="AQ63835" s="9"/>
    </row>
    <row r="63836" spans="41:43" x14ac:dyDescent="0.3">
      <c r="AO63836" s="9"/>
      <c r="AP63836" s="9"/>
      <c r="AQ63836" s="9"/>
    </row>
    <row r="63837" spans="41:43" x14ac:dyDescent="0.3">
      <c r="AO63837" s="9"/>
      <c r="AP63837" s="9"/>
      <c r="AQ63837" s="9"/>
    </row>
    <row r="63838" spans="41:43" x14ac:dyDescent="0.3">
      <c r="AO63838" s="9"/>
      <c r="AP63838" s="9"/>
      <c r="AQ63838" s="9"/>
    </row>
    <row r="63839" spans="41:43" x14ac:dyDescent="0.3">
      <c r="AO63839" s="9"/>
      <c r="AP63839" s="9"/>
      <c r="AQ63839" s="9"/>
    </row>
    <row r="63840" spans="41:43" x14ac:dyDescent="0.3">
      <c r="AO63840" s="9"/>
      <c r="AP63840" s="9"/>
      <c r="AQ63840" s="9"/>
    </row>
    <row r="63841" spans="41:43" x14ac:dyDescent="0.3">
      <c r="AO63841" s="9"/>
      <c r="AP63841" s="9"/>
      <c r="AQ63841" s="9"/>
    </row>
    <row r="63842" spans="41:43" x14ac:dyDescent="0.3">
      <c r="AO63842" s="9"/>
      <c r="AP63842" s="9"/>
      <c r="AQ63842" s="9"/>
    </row>
    <row r="63843" spans="41:43" x14ac:dyDescent="0.3">
      <c r="AO63843" s="9"/>
      <c r="AP63843" s="9"/>
      <c r="AQ63843" s="9"/>
    </row>
    <row r="63844" spans="41:43" x14ac:dyDescent="0.3">
      <c r="AO63844" s="9"/>
      <c r="AP63844" s="9"/>
      <c r="AQ63844" s="9"/>
    </row>
    <row r="63845" spans="41:43" x14ac:dyDescent="0.3">
      <c r="AO63845" s="9"/>
      <c r="AP63845" s="9"/>
      <c r="AQ63845" s="9"/>
    </row>
    <row r="63846" spans="41:43" x14ac:dyDescent="0.3">
      <c r="AO63846" s="9"/>
      <c r="AP63846" s="9"/>
      <c r="AQ63846" s="9"/>
    </row>
    <row r="63847" spans="41:43" x14ac:dyDescent="0.3">
      <c r="AO63847" s="9"/>
      <c r="AP63847" s="9"/>
      <c r="AQ63847" s="9"/>
    </row>
    <row r="63848" spans="41:43" x14ac:dyDescent="0.3">
      <c r="AO63848" s="9"/>
      <c r="AP63848" s="9"/>
      <c r="AQ63848" s="9"/>
    </row>
    <row r="63849" spans="41:43" x14ac:dyDescent="0.3">
      <c r="AO63849" s="9"/>
      <c r="AP63849" s="9"/>
      <c r="AQ63849" s="9"/>
    </row>
    <row r="63850" spans="41:43" x14ac:dyDescent="0.3">
      <c r="AO63850" s="9"/>
      <c r="AP63850" s="9"/>
      <c r="AQ63850" s="9"/>
    </row>
    <row r="63851" spans="41:43" x14ac:dyDescent="0.3">
      <c r="AO63851" s="9"/>
      <c r="AP63851" s="9"/>
      <c r="AQ63851" s="9"/>
    </row>
    <row r="63852" spans="41:43" x14ac:dyDescent="0.3">
      <c r="AO63852" s="9"/>
      <c r="AP63852" s="9"/>
      <c r="AQ63852" s="9"/>
    </row>
    <row r="63853" spans="41:43" x14ac:dyDescent="0.3">
      <c r="AO63853" s="9"/>
      <c r="AP63853" s="9"/>
      <c r="AQ63853" s="9"/>
    </row>
    <row r="63854" spans="41:43" x14ac:dyDescent="0.3">
      <c r="AO63854" s="9"/>
      <c r="AP63854" s="9"/>
      <c r="AQ63854" s="9"/>
    </row>
    <row r="63855" spans="41:43" x14ac:dyDescent="0.3">
      <c r="AO63855" s="9"/>
      <c r="AP63855" s="9"/>
      <c r="AQ63855" s="9"/>
    </row>
    <row r="63856" spans="41:43" x14ac:dyDescent="0.3">
      <c r="AO63856" s="9"/>
      <c r="AP63856" s="9"/>
      <c r="AQ63856" s="9"/>
    </row>
    <row r="63857" spans="41:43" x14ac:dyDescent="0.3">
      <c r="AO63857" s="9"/>
      <c r="AP63857" s="9"/>
      <c r="AQ63857" s="9"/>
    </row>
    <row r="63858" spans="41:43" x14ac:dyDescent="0.3">
      <c r="AO63858" s="9"/>
      <c r="AP63858" s="9"/>
      <c r="AQ63858" s="9"/>
    </row>
    <row r="63859" spans="41:43" x14ac:dyDescent="0.3">
      <c r="AO63859" s="9"/>
      <c r="AP63859" s="9"/>
      <c r="AQ63859" s="9"/>
    </row>
    <row r="63860" spans="41:43" x14ac:dyDescent="0.3">
      <c r="AO63860" s="9"/>
      <c r="AP63860" s="9"/>
      <c r="AQ63860" s="9"/>
    </row>
    <row r="63861" spans="41:43" x14ac:dyDescent="0.3">
      <c r="AO63861" s="9"/>
      <c r="AP63861" s="9"/>
      <c r="AQ63861" s="9"/>
    </row>
    <row r="63862" spans="41:43" x14ac:dyDescent="0.3">
      <c r="AO63862" s="9"/>
      <c r="AP63862" s="9"/>
      <c r="AQ63862" s="9"/>
    </row>
    <row r="63863" spans="41:43" x14ac:dyDescent="0.3">
      <c r="AO63863" s="9"/>
      <c r="AP63863" s="9"/>
      <c r="AQ63863" s="9"/>
    </row>
    <row r="63864" spans="41:43" x14ac:dyDescent="0.3">
      <c r="AO63864" s="9"/>
      <c r="AP63864" s="9"/>
      <c r="AQ63864" s="9"/>
    </row>
    <row r="63865" spans="41:43" x14ac:dyDescent="0.3">
      <c r="AO63865" s="9"/>
      <c r="AP63865" s="9"/>
      <c r="AQ63865" s="9"/>
    </row>
    <row r="63866" spans="41:43" x14ac:dyDescent="0.3">
      <c r="AO63866" s="9"/>
      <c r="AP63866" s="9"/>
      <c r="AQ63866" s="9"/>
    </row>
    <row r="63867" spans="41:43" x14ac:dyDescent="0.3">
      <c r="AO63867" s="9"/>
      <c r="AP63867" s="9"/>
      <c r="AQ63867" s="9"/>
    </row>
    <row r="63868" spans="41:43" x14ac:dyDescent="0.3">
      <c r="AO63868" s="9"/>
      <c r="AP63868" s="9"/>
      <c r="AQ63868" s="9"/>
    </row>
    <row r="63869" spans="41:43" x14ac:dyDescent="0.3">
      <c r="AO63869" s="9"/>
      <c r="AP63869" s="9"/>
      <c r="AQ63869" s="9"/>
    </row>
    <row r="63870" spans="41:43" x14ac:dyDescent="0.3">
      <c r="AO63870" s="9"/>
      <c r="AP63870" s="9"/>
      <c r="AQ63870" s="9"/>
    </row>
    <row r="63871" spans="41:43" x14ac:dyDescent="0.3">
      <c r="AO63871" s="9"/>
      <c r="AP63871" s="9"/>
      <c r="AQ63871" s="9"/>
    </row>
    <row r="63872" spans="41:43" x14ac:dyDescent="0.3">
      <c r="AO63872" s="9"/>
      <c r="AP63872" s="9"/>
      <c r="AQ63872" s="9"/>
    </row>
    <row r="63873" spans="41:43" x14ac:dyDescent="0.3">
      <c r="AO63873" s="9"/>
      <c r="AP63873" s="9"/>
      <c r="AQ63873" s="9"/>
    </row>
    <row r="63874" spans="41:43" x14ac:dyDescent="0.3">
      <c r="AO63874" s="9"/>
      <c r="AP63874" s="9"/>
      <c r="AQ63874" s="9"/>
    </row>
    <row r="63875" spans="41:43" x14ac:dyDescent="0.3">
      <c r="AO63875" s="9"/>
      <c r="AP63875" s="9"/>
      <c r="AQ63875" s="9"/>
    </row>
    <row r="63876" spans="41:43" x14ac:dyDescent="0.3">
      <c r="AO63876" s="9"/>
      <c r="AP63876" s="9"/>
      <c r="AQ63876" s="9"/>
    </row>
    <row r="63877" spans="41:43" x14ac:dyDescent="0.3">
      <c r="AO63877" s="9"/>
      <c r="AP63877" s="9"/>
      <c r="AQ63877" s="9"/>
    </row>
    <row r="63878" spans="41:43" x14ac:dyDescent="0.3">
      <c r="AO63878" s="9"/>
      <c r="AP63878" s="9"/>
      <c r="AQ63878" s="9"/>
    </row>
    <row r="63879" spans="41:43" x14ac:dyDescent="0.3">
      <c r="AO63879" s="9"/>
      <c r="AP63879" s="9"/>
      <c r="AQ63879" s="9"/>
    </row>
    <row r="63880" spans="41:43" x14ac:dyDescent="0.3">
      <c r="AO63880" s="9"/>
      <c r="AP63880" s="9"/>
      <c r="AQ63880" s="9"/>
    </row>
    <row r="63881" spans="41:43" x14ac:dyDescent="0.3">
      <c r="AO63881" s="9"/>
      <c r="AP63881" s="9"/>
      <c r="AQ63881" s="9"/>
    </row>
    <row r="63882" spans="41:43" x14ac:dyDescent="0.3">
      <c r="AO63882" s="9"/>
      <c r="AP63882" s="9"/>
      <c r="AQ63882" s="9"/>
    </row>
    <row r="63883" spans="41:43" x14ac:dyDescent="0.3">
      <c r="AO63883" s="9"/>
      <c r="AP63883" s="9"/>
      <c r="AQ63883" s="9"/>
    </row>
    <row r="63884" spans="41:43" x14ac:dyDescent="0.3">
      <c r="AO63884" s="9"/>
      <c r="AP63884" s="9"/>
      <c r="AQ63884" s="9"/>
    </row>
    <row r="63885" spans="41:43" x14ac:dyDescent="0.3">
      <c r="AO63885" s="9"/>
      <c r="AP63885" s="9"/>
      <c r="AQ63885" s="9"/>
    </row>
    <row r="63886" spans="41:43" x14ac:dyDescent="0.3">
      <c r="AO63886" s="9"/>
      <c r="AP63886" s="9"/>
      <c r="AQ63886" s="9"/>
    </row>
    <row r="63887" spans="41:43" x14ac:dyDescent="0.3">
      <c r="AO63887" s="9"/>
      <c r="AP63887" s="9"/>
      <c r="AQ63887" s="9"/>
    </row>
    <row r="63888" spans="41:43" x14ac:dyDescent="0.3">
      <c r="AO63888" s="9"/>
      <c r="AP63888" s="9"/>
      <c r="AQ63888" s="9"/>
    </row>
    <row r="63889" spans="41:43" x14ac:dyDescent="0.3">
      <c r="AO63889" s="9"/>
      <c r="AP63889" s="9"/>
      <c r="AQ63889" s="9"/>
    </row>
    <row r="63890" spans="41:43" x14ac:dyDescent="0.3">
      <c r="AO63890" s="9"/>
      <c r="AP63890" s="9"/>
      <c r="AQ63890" s="9"/>
    </row>
    <row r="63891" spans="41:43" x14ac:dyDescent="0.3">
      <c r="AO63891" s="9"/>
      <c r="AP63891" s="9"/>
      <c r="AQ63891" s="9"/>
    </row>
    <row r="63892" spans="41:43" x14ac:dyDescent="0.3">
      <c r="AO63892" s="9"/>
      <c r="AP63892" s="9"/>
      <c r="AQ63892" s="9"/>
    </row>
    <row r="63893" spans="41:43" x14ac:dyDescent="0.3">
      <c r="AO63893" s="9"/>
      <c r="AP63893" s="9"/>
      <c r="AQ63893" s="9"/>
    </row>
    <row r="63894" spans="41:43" x14ac:dyDescent="0.3">
      <c r="AO63894" s="9"/>
      <c r="AP63894" s="9"/>
      <c r="AQ63894" s="9"/>
    </row>
    <row r="63895" spans="41:43" x14ac:dyDescent="0.3">
      <c r="AO63895" s="9"/>
      <c r="AP63895" s="9"/>
      <c r="AQ63895" s="9"/>
    </row>
    <row r="63896" spans="41:43" x14ac:dyDescent="0.3">
      <c r="AO63896" s="9"/>
      <c r="AP63896" s="9"/>
      <c r="AQ63896" s="9"/>
    </row>
    <row r="63897" spans="41:43" x14ac:dyDescent="0.3">
      <c r="AO63897" s="9"/>
      <c r="AP63897" s="9"/>
      <c r="AQ63897" s="9"/>
    </row>
    <row r="63898" spans="41:43" x14ac:dyDescent="0.3">
      <c r="AO63898" s="9"/>
      <c r="AP63898" s="9"/>
      <c r="AQ63898" s="9"/>
    </row>
    <row r="63899" spans="41:43" x14ac:dyDescent="0.3">
      <c r="AO63899" s="9"/>
      <c r="AP63899" s="9"/>
      <c r="AQ63899" s="9"/>
    </row>
    <row r="63900" spans="41:43" x14ac:dyDescent="0.3">
      <c r="AO63900" s="9"/>
      <c r="AP63900" s="9"/>
      <c r="AQ63900" s="9"/>
    </row>
    <row r="63901" spans="41:43" x14ac:dyDescent="0.3">
      <c r="AO63901" s="9"/>
      <c r="AP63901" s="9"/>
      <c r="AQ63901" s="9"/>
    </row>
    <row r="63902" spans="41:43" x14ac:dyDescent="0.3">
      <c r="AO63902" s="9"/>
      <c r="AP63902" s="9"/>
      <c r="AQ63902" s="9"/>
    </row>
    <row r="63903" spans="41:43" x14ac:dyDescent="0.3">
      <c r="AO63903" s="9"/>
      <c r="AP63903" s="9"/>
      <c r="AQ63903" s="9"/>
    </row>
    <row r="63904" spans="41:43" x14ac:dyDescent="0.3">
      <c r="AO63904" s="9"/>
      <c r="AP63904" s="9"/>
      <c r="AQ63904" s="9"/>
    </row>
    <row r="63905" spans="41:43" x14ac:dyDescent="0.3">
      <c r="AO63905" s="9"/>
      <c r="AP63905" s="9"/>
      <c r="AQ63905" s="9"/>
    </row>
    <row r="63906" spans="41:43" x14ac:dyDescent="0.3">
      <c r="AO63906" s="9"/>
      <c r="AP63906" s="9"/>
      <c r="AQ63906" s="9"/>
    </row>
    <row r="63907" spans="41:43" x14ac:dyDescent="0.3">
      <c r="AO63907" s="9"/>
      <c r="AP63907" s="9"/>
      <c r="AQ63907" s="9"/>
    </row>
    <row r="63908" spans="41:43" x14ac:dyDescent="0.3">
      <c r="AO63908" s="9"/>
      <c r="AP63908" s="9"/>
      <c r="AQ63908" s="9"/>
    </row>
    <row r="63909" spans="41:43" x14ac:dyDescent="0.3">
      <c r="AO63909" s="9"/>
      <c r="AP63909" s="9"/>
      <c r="AQ63909" s="9"/>
    </row>
    <row r="63910" spans="41:43" x14ac:dyDescent="0.3">
      <c r="AO63910" s="9"/>
      <c r="AP63910" s="9"/>
      <c r="AQ63910" s="9"/>
    </row>
    <row r="63911" spans="41:43" x14ac:dyDescent="0.3">
      <c r="AO63911" s="9"/>
      <c r="AP63911" s="9"/>
      <c r="AQ63911" s="9"/>
    </row>
    <row r="63912" spans="41:43" x14ac:dyDescent="0.3">
      <c r="AO63912" s="9"/>
      <c r="AP63912" s="9"/>
      <c r="AQ63912" s="9"/>
    </row>
    <row r="63913" spans="41:43" x14ac:dyDescent="0.3">
      <c r="AO63913" s="9"/>
      <c r="AP63913" s="9"/>
      <c r="AQ63913" s="9"/>
    </row>
    <row r="63914" spans="41:43" x14ac:dyDescent="0.3">
      <c r="AO63914" s="9"/>
      <c r="AP63914" s="9"/>
      <c r="AQ63914" s="9"/>
    </row>
    <row r="63915" spans="41:43" x14ac:dyDescent="0.3">
      <c r="AO63915" s="9"/>
      <c r="AP63915" s="9"/>
      <c r="AQ63915" s="9"/>
    </row>
    <row r="63916" spans="41:43" x14ac:dyDescent="0.3">
      <c r="AO63916" s="9"/>
      <c r="AP63916" s="9"/>
      <c r="AQ63916" s="9"/>
    </row>
    <row r="63917" spans="41:43" x14ac:dyDescent="0.3">
      <c r="AO63917" s="9"/>
      <c r="AP63917" s="9"/>
      <c r="AQ63917" s="9"/>
    </row>
    <row r="63918" spans="41:43" x14ac:dyDescent="0.3">
      <c r="AO63918" s="9"/>
      <c r="AP63918" s="9"/>
      <c r="AQ63918" s="9"/>
    </row>
    <row r="63919" spans="41:43" x14ac:dyDescent="0.3">
      <c r="AO63919" s="9"/>
      <c r="AP63919" s="9"/>
      <c r="AQ63919" s="9"/>
    </row>
    <row r="63920" spans="41:43" x14ac:dyDescent="0.3">
      <c r="AO63920" s="9"/>
      <c r="AP63920" s="9"/>
      <c r="AQ63920" s="9"/>
    </row>
    <row r="63921" spans="41:43" x14ac:dyDescent="0.3">
      <c r="AO63921" s="9"/>
      <c r="AP63921" s="9"/>
      <c r="AQ63921" s="9"/>
    </row>
    <row r="63922" spans="41:43" x14ac:dyDescent="0.3">
      <c r="AO63922" s="9"/>
      <c r="AP63922" s="9"/>
      <c r="AQ63922" s="9"/>
    </row>
    <row r="63923" spans="41:43" x14ac:dyDescent="0.3">
      <c r="AO63923" s="9"/>
      <c r="AP63923" s="9"/>
      <c r="AQ63923" s="9"/>
    </row>
    <row r="63924" spans="41:43" x14ac:dyDescent="0.3">
      <c r="AO63924" s="9"/>
      <c r="AP63924" s="9"/>
      <c r="AQ63924" s="9"/>
    </row>
    <row r="63925" spans="41:43" x14ac:dyDescent="0.3">
      <c r="AO63925" s="9"/>
      <c r="AP63925" s="9"/>
      <c r="AQ63925" s="9"/>
    </row>
    <row r="63926" spans="41:43" x14ac:dyDescent="0.3">
      <c r="AO63926" s="9"/>
      <c r="AP63926" s="9"/>
      <c r="AQ63926" s="9"/>
    </row>
    <row r="63927" spans="41:43" x14ac:dyDescent="0.3">
      <c r="AO63927" s="9"/>
      <c r="AP63927" s="9"/>
      <c r="AQ63927" s="9"/>
    </row>
    <row r="63928" spans="41:43" x14ac:dyDescent="0.3">
      <c r="AO63928" s="9"/>
      <c r="AP63928" s="9"/>
      <c r="AQ63928" s="9"/>
    </row>
    <row r="63929" spans="41:43" x14ac:dyDescent="0.3">
      <c r="AO63929" s="9"/>
      <c r="AP63929" s="9"/>
      <c r="AQ63929" s="9"/>
    </row>
    <row r="63930" spans="41:43" x14ac:dyDescent="0.3">
      <c r="AO63930" s="9"/>
      <c r="AP63930" s="9"/>
      <c r="AQ63930" s="9"/>
    </row>
    <row r="63931" spans="41:43" x14ac:dyDescent="0.3">
      <c r="AO63931" s="9"/>
      <c r="AP63931" s="9"/>
      <c r="AQ63931" s="9"/>
    </row>
    <row r="63932" spans="41:43" x14ac:dyDescent="0.3">
      <c r="AO63932" s="9"/>
      <c r="AP63932" s="9"/>
      <c r="AQ63932" s="9"/>
    </row>
    <row r="63933" spans="41:43" x14ac:dyDescent="0.3">
      <c r="AO63933" s="9"/>
      <c r="AP63933" s="9"/>
      <c r="AQ63933" s="9"/>
    </row>
    <row r="63934" spans="41:43" x14ac:dyDescent="0.3">
      <c r="AO63934" s="9"/>
      <c r="AP63934" s="9"/>
      <c r="AQ63934" s="9"/>
    </row>
    <row r="63935" spans="41:43" x14ac:dyDescent="0.3">
      <c r="AO63935" s="9"/>
      <c r="AP63935" s="9"/>
      <c r="AQ63935" s="9"/>
    </row>
    <row r="63936" spans="41:43" x14ac:dyDescent="0.3">
      <c r="AO63936" s="9"/>
      <c r="AP63936" s="9"/>
      <c r="AQ63936" s="9"/>
    </row>
    <row r="63937" spans="41:43" x14ac:dyDescent="0.3">
      <c r="AO63937" s="9"/>
      <c r="AP63937" s="9"/>
      <c r="AQ63937" s="9"/>
    </row>
    <row r="63938" spans="41:43" x14ac:dyDescent="0.3">
      <c r="AO63938" s="9"/>
      <c r="AP63938" s="9"/>
      <c r="AQ63938" s="9"/>
    </row>
    <row r="63939" spans="41:43" x14ac:dyDescent="0.3">
      <c r="AO63939" s="9"/>
      <c r="AP63939" s="9"/>
      <c r="AQ63939" s="9"/>
    </row>
    <row r="63940" spans="41:43" x14ac:dyDescent="0.3">
      <c r="AO63940" s="9"/>
      <c r="AP63940" s="9"/>
      <c r="AQ63940" s="9"/>
    </row>
    <row r="63941" spans="41:43" x14ac:dyDescent="0.3">
      <c r="AO63941" s="9"/>
      <c r="AP63941" s="9"/>
      <c r="AQ63941" s="9"/>
    </row>
    <row r="63942" spans="41:43" x14ac:dyDescent="0.3">
      <c r="AO63942" s="9"/>
      <c r="AP63942" s="9"/>
      <c r="AQ63942" s="9"/>
    </row>
    <row r="63943" spans="41:43" x14ac:dyDescent="0.3">
      <c r="AO63943" s="9"/>
      <c r="AP63943" s="9"/>
      <c r="AQ63943" s="9"/>
    </row>
    <row r="63944" spans="41:43" x14ac:dyDescent="0.3">
      <c r="AO63944" s="9"/>
      <c r="AP63944" s="9"/>
      <c r="AQ63944" s="9"/>
    </row>
    <row r="63945" spans="41:43" x14ac:dyDescent="0.3">
      <c r="AO63945" s="9"/>
      <c r="AP63945" s="9"/>
      <c r="AQ63945" s="9"/>
    </row>
    <row r="63946" spans="41:43" x14ac:dyDescent="0.3">
      <c r="AO63946" s="9"/>
      <c r="AP63946" s="9"/>
      <c r="AQ63946" s="9"/>
    </row>
    <row r="63947" spans="41:43" x14ac:dyDescent="0.3">
      <c r="AO63947" s="9"/>
      <c r="AP63947" s="9"/>
      <c r="AQ63947" s="9"/>
    </row>
    <row r="63948" spans="41:43" x14ac:dyDescent="0.3">
      <c r="AO63948" s="9"/>
      <c r="AP63948" s="9"/>
      <c r="AQ63948" s="9"/>
    </row>
    <row r="63949" spans="41:43" x14ac:dyDescent="0.3">
      <c r="AO63949" s="9"/>
      <c r="AP63949" s="9"/>
      <c r="AQ63949" s="9"/>
    </row>
    <row r="63950" spans="41:43" x14ac:dyDescent="0.3">
      <c r="AO63950" s="9"/>
      <c r="AP63950" s="9"/>
      <c r="AQ63950" s="9"/>
    </row>
    <row r="63951" spans="41:43" x14ac:dyDescent="0.3">
      <c r="AO63951" s="9"/>
      <c r="AP63951" s="9"/>
      <c r="AQ63951" s="9"/>
    </row>
    <row r="63952" spans="41:43" x14ac:dyDescent="0.3">
      <c r="AO63952" s="9"/>
      <c r="AP63952" s="9"/>
      <c r="AQ63952" s="9"/>
    </row>
    <row r="63953" spans="41:43" x14ac:dyDescent="0.3">
      <c r="AO63953" s="9"/>
      <c r="AP63953" s="9"/>
      <c r="AQ63953" s="9"/>
    </row>
    <row r="63954" spans="41:43" x14ac:dyDescent="0.3">
      <c r="AO63954" s="9"/>
      <c r="AP63954" s="9"/>
      <c r="AQ63954" s="9"/>
    </row>
    <row r="63955" spans="41:43" x14ac:dyDescent="0.3">
      <c r="AO63955" s="9"/>
      <c r="AP63955" s="9"/>
      <c r="AQ63955" s="9"/>
    </row>
    <row r="63956" spans="41:43" x14ac:dyDescent="0.3">
      <c r="AO63956" s="9"/>
      <c r="AP63956" s="9"/>
      <c r="AQ63956" s="9"/>
    </row>
    <row r="63957" spans="41:43" x14ac:dyDescent="0.3">
      <c r="AO63957" s="9"/>
      <c r="AP63957" s="9"/>
      <c r="AQ63957" s="9"/>
    </row>
    <row r="63958" spans="41:43" x14ac:dyDescent="0.3">
      <c r="AO63958" s="9"/>
      <c r="AP63958" s="9"/>
      <c r="AQ63958" s="9"/>
    </row>
    <row r="63959" spans="41:43" x14ac:dyDescent="0.3">
      <c r="AO63959" s="9"/>
      <c r="AP63959" s="9"/>
      <c r="AQ63959" s="9"/>
    </row>
    <row r="63960" spans="41:43" x14ac:dyDescent="0.3">
      <c r="AO63960" s="9"/>
      <c r="AP63960" s="9"/>
      <c r="AQ63960" s="9"/>
    </row>
    <row r="63961" spans="41:43" x14ac:dyDescent="0.3">
      <c r="AO63961" s="9"/>
      <c r="AP63961" s="9"/>
      <c r="AQ63961" s="9"/>
    </row>
    <row r="63962" spans="41:43" x14ac:dyDescent="0.3">
      <c r="AO63962" s="9"/>
      <c r="AP63962" s="9"/>
      <c r="AQ63962" s="9"/>
    </row>
    <row r="63963" spans="41:43" x14ac:dyDescent="0.3">
      <c r="AO63963" s="9"/>
      <c r="AP63963" s="9"/>
      <c r="AQ63963" s="9"/>
    </row>
    <row r="63964" spans="41:43" x14ac:dyDescent="0.3">
      <c r="AO63964" s="9"/>
      <c r="AP63964" s="9"/>
      <c r="AQ63964" s="9"/>
    </row>
    <row r="63965" spans="41:43" x14ac:dyDescent="0.3">
      <c r="AO63965" s="9"/>
      <c r="AP63965" s="9"/>
      <c r="AQ63965" s="9"/>
    </row>
    <row r="63966" spans="41:43" x14ac:dyDescent="0.3">
      <c r="AO63966" s="9"/>
      <c r="AP63966" s="9"/>
      <c r="AQ63966" s="9"/>
    </row>
    <row r="63967" spans="41:43" x14ac:dyDescent="0.3">
      <c r="AO63967" s="9"/>
      <c r="AP63967" s="9"/>
      <c r="AQ63967" s="9"/>
    </row>
    <row r="63968" spans="41:43" x14ac:dyDescent="0.3">
      <c r="AO63968" s="9"/>
      <c r="AP63968" s="9"/>
      <c r="AQ63968" s="9"/>
    </row>
    <row r="63969" spans="41:43" x14ac:dyDescent="0.3">
      <c r="AO63969" s="9"/>
      <c r="AP63969" s="9"/>
      <c r="AQ63969" s="9"/>
    </row>
    <row r="63970" spans="41:43" x14ac:dyDescent="0.3">
      <c r="AO63970" s="9"/>
      <c r="AP63970" s="9"/>
      <c r="AQ63970" s="9"/>
    </row>
    <row r="63971" spans="41:43" x14ac:dyDescent="0.3">
      <c r="AO63971" s="9"/>
      <c r="AP63971" s="9"/>
      <c r="AQ63971" s="9"/>
    </row>
    <row r="63972" spans="41:43" x14ac:dyDescent="0.3">
      <c r="AO63972" s="9"/>
      <c r="AP63972" s="9"/>
      <c r="AQ63972" s="9"/>
    </row>
    <row r="63973" spans="41:43" x14ac:dyDescent="0.3">
      <c r="AO63973" s="9"/>
      <c r="AP63973" s="9"/>
      <c r="AQ63973" s="9"/>
    </row>
    <row r="63974" spans="41:43" x14ac:dyDescent="0.3">
      <c r="AO63974" s="9"/>
      <c r="AP63974" s="9"/>
      <c r="AQ63974" s="9"/>
    </row>
    <row r="63975" spans="41:43" x14ac:dyDescent="0.3">
      <c r="AO63975" s="9"/>
      <c r="AP63975" s="9"/>
      <c r="AQ63975" s="9"/>
    </row>
    <row r="63976" spans="41:43" x14ac:dyDescent="0.3">
      <c r="AO63976" s="9"/>
      <c r="AP63976" s="9"/>
      <c r="AQ63976" s="9"/>
    </row>
    <row r="63977" spans="41:43" x14ac:dyDescent="0.3">
      <c r="AO63977" s="9"/>
      <c r="AP63977" s="9"/>
      <c r="AQ63977" s="9"/>
    </row>
    <row r="63978" spans="41:43" x14ac:dyDescent="0.3">
      <c r="AO63978" s="9"/>
      <c r="AP63978" s="9"/>
      <c r="AQ63978" s="9"/>
    </row>
    <row r="63979" spans="41:43" x14ac:dyDescent="0.3">
      <c r="AO63979" s="9"/>
      <c r="AP63979" s="9"/>
      <c r="AQ63979" s="9"/>
    </row>
    <row r="63980" spans="41:43" x14ac:dyDescent="0.3">
      <c r="AO63980" s="9"/>
      <c r="AP63980" s="9"/>
      <c r="AQ63980" s="9"/>
    </row>
    <row r="63981" spans="41:43" x14ac:dyDescent="0.3">
      <c r="AO63981" s="9"/>
      <c r="AP63981" s="9"/>
      <c r="AQ63981" s="9"/>
    </row>
    <row r="63982" spans="41:43" x14ac:dyDescent="0.3">
      <c r="AO63982" s="9"/>
      <c r="AP63982" s="9"/>
      <c r="AQ63982" s="9"/>
    </row>
    <row r="63983" spans="41:43" x14ac:dyDescent="0.3">
      <c r="AO63983" s="9"/>
      <c r="AP63983" s="9"/>
      <c r="AQ63983" s="9"/>
    </row>
    <row r="63984" spans="41:43" x14ac:dyDescent="0.3">
      <c r="AO63984" s="9"/>
      <c r="AP63984" s="9"/>
      <c r="AQ63984" s="9"/>
    </row>
    <row r="63985" spans="41:43" x14ac:dyDescent="0.3">
      <c r="AO63985" s="9"/>
      <c r="AP63985" s="9"/>
      <c r="AQ63985" s="9"/>
    </row>
    <row r="63986" spans="41:43" x14ac:dyDescent="0.3">
      <c r="AO63986" s="9"/>
      <c r="AP63986" s="9"/>
      <c r="AQ63986" s="9"/>
    </row>
    <row r="63987" spans="41:43" x14ac:dyDescent="0.3">
      <c r="AO63987" s="9"/>
      <c r="AP63987" s="9"/>
      <c r="AQ63987" s="9"/>
    </row>
    <row r="63988" spans="41:43" x14ac:dyDescent="0.3">
      <c r="AO63988" s="9"/>
      <c r="AP63988" s="9"/>
      <c r="AQ63988" s="9"/>
    </row>
    <row r="63989" spans="41:43" x14ac:dyDescent="0.3">
      <c r="AO63989" s="9"/>
      <c r="AP63989" s="9"/>
      <c r="AQ63989" s="9"/>
    </row>
    <row r="63990" spans="41:43" x14ac:dyDescent="0.3">
      <c r="AO63990" s="9"/>
      <c r="AP63990" s="9"/>
      <c r="AQ63990" s="9"/>
    </row>
    <row r="63991" spans="41:43" x14ac:dyDescent="0.3">
      <c r="AO63991" s="9"/>
      <c r="AP63991" s="9"/>
      <c r="AQ63991" s="9"/>
    </row>
    <row r="63992" spans="41:43" x14ac:dyDescent="0.3">
      <c r="AO63992" s="9"/>
      <c r="AP63992" s="9"/>
      <c r="AQ63992" s="9"/>
    </row>
    <row r="63993" spans="41:43" x14ac:dyDescent="0.3">
      <c r="AO63993" s="9"/>
      <c r="AP63993" s="9"/>
      <c r="AQ63993" s="9"/>
    </row>
    <row r="63994" spans="41:43" x14ac:dyDescent="0.3">
      <c r="AO63994" s="9"/>
      <c r="AP63994" s="9"/>
      <c r="AQ63994" s="9"/>
    </row>
    <row r="63995" spans="41:43" x14ac:dyDescent="0.3">
      <c r="AO63995" s="9"/>
      <c r="AP63995" s="9"/>
      <c r="AQ63995" s="9"/>
    </row>
    <row r="63996" spans="41:43" x14ac:dyDescent="0.3">
      <c r="AO63996" s="9"/>
      <c r="AP63996" s="9"/>
      <c r="AQ63996" s="9"/>
    </row>
    <row r="63997" spans="41:43" x14ac:dyDescent="0.3">
      <c r="AO63997" s="9"/>
      <c r="AP63997" s="9"/>
      <c r="AQ63997" s="9"/>
    </row>
    <row r="63998" spans="41:43" x14ac:dyDescent="0.3">
      <c r="AO63998" s="9"/>
      <c r="AP63998" s="9"/>
      <c r="AQ63998" s="9"/>
    </row>
    <row r="63999" spans="41:43" x14ac:dyDescent="0.3">
      <c r="AO63999" s="9"/>
      <c r="AP63999" s="9"/>
      <c r="AQ63999" s="9"/>
    </row>
    <row r="64000" spans="41:43" x14ac:dyDescent="0.3">
      <c r="AO64000" s="9"/>
      <c r="AP64000" s="9"/>
      <c r="AQ64000" s="9"/>
    </row>
    <row r="64001" spans="41:43" x14ac:dyDescent="0.3">
      <c r="AO64001" s="9"/>
      <c r="AP64001" s="9"/>
      <c r="AQ64001" s="9"/>
    </row>
    <row r="64002" spans="41:43" x14ac:dyDescent="0.3">
      <c r="AO64002" s="9"/>
      <c r="AP64002" s="9"/>
      <c r="AQ64002" s="9"/>
    </row>
    <row r="64003" spans="41:43" x14ac:dyDescent="0.3">
      <c r="AO64003" s="9"/>
      <c r="AP64003" s="9"/>
      <c r="AQ64003" s="9"/>
    </row>
    <row r="64004" spans="41:43" x14ac:dyDescent="0.3">
      <c r="AO64004" s="9"/>
      <c r="AP64004" s="9"/>
      <c r="AQ64004" s="9"/>
    </row>
    <row r="64005" spans="41:43" x14ac:dyDescent="0.3">
      <c r="AO64005" s="9"/>
      <c r="AP64005" s="9"/>
      <c r="AQ64005" s="9"/>
    </row>
    <row r="64006" spans="41:43" x14ac:dyDescent="0.3">
      <c r="AO64006" s="9"/>
      <c r="AP64006" s="9"/>
      <c r="AQ64006" s="9"/>
    </row>
    <row r="64007" spans="41:43" x14ac:dyDescent="0.3">
      <c r="AO64007" s="9"/>
      <c r="AP64007" s="9"/>
      <c r="AQ64007" s="9"/>
    </row>
    <row r="64008" spans="41:43" x14ac:dyDescent="0.3">
      <c r="AO64008" s="9"/>
      <c r="AP64008" s="9"/>
      <c r="AQ64008" s="9"/>
    </row>
    <row r="64009" spans="41:43" x14ac:dyDescent="0.3">
      <c r="AO64009" s="9"/>
      <c r="AP64009" s="9"/>
      <c r="AQ64009" s="9"/>
    </row>
    <row r="64010" spans="41:43" x14ac:dyDescent="0.3">
      <c r="AO64010" s="9"/>
      <c r="AP64010" s="9"/>
      <c r="AQ64010" s="9"/>
    </row>
    <row r="64011" spans="41:43" x14ac:dyDescent="0.3">
      <c r="AO64011" s="9"/>
      <c r="AP64011" s="9"/>
      <c r="AQ64011" s="9"/>
    </row>
    <row r="64012" spans="41:43" x14ac:dyDescent="0.3">
      <c r="AO64012" s="9"/>
      <c r="AP64012" s="9"/>
      <c r="AQ64012" s="9"/>
    </row>
    <row r="64013" spans="41:43" x14ac:dyDescent="0.3">
      <c r="AO64013" s="9"/>
      <c r="AP64013" s="9"/>
      <c r="AQ64013" s="9"/>
    </row>
    <row r="64014" spans="41:43" x14ac:dyDescent="0.3">
      <c r="AO64014" s="9"/>
      <c r="AP64014" s="9"/>
      <c r="AQ64014" s="9"/>
    </row>
    <row r="64015" spans="41:43" x14ac:dyDescent="0.3">
      <c r="AO64015" s="9"/>
      <c r="AP64015" s="9"/>
      <c r="AQ64015" s="9"/>
    </row>
    <row r="64016" spans="41:43" x14ac:dyDescent="0.3">
      <c r="AO64016" s="9"/>
      <c r="AP64016" s="9"/>
      <c r="AQ64016" s="9"/>
    </row>
    <row r="64017" spans="41:43" x14ac:dyDescent="0.3">
      <c r="AO64017" s="9"/>
      <c r="AP64017" s="9"/>
      <c r="AQ64017" s="9"/>
    </row>
    <row r="64018" spans="41:43" x14ac:dyDescent="0.3">
      <c r="AO64018" s="9"/>
      <c r="AP64018" s="9"/>
      <c r="AQ64018" s="9"/>
    </row>
    <row r="64019" spans="41:43" x14ac:dyDescent="0.3">
      <c r="AO64019" s="9"/>
      <c r="AP64019" s="9"/>
      <c r="AQ64019" s="9"/>
    </row>
    <row r="64020" spans="41:43" x14ac:dyDescent="0.3">
      <c r="AO64020" s="9"/>
      <c r="AP64020" s="9"/>
      <c r="AQ64020" s="9"/>
    </row>
    <row r="64021" spans="41:43" x14ac:dyDescent="0.3">
      <c r="AO64021" s="9"/>
      <c r="AP64021" s="9"/>
      <c r="AQ64021" s="9"/>
    </row>
    <row r="64022" spans="41:43" x14ac:dyDescent="0.3">
      <c r="AO64022" s="9"/>
      <c r="AP64022" s="9"/>
      <c r="AQ64022" s="9"/>
    </row>
    <row r="64023" spans="41:43" x14ac:dyDescent="0.3">
      <c r="AO64023" s="9"/>
      <c r="AP64023" s="9"/>
      <c r="AQ64023" s="9"/>
    </row>
    <row r="64024" spans="41:43" x14ac:dyDescent="0.3">
      <c r="AO64024" s="9"/>
      <c r="AP64024" s="9"/>
      <c r="AQ64024" s="9"/>
    </row>
    <row r="64025" spans="41:43" x14ac:dyDescent="0.3">
      <c r="AO64025" s="9"/>
      <c r="AP64025" s="9"/>
      <c r="AQ64025" s="9"/>
    </row>
    <row r="64026" spans="41:43" x14ac:dyDescent="0.3">
      <c r="AO64026" s="9"/>
      <c r="AP64026" s="9"/>
      <c r="AQ64026" s="9"/>
    </row>
    <row r="64027" spans="41:43" x14ac:dyDescent="0.3">
      <c r="AO64027" s="9"/>
      <c r="AP64027" s="9"/>
      <c r="AQ64027" s="9"/>
    </row>
    <row r="64028" spans="41:43" x14ac:dyDescent="0.3">
      <c r="AO64028" s="9"/>
      <c r="AP64028" s="9"/>
      <c r="AQ64028" s="9"/>
    </row>
    <row r="64029" spans="41:43" x14ac:dyDescent="0.3">
      <c r="AO64029" s="9"/>
      <c r="AP64029" s="9"/>
      <c r="AQ64029" s="9"/>
    </row>
    <row r="64030" spans="41:43" x14ac:dyDescent="0.3">
      <c r="AO64030" s="9"/>
      <c r="AP64030" s="9"/>
      <c r="AQ64030" s="9"/>
    </row>
    <row r="64031" spans="41:43" x14ac:dyDescent="0.3">
      <c r="AO64031" s="9"/>
      <c r="AP64031" s="9"/>
      <c r="AQ64031" s="9"/>
    </row>
    <row r="64032" spans="41:43" x14ac:dyDescent="0.3">
      <c r="AO64032" s="9"/>
      <c r="AP64032" s="9"/>
      <c r="AQ64032" s="9"/>
    </row>
    <row r="64033" spans="41:43" x14ac:dyDescent="0.3">
      <c r="AO64033" s="9"/>
      <c r="AP64033" s="9"/>
      <c r="AQ64033" s="9"/>
    </row>
    <row r="64034" spans="41:43" x14ac:dyDescent="0.3">
      <c r="AO64034" s="9"/>
      <c r="AP64034" s="9"/>
      <c r="AQ64034" s="9"/>
    </row>
    <row r="64035" spans="41:43" x14ac:dyDescent="0.3">
      <c r="AO64035" s="9"/>
      <c r="AP64035" s="9"/>
      <c r="AQ64035" s="9"/>
    </row>
    <row r="64036" spans="41:43" x14ac:dyDescent="0.3">
      <c r="AO64036" s="9"/>
      <c r="AP64036" s="9"/>
      <c r="AQ64036" s="9"/>
    </row>
    <row r="64037" spans="41:43" x14ac:dyDescent="0.3">
      <c r="AO64037" s="9"/>
      <c r="AP64037" s="9"/>
      <c r="AQ64037" s="9"/>
    </row>
    <row r="64038" spans="41:43" x14ac:dyDescent="0.3">
      <c r="AO64038" s="9"/>
      <c r="AP64038" s="9"/>
      <c r="AQ64038" s="9"/>
    </row>
    <row r="64039" spans="41:43" x14ac:dyDescent="0.3">
      <c r="AO64039" s="9"/>
      <c r="AP64039" s="9"/>
      <c r="AQ64039" s="9"/>
    </row>
    <row r="64040" spans="41:43" x14ac:dyDescent="0.3">
      <c r="AO64040" s="9"/>
      <c r="AP64040" s="9"/>
      <c r="AQ64040" s="9"/>
    </row>
    <row r="64041" spans="41:43" x14ac:dyDescent="0.3">
      <c r="AO64041" s="9"/>
      <c r="AP64041" s="9"/>
      <c r="AQ64041" s="9"/>
    </row>
    <row r="64042" spans="41:43" x14ac:dyDescent="0.3">
      <c r="AO64042" s="9"/>
      <c r="AP64042" s="9"/>
      <c r="AQ64042" s="9"/>
    </row>
    <row r="64043" spans="41:43" x14ac:dyDescent="0.3">
      <c r="AO64043" s="9"/>
      <c r="AP64043" s="9"/>
      <c r="AQ64043" s="9"/>
    </row>
    <row r="64044" spans="41:43" x14ac:dyDescent="0.3">
      <c r="AO64044" s="9"/>
      <c r="AP64044" s="9"/>
      <c r="AQ64044" s="9"/>
    </row>
    <row r="64045" spans="41:43" x14ac:dyDescent="0.3">
      <c r="AO64045" s="9"/>
      <c r="AP64045" s="9"/>
      <c r="AQ64045" s="9"/>
    </row>
    <row r="64046" spans="41:43" x14ac:dyDescent="0.3">
      <c r="AO64046" s="9"/>
      <c r="AP64046" s="9"/>
      <c r="AQ64046" s="9"/>
    </row>
    <row r="64047" spans="41:43" x14ac:dyDescent="0.3">
      <c r="AO64047" s="9"/>
      <c r="AP64047" s="9"/>
      <c r="AQ64047" s="9"/>
    </row>
    <row r="64048" spans="41:43" x14ac:dyDescent="0.3">
      <c r="AO64048" s="9"/>
      <c r="AP64048" s="9"/>
      <c r="AQ64048" s="9"/>
    </row>
    <row r="64049" spans="41:43" x14ac:dyDescent="0.3">
      <c r="AO64049" s="9"/>
      <c r="AP64049" s="9"/>
      <c r="AQ64049" s="9"/>
    </row>
    <row r="64050" spans="41:43" x14ac:dyDescent="0.3">
      <c r="AO64050" s="9"/>
      <c r="AP64050" s="9"/>
      <c r="AQ64050" s="9"/>
    </row>
    <row r="64051" spans="41:43" x14ac:dyDescent="0.3">
      <c r="AO64051" s="9"/>
      <c r="AP64051" s="9"/>
      <c r="AQ64051" s="9"/>
    </row>
    <row r="64052" spans="41:43" x14ac:dyDescent="0.3">
      <c r="AO64052" s="9"/>
      <c r="AP64052" s="9"/>
      <c r="AQ64052" s="9"/>
    </row>
    <row r="64053" spans="41:43" x14ac:dyDescent="0.3">
      <c r="AO64053" s="9"/>
      <c r="AP64053" s="9"/>
      <c r="AQ64053" s="9"/>
    </row>
    <row r="64054" spans="41:43" x14ac:dyDescent="0.3">
      <c r="AO64054" s="9"/>
      <c r="AP64054" s="9"/>
      <c r="AQ64054" s="9"/>
    </row>
    <row r="64055" spans="41:43" x14ac:dyDescent="0.3">
      <c r="AO64055" s="9"/>
      <c r="AP64055" s="9"/>
      <c r="AQ64055" s="9"/>
    </row>
    <row r="64056" spans="41:43" x14ac:dyDescent="0.3">
      <c r="AO64056" s="9"/>
      <c r="AP64056" s="9"/>
      <c r="AQ64056" s="9"/>
    </row>
    <row r="64057" spans="41:43" x14ac:dyDescent="0.3">
      <c r="AO64057" s="9"/>
      <c r="AP64057" s="9"/>
      <c r="AQ64057" s="9"/>
    </row>
    <row r="64058" spans="41:43" x14ac:dyDescent="0.3">
      <c r="AO64058" s="9"/>
      <c r="AP64058" s="9"/>
      <c r="AQ64058" s="9"/>
    </row>
    <row r="64059" spans="41:43" x14ac:dyDescent="0.3">
      <c r="AO64059" s="9"/>
      <c r="AP64059" s="9"/>
      <c r="AQ64059" s="9"/>
    </row>
    <row r="64060" spans="41:43" x14ac:dyDescent="0.3">
      <c r="AO64060" s="9"/>
      <c r="AP64060" s="9"/>
      <c r="AQ64060" s="9"/>
    </row>
    <row r="64061" spans="41:43" x14ac:dyDescent="0.3">
      <c r="AO64061" s="9"/>
      <c r="AP64061" s="9"/>
      <c r="AQ64061" s="9"/>
    </row>
    <row r="64062" spans="41:43" x14ac:dyDescent="0.3">
      <c r="AO64062" s="9"/>
      <c r="AP64062" s="9"/>
      <c r="AQ64062" s="9"/>
    </row>
    <row r="64063" spans="41:43" x14ac:dyDescent="0.3">
      <c r="AO64063" s="9"/>
      <c r="AP64063" s="9"/>
      <c r="AQ64063" s="9"/>
    </row>
    <row r="64064" spans="41:43" x14ac:dyDescent="0.3">
      <c r="AO64064" s="9"/>
      <c r="AP64064" s="9"/>
      <c r="AQ64064" s="9"/>
    </row>
    <row r="64065" spans="41:43" x14ac:dyDescent="0.3">
      <c r="AO64065" s="9"/>
      <c r="AP64065" s="9"/>
      <c r="AQ64065" s="9"/>
    </row>
    <row r="64066" spans="41:43" x14ac:dyDescent="0.3">
      <c r="AO64066" s="9"/>
      <c r="AP64066" s="9"/>
      <c r="AQ64066" s="9"/>
    </row>
    <row r="64067" spans="41:43" x14ac:dyDescent="0.3">
      <c r="AO64067" s="9"/>
      <c r="AP64067" s="9"/>
      <c r="AQ64067" s="9"/>
    </row>
    <row r="64068" spans="41:43" x14ac:dyDescent="0.3">
      <c r="AO64068" s="9"/>
      <c r="AP64068" s="9"/>
      <c r="AQ64068" s="9"/>
    </row>
    <row r="64069" spans="41:43" x14ac:dyDescent="0.3">
      <c r="AO64069" s="9"/>
      <c r="AP64069" s="9"/>
      <c r="AQ64069" s="9"/>
    </row>
    <row r="64070" spans="41:43" x14ac:dyDescent="0.3">
      <c r="AO64070" s="9"/>
      <c r="AP64070" s="9"/>
      <c r="AQ64070" s="9"/>
    </row>
    <row r="64071" spans="41:43" x14ac:dyDescent="0.3">
      <c r="AO64071" s="9"/>
      <c r="AP64071" s="9"/>
      <c r="AQ64071" s="9"/>
    </row>
    <row r="64072" spans="41:43" x14ac:dyDescent="0.3">
      <c r="AO64072" s="9"/>
      <c r="AP64072" s="9"/>
      <c r="AQ64072" s="9"/>
    </row>
    <row r="64073" spans="41:43" x14ac:dyDescent="0.3">
      <c r="AO64073" s="9"/>
      <c r="AP64073" s="9"/>
      <c r="AQ64073" s="9"/>
    </row>
    <row r="64074" spans="41:43" x14ac:dyDescent="0.3">
      <c r="AO64074" s="9"/>
      <c r="AP64074" s="9"/>
      <c r="AQ64074" s="9"/>
    </row>
    <row r="64075" spans="41:43" x14ac:dyDescent="0.3">
      <c r="AO64075" s="9"/>
      <c r="AP64075" s="9"/>
      <c r="AQ64075" s="9"/>
    </row>
    <row r="64076" spans="41:43" x14ac:dyDescent="0.3">
      <c r="AO64076" s="9"/>
      <c r="AP64076" s="9"/>
      <c r="AQ64076" s="9"/>
    </row>
    <row r="64077" spans="41:43" x14ac:dyDescent="0.3">
      <c r="AO64077" s="9"/>
      <c r="AP64077" s="9"/>
      <c r="AQ64077" s="9"/>
    </row>
    <row r="64078" spans="41:43" x14ac:dyDescent="0.3">
      <c r="AO64078" s="9"/>
      <c r="AP64078" s="9"/>
      <c r="AQ64078" s="9"/>
    </row>
    <row r="64079" spans="41:43" x14ac:dyDescent="0.3">
      <c r="AO64079" s="9"/>
      <c r="AP64079" s="9"/>
      <c r="AQ64079" s="9"/>
    </row>
    <row r="64080" spans="41:43" x14ac:dyDescent="0.3">
      <c r="AO64080" s="9"/>
      <c r="AP64080" s="9"/>
      <c r="AQ64080" s="9"/>
    </row>
    <row r="64081" spans="41:43" x14ac:dyDescent="0.3">
      <c r="AO64081" s="9"/>
      <c r="AP64081" s="9"/>
      <c r="AQ64081" s="9"/>
    </row>
    <row r="64082" spans="41:43" x14ac:dyDescent="0.3">
      <c r="AO64082" s="9"/>
      <c r="AP64082" s="9"/>
      <c r="AQ64082" s="9"/>
    </row>
    <row r="64083" spans="41:43" x14ac:dyDescent="0.3">
      <c r="AO64083" s="9"/>
      <c r="AP64083" s="9"/>
      <c r="AQ64083" s="9"/>
    </row>
    <row r="64084" spans="41:43" x14ac:dyDescent="0.3">
      <c r="AO64084" s="9"/>
      <c r="AP64084" s="9"/>
      <c r="AQ64084" s="9"/>
    </row>
    <row r="64085" spans="41:43" x14ac:dyDescent="0.3">
      <c r="AO64085" s="9"/>
      <c r="AP64085" s="9"/>
      <c r="AQ64085" s="9"/>
    </row>
    <row r="64086" spans="41:43" x14ac:dyDescent="0.3">
      <c r="AO64086" s="9"/>
      <c r="AP64086" s="9"/>
      <c r="AQ64086" s="9"/>
    </row>
    <row r="64087" spans="41:43" x14ac:dyDescent="0.3">
      <c r="AO64087" s="9"/>
      <c r="AP64087" s="9"/>
      <c r="AQ64087" s="9"/>
    </row>
    <row r="64088" spans="41:43" x14ac:dyDescent="0.3">
      <c r="AO64088" s="9"/>
      <c r="AP64088" s="9"/>
      <c r="AQ64088" s="9"/>
    </row>
    <row r="64089" spans="41:43" x14ac:dyDescent="0.3">
      <c r="AO64089" s="9"/>
      <c r="AP64089" s="9"/>
      <c r="AQ64089" s="9"/>
    </row>
    <row r="64090" spans="41:43" x14ac:dyDescent="0.3">
      <c r="AO64090" s="9"/>
      <c r="AP64090" s="9"/>
      <c r="AQ64090" s="9"/>
    </row>
    <row r="64091" spans="41:43" x14ac:dyDescent="0.3">
      <c r="AO64091" s="9"/>
      <c r="AP64091" s="9"/>
      <c r="AQ64091" s="9"/>
    </row>
    <row r="64092" spans="41:43" x14ac:dyDescent="0.3">
      <c r="AO64092" s="9"/>
      <c r="AP64092" s="9"/>
      <c r="AQ64092" s="9"/>
    </row>
    <row r="64093" spans="41:43" x14ac:dyDescent="0.3">
      <c r="AO64093" s="9"/>
      <c r="AP64093" s="9"/>
      <c r="AQ64093" s="9"/>
    </row>
    <row r="64094" spans="41:43" x14ac:dyDescent="0.3">
      <c r="AO64094" s="9"/>
      <c r="AP64094" s="9"/>
      <c r="AQ64094" s="9"/>
    </row>
    <row r="64095" spans="41:43" x14ac:dyDescent="0.3">
      <c r="AO64095" s="9"/>
      <c r="AP64095" s="9"/>
      <c r="AQ64095" s="9"/>
    </row>
    <row r="64096" spans="41:43" x14ac:dyDescent="0.3">
      <c r="AO64096" s="9"/>
      <c r="AP64096" s="9"/>
      <c r="AQ64096" s="9"/>
    </row>
    <row r="64097" spans="41:43" x14ac:dyDescent="0.3">
      <c r="AO64097" s="9"/>
      <c r="AP64097" s="9"/>
      <c r="AQ64097" s="9"/>
    </row>
    <row r="64098" spans="41:43" x14ac:dyDescent="0.3">
      <c r="AO64098" s="9"/>
      <c r="AP64098" s="9"/>
      <c r="AQ64098" s="9"/>
    </row>
    <row r="64099" spans="41:43" x14ac:dyDescent="0.3">
      <c r="AO64099" s="9"/>
      <c r="AP64099" s="9"/>
      <c r="AQ64099" s="9"/>
    </row>
    <row r="64100" spans="41:43" x14ac:dyDescent="0.3">
      <c r="AO64100" s="9"/>
      <c r="AP64100" s="9"/>
      <c r="AQ64100" s="9"/>
    </row>
    <row r="64101" spans="41:43" x14ac:dyDescent="0.3">
      <c r="AO64101" s="9"/>
      <c r="AP64101" s="9"/>
      <c r="AQ64101" s="9"/>
    </row>
    <row r="64102" spans="41:43" x14ac:dyDescent="0.3">
      <c r="AO64102" s="9"/>
      <c r="AP64102" s="9"/>
      <c r="AQ64102" s="9"/>
    </row>
    <row r="64103" spans="41:43" x14ac:dyDescent="0.3">
      <c r="AO64103" s="9"/>
      <c r="AP64103" s="9"/>
      <c r="AQ64103" s="9"/>
    </row>
    <row r="64104" spans="41:43" x14ac:dyDescent="0.3">
      <c r="AO64104" s="9"/>
      <c r="AP64104" s="9"/>
      <c r="AQ64104" s="9"/>
    </row>
    <row r="64105" spans="41:43" x14ac:dyDescent="0.3">
      <c r="AO64105" s="9"/>
      <c r="AP64105" s="9"/>
      <c r="AQ64105" s="9"/>
    </row>
    <row r="64106" spans="41:43" x14ac:dyDescent="0.3">
      <c r="AO64106" s="9"/>
      <c r="AP64106" s="9"/>
      <c r="AQ64106" s="9"/>
    </row>
    <row r="64107" spans="41:43" x14ac:dyDescent="0.3">
      <c r="AO64107" s="9"/>
      <c r="AP64107" s="9"/>
      <c r="AQ64107" s="9"/>
    </row>
    <row r="64108" spans="41:43" x14ac:dyDescent="0.3">
      <c r="AO64108" s="9"/>
      <c r="AP64108" s="9"/>
      <c r="AQ64108" s="9"/>
    </row>
    <row r="64109" spans="41:43" x14ac:dyDescent="0.3">
      <c r="AO64109" s="9"/>
      <c r="AP64109" s="9"/>
      <c r="AQ64109" s="9"/>
    </row>
    <row r="64110" spans="41:43" x14ac:dyDescent="0.3">
      <c r="AO64110" s="9"/>
      <c r="AP64110" s="9"/>
      <c r="AQ64110" s="9"/>
    </row>
    <row r="64111" spans="41:43" x14ac:dyDescent="0.3">
      <c r="AO64111" s="9"/>
      <c r="AP64111" s="9"/>
      <c r="AQ64111" s="9"/>
    </row>
    <row r="64112" spans="41:43" x14ac:dyDescent="0.3">
      <c r="AO64112" s="9"/>
      <c r="AP64112" s="9"/>
      <c r="AQ64112" s="9"/>
    </row>
    <row r="64113" spans="41:43" x14ac:dyDescent="0.3">
      <c r="AO64113" s="9"/>
      <c r="AP64113" s="9"/>
      <c r="AQ64113" s="9"/>
    </row>
    <row r="64114" spans="41:43" x14ac:dyDescent="0.3">
      <c r="AO64114" s="9"/>
      <c r="AP64114" s="9"/>
      <c r="AQ64114" s="9"/>
    </row>
    <row r="64115" spans="41:43" x14ac:dyDescent="0.3">
      <c r="AO64115" s="9"/>
      <c r="AP64115" s="9"/>
      <c r="AQ64115" s="9"/>
    </row>
    <row r="64116" spans="41:43" x14ac:dyDescent="0.3">
      <c r="AO64116" s="9"/>
      <c r="AP64116" s="9"/>
      <c r="AQ64116" s="9"/>
    </row>
    <row r="64117" spans="41:43" x14ac:dyDescent="0.3">
      <c r="AO64117" s="9"/>
      <c r="AP64117" s="9"/>
      <c r="AQ64117" s="9"/>
    </row>
    <row r="64118" spans="41:43" x14ac:dyDescent="0.3">
      <c r="AO64118" s="9"/>
      <c r="AP64118" s="9"/>
      <c r="AQ64118" s="9"/>
    </row>
    <row r="64119" spans="41:43" x14ac:dyDescent="0.3">
      <c r="AO64119" s="9"/>
      <c r="AP64119" s="9"/>
      <c r="AQ64119" s="9"/>
    </row>
    <row r="64120" spans="41:43" x14ac:dyDescent="0.3">
      <c r="AO64120" s="9"/>
      <c r="AP64120" s="9"/>
      <c r="AQ64120" s="9"/>
    </row>
    <row r="64121" spans="41:43" x14ac:dyDescent="0.3">
      <c r="AO64121" s="9"/>
      <c r="AP64121" s="9"/>
      <c r="AQ64121" s="9"/>
    </row>
    <row r="64122" spans="41:43" x14ac:dyDescent="0.3">
      <c r="AO64122" s="9"/>
      <c r="AP64122" s="9"/>
      <c r="AQ64122" s="9"/>
    </row>
    <row r="64123" spans="41:43" x14ac:dyDescent="0.3">
      <c r="AO64123" s="9"/>
      <c r="AP64123" s="9"/>
      <c r="AQ64123" s="9"/>
    </row>
    <row r="64124" spans="41:43" x14ac:dyDescent="0.3">
      <c r="AO64124" s="9"/>
      <c r="AP64124" s="9"/>
      <c r="AQ64124" s="9"/>
    </row>
    <row r="64125" spans="41:43" x14ac:dyDescent="0.3">
      <c r="AO64125" s="9"/>
      <c r="AP64125" s="9"/>
      <c r="AQ64125" s="9"/>
    </row>
    <row r="64126" spans="41:43" x14ac:dyDescent="0.3">
      <c r="AO64126" s="9"/>
      <c r="AP64126" s="9"/>
      <c r="AQ64126" s="9"/>
    </row>
    <row r="64127" spans="41:43" x14ac:dyDescent="0.3">
      <c r="AO64127" s="9"/>
      <c r="AP64127" s="9"/>
      <c r="AQ64127" s="9"/>
    </row>
    <row r="64128" spans="41:43" x14ac:dyDescent="0.3">
      <c r="AO64128" s="9"/>
      <c r="AP64128" s="9"/>
      <c r="AQ64128" s="9"/>
    </row>
    <row r="64129" spans="41:43" x14ac:dyDescent="0.3">
      <c r="AO64129" s="9"/>
      <c r="AP64129" s="9"/>
      <c r="AQ64129" s="9"/>
    </row>
    <row r="64130" spans="41:43" x14ac:dyDescent="0.3">
      <c r="AO64130" s="9"/>
      <c r="AP64130" s="9"/>
      <c r="AQ64130" s="9"/>
    </row>
    <row r="64131" spans="41:43" x14ac:dyDescent="0.3">
      <c r="AO64131" s="9"/>
      <c r="AP64131" s="9"/>
      <c r="AQ64131" s="9"/>
    </row>
    <row r="64132" spans="41:43" x14ac:dyDescent="0.3">
      <c r="AO64132" s="9"/>
      <c r="AP64132" s="9"/>
      <c r="AQ64132" s="9"/>
    </row>
    <row r="64133" spans="41:43" x14ac:dyDescent="0.3">
      <c r="AO64133" s="9"/>
      <c r="AP64133" s="9"/>
      <c r="AQ64133" s="9"/>
    </row>
    <row r="64134" spans="41:43" x14ac:dyDescent="0.3">
      <c r="AO64134" s="9"/>
      <c r="AP64134" s="9"/>
      <c r="AQ64134" s="9"/>
    </row>
    <row r="64135" spans="41:43" x14ac:dyDescent="0.3">
      <c r="AO64135" s="9"/>
      <c r="AP64135" s="9"/>
      <c r="AQ64135" s="9"/>
    </row>
    <row r="64136" spans="41:43" x14ac:dyDescent="0.3">
      <c r="AO64136" s="9"/>
      <c r="AP64136" s="9"/>
      <c r="AQ64136" s="9"/>
    </row>
    <row r="64137" spans="41:43" x14ac:dyDescent="0.3">
      <c r="AO64137" s="9"/>
      <c r="AP64137" s="9"/>
      <c r="AQ64137" s="9"/>
    </row>
    <row r="64138" spans="41:43" x14ac:dyDescent="0.3">
      <c r="AO64138" s="9"/>
      <c r="AP64138" s="9"/>
      <c r="AQ64138" s="9"/>
    </row>
    <row r="64139" spans="41:43" x14ac:dyDescent="0.3">
      <c r="AO64139" s="9"/>
      <c r="AP64139" s="9"/>
      <c r="AQ64139" s="9"/>
    </row>
    <row r="64140" spans="41:43" x14ac:dyDescent="0.3">
      <c r="AO64140" s="9"/>
      <c r="AP64140" s="9"/>
      <c r="AQ64140" s="9"/>
    </row>
    <row r="64141" spans="41:43" x14ac:dyDescent="0.3">
      <c r="AO64141" s="9"/>
      <c r="AP64141" s="9"/>
      <c r="AQ64141" s="9"/>
    </row>
    <row r="64142" spans="41:43" x14ac:dyDescent="0.3">
      <c r="AO64142" s="9"/>
      <c r="AP64142" s="9"/>
      <c r="AQ64142" s="9"/>
    </row>
    <row r="64143" spans="41:43" x14ac:dyDescent="0.3">
      <c r="AO64143" s="9"/>
      <c r="AP64143" s="9"/>
      <c r="AQ64143" s="9"/>
    </row>
    <row r="64144" spans="41:43" x14ac:dyDescent="0.3">
      <c r="AO64144" s="9"/>
      <c r="AP64144" s="9"/>
      <c r="AQ64144" s="9"/>
    </row>
    <row r="64145" spans="41:43" x14ac:dyDescent="0.3">
      <c r="AO64145" s="9"/>
      <c r="AP64145" s="9"/>
      <c r="AQ64145" s="9"/>
    </row>
    <row r="64146" spans="41:43" x14ac:dyDescent="0.3">
      <c r="AO64146" s="9"/>
      <c r="AP64146" s="9"/>
      <c r="AQ64146" s="9"/>
    </row>
    <row r="64147" spans="41:43" x14ac:dyDescent="0.3">
      <c r="AO64147" s="9"/>
      <c r="AP64147" s="9"/>
      <c r="AQ64147" s="9"/>
    </row>
    <row r="64148" spans="41:43" x14ac:dyDescent="0.3">
      <c r="AO64148" s="9"/>
      <c r="AP64148" s="9"/>
      <c r="AQ64148" s="9"/>
    </row>
    <row r="64149" spans="41:43" x14ac:dyDescent="0.3">
      <c r="AO64149" s="9"/>
      <c r="AP64149" s="9"/>
      <c r="AQ64149" s="9"/>
    </row>
    <row r="64150" spans="41:43" x14ac:dyDescent="0.3">
      <c r="AO64150" s="9"/>
      <c r="AP64150" s="9"/>
      <c r="AQ64150" s="9"/>
    </row>
    <row r="64151" spans="41:43" x14ac:dyDescent="0.3">
      <c r="AO64151" s="9"/>
      <c r="AP64151" s="9"/>
      <c r="AQ64151" s="9"/>
    </row>
    <row r="64152" spans="41:43" x14ac:dyDescent="0.3">
      <c r="AO64152" s="9"/>
      <c r="AP64152" s="9"/>
      <c r="AQ64152" s="9"/>
    </row>
    <row r="64153" spans="41:43" x14ac:dyDescent="0.3">
      <c r="AO64153" s="9"/>
      <c r="AP64153" s="9"/>
      <c r="AQ64153" s="9"/>
    </row>
    <row r="64154" spans="41:43" x14ac:dyDescent="0.3">
      <c r="AO64154" s="9"/>
      <c r="AP64154" s="9"/>
      <c r="AQ64154" s="9"/>
    </row>
    <row r="64155" spans="41:43" x14ac:dyDescent="0.3">
      <c r="AO64155" s="9"/>
      <c r="AP64155" s="9"/>
      <c r="AQ64155" s="9"/>
    </row>
    <row r="64156" spans="41:43" x14ac:dyDescent="0.3">
      <c r="AO64156" s="9"/>
      <c r="AP64156" s="9"/>
      <c r="AQ64156" s="9"/>
    </row>
    <row r="64157" spans="41:43" x14ac:dyDescent="0.3">
      <c r="AO64157" s="9"/>
      <c r="AP64157" s="9"/>
      <c r="AQ64157" s="9"/>
    </row>
    <row r="64158" spans="41:43" x14ac:dyDescent="0.3">
      <c r="AO64158" s="9"/>
      <c r="AP64158" s="9"/>
      <c r="AQ64158" s="9"/>
    </row>
    <row r="64159" spans="41:43" x14ac:dyDescent="0.3">
      <c r="AO64159" s="9"/>
      <c r="AP64159" s="9"/>
      <c r="AQ64159" s="9"/>
    </row>
    <row r="64160" spans="41:43" x14ac:dyDescent="0.3">
      <c r="AO64160" s="9"/>
      <c r="AP64160" s="9"/>
      <c r="AQ64160" s="9"/>
    </row>
    <row r="64161" spans="41:43" x14ac:dyDescent="0.3">
      <c r="AO64161" s="9"/>
      <c r="AP64161" s="9"/>
      <c r="AQ64161" s="9"/>
    </row>
    <row r="64162" spans="41:43" x14ac:dyDescent="0.3">
      <c r="AO64162" s="9"/>
      <c r="AP64162" s="9"/>
      <c r="AQ64162" s="9"/>
    </row>
    <row r="64163" spans="41:43" x14ac:dyDescent="0.3">
      <c r="AO64163" s="9"/>
      <c r="AP64163" s="9"/>
      <c r="AQ64163" s="9"/>
    </row>
    <row r="64164" spans="41:43" x14ac:dyDescent="0.3">
      <c r="AO64164" s="9"/>
      <c r="AP64164" s="9"/>
      <c r="AQ64164" s="9"/>
    </row>
    <row r="64165" spans="41:43" x14ac:dyDescent="0.3">
      <c r="AO64165" s="9"/>
      <c r="AP64165" s="9"/>
      <c r="AQ64165" s="9"/>
    </row>
    <row r="64166" spans="41:43" x14ac:dyDescent="0.3">
      <c r="AO64166" s="9"/>
      <c r="AP64166" s="9"/>
      <c r="AQ64166" s="9"/>
    </row>
    <row r="64167" spans="41:43" x14ac:dyDescent="0.3">
      <c r="AO64167" s="9"/>
      <c r="AP64167" s="9"/>
      <c r="AQ64167" s="9"/>
    </row>
    <row r="64168" spans="41:43" x14ac:dyDescent="0.3">
      <c r="AO64168" s="9"/>
      <c r="AP64168" s="9"/>
      <c r="AQ64168" s="9"/>
    </row>
    <row r="64169" spans="41:43" x14ac:dyDescent="0.3">
      <c r="AO64169" s="9"/>
      <c r="AP64169" s="9"/>
      <c r="AQ64169" s="9"/>
    </row>
    <row r="64170" spans="41:43" x14ac:dyDescent="0.3">
      <c r="AO64170" s="9"/>
      <c r="AP64170" s="9"/>
      <c r="AQ64170" s="9"/>
    </row>
    <row r="64171" spans="41:43" x14ac:dyDescent="0.3">
      <c r="AO64171" s="9"/>
      <c r="AP64171" s="9"/>
      <c r="AQ64171" s="9"/>
    </row>
    <row r="64172" spans="41:43" x14ac:dyDescent="0.3">
      <c r="AO64172" s="9"/>
      <c r="AP64172" s="9"/>
      <c r="AQ64172" s="9"/>
    </row>
    <row r="64173" spans="41:43" x14ac:dyDescent="0.3">
      <c r="AO64173" s="9"/>
      <c r="AP64173" s="9"/>
      <c r="AQ64173" s="9"/>
    </row>
    <row r="64174" spans="41:43" x14ac:dyDescent="0.3">
      <c r="AO64174" s="9"/>
      <c r="AP64174" s="9"/>
      <c r="AQ64174" s="9"/>
    </row>
    <row r="64175" spans="41:43" x14ac:dyDescent="0.3">
      <c r="AO64175" s="9"/>
      <c r="AP64175" s="9"/>
      <c r="AQ64175" s="9"/>
    </row>
    <row r="64176" spans="41:43" x14ac:dyDescent="0.3">
      <c r="AO64176" s="9"/>
      <c r="AP64176" s="9"/>
      <c r="AQ64176" s="9"/>
    </row>
    <row r="64177" spans="41:43" x14ac:dyDescent="0.3">
      <c r="AO64177" s="9"/>
      <c r="AP64177" s="9"/>
      <c r="AQ64177" s="9"/>
    </row>
    <row r="64178" spans="41:43" x14ac:dyDescent="0.3">
      <c r="AO64178" s="9"/>
      <c r="AP64178" s="9"/>
      <c r="AQ64178" s="9"/>
    </row>
    <row r="64179" spans="41:43" x14ac:dyDescent="0.3">
      <c r="AO64179" s="9"/>
      <c r="AP64179" s="9"/>
      <c r="AQ64179" s="9"/>
    </row>
    <row r="64180" spans="41:43" x14ac:dyDescent="0.3">
      <c r="AO64180" s="9"/>
      <c r="AP64180" s="9"/>
      <c r="AQ64180" s="9"/>
    </row>
    <row r="64181" spans="41:43" x14ac:dyDescent="0.3">
      <c r="AO64181" s="9"/>
      <c r="AP64181" s="9"/>
      <c r="AQ64181" s="9"/>
    </row>
    <row r="64182" spans="41:43" x14ac:dyDescent="0.3">
      <c r="AO64182" s="9"/>
      <c r="AP64182" s="9"/>
      <c r="AQ64182" s="9"/>
    </row>
    <row r="64183" spans="41:43" x14ac:dyDescent="0.3">
      <c r="AO64183" s="9"/>
      <c r="AP64183" s="9"/>
      <c r="AQ64183" s="9"/>
    </row>
    <row r="64184" spans="41:43" x14ac:dyDescent="0.3">
      <c r="AO64184" s="9"/>
      <c r="AP64184" s="9"/>
      <c r="AQ64184" s="9"/>
    </row>
    <row r="64185" spans="41:43" x14ac:dyDescent="0.3">
      <c r="AO64185" s="9"/>
      <c r="AP64185" s="9"/>
      <c r="AQ64185" s="9"/>
    </row>
    <row r="64186" spans="41:43" x14ac:dyDescent="0.3">
      <c r="AO64186" s="9"/>
      <c r="AP64186" s="9"/>
      <c r="AQ64186" s="9"/>
    </row>
    <row r="64187" spans="41:43" x14ac:dyDescent="0.3">
      <c r="AO64187" s="9"/>
      <c r="AP64187" s="9"/>
      <c r="AQ64187" s="9"/>
    </row>
    <row r="64188" spans="41:43" x14ac:dyDescent="0.3">
      <c r="AO64188" s="9"/>
      <c r="AP64188" s="9"/>
      <c r="AQ64188" s="9"/>
    </row>
    <row r="64189" spans="41:43" x14ac:dyDescent="0.3">
      <c r="AO64189" s="9"/>
      <c r="AP64189" s="9"/>
      <c r="AQ64189" s="9"/>
    </row>
    <row r="64190" spans="41:43" x14ac:dyDescent="0.3">
      <c r="AO64190" s="9"/>
      <c r="AP64190" s="9"/>
      <c r="AQ64190" s="9"/>
    </row>
    <row r="64191" spans="41:43" x14ac:dyDescent="0.3">
      <c r="AO64191" s="9"/>
      <c r="AP64191" s="9"/>
      <c r="AQ64191" s="9"/>
    </row>
    <row r="64192" spans="41:43" x14ac:dyDescent="0.3">
      <c r="AO64192" s="9"/>
      <c r="AP64192" s="9"/>
      <c r="AQ64192" s="9"/>
    </row>
    <row r="64193" spans="41:43" x14ac:dyDescent="0.3">
      <c r="AO64193" s="9"/>
      <c r="AP64193" s="9"/>
      <c r="AQ64193" s="9"/>
    </row>
    <row r="64194" spans="41:43" x14ac:dyDescent="0.3">
      <c r="AO64194" s="9"/>
      <c r="AP64194" s="9"/>
      <c r="AQ64194" s="9"/>
    </row>
    <row r="64195" spans="41:43" x14ac:dyDescent="0.3">
      <c r="AO64195" s="9"/>
      <c r="AP64195" s="9"/>
      <c r="AQ64195" s="9"/>
    </row>
    <row r="64196" spans="41:43" x14ac:dyDescent="0.3">
      <c r="AO64196" s="9"/>
      <c r="AP64196" s="9"/>
      <c r="AQ64196" s="9"/>
    </row>
    <row r="64197" spans="41:43" x14ac:dyDescent="0.3">
      <c r="AO64197" s="9"/>
      <c r="AP64197" s="9"/>
      <c r="AQ64197" s="9"/>
    </row>
    <row r="64198" spans="41:43" x14ac:dyDescent="0.3">
      <c r="AO64198" s="9"/>
      <c r="AP64198" s="9"/>
      <c r="AQ64198" s="9"/>
    </row>
    <row r="64199" spans="41:43" x14ac:dyDescent="0.3">
      <c r="AO64199" s="9"/>
      <c r="AP64199" s="9"/>
      <c r="AQ64199" s="9"/>
    </row>
    <row r="64200" spans="41:43" x14ac:dyDescent="0.3">
      <c r="AO64200" s="9"/>
      <c r="AP64200" s="9"/>
      <c r="AQ64200" s="9"/>
    </row>
    <row r="64201" spans="41:43" x14ac:dyDescent="0.3">
      <c r="AO64201" s="9"/>
      <c r="AP64201" s="9"/>
      <c r="AQ64201" s="9"/>
    </row>
    <row r="64202" spans="41:43" x14ac:dyDescent="0.3">
      <c r="AO64202" s="9"/>
      <c r="AP64202" s="9"/>
      <c r="AQ64202" s="9"/>
    </row>
    <row r="64203" spans="41:43" x14ac:dyDescent="0.3">
      <c r="AO64203" s="9"/>
      <c r="AP64203" s="9"/>
      <c r="AQ64203" s="9"/>
    </row>
    <row r="64204" spans="41:43" x14ac:dyDescent="0.3">
      <c r="AO64204" s="9"/>
      <c r="AP64204" s="9"/>
      <c r="AQ64204" s="9"/>
    </row>
    <row r="64205" spans="41:43" x14ac:dyDescent="0.3">
      <c r="AO64205" s="9"/>
      <c r="AP64205" s="9"/>
      <c r="AQ64205" s="9"/>
    </row>
    <row r="64206" spans="41:43" x14ac:dyDescent="0.3">
      <c r="AO64206" s="9"/>
      <c r="AP64206" s="9"/>
      <c r="AQ64206" s="9"/>
    </row>
    <row r="64207" spans="41:43" x14ac:dyDescent="0.3">
      <c r="AO64207" s="9"/>
      <c r="AP64207" s="9"/>
      <c r="AQ64207" s="9"/>
    </row>
    <row r="64208" spans="41:43" x14ac:dyDescent="0.3">
      <c r="AO64208" s="9"/>
      <c r="AP64208" s="9"/>
      <c r="AQ64208" s="9"/>
    </row>
    <row r="64209" spans="41:43" x14ac:dyDescent="0.3">
      <c r="AO64209" s="9"/>
      <c r="AP64209" s="9"/>
      <c r="AQ64209" s="9"/>
    </row>
    <row r="64210" spans="41:43" x14ac:dyDescent="0.3">
      <c r="AO64210" s="9"/>
      <c r="AP64210" s="9"/>
      <c r="AQ64210" s="9"/>
    </row>
    <row r="64211" spans="41:43" x14ac:dyDescent="0.3">
      <c r="AO64211" s="9"/>
      <c r="AP64211" s="9"/>
      <c r="AQ64211" s="9"/>
    </row>
    <row r="64212" spans="41:43" x14ac:dyDescent="0.3">
      <c r="AO64212" s="9"/>
      <c r="AP64212" s="9"/>
      <c r="AQ64212" s="9"/>
    </row>
    <row r="64213" spans="41:43" x14ac:dyDescent="0.3">
      <c r="AO64213" s="9"/>
      <c r="AP64213" s="9"/>
      <c r="AQ64213" s="9"/>
    </row>
    <row r="64214" spans="41:43" x14ac:dyDescent="0.3">
      <c r="AO64214" s="9"/>
      <c r="AP64214" s="9"/>
      <c r="AQ64214" s="9"/>
    </row>
    <row r="64215" spans="41:43" x14ac:dyDescent="0.3">
      <c r="AO64215" s="9"/>
      <c r="AP64215" s="9"/>
      <c r="AQ64215" s="9"/>
    </row>
    <row r="64216" spans="41:43" x14ac:dyDescent="0.3">
      <c r="AO64216" s="9"/>
      <c r="AP64216" s="9"/>
      <c r="AQ64216" s="9"/>
    </row>
    <row r="64217" spans="41:43" x14ac:dyDescent="0.3">
      <c r="AO64217" s="9"/>
      <c r="AP64217" s="9"/>
      <c r="AQ64217" s="9"/>
    </row>
    <row r="64218" spans="41:43" x14ac:dyDescent="0.3">
      <c r="AO64218" s="9"/>
      <c r="AP64218" s="9"/>
      <c r="AQ64218" s="9"/>
    </row>
    <row r="64219" spans="41:43" x14ac:dyDescent="0.3">
      <c r="AO64219" s="9"/>
      <c r="AP64219" s="9"/>
      <c r="AQ64219" s="9"/>
    </row>
    <row r="64220" spans="41:43" x14ac:dyDescent="0.3">
      <c r="AO64220" s="9"/>
      <c r="AP64220" s="9"/>
      <c r="AQ64220" s="9"/>
    </row>
    <row r="64221" spans="41:43" x14ac:dyDescent="0.3">
      <c r="AO64221" s="9"/>
      <c r="AP64221" s="9"/>
      <c r="AQ64221" s="9"/>
    </row>
    <row r="64222" spans="41:43" x14ac:dyDescent="0.3">
      <c r="AO64222" s="9"/>
      <c r="AP64222" s="9"/>
      <c r="AQ64222" s="9"/>
    </row>
    <row r="64223" spans="41:43" x14ac:dyDescent="0.3">
      <c r="AO64223" s="9"/>
      <c r="AP64223" s="9"/>
      <c r="AQ64223" s="9"/>
    </row>
    <row r="64224" spans="41:43" x14ac:dyDescent="0.3">
      <c r="AO64224" s="9"/>
      <c r="AP64224" s="9"/>
      <c r="AQ64224" s="9"/>
    </row>
    <row r="64225" spans="41:43" x14ac:dyDescent="0.3">
      <c r="AO64225" s="9"/>
      <c r="AP64225" s="9"/>
      <c r="AQ64225" s="9"/>
    </row>
    <row r="64226" spans="41:43" x14ac:dyDescent="0.3">
      <c r="AO64226" s="9"/>
      <c r="AP64226" s="9"/>
      <c r="AQ64226" s="9"/>
    </row>
    <row r="64227" spans="41:43" x14ac:dyDescent="0.3">
      <c r="AO64227" s="9"/>
      <c r="AP64227" s="9"/>
      <c r="AQ64227" s="9"/>
    </row>
    <row r="64228" spans="41:43" x14ac:dyDescent="0.3">
      <c r="AO64228" s="9"/>
      <c r="AP64228" s="9"/>
      <c r="AQ64228" s="9"/>
    </row>
    <row r="64229" spans="41:43" x14ac:dyDescent="0.3">
      <c r="AO64229" s="9"/>
      <c r="AP64229" s="9"/>
      <c r="AQ64229" s="9"/>
    </row>
    <row r="64230" spans="41:43" x14ac:dyDescent="0.3">
      <c r="AO64230" s="9"/>
      <c r="AP64230" s="9"/>
      <c r="AQ64230" s="9"/>
    </row>
    <row r="64231" spans="41:43" x14ac:dyDescent="0.3">
      <c r="AO64231" s="9"/>
      <c r="AP64231" s="9"/>
      <c r="AQ64231" s="9"/>
    </row>
    <row r="64232" spans="41:43" x14ac:dyDescent="0.3">
      <c r="AO64232" s="9"/>
      <c r="AP64232" s="9"/>
      <c r="AQ64232" s="9"/>
    </row>
    <row r="64233" spans="41:43" x14ac:dyDescent="0.3">
      <c r="AO64233" s="9"/>
      <c r="AP64233" s="9"/>
      <c r="AQ64233" s="9"/>
    </row>
    <row r="64234" spans="41:43" x14ac:dyDescent="0.3">
      <c r="AO64234" s="9"/>
      <c r="AP64234" s="9"/>
      <c r="AQ64234" s="9"/>
    </row>
    <row r="64235" spans="41:43" x14ac:dyDescent="0.3">
      <c r="AO64235" s="9"/>
      <c r="AP64235" s="9"/>
      <c r="AQ64235" s="9"/>
    </row>
    <row r="64236" spans="41:43" x14ac:dyDescent="0.3">
      <c r="AO64236" s="9"/>
      <c r="AP64236" s="9"/>
      <c r="AQ64236" s="9"/>
    </row>
    <row r="64237" spans="41:43" x14ac:dyDescent="0.3">
      <c r="AO64237" s="9"/>
      <c r="AP64237" s="9"/>
      <c r="AQ64237" s="9"/>
    </row>
    <row r="64238" spans="41:43" x14ac:dyDescent="0.3">
      <c r="AO64238" s="9"/>
      <c r="AP64238" s="9"/>
      <c r="AQ64238" s="9"/>
    </row>
    <row r="64239" spans="41:43" x14ac:dyDescent="0.3">
      <c r="AO64239" s="9"/>
      <c r="AP64239" s="9"/>
      <c r="AQ64239" s="9"/>
    </row>
    <row r="64240" spans="41:43" x14ac:dyDescent="0.3">
      <c r="AO64240" s="9"/>
      <c r="AP64240" s="9"/>
      <c r="AQ64240" s="9"/>
    </row>
    <row r="64241" spans="41:43" x14ac:dyDescent="0.3">
      <c r="AO64241" s="9"/>
      <c r="AP64241" s="9"/>
      <c r="AQ64241" s="9"/>
    </row>
    <row r="64242" spans="41:43" x14ac:dyDescent="0.3">
      <c r="AO64242" s="9"/>
      <c r="AP64242" s="9"/>
      <c r="AQ64242" s="9"/>
    </row>
    <row r="64243" spans="41:43" x14ac:dyDescent="0.3">
      <c r="AO64243" s="9"/>
      <c r="AP64243" s="9"/>
      <c r="AQ64243" s="9"/>
    </row>
    <row r="64244" spans="41:43" x14ac:dyDescent="0.3">
      <c r="AO64244" s="9"/>
      <c r="AP64244" s="9"/>
      <c r="AQ64244" s="9"/>
    </row>
    <row r="64245" spans="41:43" x14ac:dyDescent="0.3">
      <c r="AO64245" s="9"/>
      <c r="AP64245" s="9"/>
      <c r="AQ64245" s="9"/>
    </row>
    <row r="64246" spans="41:43" x14ac:dyDescent="0.3">
      <c r="AO64246" s="9"/>
      <c r="AP64246" s="9"/>
      <c r="AQ64246" s="9"/>
    </row>
    <row r="64247" spans="41:43" x14ac:dyDescent="0.3">
      <c r="AO64247" s="9"/>
      <c r="AP64247" s="9"/>
      <c r="AQ64247" s="9"/>
    </row>
    <row r="64248" spans="41:43" x14ac:dyDescent="0.3">
      <c r="AO64248" s="9"/>
      <c r="AP64248" s="9"/>
      <c r="AQ64248" s="9"/>
    </row>
    <row r="64249" spans="41:43" x14ac:dyDescent="0.3">
      <c r="AO64249" s="9"/>
      <c r="AP64249" s="9"/>
      <c r="AQ64249" s="9"/>
    </row>
    <row r="64250" spans="41:43" x14ac:dyDescent="0.3">
      <c r="AO64250" s="9"/>
      <c r="AP64250" s="9"/>
      <c r="AQ64250" s="9"/>
    </row>
    <row r="64251" spans="41:43" x14ac:dyDescent="0.3">
      <c r="AO64251" s="9"/>
      <c r="AP64251" s="9"/>
      <c r="AQ64251" s="9"/>
    </row>
    <row r="64252" spans="41:43" x14ac:dyDescent="0.3">
      <c r="AO64252" s="9"/>
      <c r="AP64252" s="9"/>
      <c r="AQ64252" s="9"/>
    </row>
    <row r="64253" spans="41:43" x14ac:dyDescent="0.3">
      <c r="AO64253" s="9"/>
      <c r="AP64253" s="9"/>
      <c r="AQ64253" s="9"/>
    </row>
    <row r="64254" spans="41:43" x14ac:dyDescent="0.3">
      <c r="AO64254" s="9"/>
      <c r="AP64254" s="9"/>
      <c r="AQ64254" s="9"/>
    </row>
    <row r="64255" spans="41:43" x14ac:dyDescent="0.3">
      <c r="AO64255" s="9"/>
      <c r="AP64255" s="9"/>
      <c r="AQ64255" s="9"/>
    </row>
    <row r="64256" spans="41:43" x14ac:dyDescent="0.3">
      <c r="AO64256" s="9"/>
      <c r="AP64256" s="9"/>
      <c r="AQ64256" s="9"/>
    </row>
    <row r="64257" spans="41:43" x14ac:dyDescent="0.3">
      <c r="AO64257" s="9"/>
      <c r="AP64257" s="9"/>
      <c r="AQ64257" s="9"/>
    </row>
    <row r="64258" spans="41:43" x14ac:dyDescent="0.3">
      <c r="AO64258" s="9"/>
      <c r="AP64258" s="9"/>
      <c r="AQ64258" s="9"/>
    </row>
    <row r="64259" spans="41:43" x14ac:dyDescent="0.3">
      <c r="AO64259" s="9"/>
      <c r="AP64259" s="9"/>
      <c r="AQ64259" s="9"/>
    </row>
    <row r="64260" spans="41:43" x14ac:dyDescent="0.3">
      <c r="AO64260" s="9"/>
      <c r="AP64260" s="9"/>
      <c r="AQ64260" s="9"/>
    </row>
    <row r="64261" spans="41:43" x14ac:dyDescent="0.3">
      <c r="AO64261" s="9"/>
      <c r="AP64261" s="9"/>
      <c r="AQ64261" s="9"/>
    </row>
    <row r="64262" spans="41:43" x14ac:dyDescent="0.3">
      <c r="AO64262" s="9"/>
      <c r="AP64262" s="9"/>
      <c r="AQ64262" s="9"/>
    </row>
    <row r="64263" spans="41:43" x14ac:dyDescent="0.3">
      <c r="AO64263" s="9"/>
      <c r="AP64263" s="9"/>
      <c r="AQ64263" s="9"/>
    </row>
    <row r="64264" spans="41:43" x14ac:dyDescent="0.3">
      <c r="AO64264" s="9"/>
      <c r="AP64264" s="9"/>
      <c r="AQ64264" s="9"/>
    </row>
    <row r="64265" spans="41:43" x14ac:dyDescent="0.3">
      <c r="AO64265" s="9"/>
      <c r="AP64265" s="9"/>
      <c r="AQ64265" s="9"/>
    </row>
    <row r="64266" spans="41:43" x14ac:dyDescent="0.3">
      <c r="AO64266" s="9"/>
      <c r="AP64266" s="9"/>
      <c r="AQ64266" s="9"/>
    </row>
    <row r="64267" spans="41:43" x14ac:dyDescent="0.3">
      <c r="AO64267" s="9"/>
      <c r="AP64267" s="9"/>
      <c r="AQ64267" s="9"/>
    </row>
    <row r="64268" spans="41:43" x14ac:dyDescent="0.3">
      <c r="AO64268" s="9"/>
      <c r="AP64268" s="9"/>
      <c r="AQ64268" s="9"/>
    </row>
    <row r="64269" spans="41:43" x14ac:dyDescent="0.3">
      <c r="AO64269" s="9"/>
      <c r="AP64269" s="9"/>
      <c r="AQ64269" s="9"/>
    </row>
    <row r="64270" spans="41:43" x14ac:dyDescent="0.3">
      <c r="AO64270" s="9"/>
      <c r="AP64270" s="9"/>
      <c r="AQ64270" s="9"/>
    </row>
    <row r="64271" spans="41:43" x14ac:dyDescent="0.3">
      <c r="AO64271" s="9"/>
      <c r="AP64271" s="9"/>
      <c r="AQ64271" s="9"/>
    </row>
    <row r="64272" spans="41:43" x14ac:dyDescent="0.3">
      <c r="AO64272" s="9"/>
      <c r="AP64272" s="9"/>
      <c r="AQ64272" s="9"/>
    </row>
    <row r="64273" spans="41:43" x14ac:dyDescent="0.3">
      <c r="AO64273" s="9"/>
      <c r="AP64273" s="9"/>
      <c r="AQ64273" s="9"/>
    </row>
    <row r="64274" spans="41:43" x14ac:dyDescent="0.3">
      <c r="AO64274" s="9"/>
      <c r="AP64274" s="9"/>
      <c r="AQ64274" s="9"/>
    </row>
    <row r="64275" spans="41:43" x14ac:dyDescent="0.3">
      <c r="AO64275" s="9"/>
      <c r="AP64275" s="9"/>
      <c r="AQ64275" s="9"/>
    </row>
    <row r="64276" spans="41:43" x14ac:dyDescent="0.3">
      <c r="AO64276" s="9"/>
      <c r="AP64276" s="9"/>
      <c r="AQ64276" s="9"/>
    </row>
    <row r="64277" spans="41:43" x14ac:dyDescent="0.3">
      <c r="AO64277" s="9"/>
      <c r="AP64277" s="9"/>
      <c r="AQ64277" s="9"/>
    </row>
    <row r="64278" spans="41:43" x14ac:dyDescent="0.3">
      <c r="AO64278" s="9"/>
      <c r="AP64278" s="9"/>
      <c r="AQ64278" s="9"/>
    </row>
    <row r="64279" spans="41:43" x14ac:dyDescent="0.3">
      <c r="AO64279" s="9"/>
      <c r="AP64279" s="9"/>
      <c r="AQ64279" s="9"/>
    </row>
    <row r="64280" spans="41:43" x14ac:dyDescent="0.3">
      <c r="AO64280" s="9"/>
      <c r="AP64280" s="9"/>
      <c r="AQ64280" s="9"/>
    </row>
    <row r="64281" spans="41:43" x14ac:dyDescent="0.3">
      <c r="AO64281" s="9"/>
      <c r="AP64281" s="9"/>
      <c r="AQ64281" s="9"/>
    </row>
    <row r="64282" spans="41:43" x14ac:dyDescent="0.3">
      <c r="AO64282" s="9"/>
      <c r="AP64282" s="9"/>
      <c r="AQ64282" s="9"/>
    </row>
    <row r="64283" spans="41:43" x14ac:dyDescent="0.3">
      <c r="AO64283" s="9"/>
      <c r="AP64283" s="9"/>
      <c r="AQ64283" s="9"/>
    </row>
    <row r="64284" spans="41:43" x14ac:dyDescent="0.3">
      <c r="AO64284" s="9"/>
      <c r="AP64284" s="9"/>
      <c r="AQ64284" s="9"/>
    </row>
    <row r="64285" spans="41:43" x14ac:dyDescent="0.3">
      <c r="AO64285" s="9"/>
      <c r="AP64285" s="9"/>
      <c r="AQ64285" s="9"/>
    </row>
    <row r="64286" spans="41:43" x14ac:dyDescent="0.3">
      <c r="AO64286" s="9"/>
      <c r="AP64286" s="9"/>
      <c r="AQ64286" s="9"/>
    </row>
    <row r="64287" spans="41:43" x14ac:dyDescent="0.3">
      <c r="AO64287" s="9"/>
      <c r="AP64287" s="9"/>
      <c r="AQ64287" s="9"/>
    </row>
    <row r="64288" spans="41:43" x14ac:dyDescent="0.3">
      <c r="AO64288" s="9"/>
      <c r="AP64288" s="9"/>
      <c r="AQ64288" s="9"/>
    </row>
    <row r="64289" spans="41:43" x14ac:dyDescent="0.3">
      <c r="AO64289" s="9"/>
      <c r="AP64289" s="9"/>
      <c r="AQ64289" s="9"/>
    </row>
    <row r="64290" spans="41:43" x14ac:dyDescent="0.3">
      <c r="AO64290" s="9"/>
      <c r="AP64290" s="9"/>
      <c r="AQ64290" s="9"/>
    </row>
    <row r="64291" spans="41:43" x14ac:dyDescent="0.3">
      <c r="AO64291" s="9"/>
      <c r="AP64291" s="9"/>
      <c r="AQ64291" s="9"/>
    </row>
    <row r="64292" spans="41:43" x14ac:dyDescent="0.3">
      <c r="AO64292" s="9"/>
      <c r="AP64292" s="9"/>
      <c r="AQ64292" s="9"/>
    </row>
    <row r="64293" spans="41:43" x14ac:dyDescent="0.3">
      <c r="AO64293" s="9"/>
      <c r="AP64293" s="9"/>
      <c r="AQ64293" s="9"/>
    </row>
    <row r="64294" spans="41:43" x14ac:dyDescent="0.3">
      <c r="AO64294" s="9"/>
      <c r="AP64294" s="9"/>
      <c r="AQ64294" s="9"/>
    </row>
    <row r="64295" spans="41:43" x14ac:dyDescent="0.3">
      <c r="AO64295" s="9"/>
      <c r="AP64295" s="9"/>
      <c r="AQ64295" s="9"/>
    </row>
    <row r="64296" spans="41:43" x14ac:dyDescent="0.3">
      <c r="AO64296" s="9"/>
      <c r="AP64296" s="9"/>
      <c r="AQ64296" s="9"/>
    </row>
    <row r="64297" spans="41:43" x14ac:dyDescent="0.3">
      <c r="AO64297" s="9"/>
      <c r="AP64297" s="9"/>
      <c r="AQ64297" s="9"/>
    </row>
    <row r="64298" spans="41:43" x14ac:dyDescent="0.3">
      <c r="AO64298" s="9"/>
      <c r="AP64298" s="9"/>
      <c r="AQ64298" s="9"/>
    </row>
    <row r="64299" spans="41:43" x14ac:dyDescent="0.3">
      <c r="AO64299" s="9"/>
      <c r="AP64299" s="9"/>
      <c r="AQ64299" s="9"/>
    </row>
    <row r="64300" spans="41:43" x14ac:dyDescent="0.3">
      <c r="AO64300" s="9"/>
      <c r="AP64300" s="9"/>
      <c r="AQ64300" s="9"/>
    </row>
    <row r="64301" spans="41:43" x14ac:dyDescent="0.3">
      <c r="AO64301" s="9"/>
      <c r="AP64301" s="9"/>
      <c r="AQ64301" s="9"/>
    </row>
    <row r="64302" spans="41:43" x14ac:dyDescent="0.3">
      <c r="AO64302" s="9"/>
      <c r="AP64302" s="9"/>
      <c r="AQ64302" s="9"/>
    </row>
    <row r="64303" spans="41:43" x14ac:dyDescent="0.3">
      <c r="AO64303" s="9"/>
      <c r="AP64303" s="9"/>
      <c r="AQ64303" s="9"/>
    </row>
    <row r="64304" spans="41:43" x14ac:dyDescent="0.3">
      <c r="AO64304" s="9"/>
      <c r="AP64304" s="9"/>
      <c r="AQ64304" s="9"/>
    </row>
    <row r="64305" spans="41:43" x14ac:dyDescent="0.3">
      <c r="AO64305" s="9"/>
      <c r="AP64305" s="9"/>
      <c r="AQ64305" s="9"/>
    </row>
    <row r="64306" spans="41:43" x14ac:dyDescent="0.3">
      <c r="AO64306" s="9"/>
      <c r="AP64306" s="9"/>
      <c r="AQ64306" s="9"/>
    </row>
    <row r="64307" spans="41:43" x14ac:dyDescent="0.3">
      <c r="AO64307" s="9"/>
      <c r="AP64307" s="9"/>
      <c r="AQ64307" s="9"/>
    </row>
    <row r="64308" spans="41:43" x14ac:dyDescent="0.3">
      <c r="AO64308" s="9"/>
      <c r="AP64308" s="9"/>
      <c r="AQ64308" s="9"/>
    </row>
    <row r="64309" spans="41:43" x14ac:dyDescent="0.3">
      <c r="AO64309" s="9"/>
      <c r="AP64309" s="9"/>
      <c r="AQ64309" s="9"/>
    </row>
    <row r="64310" spans="41:43" x14ac:dyDescent="0.3">
      <c r="AO64310" s="9"/>
      <c r="AP64310" s="9"/>
      <c r="AQ64310" s="9"/>
    </row>
    <row r="64311" spans="41:43" x14ac:dyDescent="0.3">
      <c r="AO64311" s="9"/>
      <c r="AP64311" s="9"/>
      <c r="AQ64311" s="9"/>
    </row>
    <row r="64312" spans="41:43" x14ac:dyDescent="0.3">
      <c r="AO64312" s="9"/>
      <c r="AP64312" s="9"/>
      <c r="AQ64312" s="9"/>
    </row>
    <row r="64313" spans="41:43" x14ac:dyDescent="0.3">
      <c r="AO64313" s="9"/>
      <c r="AP64313" s="9"/>
      <c r="AQ64313" s="9"/>
    </row>
    <row r="64314" spans="41:43" x14ac:dyDescent="0.3">
      <c r="AO64314" s="9"/>
      <c r="AP64314" s="9"/>
      <c r="AQ64314" s="9"/>
    </row>
    <row r="64315" spans="41:43" x14ac:dyDescent="0.3">
      <c r="AO64315" s="9"/>
      <c r="AP64315" s="9"/>
      <c r="AQ64315" s="9"/>
    </row>
    <row r="64316" spans="41:43" x14ac:dyDescent="0.3">
      <c r="AO64316" s="9"/>
      <c r="AP64316" s="9"/>
      <c r="AQ64316" s="9"/>
    </row>
    <row r="64317" spans="41:43" x14ac:dyDescent="0.3">
      <c r="AO64317" s="9"/>
      <c r="AP64317" s="9"/>
      <c r="AQ64317" s="9"/>
    </row>
    <row r="64318" spans="41:43" x14ac:dyDescent="0.3">
      <c r="AO64318" s="9"/>
      <c r="AP64318" s="9"/>
      <c r="AQ64318" s="9"/>
    </row>
    <row r="64319" spans="41:43" x14ac:dyDescent="0.3">
      <c r="AO64319" s="9"/>
      <c r="AP64319" s="9"/>
      <c r="AQ64319" s="9"/>
    </row>
    <row r="64320" spans="41:43" x14ac:dyDescent="0.3">
      <c r="AO64320" s="9"/>
      <c r="AP64320" s="9"/>
      <c r="AQ64320" s="9"/>
    </row>
    <row r="64321" spans="41:43" x14ac:dyDescent="0.3">
      <c r="AO64321" s="9"/>
      <c r="AP64321" s="9"/>
      <c r="AQ64321" s="9"/>
    </row>
    <row r="64322" spans="41:43" x14ac:dyDescent="0.3">
      <c r="AO64322" s="9"/>
      <c r="AP64322" s="9"/>
      <c r="AQ64322" s="9"/>
    </row>
    <row r="64323" spans="41:43" x14ac:dyDescent="0.3">
      <c r="AO64323" s="9"/>
      <c r="AP64323" s="9"/>
      <c r="AQ64323" s="9"/>
    </row>
    <row r="64324" spans="41:43" x14ac:dyDescent="0.3">
      <c r="AO64324" s="9"/>
      <c r="AP64324" s="9"/>
      <c r="AQ64324" s="9"/>
    </row>
    <row r="64325" spans="41:43" x14ac:dyDescent="0.3">
      <c r="AO64325" s="9"/>
      <c r="AP64325" s="9"/>
      <c r="AQ64325" s="9"/>
    </row>
    <row r="64326" spans="41:43" x14ac:dyDescent="0.3">
      <c r="AO64326" s="9"/>
      <c r="AP64326" s="9"/>
      <c r="AQ64326" s="9"/>
    </row>
    <row r="64327" spans="41:43" x14ac:dyDescent="0.3">
      <c r="AO64327" s="9"/>
      <c r="AP64327" s="9"/>
      <c r="AQ64327" s="9"/>
    </row>
    <row r="64328" spans="41:43" x14ac:dyDescent="0.3">
      <c r="AO64328" s="9"/>
      <c r="AP64328" s="9"/>
      <c r="AQ64328" s="9"/>
    </row>
    <row r="64329" spans="41:43" x14ac:dyDescent="0.3">
      <c r="AO64329" s="9"/>
      <c r="AP64329" s="9"/>
      <c r="AQ64329" s="9"/>
    </row>
    <row r="64330" spans="41:43" x14ac:dyDescent="0.3">
      <c r="AO64330" s="9"/>
      <c r="AP64330" s="9"/>
      <c r="AQ64330" s="9"/>
    </row>
    <row r="64331" spans="41:43" x14ac:dyDescent="0.3">
      <c r="AO64331" s="9"/>
      <c r="AP64331" s="9"/>
      <c r="AQ64331" s="9"/>
    </row>
    <row r="64332" spans="41:43" x14ac:dyDescent="0.3">
      <c r="AO64332" s="9"/>
      <c r="AP64332" s="9"/>
      <c r="AQ64332" s="9"/>
    </row>
    <row r="64333" spans="41:43" x14ac:dyDescent="0.3">
      <c r="AO64333" s="9"/>
      <c r="AP64333" s="9"/>
      <c r="AQ64333" s="9"/>
    </row>
    <row r="64334" spans="41:43" x14ac:dyDescent="0.3">
      <c r="AO64334" s="9"/>
      <c r="AP64334" s="9"/>
      <c r="AQ64334" s="9"/>
    </row>
    <row r="64335" spans="41:43" x14ac:dyDescent="0.3">
      <c r="AO64335" s="9"/>
      <c r="AP64335" s="9"/>
      <c r="AQ64335" s="9"/>
    </row>
    <row r="64336" spans="41:43" x14ac:dyDescent="0.3">
      <c r="AO64336" s="9"/>
      <c r="AP64336" s="9"/>
      <c r="AQ64336" s="9"/>
    </row>
    <row r="64337" spans="41:43" x14ac:dyDescent="0.3">
      <c r="AO64337" s="9"/>
      <c r="AP64337" s="9"/>
      <c r="AQ64337" s="9"/>
    </row>
    <row r="64338" spans="41:43" x14ac:dyDescent="0.3">
      <c r="AO64338" s="9"/>
      <c r="AP64338" s="9"/>
      <c r="AQ64338" s="9"/>
    </row>
    <row r="64339" spans="41:43" x14ac:dyDescent="0.3">
      <c r="AO64339" s="9"/>
      <c r="AP64339" s="9"/>
      <c r="AQ64339" s="9"/>
    </row>
    <row r="64340" spans="41:43" x14ac:dyDescent="0.3">
      <c r="AO64340" s="9"/>
      <c r="AP64340" s="9"/>
      <c r="AQ64340" s="9"/>
    </row>
    <row r="64341" spans="41:43" x14ac:dyDescent="0.3">
      <c r="AO64341" s="9"/>
      <c r="AP64341" s="9"/>
      <c r="AQ64341" s="9"/>
    </row>
    <row r="64342" spans="41:43" x14ac:dyDescent="0.3">
      <c r="AO64342" s="9"/>
      <c r="AP64342" s="9"/>
      <c r="AQ64342" s="9"/>
    </row>
    <row r="64343" spans="41:43" x14ac:dyDescent="0.3">
      <c r="AO64343" s="9"/>
      <c r="AP64343" s="9"/>
      <c r="AQ64343" s="9"/>
    </row>
    <row r="64344" spans="41:43" x14ac:dyDescent="0.3">
      <c r="AO64344" s="9"/>
      <c r="AP64344" s="9"/>
      <c r="AQ64344" s="9"/>
    </row>
    <row r="64345" spans="41:43" x14ac:dyDescent="0.3">
      <c r="AO64345" s="9"/>
      <c r="AP64345" s="9"/>
      <c r="AQ64345" s="9"/>
    </row>
    <row r="64346" spans="41:43" x14ac:dyDescent="0.3">
      <c r="AO64346" s="9"/>
      <c r="AP64346" s="9"/>
      <c r="AQ64346" s="9"/>
    </row>
    <row r="64347" spans="41:43" x14ac:dyDescent="0.3">
      <c r="AO64347" s="9"/>
      <c r="AP64347" s="9"/>
      <c r="AQ64347" s="9"/>
    </row>
    <row r="64348" spans="41:43" x14ac:dyDescent="0.3">
      <c r="AO64348" s="9"/>
      <c r="AP64348" s="9"/>
      <c r="AQ64348" s="9"/>
    </row>
    <row r="64349" spans="41:43" x14ac:dyDescent="0.3">
      <c r="AO64349" s="9"/>
      <c r="AP64349" s="9"/>
      <c r="AQ64349" s="9"/>
    </row>
    <row r="64350" spans="41:43" x14ac:dyDescent="0.3">
      <c r="AO64350" s="9"/>
      <c r="AP64350" s="9"/>
      <c r="AQ64350" s="9"/>
    </row>
    <row r="64351" spans="41:43" x14ac:dyDescent="0.3">
      <c r="AO64351" s="9"/>
      <c r="AP64351" s="9"/>
      <c r="AQ64351" s="9"/>
    </row>
    <row r="64352" spans="41:43" x14ac:dyDescent="0.3">
      <c r="AO64352" s="9"/>
      <c r="AP64352" s="9"/>
      <c r="AQ64352" s="9"/>
    </row>
    <row r="64353" spans="41:43" x14ac:dyDescent="0.3">
      <c r="AO64353" s="9"/>
      <c r="AP64353" s="9"/>
      <c r="AQ64353" s="9"/>
    </row>
    <row r="64354" spans="41:43" x14ac:dyDescent="0.3">
      <c r="AO64354" s="9"/>
      <c r="AP64354" s="9"/>
      <c r="AQ64354" s="9"/>
    </row>
    <row r="64355" spans="41:43" x14ac:dyDescent="0.3">
      <c r="AO64355" s="9"/>
      <c r="AP64355" s="9"/>
      <c r="AQ64355" s="9"/>
    </row>
    <row r="64356" spans="41:43" x14ac:dyDescent="0.3">
      <c r="AO64356" s="9"/>
      <c r="AP64356" s="9"/>
      <c r="AQ64356" s="9"/>
    </row>
    <row r="64357" spans="41:43" x14ac:dyDescent="0.3">
      <c r="AO64357" s="9"/>
      <c r="AP64357" s="9"/>
      <c r="AQ64357" s="9"/>
    </row>
    <row r="64358" spans="41:43" x14ac:dyDescent="0.3">
      <c r="AO64358" s="9"/>
      <c r="AP64358" s="9"/>
      <c r="AQ64358" s="9"/>
    </row>
    <row r="64359" spans="41:43" x14ac:dyDescent="0.3">
      <c r="AO64359" s="9"/>
      <c r="AP64359" s="9"/>
      <c r="AQ64359" s="9"/>
    </row>
    <row r="64360" spans="41:43" x14ac:dyDescent="0.3">
      <c r="AO64360" s="9"/>
      <c r="AP64360" s="9"/>
      <c r="AQ64360" s="9"/>
    </row>
    <row r="64361" spans="41:43" x14ac:dyDescent="0.3">
      <c r="AO64361" s="9"/>
      <c r="AP64361" s="9"/>
      <c r="AQ64361" s="9"/>
    </row>
    <row r="64362" spans="41:43" x14ac:dyDescent="0.3">
      <c r="AO64362" s="9"/>
      <c r="AP64362" s="9"/>
      <c r="AQ64362" s="9"/>
    </row>
    <row r="64363" spans="41:43" x14ac:dyDescent="0.3">
      <c r="AO64363" s="9"/>
      <c r="AP64363" s="9"/>
      <c r="AQ64363" s="9"/>
    </row>
    <row r="64364" spans="41:43" x14ac:dyDescent="0.3">
      <c r="AO64364" s="9"/>
      <c r="AP64364" s="9"/>
      <c r="AQ64364" s="9"/>
    </row>
    <row r="64365" spans="41:43" x14ac:dyDescent="0.3">
      <c r="AO64365" s="9"/>
      <c r="AP64365" s="9"/>
      <c r="AQ64365" s="9"/>
    </row>
    <row r="64366" spans="41:43" x14ac:dyDescent="0.3">
      <c r="AO64366" s="9"/>
      <c r="AP64366" s="9"/>
      <c r="AQ64366" s="9"/>
    </row>
    <row r="64367" spans="41:43" x14ac:dyDescent="0.3">
      <c r="AO64367" s="9"/>
      <c r="AP64367" s="9"/>
      <c r="AQ64367" s="9"/>
    </row>
    <row r="64368" spans="41:43" x14ac:dyDescent="0.3">
      <c r="AO64368" s="9"/>
      <c r="AP64368" s="9"/>
      <c r="AQ64368" s="9"/>
    </row>
    <row r="64369" spans="41:43" x14ac:dyDescent="0.3">
      <c r="AO64369" s="9"/>
      <c r="AP64369" s="9"/>
      <c r="AQ64369" s="9"/>
    </row>
    <row r="64370" spans="41:43" x14ac:dyDescent="0.3">
      <c r="AO64370" s="9"/>
      <c r="AP64370" s="9"/>
      <c r="AQ64370" s="9"/>
    </row>
    <row r="64371" spans="41:43" x14ac:dyDescent="0.3">
      <c r="AO64371" s="9"/>
      <c r="AP64371" s="9"/>
      <c r="AQ64371" s="9"/>
    </row>
    <row r="64372" spans="41:43" x14ac:dyDescent="0.3">
      <c r="AO64372" s="9"/>
      <c r="AP64372" s="9"/>
      <c r="AQ64372" s="9"/>
    </row>
    <row r="64373" spans="41:43" x14ac:dyDescent="0.3">
      <c r="AO64373" s="9"/>
      <c r="AP64373" s="9"/>
      <c r="AQ64373" s="9"/>
    </row>
    <row r="64374" spans="41:43" x14ac:dyDescent="0.3">
      <c r="AO64374" s="9"/>
      <c r="AP64374" s="9"/>
      <c r="AQ64374" s="9"/>
    </row>
    <row r="64375" spans="41:43" x14ac:dyDescent="0.3">
      <c r="AO64375" s="9"/>
      <c r="AP64375" s="9"/>
      <c r="AQ64375" s="9"/>
    </row>
    <row r="64376" spans="41:43" x14ac:dyDescent="0.3">
      <c r="AO64376" s="9"/>
      <c r="AP64376" s="9"/>
      <c r="AQ64376" s="9"/>
    </row>
    <row r="64377" spans="41:43" x14ac:dyDescent="0.3">
      <c r="AO64377" s="9"/>
      <c r="AP64377" s="9"/>
      <c r="AQ64377" s="9"/>
    </row>
    <row r="64378" spans="41:43" x14ac:dyDescent="0.3">
      <c r="AO64378" s="9"/>
      <c r="AP64378" s="9"/>
      <c r="AQ64378" s="9"/>
    </row>
    <row r="64379" spans="41:43" x14ac:dyDescent="0.3">
      <c r="AO64379" s="9"/>
      <c r="AP64379" s="9"/>
      <c r="AQ64379" s="9"/>
    </row>
    <row r="64380" spans="41:43" x14ac:dyDescent="0.3">
      <c r="AO64380" s="9"/>
      <c r="AP64380" s="9"/>
      <c r="AQ64380" s="9"/>
    </row>
    <row r="64381" spans="41:43" x14ac:dyDescent="0.3">
      <c r="AO64381" s="9"/>
      <c r="AP64381" s="9"/>
      <c r="AQ64381" s="9"/>
    </row>
    <row r="64382" spans="41:43" x14ac:dyDescent="0.3">
      <c r="AO64382" s="9"/>
      <c r="AP64382" s="9"/>
      <c r="AQ64382" s="9"/>
    </row>
    <row r="64383" spans="41:43" x14ac:dyDescent="0.3">
      <c r="AO64383" s="9"/>
      <c r="AP64383" s="9"/>
      <c r="AQ64383" s="9"/>
    </row>
    <row r="64384" spans="41:43" x14ac:dyDescent="0.3">
      <c r="AO64384" s="9"/>
      <c r="AP64384" s="9"/>
      <c r="AQ64384" s="9"/>
    </row>
    <row r="64385" spans="41:43" x14ac:dyDescent="0.3">
      <c r="AO64385" s="9"/>
      <c r="AP64385" s="9"/>
      <c r="AQ64385" s="9"/>
    </row>
    <row r="64386" spans="41:43" x14ac:dyDescent="0.3">
      <c r="AO64386" s="9"/>
      <c r="AP64386" s="9"/>
      <c r="AQ64386" s="9"/>
    </row>
    <row r="64387" spans="41:43" x14ac:dyDescent="0.3">
      <c r="AO64387" s="9"/>
      <c r="AP64387" s="9"/>
      <c r="AQ64387" s="9"/>
    </row>
    <row r="64388" spans="41:43" x14ac:dyDescent="0.3">
      <c r="AO64388" s="9"/>
      <c r="AP64388" s="9"/>
      <c r="AQ64388" s="9"/>
    </row>
    <row r="64389" spans="41:43" x14ac:dyDescent="0.3">
      <c r="AO64389" s="9"/>
      <c r="AP64389" s="9"/>
      <c r="AQ64389" s="9"/>
    </row>
    <row r="64390" spans="41:43" x14ac:dyDescent="0.3">
      <c r="AO64390" s="9"/>
      <c r="AP64390" s="9"/>
      <c r="AQ64390" s="9"/>
    </row>
    <row r="64391" spans="41:43" x14ac:dyDescent="0.3">
      <c r="AO64391" s="9"/>
      <c r="AP64391" s="9"/>
      <c r="AQ64391" s="9"/>
    </row>
    <row r="64392" spans="41:43" x14ac:dyDescent="0.3">
      <c r="AO64392" s="9"/>
      <c r="AP64392" s="9"/>
      <c r="AQ64392" s="9"/>
    </row>
    <row r="64393" spans="41:43" x14ac:dyDescent="0.3">
      <c r="AO64393" s="9"/>
      <c r="AP64393" s="9"/>
      <c r="AQ64393" s="9"/>
    </row>
    <row r="64394" spans="41:43" x14ac:dyDescent="0.3">
      <c r="AO64394" s="9"/>
      <c r="AP64394" s="9"/>
      <c r="AQ64394" s="9"/>
    </row>
    <row r="64395" spans="41:43" x14ac:dyDescent="0.3">
      <c r="AO64395" s="9"/>
      <c r="AP64395" s="9"/>
      <c r="AQ64395" s="9"/>
    </row>
    <row r="64396" spans="41:43" x14ac:dyDescent="0.3">
      <c r="AO64396" s="9"/>
      <c r="AP64396" s="9"/>
      <c r="AQ64396" s="9"/>
    </row>
    <row r="64397" spans="41:43" x14ac:dyDescent="0.3">
      <c r="AO64397" s="9"/>
      <c r="AP64397" s="9"/>
      <c r="AQ64397" s="9"/>
    </row>
    <row r="64398" spans="41:43" x14ac:dyDescent="0.3">
      <c r="AO64398" s="9"/>
      <c r="AP64398" s="9"/>
      <c r="AQ64398" s="9"/>
    </row>
    <row r="64399" spans="41:43" x14ac:dyDescent="0.3">
      <c r="AO64399" s="9"/>
      <c r="AP64399" s="9"/>
      <c r="AQ64399" s="9"/>
    </row>
    <row r="64400" spans="41:43" x14ac:dyDescent="0.3">
      <c r="AO64400" s="9"/>
      <c r="AP64400" s="9"/>
      <c r="AQ64400" s="9"/>
    </row>
    <row r="64401" spans="41:43" x14ac:dyDescent="0.3">
      <c r="AO64401" s="9"/>
      <c r="AP64401" s="9"/>
      <c r="AQ64401" s="9"/>
    </row>
    <row r="64402" spans="41:43" x14ac:dyDescent="0.3">
      <c r="AO64402" s="9"/>
      <c r="AP64402" s="9"/>
      <c r="AQ64402" s="9"/>
    </row>
    <row r="64403" spans="41:43" x14ac:dyDescent="0.3">
      <c r="AO64403" s="9"/>
      <c r="AP64403" s="9"/>
      <c r="AQ64403" s="9"/>
    </row>
    <row r="64404" spans="41:43" x14ac:dyDescent="0.3">
      <c r="AO64404" s="9"/>
      <c r="AP64404" s="9"/>
      <c r="AQ64404" s="9"/>
    </row>
    <row r="64405" spans="41:43" x14ac:dyDescent="0.3">
      <c r="AO64405" s="9"/>
      <c r="AP64405" s="9"/>
      <c r="AQ64405" s="9"/>
    </row>
    <row r="64406" spans="41:43" x14ac:dyDescent="0.3">
      <c r="AO64406" s="9"/>
      <c r="AP64406" s="9"/>
      <c r="AQ64406" s="9"/>
    </row>
    <row r="64407" spans="41:43" x14ac:dyDescent="0.3">
      <c r="AO64407" s="9"/>
      <c r="AP64407" s="9"/>
      <c r="AQ64407" s="9"/>
    </row>
    <row r="64408" spans="41:43" x14ac:dyDescent="0.3">
      <c r="AO64408" s="9"/>
      <c r="AP64408" s="9"/>
      <c r="AQ64408" s="9"/>
    </row>
    <row r="64409" spans="41:43" x14ac:dyDescent="0.3">
      <c r="AO64409" s="9"/>
      <c r="AP64409" s="9"/>
      <c r="AQ64409" s="9"/>
    </row>
    <row r="64410" spans="41:43" x14ac:dyDescent="0.3">
      <c r="AO64410" s="9"/>
      <c r="AP64410" s="9"/>
      <c r="AQ64410" s="9"/>
    </row>
    <row r="64411" spans="41:43" x14ac:dyDescent="0.3">
      <c r="AO64411" s="9"/>
      <c r="AP64411" s="9"/>
      <c r="AQ64411" s="9"/>
    </row>
    <row r="64412" spans="41:43" x14ac:dyDescent="0.3">
      <c r="AO64412" s="9"/>
      <c r="AP64412" s="9"/>
      <c r="AQ64412" s="9"/>
    </row>
    <row r="64413" spans="41:43" x14ac:dyDescent="0.3">
      <c r="AO64413" s="9"/>
      <c r="AP64413" s="9"/>
      <c r="AQ64413" s="9"/>
    </row>
    <row r="64414" spans="41:43" x14ac:dyDescent="0.3">
      <c r="AO64414" s="9"/>
      <c r="AP64414" s="9"/>
      <c r="AQ64414" s="9"/>
    </row>
    <row r="64415" spans="41:43" x14ac:dyDescent="0.3">
      <c r="AO64415" s="9"/>
      <c r="AP64415" s="9"/>
      <c r="AQ64415" s="9"/>
    </row>
    <row r="64416" spans="41:43" x14ac:dyDescent="0.3">
      <c r="AO64416" s="9"/>
      <c r="AP64416" s="9"/>
      <c r="AQ64416" s="9"/>
    </row>
    <row r="64417" spans="41:43" x14ac:dyDescent="0.3">
      <c r="AO64417" s="9"/>
      <c r="AP64417" s="9"/>
      <c r="AQ64417" s="9"/>
    </row>
    <row r="64418" spans="41:43" x14ac:dyDescent="0.3">
      <c r="AO64418" s="9"/>
      <c r="AP64418" s="9"/>
      <c r="AQ64418" s="9"/>
    </row>
    <row r="64419" spans="41:43" x14ac:dyDescent="0.3">
      <c r="AO64419" s="9"/>
      <c r="AP64419" s="9"/>
      <c r="AQ64419" s="9"/>
    </row>
    <row r="64420" spans="41:43" x14ac:dyDescent="0.3">
      <c r="AO64420" s="9"/>
      <c r="AP64420" s="9"/>
      <c r="AQ64420" s="9"/>
    </row>
    <row r="64421" spans="41:43" x14ac:dyDescent="0.3">
      <c r="AO64421" s="9"/>
      <c r="AP64421" s="9"/>
      <c r="AQ64421" s="9"/>
    </row>
    <row r="64422" spans="41:43" x14ac:dyDescent="0.3">
      <c r="AO64422" s="9"/>
      <c r="AP64422" s="9"/>
      <c r="AQ64422" s="9"/>
    </row>
    <row r="64423" spans="41:43" x14ac:dyDescent="0.3">
      <c r="AO64423" s="9"/>
      <c r="AP64423" s="9"/>
      <c r="AQ64423" s="9"/>
    </row>
    <row r="64424" spans="41:43" x14ac:dyDescent="0.3">
      <c r="AO64424" s="9"/>
      <c r="AP64424" s="9"/>
      <c r="AQ64424" s="9"/>
    </row>
    <row r="64425" spans="41:43" x14ac:dyDescent="0.3">
      <c r="AO64425" s="9"/>
      <c r="AP64425" s="9"/>
      <c r="AQ64425" s="9"/>
    </row>
    <row r="64426" spans="41:43" x14ac:dyDescent="0.3">
      <c r="AO64426" s="9"/>
      <c r="AP64426" s="9"/>
      <c r="AQ64426" s="9"/>
    </row>
    <row r="64427" spans="41:43" x14ac:dyDescent="0.3">
      <c r="AO64427" s="9"/>
      <c r="AP64427" s="9"/>
      <c r="AQ64427" s="9"/>
    </row>
    <row r="64428" spans="41:43" x14ac:dyDescent="0.3">
      <c r="AO64428" s="9"/>
      <c r="AP64428" s="9"/>
      <c r="AQ64428" s="9"/>
    </row>
    <row r="64429" spans="41:43" x14ac:dyDescent="0.3">
      <c r="AO64429" s="9"/>
      <c r="AP64429" s="9"/>
      <c r="AQ64429" s="9"/>
    </row>
    <row r="64430" spans="41:43" x14ac:dyDescent="0.3">
      <c r="AO64430" s="9"/>
      <c r="AP64430" s="9"/>
      <c r="AQ64430" s="9"/>
    </row>
    <row r="64431" spans="41:43" x14ac:dyDescent="0.3">
      <c r="AO64431" s="9"/>
      <c r="AP64431" s="9"/>
      <c r="AQ64431" s="9"/>
    </row>
    <row r="64432" spans="41:43" x14ac:dyDescent="0.3">
      <c r="AO64432" s="9"/>
      <c r="AP64432" s="9"/>
      <c r="AQ64432" s="9"/>
    </row>
    <row r="64433" spans="41:43" x14ac:dyDescent="0.3">
      <c r="AO64433" s="9"/>
      <c r="AP64433" s="9"/>
      <c r="AQ64433" s="9"/>
    </row>
    <row r="64434" spans="41:43" x14ac:dyDescent="0.3">
      <c r="AO64434" s="9"/>
      <c r="AP64434" s="9"/>
      <c r="AQ64434" s="9"/>
    </row>
    <row r="64435" spans="41:43" x14ac:dyDescent="0.3">
      <c r="AO64435" s="9"/>
      <c r="AP64435" s="9"/>
      <c r="AQ64435" s="9"/>
    </row>
    <row r="64436" spans="41:43" x14ac:dyDescent="0.3">
      <c r="AO64436" s="9"/>
      <c r="AP64436" s="9"/>
      <c r="AQ64436" s="9"/>
    </row>
    <row r="64437" spans="41:43" x14ac:dyDescent="0.3">
      <c r="AO64437" s="9"/>
      <c r="AP64437" s="9"/>
      <c r="AQ64437" s="9"/>
    </row>
    <row r="64438" spans="41:43" x14ac:dyDescent="0.3">
      <c r="AO64438" s="9"/>
      <c r="AP64438" s="9"/>
      <c r="AQ64438" s="9"/>
    </row>
    <row r="64439" spans="41:43" x14ac:dyDescent="0.3">
      <c r="AO64439" s="9"/>
      <c r="AP64439" s="9"/>
      <c r="AQ64439" s="9"/>
    </row>
    <row r="64440" spans="41:43" x14ac:dyDescent="0.3">
      <c r="AO64440" s="9"/>
      <c r="AP64440" s="9"/>
      <c r="AQ64440" s="9"/>
    </row>
    <row r="64441" spans="41:43" x14ac:dyDescent="0.3">
      <c r="AO64441" s="9"/>
      <c r="AP64441" s="9"/>
      <c r="AQ64441" s="9"/>
    </row>
    <row r="64442" spans="41:43" x14ac:dyDescent="0.3">
      <c r="AO64442" s="9"/>
      <c r="AP64442" s="9"/>
      <c r="AQ64442" s="9"/>
    </row>
    <row r="64443" spans="41:43" x14ac:dyDescent="0.3">
      <c r="AO64443" s="9"/>
      <c r="AP64443" s="9"/>
      <c r="AQ64443" s="9"/>
    </row>
    <row r="64444" spans="41:43" x14ac:dyDescent="0.3">
      <c r="AO64444" s="9"/>
      <c r="AP64444" s="9"/>
      <c r="AQ64444" s="9"/>
    </row>
    <row r="64445" spans="41:43" x14ac:dyDescent="0.3">
      <c r="AO64445" s="9"/>
      <c r="AP64445" s="9"/>
      <c r="AQ64445" s="9"/>
    </row>
    <row r="64446" spans="41:43" x14ac:dyDescent="0.3">
      <c r="AO64446" s="9"/>
      <c r="AP64446" s="9"/>
      <c r="AQ64446" s="9"/>
    </row>
    <row r="64447" spans="41:43" x14ac:dyDescent="0.3">
      <c r="AO64447" s="9"/>
      <c r="AP64447" s="9"/>
      <c r="AQ64447" s="9"/>
    </row>
    <row r="64448" spans="41:43" x14ac:dyDescent="0.3">
      <c r="AO64448" s="9"/>
      <c r="AP64448" s="9"/>
      <c r="AQ64448" s="9"/>
    </row>
    <row r="64449" spans="41:43" x14ac:dyDescent="0.3">
      <c r="AO64449" s="9"/>
      <c r="AP64449" s="9"/>
      <c r="AQ64449" s="9"/>
    </row>
    <row r="64450" spans="41:43" x14ac:dyDescent="0.3">
      <c r="AO64450" s="9"/>
      <c r="AP64450" s="9"/>
      <c r="AQ64450" s="9"/>
    </row>
    <row r="64451" spans="41:43" x14ac:dyDescent="0.3">
      <c r="AO64451" s="9"/>
      <c r="AP64451" s="9"/>
      <c r="AQ64451" s="9"/>
    </row>
    <row r="64452" spans="41:43" x14ac:dyDescent="0.3">
      <c r="AO64452" s="9"/>
      <c r="AP64452" s="9"/>
      <c r="AQ64452" s="9"/>
    </row>
    <row r="64453" spans="41:43" x14ac:dyDescent="0.3">
      <c r="AO64453" s="9"/>
      <c r="AP64453" s="9"/>
      <c r="AQ64453" s="9"/>
    </row>
    <row r="64454" spans="41:43" x14ac:dyDescent="0.3">
      <c r="AO64454" s="9"/>
      <c r="AP64454" s="9"/>
      <c r="AQ64454" s="9"/>
    </row>
    <row r="64455" spans="41:43" x14ac:dyDescent="0.3">
      <c r="AO64455" s="9"/>
      <c r="AP64455" s="9"/>
      <c r="AQ64455" s="9"/>
    </row>
    <row r="64456" spans="41:43" x14ac:dyDescent="0.3">
      <c r="AO64456" s="9"/>
      <c r="AP64456" s="9"/>
      <c r="AQ64456" s="9"/>
    </row>
    <row r="64457" spans="41:43" x14ac:dyDescent="0.3">
      <c r="AO64457" s="9"/>
      <c r="AP64457" s="9"/>
      <c r="AQ64457" s="9"/>
    </row>
    <row r="64458" spans="41:43" x14ac:dyDescent="0.3">
      <c r="AO64458" s="9"/>
      <c r="AP64458" s="9"/>
      <c r="AQ64458" s="9"/>
    </row>
    <row r="64459" spans="41:43" x14ac:dyDescent="0.3">
      <c r="AO64459" s="9"/>
      <c r="AP64459" s="9"/>
      <c r="AQ64459" s="9"/>
    </row>
    <row r="64460" spans="41:43" x14ac:dyDescent="0.3">
      <c r="AO64460" s="9"/>
      <c r="AP64460" s="9"/>
      <c r="AQ64460" s="9"/>
    </row>
    <row r="64461" spans="41:43" x14ac:dyDescent="0.3">
      <c r="AO64461" s="9"/>
      <c r="AP64461" s="9"/>
      <c r="AQ64461" s="9"/>
    </row>
    <row r="64462" spans="41:43" x14ac:dyDescent="0.3">
      <c r="AO64462" s="9"/>
      <c r="AP64462" s="9"/>
      <c r="AQ64462" s="9"/>
    </row>
    <row r="64463" spans="41:43" x14ac:dyDescent="0.3">
      <c r="AO64463" s="9"/>
      <c r="AP64463" s="9"/>
      <c r="AQ64463" s="9"/>
    </row>
    <row r="64464" spans="41:43" x14ac:dyDescent="0.3">
      <c r="AO64464" s="9"/>
      <c r="AP64464" s="9"/>
      <c r="AQ64464" s="9"/>
    </row>
    <row r="64465" spans="41:43" x14ac:dyDescent="0.3">
      <c r="AO64465" s="9"/>
      <c r="AP64465" s="9"/>
      <c r="AQ64465" s="9"/>
    </row>
    <row r="64466" spans="41:43" x14ac:dyDescent="0.3">
      <c r="AO64466" s="9"/>
      <c r="AP64466" s="9"/>
      <c r="AQ64466" s="9"/>
    </row>
    <row r="64467" spans="41:43" x14ac:dyDescent="0.3">
      <c r="AO64467" s="9"/>
      <c r="AP64467" s="9"/>
      <c r="AQ64467" s="9"/>
    </row>
    <row r="64468" spans="41:43" x14ac:dyDescent="0.3">
      <c r="AO64468" s="9"/>
      <c r="AP64468" s="9"/>
      <c r="AQ64468" s="9"/>
    </row>
    <row r="64469" spans="41:43" x14ac:dyDescent="0.3">
      <c r="AO64469" s="9"/>
      <c r="AP64469" s="9"/>
      <c r="AQ64469" s="9"/>
    </row>
    <row r="64470" spans="41:43" x14ac:dyDescent="0.3">
      <c r="AO64470" s="9"/>
      <c r="AP64470" s="9"/>
      <c r="AQ64470" s="9"/>
    </row>
    <row r="64471" spans="41:43" x14ac:dyDescent="0.3">
      <c r="AO64471" s="9"/>
      <c r="AP64471" s="9"/>
      <c r="AQ64471" s="9"/>
    </row>
    <row r="64472" spans="41:43" x14ac:dyDescent="0.3">
      <c r="AO64472" s="9"/>
      <c r="AP64472" s="9"/>
      <c r="AQ64472" s="9"/>
    </row>
    <row r="64473" spans="41:43" x14ac:dyDescent="0.3">
      <c r="AO64473" s="9"/>
      <c r="AP64473" s="9"/>
      <c r="AQ64473" s="9"/>
    </row>
    <row r="64474" spans="41:43" x14ac:dyDescent="0.3">
      <c r="AO64474" s="9"/>
      <c r="AP64474" s="9"/>
      <c r="AQ64474" s="9"/>
    </row>
    <row r="64475" spans="41:43" x14ac:dyDescent="0.3">
      <c r="AO64475" s="9"/>
      <c r="AP64475" s="9"/>
      <c r="AQ64475" s="9"/>
    </row>
    <row r="64476" spans="41:43" x14ac:dyDescent="0.3">
      <c r="AO64476" s="9"/>
      <c r="AP64476" s="9"/>
      <c r="AQ64476" s="9"/>
    </row>
    <row r="64477" spans="41:43" x14ac:dyDescent="0.3">
      <c r="AO64477" s="9"/>
      <c r="AP64477" s="9"/>
      <c r="AQ64477" s="9"/>
    </row>
    <row r="64478" spans="41:43" x14ac:dyDescent="0.3">
      <c r="AO64478" s="9"/>
      <c r="AP64478" s="9"/>
      <c r="AQ64478" s="9"/>
    </row>
    <row r="64479" spans="41:43" x14ac:dyDescent="0.3">
      <c r="AO64479" s="9"/>
      <c r="AP64479" s="9"/>
      <c r="AQ64479" s="9"/>
    </row>
    <row r="64480" spans="41:43" x14ac:dyDescent="0.3">
      <c r="AO64480" s="9"/>
      <c r="AP64480" s="9"/>
      <c r="AQ64480" s="9"/>
    </row>
    <row r="64481" spans="41:43" x14ac:dyDescent="0.3">
      <c r="AO64481" s="9"/>
      <c r="AP64481" s="9"/>
      <c r="AQ64481" s="9"/>
    </row>
    <row r="64482" spans="41:43" x14ac:dyDescent="0.3">
      <c r="AO64482" s="9"/>
      <c r="AP64482" s="9"/>
      <c r="AQ64482" s="9"/>
    </row>
    <row r="64483" spans="41:43" x14ac:dyDescent="0.3">
      <c r="AO64483" s="9"/>
      <c r="AP64483" s="9"/>
      <c r="AQ64483" s="9"/>
    </row>
    <row r="64484" spans="41:43" x14ac:dyDescent="0.3">
      <c r="AO64484" s="9"/>
      <c r="AP64484" s="9"/>
      <c r="AQ64484" s="9"/>
    </row>
    <row r="64485" spans="41:43" x14ac:dyDescent="0.3">
      <c r="AO64485" s="9"/>
      <c r="AP64485" s="9"/>
      <c r="AQ64485" s="9"/>
    </row>
    <row r="64486" spans="41:43" x14ac:dyDescent="0.3">
      <c r="AO64486" s="9"/>
      <c r="AP64486" s="9"/>
      <c r="AQ64486" s="9"/>
    </row>
    <row r="64487" spans="41:43" x14ac:dyDescent="0.3">
      <c r="AO64487" s="9"/>
      <c r="AP64487" s="9"/>
      <c r="AQ64487" s="9"/>
    </row>
    <row r="64488" spans="41:43" x14ac:dyDescent="0.3">
      <c r="AO64488" s="9"/>
      <c r="AP64488" s="9"/>
      <c r="AQ64488" s="9"/>
    </row>
    <row r="64489" spans="41:43" x14ac:dyDescent="0.3">
      <c r="AO64489" s="9"/>
      <c r="AP64489" s="9"/>
      <c r="AQ64489" s="9"/>
    </row>
    <row r="64490" spans="41:43" x14ac:dyDescent="0.3">
      <c r="AO64490" s="9"/>
      <c r="AP64490" s="9"/>
      <c r="AQ64490" s="9"/>
    </row>
    <row r="64491" spans="41:43" x14ac:dyDescent="0.3">
      <c r="AO64491" s="9"/>
      <c r="AP64491" s="9"/>
      <c r="AQ64491" s="9"/>
    </row>
    <row r="64492" spans="41:43" x14ac:dyDescent="0.3">
      <c r="AO64492" s="9"/>
      <c r="AP64492" s="9"/>
      <c r="AQ64492" s="9"/>
    </row>
    <row r="64493" spans="41:43" x14ac:dyDescent="0.3">
      <c r="AO64493" s="9"/>
      <c r="AP64493" s="9"/>
      <c r="AQ64493" s="9"/>
    </row>
    <row r="64494" spans="41:43" x14ac:dyDescent="0.3">
      <c r="AO64494" s="9"/>
      <c r="AP64494" s="9"/>
      <c r="AQ64494" s="9"/>
    </row>
    <row r="64495" spans="41:43" x14ac:dyDescent="0.3">
      <c r="AO64495" s="9"/>
      <c r="AP64495" s="9"/>
      <c r="AQ64495" s="9"/>
    </row>
    <row r="64496" spans="41:43" x14ac:dyDescent="0.3">
      <c r="AO64496" s="9"/>
      <c r="AP64496" s="9"/>
      <c r="AQ64496" s="9"/>
    </row>
    <row r="64497" spans="41:43" x14ac:dyDescent="0.3">
      <c r="AO64497" s="9"/>
      <c r="AP64497" s="9"/>
      <c r="AQ64497" s="9"/>
    </row>
    <row r="64498" spans="41:43" x14ac:dyDescent="0.3">
      <c r="AO64498" s="9"/>
      <c r="AP64498" s="9"/>
      <c r="AQ64498" s="9"/>
    </row>
    <row r="64499" spans="41:43" x14ac:dyDescent="0.3">
      <c r="AO64499" s="9"/>
      <c r="AP64499" s="9"/>
      <c r="AQ64499" s="9"/>
    </row>
    <row r="64500" spans="41:43" x14ac:dyDescent="0.3">
      <c r="AO64500" s="9"/>
      <c r="AP64500" s="9"/>
      <c r="AQ64500" s="9"/>
    </row>
    <row r="64501" spans="41:43" x14ac:dyDescent="0.3">
      <c r="AO64501" s="9"/>
      <c r="AP64501" s="9"/>
      <c r="AQ64501" s="9"/>
    </row>
    <row r="64502" spans="41:43" x14ac:dyDescent="0.3">
      <c r="AO64502" s="9"/>
      <c r="AP64502" s="9"/>
      <c r="AQ64502" s="9"/>
    </row>
    <row r="64503" spans="41:43" x14ac:dyDescent="0.3">
      <c r="AO64503" s="9"/>
      <c r="AP64503" s="9"/>
      <c r="AQ64503" s="9"/>
    </row>
    <row r="64504" spans="41:43" x14ac:dyDescent="0.3">
      <c r="AO64504" s="9"/>
      <c r="AP64504" s="9"/>
      <c r="AQ64504" s="9"/>
    </row>
    <row r="64505" spans="41:43" x14ac:dyDescent="0.3">
      <c r="AO64505" s="9"/>
      <c r="AP64505" s="9"/>
      <c r="AQ64505" s="9"/>
    </row>
    <row r="64506" spans="41:43" x14ac:dyDescent="0.3">
      <c r="AO64506" s="9"/>
      <c r="AP64506" s="9"/>
      <c r="AQ64506" s="9"/>
    </row>
    <row r="64507" spans="41:43" x14ac:dyDescent="0.3">
      <c r="AO64507" s="9"/>
      <c r="AP64507" s="9"/>
      <c r="AQ64507" s="9"/>
    </row>
    <row r="64508" spans="41:43" x14ac:dyDescent="0.3">
      <c r="AO64508" s="9"/>
      <c r="AP64508" s="9"/>
      <c r="AQ64508" s="9"/>
    </row>
    <row r="64509" spans="41:43" x14ac:dyDescent="0.3">
      <c r="AO64509" s="9"/>
      <c r="AP64509" s="9"/>
      <c r="AQ64509" s="9"/>
    </row>
    <row r="64510" spans="41:43" x14ac:dyDescent="0.3">
      <c r="AO64510" s="9"/>
      <c r="AP64510" s="9"/>
      <c r="AQ64510" s="9"/>
    </row>
    <row r="64511" spans="41:43" x14ac:dyDescent="0.3">
      <c r="AO64511" s="9"/>
      <c r="AP64511" s="9"/>
      <c r="AQ64511" s="9"/>
    </row>
    <row r="64512" spans="41:43" x14ac:dyDescent="0.3">
      <c r="AO64512" s="9"/>
      <c r="AP64512" s="9"/>
      <c r="AQ64512" s="9"/>
    </row>
    <row r="64513" spans="41:43" x14ac:dyDescent="0.3">
      <c r="AO64513" s="9"/>
      <c r="AP64513" s="9"/>
      <c r="AQ64513" s="9"/>
    </row>
    <row r="64514" spans="41:43" x14ac:dyDescent="0.3">
      <c r="AO64514" s="9"/>
      <c r="AP64514" s="9"/>
      <c r="AQ64514" s="9"/>
    </row>
    <row r="64515" spans="41:43" x14ac:dyDescent="0.3">
      <c r="AO64515" s="9"/>
      <c r="AP64515" s="9"/>
      <c r="AQ64515" s="9"/>
    </row>
    <row r="64516" spans="41:43" x14ac:dyDescent="0.3">
      <c r="AO64516" s="9"/>
      <c r="AP64516" s="9"/>
      <c r="AQ64516" s="9"/>
    </row>
    <row r="64517" spans="41:43" x14ac:dyDescent="0.3">
      <c r="AO64517" s="9"/>
      <c r="AP64517" s="9"/>
      <c r="AQ64517" s="9"/>
    </row>
    <row r="64518" spans="41:43" x14ac:dyDescent="0.3">
      <c r="AO64518" s="9"/>
      <c r="AP64518" s="9"/>
      <c r="AQ64518" s="9"/>
    </row>
    <row r="64519" spans="41:43" x14ac:dyDescent="0.3">
      <c r="AO64519" s="9"/>
      <c r="AP64519" s="9"/>
      <c r="AQ64519" s="9"/>
    </row>
    <row r="64520" spans="41:43" x14ac:dyDescent="0.3">
      <c r="AO64520" s="9"/>
      <c r="AP64520" s="9"/>
      <c r="AQ64520" s="9"/>
    </row>
    <row r="64521" spans="41:43" x14ac:dyDescent="0.3">
      <c r="AO64521" s="9"/>
      <c r="AP64521" s="9"/>
      <c r="AQ64521" s="9"/>
    </row>
    <row r="64522" spans="41:43" x14ac:dyDescent="0.3">
      <c r="AO64522" s="9"/>
      <c r="AP64522" s="9"/>
      <c r="AQ64522" s="9"/>
    </row>
    <row r="64523" spans="41:43" x14ac:dyDescent="0.3">
      <c r="AO64523" s="9"/>
      <c r="AP64523" s="9"/>
      <c r="AQ64523" s="9"/>
    </row>
    <row r="64524" spans="41:43" x14ac:dyDescent="0.3">
      <c r="AO64524" s="9"/>
      <c r="AP64524" s="9"/>
      <c r="AQ64524" s="9"/>
    </row>
    <row r="64525" spans="41:43" x14ac:dyDescent="0.3">
      <c r="AO64525" s="9"/>
      <c r="AP64525" s="9"/>
      <c r="AQ64525" s="9"/>
    </row>
    <row r="64526" spans="41:43" x14ac:dyDescent="0.3">
      <c r="AO64526" s="9"/>
      <c r="AP64526" s="9"/>
      <c r="AQ64526" s="9"/>
    </row>
    <row r="64527" spans="41:43" x14ac:dyDescent="0.3">
      <c r="AO64527" s="9"/>
      <c r="AP64527" s="9"/>
      <c r="AQ64527" s="9"/>
    </row>
    <row r="64528" spans="41:43" x14ac:dyDescent="0.3">
      <c r="AO64528" s="9"/>
      <c r="AP64528" s="9"/>
      <c r="AQ64528" s="9"/>
    </row>
    <row r="64529" spans="41:43" x14ac:dyDescent="0.3">
      <c r="AO64529" s="9"/>
      <c r="AP64529" s="9"/>
      <c r="AQ64529" s="9"/>
    </row>
    <row r="64530" spans="41:43" x14ac:dyDescent="0.3">
      <c r="AO64530" s="9"/>
      <c r="AP64530" s="9"/>
      <c r="AQ64530" s="9"/>
    </row>
    <row r="64531" spans="41:43" x14ac:dyDescent="0.3">
      <c r="AO64531" s="9"/>
      <c r="AP64531" s="9"/>
      <c r="AQ64531" s="9"/>
    </row>
    <row r="64532" spans="41:43" x14ac:dyDescent="0.3">
      <c r="AO64532" s="9"/>
      <c r="AP64532" s="9"/>
      <c r="AQ64532" s="9"/>
    </row>
    <row r="64533" spans="41:43" x14ac:dyDescent="0.3">
      <c r="AO64533" s="9"/>
      <c r="AP64533" s="9"/>
      <c r="AQ64533" s="9"/>
    </row>
    <row r="64534" spans="41:43" x14ac:dyDescent="0.3">
      <c r="AO64534" s="9"/>
      <c r="AP64534" s="9"/>
      <c r="AQ64534" s="9"/>
    </row>
    <row r="64535" spans="41:43" x14ac:dyDescent="0.3">
      <c r="AO64535" s="9"/>
      <c r="AP64535" s="9"/>
      <c r="AQ64535" s="9"/>
    </row>
    <row r="64536" spans="41:43" x14ac:dyDescent="0.3">
      <c r="AO64536" s="9"/>
      <c r="AP64536" s="9"/>
      <c r="AQ64536" s="9"/>
    </row>
    <row r="64537" spans="41:43" x14ac:dyDescent="0.3">
      <c r="AO64537" s="9"/>
      <c r="AP64537" s="9"/>
      <c r="AQ64537" s="9"/>
    </row>
    <row r="64538" spans="41:43" x14ac:dyDescent="0.3">
      <c r="AO64538" s="9"/>
      <c r="AP64538" s="9"/>
      <c r="AQ64538" s="9"/>
    </row>
    <row r="64539" spans="41:43" x14ac:dyDescent="0.3">
      <c r="AO64539" s="9"/>
      <c r="AP64539" s="9"/>
      <c r="AQ64539" s="9"/>
    </row>
    <row r="64540" spans="41:43" x14ac:dyDescent="0.3">
      <c r="AO64540" s="9"/>
      <c r="AP64540" s="9"/>
      <c r="AQ64540" s="9"/>
    </row>
    <row r="64541" spans="41:43" x14ac:dyDescent="0.3">
      <c r="AO64541" s="9"/>
      <c r="AP64541" s="9"/>
      <c r="AQ64541" s="9"/>
    </row>
    <row r="64542" spans="41:43" x14ac:dyDescent="0.3">
      <c r="AO64542" s="9"/>
      <c r="AP64542" s="9"/>
      <c r="AQ64542" s="9"/>
    </row>
    <row r="64543" spans="41:43" x14ac:dyDescent="0.3">
      <c r="AO64543" s="9"/>
      <c r="AP64543" s="9"/>
      <c r="AQ64543" s="9"/>
    </row>
    <row r="64544" spans="41:43" x14ac:dyDescent="0.3">
      <c r="AO64544" s="9"/>
      <c r="AP64544" s="9"/>
      <c r="AQ64544" s="9"/>
    </row>
    <row r="64545" spans="41:43" x14ac:dyDescent="0.3">
      <c r="AO64545" s="9"/>
      <c r="AP64545" s="9"/>
      <c r="AQ64545" s="9"/>
    </row>
    <row r="64546" spans="41:43" x14ac:dyDescent="0.3">
      <c r="AO64546" s="9"/>
      <c r="AP64546" s="9"/>
      <c r="AQ64546" s="9"/>
    </row>
    <row r="64547" spans="41:43" x14ac:dyDescent="0.3">
      <c r="AO64547" s="9"/>
      <c r="AP64547" s="9"/>
      <c r="AQ64547" s="9"/>
    </row>
    <row r="64548" spans="41:43" x14ac:dyDescent="0.3">
      <c r="AO64548" s="9"/>
      <c r="AP64548" s="9"/>
      <c r="AQ64548" s="9"/>
    </row>
    <row r="64549" spans="41:43" x14ac:dyDescent="0.3">
      <c r="AO64549" s="9"/>
      <c r="AP64549" s="9"/>
      <c r="AQ64549" s="9"/>
    </row>
    <row r="64550" spans="41:43" x14ac:dyDescent="0.3">
      <c r="AO64550" s="9"/>
      <c r="AP64550" s="9"/>
      <c r="AQ64550" s="9"/>
    </row>
    <row r="64551" spans="41:43" x14ac:dyDescent="0.3">
      <c r="AO64551" s="9"/>
      <c r="AP64551" s="9"/>
      <c r="AQ64551" s="9"/>
    </row>
    <row r="64552" spans="41:43" x14ac:dyDescent="0.3">
      <c r="AO64552" s="9"/>
      <c r="AP64552" s="9"/>
      <c r="AQ64552" s="9"/>
    </row>
    <row r="64553" spans="41:43" x14ac:dyDescent="0.3">
      <c r="AO64553" s="9"/>
      <c r="AP64553" s="9"/>
      <c r="AQ64553" s="9"/>
    </row>
    <row r="64554" spans="41:43" x14ac:dyDescent="0.3">
      <c r="AO64554" s="9"/>
      <c r="AP64554" s="9"/>
      <c r="AQ64554" s="9"/>
    </row>
    <row r="64555" spans="41:43" x14ac:dyDescent="0.3">
      <c r="AO64555" s="9"/>
      <c r="AP64555" s="9"/>
      <c r="AQ64555" s="9"/>
    </row>
    <row r="64556" spans="41:43" x14ac:dyDescent="0.3">
      <c r="AO64556" s="9"/>
      <c r="AP64556" s="9"/>
      <c r="AQ64556" s="9"/>
    </row>
    <row r="64557" spans="41:43" x14ac:dyDescent="0.3">
      <c r="AO64557" s="9"/>
      <c r="AP64557" s="9"/>
      <c r="AQ64557" s="9"/>
    </row>
    <row r="64558" spans="41:43" x14ac:dyDescent="0.3">
      <c r="AO64558" s="9"/>
      <c r="AP64558" s="9"/>
      <c r="AQ64558" s="9"/>
    </row>
    <row r="64559" spans="41:43" x14ac:dyDescent="0.3">
      <c r="AO64559" s="9"/>
      <c r="AP64559" s="9"/>
      <c r="AQ64559" s="9"/>
    </row>
    <row r="64560" spans="41:43" x14ac:dyDescent="0.3">
      <c r="AO64560" s="9"/>
      <c r="AP64560" s="9"/>
      <c r="AQ64560" s="9"/>
    </row>
    <row r="64561" spans="41:43" x14ac:dyDescent="0.3">
      <c r="AO64561" s="9"/>
      <c r="AP64561" s="9"/>
      <c r="AQ64561" s="9"/>
    </row>
    <row r="64562" spans="41:43" x14ac:dyDescent="0.3">
      <c r="AO64562" s="9"/>
      <c r="AP64562" s="9"/>
      <c r="AQ64562" s="9"/>
    </row>
    <row r="64563" spans="41:43" x14ac:dyDescent="0.3">
      <c r="AO64563" s="9"/>
      <c r="AP64563" s="9"/>
      <c r="AQ64563" s="9"/>
    </row>
    <row r="64564" spans="41:43" x14ac:dyDescent="0.3">
      <c r="AO64564" s="9"/>
      <c r="AP64564" s="9"/>
      <c r="AQ64564" s="9"/>
    </row>
    <row r="64565" spans="41:43" x14ac:dyDescent="0.3">
      <c r="AO64565" s="9"/>
      <c r="AP64565" s="9"/>
      <c r="AQ64565" s="9"/>
    </row>
    <row r="64566" spans="41:43" x14ac:dyDescent="0.3">
      <c r="AO64566" s="9"/>
      <c r="AP64566" s="9"/>
      <c r="AQ64566" s="9"/>
    </row>
    <row r="64567" spans="41:43" x14ac:dyDescent="0.3">
      <c r="AO64567" s="9"/>
      <c r="AP64567" s="9"/>
      <c r="AQ64567" s="9"/>
    </row>
    <row r="64568" spans="41:43" x14ac:dyDescent="0.3">
      <c r="AO64568" s="9"/>
      <c r="AP64568" s="9"/>
      <c r="AQ64568" s="9"/>
    </row>
    <row r="64569" spans="41:43" x14ac:dyDescent="0.3">
      <c r="AO64569" s="9"/>
      <c r="AP64569" s="9"/>
      <c r="AQ64569" s="9"/>
    </row>
    <row r="64570" spans="41:43" x14ac:dyDescent="0.3">
      <c r="AO64570" s="9"/>
      <c r="AP64570" s="9"/>
      <c r="AQ64570" s="9"/>
    </row>
    <row r="64571" spans="41:43" x14ac:dyDescent="0.3">
      <c r="AO64571" s="9"/>
      <c r="AP64571" s="9"/>
      <c r="AQ64571" s="9"/>
    </row>
    <row r="64572" spans="41:43" x14ac:dyDescent="0.3">
      <c r="AO64572" s="9"/>
      <c r="AP64572" s="9"/>
      <c r="AQ64572" s="9"/>
    </row>
    <row r="64573" spans="41:43" x14ac:dyDescent="0.3">
      <c r="AO64573" s="9"/>
      <c r="AP64573" s="9"/>
      <c r="AQ64573" s="9"/>
    </row>
    <row r="64574" spans="41:43" x14ac:dyDescent="0.3">
      <c r="AO64574" s="9"/>
      <c r="AP64574" s="9"/>
      <c r="AQ64574" s="9"/>
    </row>
    <row r="64575" spans="41:43" x14ac:dyDescent="0.3">
      <c r="AO64575" s="9"/>
      <c r="AP64575" s="9"/>
      <c r="AQ64575" s="9"/>
    </row>
    <row r="64576" spans="41:43" x14ac:dyDescent="0.3">
      <c r="AO64576" s="9"/>
      <c r="AP64576" s="9"/>
      <c r="AQ64576" s="9"/>
    </row>
    <row r="64577" spans="41:43" x14ac:dyDescent="0.3">
      <c r="AO64577" s="9"/>
      <c r="AP64577" s="9"/>
      <c r="AQ64577" s="9"/>
    </row>
    <row r="64578" spans="41:43" x14ac:dyDescent="0.3">
      <c r="AO64578" s="9"/>
      <c r="AP64578" s="9"/>
      <c r="AQ64578" s="9"/>
    </row>
    <row r="64579" spans="41:43" x14ac:dyDescent="0.3">
      <c r="AO64579" s="9"/>
      <c r="AP64579" s="9"/>
      <c r="AQ64579" s="9"/>
    </row>
    <row r="64580" spans="41:43" x14ac:dyDescent="0.3">
      <c r="AO64580" s="9"/>
      <c r="AP64580" s="9"/>
      <c r="AQ64580" s="9"/>
    </row>
    <row r="64581" spans="41:43" x14ac:dyDescent="0.3">
      <c r="AO64581" s="9"/>
      <c r="AP64581" s="9"/>
      <c r="AQ64581" s="9"/>
    </row>
    <row r="64582" spans="41:43" x14ac:dyDescent="0.3">
      <c r="AO64582" s="9"/>
      <c r="AP64582" s="9"/>
      <c r="AQ64582" s="9"/>
    </row>
    <row r="64583" spans="41:43" x14ac:dyDescent="0.3">
      <c r="AO64583" s="9"/>
      <c r="AP64583" s="9"/>
      <c r="AQ64583" s="9"/>
    </row>
    <row r="64584" spans="41:43" x14ac:dyDescent="0.3">
      <c r="AO64584" s="9"/>
      <c r="AP64584" s="9"/>
      <c r="AQ64584" s="9"/>
    </row>
    <row r="64585" spans="41:43" x14ac:dyDescent="0.3">
      <c r="AO64585" s="9"/>
      <c r="AP64585" s="9"/>
      <c r="AQ64585" s="9"/>
    </row>
    <row r="64586" spans="41:43" x14ac:dyDescent="0.3">
      <c r="AO64586" s="9"/>
      <c r="AP64586" s="9"/>
      <c r="AQ64586" s="9"/>
    </row>
    <row r="64587" spans="41:43" x14ac:dyDescent="0.3">
      <c r="AO64587" s="9"/>
      <c r="AP64587" s="9"/>
      <c r="AQ64587" s="9"/>
    </row>
    <row r="64588" spans="41:43" x14ac:dyDescent="0.3">
      <c r="AO64588" s="9"/>
      <c r="AP64588" s="9"/>
      <c r="AQ64588" s="9"/>
    </row>
    <row r="64589" spans="41:43" x14ac:dyDescent="0.3">
      <c r="AO64589" s="9"/>
      <c r="AP64589" s="9"/>
      <c r="AQ64589" s="9"/>
    </row>
    <row r="64590" spans="41:43" x14ac:dyDescent="0.3">
      <c r="AO64590" s="9"/>
      <c r="AP64590" s="9"/>
      <c r="AQ64590" s="9"/>
    </row>
    <row r="64591" spans="41:43" x14ac:dyDescent="0.3">
      <c r="AO64591" s="9"/>
      <c r="AP64591" s="9"/>
      <c r="AQ64591" s="9"/>
    </row>
    <row r="64592" spans="41:43" x14ac:dyDescent="0.3">
      <c r="AO64592" s="9"/>
      <c r="AP64592" s="9"/>
      <c r="AQ64592" s="9"/>
    </row>
    <row r="64593" spans="41:43" x14ac:dyDescent="0.3">
      <c r="AO64593" s="9"/>
      <c r="AP64593" s="9"/>
      <c r="AQ64593" s="9"/>
    </row>
    <row r="64594" spans="41:43" x14ac:dyDescent="0.3">
      <c r="AO64594" s="9"/>
      <c r="AP64594" s="9"/>
      <c r="AQ64594" s="9"/>
    </row>
    <row r="64595" spans="41:43" x14ac:dyDescent="0.3">
      <c r="AO64595" s="9"/>
      <c r="AP64595" s="9"/>
      <c r="AQ64595" s="9"/>
    </row>
    <row r="64596" spans="41:43" x14ac:dyDescent="0.3">
      <c r="AO64596" s="9"/>
      <c r="AP64596" s="9"/>
      <c r="AQ64596" s="9"/>
    </row>
    <row r="64597" spans="41:43" x14ac:dyDescent="0.3">
      <c r="AO64597" s="9"/>
      <c r="AP64597" s="9"/>
      <c r="AQ64597" s="9"/>
    </row>
    <row r="64598" spans="41:43" x14ac:dyDescent="0.3">
      <c r="AO64598" s="9"/>
      <c r="AP64598" s="9"/>
      <c r="AQ64598" s="9"/>
    </row>
    <row r="64599" spans="41:43" x14ac:dyDescent="0.3">
      <c r="AO64599" s="9"/>
      <c r="AP64599" s="9"/>
      <c r="AQ64599" s="9"/>
    </row>
    <row r="64600" spans="41:43" x14ac:dyDescent="0.3">
      <c r="AO64600" s="9"/>
      <c r="AP64600" s="9"/>
      <c r="AQ64600" s="9"/>
    </row>
    <row r="64601" spans="41:43" x14ac:dyDescent="0.3">
      <c r="AO64601" s="9"/>
      <c r="AP64601" s="9"/>
      <c r="AQ64601" s="9"/>
    </row>
    <row r="64602" spans="41:43" x14ac:dyDescent="0.3">
      <c r="AO64602" s="9"/>
      <c r="AP64602" s="9"/>
      <c r="AQ64602" s="9"/>
    </row>
    <row r="64603" spans="41:43" x14ac:dyDescent="0.3">
      <c r="AO64603" s="9"/>
      <c r="AP64603" s="9"/>
      <c r="AQ64603" s="9"/>
    </row>
    <row r="64604" spans="41:43" x14ac:dyDescent="0.3">
      <c r="AO64604" s="9"/>
      <c r="AP64604" s="9"/>
      <c r="AQ64604" s="9"/>
    </row>
    <row r="64605" spans="41:43" x14ac:dyDescent="0.3">
      <c r="AO64605" s="9"/>
      <c r="AP64605" s="9"/>
      <c r="AQ64605" s="9"/>
    </row>
    <row r="64606" spans="41:43" x14ac:dyDescent="0.3">
      <c r="AO64606" s="9"/>
      <c r="AP64606" s="9"/>
      <c r="AQ64606" s="9"/>
    </row>
    <row r="64607" spans="41:43" x14ac:dyDescent="0.3">
      <c r="AO64607" s="9"/>
      <c r="AP64607" s="9"/>
      <c r="AQ64607" s="9"/>
    </row>
    <row r="64608" spans="41:43" x14ac:dyDescent="0.3">
      <c r="AO64608" s="9"/>
      <c r="AP64608" s="9"/>
      <c r="AQ64608" s="9"/>
    </row>
    <row r="64609" spans="41:43" x14ac:dyDescent="0.3">
      <c r="AO64609" s="9"/>
      <c r="AP64609" s="9"/>
      <c r="AQ64609" s="9"/>
    </row>
    <row r="64610" spans="41:43" x14ac:dyDescent="0.3">
      <c r="AO64610" s="9"/>
      <c r="AP64610" s="9"/>
      <c r="AQ64610" s="9"/>
    </row>
    <row r="64611" spans="41:43" x14ac:dyDescent="0.3">
      <c r="AO64611" s="9"/>
      <c r="AP64611" s="9"/>
      <c r="AQ64611" s="9"/>
    </row>
    <row r="64612" spans="41:43" x14ac:dyDescent="0.3">
      <c r="AO64612" s="9"/>
      <c r="AP64612" s="9"/>
      <c r="AQ64612" s="9"/>
    </row>
    <row r="64613" spans="41:43" x14ac:dyDescent="0.3">
      <c r="AO64613" s="9"/>
      <c r="AP64613" s="9"/>
      <c r="AQ64613" s="9"/>
    </row>
    <row r="64614" spans="41:43" x14ac:dyDescent="0.3">
      <c r="AO64614" s="9"/>
      <c r="AP64614" s="9"/>
      <c r="AQ64614" s="9"/>
    </row>
    <row r="64615" spans="41:43" x14ac:dyDescent="0.3">
      <c r="AO64615" s="9"/>
      <c r="AP64615" s="9"/>
      <c r="AQ64615" s="9"/>
    </row>
    <row r="64616" spans="41:43" x14ac:dyDescent="0.3">
      <c r="AO64616" s="9"/>
      <c r="AP64616" s="9"/>
      <c r="AQ64616" s="9"/>
    </row>
    <row r="64617" spans="41:43" x14ac:dyDescent="0.3">
      <c r="AO64617" s="9"/>
      <c r="AP64617" s="9"/>
      <c r="AQ64617" s="9"/>
    </row>
    <row r="64618" spans="41:43" x14ac:dyDescent="0.3">
      <c r="AO64618" s="9"/>
      <c r="AP64618" s="9"/>
      <c r="AQ64618" s="9"/>
    </row>
    <row r="64619" spans="41:43" x14ac:dyDescent="0.3">
      <c r="AO64619" s="9"/>
      <c r="AP64619" s="9"/>
      <c r="AQ64619" s="9"/>
    </row>
    <row r="64620" spans="41:43" x14ac:dyDescent="0.3">
      <c r="AO64620" s="9"/>
      <c r="AP64620" s="9"/>
      <c r="AQ64620" s="9"/>
    </row>
    <row r="64621" spans="41:43" x14ac:dyDescent="0.3">
      <c r="AO64621" s="9"/>
      <c r="AP64621" s="9"/>
      <c r="AQ64621" s="9"/>
    </row>
    <row r="64622" spans="41:43" x14ac:dyDescent="0.3">
      <c r="AO64622" s="9"/>
      <c r="AP64622" s="9"/>
      <c r="AQ64622" s="9"/>
    </row>
    <row r="64623" spans="41:43" x14ac:dyDescent="0.3">
      <c r="AO64623" s="9"/>
      <c r="AP64623" s="9"/>
      <c r="AQ64623" s="9"/>
    </row>
    <row r="64624" spans="41:43" x14ac:dyDescent="0.3">
      <c r="AO64624" s="9"/>
      <c r="AP64624" s="9"/>
      <c r="AQ64624" s="9"/>
    </row>
    <row r="64625" spans="41:43" x14ac:dyDescent="0.3">
      <c r="AO64625" s="9"/>
      <c r="AP64625" s="9"/>
      <c r="AQ64625" s="9"/>
    </row>
    <row r="64626" spans="41:43" x14ac:dyDescent="0.3">
      <c r="AO64626" s="9"/>
      <c r="AP64626" s="9"/>
      <c r="AQ64626" s="9"/>
    </row>
    <row r="64627" spans="41:43" x14ac:dyDescent="0.3">
      <c r="AO64627" s="9"/>
      <c r="AP64627" s="9"/>
      <c r="AQ64627" s="9"/>
    </row>
    <row r="64628" spans="41:43" x14ac:dyDescent="0.3">
      <c r="AO64628" s="9"/>
      <c r="AP64628" s="9"/>
      <c r="AQ64628" s="9"/>
    </row>
    <row r="64629" spans="41:43" x14ac:dyDescent="0.3">
      <c r="AO64629" s="9"/>
      <c r="AP64629" s="9"/>
      <c r="AQ64629" s="9"/>
    </row>
    <row r="64630" spans="41:43" x14ac:dyDescent="0.3">
      <c r="AO64630" s="9"/>
      <c r="AP64630" s="9"/>
      <c r="AQ64630" s="9"/>
    </row>
    <row r="64631" spans="41:43" x14ac:dyDescent="0.3">
      <c r="AO64631" s="9"/>
      <c r="AP64631" s="9"/>
      <c r="AQ64631" s="9"/>
    </row>
    <row r="64632" spans="41:43" x14ac:dyDescent="0.3">
      <c r="AO64632" s="9"/>
      <c r="AP64632" s="9"/>
      <c r="AQ64632" s="9"/>
    </row>
    <row r="64633" spans="41:43" x14ac:dyDescent="0.3">
      <c r="AO64633" s="9"/>
      <c r="AP64633" s="9"/>
      <c r="AQ64633" s="9"/>
    </row>
    <row r="64634" spans="41:43" x14ac:dyDescent="0.3">
      <c r="AO64634" s="9"/>
      <c r="AP64634" s="9"/>
      <c r="AQ64634" s="9"/>
    </row>
    <row r="64635" spans="41:43" x14ac:dyDescent="0.3">
      <c r="AO64635" s="9"/>
      <c r="AP64635" s="9"/>
      <c r="AQ64635" s="9"/>
    </row>
    <row r="64636" spans="41:43" x14ac:dyDescent="0.3">
      <c r="AO64636" s="9"/>
      <c r="AP64636" s="9"/>
      <c r="AQ64636" s="9"/>
    </row>
    <row r="64637" spans="41:43" x14ac:dyDescent="0.3">
      <c r="AO64637" s="9"/>
      <c r="AP64637" s="9"/>
      <c r="AQ64637" s="9"/>
    </row>
    <row r="64638" spans="41:43" x14ac:dyDescent="0.3">
      <c r="AO64638" s="9"/>
      <c r="AP64638" s="9"/>
      <c r="AQ64638" s="9"/>
    </row>
    <row r="64639" spans="41:43" x14ac:dyDescent="0.3">
      <c r="AO64639" s="9"/>
      <c r="AP64639" s="9"/>
      <c r="AQ64639" s="9"/>
    </row>
    <row r="64640" spans="41:43" x14ac:dyDescent="0.3">
      <c r="AO64640" s="9"/>
      <c r="AP64640" s="9"/>
      <c r="AQ64640" s="9"/>
    </row>
    <row r="64641" spans="41:43" x14ac:dyDescent="0.3">
      <c r="AO64641" s="9"/>
      <c r="AP64641" s="9"/>
      <c r="AQ64641" s="9"/>
    </row>
    <row r="64642" spans="41:43" x14ac:dyDescent="0.3">
      <c r="AO64642" s="9"/>
      <c r="AP64642" s="9"/>
      <c r="AQ64642" s="9"/>
    </row>
    <row r="64643" spans="41:43" x14ac:dyDescent="0.3">
      <c r="AO64643" s="9"/>
      <c r="AP64643" s="9"/>
      <c r="AQ64643" s="9"/>
    </row>
    <row r="64644" spans="41:43" x14ac:dyDescent="0.3">
      <c r="AO64644" s="9"/>
      <c r="AP64644" s="9"/>
      <c r="AQ64644" s="9"/>
    </row>
    <row r="64645" spans="41:43" x14ac:dyDescent="0.3">
      <c r="AO64645" s="9"/>
      <c r="AP64645" s="9"/>
      <c r="AQ64645" s="9"/>
    </row>
    <row r="64646" spans="41:43" x14ac:dyDescent="0.3">
      <c r="AO64646" s="9"/>
      <c r="AP64646" s="9"/>
      <c r="AQ64646" s="9"/>
    </row>
    <row r="64647" spans="41:43" x14ac:dyDescent="0.3">
      <c r="AO64647" s="9"/>
      <c r="AP64647" s="9"/>
      <c r="AQ64647" s="9"/>
    </row>
    <row r="64648" spans="41:43" x14ac:dyDescent="0.3">
      <c r="AO64648" s="9"/>
      <c r="AP64648" s="9"/>
      <c r="AQ64648" s="9"/>
    </row>
    <row r="64649" spans="41:43" x14ac:dyDescent="0.3">
      <c r="AO64649" s="9"/>
      <c r="AP64649" s="9"/>
      <c r="AQ64649" s="9"/>
    </row>
    <row r="64650" spans="41:43" x14ac:dyDescent="0.3">
      <c r="AO64650" s="9"/>
      <c r="AP64650" s="9"/>
      <c r="AQ64650" s="9"/>
    </row>
    <row r="64651" spans="41:43" x14ac:dyDescent="0.3">
      <c r="AO64651" s="9"/>
      <c r="AP64651" s="9"/>
      <c r="AQ64651" s="9"/>
    </row>
    <row r="64652" spans="41:43" x14ac:dyDescent="0.3">
      <c r="AO64652" s="9"/>
      <c r="AP64652" s="9"/>
      <c r="AQ64652" s="9"/>
    </row>
    <row r="64653" spans="41:43" x14ac:dyDescent="0.3">
      <c r="AO64653" s="9"/>
      <c r="AP64653" s="9"/>
      <c r="AQ64653" s="9"/>
    </row>
    <row r="64654" spans="41:43" x14ac:dyDescent="0.3">
      <c r="AO64654" s="9"/>
      <c r="AP64654" s="9"/>
      <c r="AQ64654" s="9"/>
    </row>
    <row r="64655" spans="41:43" x14ac:dyDescent="0.3">
      <c r="AO64655" s="9"/>
      <c r="AP64655" s="9"/>
      <c r="AQ64655" s="9"/>
    </row>
    <row r="64656" spans="41:43" x14ac:dyDescent="0.3">
      <c r="AO64656" s="9"/>
      <c r="AP64656" s="9"/>
      <c r="AQ64656" s="9"/>
    </row>
    <row r="64657" spans="41:43" x14ac:dyDescent="0.3">
      <c r="AO64657" s="9"/>
      <c r="AP64657" s="9"/>
      <c r="AQ64657" s="9"/>
    </row>
    <row r="64658" spans="41:43" x14ac:dyDescent="0.3">
      <c r="AO64658" s="9"/>
      <c r="AP64658" s="9"/>
      <c r="AQ64658" s="9"/>
    </row>
    <row r="64659" spans="41:43" x14ac:dyDescent="0.3">
      <c r="AO64659" s="9"/>
      <c r="AP64659" s="9"/>
      <c r="AQ64659" s="9"/>
    </row>
    <row r="64660" spans="41:43" x14ac:dyDescent="0.3">
      <c r="AO64660" s="9"/>
      <c r="AP64660" s="9"/>
      <c r="AQ64660" s="9"/>
    </row>
    <row r="64661" spans="41:43" x14ac:dyDescent="0.3">
      <c r="AO64661" s="9"/>
      <c r="AP64661" s="9"/>
      <c r="AQ64661" s="9"/>
    </row>
    <row r="64662" spans="41:43" x14ac:dyDescent="0.3">
      <c r="AO64662" s="9"/>
      <c r="AP64662" s="9"/>
      <c r="AQ64662" s="9"/>
    </row>
    <row r="64663" spans="41:43" x14ac:dyDescent="0.3">
      <c r="AO64663" s="9"/>
      <c r="AP64663" s="9"/>
      <c r="AQ64663" s="9"/>
    </row>
    <row r="64664" spans="41:43" x14ac:dyDescent="0.3">
      <c r="AO64664" s="9"/>
      <c r="AP64664" s="9"/>
      <c r="AQ64664" s="9"/>
    </row>
    <row r="64665" spans="41:43" x14ac:dyDescent="0.3">
      <c r="AO64665" s="9"/>
      <c r="AP64665" s="9"/>
      <c r="AQ64665" s="9"/>
    </row>
    <row r="64666" spans="41:43" x14ac:dyDescent="0.3">
      <c r="AO64666" s="9"/>
      <c r="AP64666" s="9"/>
      <c r="AQ64666" s="9"/>
    </row>
    <row r="64667" spans="41:43" x14ac:dyDescent="0.3">
      <c r="AO64667" s="9"/>
      <c r="AP64667" s="9"/>
      <c r="AQ64667" s="9"/>
    </row>
    <row r="64668" spans="41:43" x14ac:dyDescent="0.3">
      <c r="AO64668" s="9"/>
      <c r="AP64668" s="9"/>
      <c r="AQ64668" s="9"/>
    </row>
    <row r="64669" spans="41:43" x14ac:dyDescent="0.3">
      <c r="AO64669" s="9"/>
      <c r="AP64669" s="9"/>
      <c r="AQ64669" s="9"/>
    </row>
    <row r="64670" spans="41:43" x14ac:dyDescent="0.3">
      <c r="AO64670" s="9"/>
      <c r="AP64670" s="9"/>
      <c r="AQ64670" s="9"/>
    </row>
    <row r="64671" spans="41:43" x14ac:dyDescent="0.3">
      <c r="AO64671" s="9"/>
      <c r="AP64671" s="9"/>
      <c r="AQ64671" s="9"/>
    </row>
    <row r="64672" spans="41:43" x14ac:dyDescent="0.3">
      <c r="AO64672" s="9"/>
      <c r="AP64672" s="9"/>
      <c r="AQ64672" s="9"/>
    </row>
    <row r="64673" spans="41:43" x14ac:dyDescent="0.3">
      <c r="AO64673" s="9"/>
      <c r="AP64673" s="9"/>
      <c r="AQ64673" s="9"/>
    </row>
    <row r="64674" spans="41:43" x14ac:dyDescent="0.3">
      <c r="AO64674" s="9"/>
      <c r="AP64674" s="9"/>
      <c r="AQ64674" s="9"/>
    </row>
    <row r="64675" spans="41:43" x14ac:dyDescent="0.3">
      <c r="AO64675" s="9"/>
      <c r="AP64675" s="9"/>
      <c r="AQ64675" s="9"/>
    </row>
    <row r="64676" spans="41:43" x14ac:dyDescent="0.3">
      <c r="AO64676" s="9"/>
      <c r="AP64676" s="9"/>
      <c r="AQ64676" s="9"/>
    </row>
    <row r="64677" spans="41:43" x14ac:dyDescent="0.3">
      <c r="AO64677" s="9"/>
      <c r="AP64677" s="9"/>
      <c r="AQ64677" s="9"/>
    </row>
    <row r="64678" spans="41:43" x14ac:dyDescent="0.3">
      <c r="AO64678" s="9"/>
      <c r="AP64678" s="9"/>
      <c r="AQ64678" s="9"/>
    </row>
    <row r="64679" spans="41:43" x14ac:dyDescent="0.3">
      <c r="AO64679" s="9"/>
      <c r="AP64679" s="9"/>
      <c r="AQ64679" s="9"/>
    </row>
    <row r="64680" spans="41:43" x14ac:dyDescent="0.3">
      <c r="AO64680" s="9"/>
      <c r="AP64680" s="9"/>
      <c r="AQ64680" s="9"/>
    </row>
    <row r="64681" spans="41:43" x14ac:dyDescent="0.3">
      <c r="AO64681" s="9"/>
      <c r="AP64681" s="9"/>
      <c r="AQ64681" s="9"/>
    </row>
    <row r="64682" spans="41:43" x14ac:dyDescent="0.3">
      <c r="AO64682" s="9"/>
      <c r="AP64682" s="9"/>
      <c r="AQ64682" s="9"/>
    </row>
    <row r="64683" spans="41:43" x14ac:dyDescent="0.3">
      <c r="AO64683" s="9"/>
      <c r="AP64683" s="9"/>
      <c r="AQ64683" s="9"/>
    </row>
    <row r="64684" spans="41:43" x14ac:dyDescent="0.3">
      <c r="AO64684" s="9"/>
      <c r="AP64684" s="9"/>
      <c r="AQ64684" s="9"/>
    </row>
    <row r="64685" spans="41:43" x14ac:dyDescent="0.3">
      <c r="AO64685" s="9"/>
      <c r="AP64685" s="9"/>
      <c r="AQ64685" s="9"/>
    </row>
    <row r="64686" spans="41:43" x14ac:dyDescent="0.3">
      <c r="AO64686" s="9"/>
      <c r="AP64686" s="9"/>
      <c r="AQ64686" s="9"/>
    </row>
    <row r="64687" spans="41:43" x14ac:dyDescent="0.3">
      <c r="AO64687" s="9"/>
      <c r="AP64687" s="9"/>
      <c r="AQ64687" s="9"/>
    </row>
    <row r="64688" spans="41:43" x14ac:dyDescent="0.3">
      <c r="AO64688" s="9"/>
      <c r="AP64688" s="9"/>
      <c r="AQ64688" s="9"/>
    </row>
    <row r="64689" spans="41:43" x14ac:dyDescent="0.3">
      <c r="AO64689" s="9"/>
      <c r="AP64689" s="9"/>
      <c r="AQ64689" s="9"/>
    </row>
    <row r="64690" spans="41:43" x14ac:dyDescent="0.3">
      <c r="AO64690" s="9"/>
      <c r="AP64690" s="9"/>
      <c r="AQ64690" s="9"/>
    </row>
    <row r="64691" spans="41:43" x14ac:dyDescent="0.3">
      <c r="AO64691" s="9"/>
      <c r="AP64691" s="9"/>
      <c r="AQ64691" s="9"/>
    </row>
    <row r="64692" spans="41:43" x14ac:dyDescent="0.3">
      <c r="AO64692" s="9"/>
      <c r="AP64692" s="9"/>
      <c r="AQ64692" s="9"/>
    </row>
    <row r="64693" spans="41:43" x14ac:dyDescent="0.3">
      <c r="AO64693" s="9"/>
      <c r="AP64693" s="9"/>
      <c r="AQ64693" s="9"/>
    </row>
    <row r="64694" spans="41:43" x14ac:dyDescent="0.3">
      <c r="AO64694" s="9"/>
      <c r="AP64694" s="9"/>
      <c r="AQ64694" s="9"/>
    </row>
    <row r="64695" spans="41:43" x14ac:dyDescent="0.3">
      <c r="AO64695" s="9"/>
      <c r="AP64695" s="9"/>
      <c r="AQ64695" s="9"/>
    </row>
    <row r="64696" spans="41:43" x14ac:dyDescent="0.3">
      <c r="AO64696" s="9"/>
      <c r="AP64696" s="9"/>
      <c r="AQ64696" s="9"/>
    </row>
    <row r="64697" spans="41:43" x14ac:dyDescent="0.3">
      <c r="AO64697" s="9"/>
      <c r="AP64697" s="9"/>
      <c r="AQ64697" s="9"/>
    </row>
    <row r="64698" spans="41:43" x14ac:dyDescent="0.3">
      <c r="AO64698" s="9"/>
      <c r="AP64698" s="9"/>
      <c r="AQ64698" s="9"/>
    </row>
    <row r="64699" spans="41:43" x14ac:dyDescent="0.3">
      <c r="AO64699" s="9"/>
      <c r="AP64699" s="9"/>
      <c r="AQ64699" s="9"/>
    </row>
    <row r="64700" spans="41:43" x14ac:dyDescent="0.3">
      <c r="AO64700" s="9"/>
      <c r="AP64700" s="9"/>
      <c r="AQ64700" s="9"/>
    </row>
    <row r="64701" spans="41:43" x14ac:dyDescent="0.3">
      <c r="AO64701" s="9"/>
      <c r="AP64701" s="9"/>
      <c r="AQ64701" s="9"/>
    </row>
    <row r="64702" spans="41:43" x14ac:dyDescent="0.3">
      <c r="AO64702" s="9"/>
      <c r="AP64702" s="9"/>
      <c r="AQ64702" s="9"/>
    </row>
    <row r="64703" spans="41:43" x14ac:dyDescent="0.3">
      <c r="AO64703" s="9"/>
      <c r="AP64703" s="9"/>
      <c r="AQ64703" s="9"/>
    </row>
    <row r="64704" spans="41:43" x14ac:dyDescent="0.3">
      <c r="AO64704" s="9"/>
      <c r="AP64704" s="9"/>
      <c r="AQ64704" s="9"/>
    </row>
    <row r="64705" spans="41:43" x14ac:dyDescent="0.3">
      <c r="AO64705" s="9"/>
      <c r="AP64705" s="9"/>
      <c r="AQ64705" s="9"/>
    </row>
    <row r="64706" spans="41:43" x14ac:dyDescent="0.3">
      <c r="AO64706" s="9"/>
      <c r="AP64706" s="9"/>
      <c r="AQ64706" s="9"/>
    </row>
    <row r="64707" spans="41:43" x14ac:dyDescent="0.3">
      <c r="AO64707" s="9"/>
      <c r="AP64707" s="9"/>
      <c r="AQ64707" s="9"/>
    </row>
    <row r="64708" spans="41:43" x14ac:dyDescent="0.3">
      <c r="AO64708" s="9"/>
      <c r="AP64708" s="9"/>
      <c r="AQ64708" s="9"/>
    </row>
    <row r="64709" spans="41:43" x14ac:dyDescent="0.3">
      <c r="AO64709" s="9"/>
      <c r="AP64709" s="9"/>
      <c r="AQ64709" s="9"/>
    </row>
    <row r="64710" spans="41:43" x14ac:dyDescent="0.3">
      <c r="AO64710" s="9"/>
      <c r="AP64710" s="9"/>
      <c r="AQ64710" s="9"/>
    </row>
    <row r="64711" spans="41:43" x14ac:dyDescent="0.3">
      <c r="AO64711" s="9"/>
      <c r="AP64711" s="9"/>
      <c r="AQ64711" s="9"/>
    </row>
    <row r="64712" spans="41:43" x14ac:dyDescent="0.3">
      <c r="AO64712" s="9"/>
      <c r="AP64712" s="9"/>
      <c r="AQ64712" s="9"/>
    </row>
    <row r="64713" spans="41:43" x14ac:dyDescent="0.3">
      <c r="AO64713" s="9"/>
      <c r="AP64713" s="9"/>
      <c r="AQ64713" s="9"/>
    </row>
    <row r="64714" spans="41:43" x14ac:dyDescent="0.3">
      <c r="AO64714" s="9"/>
      <c r="AP64714" s="9"/>
      <c r="AQ64714" s="9"/>
    </row>
    <row r="64715" spans="41:43" x14ac:dyDescent="0.3">
      <c r="AO64715" s="9"/>
      <c r="AP64715" s="9"/>
      <c r="AQ64715" s="9"/>
    </row>
    <row r="64716" spans="41:43" x14ac:dyDescent="0.3">
      <c r="AO64716" s="9"/>
      <c r="AP64716" s="9"/>
      <c r="AQ64716" s="9"/>
    </row>
    <row r="64717" spans="41:43" x14ac:dyDescent="0.3">
      <c r="AO64717" s="9"/>
      <c r="AP64717" s="9"/>
      <c r="AQ64717" s="9"/>
    </row>
    <row r="64718" spans="41:43" x14ac:dyDescent="0.3">
      <c r="AO64718" s="9"/>
      <c r="AP64718" s="9"/>
      <c r="AQ64718" s="9"/>
    </row>
    <row r="64719" spans="41:43" x14ac:dyDescent="0.3">
      <c r="AO64719" s="9"/>
      <c r="AP64719" s="9"/>
      <c r="AQ64719" s="9"/>
    </row>
    <row r="64720" spans="41:43" x14ac:dyDescent="0.3">
      <c r="AO64720" s="9"/>
      <c r="AP64720" s="9"/>
      <c r="AQ64720" s="9"/>
    </row>
    <row r="64721" spans="41:43" x14ac:dyDescent="0.3">
      <c r="AO64721" s="9"/>
      <c r="AP64721" s="9"/>
      <c r="AQ64721" s="9"/>
    </row>
    <row r="64722" spans="41:43" x14ac:dyDescent="0.3">
      <c r="AO64722" s="9"/>
      <c r="AP64722" s="9"/>
      <c r="AQ64722" s="9"/>
    </row>
    <row r="64723" spans="41:43" x14ac:dyDescent="0.3">
      <c r="AO64723" s="9"/>
      <c r="AP64723" s="9"/>
      <c r="AQ64723" s="9"/>
    </row>
    <row r="64724" spans="41:43" x14ac:dyDescent="0.3">
      <c r="AO64724" s="9"/>
      <c r="AP64724" s="9"/>
      <c r="AQ64724" s="9"/>
    </row>
    <row r="64725" spans="41:43" x14ac:dyDescent="0.3">
      <c r="AO64725" s="9"/>
      <c r="AP64725" s="9"/>
      <c r="AQ64725" s="9"/>
    </row>
    <row r="64726" spans="41:43" x14ac:dyDescent="0.3">
      <c r="AO64726" s="9"/>
      <c r="AP64726" s="9"/>
      <c r="AQ64726" s="9"/>
    </row>
    <row r="64727" spans="41:43" x14ac:dyDescent="0.3">
      <c r="AO64727" s="9"/>
      <c r="AP64727" s="9"/>
      <c r="AQ64727" s="9"/>
    </row>
    <row r="64728" spans="41:43" x14ac:dyDescent="0.3">
      <c r="AO64728" s="9"/>
      <c r="AP64728" s="9"/>
      <c r="AQ64728" s="9"/>
    </row>
    <row r="64729" spans="41:43" x14ac:dyDescent="0.3">
      <c r="AO64729" s="9"/>
      <c r="AP64729" s="9"/>
      <c r="AQ64729" s="9"/>
    </row>
    <row r="64730" spans="41:43" x14ac:dyDescent="0.3">
      <c r="AO64730" s="9"/>
      <c r="AP64730" s="9"/>
      <c r="AQ64730" s="9"/>
    </row>
    <row r="64731" spans="41:43" x14ac:dyDescent="0.3">
      <c r="AO64731" s="9"/>
      <c r="AP64731" s="9"/>
      <c r="AQ64731" s="9"/>
    </row>
    <row r="64732" spans="41:43" x14ac:dyDescent="0.3">
      <c r="AO64732" s="9"/>
      <c r="AP64732" s="9"/>
      <c r="AQ64732" s="9"/>
    </row>
    <row r="64733" spans="41:43" x14ac:dyDescent="0.3">
      <c r="AO64733" s="9"/>
      <c r="AP64733" s="9"/>
      <c r="AQ64733" s="9"/>
    </row>
    <row r="64734" spans="41:43" x14ac:dyDescent="0.3">
      <c r="AO64734" s="9"/>
      <c r="AP64734" s="9"/>
      <c r="AQ64734" s="9"/>
    </row>
    <row r="64735" spans="41:43" x14ac:dyDescent="0.3">
      <c r="AO64735" s="9"/>
      <c r="AP64735" s="9"/>
      <c r="AQ64735" s="9"/>
    </row>
    <row r="64736" spans="41:43" x14ac:dyDescent="0.3">
      <c r="AO64736" s="9"/>
      <c r="AP64736" s="9"/>
      <c r="AQ64736" s="9"/>
    </row>
    <row r="64737" spans="41:43" x14ac:dyDescent="0.3">
      <c r="AO64737" s="9"/>
      <c r="AP64737" s="9"/>
      <c r="AQ64737" s="9"/>
    </row>
    <row r="64738" spans="41:43" x14ac:dyDescent="0.3">
      <c r="AO64738" s="9"/>
      <c r="AP64738" s="9"/>
      <c r="AQ64738" s="9"/>
    </row>
    <row r="64739" spans="41:43" x14ac:dyDescent="0.3">
      <c r="AO64739" s="9"/>
      <c r="AP64739" s="9"/>
      <c r="AQ64739" s="9"/>
    </row>
    <row r="64740" spans="41:43" x14ac:dyDescent="0.3">
      <c r="AO64740" s="9"/>
      <c r="AP64740" s="9"/>
      <c r="AQ64740" s="9"/>
    </row>
    <row r="64741" spans="41:43" x14ac:dyDescent="0.3">
      <c r="AO64741" s="9"/>
      <c r="AP64741" s="9"/>
      <c r="AQ64741" s="9"/>
    </row>
    <row r="64742" spans="41:43" x14ac:dyDescent="0.3">
      <c r="AO64742" s="9"/>
      <c r="AP64742" s="9"/>
      <c r="AQ64742" s="9"/>
    </row>
    <row r="64743" spans="41:43" x14ac:dyDescent="0.3">
      <c r="AO64743" s="9"/>
      <c r="AP64743" s="9"/>
      <c r="AQ64743" s="9"/>
    </row>
    <row r="64744" spans="41:43" x14ac:dyDescent="0.3">
      <c r="AO64744" s="9"/>
      <c r="AP64744" s="9"/>
      <c r="AQ64744" s="9"/>
    </row>
    <row r="64745" spans="41:43" x14ac:dyDescent="0.3">
      <c r="AO64745" s="9"/>
      <c r="AP64745" s="9"/>
      <c r="AQ64745" s="9"/>
    </row>
    <row r="64746" spans="41:43" x14ac:dyDescent="0.3">
      <c r="AO64746" s="9"/>
      <c r="AP64746" s="9"/>
      <c r="AQ64746" s="9"/>
    </row>
    <row r="64747" spans="41:43" x14ac:dyDescent="0.3">
      <c r="AO64747" s="9"/>
      <c r="AP64747" s="9"/>
      <c r="AQ64747" s="9"/>
    </row>
    <row r="64748" spans="41:43" x14ac:dyDescent="0.3">
      <c r="AO64748" s="9"/>
      <c r="AP64748" s="9"/>
      <c r="AQ64748" s="9"/>
    </row>
    <row r="64749" spans="41:43" x14ac:dyDescent="0.3">
      <c r="AO64749" s="9"/>
      <c r="AP64749" s="9"/>
      <c r="AQ64749" s="9"/>
    </row>
    <row r="64750" spans="41:43" x14ac:dyDescent="0.3">
      <c r="AO64750" s="9"/>
      <c r="AP64750" s="9"/>
      <c r="AQ64750" s="9"/>
    </row>
    <row r="64751" spans="41:43" x14ac:dyDescent="0.3">
      <c r="AO64751" s="9"/>
      <c r="AP64751" s="9"/>
      <c r="AQ64751" s="9"/>
    </row>
    <row r="64752" spans="41:43" x14ac:dyDescent="0.3">
      <c r="AO64752" s="9"/>
      <c r="AP64752" s="9"/>
      <c r="AQ64752" s="9"/>
    </row>
    <row r="64753" spans="41:43" x14ac:dyDescent="0.3">
      <c r="AO64753" s="9"/>
      <c r="AP64753" s="9"/>
      <c r="AQ64753" s="9"/>
    </row>
    <row r="64754" spans="41:43" x14ac:dyDescent="0.3">
      <c r="AO64754" s="9"/>
      <c r="AP64754" s="9"/>
      <c r="AQ64754" s="9"/>
    </row>
    <row r="64755" spans="41:43" x14ac:dyDescent="0.3">
      <c r="AO64755" s="9"/>
      <c r="AP64755" s="9"/>
      <c r="AQ64755" s="9"/>
    </row>
    <row r="64756" spans="41:43" x14ac:dyDescent="0.3">
      <c r="AO64756" s="9"/>
      <c r="AP64756" s="9"/>
      <c r="AQ64756" s="9"/>
    </row>
    <row r="64757" spans="41:43" x14ac:dyDescent="0.3">
      <c r="AO64757" s="9"/>
      <c r="AP64757" s="9"/>
      <c r="AQ64757" s="9"/>
    </row>
    <row r="64758" spans="41:43" x14ac:dyDescent="0.3">
      <c r="AO64758" s="9"/>
      <c r="AP64758" s="9"/>
      <c r="AQ64758" s="9"/>
    </row>
    <row r="64759" spans="41:43" x14ac:dyDescent="0.3">
      <c r="AO64759" s="9"/>
      <c r="AP64759" s="9"/>
      <c r="AQ64759" s="9"/>
    </row>
    <row r="64760" spans="41:43" x14ac:dyDescent="0.3">
      <c r="AO64760" s="9"/>
      <c r="AP64760" s="9"/>
      <c r="AQ64760" s="9"/>
    </row>
    <row r="64761" spans="41:43" x14ac:dyDescent="0.3">
      <c r="AO64761" s="9"/>
      <c r="AP64761" s="9"/>
      <c r="AQ64761" s="9"/>
    </row>
    <row r="64762" spans="41:43" x14ac:dyDescent="0.3">
      <c r="AO64762" s="9"/>
      <c r="AP64762" s="9"/>
      <c r="AQ64762" s="9"/>
    </row>
    <row r="64763" spans="41:43" x14ac:dyDescent="0.3">
      <c r="AO64763" s="9"/>
      <c r="AP64763" s="9"/>
      <c r="AQ64763" s="9"/>
    </row>
    <row r="64764" spans="41:43" x14ac:dyDescent="0.3">
      <c r="AO64764" s="9"/>
      <c r="AP64764" s="9"/>
      <c r="AQ64764" s="9"/>
    </row>
    <row r="64765" spans="41:43" x14ac:dyDescent="0.3">
      <c r="AO64765" s="9"/>
      <c r="AP64765" s="9"/>
      <c r="AQ64765" s="9"/>
    </row>
    <row r="64766" spans="41:43" x14ac:dyDescent="0.3">
      <c r="AO64766" s="9"/>
      <c r="AP64766" s="9"/>
      <c r="AQ64766" s="9"/>
    </row>
    <row r="64767" spans="41:43" x14ac:dyDescent="0.3">
      <c r="AO64767" s="9"/>
      <c r="AP64767" s="9"/>
      <c r="AQ64767" s="9"/>
    </row>
    <row r="64768" spans="41:43" x14ac:dyDescent="0.3">
      <c r="AO64768" s="9"/>
      <c r="AP64768" s="9"/>
      <c r="AQ64768" s="9"/>
    </row>
    <row r="64769" spans="41:43" x14ac:dyDescent="0.3">
      <c r="AO64769" s="9"/>
      <c r="AP64769" s="9"/>
      <c r="AQ64769" s="9"/>
    </row>
    <row r="64770" spans="41:43" x14ac:dyDescent="0.3">
      <c r="AO64770" s="9"/>
      <c r="AP64770" s="9"/>
      <c r="AQ64770" s="9"/>
    </row>
    <row r="64771" spans="41:43" x14ac:dyDescent="0.3">
      <c r="AO64771" s="9"/>
      <c r="AP64771" s="9"/>
      <c r="AQ64771" s="9"/>
    </row>
    <row r="64772" spans="41:43" x14ac:dyDescent="0.3">
      <c r="AO64772" s="9"/>
      <c r="AP64772" s="9"/>
      <c r="AQ64772" s="9"/>
    </row>
    <row r="64773" spans="41:43" x14ac:dyDescent="0.3">
      <c r="AO64773" s="9"/>
      <c r="AP64773" s="9"/>
      <c r="AQ64773" s="9"/>
    </row>
    <row r="64774" spans="41:43" x14ac:dyDescent="0.3">
      <c r="AO64774" s="9"/>
      <c r="AP64774" s="9"/>
      <c r="AQ64774" s="9"/>
    </row>
    <row r="64775" spans="41:43" x14ac:dyDescent="0.3">
      <c r="AO64775" s="9"/>
      <c r="AP64775" s="9"/>
      <c r="AQ64775" s="9"/>
    </row>
    <row r="64776" spans="41:43" x14ac:dyDescent="0.3">
      <c r="AO64776" s="9"/>
      <c r="AP64776" s="9"/>
      <c r="AQ64776" s="9"/>
    </row>
    <row r="64777" spans="41:43" x14ac:dyDescent="0.3">
      <c r="AO64777" s="9"/>
      <c r="AP64777" s="9"/>
      <c r="AQ64777" s="9"/>
    </row>
    <row r="64778" spans="41:43" x14ac:dyDescent="0.3">
      <c r="AO64778" s="9"/>
      <c r="AP64778" s="9"/>
      <c r="AQ64778" s="9"/>
    </row>
    <row r="64779" spans="41:43" x14ac:dyDescent="0.3">
      <c r="AO64779" s="9"/>
      <c r="AP64779" s="9"/>
      <c r="AQ64779" s="9"/>
    </row>
    <row r="64780" spans="41:43" x14ac:dyDescent="0.3">
      <c r="AO64780" s="9"/>
      <c r="AP64780" s="9"/>
      <c r="AQ64780" s="9"/>
    </row>
    <row r="64781" spans="41:43" x14ac:dyDescent="0.3">
      <c r="AO64781" s="9"/>
      <c r="AP64781" s="9"/>
      <c r="AQ64781" s="9"/>
    </row>
    <row r="64782" spans="41:43" x14ac:dyDescent="0.3">
      <c r="AO64782" s="9"/>
      <c r="AP64782" s="9"/>
      <c r="AQ64782" s="9"/>
    </row>
    <row r="64783" spans="41:43" x14ac:dyDescent="0.3">
      <c r="AO64783" s="9"/>
      <c r="AP64783" s="9"/>
      <c r="AQ64783" s="9"/>
    </row>
    <row r="64784" spans="41:43" x14ac:dyDescent="0.3">
      <c r="AO64784" s="9"/>
      <c r="AP64784" s="9"/>
      <c r="AQ64784" s="9"/>
    </row>
    <row r="64785" spans="41:43" x14ac:dyDescent="0.3">
      <c r="AO64785" s="9"/>
      <c r="AP64785" s="9"/>
      <c r="AQ64785" s="9"/>
    </row>
    <row r="64786" spans="41:43" x14ac:dyDescent="0.3">
      <c r="AO64786" s="9"/>
      <c r="AP64786" s="9"/>
      <c r="AQ64786" s="9"/>
    </row>
    <row r="64787" spans="41:43" x14ac:dyDescent="0.3">
      <c r="AO64787" s="9"/>
      <c r="AP64787" s="9"/>
      <c r="AQ64787" s="9"/>
    </row>
    <row r="64788" spans="41:43" x14ac:dyDescent="0.3">
      <c r="AO64788" s="9"/>
      <c r="AP64788" s="9"/>
      <c r="AQ64788" s="9"/>
    </row>
    <row r="64789" spans="41:43" x14ac:dyDescent="0.3">
      <c r="AO64789" s="9"/>
      <c r="AP64789" s="9"/>
      <c r="AQ64789" s="9"/>
    </row>
    <row r="64790" spans="41:43" x14ac:dyDescent="0.3">
      <c r="AO64790" s="9"/>
      <c r="AP64790" s="9"/>
      <c r="AQ64790" s="9"/>
    </row>
    <row r="64791" spans="41:43" x14ac:dyDescent="0.3">
      <c r="AO64791" s="9"/>
      <c r="AP64791" s="9"/>
      <c r="AQ64791" s="9"/>
    </row>
    <row r="64792" spans="41:43" x14ac:dyDescent="0.3">
      <c r="AO64792" s="9"/>
      <c r="AP64792" s="9"/>
      <c r="AQ64792" s="9"/>
    </row>
    <row r="64793" spans="41:43" x14ac:dyDescent="0.3">
      <c r="AO64793" s="9"/>
      <c r="AP64793" s="9"/>
      <c r="AQ64793" s="9"/>
    </row>
    <row r="64794" spans="41:43" x14ac:dyDescent="0.3">
      <c r="AO64794" s="9"/>
      <c r="AP64794" s="9"/>
      <c r="AQ64794" s="9"/>
    </row>
    <row r="64795" spans="41:43" x14ac:dyDescent="0.3">
      <c r="AO64795" s="9"/>
      <c r="AP64795" s="9"/>
      <c r="AQ64795" s="9"/>
    </row>
    <row r="64796" spans="41:43" x14ac:dyDescent="0.3">
      <c r="AO64796" s="9"/>
      <c r="AP64796" s="9"/>
      <c r="AQ64796" s="9"/>
    </row>
    <row r="64797" spans="41:43" x14ac:dyDescent="0.3">
      <c r="AO64797" s="9"/>
      <c r="AP64797" s="9"/>
      <c r="AQ64797" s="9"/>
    </row>
    <row r="64798" spans="41:43" x14ac:dyDescent="0.3">
      <c r="AO64798" s="9"/>
      <c r="AP64798" s="9"/>
      <c r="AQ64798" s="9"/>
    </row>
    <row r="64799" spans="41:43" x14ac:dyDescent="0.3">
      <c r="AO64799" s="9"/>
      <c r="AP64799" s="9"/>
      <c r="AQ64799" s="9"/>
    </row>
    <row r="64800" spans="41:43" x14ac:dyDescent="0.3">
      <c r="AO64800" s="9"/>
      <c r="AP64800" s="9"/>
      <c r="AQ64800" s="9"/>
    </row>
    <row r="64801" spans="41:43" x14ac:dyDescent="0.3">
      <c r="AO64801" s="9"/>
      <c r="AP64801" s="9"/>
      <c r="AQ64801" s="9"/>
    </row>
    <row r="64802" spans="41:43" x14ac:dyDescent="0.3">
      <c r="AO64802" s="9"/>
      <c r="AP64802" s="9"/>
      <c r="AQ64802" s="9"/>
    </row>
    <row r="64803" spans="41:43" x14ac:dyDescent="0.3">
      <c r="AO64803" s="9"/>
      <c r="AP64803" s="9"/>
      <c r="AQ64803" s="9"/>
    </row>
    <row r="64804" spans="41:43" x14ac:dyDescent="0.3">
      <c r="AO64804" s="9"/>
      <c r="AP64804" s="9"/>
      <c r="AQ64804" s="9"/>
    </row>
    <row r="64805" spans="41:43" x14ac:dyDescent="0.3">
      <c r="AO64805" s="9"/>
      <c r="AP64805" s="9"/>
      <c r="AQ64805" s="9"/>
    </row>
    <row r="64806" spans="41:43" x14ac:dyDescent="0.3">
      <c r="AO64806" s="9"/>
      <c r="AP64806" s="9"/>
      <c r="AQ64806" s="9"/>
    </row>
    <row r="64807" spans="41:43" x14ac:dyDescent="0.3">
      <c r="AO64807" s="9"/>
      <c r="AP64807" s="9"/>
      <c r="AQ64807" s="9"/>
    </row>
    <row r="64808" spans="41:43" x14ac:dyDescent="0.3">
      <c r="AO64808" s="9"/>
      <c r="AP64808" s="9"/>
      <c r="AQ64808" s="9"/>
    </row>
    <row r="64809" spans="41:43" x14ac:dyDescent="0.3">
      <c r="AO64809" s="9"/>
      <c r="AP64809" s="9"/>
      <c r="AQ64809" s="9"/>
    </row>
    <row r="64810" spans="41:43" x14ac:dyDescent="0.3">
      <c r="AO64810" s="9"/>
      <c r="AP64810" s="9"/>
      <c r="AQ64810" s="9"/>
    </row>
    <row r="64811" spans="41:43" x14ac:dyDescent="0.3">
      <c r="AO64811" s="9"/>
      <c r="AP64811" s="9"/>
      <c r="AQ64811" s="9"/>
    </row>
    <row r="64812" spans="41:43" x14ac:dyDescent="0.3">
      <c r="AO64812" s="9"/>
      <c r="AP64812" s="9"/>
      <c r="AQ64812" s="9"/>
    </row>
    <row r="64813" spans="41:43" x14ac:dyDescent="0.3">
      <c r="AO64813" s="9"/>
      <c r="AP64813" s="9"/>
      <c r="AQ64813" s="9"/>
    </row>
    <row r="64814" spans="41:43" x14ac:dyDescent="0.3">
      <c r="AO64814" s="9"/>
      <c r="AP64814" s="9"/>
      <c r="AQ64814" s="9"/>
    </row>
    <row r="64815" spans="41:43" x14ac:dyDescent="0.3">
      <c r="AO64815" s="9"/>
      <c r="AP64815" s="9"/>
      <c r="AQ64815" s="9"/>
    </row>
    <row r="64816" spans="41:43" x14ac:dyDescent="0.3">
      <c r="AO64816" s="9"/>
      <c r="AP64816" s="9"/>
      <c r="AQ64816" s="9"/>
    </row>
    <row r="64817" spans="41:43" x14ac:dyDescent="0.3">
      <c r="AO64817" s="9"/>
      <c r="AP64817" s="9"/>
      <c r="AQ64817" s="9"/>
    </row>
    <row r="64818" spans="41:43" x14ac:dyDescent="0.3">
      <c r="AO64818" s="9"/>
      <c r="AP64818" s="9"/>
      <c r="AQ64818" s="9"/>
    </row>
    <row r="64819" spans="41:43" x14ac:dyDescent="0.3">
      <c r="AO64819" s="9"/>
      <c r="AP64819" s="9"/>
      <c r="AQ64819" s="9"/>
    </row>
    <row r="64820" spans="41:43" x14ac:dyDescent="0.3">
      <c r="AO64820" s="9"/>
      <c r="AP64820" s="9"/>
      <c r="AQ64820" s="9"/>
    </row>
    <row r="64821" spans="41:43" x14ac:dyDescent="0.3">
      <c r="AO64821" s="9"/>
      <c r="AP64821" s="9"/>
      <c r="AQ64821" s="9"/>
    </row>
    <row r="64822" spans="41:43" x14ac:dyDescent="0.3">
      <c r="AO64822" s="9"/>
      <c r="AP64822" s="9"/>
      <c r="AQ64822" s="9"/>
    </row>
    <row r="64823" spans="41:43" x14ac:dyDescent="0.3">
      <c r="AO64823" s="9"/>
      <c r="AP64823" s="9"/>
      <c r="AQ64823" s="9"/>
    </row>
    <row r="64824" spans="41:43" x14ac:dyDescent="0.3">
      <c r="AO64824" s="9"/>
      <c r="AP64824" s="9"/>
      <c r="AQ64824" s="9"/>
    </row>
    <row r="64825" spans="41:43" x14ac:dyDescent="0.3">
      <c r="AO64825" s="9"/>
      <c r="AP64825" s="9"/>
      <c r="AQ64825" s="9"/>
    </row>
    <row r="64826" spans="41:43" x14ac:dyDescent="0.3">
      <c r="AO64826" s="9"/>
      <c r="AP64826" s="9"/>
      <c r="AQ64826" s="9"/>
    </row>
    <row r="64827" spans="41:43" x14ac:dyDescent="0.3">
      <c r="AO64827" s="9"/>
      <c r="AP64827" s="9"/>
      <c r="AQ64827" s="9"/>
    </row>
    <row r="64828" spans="41:43" x14ac:dyDescent="0.3">
      <c r="AO64828" s="9"/>
      <c r="AP64828" s="9"/>
      <c r="AQ64828" s="9"/>
    </row>
    <row r="64829" spans="41:43" x14ac:dyDescent="0.3">
      <c r="AO64829" s="9"/>
      <c r="AP64829" s="9"/>
      <c r="AQ64829" s="9"/>
    </row>
    <row r="64830" spans="41:43" x14ac:dyDescent="0.3">
      <c r="AO64830" s="9"/>
      <c r="AP64830" s="9"/>
      <c r="AQ64830" s="9"/>
    </row>
    <row r="64831" spans="41:43" x14ac:dyDescent="0.3">
      <c r="AO64831" s="9"/>
      <c r="AP64831" s="9"/>
      <c r="AQ64831" s="9"/>
    </row>
    <row r="64832" spans="41:43" x14ac:dyDescent="0.3">
      <c r="AO64832" s="9"/>
      <c r="AP64832" s="9"/>
      <c r="AQ64832" s="9"/>
    </row>
    <row r="64833" spans="41:43" x14ac:dyDescent="0.3">
      <c r="AO64833" s="9"/>
      <c r="AP64833" s="9"/>
      <c r="AQ64833" s="9"/>
    </row>
    <row r="64834" spans="41:43" x14ac:dyDescent="0.3">
      <c r="AO64834" s="9"/>
      <c r="AP64834" s="9"/>
      <c r="AQ64834" s="9"/>
    </row>
    <row r="64835" spans="41:43" x14ac:dyDescent="0.3">
      <c r="AO64835" s="9"/>
      <c r="AP64835" s="9"/>
      <c r="AQ64835" s="9"/>
    </row>
    <row r="64836" spans="41:43" x14ac:dyDescent="0.3">
      <c r="AO64836" s="9"/>
      <c r="AP64836" s="9"/>
      <c r="AQ64836" s="9"/>
    </row>
    <row r="64837" spans="41:43" x14ac:dyDescent="0.3">
      <c r="AO64837" s="9"/>
      <c r="AP64837" s="9"/>
      <c r="AQ64837" s="9"/>
    </row>
    <row r="64838" spans="41:43" x14ac:dyDescent="0.3">
      <c r="AO64838" s="9"/>
      <c r="AP64838" s="9"/>
      <c r="AQ64838" s="9"/>
    </row>
    <row r="64839" spans="41:43" x14ac:dyDescent="0.3">
      <c r="AO64839" s="9"/>
      <c r="AP64839" s="9"/>
      <c r="AQ64839" s="9"/>
    </row>
    <row r="64840" spans="41:43" x14ac:dyDescent="0.3">
      <c r="AO64840" s="9"/>
      <c r="AP64840" s="9"/>
      <c r="AQ64840" s="9"/>
    </row>
    <row r="64841" spans="41:43" x14ac:dyDescent="0.3">
      <c r="AO64841" s="9"/>
      <c r="AP64841" s="9"/>
      <c r="AQ64841" s="9"/>
    </row>
    <row r="64842" spans="41:43" x14ac:dyDescent="0.3">
      <c r="AO64842" s="9"/>
      <c r="AP64842" s="9"/>
      <c r="AQ64842" s="9"/>
    </row>
    <row r="64843" spans="41:43" x14ac:dyDescent="0.3">
      <c r="AO64843" s="9"/>
      <c r="AP64843" s="9"/>
      <c r="AQ64843" s="9"/>
    </row>
    <row r="64844" spans="41:43" x14ac:dyDescent="0.3">
      <c r="AO64844" s="9"/>
      <c r="AP64844" s="9"/>
      <c r="AQ64844" s="9"/>
    </row>
    <row r="64845" spans="41:43" x14ac:dyDescent="0.3">
      <c r="AO64845" s="9"/>
      <c r="AP64845" s="9"/>
      <c r="AQ64845" s="9"/>
    </row>
    <row r="64846" spans="41:43" x14ac:dyDescent="0.3">
      <c r="AO64846" s="9"/>
      <c r="AP64846" s="9"/>
      <c r="AQ64846" s="9"/>
    </row>
    <row r="64847" spans="41:43" x14ac:dyDescent="0.3">
      <c r="AO64847" s="9"/>
      <c r="AP64847" s="9"/>
      <c r="AQ64847" s="9"/>
    </row>
    <row r="64848" spans="41:43" x14ac:dyDescent="0.3">
      <c r="AO64848" s="9"/>
      <c r="AP64848" s="9"/>
      <c r="AQ64848" s="9"/>
    </row>
    <row r="64849" spans="41:43" x14ac:dyDescent="0.3">
      <c r="AO64849" s="9"/>
      <c r="AP64849" s="9"/>
      <c r="AQ64849" s="9"/>
    </row>
    <row r="64850" spans="41:43" x14ac:dyDescent="0.3">
      <c r="AO64850" s="9"/>
      <c r="AP64850" s="9"/>
      <c r="AQ64850" s="9"/>
    </row>
    <row r="64851" spans="41:43" x14ac:dyDescent="0.3">
      <c r="AO64851" s="9"/>
      <c r="AP64851" s="9"/>
      <c r="AQ64851" s="9"/>
    </row>
    <row r="64852" spans="41:43" x14ac:dyDescent="0.3">
      <c r="AO64852" s="9"/>
      <c r="AP64852" s="9"/>
      <c r="AQ64852" s="9"/>
    </row>
    <row r="64853" spans="41:43" x14ac:dyDescent="0.3">
      <c r="AO64853" s="9"/>
      <c r="AP64853" s="9"/>
      <c r="AQ64853" s="9"/>
    </row>
    <row r="64854" spans="41:43" x14ac:dyDescent="0.3">
      <c r="AO64854" s="9"/>
      <c r="AP64854" s="9"/>
      <c r="AQ64854" s="9"/>
    </row>
    <row r="64855" spans="41:43" x14ac:dyDescent="0.3">
      <c r="AO64855" s="9"/>
      <c r="AP64855" s="9"/>
      <c r="AQ64855" s="9"/>
    </row>
    <row r="64856" spans="41:43" x14ac:dyDescent="0.3">
      <c r="AO64856" s="9"/>
      <c r="AP64856" s="9"/>
      <c r="AQ64856" s="9"/>
    </row>
    <row r="64857" spans="41:43" x14ac:dyDescent="0.3">
      <c r="AO64857" s="9"/>
      <c r="AP64857" s="9"/>
      <c r="AQ64857" s="9"/>
    </row>
    <row r="64858" spans="41:43" x14ac:dyDescent="0.3">
      <c r="AO64858" s="9"/>
      <c r="AP64858" s="9"/>
      <c r="AQ64858" s="9"/>
    </row>
    <row r="64859" spans="41:43" x14ac:dyDescent="0.3">
      <c r="AO64859" s="9"/>
      <c r="AP64859" s="9"/>
      <c r="AQ64859" s="9"/>
    </row>
    <row r="64860" spans="41:43" x14ac:dyDescent="0.3">
      <c r="AO64860" s="9"/>
      <c r="AP64860" s="9"/>
      <c r="AQ64860" s="9"/>
    </row>
    <row r="64861" spans="41:43" x14ac:dyDescent="0.3">
      <c r="AO64861" s="9"/>
      <c r="AP64861" s="9"/>
      <c r="AQ64861" s="9"/>
    </row>
    <row r="64862" spans="41:43" x14ac:dyDescent="0.3">
      <c r="AO64862" s="9"/>
      <c r="AP64862" s="9"/>
      <c r="AQ64862" s="9"/>
    </row>
    <row r="64863" spans="41:43" x14ac:dyDescent="0.3">
      <c r="AO64863" s="9"/>
      <c r="AP64863" s="9"/>
      <c r="AQ64863" s="9"/>
    </row>
    <row r="64864" spans="41:43" x14ac:dyDescent="0.3">
      <c r="AO64864" s="9"/>
      <c r="AP64864" s="9"/>
      <c r="AQ64864" s="9"/>
    </row>
    <row r="64865" spans="41:43" x14ac:dyDescent="0.3">
      <c r="AO64865" s="9"/>
      <c r="AP64865" s="9"/>
      <c r="AQ64865" s="9"/>
    </row>
    <row r="64866" spans="41:43" x14ac:dyDescent="0.3">
      <c r="AO64866" s="9"/>
      <c r="AP64866" s="9"/>
      <c r="AQ64866" s="9"/>
    </row>
    <row r="64867" spans="41:43" x14ac:dyDescent="0.3">
      <c r="AO64867" s="9"/>
      <c r="AP64867" s="9"/>
      <c r="AQ64867" s="9"/>
    </row>
    <row r="64868" spans="41:43" x14ac:dyDescent="0.3">
      <c r="AO64868" s="9"/>
      <c r="AP64868" s="9"/>
      <c r="AQ64868" s="9"/>
    </row>
    <row r="64869" spans="41:43" x14ac:dyDescent="0.3">
      <c r="AO64869" s="9"/>
      <c r="AP64869" s="9"/>
      <c r="AQ64869" s="9"/>
    </row>
    <row r="64870" spans="41:43" x14ac:dyDescent="0.3">
      <c r="AO64870" s="9"/>
      <c r="AP64870" s="9"/>
      <c r="AQ64870" s="9"/>
    </row>
    <row r="64871" spans="41:43" x14ac:dyDescent="0.3">
      <c r="AO64871" s="9"/>
      <c r="AP64871" s="9"/>
      <c r="AQ64871" s="9"/>
    </row>
    <row r="64872" spans="41:43" x14ac:dyDescent="0.3">
      <c r="AO64872" s="9"/>
      <c r="AP64872" s="9"/>
      <c r="AQ64872" s="9"/>
    </row>
    <row r="64873" spans="41:43" x14ac:dyDescent="0.3">
      <c r="AO64873" s="9"/>
      <c r="AP64873" s="9"/>
      <c r="AQ64873" s="9"/>
    </row>
    <row r="64874" spans="41:43" x14ac:dyDescent="0.3">
      <c r="AO64874" s="9"/>
      <c r="AP64874" s="9"/>
      <c r="AQ64874" s="9"/>
    </row>
    <row r="64875" spans="41:43" x14ac:dyDescent="0.3">
      <c r="AO64875" s="9"/>
      <c r="AP64875" s="9"/>
      <c r="AQ64875" s="9"/>
    </row>
    <row r="64876" spans="41:43" x14ac:dyDescent="0.3">
      <c r="AO64876" s="9"/>
      <c r="AP64876" s="9"/>
      <c r="AQ64876" s="9"/>
    </row>
    <row r="64877" spans="41:43" x14ac:dyDescent="0.3">
      <c r="AO64877" s="9"/>
      <c r="AP64877" s="9"/>
      <c r="AQ64877" s="9"/>
    </row>
    <row r="64878" spans="41:43" x14ac:dyDescent="0.3">
      <c r="AO64878" s="9"/>
      <c r="AP64878" s="9"/>
      <c r="AQ64878" s="9"/>
    </row>
    <row r="64879" spans="41:43" x14ac:dyDescent="0.3">
      <c r="AO64879" s="9"/>
      <c r="AP64879" s="9"/>
      <c r="AQ64879" s="9"/>
    </row>
    <row r="64880" spans="41:43" x14ac:dyDescent="0.3">
      <c r="AO64880" s="9"/>
      <c r="AP64880" s="9"/>
      <c r="AQ64880" s="9"/>
    </row>
    <row r="64881" spans="41:43" x14ac:dyDescent="0.3">
      <c r="AO64881" s="9"/>
      <c r="AP64881" s="9"/>
      <c r="AQ64881" s="9"/>
    </row>
    <row r="64882" spans="41:43" x14ac:dyDescent="0.3">
      <c r="AO64882" s="9"/>
      <c r="AP64882" s="9"/>
      <c r="AQ64882" s="9"/>
    </row>
    <row r="64883" spans="41:43" x14ac:dyDescent="0.3">
      <c r="AO64883" s="9"/>
      <c r="AP64883" s="9"/>
      <c r="AQ64883" s="9"/>
    </row>
    <row r="64884" spans="41:43" x14ac:dyDescent="0.3">
      <c r="AO64884" s="9"/>
      <c r="AP64884" s="9"/>
      <c r="AQ64884" s="9"/>
    </row>
    <row r="64885" spans="41:43" x14ac:dyDescent="0.3">
      <c r="AO64885" s="9"/>
      <c r="AP64885" s="9"/>
      <c r="AQ64885" s="9"/>
    </row>
    <row r="64886" spans="41:43" x14ac:dyDescent="0.3">
      <c r="AO64886" s="9"/>
      <c r="AP64886" s="9"/>
      <c r="AQ64886" s="9"/>
    </row>
    <row r="64887" spans="41:43" x14ac:dyDescent="0.3">
      <c r="AO64887" s="9"/>
      <c r="AP64887" s="9"/>
      <c r="AQ64887" s="9"/>
    </row>
    <row r="64888" spans="41:43" x14ac:dyDescent="0.3">
      <c r="AO64888" s="9"/>
      <c r="AP64888" s="9"/>
      <c r="AQ64888" s="9"/>
    </row>
    <row r="64889" spans="41:43" x14ac:dyDescent="0.3">
      <c r="AO64889" s="9"/>
      <c r="AP64889" s="9"/>
      <c r="AQ64889" s="9"/>
    </row>
    <row r="64890" spans="41:43" x14ac:dyDescent="0.3">
      <c r="AO64890" s="9"/>
      <c r="AP64890" s="9"/>
      <c r="AQ64890" s="9"/>
    </row>
    <row r="64891" spans="41:43" x14ac:dyDescent="0.3">
      <c r="AO64891" s="9"/>
      <c r="AP64891" s="9"/>
      <c r="AQ64891" s="9"/>
    </row>
    <row r="64892" spans="41:43" x14ac:dyDescent="0.3">
      <c r="AO64892" s="9"/>
      <c r="AP64892" s="9"/>
      <c r="AQ64892" s="9"/>
    </row>
    <row r="64893" spans="41:43" x14ac:dyDescent="0.3">
      <c r="AO64893" s="9"/>
      <c r="AP64893" s="9"/>
      <c r="AQ64893" s="9"/>
    </row>
    <row r="64894" spans="41:43" x14ac:dyDescent="0.3">
      <c r="AO64894" s="9"/>
      <c r="AP64894" s="9"/>
      <c r="AQ64894" s="9"/>
    </row>
    <row r="64895" spans="41:43" x14ac:dyDescent="0.3">
      <c r="AO64895" s="9"/>
      <c r="AP64895" s="9"/>
      <c r="AQ64895" s="9"/>
    </row>
    <row r="64896" spans="41:43" x14ac:dyDescent="0.3">
      <c r="AO64896" s="9"/>
      <c r="AP64896" s="9"/>
      <c r="AQ64896" s="9"/>
    </row>
    <row r="64897" spans="41:43" x14ac:dyDescent="0.3">
      <c r="AO64897" s="9"/>
      <c r="AP64897" s="9"/>
      <c r="AQ64897" s="9"/>
    </row>
    <row r="64898" spans="41:43" x14ac:dyDescent="0.3">
      <c r="AO64898" s="9"/>
      <c r="AP64898" s="9"/>
      <c r="AQ64898" s="9"/>
    </row>
    <row r="64899" spans="41:43" x14ac:dyDescent="0.3">
      <c r="AO64899" s="9"/>
      <c r="AP64899" s="9"/>
      <c r="AQ64899" s="9"/>
    </row>
    <row r="64900" spans="41:43" x14ac:dyDescent="0.3">
      <c r="AO64900" s="9"/>
      <c r="AP64900" s="9"/>
      <c r="AQ64900" s="9"/>
    </row>
    <row r="64901" spans="41:43" x14ac:dyDescent="0.3">
      <c r="AO64901" s="9"/>
      <c r="AP64901" s="9"/>
      <c r="AQ64901" s="9"/>
    </row>
    <row r="64902" spans="41:43" x14ac:dyDescent="0.3">
      <c r="AO64902" s="9"/>
      <c r="AP64902" s="9"/>
      <c r="AQ64902" s="9"/>
    </row>
    <row r="64903" spans="41:43" x14ac:dyDescent="0.3">
      <c r="AO64903" s="9"/>
      <c r="AP64903" s="9"/>
      <c r="AQ64903" s="9"/>
    </row>
    <row r="64904" spans="41:43" x14ac:dyDescent="0.3">
      <c r="AO64904" s="9"/>
      <c r="AP64904" s="9"/>
      <c r="AQ64904" s="9"/>
    </row>
    <row r="64905" spans="41:43" x14ac:dyDescent="0.3">
      <c r="AO64905" s="9"/>
      <c r="AP64905" s="9"/>
      <c r="AQ64905" s="9"/>
    </row>
    <row r="64906" spans="41:43" x14ac:dyDescent="0.3">
      <c r="AO64906" s="9"/>
      <c r="AP64906" s="9"/>
      <c r="AQ64906" s="9"/>
    </row>
    <row r="64907" spans="41:43" x14ac:dyDescent="0.3">
      <c r="AO64907" s="9"/>
      <c r="AP64907" s="9"/>
      <c r="AQ64907" s="9"/>
    </row>
    <row r="64908" spans="41:43" x14ac:dyDescent="0.3">
      <c r="AO64908" s="9"/>
      <c r="AP64908" s="9"/>
      <c r="AQ64908" s="9"/>
    </row>
    <row r="64909" spans="41:43" x14ac:dyDescent="0.3">
      <c r="AO64909" s="9"/>
      <c r="AP64909" s="9"/>
      <c r="AQ64909" s="9"/>
    </row>
    <row r="64910" spans="41:43" x14ac:dyDescent="0.3">
      <c r="AO64910" s="9"/>
      <c r="AP64910" s="9"/>
      <c r="AQ64910" s="9"/>
    </row>
    <row r="64911" spans="41:43" x14ac:dyDescent="0.3">
      <c r="AO64911" s="9"/>
      <c r="AP64911" s="9"/>
      <c r="AQ64911" s="9"/>
    </row>
    <row r="64912" spans="41:43" x14ac:dyDescent="0.3">
      <c r="AO64912" s="9"/>
      <c r="AP64912" s="9"/>
      <c r="AQ64912" s="9"/>
    </row>
    <row r="64913" spans="41:43" x14ac:dyDescent="0.3">
      <c r="AO64913" s="9"/>
      <c r="AP64913" s="9"/>
      <c r="AQ64913" s="9"/>
    </row>
    <row r="64914" spans="41:43" x14ac:dyDescent="0.3">
      <c r="AO64914" s="9"/>
      <c r="AP64914" s="9"/>
      <c r="AQ64914" s="9"/>
    </row>
    <row r="64915" spans="41:43" x14ac:dyDescent="0.3">
      <c r="AO64915" s="9"/>
      <c r="AP64915" s="9"/>
      <c r="AQ64915" s="9"/>
    </row>
    <row r="64916" spans="41:43" x14ac:dyDescent="0.3">
      <c r="AO64916" s="9"/>
      <c r="AP64916" s="9"/>
      <c r="AQ64916" s="9"/>
    </row>
    <row r="64917" spans="41:43" x14ac:dyDescent="0.3">
      <c r="AO64917" s="9"/>
      <c r="AP64917" s="9"/>
      <c r="AQ64917" s="9"/>
    </row>
    <row r="64918" spans="41:43" x14ac:dyDescent="0.3">
      <c r="AO64918" s="9"/>
      <c r="AP64918" s="9"/>
      <c r="AQ64918" s="9"/>
    </row>
    <row r="64919" spans="41:43" x14ac:dyDescent="0.3">
      <c r="AO64919" s="9"/>
      <c r="AP64919" s="9"/>
      <c r="AQ64919" s="9"/>
    </row>
    <row r="64920" spans="41:43" x14ac:dyDescent="0.3">
      <c r="AO64920" s="9"/>
      <c r="AP64920" s="9"/>
      <c r="AQ64920" s="9"/>
    </row>
    <row r="64921" spans="41:43" x14ac:dyDescent="0.3">
      <c r="AO64921" s="9"/>
      <c r="AP64921" s="9"/>
      <c r="AQ64921" s="9"/>
    </row>
    <row r="64922" spans="41:43" x14ac:dyDescent="0.3">
      <c r="AO64922" s="9"/>
      <c r="AP64922" s="9"/>
      <c r="AQ64922" s="9"/>
    </row>
    <row r="64923" spans="41:43" x14ac:dyDescent="0.3">
      <c r="AO64923" s="9"/>
      <c r="AP64923" s="9"/>
      <c r="AQ64923" s="9"/>
    </row>
    <row r="64924" spans="41:43" x14ac:dyDescent="0.3">
      <c r="AO64924" s="9"/>
      <c r="AP64924" s="9"/>
      <c r="AQ64924" s="9"/>
    </row>
    <row r="64925" spans="41:43" x14ac:dyDescent="0.3">
      <c r="AO64925" s="9"/>
      <c r="AP64925" s="9"/>
      <c r="AQ64925" s="9"/>
    </row>
    <row r="64926" spans="41:43" x14ac:dyDescent="0.3">
      <c r="AO64926" s="9"/>
      <c r="AP64926" s="9"/>
      <c r="AQ64926" s="9"/>
    </row>
    <row r="64927" spans="41:43" x14ac:dyDescent="0.3">
      <c r="AO64927" s="9"/>
      <c r="AP64927" s="9"/>
      <c r="AQ64927" s="9"/>
    </row>
    <row r="64928" spans="41:43" x14ac:dyDescent="0.3">
      <c r="AO64928" s="9"/>
      <c r="AP64928" s="9"/>
      <c r="AQ64928" s="9"/>
    </row>
    <row r="64929" spans="41:43" x14ac:dyDescent="0.3">
      <c r="AO64929" s="9"/>
      <c r="AP64929" s="9"/>
      <c r="AQ64929" s="9"/>
    </row>
    <row r="64930" spans="41:43" x14ac:dyDescent="0.3">
      <c r="AO64930" s="9"/>
      <c r="AP64930" s="9"/>
      <c r="AQ64930" s="9"/>
    </row>
    <row r="64931" spans="41:43" x14ac:dyDescent="0.3">
      <c r="AO64931" s="9"/>
      <c r="AP64931" s="9"/>
      <c r="AQ64931" s="9"/>
    </row>
    <row r="64932" spans="41:43" x14ac:dyDescent="0.3">
      <c r="AO64932" s="9"/>
      <c r="AP64932" s="9"/>
      <c r="AQ64932" s="9"/>
    </row>
    <row r="64933" spans="41:43" x14ac:dyDescent="0.3">
      <c r="AO64933" s="9"/>
      <c r="AP64933" s="9"/>
      <c r="AQ64933" s="9"/>
    </row>
    <row r="64934" spans="41:43" x14ac:dyDescent="0.3">
      <c r="AO64934" s="9"/>
      <c r="AP64934" s="9"/>
      <c r="AQ64934" s="9"/>
    </row>
    <row r="64935" spans="41:43" x14ac:dyDescent="0.3">
      <c r="AO64935" s="9"/>
      <c r="AP64935" s="9"/>
      <c r="AQ64935" s="9"/>
    </row>
    <row r="64936" spans="41:43" x14ac:dyDescent="0.3">
      <c r="AO64936" s="9"/>
      <c r="AP64936" s="9"/>
      <c r="AQ64936" s="9"/>
    </row>
    <row r="64937" spans="41:43" x14ac:dyDescent="0.3">
      <c r="AO64937" s="9"/>
      <c r="AP64937" s="9"/>
      <c r="AQ64937" s="9"/>
    </row>
    <row r="64938" spans="41:43" x14ac:dyDescent="0.3">
      <c r="AO64938" s="9"/>
      <c r="AP64938" s="9"/>
      <c r="AQ64938" s="9"/>
    </row>
    <row r="64939" spans="41:43" x14ac:dyDescent="0.3">
      <c r="AO64939" s="9"/>
      <c r="AP64939" s="9"/>
      <c r="AQ64939" s="9"/>
    </row>
    <row r="64940" spans="41:43" x14ac:dyDescent="0.3">
      <c r="AO64940" s="9"/>
      <c r="AP64940" s="9"/>
      <c r="AQ64940" s="9"/>
    </row>
    <row r="64941" spans="41:43" x14ac:dyDescent="0.3">
      <c r="AO64941" s="9"/>
      <c r="AP64941" s="9"/>
      <c r="AQ64941" s="9"/>
    </row>
    <row r="64942" spans="41:43" x14ac:dyDescent="0.3">
      <c r="AO64942" s="9"/>
      <c r="AP64942" s="9"/>
      <c r="AQ64942" s="9"/>
    </row>
    <row r="64943" spans="41:43" x14ac:dyDescent="0.3">
      <c r="AO64943" s="9"/>
      <c r="AP64943" s="9"/>
      <c r="AQ64943" s="9"/>
    </row>
    <row r="64944" spans="41:43" x14ac:dyDescent="0.3">
      <c r="AO64944" s="9"/>
      <c r="AP64944" s="9"/>
      <c r="AQ64944" s="9"/>
    </row>
    <row r="64945" spans="41:43" x14ac:dyDescent="0.3">
      <c r="AO64945" s="9"/>
      <c r="AP64945" s="9"/>
      <c r="AQ64945" s="9"/>
    </row>
    <row r="64946" spans="41:43" x14ac:dyDescent="0.3">
      <c r="AO64946" s="9"/>
      <c r="AP64946" s="9"/>
      <c r="AQ64946" s="9"/>
    </row>
    <row r="64947" spans="41:43" x14ac:dyDescent="0.3">
      <c r="AO64947" s="9"/>
      <c r="AP64947" s="9"/>
      <c r="AQ64947" s="9"/>
    </row>
    <row r="64948" spans="41:43" x14ac:dyDescent="0.3">
      <c r="AO64948" s="9"/>
      <c r="AP64948" s="9"/>
      <c r="AQ64948" s="9"/>
    </row>
    <row r="64949" spans="41:43" x14ac:dyDescent="0.3">
      <c r="AO64949" s="9"/>
      <c r="AP64949" s="9"/>
      <c r="AQ64949" s="9"/>
    </row>
    <row r="64950" spans="41:43" x14ac:dyDescent="0.3">
      <c r="AO64950" s="9"/>
      <c r="AP64950" s="9"/>
      <c r="AQ64950" s="9"/>
    </row>
    <row r="64951" spans="41:43" x14ac:dyDescent="0.3">
      <c r="AO64951" s="9"/>
      <c r="AP64951" s="9"/>
      <c r="AQ64951" s="9"/>
    </row>
    <row r="64952" spans="41:43" x14ac:dyDescent="0.3">
      <c r="AO64952" s="9"/>
      <c r="AP64952" s="9"/>
      <c r="AQ64952" s="9"/>
    </row>
    <row r="64953" spans="41:43" x14ac:dyDescent="0.3">
      <c r="AO64953" s="9"/>
      <c r="AP64953" s="9"/>
      <c r="AQ64953" s="9"/>
    </row>
    <row r="64954" spans="41:43" x14ac:dyDescent="0.3">
      <c r="AO64954" s="9"/>
      <c r="AP64954" s="9"/>
      <c r="AQ64954" s="9"/>
    </row>
    <row r="64955" spans="41:43" x14ac:dyDescent="0.3">
      <c r="AO64955" s="9"/>
      <c r="AP64955" s="9"/>
      <c r="AQ64955" s="9"/>
    </row>
    <row r="64956" spans="41:43" x14ac:dyDescent="0.3">
      <c r="AO64956" s="9"/>
      <c r="AP64956" s="9"/>
      <c r="AQ64956" s="9"/>
    </row>
    <row r="64957" spans="41:43" x14ac:dyDescent="0.3">
      <c r="AO64957" s="9"/>
      <c r="AP64957" s="9"/>
      <c r="AQ64957" s="9"/>
    </row>
    <row r="64958" spans="41:43" x14ac:dyDescent="0.3">
      <c r="AO64958" s="9"/>
      <c r="AP64958" s="9"/>
      <c r="AQ64958" s="9"/>
    </row>
    <row r="64959" spans="41:43" x14ac:dyDescent="0.3">
      <c r="AO64959" s="9"/>
      <c r="AP64959" s="9"/>
      <c r="AQ64959" s="9"/>
    </row>
    <row r="64960" spans="41:43" x14ac:dyDescent="0.3">
      <c r="AO64960" s="9"/>
      <c r="AP64960" s="9"/>
      <c r="AQ64960" s="9"/>
    </row>
    <row r="64961" spans="41:43" x14ac:dyDescent="0.3">
      <c r="AO64961" s="9"/>
      <c r="AP64961" s="9"/>
      <c r="AQ64961" s="9"/>
    </row>
    <row r="64962" spans="41:43" x14ac:dyDescent="0.3">
      <c r="AO64962" s="9"/>
      <c r="AP64962" s="9"/>
      <c r="AQ64962" s="9"/>
    </row>
    <row r="64963" spans="41:43" x14ac:dyDescent="0.3">
      <c r="AO64963" s="9"/>
      <c r="AP64963" s="9"/>
      <c r="AQ64963" s="9"/>
    </row>
    <row r="64964" spans="41:43" x14ac:dyDescent="0.3">
      <c r="AO64964" s="9"/>
      <c r="AP64964" s="9"/>
      <c r="AQ64964" s="9"/>
    </row>
    <row r="64965" spans="41:43" x14ac:dyDescent="0.3">
      <c r="AO64965" s="9"/>
      <c r="AP64965" s="9"/>
      <c r="AQ64965" s="9"/>
    </row>
    <row r="64966" spans="41:43" x14ac:dyDescent="0.3">
      <c r="AO64966" s="9"/>
      <c r="AP64966" s="9"/>
      <c r="AQ64966" s="9"/>
    </row>
    <row r="64967" spans="41:43" x14ac:dyDescent="0.3">
      <c r="AO64967" s="9"/>
      <c r="AP64967" s="9"/>
      <c r="AQ64967" s="9"/>
    </row>
    <row r="64968" spans="41:43" x14ac:dyDescent="0.3">
      <c r="AO64968" s="9"/>
      <c r="AP64968" s="9"/>
      <c r="AQ64968" s="9"/>
    </row>
    <row r="64969" spans="41:43" x14ac:dyDescent="0.3">
      <c r="AO64969" s="9"/>
      <c r="AP64969" s="9"/>
      <c r="AQ64969" s="9"/>
    </row>
    <row r="64970" spans="41:43" x14ac:dyDescent="0.3">
      <c r="AO64970" s="9"/>
      <c r="AP64970" s="9"/>
      <c r="AQ64970" s="9"/>
    </row>
    <row r="64971" spans="41:43" x14ac:dyDescent="0.3">
      <c r="AO64971" s="9"/>
      <c r="AP64971" s="9"/>
      <c r="AQ64971" s="9"/>
    </row>
    <row r="64972" spans="41:43" x14ac:dyDescent="0.3">
      <c r="AO64972" s="9"/>
      <c r="AP64972" s="9"/>
      <c r="AQ64972" s="9"/>
    </row>
    <row r="64973" spans="41:43" x14ac:dyDescent="0.3">
      <c r="AO64973" s="9"/>
      <c r="AP64973" s="9"/>
      <c r="AQ64973" s="9"/>
    </row>
    <row r="64974" spans="41:43" x14ac:dyDescent="0.3">
      <c r="AO64974" s="9"/>
      <c r="AP64974" s="9"/>
      <c r="AQ64974" s="9"/>
    </row>
    <row r="64975" spans="41:43" x14ac:dyDescent="0.3">
      <c r="AO64975" s="9"/>
      <c r="AP64975" s="9"/>
      <c r="AQ64975" s="9"/>
    </row>
    <row r="64976" spans="41:43" x14ac:dyDescent="0.3">
      <c r="AO64976" s="9"/>
      <c r="AP64976" s="9"/>
      <c r="AQ64976" s="9"/>
    </row>
    <row r="64977" spans="41:43" x14ac:dyDescent="0.3">
      <c r="AO64977" s="9"/>
      <c r="AP64977" s="9"/>
      <c r="AQ64977" s="9"/>
    </row>
    <row r="64978" spans="41:43" x14ac:dyDescent="0.3">
      <c r="AO64978" s="9"/>
      <c r="AP64978" s="9"/>
      <c r="AQ64978" s="9"/>
    </row>
    <row r="64979" spans="41:43" x14ac:dyDescent="0.3">
      <c r="AO64979" s="9"/>
      <c r="AP64979" s="9"/>
      <c r="AQ64979" s="9"/>
    </row>
    <row r="64980" spans="41:43" x14ac:dyDescent="0.3">
      <c r="AO64980" s="9"/>
      <c r="AP64980" s="9"/>
      <c r="AQ64980" s="9"/>
    </row>
    <row r="64981" spans="41:43" x14ac:dyDescent="0.3">
      <c r="AO64981" s="9"/>
      <c r="AP64981" s="9"/>
      <c r="AQ64981" s="9"/>
    </row>
    <row r="64982" spans="41:43" x14ac:dyDescent="0.3">
      <c r="AO64982" s="9"/>
      <c r="AP64982" s="9"/>
      <c r="AQ64982" s="9"/>
    </row>
    <row r="64983" spans="41:43" x14ac:dyDescent="0.3">
      <c r="AO64983" s="9"/>
      <c r="AP64983" s="9"/>
      <c r="AQ64983" s="9"/>
    </row>
    <row r="64984" spans="41:43" x14ac:dyDescent="0.3">
      <c r="AO64984" s="9"/>
      <c r="AP64984" s="9"/>
      <c r="AQ64984" s="9"/>
    </row>
    <row r="64985" spans="41:43" x14ac:dyDescent="0.3">
      <c r="AO64985" s="9"/>
      <c r="AP64985" s="9"/>
      <c r="AQ64985" s="9"/>
    </row>
    <row r="64986" spans="41:43" x14ac:dyDescent="0.3">
      <c r="AO64986" s="9"/>
      <c r="AP64986" s="9"/>
      <c r="AQ64986" s="9"/>
    </row>
    <row r="64987" spans="41:43" x14ac:dyDescent="0.3">
      <c r="AO64987" s="9"/>
      <c r="AP64987" s="9"/>
      <c r="AQ64987" s="9"/>
    </row>
    <row r="64988" spans="41:43" x14ac:dyDescent="0.3">
      <c r="AO64988" s="9"/>
      <c r="AP64988" s="9"/>
      <c r="AQ64988" s="9"/>
    </row>
    <row r="64989" spans="41:43" x14ac:dyDescent="0.3">
      <c r="AO64989" s="9"/>
      <c r="AP64989" s="9"/>
      <c r="AQ64989" s="9"/>
    </row>
    <row r="64990" spans="41:43" x14ac:dyDescent="0.3">
      <c r="AO64990" s="9"/>
      <c r="AP64990" s="9"/>
      <c r="AQ64990" s="9"/>
    </row>
    <row r="64991" spans="41:43" x14ac:dyDescent="0.3">
      <c r="AO64991" s="9"/>
      <c r="AP64991" s="9"/>
      <c r="AQ64991" s="9"/>
    </row>
    <row r="64992" spans="41:43" x14ac:dyDescent="0.3">
      <c r="AO64992" s="9"/>
      <c r="AP64992" s="9"/>
      <c r="AQ64992" s="9"/>
    </row>
    <row r="64993" spans="41:43" x14ac:dyDescent="0.3">
      <c r="AO64993" s="9"/>
      <c r="AP64993" s="9"/>
      <c r="AQ64993" s="9"/>
    </row>
    <row r="64994" spans="41:43" x14ac:dyDescent="0.3">
      <c r="AO64994" s="9"/>
      <c r="AP64994" s="9"/>
      <c r="AQ64994" s="9"/>
    </row>
    <row r="64995" spans="41:43" x14ac:dyDescent="0.3">
      <c r="AO64995" s="9"/>
      <c r="AP64995" s="9"/>
      <c r="AQ64995" s="9"/>
    </row>
    <row r="64996" spans="41:43" x14ac:dyDescent="0.3">
      <c r="AO64996" s="9"/>
      <c r="AP64996" s="9"/>
      <c r="AQ64996" s="9"/>
    </row>
    <row r="64997" spans="41:43" x14ac:dyDescent="0.3">
      <c r="AO64997" s="9"/>
      <c r="AP64997" s="9"/>
      <c r="AQ64997" s="9"/>
    </row>
    <row r="64998" spans="41:43" x14ac:dyDescent="0.3">
      <c r="AO64998" s="9"/>
      <c r="AP64998" s="9"/>
      <c r="AQ64998" s="9"/>
    </row>
    <row r="64999" spans="41:43" x14ac:dyDescent="0.3">
      <c r="AO64999" s="9"/>
      <c r="AP64999" s="9"/>
      <c r="AQ64999" s="9"/>
    </row>
    <row r="65000" spans="41:43" x14ac:dyDescent="0.3">
      <c r="AO65000" s="9"/>
      <c r="AP65000" s="9"/>
      <c r="AQ65000" s="9"/>
    </row>
    <row r="65001" spans="41:43" x14ac:dyDescent="0.3">
      <c r="AO65001" s="9"/>
      <c r="AP65001" s="9"/>
      <c r="AQ65001" s="9"/>
    </row>
    <row r="65002" spans="41:43" x14ac:dyDescent="0.3">
      <c r="AO65002" s="9"/>
      <c r="AP65002" s="9"/>
      <c r="AQ65002" s="9"/>
    </row>
    <row r="65003" spans="41:43" x14ac:dyDescent="0.3">
      <c r="AO65003" s="9"/>
      <c r="AP65003" s="9"/>
      <c r="AQ65003" s="9"/>
    </row>
    <row r="65004" spans="41:43" x14ac:dyDescent="0.3">
      <c r="AO65004" s="9"/>
      <c r="AP65004" s="9"/>
      <c r="AQ65004" s="9"/>
    </row>
    <row r="65005" spans="41:43" x14ac:dyDescent="0.3">
      <c r="AO65005" s="9"/>
      <c r="AP65005" s="9"/>
      <c r="AQ65005" s="9"/>
    </row>
    <row r="65006" spans="41:43" x14ac:dyDescent="0.3">
      <c r="AO65006" s="9"/>
      <c r="AP65006" s="9"/>
      <c r="AQ65006" s="9"/>
    </row>
    <row r="65007" spans="41:43" x14ac:dyDescent="0.3">
      <c r="AO65007" s="9"/>
      <c r="AP65007" s="9"/>
      <c r="AQ65007" s="9"/>
    </row>
    <row r="65008" spans="41:43" x14ac:dyDescent="0.3">
      <c r="AO65008" s="9"/>
      <c r="AP65008" s="9"/>
      <c r="AQ65008" s="9"/>
    </row>
    <row r="65009" spans="41:43" x14ac:dyDescent="0.3">
      <c r="AO65009" s="9"/>
      <c r="AP65009" s="9"/>
      <c r="AQ65009" s="9"/>
    </row>
    <row r="65010" spans="41:43" x14ac:dyDescent="0.3">
      <c r="AO65010" s="9"/>
      <c r="AP65010" s="9"/>
      <c r="AQ65010" s="9"/>
    </row>
    <row r="65011" spans="41:43" x14ac:dyDescent="0.3">
      <c r="AO65011" s="9"/>
      <c r="AP65011" s="9"/>
      <c r="AQ65011" s="9"/>
    </row>
    <row r="65012" spans="41:43" x14ac:dyDescent="0.3">
      <c r="AO65012" s="9"/>
      <c r="AP65012" s="9"/>
      <c r="AQ65012" s="9"/>
    </row>
    <row r="65013" spans="41:43" x14ac:dyDescent="0.3">
      <c r="AO65013" s="9"/>
      <c r="AP65013" s="9"/>
      <c r="AQ65013" s="9"/>
    </row>
    <row r="65014" spans="41:43" x14ac:dyDescent="0.3">
      <c r="AO65014" s="9"/>
      <c r="AP65014" s="9"/>
      <c r="AQ65014" s="9"/>
    </row>
    <row r="65015" spans="41:43" x14ac:dyDescent="0.3">
      <c r="AO65015" s="9"/>
      <c r="AP65015" s="9"/>
      <c r="AQ65015" s="9"/>
    </row>
    <row r="65016" spans="41:43" x14ac:dyDescent="0.3">
      <c r="AO65016" s="9"/>
      <c r="AP65016" s="9"/>
      <c r="AQ65016" s="9"/>
    </row>
    <row r="65017" spans="41:43" x14ac:dyDescent="0.3">
      <c r="AO65017" s="9"/>
      <c r="AP65017" s="9"/>
      <c r="AQ65017" s="9"/>
    </row>
    <row r="65018" spans="41:43" x14ac:dyDescent="0.3">
      <c r="AO65018" s="9"/>
      <c r="AP65018" s="9"/>
      <c r="AQ65018" s="9"/>
    </row>
    <row r="65019" spans="41:43" x14ac:dyDescent="0.3">
      <c r="AO65019" s="9"/>
      <c r="AP65019" s="9"/>
      <c r="AQ65019" s="9"/>
    </row>
    <row r="65020" spans="41:43" x14ac:dyDescent="0.3">
      <c r="AO65020" s="9"/>
      <c r="AP65020" s="9"/>
      <c r="AQ65020" s="9"/>
    </row>
    <row r="65021" spans="41:43" x14ac:dyDescent="0.3">
      <c r="AO65021" s="9"/>
      <c r="AP65021" s="9"/>
      <c r="AQ65021" s="9"/>
    </row>
    <row r="65022" spans="41:43" x14ac:dyDescent="0.3">
      <c r="AO65022" s="9"/>
      <c r="AP65022" s="9"/>
      <c r="AQ65022" s="9"/>
    </row>
    <row r="65023" spans="41:43" x14ac:dyDescent="0.3">
      <c r="AO65023" s="9"/>
      <c r="AP65023" s="9"/>
      <c r="AQ65023" s="9"/>
    </row>
    <row r="65024" spans="41:43" x14ac:dyDescent="0.3">
      <c r="AO65024" s="9"/>
      <c r="AP65024" s="9"/>
      <c r="AQ65024" s="9"/>
    </row>
    <row r="65025" spans="41:43" x14ac:dyDescent="0.3">
      <c r="AO65025" s="9"/>
      <c r="AP65025" s="9"/>
      <c r="AQ65025" s="9"/>
    </row>
    <row r="65026" spans="41:43" x14ac:dyDescent="0.3">
      <c r="AO65026" s="9"/>
      <c r="AP65026" s="9"/>
      <c r="AQ65026" s="9"/>
    </row>
    <row r="65027" spans="41:43" x14ac:dyDescent="0.3">
      <c r="AO65027" s="9"/>
      <c r="AP65027" s="9"/>
      <c r="AQ65027" s="9"/>
    </row>
    <row r="65028" spans="41:43" x14ac:dyDescent="0.3">
      <c r="AO65028" s="9"/>
      <c r="AP65028" s="9"/>
      <c r="AQ65028" s="9"/>
    </row>
    <row r="65029" spans="41:43" x14ac:dyDescent="0.3">
      <c r="AO65029" s="9"/>
      <c r="AP65029" s="9"/>
      <c r="AQ65029" s="9"/>
    </row>
    <row r="65030" spans="41:43" x14ac:dyDescent="0.3">
      <c r="AO65030" s="9"/>
      <c r="AP65030" s="9"/>
      <c r="AQ65030" s="9"/>
    </row>
    <row r="65031" spans="41:43" x14ac:dyDescent="0.3">
      <c r="AO65031" s="9"/>
      <c r="AP65031" s="9"/>
      <c r="AQ65031" s="9"/>
    </row>
    <row r="65032" spans="41:43" x14ac:dyDescent="0.3">
      <c r="AO65032" s="9"/>
      <c r="AP65032" s="9"/>
      <c r="AQ65032" s="9"/>
    </row>
    <row r="65033" spans="41:43" x14ac:dyDescent="0.3">
      <c r="AO65033" s="9"/>
      <c r="AP65033" s="9"/>
      <c r="AQ65033" s="9"/>
    </row>
    <row r="65034" spans="41:43" x14ac:dyDescent="0.3">
      <c r="AO65034" s="9"/>
      <c r="AP65034" s="9"/>
      <c r="AQ65034" s="9"/>
    </row>
    <row r="65035" spans="41:43" x14ac:dyDescent="0.3">
      <c r="AO65035" s="9"/>
      <c r="AP65035" s="9"/>
      <c r="AQ65035" s="9"/>
    </row>
    <row r="65036" spans="41:43" x14ac:dyDescent="0.3">
      <c r="AO65036" s="9"/>
      <c r="AP65036" s="9"/>
      <c r="AQ65036" s="9"/>
    </row>
    <row r="65037" spans="41:43" x14ac:dyDescent="0.3">
      <c r="AO65037" s="9"/>
      <c r="AP65037" s="9"/>
      <c r="AQ65037" s="9"/>
    </row>
    <row r="65038" spans="41:43" x14ac:dyDescent="0.3">
      <c r="AO65038" s="9"/>
      <c r="AP65038" s="9"/>
      <c r="AQ65038" s="9"/>
    </row>
    <row r="65039" spans="41:43" x14ac:dyDescent="0.3">
      <c r="AO65039" s="9"/>
      <c r="AP65039" s="9"/>
      <c r="AQ65039" s="9"/>
    </row>
    <row r="65040" spans="41:43" x14ac:dyDescent="0.3">
      <c r="AO65040" s="9"/>
      <c r="AP65040" s="9"/>
      <c r="AQ65040" s="9"/>
    </row>
    <row r="65041" spans="41:43" x14ac:dyDescent="0.3">
      <c r="AO65041" s="9"/>
      <c r="AP65041" s="9"/>
      <c r="AQ65041" s="9"/>
    </row>
    <row r="65042" spans="41:43" x14ac:dyDescent="0.3">
      <c r="AO65042" s="9"/>
      <c r="AP65042" s="9"/>
      <c r="AQ65042" s="9"/>
    </row>
    <row r="65043" spans="41:43" x14ac:dyDescent="0.3">
      <c r="AO65043" s="9"/>
      <c r="AP65043" s="9"/>
      <c r="AQ65043" s="9"/>
    </row>
    <row r="65044" spans="41:43" x14ac:dyDescent="0.3">
      <c r="AO65044" s="9"/>
      <c r="AP65044" s="9"/>
      <c r="AQ65044" s="9"/>
    </row>
    <row r="65045" spans="41:43" x14ac:dyDescent="0.3">
      <c r="AO65045" s="9"/>
      <c r="AP65045" s="9"/>
      <c r="AQ65045" s="9"/>
    </row>
    <row r="65046" spans="41:43" x14ac:dyDescent="0.3">
      <c r="AO65046" s="9"/>
      <c r="AP65046" s="9"/>
      <c r="AQ65046" s="9"/>
    </row>
    <row r="65047" spans="41:43" x14ac:dyDescent="0.3">
      <c r="AO65047" s="9"/>
      <c r="AP65047" s="9"/>
      <c r="AQ65047" s="9"/>
    </row>
    <row r="65048" spans="41:43" x14ac:dyDescent="0.3">
      <c r="AO65048" s="9"/>
      <c r="AP65048" s="9"/>
      <c r="AQ65048" s="9"/>
    </row>
    <row r="65049" spans="41:43" x14ac:dyDescent="0.3">
      <c r="AO65049" s="9"/>
      <c r="AP65049" s="9"/>
      <c r="AQ65049" s="9"/>
    </row>
    <row r="65050" spans="41:43" x14ac:dyDescent="0.3">
      <c r="AO65050" s="9"/>
      <c r="AP65050" s="9"/>
      <c r="AQ65050" s="9"/>
    </row>
    <row r="65051" spans="41:43" x14ac:dyDescent="0.3">
      <c r="AO65051" s="9"/>
      <c r="AP65051" s="9"/>
      <c r="AQ65051" s="9"/>
    </row>
    <row r="65052" spans="41:43" x14ac:dyDescent="0.3">
      <c r="AO65052" s="9"/>
      <c r="AP65052" s="9"/>
      <c r="AQ65052" s="9"/>
    </row>
    <row r="65053" spans="41:43" x14ac:dyDescent="0.3">
      <c r="AO65053" s="9"/>
      <c r="AP65053" s="9"/>
      <c r="AQ65053" s="9"/>
    </row>
    <row r="65054" spans="41:43" x14ac:dyDescent="0.3">
      <c r="AO65054" s="9"/>
      <c r="AP65054" s="9"/>
      <c r="AQ65054" s="9"/>
    </row>
    <row r="65055" spans="41:43" x14ac:dyDescent="0.3">
      <c r="AO65055" s="9"/>
      <c r="AP65055" s="9"/>
      <c r="AQ65055" s="9"/>
    </row>
    <row r="65056" spans="41:43" x14ac:dyDescent="0.3">
      <c r="AO65056" s="9"/>
      <c r="AP65056" s="9"/>
      <c r="AQ65056" s="9"/>
    </row>
    <row r="65057" spans="41:43" x14ac:dyDescent="0.3">
      <c r="AO65057" s="9"/>
      <c r="AP65057" s="9"/>
      <c r="AQ65057" s="9"/>
    </row>
    <row r="65058" spans="41:43" x14ac:dyDescent="0.3">
      <c r="AO65058" s="9"/>
      <c r="AP65058" s="9"/>
      <c r="AQ65058" s="9"/>
    </row>
    <row r="65059" spans="41:43" x14ac:dyDescent="0.3">
      <c r="AO65059" s="9"/>
      <c r="AP65059" s="9"/>
      <c r="AQ65059" s="9"/>
    </row>
    <row r="65060" spans="41:43" x14ac:dyDescent="0.3">
      <c r="AO65060" s="9"/>
      <c r="AP65060" s="9"/>
      <c r="AQ65060" s="9"/>
    </row>
    <row r="65061" spans="41:43" x14ac:dyDescent="0.3">
      <c r="AO65061" s="9"/>
      <c r="AP65061" s="9"/>
      <c r="AQ65061" s="9"/>
    </row>
    <row r="65062" spans="41:43" x14ac:dyDescent="0.3">
      <c r="AO65062" s="9"/>
      <c r="AP65062" s="9"/>
      <c r="AQ65062" s="9"/>
    </row>
    <row r="65063" spans="41:43" x14ac:dyDescent="0.3">
      <c r="AO65063" s="9"/>
      <c r="AP65063" s="9"/>
      <c r="AQ65063" s="9"/>
    </row>
    <row r="65064" spans="41:43" x14ac:dyDescent="0.3">
      <c r="AO65064" s="9"/>
      <c r="AP65064" s="9"/>
      <c r="AQ65064" s="9"/>
    </row>
    <row r="65065" spans="41:43" x14ac:dyDescent="0.3">
      <c r="AO65065" s="9"/>
      <c r="AP65065" s="9"/>
      <c r="AQ65065" s="9"/>
    </row>
    <row r="65066" spans="41:43" x14ac:dyDescent="0.3">
      <c r="AO65066" s="9"/>
      <c r="AP65066" s="9"/>
      <c r="AQ65066" s="9"/>
    </row>
    <row r="65067" spans="41:43" x14ac:dyDescent="0.3">
      <c r="AO65067" s="9"/>
      <c r="AP65067" s="9"/>
      <c r="AQ65067" s="9"/>
    </row>
    <row r="65068" spans="41:43" x14ac:dyDescent="0.3">
      <c r="AO65068" s="9"/>
      <c r="AP65068" s="9"/>
      <c r="AQ65068" s="9"/>
    </row>
    <row r="65069" spans="41:43" x14ac:dyDescent="0.3">
      <c r="AO65069" s="9"/>
      <c r="AP65069" s="9"/>
      <c r="AQ65069" s="9"/>
    </row>
    <row r="65070" spans="41:43" x14ac:dyDescent="0.3">
      <c r="AO65070" s="9"/>
      <c r="AP65070" s="9"/>
      <c r="AQ65070" s="9"/>
    </row>
    <row r="65071" spans="41:43" x14ac:dyDescent="0.3">
      <c r="AO65071" s="9"/>
      <c r="AP65071" s="9"/>
      <c r="AQ65071" s="9"/>
    </row>
    <row r="65072" spans="41:43" x14ac:dyDescent="0.3">
      <c r="AO65072" s="9"/>
      <c r="AP65072" s="9"/>
      <c r="AQ65072" s="9"/>
    </row>
    <row r="65073" spans="41:43" x14ac:dyDescent="0.3">
      <c r="AO65073" s="9"/>
      <c r="AP65073" s="9"/>
      <c r="AQ65073" s="9"/>
    </row>
    <row r="65074" spans="41:43" x14ac:dyDescent="0.3">
      <c r="AO65074" s="9"/>
      <c r="AP65074" s="9"/>
      <c r="AQ65074" s="9"/>
    </row>
    <row r="65075" spans="41:43" x14ac:dyDescent="0.3">
      <c r="AO65075" s="9"/>
      <c r="AP65075" s="9"/>
      <c r="AQ65075" s="9"/>
    </row>
    <row r="65076" spans="41:43" x14ac:dyDescent="0.3">
      <c r="AO65076" s="9"/>
      <c r="AP65076" s="9"/>
      <c r="AQ65076" s="9"/>
    </row>
    <row r="65077" spans="41:43" x14ac:dyDescent="0.3">
      <c r="AO65077" s="9"/>
      <c r="AP65077" s="9"/>
      <c r="AQ65077" s="9"/>
    </row>
    <row r="65078" spans="41:43" x14ac:dyDescent="0.3">
      <c r="AO65078" s="9"/>
      <c r="AP65078" s="9"/>
      <c r="AQ65078" s="9"/>
    </row>
    <row r="65079" spans="41:43" x14ac:dyDescent="0.3">
      <c r="AO65079" s="9"/>
      <c r="AP65079" s="9"/>
      <c r="AQ65079" s="9"/>
    </row>
    <row r="65080" spans="41:43" x14ac:dyDescent="0.3">
      <c r="AO65080" s="9"/>
      <c r="AP65080" s="9"/>
      <c r="AQ65080" s="9"/>
    </row>
    <row r="65081" spans="41:43" x14ac:dyDescent="0.3">
      <c r="AO65081" s="9"/>
      <c r="AP65081" s="9"/>
      <c r="AQ65081" s="9"/>
    </row>
    <row r="65082" spans="41:43" x14ac:dyDescent="0.3">
      <c r="AO65082" s="9"/>
      <c r="AP65082" s="9"/>
      <c r="AQ65082" s="9"/>
    </row>
    <row r="65083" spans="41:43" x14ac:dyDescent="0.3">
      <c r="AO65083" s="9"/>
      <c r="AP65083" s="9"/>
      <c r="AQ65083" s="9"/>
    </row>
    <row r="65084" spans="41:43" x14ac:dyDescent="0.3">
      <c r="AO65084" s="9"/>
      <c r="AP65084" s="9"/>
      <c r="AQ65084" s="9"/>
    </row>
    <row r="65085" spans="41:43" x14ac:dyDescent="0.3">
      <c r="AO65085" s="9"/>
      <c r="AP65085" s="9"/>
      <c r="AQ65085" s="9"/>
    </row>
    <row r="65086" spans="41:43" x14ac:dyDescent="0.3">
      <c r="AO65086" s="9"/>
      <c r="AP65086" s="9"/>
      <c r="AQ65086" s="9"/>
    </row>
    <row r="65087" spans="41:43" x14ac:dyDescent="0.3">
      <c r="AO65087" s="9"/>
      <c r="AP65087" s="9"/>
      <c r="AQ65087" s="9"/>
    </row>
    <row r="65088" spans="41:43" x14ac:dyDescent="0.3">
      <c r="AO65088" s="9"/>
      <c r="AP65088" s="9"/>
      <c r="AQ65088" s="9"/>
    </row>
    <row r="65089" spans="41:43" x14ac:dyDescent="0.3">
      <c r="AO65089" s="9"/>
      <c r="AP65089" s="9"/>
      <c r="AQ65089" s="9"/>
    </row>
    <row r="65090" spans="41:43" x14ac:dyDescent="0.3">
      <c r="AO65090" s="9"/>
      <c r="AP65090" s="9"/>
      <c r="AQ65090" s="9"/>
    </row>
    <row r="65091" spans="41:43" x14ac:dyDescent="0.3">
      <c r="AO65091" s="9"/>
      <c r="AP65091" s="9"/>
      <c r="AQ65091" s="9"/>
    </row>
    <row r="65092" spans="41:43" x14ac:dyDescent="0.3">
      <c r="AO65092" s="9"/>
      <c r="AP65092" s="9"/>
      <c r="AQ65092" s="9"/>
    </row>
    <row r="65093" spans="41:43" x14ac:dyDescent="0.3">
      <c r="AO65093" s="9"/>
      <c r="AP65093" s="9"/>
      <c r="AQ65093" s="9"/>
    </row>
    <row r="65094" spans="41:43" x14ac:dyDescent="0.3">
      <c r="AO65094" s="9"/>
      <c r="AP65094" s="9"/>
      <c r="AQ65094" s="9"/>
    </row>
    <row r="65095" spans="41:43" x14ac:dyDescent="0.3">
      <c r="AO65095" s="9"/>
      <c r="AP65095" s="9"/>
      <c r="AQ65095" s="9"/>
    </row>
    <row r="65096" spans="41:43" x14ac:dyDescent="0.3">
      <c r="AO65096" s="9"/>
      <c r="AP65096" s="9"/>
      <c r="AQ65096" s="9"/>
    </row>
    <row r="65097" spans="41:43" x14ac:dyDescent="0.3">
      <c r="AO65097" s="9"/>
      <c r="AP65097" s="9"/>
      <c r="AQ65097" s="9"/>
    </row>
    <row r="65098" spans="41:43" x14ac:dyDescent="0.3">
      <c r="AO65098" s="9"/>
      <c r="AP65098" s="9"/>
      <c r="AQ65098" s="9"/>
    </row>
    <row r="65099" spans="41:43" x14ac:dyDescent="0.3">
      <c r="AO65099" s="9"/>
      <c r="AP65099" s="9"/>
      <c r="AQ65099" s="9"/>
    </row>
    <row r="65100" spans="41:43" x14ac:dyDescent="0.3">
      <c r="AO65100" s="9"/>
      <c r="AP65100" s="9"/>
      <c r="AQ65100" s="9"/>
    </row>
    <row r="65101" spans="41:43" x14ac:dyDescent="0.3">
      <c r="AO65101" s="9"/>
      <c r="AP65101" s="9"/>
      <c r="AQ65101" s="9"/>
    </row>
    <row r="65102" spans="41:43" x14ac:dyDescent="0.3">
      <c r="AO65102" s="9"/>
      <c r="AP65102" s="9"/>
      <c r="AQ65102" s="9"/>
    </row>
    <row r="65103" spans="41:43" x14ac:dyDescent="0.3">
      <c r="AO65103" s="9"/>
      <c r="AP65103" s="9"/>
      <c r="AQ65103" s="9"/>
    </row>
    <row r="65104" spans="41:43" x14ac:dyDescent="0.3">
      <c r="AO65104" s="9"/>
      <c r="AP65104" s="9"/>
      <c r="AQ65104" s="9"/>
    </row>
    <row r="65105" spans="41:43" x14ac:dyDescent="0.3">
      <c r="AO65105" s="9"/>
      <c r="AP65105" s="9"/>
      <c r="AQ65105" s="9"/>
    </row>
    <row r="65106" spans="41:43" x14ac:dyDescent="0.3">
      <c r="AO65106" s="9"/>
      <c r="AP65106" s="9"/>
      <c r="AQ65106" s="9"/>
    </row>
    <row r="65107" spans="41:43" x14ac:dyDescent="0.3">
      <c r="AO65107" s="9"/>
      <c r="AP65107" s="9"/>
      <c r="AQ65107" s="9"/>
    </row>
    <row r="65108" spans="41:43" x14ac:dyDescent="0.3">
      <c r="AO65108" s="9"/>
      <c r="AP65108" s="9"/>
      <c r="AQ65108" s="9"/>
    </row>
    <row r="65109" spans="41:43" x14ac:dyDescent="0.3">
      <c r="AO65109" s="9"/>
      <c r="AP65109" s="9"/>
      <c r="AQ65109" s="9"/>
    </row>
    <row r="65110" spans="41:43" x14ac:dyDescent="0.3">
      <c r="AO65110" s="9"/>
      <c r="AP65110" s="9"/>
      <c r="AQ65110" s="9"/>
    </row>
    <row r="65111" spans="41:43" x14ac:dyDescent="0.3">
      <c r="AO65111" s="9"/>
      <c r="AP65111" s="9"/>
      <c r="AQ65111" s="9"/>
    </row>
    <row r="65112" spans="41:43" x14ac:dyDescent="0.3">
      <c r="AO65112" s="9"/>
      <c r="AP65112" s="9"/>
      <c r="AQ65112" s="9"/>
    </row>
    <row r="65113" spans="41:43" x14ac:dyDescent="0.3">
      <c r="AO65113" s="9"/>
      <c r="AP65113" s="9"/>
      <c r="AQ65113" s="9"/>
    </row>
    <row r="65114" spans="41:43" x14ac:dyDescent="0.3">
      <c r="AO65114" s="9"/>
      <c r="AP65114" s="9"/>
      <c r="AQ65114" s="9"/>
    </row>
    <row r="65115" spans="41:43" x14ac:dyDescent="0.3">
      <c r="AO65115" s="9"/>
      <c r="AP65115" s="9"/>
      <c r="AQ65115" s="9"/>
    </row>
    <row r="65116" spans="41:43" x14ac:dyDescent="0.3">
      <c r="AO65116" s="9"/>
      <c r="AP65116" s="9"/>
      <c r="AQ65116" s="9"/>
    </row>
    <row r="65117" spans="41:43" x14ac:dyDescent="0.3">
      <c r="AO65117" s="9"/>
      <c r="AP65117" s="9"/>
      <c r="AQ65117" s="9"/>
    </row>
    <row r="65118" spans="41:43" x14ac:dyDescent="0.3">
      <c r="AO65118" s="9"/>
      <c r="AP65118" s="9"/>
      <c r="AQ65118" s="9"/>
    </row>
    <row r="65119" spans="41:43" x14ac:dyDescent="0.3">
      <c r="AO65119" s="9"/>
      <c r="AP65119" s="9"/>
      <c r="AQ65119" s="9"/>
    </row>
    <row r="65120" spans="41:43" x14ac:dyDescent="0.3">
      <c r="AO65120" s="9"/>
      <c r="AP65120" s="9"/>
      <c r="AQ65120" s="9"/>
    </row>
    <row r="65121" spans="41:43" x14ac:dyDescent="0.3">
      <c r="AO65121" s="9"/>
      <c r="AP65121" s="9"/>
      <c r="AQ65121" s="9"/>
    </row>
    <row r="65122" spans="41:43" x14ac:dyDescent="0.3">
      <c r="AO65122" s="9"/>
      <c r="AP65122" s="9"/>
      <c r="AQ65122" s="9"/>
    </row>
    <row r="65123" spans="41:43" x14ac:dyDescent="0.3">
      <c r="AO65123" s="9"/>
      <c r="AP65123" s="9"/>
      <c r="AQ65123" s="9"/>
    </row>
    <row r="65124" spans="41:43" x14ac:dyDescent="0.3">
      <c r="AO65124" s="9"/>
      <c r="AP65124" s="9"/>
      <c r="AQ65124" s="9"/>
    </row>
    <row r="65125" spans="41:43" x14ac:dyDescent="0.3">
      <c r="AO65125" s="9"/>
      <c r="AP65125" s="9"/>
      <c r="AQ65125" s="9"/>
    </row>
    <row r="65126" spans="41:43" x14ac:dyDescent="0.3">
      <c r="AO65126" s="9"/>
      <c r="AP65126" s="9"/>
      <c r="AQ65126" s="9"/>
    </row>
    <row r="65127" spans="41:43" x14ac:dyDescent="0.3">
      <c r="AO65127" s="9"/>
      <c r="AP65127" s="9"/>
      <c r="AQ65127" s="9"/>
    </row>
    <row r="65128" spans="41:43" x14ac:dyDescent="0.3">
      <c r="AO65128" s="9"/>
      <c r="AP65128" s="9"/>
      <c r="AQ65128" s="9"/>
    </row>
    <row r="65129" spans="41:43" x14ac:dyDescent="0.3">
      <c r="AO65129" s="9"/>
      <c r="AP65129" s="9"/>
      <c r="AQ65129" s="9"/>
    </row>
    <row r="65130" spans="41:43" x14ac:dyDescent="0.3">
      <c r="AO65130" s="9"/>
      <c r="AP65130" s="9"/>
      <c r="AQ65130" s="9"/>
    </row>
    <row r="65131" spans="41:43" x14ac:dyDescent="0.3">
      <c r="AO65131" s="9"/>
      <c r="AP65131" s="9"/>
      <c r="AQ65131" s="9"/>
    </row>
    <row r="65132" spans="41:43" x14ac:dyDescent="0.3">
      <c r="AO65132" s="9"/>
      <c r="AP65132" s="9"/>
      <c r="AQ65132" s="9"/>
    </row>
    <row r="65133" spans="41:43" x14ac:dyDescent="0.3">
      <c r="AO65133" s="9"/>
      <c r="AP65133" s="9"/>
      <c r="AQ65133" s="9"/>
    </row>
    <row r="65134" spans="41:43" x14ac:dyDescent="0.3">
      <c r="AO65134" s="9"/>
      <c r="AP65134" s="9"/>
      <c r="AQ65134" s="9"/>
    </row>
    <row r="65135" spans="41:43" x14ac:dyDescent="0.3">
      <c r="AO65135" s="9"/>
      <c r="AP65135" s="9"/>
      <c r="AQ65135" s="9"/>
    </row>
    <row r="65136" spans="41:43" x14ac:dyDescent="0.3">
      <c r="AO65136" s="9"/>
      <c r="AP65136" s="9"/>
      <c r="AQ65136" s="9"/>
    </row>
    <row r="65137" spans="41:43" x14ac:dyDescent="0.3">
      <c r="AO65137" s="9"/>
      <c r="AP65137" s="9"/>
      <c r="AQ65137" s="9"/>
    </row>
    <row r="65138" spans="41:43" x14ac:dyDescent="0.3">
      <c r="AO65138" s="9"/>
      <c r="AP65138" s="9"/>
      <c r="AQ65138" s="9"/>
    </row>
    <row r="65139" spans="41:43" x14ac:dyDescent="0.3">
      <c r="AO65139" s="9"/>
      <c r="AP65139" s="9"/>
      <c r="AQ65139" s="9"/>
    </row>
    <row r="65140" spans="41:43" x14ac:dyDescent="0.3">
      <c r="AO65140" s="9"/>
      <c r="AP65140" s="9"/>
      <c r="AQ65140" s="9"/>
    </row>
    <row r="65141" spans="41:43" x14ac:dyDescent="0.3">
      <c r="AO65141" s="9"/>
      <c r="AP65141" s="9"/>
      <c r="AQ65141" s="9"/>
    </row>
    <row r="65142" spans="41:43" x14ac:dyDescent="0.3">
      <c r="AO65142" s="9"/>
      <c r="AP65142" s="9"/>
      <c r="AQ65142" s="9"/>
    </row>
    <row r="65143" spans="41:43" x14ac:dyDescent="0.3">
      <c r="AO65143" s="9"/>
      <c r="AP65143" s="9"/>
      <c r="AQ65143" s="9"/>
    </row>
    <row r="65144" spans="41:43" x14ac:dyDescent="0.3">
      <c r="AO65144" s="9"/>
      <c r="AP65144" s="9"/>
      <c r="AQ65144" s="9"/>
    </row>
    <row r="65145" spans="41:43" x14ac:dyDescent="0.3">
      <c r="AO65145" s="9"/>
      <c r="AP65145" s="9"/>
      <c r="AQ65145" s="9"/>
    </row>
    <row r="65146" spans="41:43" x14ac:dyDescent="0.3">
      <c r="AO65146" s="9"/>
      <c r="AP65146" s="9"/>
      <c r="AQ65146" s="9"/>
    </row>
    <row r="65147" spans="41:43" x14ac:dyDescent="0.3">
      <c r="AO65147" s="9"/>
      <c r="AP65147" s="9"/>
      <c r="AQ65147" s="9"/>
    </row>
    <row r="65148" spans="41:43" x14ac:dyDescent="0.3">
      <c r="AO65148" s="9"/>
      <c r="AP65148" s="9"/>
      <c r="AQ65148" s="9"/>
    </row>
    <row r="65149" spans="41:43" x14ac:dyDescent="0.3">
      <c r="AO65149" s="9"/>
      <c r="AP65149" s="9"/>
      <c r="AQ65149" s="9"/>
    </row>
    <row r="65150" spans="41:43" x14ac:dyDescent="0.3">
      <c r="AO65150" s="9"/>
      <c r="AP65150" s="9"/>
      <c r="AQ65150" s="9"/>
    </row>
    <row r="65151" spans="41:43" x14ac:dyDescent="0.3">
      <c r="AO65151" s="9"/>
      <c r="AP65151" s="9"/>
      <c r="AQ65151" s="9"/>
    </row>
    <row r="65152" spans="41:43" x14ac:dyDescent="0.3">
      <c r="AO65152" s="9"/>
      <c r="AP65152" s="9"/>
      <c r="AQ65152" s="9"/>
    </row>
    <row r="65153" spans="41:43" x14ac:dyDescent="0.3">
      <c r="AO65153" s="9"/>
      <c r="AP65153" s="9"/>
      <c r="AQ65153" s="9"/>
    </row>
    <row r="65154" spans="41:43" x14ac:dyDescent="0.3">
      <c r="AO65154" s="9"/>
      <c r="AP65154" s="9"/>
      <c r="AQ65154" s="9"/>
    </row>
    <row r="65155" spans="41:43" x14ac:dyDescent="0.3">
      <c r="AO65155" s="9"/>
      <c r="AP65155" s="9"/>
      <c r="AQ65155" s="9"/>
    </row>
    <row r="65156" spans="41:43" x14ac:dyDescent="0.3">
      <c r="AO65156" s="9"/>
      <c r="AP65156" s="9"/>
      <c r="AQ65156" s="9"/>
    </row>
    <row r="65157" spans="41:43" x14ac:dyDescent="0.3">
      <c r="AO65157" s="9"/>
      <c r="AP65157" s="9"/>
      <c r="AQ65157" s="9"/>
    </row>
    <row r="65158" spans="41:43" x14ac:dyDescent="0.3">
      <c r="AO65158" s="9"/>
      <c r="AP65158" s="9"/>
      <c r="AQ65158" s="9"/>
    </row>
    <row r="65159" spans="41:43" x14ac:dyDescent="0.3">
      <c r="AO65159" s="9"/>
      <c r="AP65159" s="9"/>
      <c r="AQ65159" s="9"/>
    </row>
    <row r="65160" spans="41:43" x14ac:dyDescent="0.3">
      <c r="AO65160" s="9"/>
      <c r="AP65160" s="9"/>
      <c r="AQ65160" s="9"/>
    </row>
    <row r="65161" spans="41:43" x14ac:dyDescent="0.3">
      <c r="AO65161" s="9"/>
      <c r="AP65161" s="9"/>
      <c r="AQ65161" s="9"/>
    </row>
    <row r="65162" spans="41:43" x14ac:dyDescent="0.3">
      <c r="AO65162" s="9"/>
      <c r="AP65162" s="9"/>
      <c r="AQ65162" s="9"/>
    </row>
    <row r="65163" spans="41:43" x14ac:dyDescent="0.3">
      <c r="AO65163" s="9"/>
      <c r="AP65163" s="9"/>
      <c r="AQ65163" s="9"/>
    </row>
    <row r="65164" spans="41:43" x14ac:dyDescent="0.3">
      <c r="AO65164" s="9"/>
      <c r="AP65164" s="9"/>
      <c r="AQ65164" s="9"/>
    </row>
    <row r="65165" spans="41:43" x14ac:dyDescent="0.3">
      <c r="AO65165" s="9"/>
      <c r="AP65165" s="9"/>
      <c r="AQ65165" s="9"/>
    </row>
    <row r="65166" spans="41:43" x14ac:dyDescent="0.3">
      <c r="AO65166" s="9"/>
      <c r="AP65166" s="9"/>
      <c r="AQ65166" s="9"/>
    </row>
    <row r="65167" spans="41:43" x14ac:dyDescent="0.3">
      <c r="AO65167" s="9"/>
      <c r="AP65167" s="9"/>
      <c r="AQ65167" s="9"/>
    </row>
    <row r="65168" spans="41:43" x14ac:dyDescent="0.3">
      <c r="AO65168" s="9"/>
      <c r="AP65168" s="9"/>
      <c r="AQ65168" s="9"/>
    </row>
    <row r="65169" spans="41:43" x14ac:dyDescent="0.3">
      <c r="AO65169" s="9"/>
      <c r="AP65169" s="9"/>
      <c r="AQ65169" s="9"/>
    </row>
    <row r="65170" spans="41:43" x14ac:dyDescent="0.3">
      <c r="AO65170" s="9"/>
      <c r="AP65170" s="9"/>
      <c r="AQ65170" s="9"/>
    </row>
    <row r="65171" spans="41:43" x14ac:dyDescent="0.3">
      <c r="AO65171" s="9"/>
      <c r="AP65171" s="9"/>
      <c r="AQ65171" s="9"/>
    </row>
    <row r="65172" spans="41:43" x14ac:dyDescent="0.3">
      <c r="AO65172" s="9"/>
      <c r="AP65172" s="9"/>
      <c r="AQ65172" s="9"/>
    </row>
    <row r="65173" spans="41:43" x14ac:dyDescent="0.3">
      <c r="AO65173" s="9"/>
      <c r="AP65173" s="9"/>
      <c r="AQ65173" s="9"/>
    </row>
    <row r="65174" spans="41:43" x14ac:dyDescent="0.3">
      <c r="AO65174" s="9"/>
      <c r="AP65174" s="9"/>
      <c r="AQ65174" s="9"/>
    </row>
    <row r="65175" spans="41:43" x14ac:dyDescent="0.3">
      <c r="AO65175" s="9"/>
      <c r="AP65175" s="9"/>
      <c r="AQ65175" s="9"/>
    </row>
    <row r="65176" spans="41:43" x14ac:dyDescent="0.3">
      <c r="AO65176" s="9"/>
      <c r="AP65176" s="9"/>
      <c r="AQ65176" s="9"/>
    </row>
    <row r="65177" spans="41:43" x14ac:dyDescent="0.3">
      <c r="AO65177" s="9"/>
      <c r="AP65177" s="9"/>
      <c r="AQ65177" s="9"/>
    </row>
    <row r="65178" spans="41:43" x14ac:dyDescent="0.3">
      <c r="AO65178" s="9"/>
      <c r="AP65178" s="9"/>
      <c r="AQ65178" s="9"/>
    </row>
    <row r="65179" spans="41:43" x14ac:dyDescent="0.3">
      <c r="AO65179" s="9"/>
      <c r="AP65179" s="9"/>
      <c r="AQ65179" s="9"/>
    </row>
    <row r="65180" spans="41:43" x14ac:dyDescent="0.3">
      <c r="AO65180" s="9"/>
      <c r="AP65180" s="9"/>
      <c r="AQ65180" s="9"/>
    </row>
    <row r="65181" spans="41:43" x14ac:dyDescent="0.3">
      <c r="AO65181" s="9"/>
      <c r="AP65181" s="9"/>
      <c r="AQ65181" s="9"/>
    </row>
    <row r="65182" spans="41:43" x14ac:dyDescent="0.3">
      <c r="AO65182" s="9"/>
      <c r="AP65182" s="9"/>
      <c r="AQ65182" s="9"/>
    </row>
    <row r="65183" spans="41:43" x14ac:dyDescent="0.3">
      <c r="AO65183" s="9"/>
      <c r="AP65183" s="9"/>
      <c r="AQ65183" s="9"/>
    </row>
    <row r="65184" spans="41:43" x14ac:dyDescent="0.3">
      <c r="AO65184" s="9"/>
      <c r="AP65184" s="9"/>
      <c r="AQ65184" s="9"/>
    </row>
    <row r="65185" spans="41:43" x14ac:dyDescent="0.3">
      <c r="AO65185" s="9"/>
      <c r="AP65185" s="9"/>
      <c r="AQ65185" s="9"/>
    </row>
    <row r="65186" spans="41:43" x14ac:dyDescent="0.3">
      <c r="AO65186" s="9"/>
      <c r="AP65186" s="9"/>
      <c r="AQ65186" s="9"/>
    </row>
    <row r="65187" spans="41:43" x14ac:dyDescent="0.3">
      <c r="AO65187" s="9"/>
      <c r="AP65187" s="9"/>
      <c r="AQ65187" s="9"/>
    </row>
    <row r="65188" spans="41:43" x14ac:dyDescent="0.3">
      <c r="AO65188" s="9"/>
      <c r="AP65188" s="9"/>
      <c r="AQ65188" s="9"/>
    </row>
    <row r="65189" spans="41:43" x14ac:dyDescent="0.3">
      <c r="AO65189" s="9"/>
      <c r="AP65189" s="9"/>
      <c r="AQ65189" s="9"/>
    </row>
    <row r="65190" spans="41:43" x14ac:dyDescent="0.3">
      <c r="AO65190" s="9"/>
      <c r="AP65190" s="9"/>
      <c r="AQ65190" s="9"/>
    </row>
    <row r="65191" spans="41:43" x14ac:dyDescent="0.3">
      <c r="AO65191" s="9"/>
      <c r="AP65191" s="9"/>
      <c r="AQ65191" s="9"/>
    </row>
    <row r="65192" spans="41:43" x14ac:dyDescent="0.3">
      <c r="AO65192" s="9"/>
      <c r="AP65192" s="9"/>
      <c r="AQ65192" s="9"/>
    </row>
    <row r="65193" spans="41:43" x14ac:dyDescent="0.3">
      <c r="AO65193" s="9"/>
      <c r="AP65193" s="9"/>
      <c r="AQ65193" s="9"/>
    </row>
    <row r="65194" spans="41:43" x14ac:dyDescent="0.3">
      <c r="AO65194" s="9"/>
      <c r="AP65194" s="9"/>
      <c r="AQ65194" s="9"/>
    </row>
    <row r="65195" spans="41:43" x14ac:dyDescent="0.3">
      <c r="AO65195" s="9"/>
      <c r="AP65195" s="9"/>
      <c r="AQ65195" s="9"/>
    </row>
    <row r="65196" spans="41:43" x14ac:dyDescent="0.3">
      <c r="AO65196" s="9"/>
      <c r="AP65196" s="9"/>
      <c r="AQ65196" s="9"/>
    </row>
    <row r="65197" spans="41:43" x14ac:dyDescent="0.3">
      <c r="AO65197" s="9"/>
      <c r="AP65197" s="9"/>
      <c r="AQ65197" s="9"/>
    </row>
    <row r="65198" spans="41:43" x14ac:dyDescent="0.3">
      <c r="AO65198" s="9"/>
      <c r="AP65198" s="9"/>
      <c r="AQ65198" s="9"/>
    </row>
    <row r="65199" spans="41:43" x14ac:dyDescent="0.3">
      <c r="AO65199" s="9"/>
      <c r="AP65199" s="9"/>
      <c r="AQ65199" s="9"/>
    </row>
    <row r="65200" spans="41:43" x14ac:dyDescent="0.3">
      <c r="AO65200" s="9"/>
      <c r="AP65200" s="9"/>
      <c r="AQ65200" s="9"/>
    </row>
    <row r="65201" spans="41:43" x14ac:dyDescent="0.3">
      <c r="AO65201" s="9"/>
      <c r="AP65201" s="9"/>
      <c r="AQ65201" s="9"/>
    </row>
    <row r="65202" spans="41:43" x14ac:dyDescent="0.3">
      <c r="AO65202" s="9"/>
      <c r="AP65202" s="9"/>
      <c r="AQ65202" s="9"/>
    </row>
    <row r="65203" spans="41:43" x14ac:dyDescent="0.3">
      <c r="AO65203" s="9"/>
      <c r="AP65203" s="9"/>
      <c r="AQ65203" s="9"/>
    </row>
    <row r="65204" spans="41:43" x14ac:dyDescent="0.3">
      <c r="AO65204" s="9"/>
      <c r="AP65204" s="9"/>
      <c r="AQ65204" s="9"/>
    </row>
    <row r="65205" spans="41:43" x14ac:dyDescent="0.3">
      <c r="AO65205" s="9"/>
      <c r="AP65205" s="9"/>
      <c r="AQ65205" s="9"/>
    </row>
    <row r="65206" spans="41:43" x14ac:dyDescent="0.3">
      <c r="AO65206" s="9"/>
      <c r="AP65206" s="9"/>
      <c r="AQ65206" s="9"/>
    </row>
    <row r="65207" spans="41:43" x14ac:dyDescent="0.3">
      <c r="AO65207" s="9"/>
      <c r="AP65207" s="9"/>
      <c r="AQ65207" s="9"/>
    </row>
    <row r="65208" spans="41:43" x14ac:dyDescent="0.3">
      <c r="AO65208" s="9"/>
      <c r="AP65208" s="9"/>
      <c r="AQ65208" s="9"/>
    </row>
    <row r="65209" spans="41:43" x14ac:dyDescent="0.3">
      <c r="AO65209" s="9"/>
      <c r="AP65209" s="9"/>
      <c r="AQ65209" s="9"/>
    </row>
    <row r="65210" spans="41:43" x14ac:dyDescent="0.3">
      <c r="AO65210" s="9"/>
      <c r="AP65210" s="9"/>
      <c r="AQ65210" s="9"/>
    </row>
    <row r="65211" spans="41:43" x14ac:dyDescent="0.3">
      <c r="AO65211" s="9"/>
      <c r="AP65211" s="9"/>
      <c r="AQ65211" s="9"/>
    </row>
    <row r="65212" spans="41:43" x14ac:dyDescent="0.3">
      <c r="AO65212" s="9"/>
      <c r="AP65212" s="9"/>
      <c r="AQ65212" s="9"/>
    </row>
    <row r="65213" spans="41:43" x14ac:dyDescent="0.3">
      <c r="AO65213" s="9"/>
      <c r="AP65213" s="9"/>
      <c r="AQ65213" s="9"/>
    </row>
    <row r="65214" spans="41:43" x14ac:dyDescent="0.3">
      <c r="AO65214" s="9"/>
      <c r="AP65214" s="9"/>
      <c r="AQ65214" s="9"/>
    </row>
    <row r="65215" spans="41:43" x14ac:dyDescent="0.3">
      <c r="AO65215" s="9"/>
      <c r="AP65215" s="9"/>
      <c r="AQ65215" s="9"/>
    </row>
    <row r="65216" spans="41:43" x14ac:dyDescent="0.3">
      <c r="AO65216" s="9"/>
      <c r="AP65216" s="9"/>
      <c r="AQ65216" s="9"/>
    </row>
    <row r="65217" spans="41:43" x14ac:dyDescent="0.3">
      <c r="AO65217" s="9"/>
      <c r="AP65217" s="9"/>
      <c r="AQ65217" s="9"/>
    </row>
    <row r="65218" spans="41:43" x14ac:dyDescent="0.3">
      <c r="AO65218" s="9"/>
      <c r="AP65218" s="9"/>
      <c r="AQ65218" s="9"/>
    </row>
    <row r="65219" spans="41:43" x14ac:dyDescent="0.3">
      <c r="AO65219" s="9"/>
      <c r="AP65219" s="9"/>
      <c r="AQ65219" s="9"/>
    </row>
    <row r="65220" spans="41:43" x14ac:dyDescent="0.3">
      <c r="AO65220" s="9"/>
      <c r="AP65220" s="9"/>
      <c r="AQ65220" s="9"/>
    </row>
    <row r="65221" spans="41:43" x14ac:dyDescent="0.3">
      <c r="AO65221" s="9"/>
      <c r="AP65221" s="9"/>
      <c r="AQ65221" s="9"/>
    </row>
    <row r="65222" spans="41:43" x14ac:dyDescent="0.3">
      <c r="AO65222" s="9"/>
      <c r="AP65222" s="9"/>
      <c r="AQ65222" s="9"/>
    </row>
    <row r="65223" spans="41:43" x14ac:dyDescent="0.3">
      <c r="AO65223" s="9"/>
      <c r="AP65223" s="9"/>
      <c r="AQ65223" s="9"/>
    </row>
    <row r="65224" spans="41:43" x14ac:dyDescent="0.3">
      <c r="AO65224" s="9"/>
      <c r="AP65224" s="9"/>
      <c r="AQ65224" s="9"/>
    </row>
    <row r="65225" spans="41:43" x14ac:dyDescent="0.3">
      <c r="AO65225" s="9"/>
      <c r="AP65225" s="9"/>
      <c r="AQ65225" s="9"/>
    </row>
    <row r="65226" spans="41:43" x14ac:dyDescent="0.3">
      <c r="AO65226" s="9"/>
      <c r="AP65226" s="9"/>
      <c r="AQ65226" s="9"/>
    </row>
    <row r="65227" spans="41:43" x14ac:dyDescent="0.3">
      <c r="AO65227" s="9"/>
      <c r="AP65227" s="9"/>
      <c r="AQ65227" s="9"/>
    </row>
    <row r="65228" spans="41:43" x14ac:dyDescent="0.3">
      <c r="AO65228" s="9"/>
      <c r="AP65228" s="9"/>
      <c r="AQ65228" s="9"/>
    </row>
    <row r="65229" spans="41:43" x14ac:dyDescent="0.3">
      <c r="AO65229" s="9"/>
      <c r="AP65229" s="9"/>
      <c r="AQ65229" s="9"/>
    </row>
    <row r="65230" spans="41:43" x14ac:dyDescent="0.3">
      <c r="AO65230" s="9"/>
      <c r="AP65230" s="9"/>
      <c r="AQ65230" s="9"/>
    </row>
    <row r="65231" spans="41:43" x14ac:dyDescent="0.3">
      <c r="AO65231" s="9"/>
      <c r="AP65231" s="9"/>
      <c r="AQ65231" s="9"/>
    </row>
    <row r="65232" spans="41:43" x14ac:dyDescent="0.3">
      <c r="AO65232" s="9"/>
      <c r="AP65232" s="9"/>
      <c r="AQ65232" s="9"/>
    </row>
    <row r="65233" spans="41:43" x14ac:dyDescent="0.3">
      <c r="AO65233" s="9"/>
      <c r="AP65233" s="9"/>
      <c r="AQ65233" s="9"/>
    </row>
    <row r="65234" spans="41:43" x14ac:dyDescent="0.3">
      <c r="AO65234" s="9"/>
      <c r="AP65234" s="9"/>
      <c r="AQ65234" s="9"/>
    </row>
    <row r="65235" spans="41:43" x14ac:dyDescent="0.3">
      <c r="AO65235" s="9"/>
      <c r="AP65235" s="9"/>
      <c r="AQ65235" s="9"/>
    </row>
    <row r="65236" spans="41:43" x14ac:dyDescent="0.3">
      <c r="AO65236" s="9"/>
      <c r="AP65236" s="9"/>
      <c r="AQ65236" s="9"/>
    </row>
    <row r="65237" spans="41:43" x14ac:dyDescent="0.3">
      <c r="AO65237" s="9"/>
      <c r="AP65237" s="9"/>
      <c r="AQ65237" s="9"/>
    </row>
    <row r="65238" spans="41:43" x14ac:dyDescent="0.3">
      <c r="AO65238" s="9"/>
      <c r="AP65238" s="9"/>
      <c r="AQ65238" s="9"/>
    </row>
    <row r="65239" spans="41:43" x14ac:dyDescent="0.3">
      <c r="AO65239" s="9"/>
      <c r="AP65239" s="9"/>
      <c r="AQ65239" s="9"/>
    </row>
    <row r="65240" spans="41:43" x14ac:dyDescent="0.3">
      <c r="AO65240" s="9"/>
      <c r="AP65240" s="9"/>
      <c r="AQ65240" s="9"/>
    </row>
    <row r="65241" spans="41:43" x14ac:dyDescent="0.3">
      <c r="AO65241" s="9"/>
      <c r="AP65241" s="9"/>
      <c r="AQ65241" s="9"/>
    </row>
    <row r="65242" spans="41:43" x14ac:dyDescent="0.3">
      <c r="AO65242" s="9"/>
      <c r="AP65242" s="9"/>
      <c r="AQ65242" s="9"/>
    </row>
    <row r="65243" spans="41:43" x14ac:dyDescent="0.3">
      <c r="AO65243" s="9"/>
      <c r="AP65243" s="9"/>
      <c r="AQ65243" s="9"/>
    </row>
    <row r="65244" spans="41:43" x14ac:dyDescent="0.3">
      <c r="AO65244" s="9"/>
      <c r="AP65244" s="9"/>
      <c r="AQ65244" s="9"/>
    </row>
    <row r="65245" spans="41:43" x14ac:dyDescent="0.3">
      <c r="AO65245" s="9"/>
      <c r="AP65245" s="9"/>
      <c r="AQ65245" s="9"/>
    </row>
    <row r="65246" spans="41:43" x14ac:dyDescent="0.3">
      <c r="AO65246" s="9"/>
      <c r="AP65246" s="9"/>
      <c r="AQ65246" s="9"/>
    </row>
    <row r="65247" spans="41:43" x14ac:dyDescent="0.3">
      <c r="AO65247" s="9"/>
      <c r="AP65247" s="9"/>
      <c r="AQ65247" s="9"/>
    </row>
    <row r="65248" spans="41:43" x14ac:dyDescent="0.3">
      <c r="AO65248" s="9"/>
      <c r="AP65248" s="9"/>
      <c r="AQ65248" s="9"/>
    </row>
    <row r="65249" spans="41:43" x14ac:dyDescent="0.3">
      <c r="AO65249" s="9"/>
      <c r="AP65249" s="9"/>
      <c r="AQ65249" s="9"/>
    </row>
    <row r="65250" spans="41:43" x14ac:dyDescent="0.3">
      <c r="AO65250" s="9"/>
      <c r="AP65250" s="9"/>
      <c r="AQ65250" s="9"/>
    </row>
    <row r="65251" spans="41:43" x14ac:dyDescent="0.3">
      <c r="AO65251" s="9"/>
      <c r="AP65251" s="9"/>
      <c r="AQ65251" s="9"/>
    </row>
    <row r="65252" spans="41:43" x14ac:dyDescent="0.3">
      <c r="AO65252" s="9"/>
      <c r="AP65252" s="9"/>
      <c r="AQ65252" s="9"/>
    </row>
    <row r="65253" spans="41:43" x14ac:dyDescent="0.3">
      <c r="AO65253" s="9"/>
      <c r="AP65253" s="9"/>
      <c r="AQ65253" s="9"/>
    </row>
    <row r="65254" spans="41:43" x14ac:dyDescent="0.3">
      <c r="AO65254" s="9"/>
      <c r="AP65254" s="9"/>
      <c r="AQ65254" s="9"/>
    </row>
    <row r="65255" spans="41:43" x14ac:dyDescent="0.3">
      <c r="AO65255" s="9"/>
      <c r="AP65255" s="9"/>
      <c r="AQ65255" s="9"/>
    </row>
    <row r="65256" spans="41:43" x14ac:dyDescent="0.3">
      <c r="AO65256" s="9"/>
      <c r="AP65256" s="9"/>
      <c r="AQ65256" s="9"/>
    </row>
    <row r="65257" spans="41:43" x14ac:dyDescent="0.3">
      <c r="AO65257" s="9"/>
      <c r="AP65257" s="9"/>
      <c r="AQ65257" s="9"/>
    </row>
    <row r="65258" spans="41:43" x14ac:dyDescent="0.3">
      <c r="AO65258" s="9"/>
      <c r="AP65258" s="9"/>
      <c r="AQ65258" s="9"/>
    </row>
    <row r="65259" spans="41:43" x14ac:dyDescent="0.3">
      <c r="AO65259" s="9"/>
      <c r="AP65259" s="9"/>
      <c r="AQ65259" s="9"/>
    </row>
    <row r="65260" spans="41:43" x14ac:dyDescent="0.3">
      <c r="AO65260" s="9"/>
      <c r="AP65260" s="9"/>
      <c r="AQ65260" s="9"/>
    </row>
    <row r="65261" spans="41:43" x14ac:dyDescent="0.3">
      <c r="AO65261" s="9"/>
      <c r="AP65261" s="9"/>
      <c r="AQ65261" s="9"/>
    </row>
    <row r="65262" spans="41:43" x14ac:dyDescent="0.3">
      <c r="AO65262" s="9"/>
      <c r="AP65262" s="9"/>
      <c r="AQ65262" s="9"/>
    </row>
    <row r="65263" spans="41:43" x14ac:dyDescent="0.3">
      <c r="AO65263" s="9"/>
      <c r="AP65263" s="9"/>
      <c r="AQ65263" s="9"/>
    </row>
    <row r="65264" spans="41:43" x14ac:dyDescent="0.3">
      <c r="AO65264" s="9"/>
      <c r="AP65264" s="9"/>
      <c r="AQ65264" s="9"/>
    </row>
    <row r="65265" spans="41:43" x14ac:dyDescent="0.3">
      <c r="AO65265" s="9"/>
      <c r="AP65265" s="9"/>
      <c r="AQ65265" s="9"/>
    </row>
    <row r="65266" spans="41:43" x14ac:dyDescent="0.3">
      <c r="AO65266" s="9"/>
      <c r="AP65266" s="9"/>
      <c r="AQ65266" s="9"/>
    </row>
    <row r="65267" spans="41:43" x14ac:dyDescent="0.3">
      <c r="AO65267" s="9"/>
      <c r="AP65267" s="9"/>
      <c r="AQ65267" s="9"/>
    </row>
    <row r="65268" spans="41:43" x14ac:dyDescent="0.3">
      <c r="AO65268" s="9"/>
      <c r="AP65268" s="9"/>
      <c r="AQ65268" s="9"/>
    </row>
    <row r="65269" spans="41:43" x14ac:dyDescent="0.3">
      <c r="AO65269" s="9"/>
      <c r="AP65269" s="9"/>
      <c r="AQ65269" s="9"/>
    </row>
    <row r="65270" spans="41:43" x14ac:dyDescent="0.3">
      <c r="AO65270" s="9"/>
      <c r="AP65270" s="9"/>
      <c r="AQ65270" s="9"/>
    </row>
    <row r="65271" spans="41:43" x14ac:dyDescent="0.3">
      <c r="AO65271" s="9"/>
      <c r="AP65271" s="9"/>
      <c r="AQ65271" s="9"/>
    </row>
    <row r="65272" spans="41:43" x14ac:dyDescent="0.3">
      <c r="AO65272" s="9"/>
      <c r="AP65272" s="9"/>
      <c r="AQ65272" s="9"/>
    </row>
    <row r="65273" spans="41:43" x14ac:dyDescent="0.3">
      <c r="AO65273" s="9"/>
      <c r="AP65273" s="9"/>
      <c r="AQ65273" s="9"/>
    </row>
    <row r="65274" spans="41:43" x14ac:dyDescent="0.3">
      <c r="AO65274" s="9"/>
      <c r="AP65274" s="9"/>
      <c r="AQ65274" s="9"/>
    </row>
    <row r="65275" spans="41:43" x14ac:dyDescent="0.3">
      <c r="AO65275" s="9"/>
      <c r="AP65275" s="9"/>
      <c r="AQ65275" s="9"/>
    </row>
    <row r="65276" spans="41:43" x14ac:dyDescent="0.3">
      <c r="AO65276" s="9"/>
      <c r="AP65276" s="9"/>
      <c r="AQ65276" s="9"/>
    </row>
    <row r="65277" spans="41:43" x14ac:dyDescent="0.3">
      <c r="AO65277" s="9"/>
      <c r="AP65277" s="9"/>
      <c r="AQ65277" s="9"/>
    </row>
    <row r="65278" spans="41:43" x14ac:dyDescent="0.3">
      <c r="AO65278" s="9"/>
      <c r="AP65278" s="9"/>
      <c r="AQ65278" s="9"/>
    </row>
    <row r="65279" spans="41:43" x14ac:dyDescent="0.3">
      <c r="AO65279" s="9"/>
      <c r="AP65279" s="9"/>
      <c r="AQ65279" s="9"/>
    </row>
    <row r="65280" spans="41:43" x14ac:dyDescent="0.3">
      <c r="AO65280" s="9"/>
      <c r="AP65280" s="9"/>
      <c r="AQ65280" s="9"/>
    </row>
    <row r="65281" spans="41:43" x14ac:dyDescent="0.3">
      <c r="AO65281" s="9"/>
      <c r="AP65281" s="9"/>
      <c r="AQ65281" s="9"/>
    </row>
    <row r="65282" spans="41:43" x14ac:dyDescent="0.3">
      <c r="AO65282" s="9"/>
      <c r="AP65282" s="9"/>
      <c r="AQ65282" s="9"/>
    </row>
    <row r="65283" spans="41:43" x14ac:dyDescent="0.3">
      <c r="AO65283" s="9"/>
      <c r="AP65283" s="9"/>
      <c r="AQ65283" s="9"/>
    </row>
    <row r="65284" spans="41:43" x14ac:dyDescent="0.3">
      <c r="AO65284" s="9"/>
      <c r="AP65284" s="9"/>
      <c r="AQ65284" s="9"/>
    </row>
    <row r="65285" spans="41:43" x14ac:dyDescent="0.3">
      <c r="AO65285" s="9"/>
      <c r="AP65285" s="9"/>
      <c r="AQ65285" s="9"/>
    </row>
    <row r="65286" spans="41:43" x14ac:dyDescent="0.3">
      <c r="AO65286" s="9"/>
      <c r="AP65286" s="9"/>
      <c r="AQ65286" s="9"/>
    </row>
    <row r="65287" spans="41:43" x14ac:dyDescent="0.3">
      <c r="AO65287" s="9"/>
      <c r="AP65287" s="9"/>
      <c r="AQ65287" s="9"/>
    </row>
    <row r="65288" spans="41:43" x14ac:dyDescent="0.3">
      <c r="AO65288" s="9"/>
      <c r="AP65288" s="9"/>
      <c r="AQ65288" s="9"/>
    </row>
    <row r="65289" spans="41:43" x14ac:dyDescent="0.3">
      <c r="AO65289" s="9"/>
      <c r="AP65289" s="9"/>
      <c r="AQ65289" s="9"/>
    </row>
    <row r="65290" spans="41:43" x14ac:dyDescent="0.3">
      <c r="AO65290" s="9"/>
      <c r="AP65290" s="9"/>
      <c r="AQ65290" s="9"/>
    </row>
    <row r="65291" spans="41:43" x14ac:dyDescent="0.3">
      <c r="AO65291" s="9"/>
      <c r="AP65291" s="9"/>
      <c r="AQ65291" s="9"/>
    </row>
    <row r="65292" spans="41:43" x14ac:dyDescent="0.3">
      <c r="AO65292" s="9"/>
      <c r="AP65292" s="9"/>
      <c r="AQ65292" s="9"/>
    </row>
    <row r="65293" spans="41:43" x14ac:dyDescent="0.3">
      <c r="AO65293" s="9"/>
      <c r="AP65293" s="9"/>
      <c r="AQ65293" s="9"/>
    </row>
    <row r="65294" spans="41:43" x14ac:dyDescent="0.3">
      <c r="AO65294" s="9"/>
      <c r="AP65294" s="9"/>
      <c r="AQ65294" s="9"/>
    </row>
    <row r="65295" spans="41:43" x14ac:dyDescent="0.3">
      <c r="AO65295" s="9"/>
      <c r="AP65295" s="9"/>
      <c r="AQ65295" s="9"/>
    </row>
    <row r="65296" spans="41:43" x14ac:dyDescent="0.3">
      <c r="AO65296" s="9"/>
      <c r="AP65296" s="9"/>
      <c r="AQ65296" s="9"/>
    </row>
    <row r="65297" spans="41:43" x14ac:dyDescent="0.3">
      <c r="AO65297" s="9"/>
      <c r="AP65297" s="9"/>
      <c r="AQ65297" s="9"/>
    </row>
    <row r="65298" spans="41:43" x14ac:dyDescent="0.3">
      <c r="AO65298" s="9"/>
      <c r="AP65298" s="9"/>
      <c r="AQ65298" s="9"/>
    </row>
    <row r="65299" spans="41:43" x14ac:dyDescent="0.3">
      <c r="AO65299" s="9"/>
      <c r="AP65299" s="9"/>
      <c r="AQ65299" s="9"/>
    </row>
    <row r="65300" spans="41:43" x14ac:dyDescent="0.3">
      <c r="AO65300" s="9"/>
      <c r="AP65300" s="9"/>
      <c r="AQ65300" s="9"/>
    </row>
    <row r="65301" spans="41:43" x14ac:dyDescent="0.3">
      <c r="AO65301" s="9"/>
      <c r="AP65301" s="9"/>
      <c r="AQ65301" s="9"/>
    </row>
    <row r="65302" spans="41:43" x14ac:dyDescent="0.3">
      <c r="AO65302" s="9"/>
      <c r="AP65302" s="9"/>
      <c r="AQ65302" s="9"/>
    </row>
    <row r="65303" spans="41:43" x14ac:dyDescent="0.3">
      <c r="AO65303" s="9"/>
      <c r="AP65303" s="9"/>
      <c r="AQ65303" s="9"/>
    </row>
    <row r="65304" spans="41:43" x14ac:dyDescent="0.3">
      <c r="AO65304" s="9"/>
      <c r="AP65304" s="9"/>
      <c r="AQ65304" s="9"/>
    </row>
    <row r="65305" spans="41:43" x14ac:dyDescent="0.3">
      <c r="AO65305" s="9"/>
      <c r="AP65305" s="9"/>
      <c r="AQ65305" s="9"/>
    </row>
    <row r="65306" spans="41:43" x14ac:dyDescent="0.3">
      <c r="AO65306" s="9"/>
      <c r="AP65306" s="9"/>
      <c r="AQ65306" s="9"/>
    </row>
    <row r="65307" spans="41:43" x14ac:dyDescent="0.3">
      <c r="AO65307" s="9"/>
      <c r="AP65307" s="9"/>
      <c r="AQ65307" s="9"/>
    </row>
    <row r="65308" spans="41:43" x14ac:dyDescent="0.3">
      <c r="AO65308" s="9"/>
      <c r="AP65308" s="9"/>
      <c r="AQ65308" s="9"/>
    </row>
    <row r="65309" spans="41:43" x14ac:dyDescent="0.3">
      <c r="AO65309" s="9"/>
      <c r="AP65309" s="9"/>
      <c r="AQ65309" s="9"/>
    </row>
    <row r="65310" spans="41:43" x14ac:dyDescent="0.3">
      <c r="AO65310" s="9"/>
      <c r="AP65310" s="9"/>
      <c r="AQ65310" s="9"/>
    </row>
    <row r="65311" spans="41:43" x14ac:dyDescent="0.3">
      <c r="AO65311" s="9"/>
      <c r="AP65311" s="9"/>
      <c r="AQ65311" s="9"/>
    </row>
    <row r="65312" spans="41:43" x14ac:dyDescent="0.3">
      <c r="AO65312" s="9"/>
      <c r="AP65312" s="9"/>
      <c r="AQ65312" s="9"/>
    </row>
    <row r="65313" spans="41:43" x14ac:dyDescent="0.3">
      <c r="AO65313" s="9"/>
      <c r="AP65313" s="9"/>
      <c r="AQ65313" s="9"/>
    </row>
    <row r="65314" spans="41:43" x14ac:dyDescent="0.3">
      <c r="AO65314" s="9"/>
      <c r="AP65314" s="9"/>
      <c r="AQ65314" s="9"/>
    </row>
    <row r="65315" spans="41:43" x14ac:dyDescent="0.3">
      <c r="AO65315" s="9"/>
      <c r="AP65315" s="9"/>
      <c r="AQ65315" s="9"/>
    </row>
    <row r="65316" spans="41:43" x14ac:dyDescent="0.3">
      <c r="AO65316" s="9"/>
      <c r="AP65316" s="9"/>
      <c r="AQ65316" s="9"/>
    </row>
    <row r="65317" spans="41:43" x14ac:dyDescent="0.3">
      <c r="AO65317" s="9"/>
      <c r="AP65317" s="9"/>
      <c r="AQ65317" s="9"/>
    </row>
    <row r="65318" spans="41:43" x14ac:dyDescent="0.3">
      <c r="AO65318" s="9"/>
      <c r="AP65318" s="9"/>
      <c r="AQ65318" s="9"/>
    </row>
    <row r="65319" spans="41:43" x14ac:dyDescent="0.3">
      <c r="AO65319" s="9"/>
      <c r="AP65319" s="9"/>
      <c r="AQ65319" s="9"/>
    </row>
    <row r="65320" spans="41:43" x14ac:dyDescent="0.3">
      <c r="AO65320" s="9"/>
      <c r="AP65320" s="9"/>
      <c r="AQ65320" s="9"/>
    </row>
    <row r="65321" spans="41:43" x14ac:dyDescent="0.3">
      <c r="AO65321" s="9"/>
      <c r="AP65321" s="9"/>
      <c r="AQ65321" s="9"/>
    </row>
    <row r="65322" spans="41:43" x14ac:dyDescent="0.3">
      <c r="AO65322" s="9"/>
      <c r="AP65322" s="9"/>
      <c r="AQ65322" s="9"/>
    </row>
    <row r="65323" spans="41:43" x14ac:dyDescent="0.3">
      <c r="AO65323" s="9"/>
      <c r="AP65323" s="9"/>
      <c r="AQ65323" s="9"/>
    </row>
    <row r="65324" spans="41:43" x14ac:dyDescent="0.3">
      <c r="AO65324" s="9"/>
      <c r="AP65324" s="9"/>
      <c r="AQ65324" s="9"/>
    </row>
    <row r="65325" spans="41:43" x14ac:dyDescent="0.3">
      <c r="AO65325" s="9"/>
      <c r="AP65325" s="9"/>
      <c r="AQ65325" s="9"/>
    </row>
    <row r="65326" spans="41:43" x14ac:dyDescent="0.3">
      <c r="AO65326" s="9"/>
      <c r="AP65326" s="9"/>
      <c r="AQ65326" s="9"/>
    </row>
    <row r="65327" spans="41:43" x14ac:dyDescent="0.3">
      <c r="AO65327" s="9"/>
      <c r="AP65327" s="9"/>
      <c r="AQ65327" s="9"/>
    </row>
    <row r="65328" spans="41:43" x14ac:dyDescent="0.3">
      <c r="AO65328" s="9"/>
      <c r="AP65328" s="9"/>
      <c r="AQ65328" s="9"/>
    </row>
    <row r="65329" spans="41:43" x14ac:dyDescent="0.3">
      <c r="AO65329" s="9"/>
      <c r="AP65329" s="9"/>
      <c r="AQ65329" s="9"/>
    </row>
    <row r="65330" spans="41:43" x14ac:dyDescent="0.3">
      <c r="AO65330" s="9"/>
      <c r="AP65330" s="9"/>
      <c r="AQ65330" s="9"/>
    </row>
    <row r="65331" spans="41:43" x14ac:dyDescent="0.3">
      <c r="AO65331" s="9"/>
      <c r="AP65331" s="9"/>
      <c r="AQ65331" s="9"/>
    </row>
    <row r="65332" spans="41:43" x14ac:dyDescent="0.3">
      <c r="AO65332" s="9"/>
      <c r="AP65332" s="9"/>
      <c r="AQ65332" s="9"/>
    </row>
    <row r="65333" spans="41:43" x14ac:dyDescent="0.3">
      <c r="AO65333" s="9"/>
      <c r="AP65333" s="9"/>
      <c r="AQ65333" s="9"/>
    </row>
    <row r="65334" spans="41:43" x14ac:dyDescent="0.3">
      <c r="AO65334" s="9"/>
      <c r="AP65334" s="9"/>
      <c r="AQ65334" s="9"/>
    </row>
    <row r="65335" spans="41:43" x14ac:dyDescent="0.3">
      <c r="AO65335" s="9"/>
      <c r="AP65335" s="9"/>
      <c r="AQ65335" s="9"/>
    </row>
    <row r="65336" spans="41:43" x14ac:dyDescent="0.3">
      <c r="AO65336" s="9"/>
      <c r="AP65336" s="9"/>
      <c r="AQ65336" s="9"/>
    </row>
    <row r="65337" spans="41:43" x14ac:dyDescent="0.3">
      <c r="AO65337" s="9"/>
      <c r="AP65337" s="9"/>
      <c r="AQ65337" s="9"/>
    </row>
    <row r="65338" spans="41:43" x14ac:dyDescent="0.3">
      <c r="AO65338" s="9"/>
      <c r="AP65338" s="9"/>
      <c r="AQ65338" s="9"/>
    </row>
    <row r="65339" spans="41:43" x14ac:dyDescent="0.3">
      <c r="AO65339" s="9"/>
      <c r="AP65339" s="9"/>
      <c r="AQ65339" s="9"/>
    </row>
    <row r="65340" spans="41:43" x14ac:dyDescent="0.3">
      <c r="AO65340" s="9"/>
      <c r="AP65340" s="9"/>
      <c r="AQ65340" s="9"/>
    </row>
    <row r="65341" spans="41:43" x14ac:dyDescent="0.3">
      <c r="AO65341" s="9"/>
      <c r="AP65341" s="9"/>
      <c r="AQ65341" s="9"/>
    </row>
    <row r="65342" spans="41:43" x14ac:dyDescent="0.3">
      <c r="AO65342" s="9"/>
      <c r="AP65342" s="9"/>
      <c r="AQ65342" s="9"/>
    </row>
    <row r="65343" spans="41:43" x14ac:dyDescent="0.3">
      <c r="AO65343" s="9"/>
      <c r="AP65343" s="9"/>
      <c r="AQ65343" s="9"/>
    </row>
    <row r="65344" spans="41:43" x14ac:dyDescent="0.3">
      <c r="AO65344" s="9"/>
      <c r="AP65344" s="9"/>
      <c r="AQ65344" s="9"/>
    </row>
    <row r="65345" spans="41:43" x14ac:dyDescent="0.3">
      <c r="AO65345" s="9"/>
      <c r="AP65345" s="9"/>
      <c r="AQ65345" s="9"/>
    </row>
    <row r="65346" spans="41:43" x14ac:dyDescent="0.3">
      <c r="AO65346" s="9"/>
      <c r="AP65346" s="9"/>
      <c r="AQ65346" s="9"/>
    </row>
    <row r="65347" spans="41:43" x14ac:dyDescent="0.3">
      <c r="AO65347" s="9"/>
      <c r="AP65347" s="9"/>
      <c r="AQ65347" s="9"/>
    </row>
    <row r="65348" spans="41:43" x14ac:dyDescent="0.3">
      <c r="AO65348" s="9"/>
      <c r="AP65348" s="9"/>
      <c r="AQ65348" s="9"/>
    </row>
    <row r="65349" spans="41:43" x14ac:dyDescent="0.3">
      <c r="AO65349" s="9"/>
      <c r="AP65349" s="9"/>
      <c r="AQ65349" s="9"/>
    </row>
    <row r="65350" spans="41:43" x14ac:dyDescent="0.3">
      <c r="AO65350" s="9"/>
      <c r="AP65350" s="9"/>
      <c r="AQ65350" s="9"/>
    </row>
    <row r="65351" spans="41:43" x14ac:dyDescent="0.3">
      <c r="AO65351" s="9"/>
      <c r="AP65351" s="9"/>
      <c r="AQ65351" s="9"/>
    </row>
    <row r="65352" spans="41:43" x14ac:dyDescent="0.3">
      <c r="AO65352" s="9"/>
      <c r="AP65352" s="9"/>
      <c r="AQ65352" s="9"/>
    </row>
    <row r="65353" spans="41:43" x14ac:dyDescent="0.3">
      <c r="AO65353" s="9"/>
      <c r="AP65353" s="9"/>
      <c r="AQ65353" s="9"/>
    </row>
    <row r="65354" spans="41:43" x14ac:dyDescent="0.3">
      <c r="AO65354" s="9"/>
      <c r="AP65354" s="9"/>
      <c r="AQ65354" s="9"/>
    </row>
    <row r="65355" spans="41:43" x14ac:dyDescent="0.3">
      <c r="AO65355" s="9"/>
      <c r="AP65355" s="9"/>
      <c r="AQ65355" s="9"/>
    </row>
    <row r="65356" spans="41:43" x14ac:dyDescent="0.3">
      <c r="AO65356" s="9"/>
      <c r="AP65356" s="9"/>
      <c r="AQ65356" s="9"/>
    </row>
    <row r="65357" spans="41:43" x14ac:dyDescent="0.3">
      <c r="AO65357" s="9"/>
      <c r="AP65357" s="9"/>
      <c r="AQ65357" s="9"/>
    </row>
    <row r="65358" spans="41:43" x14ac:dyDescent="0.3">
      <c r="AO65358" s="9"/>
      <c r="AP65358" s="9"/>
      <c r="AQ65358" s="9"/>
    </row>
    <row r="65359" spans="41:43" x14ac:dyDescent="0.3">
      <c r="AO65359" s="9"/>
      <c r="AP65359" s="9"/>
      <c r="AQ65359" s="9"/>
    </row>
    <row r="65360" spans="41:43" x14ac:dyDescent="0.3">
      <c r="AO65360" s="9"/>
      <c r="AP65360" s="9"/>
      <c r="AQ65360" s="9"/>
    </row>
    <row r="65361" spans="41:43" x14ac:dyDescent="0.3">
      <c r="AO65361" s="9"/>
      <c r="AP65361" s="9"/>
      <c r="AQ65361" s="9"/>
    </row>
    <row r="65362" spans="41:43" x14ac:dyDescent="0.3">
      <c r="AO65362" s="9"/>
      <c r="AP65362" s="9"/>
      <c r="AQ65362" s="9"/>
    </row>
    <row r="65363" spans="41:43" x14ac:dyDescent="0.3">
      <c r="AO65363" s="9"/>
      <c r="AP65363" s="9"/>
      <c r="AQ65363" s="9"/>
    </row>
    <row r="65364" spans="41:43" x14ac:dyDescent="0.3">
      <c r="AO65364" s="9"/>
      <c r="AP65364" s="9"/>
      <c r="AQ65364" s="9"/>
    </row>
    <row r="65365" spans="41:43" x14ac:dyDescent="0.3">
      <c r="AO65365" s="9"/>
      <c r="AP65365" s="9"/>
      <c r="AQ65365" s="9"/>
    </row>
    <row r="65366" spans="41:43" x14ac:dyDescent="0.3">
      <c r="AO65366" s="9"/>
      <c r="AP65366" s="9"/>
      <c r="AQ65366" s="9"/>
    </row>
    <row r="65367" spans="41:43" x14ac:dyDescent="0.3">
      <c r="AO65367" s="9"/>
      <c r="AP65367" s="9"/>
      <c r="AQ65367" s="9"/>
    </row>
    <row r="65368" spans="41:43" x14ac:dyDescent="0.3">
      <c r="AO65368" s="9"/>
      <c r="AP65368" s="9"/>
      <c r="AQ65368" s="9"/>
    </row>
    <row r="65369" spans="41:43" x14ac:dyDescent="0.3">
      <c r="AO65369" s="9"/>
      <c r="AP65369" s="9"/>
      <c r="AQ65369" s="9"/>
    </row>
    <row r="65370" spans="41:43" x14ac:dyDescent="0.3">
      <c r="AO65370" s="9"/>
      <c r="AP65370" s="9"/>
      <c r="AQ65370" s="9"/>
    </row>
    <row r="65371" spans="41:43" x14ac:dyDescent="0.3">
      <c r="AO65371" s="9"/>
      <c r="AP65371" s="9"/>
      <c r="AQ65371" s="9"/>
    </row>
    <row r="65372" spans="41:43" x14ac:dyDescent="0.3">
      <c r="AO65372" s="9"/>
      <c r="AP65372" s="9"/>
      <c r="AQ65372" s="9"/>
    </row>
    <row r="65373" spans="41:43" x14ac:dyDescent="0.3">
      <c r="AO65373" s="9"/>
      <c r="AP65373" s="9"/>
      <c r="AQ65373" s="9"/>
    </row>
    <row r="65374" spans="41:43" x14ac:dyDescent="0.3">
      <c r="AO65374" s="9"/>
      <c r="AP65374" s="9"/>
      <c r="AQ65374" s="9"/>
    </row>
    <row r="65375" spans="41:43" x14ac:dyDescent="0.3">
      <c r="AO65375" s="9"/>
      <c r="AP65375" s="9"/>
      <c r="AQ65375" s="9"/>
    </row>
    <row r="65376" spans="41:43" x14ac:dyDescent="0.3">
      <c r="AO65376" s="9"/>
      <c r="AP65376" s="9"/>
      <c r="AQ65376" s="9"/>
    </row>
    <row r="65377" spans="41:43" x14ac:dyDescent="0.3">
      <c r="AO65377" s="9"/>
      <c r="AP65377" s="9"/>
      <c r="AQ65377" s="9"/>
    </row>
    <row r="65378" spans="41:43" x14ac:dyDescent="0.3">
      <c r="AO65378" s="9"/>
      <c r="AP65378" s="9"/>
      <c r="AQ65378" s="9"/>
    </row>
    <row r="65379" spans="41:43" x14ac:dyDescent="0.3">
      <c r="AO65379" s="9"/>
      <c r="AP65379" s="9"/>
      <c r="AQ65379" s="9"/>
    </row>
    <row r="65380" spans="41:43" x14ac:dyDescent="0.3">
      <c r="AO65380" s="9"/>
      <c r="AP65380" s="9"/>
      <c r="AQ65380" s="9"/>
    </row>
    <row r="65381" spans="41:43" x14ac:dyDescent="0.3">
      <c r="AO65381" s="9"/>
      <c r="AP65381" s="9"/>
      <c r="AQ65381" s="9"/>
    </row>
    <row r="65382" spans="41:43" x14ac:dyDescent="0.3">
      <c r="AO65382" s="9"/>
      <c r="AP65382" s="9"/>
      <c r="AQ65382" s="9"/>
    </row>
    <row r="65383" spans="41:43" x14ac:dyDescent="0.3">
      <c r="AO65383" s="9"/>
      <c r="AP65383" s="9"/>
      <c r="AQ65383" s="9"/>
    </row>
    <row r="65384" spans="41:43" x14ac:dyDescent="0.3">
      <c r="AO65384" s="9"/>
      <c r="AP65384" s="9"/>
      <c r="AQ65384" s="9"/>
    </row>
    <row r="65385" spans="41:43" x14ac:dyDescent="0.3">
      <c r="AO65385" s="9"/>
      <c r="AP65385" s="9"/>
      <c r="AQ65385" s="9"/>
    </row>
    <row r="65386" spans="41:43" x14ac:dyDescent="0.3">
      <c r="AO65386" s="9"/>
      <c r="AP65386" s="9"/>
      <c r="AQ65386" s="9"/>
    </row>
    <row r="65387" spans="41:43" x14ac:dyDescent="0.3">
      <c r="AO65387" s="9"/>
      <c r="AP65387" s="9"/>
      <c r="AQ65387" s="9"/>
    </row>
    <row r="65388" spans="41:43" x14ac:dyDescent="0.3">
      <c r="AO65388" s="9"/>
      <c r="AP65388" s="9"/>
      <c r="AQ65388" s="9"/>
    </row>
    <row r="65389" spans="41:43" x14ac:dyDescent="0.3">
      <c r="AO65389" s="9"/>
      <c r="AP65389" s="9"/>
      <c r="AQ65389" s="9"/>
    </row>
    <row r="65390" spans="41:43" x14ac:dyDescent="0.3">
      <c r="AO65390" s="9"/>
      <c r="AP65390" s="9"/>
      <c r="AQ65390" s="9"/>
    </row>
    <row r="65391" spans="41:43" x14ac:dyDescent="0.3">
      <c r="AO65391" s="9"/>
      <c r="AP65391" s="9"/>
      <c r="AQ65391" s="9"/>
    </row>
    <row r="65392" spans="41:43" x14ac:dyDescent="0.3">
      <c r="AO65392" s="9"/>
      <c r="AP65392" s="9"/>
      <c r="AQ65392" s="9"/>
    </row>
    <row r="65393" spans="41:43" x14ac:dyDescent="0.3">
      <c r="AO65393" s="9"/>
      <c r="AP65393" s="9"/>
      <c r="AQ65393" s="9"/>
    </row>
    <row r="65394" spans="41:43" x14ac:dyDescent="0.3">
      <c r="AO65394" s="9"/>
      <c r="AP65394" s="9"/>
      <c r="AQ65394" s="9"/>
    </row>
    <row r="65395" spans="41:43" x14ac:dyDescent="0.3">
      <c r="AO65395" s="9"/>
      <c r="AP65395" s="9"/>
      <c r="AQ65395" s="9"/>
    </row>
    <row r="65396" spans="41:43" x14ac:dyDescent="0.3">
      <c r="AO65396" s="9"/>
      <c r="AP65396" s="9"/>
      <c r="AQ65396" s="9"/>
    </row>
    <row r="65397" spans="41:43" x14ac:dyDescent="0.3">
      <c r="AO65397" s="9"/>
      <c r="AP65397" s="9"/>
      <c r="AQ65397" s="9"/>
    </row>
    <row r="65398" spans="41:43" x14ac:dyDescent="0.3">
      <c r="AO65398" s="9"/>
      <c r="AP65398" s="9"/>
      <c r="AQ65398" s="9"/>
    </row>
    <row r="65399" spans="41:43" x14ac:dyDescent="0.3">
      <c r="AO65399" s="9"/>
      <c r="AP65399" s="9"/>
      <c r="AQ65399" s="9"/>
    </row>
    <row r="65400" spans="41:43" x14ac:dyDescent="0.3">
      <c r="AO65400" s="9"/>
      <c r="AP65400" s="9"/>
      <c r="AQ65400" s="9"/>
    </row>
    <row r="65401" spans="41:43" x14ac:dyDescent="0.3">
      <c r="AO65401" s="9"/>
      <c r="AP65401" s="9"/>
      <c r="AQ65401" s="9"/>
    </row>
    <row r="65402" spans="41:43" x14ac:dyDescent="0.3">
      <c r="AO65402" s="9"/>
      <c r="AP65402" s="9"/>
      <c r="AQ65402" s="9"/>
    </row>
    <row r="65403" spans="41:43" x14ac:dyDescent="0.3">
      <c r="AO65403" s="9"/>
      <c r="AP65403" s="9"/>
      <c r="AQ65403" s="9"/>
    </row>
    <row r="65404" spans="41:43" x14ac:dyDescent="0.3">
      <c r="AO65404" s="9"/>
      <c r="AP65404" s="9"/>
      <c r="AQ65404" s="9"/>
    </row>
    <row r="65405" spans="41:43" x14ac:dyDescent="0.3">
      <c r="AO65405" s="9"/>
      <c r="AP65405" s="9"/>
      <c r="AQ65405" s="9"/>
    </row>
    <row r="65406" spans="41:43" x14ac:dyDescent="0.3">
      <c r="AO65406" s="9"/>
      <c r="AP65406" s="9"/>
      <c r="AQ65406" s="9"/>
    </row>
    <row r="65407" spans="41:43" x14ac:dyDescent="0.3">
      <c r="AO65407" s="9"/>
      <c r="AP65407" s="9"/>
      <c r="AQ65407" s="9"/>
    </row>
    <row r="65408" spans="41:43" x14ac:dyDescent="0.3">
      <c r="AO65408" s="9"/>
      <c r="AP65408" s="9"/>
      <c r="AQ65408" s="9"/>
    </row>
    <row r="65409" spans="41:43" x14ac:dyDescent="0.3">
      <c r="AO65409" s="9"/>
      <c r="AP65409" s="9"/>
      <c r="AQ65409" s="9"/>
    </row>
    <row r="65410" spans="41:43" x14ac:dyDescent="0.3">
      <c r="AO65410" s="9"/>
      <c r="AP65410" s="9"/>
      <c r="AQ65410" s="9"/>
    </row>
    <row r="65411" spans="41:43" x14ac:dyDescent="0.3">
      <c r="AO65411" s="9"/>
      <c r="AP65411" s="9"/>
      <c r="AQ65411" s="9"/>
    </row>
    <row r="65412" spans="41:43" x14ac:dyDescent="0.3">
      <c r="AO65412" s="9"/>
      <c r="AP65412" s="9"/>
      <c r="AQ65412" s="9"/>
    </row>
    <row r="65413" spans="41:43" x14ac:dyDescent="0.3">
      <c r="AO65413" s="9"/>
      <c r="AP65413" s="9"/>
      <c r="AQ65413" s="9"/>
    </row>
    <row r="65414" spans="41:43" x14ac:dyDescent="0.3">
      <c r="AO65414" s="9"/>
      <c r="AP65414" s="9"/>
      <c r="AQ65414" s="9"/>
    </row>
    <row r="65415" spans="41:43" x14ac:dyDescent="0.3">
      <c r="AO65415" s="9"/>
      <c r="AP65415" s="9"/>
      <c r="AQ65415" s="9"/>
    </row>
    <row r="65416" spans="41:43" x14ac:dyDescent="0.3">
      <c r="AO65416" s="9"/>
      <c r="AP65416" s="9"/>
      <c r="AQ65416" s="9"/>
    </row>
    <row r="65417" spans="41:43" x14ac:dyDescent="0.3">
      <c r="AO65417" s="9"/>
      <c r="AP65417" s="9"/>
      <c r="AQ65417" s="9"/>
    </row>
    <row r="65418" spans="41:43" x14ac:dyDescent="0.3">
      <c r="AO65418" s="9"/>
      <c r="AP65418" s="9"/>
      <c r="AQ65418" s="9"/>
    </row>
    <row r="65419" spans="41:43" x14ac:dyDescent="0.3">
      <c r="AO65419" s="9"/>
      <c r="AP65419" s="9"/>
      <c r="AQ65419" s="9"/>
    </row>
    <row r="65420" spans="41:43" x14ac:dyDescent="0.3">
      <c r="AO65420" s="9"/>
      <c r="AP65420" s="9"/>
      <c r="AQ65420" s="9"/>
    </row>
    <row r="65421" spans="41:43" x14ac:dyDescent="0.3">
      <c r="AO65421" s="9"/>
      <c r="AP65421" s="9"/>
      <c r="AQ65421" s="9"/>
    </row>
    <row r="65422" spans="41:43" x14ac:dyDescent="0.3">
      <c r="AO65422" s="9"/>
      <c r="AP65422" s="9"/>
      <c r="AQ65422" s="9"/>
    </row>
    <row r="65423" spans="41:43" x14ac:dyDescent="0.3">
      <c r="AO65423" s="9"/>
      <c r="AP65423" s="9"/>
      <c r="AQ65423" s="9"/>
    </row>
    <row r="65424" spans="41:43" x14ac:dyDescent="0.3">
      <c r="AO65424" s="9"/>
      <c r="AP65424" s="9"/>
      <c r="AQ65424" s="9"/>
    </row>
    <row r="65425" spans="41:43" x14ac:dyDescent="0.3">
      <c r="AO65425" s="9"/>
      <c r="AP65425" s="9"/>
      <c r="AQ65425" s="9"/>
    </row>
    <row r="65426" spans="41:43" x14ac:dyDescent="0.3">
      <c r="AO65426" s="9"/>
      <c r="AP65426" s="9"/>
      <c r="AQ65426" s="9"/>
    </row>
    <row r="65427" spans="41:43" x14ac:dyDescent="0.3">
      <c r="AO65427" s="9"/>
      <c r="AP65427" s="9"/>
      <c r="AQ65427" s="9"/>
    </row>
    <row r="65428" spans="41:43" x14ac:dyDescent="0.3">
      <c r="AO65428" s="9"/>
      <c r="AP65428" s="9"/>
      <c r="AQ65428" s="9"/>
    </row>
    <row r="65429" spans="41:43" x14ac:dyDescent="0.3">
      <c r="AO65429" s="9"/>
      <c r="AP65429" s="9"/>
      <c r="AQ65429" s="9"/>
    </row>
    <row r="65430" spans="41:43" x14ac:dyDescent="0.3">
      <c r="AO65430" s="9"/>
      <c r="AP65430" s="9"/>
      <c r="AQ65430" s="9"/>
    </row>
    <row r="65431" spans="41:43" x14ac:dyDescent="0.3">
      <c r="AO65431" s="9"/>
      <c r="AP65431" s="9"/>
      <c r="AQ65431" s="9"/>
    </row>
    <row r="65432" spans="41:43" x14ac:dyDescent="0.3">
      <c r="AO65432" s="9"/>
      <c r="AP65432" s="9"/>
      <c r="AQ65432" s="9"/>
    </row>
    <row r="65433" spans="41:43" x14ac:dyDescent="0.3">
      <c r="AO65433" s="9"/>
      <c r="AP65433" s="9"/>
      <c r="AQ65433" s="9"/>
    </row>
    <row r="65434" spans="41:43" x14ac:dyDescent="0.3">
      <c r="AO65434" s="9"/>
      <c r="AP65434" s="9"/>
      <c r="AQ65434" s="9"/>
    </row>
    <row r="65435" spans="41:43" x14ac:dyDescent="0.3">
      <c r="AO65435" s="9"/>
      <c r="AP65435" s="9"/>
      <c r="AQ65435" s="9"/>
    </row>
    <row r="65436" spans="41:43" x14ac:dyDescent="0.3">
      <c r="AO65436" s="9"/>
      <c r="AP65436" s="9"/>
      <c r="AQ65436" s="9"/>
    </row>
    <row r="65437" spans="41:43" x14ac:dyDescent="0.3">
      <c r="AO65437" s="9"/>
      <c r="AP65437" s="9"/>
      <c r="AQ65437" s="9"/>
    </row>
    <row r="65438" spans="41:43" x14ac:dyDescent="0.3">
      <c r="AO65438" s="9"/>
      <c r="AP65438" s="9"/>
      <c r="AQ65438" s="9"/>
    </row>
    <row r="65439" spans="41:43" x14ac:dyDescent="0.3">
      <c r="AO65439" s="9"/>
      <c r="AP65439" s="9"/>
      <c r="AQ65439" s="9"/>
    </row>
    <row r="65440" spans="41:43" x14ac:dyDescent="0.3">
      <c r="AO65440" s="9"/>
      <c r="AP65440" s="9"/>
      <c r="AQ65440" s="9"/>
    </row>
    <row r="65441" spans="41:43" x14ac:dyDescent="0.3">
      <c r="AO65441" s="9"/>
      <c r="AP65441" s="9"/>
      <c r="AQ65441" s="9"/>
    </row>
    <row r="65442" spans="41:43" x14ac:dyDescent="0.3">
      <c r="AO65442" s="9"/>
      <c r="AP65442" s="9"/>
      <c r="AQ65442" s="9"/>
    </row>
    <row r="65443" spans="41:43" x14ac:dyDescent="0.3">
      <c r="AO65443" s="9"/>
      <c r="AP65443" s="9"/>
      <c r="AQ65443" s="9"/>
    </row>
    <row r="65444" spans="41:43" x14ac:dyDescent="0.3">
      <c r="AO65444" s="9"/>
      <c r="AP65444" s="9"/>
      <c r="AQ65444" s="9"/>
    </row>
    <row r="65445" spans="41:43" x14ac:dyDescent="0.3">
      <c r="AO65445" s="9"/>
      <c r="AP65445" s="9"/>
      <c r="AQ65445" s="9"/>
    </row>
    <row r="65446" spans="41:43" x14ac:dyDescent="0.3">
      <c r="AO65446" s="9"/>
      <c r="AP65446" s="9"/>
      <c r="AQ65446" s="9"/>
    </row>
    <row r="65447" spans="41:43" x14ac:dyDescent="0.3">
      <c r="AO65447" s="9"/>
      <c r="AP65447" s="9"/>
      <c r="AQ65447" s="9"/>
    </row>
    <row r="65448" spans="41:43" x14ac:dyDescent="0.3">
      <c r="AO65448" s="9"/>
      <c r="AP65448" s="9"/>
      <c r="AQ65448" s="9"/>
    </row>
    <row r="65449" spans="41:43" x14ac:dyDescent="0.3">
      <c r="AO65449" s="9"/>
      <c r="AP65449" s="9"/>
      <c r="AQ65449" s="9"/>
    </row>
    <row r="65450" spans="41:43" x14ac:dyDescent="0.3">
      <c r="AO65450" s="9"/>
      <c r="AP65450" s="9"/>
      <c r="AQ65450" s="9"/>
    </row>
    <row r="65451" spans="41:43" x14ac:dyDescent="0.3">
      <c r="AO65451" s="9"/>
      <c r="AP65451" s="9"/>
      <c r="AQ65451" s="9"/>
    </row>
    <row r="65452" spans="41:43" x14ac:dyDescent="0.3">
      <c r="AO65452" s="9"/>
      <c r="AP65452" s="9"/>
      <c r="AQ65452" s="9"/>
    </row>
    <row r="65453" spans="41:43" x14ac:dyDescent="0.3">
      <c r="AO65453" s="9"/>
      <c r="AP65453" s="9"/>
      <c r="AQ65453" s="9"/>
    </row>
    <row r="65454" spans="41:43" x14ac:dyDescent="0.3">
      <c r="AO65454" s="9"/>
      <c r="AP65454" s="9"/>
      <c r="AQ65454" s="9"/>
    </row>
    <row r="65455" spans="41:43" x14ac:dyDescent="0.3">
      <c r="AO65455" s="9"/>
      <c r="AP65455" s="9"/>
      <c r="AQ65455" s="9"/>
    </row>
    <row r="65456" spans="41:43" x14ac:dyDescent="0.3">
      <c r="AO65456" s="9"/>
      <c r="AP65456" s="9"/>
      <c r="AQ65456" s="9"/>
    </row>
    <row r="65457" spans="41:43" x14ac:dyDescent="0.3">
      <c r="AO65457" s="9"/>
      <c r="AP65457" s="9"/>
      <c r="AQ65457" s="9"/>
    </row>
    <row r="65458" spans="41:43" x14ac:dyDescent="0.3">
      <c r="AO65458" s="9"/>
      <c r="AP65458" s="9"/>
      <c r="AQ65458" s="9"/>
    </row>
    <row r="65459" spans="41:43" x14ac:dyDescent="0.3">
      <c r="AO65459" s="9"/>
      <c r="AP65459" s="9"/>
      <c r="AQ65459" s="9"/>
    </row>
    <row r="65460" spans="41:43" x14ac:dyDescent="0.3">
      <c r="AO65460" s="9"/>
      <c r="AP65460" s="9"/>
      <c r="AQ65460" s="9"/>
    </row>
    <row r="65461" spans="41:43" x14ac:dyDescent="0.3">
      <c r="AO65461" s="9"/>
      <c r="AP65461" s="9"/>
      <c r="AQ65461" s="9"/>
    </row>
    <row r="65462" spans="41:43" x14ac:dyDescent="0.3">
      <c r="AO65462" s="9"/>
      <c r="AP65462" s="9"/>
      <c r="AQ65462" s="9"/>
    </row>
    <row r="65463" spans="41:43" x14ac:dyDescent="0.3">
      <c r="AO65463" s="9"/>
      <c r="AP65463" s="9"/>
      <c r="AQ65463" s="9"/>
    </row>
    <row r="65464" spans="41:43" x14ac:dyDescent="0.3">
      <c r="AO65464" s="9"/>
      <c r="AP65464" s="9"/>
      <c r="AQ65464" s="9"/>
    </row>
    <row r="65465" spans="41:43" x14ac:dyDescent="0.3">
      <c r="AO65465" s="9"/>
      <c r="AP65465" s="9"/>
      <c r="AQ65465" s="9"/>
    </row>
    <row r="65466" spans="41:43" x14ac:dyDescent="0.3">
      <c r="AO65466" s="9"/>
      <c r="AP65466" s="9"/>
      <c r="AQ65466" s="9"/>
    </row>
    <row r="65467" spans="41:43" x14ac:dyDescent="0.3">
      <c r="AO65467" s="9"/>
      <c r="AP65467" s="9"/>
      <c r="AQ65467" s="9"/>
    </row>
    <row r="65468" spans="41:43" x14ac:dyDescent="0.3">
      <c r="AO65468" s="9"/>
      <c r="AP65468" s="9"/>
      <c r="AQ65468" s="9"/>
    </row>
    <row r="65469" spans="41:43" x14ac:dyDescent="0.3">
      <c r="AO65469" s="9"/>
      <c r="AP65469" s="9"/>
      <c r="AQ65469" s="9"/>
    </row>
    <row r="65470" spans="41:43" x14ac:dyDescent="0.3">
      <c r="AO65470" s="9"/>
      <c r="AP65470" s="9"/>
      <c r="AQ65470" s="9"/>
    </row>
    <row r="65471" spans="41:43" x14ac:dyDescent="0.3">
      <c r="AO65471" s="9"/>
      <c r="AP65471" s="9"/>
      <c r="AQ65471" s="9"/>
    </row>
    <row r="65472" spans="41:43" x14ac:dyDescent="0.3">
      <c r="AO65472" s="9"/>
      <c r="AP65472" s="9"/>
      <c r="AQ65472" s="9"/>
    </row>
    <row r="65473" spans="41:43" x14ac:dyDescent="0.3">
      <c r="AO65473" s="9"/>
      <c r="AP65473" s="9"/>
      <c r="AQ65473" s="9"/>
    </row>
    <row r="65474" spans="41:43" x14ac:dyDescent="0.3">
      <c r="AO65474" s="9"/>
      <c r="AP65474" s="9"/>
      <c r="AQ65474" s="9"/>
    </row>
    <row r="65475" spans="41:43" x14ac:dyDescent="0.3">
      <c r="AO65475" s="9"/>
      <c r="AP65475" s="9"/>
      <c r="AQ65475" s="9"/>
    </row>
    <row r="65476" spans="41:43" x14ac:dyDescent="0.3">
      <c r="AO65476" s="9"/>
      <c r="AP65476" s="9"/>
      <c r="AQ65476" s="9"/>
    </row>
    <row r="65477" spans="41:43" x14ac:dyDescent="0.3">
      <c r="AO65477" s="9"/>
      <c r="AP65477" s="9"/>
      <c r="AQ65477" s="9"/>
    </row>
    <row r="65478" spans="41:43" x14ac:dyDescent="0.3">
      <c r="AO65478" s="9"/>
      <c r="AP65478" s="9"/>
      <c r="AQ65478" s="9"/>
    </row>
    <row r="65479" spans="41:43" x14ac:dyDescent="0.3">
      <c r="AO65479" s="9"/>
      <c r="AP65479" s="9"/>
      <c r="AQ65479" s="9"/>
    </row>
    <row r="65480" spans="41:43" x14ac:dyDescent="0.3">
      <c r="AO65480" s="9"/>
      <c r="AP65480" s="9"/>
      <c r="AQ65480" s="9"/>
    </row>
    <row r="65481" spans="41:43" x14ac:dyDescent="0.3">
      <c r="AO65481" s="9"/>
      <c r="AP65481" s="9"/>
      <c r="AQ65481" s="9"/>
    </row>
    <row r="65482" spans="41:43" x14ac:dyDescent="0.3">
      <c r="AO65482" s="9"/>
      <c r="AP65482" s="9"/>
      <c r="AQ65482" s="9"/>
    </row>
    <row r="65483" spans="41:43" x14ac:dyDescent="0.3">
      <c r="AO65483" s="9"/>
      <c r="AP65483" s="9"/>
      <c r="AQ65483" s="9"/>
    </row>
    <row r="65484" spans="41:43" x14ac:dyDescent="0.3">
      <c r="AO65484" s="9"/>
      <c r="AP65484" s="9"/>
      <c r="AQ65484" s="9"/>
    </row>
    <row r="65485" spans="41:43" x14ac:dyDescent="0.3">
      <c r="AO65485" s="9"/>
      <c r="AP65485" s="9"/>
      <c r="AQ65485" s="9"/>
    </row>
    <row r="65486" spans="41:43" x14ac:dyDescent="0.3">
      <c r="AO65486" s="9"/>
      <c r="AP65486" s="9"/>
      <c r="AQ65486" s="9"/>
    </row>
    <row r="65487" spans="41:43" x14ac:dyDescent="0.3">
      <c r="AO65487" s="9"/>
      <c r="AP65487" s="9"/>
      <c r="AQ65487" s="9"/>
    </row>
    <row r="65488" spans="41:43" x14ac:dyDescent="0.3">
      <c r="AO65488" s="9"/>
      <c r="AP65488" s="9"/>
      <c r="AQ65488" s="9"/>
    </row>
    <row r="65489" spans="41:43" x14ac:dyDescent="0.3">
      <c r="AO65489" s="9"/>
      <c r="AP65489" s="9"/>
      <c r="AQ65489" s="9"/>
    </row>
    <row r="65490" spans="41:43" x14ac:dyDescent="0.3">
      <c r="AO65490" s="9"/>
      <c r="AP65490" s="9"/>
      <c r="AQ65490" s="9"/>
    </row>
    <row r="65491" spans="41:43" x14ac:dyDescent="0.3">
      <c r="AO65491" s="9"/>
      <c r="AP65491" s="9"/>
      <c r="AQ65491" s="9"/>
    </row>
    <row r="65492" spans="41:43" x14ac:dyDescent="0.3">
      <c r="AO65492" s="9"/>
      <c r="AP65492" s="9"/>
      <c r="AQ65492" s="9"/>
    </row>
    <row r="65493" spans="41:43" x14ac:dyDescent="0.3">
      <c r="AO65493" s="9"/>
      <c r="AP65493" s="9"/>
      <c r="AQ65493" s="9"/>
    </row>
    <row r="65494" spans="41:43" x14ac:dyDescent="0.3">
      <c r="AO65494" s="9"/>
      <c r="AP65494" s="9"/>
      <c r="AQ65494" s="9"/>
    </row>
    <row r="65495" spans="41:43" x14ac:dyDescent="0.3">
      <c r="AO65495" s="9"/>
      <c r="AP65495" s="9"/>
      <c r="AQ65495" s="9"/>
    </row>
    <row r="65496" spans="41:43" x14ac:dyDescent="0.3">
      <c r="AO65496" s="9"/>
      <c r="AP65496" s="9"/>
      <c r="AQ65496" s="9"/>
    </row>
    <row r="65497" spans="41:43" x14ac:dyDescent="0.3">
      <c r="AO65497" s="9"/>
      <c r="AP65497" s="9"/>
      <c r="AQ65497" s="9"/>
    </row>
    <row r="65498" spans="41:43" x14ac:dyDescent="0.3">
      <c r="AO65498" s="9"/>
      <c r="AP65498" s="9"/>
      <c r="AQ65498" s="9"/>
    </row>
    <row r="65499" spans="41:43" x14ac:dyDescent="0.3">
      <c r="AO65499" s="9"/>
      <c r="AP65499" s="9"/>
      <c r="AQ65499" s="9"/>
    </row>
    <row r="65500" spans="41:43" x14ac:dyDescent="0.3">
      <c r="AO65500" s="9"/>
      <c r="AP65500" s="9"/>
      <c r="AQ65500" s="9"/>
    </row>
    <row r="65501" spans="41:43" x14ac:dyDescent="0.3">
      <c r="AO65501" s="9"/>
      <c r="AP65501" s="9"/>
      <c r="AQ65501" s="9"/>
    </row>
    <row r="65502" spans="41:43" x14ac:dyDescent="0.3">
      <c r="AO65502" s="9"/>
      <c r="AP65502" s="9"/>
      <c r="AQ65502" s="9"/>
    </row>
    <row r="65503" spans="41:43" x14ac:dyDescent="0.3">
      <c r="AO65503" s="9"/>
      <c r="AP65503" s="9"/>
      <c r="AQ65503" s="9"/>
    </row>
    <row r="65504" spans="41:43" x14ac:dyDescent="0.3">
      <c r="AO65504" s="9"/>
      <c r="AP65504" s="9"/>
      <c r="AQ65504" s="9"/>
    </row>
    <row r="65505" spans="41:43" x14ac:dyDescent="0.3">
      <c r="AO65505" s="9"/>
      <c r="AP65505" s="9"/>
      <c r="AQ65505" s="9"/>
    </row>
    <row r="65506" spans="41:43" x14ac:dyDescent="0.3">
      <c r="AO65506" s="9"/>
      <c r="AP65506" s="9"/>
      <c r="AQ65506" s="9"/>
    </row>
    <row r="65507" spans="41:43" x14ac:dyDescent="0.3">
      <c r="AO65507" s="9"/>
      <c r="AP65507" s="9"/>
      <c r="AQ65507" s="9"/>
    </row>
    <row r="65508" spans="41:43" x14ac:dyDescent="0.3">
      <c r="AO65508" s="9"/>
      <c r="AP65508" s="9"/>
      <c r="AQ65508" s="9"/>
    </row>
    <row r="65509" spans="41:43" x14ac:dyDescent="0.3">
      <c r="AO65509" s="9"/>
      <c r="AP65509" s="9"/>
      <c r="AQ65509" s="9"/>
    </row>
    <row r="65510" spans="41:43" x14ac:dyDescent="0.3">
      <c r="AO65510" s="9"/>
      <c r="AP65510" s="9"/>
      <c r="AQ65510" s="9"/>
    </row>
    <row r="65511" spans="41:43" x14ac:dyDescent="0.3">
      <c r="AO65511" s="9"/>
      <c r="AP65511" s="9"/>
      <c r="AQ65511" s="9"/>
    </row>
    <row r="65512" spans="41:43" x14ac:dyDescent="0.3">
      <c r="AO65512" s="9"/>
      <c r="AP65512" s="9"/>
      <c r="AQ65512" s="9"/>
    </row>
    <row r="65513" spans="41:43" x14ac:dyDescent="0.3">
      <c r="AO65513" s="9"/>
      <c r="AP65513" s="9"/>
      <c r="AQ65513" s="9"/>
    </row>
    <row r="65514" spans="41:43" x14ac:dyDescent="0.3">
      <c r="AO65514" s="9"/>
      <c r="AP65514" s="9"/>
      <c r="AQ65514" s="9"/>
    </row>
    <row r="65515" spans="41:43" x14ac:dyDescent="0.3">
      <c r="AO65515" s="9"/>
      <c r="AP65515" s="9"/>
      <c r="AQ65515" s="9"/>
    </row>
    <row r="65516" spans="41:43" x14ac:dyDescent="0.3">
      <c r="AO65516" s="9"/>
      <c r="AP65516" s="9"/>
      <c r="AQ65516" s="9"/>
    </row>
    <row r="65517" spans="41:43" x14ac:dyDescent="0.3">
      <c r="AO65517" s="9"/>
      <c r="AP65517" s="9"/>
      <c r="AQ65517" s="9"/>
    </row>
    <row r="65518" spans="41:43" x14ac:dyDescent="0.3">
      <c r="AO65518" s="9"/>
      <c r="AP65518" s="9"/>
      <c r="AQ65518" s="9"/>
    </row>
    <row r="65519" spans="41:43" x14ac:dyDescent="0.3">
      <c r="AO65519" s="9"/>
      <c r="AP65519" s="9"/>
      <c r="AQ65519" s="9"/>
    </row>
    <row r="65520" spans="41:43" x14ac:dyDescent="0.3">
      <c r="AO65520" s="9"/>
      <c r="AP65520" s="9"/>
      <c r="AQ65520" s="9"/>
    </row>
    <row r="65521" spans="41:43" x14ac:dyDescent="0.3">
      <c r="AO65521" s="9"/>
      <c r="AP65521" s="9"/>
      <c r="AQ65521" s="9"/>
    </row>
    <row r="65522" spans="41:43" x14ac:dyDescent="0.3">
      <c r="AO65522" s="9"/>
      <c r="AP65522" s="9"/>
      <c r="AQ65522" s="9"/>
    </row>
    <row r="65523" spans="41:43" x14ac:dyDescent="0.3">
      <c r="AO65523" s="9"/>
      <c r="AP65523" s="9"/>
      <c r="AQ65523" s="9"/>
    </row>
    <row r="65524" spans="41:43" x14ac:dyDescent="0.3">
      <c r="AO65524" s="9"/>
      <c r="AP65524" s="9"/>
      <c r="AQ65524" s="9"/>
    </row>
    <row r="65525" spans="41:43" x14ac:dyDescent="0.3">
      <c r="AO65525" s="9"/>
      <c r="AP65525" s="9"/>
      <c r="AQ65525" s="9"/>
    </row>
    <row r="65526" spans="41:43" x14ac:dyDescent="0.3">
      <c r="AO65526" s="9"/>
      <c r="AP65526" s="9"/>
      <c r="AQ65526" s="9"/>
    </row>
    <row r="65527" spans="41:43" x14ac:dyDescent="0.3">
      <c r="AO65527" s="9"/>
      <c r="AP65527" s="9"/>
      <c r="AQ65527" s="9"/>
    </row>
    <row r="65528" spans="41:43" x14ac:dyDescent="0.3">
      <c r="AO65528" s="9"/>
      <c r="AP65528" s="9"/>
      <c r="AQ65528" s="9"/>
    </row>
    <row r="65529" spans="41:43" x14ac:dyDescent="0.3">
      <c r="AO65529" s="9"/>
      <c r="AP65529" s="9"/>
      <c r="AQ65529" s="9"/>
    </row>
    <row r="65530" spans="41:43" x14ac:dyDescent="0.3">
      <c r="AO65530" s="9"/>
      <c r="AP65530" s="9"/>
      <c r="AQ65530" s="9"/>
    </row>
    <row r="65531" spans="41:43" x14ac:dyDescent="0.3">
      <c r="AO65531" s="9"/>
      <c r="AP65531" s="9"/>
      <c r="AQ65531" s="9"/>
    </row>
    <row r="65532" spans="41:43" x14ac:dyDescent="0.3">
      <c r="AO65532" s="9"/>
      <c r="AP65532" s="9"/>
      <c r="AQ65532" s="9"/>
    </row>
    <row r="65533" spans="41:43" x14ac:dyDescent="0.3">
      <c r="AO65533" s="9"/>
      <c r="AP65533" s="9"/>
      <c r="AQ65533" s="9"/>
    </row>
    <row r="65534" spans="41:43" x14ac:dyDescent="0.3">
      <c r="AO65534" s="9"/>
      <c r="AP65534" s="9"/>
      <c r="AQ65534" s="9"/>
    </row>
    <row r="65535" spans="41:43" x14ac:dyDescent="0.3">
      <c r="AO65535" s="9"/>
      <c r="AP65535" s="9"/>
      <c r="AQ65535" s="9"/>
    </row>
    <row r="65536" spans="41:43" x14ac:dyDescent="0.3">
      <c r="AO65536" s="9"/>
      <c r="AP65536" s="9"/>
      <c r="AQ65536" s="9"/>
    </row>
    <row r="65537" spans="41:43" x14ac:dyDescent="0.3">
      <c r="AO65537" s="9"/>
      <c r="AP65537" s="9"/>
      <c r="AQ65537" s="9"/>
    </row>
    <row r="65538" spans="41:43" x14ac:dyDescent="0.3">
      <c r="AO65538" s="9"/>
      <c r="AP65538" s="9"/>
      <c r="AQ65538" s="9"/>
    </row>
    <row r="65539" spans="41:43" x14ac:dyDescent="0.3">
      <c r="AO65539" s="9"/>
      <c r="AP65539" s="9"/>
      <c r="AQ65539" s="9"/>
    </row>
    <row r="65540" spans="41:43" x14ac:dyDescent="0.3">
      <c r="AO65540" s="9"/>
      <c r="AP65540" s="9"/>
      <c r="AQ65540" s="9"/>
    </row>
    <row r="65541" spans="41:43" x14ac:dyDescent="0.3">
      <c r="AO65541" s="9"/>
      <c r="AP65541" s="9"/>
      <c r="AQ65541" s="9"/>
    </row>
    <row r="65542" spans="41:43" x14ac:dyDescent="0.3">
      <c r="AO65542" s="9"/>
      <c r="AP65542" s="9"/>
      <c r="AQ65542" s="9"/>
    </row>
    <row r="65543" spans="41:43" x14ac:dyDescent="0.3">
      <c r="AO65543" s="9"/>
      <c r="AP65543" s="9"/>
      <c r="AQ65543" s="9"/>
    </row>
    <row r="65544" spans="41:43" x14ac:dyDescent="0.3">
      <c r="AO65544" s="9"/>
      <c r="AP65544" s="9"/>
      <c r="AQ65544" s="9"/>
    </row>
    <row r="65545" spans="41:43" x14ac:dyDescent="0.3">
      <c r="AO65545" s="9"/>
      <c r="AP65545" s="9"/>
      <c r="AQ65545" s="9"/>
    </row>
    <row r="65546" spans="41:43" x14ac:dyDescent="0.3">
      <c r="AO65546" s="9"/>
      <c r="AP65546" s="9"/>
      <c r="AQ65546" s="9"/>
    </row>
    <row r="65547" spans="41:43" x14ac:dyDescent="0.3">
      <c r="AO65547" s="9"/>
      <c r="AP65547" s="9"/>
      <c r="AQ65547" s="9"/>
    </row>
    <row r="65548" spans="41:43" x14ac:dyDescent="0.3">
      <c r="AO65548" s="9"/>
      <c r="AP65548" s="9"/>
      <c r="AQ65548" s="9"/>
    </row>
    <row r="65549" spans="41:43" x14ac:dyDescent="0.3">
      <c r="AO65549" s="9"/>
      <c r="AP65549" s="9"/>
      <c r="AQ65549" s="9"/>
    </row>
    <row r="65550" spans="41:43" x14ac:dyDescent="0.3">
      <c r="AO65550" s="9"/>
      <c r="AP65550" s="9"/>
      <c r="AQ65550" s="9"/>
    </row>
    <row r="65551" spans="41:43" x14ac:dyDescent="0.3">
      <c r="AO65551" s="9"/>
      <c r="AP65551" s="9"/>
      <c r="AQ65551" s="9"/>
    </row>
    <row r="65552" spans="41:43" x14ac:dyDescent="0.3">
      <c r="AO65552" s="9"/>
      <c r="AP65552" s="9"/>
      <c r="AQ65552" s="9"/>
    </row>
    <row r="65553" spans="41:43" x14ac:dyDescent="0.3">
      <c r="AO65553" s="9"/>
      <c r="AP65553" s="9"/>
      <c r="AQ65553" s="9"/>
    </row>
    <row r="65554" spans="41:43" x14ac:dyDescent="0.3">
      <c r="AO65554" s="9"/>
      <c r="AP65554" s="9"/>
      <c r="AQ65554" s="9"/>
    </row>
    <row r="65555" spans="41:43" x14ac:dyDescent="0.3">
      <c r="AO65555" s="9"/>
      <c r="AP65555" s="9"/>
      <c r="AQ65555" s="9"/>
    </row>
    <row r="65556" spans="41:43" x14ac:dyDescent="0.3">
      <c r="AO65556" s="9"/>
      <c r="AP65556" s="9"/>
      <c r="AQ65556" s="9"/>
    </row>
    <row r="65557" spans="41:43" x14ac:dyDescent="0.3">
      <c r="AO65557" s="9"/>
      <c r="AP65557" s="9"/>
      <c r="AQ65557" s="9"/>
    </row>
    <row r="65558" spans="41:43" x14ac:dyDescent="0.3">
      <c r="AO65558" s="9"/>
      <c r="AP65558" s="9"/>
      <c r="AQ65558" s="9"/>
    </row>
    <row r="65559" spans="41:43" x14ac:dyDescent="0.3">
      <c r="AO65559" s="9"/>
      <c r="AP65559" s="9"/>
      <c r="AQ65559" s="9"/>
    </row>
    <row r="65560" spans="41:43" x14ac:dyDescent="0.3">
      <c r="AO65560" s="9"/>
      <c r="AP65560" s="9"/>
      <c r="AQ65560" s="9"/>
    </row>
    <row r="65561" spans="41:43" x14ac:dyDescent="0.3">
      <c r="AO65561" s="9"/>
      <c r="AP65561" s="9"/>
      <c r="AQ65561" s="9"/>
    </row>
    <row r="65562" spans="41:43" x14ac:dyDescent="0.3">
      <c r="AO65562" s="9"/>
      <c r="AP65562" s="9"/>
      <c r="AQ65562" s="9"/>
    </row>
    <row r="65563" spans="41:43" x14ac:dyDescent="0.3">
      <c r="AO65563" s="9"/>
      <c r="AP65563" s="9"/>
      <c r="AQ65563" s="9"/>
    </row>
    <row r="65564" spans="41:43" x14ac:dyDescent="0.3">
      <c r="AO65564" s="9"/>
      <c r="AP65564" s="9"/>
      <c r="AQ65564" s="9"/>
    </row>
    <row r="65565" spans="41:43" x14ac:dyDescent="0.3">
      <c r="AO65565" s="9"/>
      <c r="AP65565" s="9"/>
      <c r="AQ65565" s="9"/>
    </row>
    <row r="65566" spans="41:43" x14ac:dyDescent="0.3">
      <c r="AO65566" s="9"/>
      <c r="AP65566" s="9"/>
      <c r="AQ65566" s="9"/>
    </row>
    <row r="65567" spans="41:43" x14ac:dyDescent="0.3">
      <c r="AO65567" s="9"/>
      <c r="AP65567" s="9"/>
      <c r="AQ65567" s="9"/>
    </row>
    <row r="65568" spans="41:43" x14ac:dyDescent="0.3">
      <c r="AO65568" s="9"/>
      <c r="AP65568" s="9"/>
      <c r="AQ65568" s="9"/>
    </row>
    <row r="65569" spans="41:43" x14ac:dyDescent="0.3">
      <c r="AO65569" s="9"/>
      <c r="AP65569" s="9"/>
      <c r="AQ65569" s="9"/>
    </row>
    <row r="65570" spans="41:43" x14ac:dyDescent="0.3">
      <c r="AO65570" s="9"/>
      <c r="AP65570" s="9"/>
      <c r="AQ65570" s="9"/>
    </row>
    <row r="65571" spans="41:43" x14ac:dyDescent="0.3">
      <c r="AO65571" s="9"/>
      <c r="AP65571" s="9"/>
      <c r="AQ65571" s="9"/>
    </row>
    <row r="65572" spans="41:43" x14ac:dyDescent="0.3">
      <c r="AO65572" s="9"/>
      <c r="AP65572" s="9"/>
      <c r="AQ65572" s="9"/>
    </row>
    <row r="65573" spans="41:43" x14ac:dyDescent="0.3">
      <c r="AO65573" s="9"/>
      <c r="AP65573" s="9"/>
      <c r="AQ65573" s="9"/>
    </row>
    <row r="65574" spans="41:43" x14ac:dyDescent="0.3">
      <c r="AO65574" s="9"/>
      <c r="AP65574" s="9"/>
      <c r="AQ65574" s="9"/>
    </row>
    <row r="65575" spans="41:43" x14ac:dyDescent="0.3">
      <c r="AO65575" s="9"/>
      <c r="AP65575" s="9"/>
      <c r="AQ65575" s="9"/>
    </row>
    <row r="65576" spans="41:43" x14ac:dyDescent="0.3">
      <c r="AO65576" s="9"/>
      <c r="AP65576" s="9"/>
      <c r="AQ65576" s="9"/>
    </row>
    <row r="65577" spans="41:43" x14ac:dyDescent="0.3">
      <c r="AO65577" s="9"/>
      <c r="AP65577" s="9"/>
      <c r="AQ65577" s="9"/>
    </row>
    <row r="65578" spans="41:43" x14ac:dyDescent="0.3">
      <c r="AO65578" s="9"/>
      <c r="AP65578" s="9"/>
      <c r="AQ65578" s="9"/>
    </row>
    <row r="65579" spans="41:43" x14ac:dyDescent="0.3">
      <c r="AO65579" s="9"/>
      <c r="AP65579" s="9"/>
      <c r="AQ65579" s="9"/>
    </row>
    <row r="65580" spans="41:43" x14ac:dyDescent="0.3">
      <c r="AO65580" s="9"/>
      <c r="AP65580" s="9"/>
      <c r="AQ65580" s="9"/>
    </row>
    <row r="65581" spans="41:43" x14ac:dyDescent="0.3">
      <c r="AO65581" s="9"/>
      <c r="AP65581" s="9"/>
      <c r="AQ65581" s="9"/>
    </row>
    <row r="65582" spans="41:43" x14ac:dyDescent="0.3">
      <c r="AO65582" s="9"/>
      <c r="AP65582" s="9"/>
      <c r="AQ65582" s="9"/>
    </row>
    <row r="65583" spans="41:43" x14ac:dyDescent="0.3">
      <c r="AO65583" s="9"/>
      <c r="AP65583" s="9"/>
      <c r="AQ65583" s="9"/>
    </row>
    <row r="65584" spans="41:43" x14ac:dyDescent="0.3">
      <c r="AO65584" s="9"/>
      <c r="AP65584" s="9"/>
      <c r="AQ65584" s="9"/>
    </row>
    <row r="65585" spans="41:43" x14ac:dyDescent="0.3">
      <c r="AO65585" s="9"/>
      <c r="AP65585" s="9"/>
      <c r="AQ65585" s="9"/>
    </row>
    <row r="65586" spans="41:43" x14ac:dyDescent="0.3">
      <c r="AO65586" s="9"/>
      <c r="AP65586" s="9"/>
      <c r="AQ65586" s="9"/>
    </row>
    <row r="65587" spans="41:43" x14ac:dyDescent="0.3">
      <c r="AO65587" s="9"/>
      <c r="AP65587" s="9"/>
      <c r="AQ65587" s="9"/>
    </row>
    <row r="65588" spans="41:43" x14ac:dyDescent="0.3">
      <c r="AO65588" s="9"/>
      <c r="AP65588" s="9"/>
      <c r="AQ65588" s="9"/>
    </row>
    <row r="65589" spans="41:43" x14ac:dyDescent="0.3">
      <c r="AO65589" s="9"/>
      <c r="AP65589" s="9"/>
      <c r="AQ65589" s="9"/>
    </row>
    <row r="65590" spans="41:43" x14ac:dyDescent="0.3">
      <c r="AO65590" s="9"/>
      <c r="AP65590" s="9"/>
      <c r="AQ65590" s="9"/>
    </row>
    <row r="65591" spans="41:43" x14ac:dyDescent="0.3">
      <c r="AO65591" s="9"/>
      <c r="AP65591" s="9"/>
      <c r="AQ65591" s="9"/>
    </row>
    <row r="65592" spans="41:43" x14ac:dyDescent="0.3">
      <c r="AO65592" s="9"/>
      <c r="AP65592" s="9"/>
      <c r="AQ65592" s="9"/>
    </row>
    <row r="65593" spans="41:43" x14ac:dyDescent="0.3">
      <c r="AO65593" s="9"/>
      <c r="AP65593" s="9"/>
      <c r="AQ65593" s="9"/>
    </row>
    <row r="65594" spans="41:43" x14ac:dyDescent="0.3">
      <c r="AO65594" s="9"/>
      <c r="AP65594" s="9"/>
      <c r="AQ65594" s="9"/>
    </row>
    <row r="65595" spans="41:43" x14ac:dyDescent="0.3">
      <c r="AO65595" s="9"/>
      <c r="AP65595" s="9"/>
      <c r="AQ65595" s="9"/>
    </row>
    <row r="65596" spans="41:43" x14ac:dyDescent="0.3">
      <c r="AO65596" s="9"/>
      <c r="AP65596" s="9"/>
      <c r="AQ65596" s="9"/>
    </row>
    <row r="65597" spans="41:43" x14ac:dyDescent="0.3">
      <c r="AO65597" s="9"/>
      <c r="AP65597" s="9"/>
      <c r="AQ65597" s="9"/>
    </row>
    <row r="65598" spans="41:43" x14ac:dyDescent="0.3">
      <c r="AO65598" s="9"/>
      <c r="AP65598" s="9"/>
      <c r="AQ65598" s="9"/>
    </row>
    <row r="65599" spans="41:43" x14ac:dyDescent="0.3">
      <c r="AO65599" s="9"/>
      <c r="AP65599" s="9"/>
      <c r="AQ65599" s="9"/>
    </row>
    <row r="65600" spans="41:43" x14ac:dyDescent="0.3">
      <c r="AO65600" s="9"/>
      <c r="AP65600" s="9"/>
      <c r="AQ65600" s="9"/>
    </row>
    <row r="65601" spans="41:43" x14ac:dyDescent="0.3">
      <c r="AO65601" s="9"/>
      <c r="AP65601" s="9"/>
      <c r="AQ65601" s="9"/>
    </row>
    <row r="65602" spans="41:43" x14ac:dyDescent="0.3">
      <c r="AO65602" s="9"/>
      <c r="AP65602" s="9"/>
      <c r="AQ65602" s="9"/>
    </row>
    <row r="65603" spans="41:43" x14ac:dyDescent="0.3">
      <c r="AO65603" s="9"/>
      <c r="AP65603" s="9"/>
      <c r="AQ65603" s="9"/>
    </row>
    <row r="65604" spans="41:43" x14ac:dyDescent="0.3">
      <c r="AO65604" s="9"/>
      <c r="AP65604" s="9"/>
      <c r="AQ65604" s="9"/>
    </row>
    <row r="65605" spans="41:43" x14ac:dyDescent="0.3">
      <c r="AO65605" s="9"/>
      <c r="AP65605" s="9"/>
      <c r="AQ65605" s="9"/>
    </row>
    <row r="65606" spans="41:43" x14ac:dyDescent="0.3">
      <c r="AO65606" s="9"/>
      <c r="AP65606" s="9"/>
      <c r="AQ65606" s="9"/>
    </row>
    <row r="65607" spans="41:43" x14ac:dyDescent="0.3">
      <c r="AO65607" s="9"/>
      <c r="AP65607" s="9"/>
      <c r="AQ65607" s="9"/>
    </row>
    <row r="65608" spans="41:43" x14ac:dyDescent="0.3">
      <c r="AO65608" s="9"/>
      <c r="AP65608" s="9"/>
      <c r="AQ65608" s="9"/>
    </row>
    <row r="65609" spans="41:43" x14ac:dyDescent="0.3">
      <c r="AO65609" s="9"/>
      <c r="AP65609" s="9"/>
      <c r="AQ65609" s="9"/>
    </row>
    <row r="65610" spans="41:43" x14ac:dyDescent="0.3">
      <c r="AO65610" s="9"/>
      <c r="AP65610" s="9"/>
      <c r="AQ65610" s="9"/>
    </row>
    <row r="65611" spans="41:43" x14ac:dyDescent="0.3">
      <c r="AO65611" s="9"/>
      <c r="AP65611" s="9"/>
      <c r="AQ65611" s="9"/>
    </row>
    <row r="65612" spans="41:43" x14ac:dyDescent="0.3">
      <c r="AO65612" s="9"/>
      <c r="AP65612" s="9"/>
      <c r="AQ65612" s="9"/>
    </row>
    <row r="65613" spans="41:43" x14ac:dyDescent="0.3">
      <c r="AO65613" s="9"/>
      <c r="AP65613" s="9"/>
      <c r="AQ65613" s="9"/>
    </row>
    <row r="65614" spans="41:43" x14ac:dyDescent="0.3">
      <c r="AO65614" s="9"/>
      <c r="AP65614" s="9"/>
      <c r="AQ65614" s="9"/>
    </row>
    <row r="65615" spans="41:43" x14ac:dyDescent="0.3">
      <c r="AO65615" s="9"/>
      <c r="AP65615" s="9"/>
      <c r="AQ65615" s="9"/>
    </row>
    <row r="65616" spans="41:43" x14ac:dyDescent="0.3">
      <c r="AO65616" s="9"/>
      <c r="AP65616" s="9"/>
      <c r="AQ65616" s="9"/>
    </row>
    <row r="65617" spans="41:43" x14ac:dyDescent="0.3">
      <c r="AO65617" s="9"/>
      <c r="AP65617" s="9"/>
      <c r="AQ65617" s="9"/>
    </row>
    <row r="65618" spans="41:43" x14ac:dyDescent="0.3">
      <c r="AO65618" s="9"/>
      <c r="AP65618" s="9"/>
      <c r="AQ65618" s="9"/>
    </row>
    <row r="65619" spans="41:43" x14ac:dyDescent="0.3">
      <c r="AO65619" s="9"/>
      <c r="AP65619" s="9"/>
      <c r="AQ65619" s="9"/>
    </row>
    <row r="65620" spans="41:43" x14ac:dyDescent="0.3">
      <c r="AO65620" s="9"/>
      <c r="AP65620" s="9"/>
      <c r="AQ65620" s="9"/>
    </row>
    <row r="65621" spans="41:43" x14ac:dyDescent="0.3">
      <c r="AO65621" s="9"/>
      <c r="AP65621" s="9"/>
      <c r="AQ65621" s="9"/>
    </row>
    <row r="65622" spans="41:43" x14ac:dyDescent="0.3">
      <c r="AO65622" s="9"/>
      <c r="AP65622" s="9"/>
      <c r="AQ65622" s="9"/>
    </row>
    <row r="65623" spans="41:43" x14ac:dyDescent="0.3">
      <c r="AO65623" s="9"/>
      <c r="AP65623" s="9"/>
      <c r="AQ65623" s="9"/>
    </row>
    <row r="65624" spans="41:43" x14ac:dyDescent="0.3">
      <c r="AO65624" s="9"/>
      <c r="AP65624" s="9"/>
      <c r="AQ65624" s="9"/>
    </row>
    <row r="65625" spans="41:43" x14ac:dyDescent="0.3">
      <c r="AO65625" s="9"/>
      <c r="AP65625" s="9"/>
      <c r="AQ65625" s="9"/>
    </row>
    <row r="65626" spans="41:43" x14ac:dyDescent="0.3">
      <c r="AO65626" s="9"/>
      <c r="AP65626" s="9"/>
      <c r="AQ65626" s="9"/>
    </row>
    <row r="65627" spans="41:43" x14ac:dyDescent="0.3">
      <c r="AO65627" s="9"/>
      <c r="AP65627" s="9"/>
      <c r="AQ65627" s="9"/>
    </row>
    <row r="65628" spans="41:43" x14ac:dyDescent="0.3">
      <c r="AO65628" s="9"/>
      <c r="AP65628" s="9"/>
      <c r="AQ65628" s="9"/>
    </row>
    <row r="65629" spans="41:43" x14ac:dyDescent="0.3">
      <c r="AO65629" s="9"/>
      <c r="AP65629" s="9"/>
      <c r="AQ65629" s="9"/>
    </row>
    <row r="65630" spans="41:43" x14ac:dyDescent="0.3">
      <c r="AO65630" s="9"/>
      <c r="AP65630" s="9"/>
      <c r="AQ65630" s="9"/>
    </row>
    <row r="65631" spans="41:43" x14ac:dyDescent="0.3">
      <c r="AO65631" s="9"/>
      <c r="AP65631" s="9"/>
      <c r="AQ65631" s="9"/>
    </row>
    <row r="65632" spans="41:43" x14ac:dyDescent="0.3">
      <c r="AO65632" s="9"/>
      <c r="AP65632" s="9"/>
      <c r="AQ65632" s="9"/>
    </row>
    <row r="65633" spans="41:43" x14ac:dyDescent="0.3">
      <c r="AO65633" s="9"/>
      <c r="AP65633" s="9"/>
      <c r="AQ65633" s="9"/>
    </row>
    <row r="65634" spans="41:43" x14ac:dyDescent="0.3">
      <c r="AO65634" s="9"/>
      <c r="AP65634" s="9"/>
      <c r="AQ65634" s="9"/>
    </row>
    <row r="65635" spans="41:43" x14ac:dyDescent="0.3">
      <c r="AO65635" s="9"/>
      <c r="AP65635" s="9"/>
      <c r="AQ65635" s="9"/>
    </row>
    <row r="65636" spans="41:43" x14ac:dyDescent="0.3">
      <c r="AO65636" s="9"/>
      <c r="AP65636" s="9"/>
      <c r="AQ65636" s="9"/>
    </row>
    <row r="65637" spans="41:43" x14ac:dyDescent="0.3">
      <c r="AO65637" s="9"/>
      <c r="AP65637" s="9"/>
      <c r="AQ65637" s="9"/>
    </row>
    <row r="65638" spans="41:43" x14ac:dyDescent="0.3">
      <c r="AO65638" s="9"/>
      <c r="AP65638" s="9"/>
      <c r="AQ65638" s="9"/>
    </row>
    <row r="65639" spans="41:43" x14ac:dyDescent="0.3">
      <c r="AO65639" s="9"/>
      <c r="AP65639" s="9"/>
      <c r="AQ65639" s="9"/>
    </row>
    <row r="65640" spans="41:43" x14ac:dyDescent="0.3">
      <c r="AO65640" s="9"/>
      <c r="AP65640" s="9"/>
      <c r="AQ65640" s="9"/>
    </row>
    <row r="65641" spans="41:43" x14ac:dyDescent="0.3">
      <c r="AO65641" s="9"/>
      <c r="AP65641" s="9"/>
      <c r="AQ65641" s="9"/>
    </row>
    <row r="65642" spans="41:43" x14ac:dyDescent="0.3">
      <c r="AO65642" s="9"/>
      <c r="AP65642" s="9"/>
      <c r="AQ65642" s="9"/>
    </row>
    <row r="65643" spans="41:43" x14ac:dyDescent="0.3">
      <c r="AO65643" s="9"/>
      <c r="AP65643" s="9"/>
      <c r="AQ65643" s="9"/>
    </row>
    <row r="65644" spans="41:43" x14ac:dyDescent="0.3">
      <c r="AO65644" s="9"/>
      <c r="AP65644" s="9"/>
      <c r="AQ65644" s="9"/>
    </row>
    <row r="65645" spans="41:43" x14ac:dyDescent="0.3">
      <c r="AO65645" s="9"/>
      <c r="AP65645" s="9"/>
      <c r="AQ65645" s="9"/>
    </row>
    <row r="65646" spans="41:43" x14ac:dyDescent="0.3">
      <c r="AO65646" s="9"/>
      <c r="AP65646" s="9"/>
      <c r="AQ65646" s="9"/>
    </row>
    <row r="65647" spans="41:43" x14ac:dyDescent="0.3">
      <c r="AO65647" s="9"/>
      <c r="AP65647" s="9"/>
      <c r="AQ65647" s="9"/>
    </row>
    <row r="65648" spans="41:43" x14ac:dyDescent="0.3">
      <c r="AO65648" s="9"/>
      <c r="AP65648" s="9"/>
      <c r="AQ65648" s="9"/>
    </row>
    <row r="65649" spans="41:43" x14ac:dyDescent="0.3">
      <c r="AO65649" s="9"/>
      <c r="AP65649" s="9"/>
      <c r="AQ65649" s="9"/>
    </row>
    <row r="65650" spans="41:43" x14ac:dyDescent="0.3">
      <c r="AO65650" s="9"/>
      <c r="AP65650" s="9"/>
      <c r="AQ65650" s="9"/>
    </row>
    <row r="65651" spans="41:43" x14ac:dyDescent="0.3">
      <c r="AO65651" s="9"/>
      <c r="AP65651" s="9"/>
      <c r="AQ65651" s="9"/>
    </row>
    <row r="65652" spans="41:43" x14ac:dyDescent="0.3">
      <c r="AO65652" s="9"/>
      <c r="AP65652" s="9"/>
      <c r="AQ65652" s="9"/>
    </row>
    <row r="65653" spans="41:43" x14ac:dyDescent="0.3">
      <c r="AO65653" s="9"/>
      <c r="AP65653" s="9"/>
      <c r="AQ65653" s="9"/>
    </row>
    <row r="65654" spans="41:43" x14ac:dyDescent="0.3">
      <c r="AO65654" s="9"/>
      <c r="AP65654" s="9"/>
      <c r="AQ65654" s="9"/>
    </row>
    <row r="65655" spans="41:43" x14ac:dyDescent="0.3">
      <c r="AO65655" s="9"/>
      <c r="AP65655" s="9"/>
      <c r="AQ65655" s="9"/>
    </row>
    <row r="65656" spans="41:43" x14ac:dyDescent="0.3">
      <c r="AO65656" s="9"/>
      <c r="AP65656" s="9"/>
      <c r="AQ65656" s="9"/>
    </row>
    <row r="65657" spans="41:43" x14ac:dyDescent="0.3">
      <c r="AO65657" s="9"/>
      <c r="AP65657" s="9"/>
      <c r="AQ65657" s="9"/>
    </row>
    <row r="65658" spans="41:43" x14ac:dyDescent="0.3">
      <c r="AO65658" s="9"/>
      <c r="AP65658" s="9"/>
      <c r="AQ65658" s="9"/>
    </row>
    <row r="65659" spans="41:43" x14ac:dyDescent="0.3">
      <c r="AO65659" s="9"/>
      <c r="AP65659" s="9"/>
      <c r="AQ65659" s="9"/>
    </row>
    <row r="65660" spans="41:43" x14ac:dyDescent="0.3">
      <c r="AO65660" s="9"/>
      <c r="AP65660" s="9"/>
      <c r="AQ65660" s="9"/>
    </row>
    <row r="65661" spans="41:43" x14ac:dyDescent="0.3">
      <c r="AO65661" s="9"/>
      <c r="AP65661" s="9"/>
      <c r="AQ65661" s="9"/>
    </row>
    <row r="65662" spans="41:43" x14ac:dyDescent="0.3">
      <c r="AO65662" s="9"/>
      <c r="AP65662" s="9"/>
      <c r="AQ65662" s="9"/>
    </row>
    <row r="65663" spans="41:43" x14ac:dyDescent="0.3">
      <c r="AO65663" s="9"/>
      <c r="AP65663" s="9"/>
      <c r="AQ65663" s="9"/>
    </row>
    <row r="65664" spans="41:43" x14ac:dyDescent="0.3">
      <c r="AO65664" s="9"/>
      <c r="AP65664" s="9"/>
      <c r="AQ65664" s="9"/>
    </row>
    <row r="65665" spans="41:43" x14ac:dyDescent="0.3">
      <c r="AO65665" s="9"/>
      <c r="AP65665" s="9"/>
      <c r="AQ65665" s="9"/>
    </row>
    <row r="65666" spans="41:43" x14ac:dyDescent="0.3">
      <c r="AO65666" s="9"/>
      <c r="AP65666" s="9"/>
      <c r="AQ65666" s="9"/>
    </row>
    <row r="65667" spans="41:43" x14ac:dyDescent="0.3">
      <c r="AO65667" s="9"/>
      <c r="AP65667" s="9"/>
      <c r="AQ65667" s="9"/>
    </row>
    <row r="65668" spans="41:43" x14ac:dyDescent="0.3">
      <c r="AO65668" s="9"/>
      <c r="AP65668" s="9"/>
      <c r="AQ65668" s="9"/>
    </row>
    <row r="65669" spans="41:43" x14ac:dyDescent="0.3">
      <c r="AO65669" s="9"/>
      <c r="AP65669" s="9"/>
      <c r="AQ65669" s="9"/>
    </row>
    <row r="65670" spans="41:43" x14ac:dyDescent="0.3">
      <c r="AO65670" s="9"/>
      <c r="AP65670" s="9"/>
      <c r="AQ65670" s="9"/>
    </row>
    <row r="65671" spans="41:43" x14ac:dyDescent="0.3">
      <c r="AO65671" s="9"/>
      <c r="AP65671" s="9"/>
      <c r="AQ65671" s="9"/>
    </row>
    <row r="65672" spans="41:43" x14ac:dyDescent="0.3">
      <c r="AO65672" s="9"/>
      <c r="AP65672" s="9"/>
      <c r="AQ65672" s="9"/>
    </row>
    <row r="65673" spans="41:43" x14ac:dyDescent="0.3">
      <c r="AO65673" s="9"/>
      <c r="AP65673" s="9"/>
      <c r="AQ65673" s="9"/>
    </row>
    <row r="65674" spans="41:43" x14ac:dyDescent="0.3">
      <c r="AO65674" s="9"/>
      <c r="AP65674" s="9"/>
      <c r="AQ65674" s="9"/>
    </row>
    <row r="65675" spans="41:43" x14ac:dyDescent="0.3">
      <c r="AO65675" s="9"/>
      <c r="AP65675" s="9"/>
      <c r="AQ65675" s="9"/>
    </row>
    <row r="65676" spans="41:43" x14ac:dyDescent="0.3">
      <c r="AO65676" s="9"/>
      <c r="AP65676" s="9"/>
      <c r="AQ65676" s="9"/>
    </row>
    <row r="65677" spans="41:43" x14ac:dyDescent="0.3">
      <c r="AO65677" s="9"/>
      <c r="AP65677" s="9"/>
      <c r="AQ65677" s="9"/>
    </row>
    <row r="65678" spans="41:43" x14ac:dyDescent="0.3">
      <c r="AO65678" s="9"/>
      <c r="AP65678" s="9"/>
      <c r="AQ65678" s="9"/>
    </row>
    <row r="65679" spans="41:43" x14ac:dyDescent="0.3">
      <c r="AO65679" s="9"/>
      <c r="AP65679" s="9"/>
      <c r="AQ65679" s="9"/>
    </row>
    <row r="65680" spans="41:43" x14ac:dyDescent="0.3">
      <c r="AO65680" s="9"/>
      <c r="AP65680" s="9"/>
      <c r="AQ65680" s="9"/>
    </row>
    <row r="65681" spans="41:43" x14ac:dyDescent="0.3">
      <c r="AO65681" s="9"/>
      <c r="AP65681" s="9"/>
      <c r="AQ65681" s="9"/>
    </row>
    <row r="65682" spans="41:43" x14ac:dyDescent="0.3">
      <c r="AO65682" s="9"/>
      <c r="AP65682" s="9"/>
      <c r="AQ65682" s="9"/>
    </row>
    <row r="65683" spans="41:43" x14ac:dyDescent="0.3">
      <c r="AO65683" s="9"/>
      <c r="AP65683" s="9"/>
      <c r="AQ65683" s="9"/>
    </row>
    <row r="65684" spans="41:43" x14ac:dyDescent="0.3">
      <c r="AO65684" s="9"/>
      <c r="AP65684" s="9"/>
      <c r="AQ65684" s="9"/>
    </row>
    <row r="65685" spans="41:43" x14ac:dyDescent="0.3">
      <c r="AO65685" s="9"/>
      <c r="AP65685" s="9"/>
      <c r="AQ65685" s="9"/>
    </row>
    <row r="65686" spans="41:43" x14ac:dyDescent="0.3">
      <c r="AO65686" s="9"/>
      <c r="AP65686" s="9"/>
      <c r="AQ65686" s="9"/>
    </row>
    <row r="65687" spans="41:43" x14ac:dyDescent="0.3">
      <c r="AO65687" s="9"/>
      <c r="AP65687" s="9"/>
      <c r="AQ65687" s="9"/>
    </row>
    <row r="65688" spans="41:43" x14ac:dyDescent="0.3">
      <c r="AO65688" s="9"/>
      <c r="AP65688" s="9"/>
      <c r="AQ65688" s="9"/>
    </row>
    <row r="65689" spans="41:43" x14ac:dyDescent="0.3">
      <c r="AO65689" s="9"/>
      <c r="AP65689" s="9"/>
      <c r="AQ65689" s="9"/>
    </row>
    <row r="65690" spans="41:43" x14ac:dyDescent="0.3">
      <c r="AO65690" s="9"/>
      <c r="AP65690" s="9"/>
      <c r="AQ65690" s="9"/>
    </row>
    <row r="65691" spans="41:43" x14ac:dyDescent="0.3">
      <c r="AO65691" s="9"/>
      <c r="AP65691" s="9"/>
      <c r="AQ65691" s="9"/>
    </row>
    <row r="65692" spans="41:43" x14ac:dyDescent="0.3">
      <c r="AO65692" s="9"/>
      <c r="AP65692" s="9"/>
      <c r="AQ65692" s="9"/>
    </row>
    <row r="65693" spans="41:43" x14ac:dyDescent="0.3">
      <c r="AO65693" s="9"/>
      <c r="AP65693" s="9"/>
      <c r="AQ65693" s="9"/>
    </row>
    <row r="65694" spans="41:43" x14ac:dyDescent="0.3">
      <c r="AO65694" s="9"/>
      <c r="AP65694" s="9"/>
      <c r="AQ65694" s="9"/>
    </row>
    <row r="65695" spans="41:43" x14ac:dyDescent="0.3">
      <c r="AO65695" s="9"/>
      <c r="AP65695" s="9"/>
      <c r="AQ65695" s="9"/>
    </row>
    <row r="65696" spans="41:43" x14ac:dyDescent="0.3">
      <c r="AO65696" s="9"/>
      <c r="AP65696" s="9"/>
      <c r="AQ65696" s="9"/>
    </row>
    <row r="65697" spans="41:43" x14ac:dyDescent="0.3">
      <c r="AO65697" s="9"/>
      <c r="AP65697" s="9"/>
      <c r="AQ65697" s="9"/>
    </row>
    <row r="65698" spans="41:43" x14ac:dyDescent="0.3">
      <c r="AO65698" s="9"/>
      <c r="AP65698" s="9"/>
      <c r="AQ65698" s="9"/>
    </row>
    <row r="65699" spans="41:43" x14ac:dyDescent="0.3">
      <c r="AO65699" s="9"/>
      <c r="AP65699" s="9"/>
      <c r="AQ65699" s="9"/>
    </row>
    <row r="65700" spans="41:43" x14ac:dyDescent="0.3">
      <c r="AO65700" s="9"/>
      <c r="AP65700" s="9"/>
      <c r="AQ65700" s="9"/>
    </row>
    <row r="65701" spans="41:43" x14ac:dyDescent="0.3">
      <c r="AO65701" s="9"/>
      <c r="AP65701" s="9"/>
      <c r="AQ65701" s="9"/>
    </row>
    <row r="65702" spans="41:43" x14ac:dyDescent="0.3">
      <c r="AO65702" s="9"/>
      <c r="AP65702" s="9"/>
      <c r="AQ65702" s="9"/>
    </row>
    <row r="65703" spans="41:43" x14ac:dyDescent="0.3">
      <c r="AO65703" s="9"/>
      <c r="AP65703" s="9"/>
      <c r="AQ65703" s="9"/>
    </row>
    <row r="65704" spans="41:43" x14ac:dyDescent="0.3">
      <c r="AO65704" s="9"/>
      <c r="AP65704" s="9"/>
      <c r="AQ65704" s="9"/>
    </row>
    <row r="65705" spans="41:43" x14ac:dyDescent="0.3">
      <c r="AO65705" s="9"/>
      <c r="AP65705" s="9"/>
      <c r="AQ65705" s="9"/>
    </row>
    <row r="65706" spans="41:43" x14ac:dyDescent="0.3">
      <c r="AO65706" s="9"/>
      <c r="AP65706" s="9"/>
      <c r="AQ65706" s="9"/>
    </row>
    <row r="65707" spans="41:43" x14ac:dyDescent="0.3">
      <c r="AO65707" s="9"/>
      <c r="AP65707" s="9"/>
      <c r="AQ65707" s="9"/>
    </row>
    <row r="65708" spans="41:43" x14ac:dyDescent="0.3">
      <c r="AO65708" s="9"/>
      <c r="AP65708" s="9"/>
      <c r="AQ65708" s="9"/>
    </row>
    <row r="65709" spans="41:43" x14ac:dyDescent="0.3">
      <c r="AO65709" s="9"/>
      <c r="AP65709" s="9"/>
      <c r="AQ65709" s="9"/>
    </row>
    <row r="65710" spans="41:43" x14ac:dyDescent="0.3">
      <c r="AO65710" s="9"/>
      <c r="AP65710" s="9"/>
      <c r="AQ65710" s="9"/>
    </row>
    <row r="65711" spans="41:43" x14ac:dyDescent="0.3">
      <c r="AO65711" s="9"/>
      <c r="AP65711" s="9"/>
      <c r="AQ65711" s="9"/>
    </row>
    <row r="65712" spans="41:43" x14ac:dyDescent="0.3">
      <c r="AO65712" s="9"/>
      <c r="AP65712" s="9"/>
      <c r="AQ65712" s="9"/>
    </row>
    <row r="65713" spans="41:43" x14ac:dyDescent="0.3">
      <c r="AO65713" s="9"/>
      <c r="AP65713" s="9"/>
      <c r="AQ65713" s="9"/>
    </row>
    <row r="65714" spans="41:43" x14ac:dyDescent="0.3">
      <c r="AO65714" s="9"/>
      <c r="AP65714" s="9"/>
      <c r="AQ65714" s="9"/>
    </row>
    <row r="65715" spans="41:43" x14ac:dyDescent="0.3">
      <c r="AO65715" s="9"/>
      <c r="AP65715" s="9"/>
      <c r="AQ65715" s="9"/>
    </row>
    <row r="65716" spans="41:43" x14ac:dyDescent="0.3">
      <c r="AO65716" s="9"/>
      <c r="AP65716" s="9"/>
      <c r="AQ65716" s="9"/>
    </row>
    <row r="65717" spans="41:43" x14ac:dyDescent="0.3">
      <c r="AO65717" s="9"/>
      <c r="AP65717" s="9"/>
      <c r="AQ65717" s="9"/>
    </row>
    <row r="65718" spans="41:43" x14ac:dyDescent="0.3">
      <c r="AO65718" s="9"/>
      <c r="AP65718" s="9"/>
      <c r="AQ65718" s="9"/>
    </row>
    <row r="65719" spans="41:43" x14ac:dyDescent="0.3">
      <c r="AO65719" s="9"/>
      <c r="AP65719" s="9"/>
      <c r="AQ65719" s="9"/>
    </row>
    <row r="65720" spans="41:43" x14ac:dyDescent="0.3">
      <c r="AO65720" s="9"/>
      <c r="AP65720" s="9"/>
      <c r="AQ65720" s="9"/>
    </row>
    <row r="65721" spans="41:43" x14ac:dyDescent="0.3">
      <c r="AO65721" s="9"/>
      <c r="AP65721" s="9"/>
      <c r="AQ65721" s="9"/>
    </row>
    <row r="65722" spans="41:43" x14ac:dyDescent="0.3">
      <c r="AO65722" s="9"/>
      <c r="AP65722" s="9"/>
      <c r="AQ65722" s="9"/>
    </row>
    <row r="65723" spans="41:43" x14ac:dyDescent="0.3">
      <c r="AO65723" s="9"/>
      <c r="AP65723" s="9"/>
      <c r="AQ65723" s="9"/>
    </row>
    <row r="65724" spans="41:43" x14ac:dyDescent="0.3">
      <c r="AO65724" s="9"/>
      <c r="AP65724" s="9"/>
      <c r="AQ65724" s="9"/>
    </row>
    <row r="65725" spans="41:43" x14ac:dyDescent="0.3">
      <c r="AO65725" s="9"/>
      <c r="AP65725" s="9"/>
      <c r="AQ65725" s="9"/>
    </row>
    <row r="65726" spans="41:43" x14ac:dyDescent="0.3">
      <c r="AO65726" s="9"/>
      <c r="AP65726" s="9"/>
      <c r="AQ65726" s="9"/>
    </row>
    <row r="65727" spans="41:43" x14ac:dyDescent="0.3">
      <c r="AO65727" s="9"/>
      <c r="AP65727" s="9"/>
      <c r="AQ65727" s="9"/>
    </row>
    <row r="65728" spans="41:43" x14ac:dyDescent="0.3">
      <c r="AO65728" s="9"/>
      <c r="AP65728" s="9"/>
      <c r="AQ65728" s="9"/>
    </row>
    <row r="65729" spans="41:43" x14ac:dyDescent="0.3">
      <c r="AO65729" s="9"/>
      <c r="AP65729" s="9"/>
      <c r="AQ65729" s="9"/>
    </row>
    <row r="65730" spans="41:43" x14ac:dyDescent="0.3">
      <c r="AO65730" s="9"/>
      <c r="AP65730" s="9"/>
      <c r="AQ65730" s="9"/>
    </row>
    <row r="65731" spans="41:43" x14ac:dyDescent="0.3">
      <c r="AO65731" s="9"/>
      <c r="AP65731" s="9"/>
      <c r="AQ65731" s="9"/>
    </row>
    <row r="65732" spans="41:43" x14ac:dyDescent="0.3">
      <c r="AO65732" s="9"/>
      <c r="AP65732" s="9"/>
      <c r="AQ65732" s="9"/>
    </row>
    <row r="65733" spans="41:43" x14ac:dyDescent="0.3">
      <c r="AO65733" s="9"/>
      <c r="AP65733" s="9"/>
      <c r="AQ65733" s="9"/>
    </row>
    <row r="65734" spans="41:43" x14ac:dyDescent="0.3">
      <c r="AO65734" s="9"/>
      <c r="AP65734" s="9"/>
      <c r="AQ65734" s="9"/>
    </row>
    <row r="65735" spans="41:43" x14ac:dyDescent="0.3">
      <c r="AO65735" s="9"/>
      <c r="AP65735" s="9"/>
      <c r="AQ65735" s="9"/>
    </row>
    <row r="65736" spans="41:43" x14ac:dyDescent="0.3">
      <c r="AO65736" s="9"/>
      <c r="AP65736" s="9"/>
      <c r="AQ65736" s="9"/>
    </row>
    <row r="65737" spans="41:43" x14ac:dyDescent="0.3">
      <c r="AO65737" s="9"/>
      <c r="AP65737" s="9"/>
      <c r="AQ65737" s="9"/>
    </row>
    <row r="65738" spans="41:43" x14ac:dyDescent="0.3">
      <c r="AO65738" s="9"/>
      <c r="AP65738" s="9"/>
      <c r="AQ65738" s="9"/>
    </row>
    <row r="65739" spans="41:43" x14ac:dyDescent="0.3">
      <c r="AO65739" s="9"/>
      <c r="AP65739" s="9"/>
      <c r="AQ65739" s="9"/>
    </row>
    <row r="65740" spans="41:43" x14ac:dyDescent="0.3">
      <c r="AO65740" s="9"/>
      <c r="AP65740" s="9"/>
      <c r="AQ65740" s="9"/>
    </row>
    <row r="65741" spans="41:43" x14ac:dyDescent="0.3">
      <c r="AO65741" s="9"/>
      <c r="AP65741" s="9"/>
      <c r="AQ65741" s="9"/>
    </row>
    <row r="65742" spans="41:43" x14ac:dyDescent="0.3">
      <c r="AO65742" s="9"/>
      <c r="AP65742" s="9"/>
      <c r="AQ65742" s="9"/>
    </row>
    <row r="65743" spans="41:43" x14ac:dyDescent="0.3">
      <c r="AO65743" s="9"/>
      <c r="AP65743" s="9"/>
      <c r="AQ65743" s="9"/>
    </row>
    <row r="65744" spans="41:43" x14ac:dyDescent="0.3">
      <c r="AO65744" s="9"/>
      <c r="AP65744" s="9"/>
      <c r="AQ65744" s="9"/>
    </row>
    <row r="65745" spans="41:43" x14ac:dyDescent="0.3">
      <c r="AO65745" s="9"/>
      <c r="AP65745" s="9"/>
      <c r="AQ65745" s="9"/>
    </row>
    <row r="65746" spans="41:43" x14ac:dyDescent="0.3">
      <c r="AO65746" s="9"/>
      <c r="AP65746" s="9"/>
      <c r="AQ65746" s="9"/>
    </row>
    <row r="65747" spans="41:43" x14ac:dyDescent="0.3">
      <c r="AO65747" s="9"/>
      <c r="AP65747" s="9"/>
      <c r="AQ65747" s="9"/>
    </row>
    <row r="65748" spans="41:43" x14ac:dyDescent="0.3">
      <c r="AO65748" s="9"/>
      <c r="AP65748" s="9"/>
      <c r="AQ65748" s="9"/>
    </row>
    <row r="65749" spans="41:43" x14ac:dyDescent="0.3">
      <c r="AO65749" s="9"/>
      <c r="AP65749" s="9"/>
      <c r="AQ65749" s="9"/>
    </row>
    <row r="65750" spans="41:43" x14ac:dyDescent="0.3">
      <c r="AO65750" s="9"/>
      <c r="AP65750" s="9"/>
      <c r="AQ65750" s="9"/>
    </row>
    <row r="65751" spans="41:43" x14ac:dyDescent="0.3">
      <c r="AO65751" s="9"/>
      <c r="AP65751" s="9"/>
      <c r="AQ65751" s="9"/>
    </row>
    <row r="65752" spans="41:43" x14ac:dyDescent="0.3">
      <c r="AO65752" s="9"/>
      <c r="AP65752" s="9"/>
      <c r="AQ65752" s="9"/>
    </row>
    <row r="65753" spans="41:43" x14ac:dyDescent="0.3">
      <c r="AO65753" s="9"/>
      <c r="AP65753" s="9"/>
      <c r="AQ65753" s="9"/>
    </row>
    <row r="65754" spans="41:43" x14ac:dyDescent="0.3">
      <c r="AO65754" s="9"/>
      <c r="AP65754" s="9"/>
      <c r="AQ65754" s="9"/>
    </row>
    <row r="65755" spans="41:43" x14ac:dyDescent="0.3">
      <c r="AO65755" s="9"/>
      <c r="AP65755" s="9"/>
      <c r="AQ65755" s="9"/>
    </row>
    <row r="65756" spans="41:43" x14ac:dyDescent="0.3">
      <c r="AO65756" s="9"/>
      <c r="AP65756" s="9"/>
      <c r="AQ65756" s="9"/>
    </row>
    <row r="65757" spans="41:43" x14ac:dyDescent="0.3">
      <c r="AO65757" s="9"/>
      <c r="AP65757" s="9"/>
      <c r="AQ65757" s="9"/>
    </row>
    <row r="65758" spans="41:43" x14ac:dyDescent="0.3">
      <c r="AO65758" s="9"/>
      <c r="AP65758" s="9"/>
      <c r="AQ65758" s="9"/>
    </row>
    <row r="65759" spans="41:43" x14ac:dyDescent="0.3">
      <c r="AO65759" s="9"/>
      <c r="AP65759" s="9"/>
      <c r="AQ65759" s="9"/>
    </row>
    <row r="65760" spans="41:43" x14ac:dyDescent="0.3">
      <c r="AO65760" s="9"/>
      <c r="AP65760" s="9"/>
      <c r="AQ65760" s="9"/>
    </row>
    <row r="65761" spans="41:43" x14ac:dyDescent="0.3">
      <c r="AO65761" s="9"/>
      <c r="AP65761" s="9"/>
      <c r="AQ65761" s="9"/>
    </row>
    <row r="65762" spans="41:43" x14ac:dyDescent="0.3">
      <c r="AO65762" s="9"/>
      <c r="AP65762" s="9"/>
      <c r="AQ65762" s="9"/>
    </row>
    <row r="65763" spans="41:43" x14ac:dyDescent="0.3">
      <c r="AO65763" s="9"/>
      <c r="AP65763" s="9"/>
      <c r="AQ65763" s="9"/>
    </row>
    <row r="65764" spans="41:43" x14ac:dyDescent="0.3">
      <c r="AO65764" s="9"/>
      <c r="AP65764" s="9"/>
      <c r="AQ65764" s="9"/>
    </row>
    <row r="65765" spans="41:43" x14ac:dyDescent="0.3">
      <c r="AO65765" s="9"/>
      <c r="AP65765" s="9"/>
      <c r="AQ65765" s="9"/>
    </row>
    <row r="65766" spans="41:43" x14ac:dyDescent="0.3">
      <c r="AO65766" s="9"/>
      <c r="AP65766" s="9"/>
      <c r="AQ65766" s="9"/>
    </row>
    <row r="65767" spans="41:43" x14ac:dyDescent="0.3">
      <c r="AO65767" s="9"/>
      <c r="AP65767" s="9"/>
      <c r="AQ65767" s="9"/>
    </row>
    <row r="65768" spans="41:43" x14ac:dyDescent="0.3">
      <c r="AO65768" s="9"/>
      <c r="AP65768" s="9"/>
      <c r="AQ65768" s="9"/>
    </row>
    <row r="65769" spans="41:43" x14ac:dyDescent="0.3">
      <c r="AO65769" s="9"/>
      <c r="AP65769" s="9"/>
      <c r="AQ65769" s="9"/>
    </row>
    <row r="65770" spans="41:43" x14ac:dyDescent="0.3">
      <c r="AO65770" s="9"/>
      <c r="AP65770" s="9"/>
      <c r="AQ65770" s="9"/>
    </row>
    <row r="65771" spans="41:43" x14ac:dyDescent="0.3">
      <c r="AO65771" s="9"/>
      <c r="AP65771" s="9"/>
      <c r="AQ65771" s="9"/>
    </row>
    <row r="65772" spans="41:43" x14ac:dyDescent="0.3">
      <c r="AO65772" s="9"/>
      <c r="AP65772" s="9"/>
      <c r="AQ65772" s="9"/>
    </row>
    <row r="65773" spans="41:43" x14ac:dyDescent="0.3">
      <c r="AO65773" s="9"/>
      <c r="AP65773" s="9"/>
      <c r="AQ65773" s="9"/>
    </row>
    <row r="65774" spans="41:43" x14ac:dyDescent="0.3">
      <c r="AO65774" s="9"/>
      <c r="AP65774" s="9"/>
      <c r="AQ65774" s="9"/>
    </row>
    <row r="65775" spans="41:43" x14ac:dyDescent="0.3">
      <c r="AO65775" s="9"/>
      <c r="AP65775" s="9"/>
      <c r="AQ65775" s="9"/>
    </row>
    <row r="65776" spans="41:43" x14ac:dyDescent="0.3">
      <c r="AO65776" s="9"/>
      <c r="AP65776" s="9"/>
      <c r="AQ65776" s="9"/>
    </row>
    <row r="65777" spans="41:43" x14ac:dyDescent="0.3">
      <c r="AO65777" s="9"/>
      <c r="AP65777" s="9"/>
      <c r="AQ65777" s="9"/>
    </row>
    <row r="65778" spans="41:43" x14ac:dyDescent="0.3">
      <c r="AO65778" s="9"/>
      <c r="AP65778" s="9"/>
      <c r="AQ65778" s="9"/>
    </row>
    <row r="65779" spans="41:43" x14ac:dyDescent="0.3">
      <c r="AO65779" s="9"/>
      <c r="AP65779" s="9"/>
      <c r="AQ65779" s="9"/>
    </row>
    <row r="65780" spans="41:43" x14ac:dyDescent="0.3">
      <c r="AO65780" s="9"/>
      <c r="AP65780" s="9"/>
      <c r="AQ65780" s="9"/>
    </row>
    <row r="65781" spans="41:43" x14ac:dyDescent="0.3">
      <c r="AO65781" s="9"/>
      <c r="AP65781" s="9"/>
      <c r="AQ65781" s="9"/>
    </row>
    <row r="65782" spans="41:43" x14ac:dyDescent="0.3">
      <c r="AO65782" s="9"/>
      <c r="AP65782" s="9"/>
      <c r="AQ65782" s="9"/>
    </row>
    <row r="65783" spans="41:43" x14ac:dyDescent="0.3">
      <c r="AO65783" s="9"/>
      <c r="AP65783" s="9"/>
      <c r="AQ65783" s="9"/>
    </row>
    <row r="65784" spans="41:43" x14ac:dyDescent="0.3">
      <c r="AO65784" s="9"/>
      <c r="AP65784" s="9"/>
      <c r="AQ65784" s="9"/>
    </row>
    <row r="65785" spans="41:43" x14ac:dyDescent="0.3">
      <c r="AO65785" s="9"/>
      <c r="AP65785" s="9"/>
      <c r="AQ65785" s="9"/>
    </row>
    <row r="65786" spans="41:43" x14ac:dyDescent="0.3">
      <c r="AO65786" s="9"/>
      <c r="AP65786" s="9"/>
      <c r="AQ65786" s="9"/>
    </row>
    <row r="65787" spans="41:43" x14ac:dyDescent="0.3">
      <c r="AO65787" s="9"/>
      <c r="AP65787" s="9"/>
      <c r="AQ65787" s="9"/>
    </row>
    <row r="65788" spans="41:43" x14ac:dyDescent="0.3">
      <c r="AO65788" s="9"/>
      <c r="AP65788" s="9"/>
      <c r="AQ65788" s="9"/>
    </row>
    <row r="65789" spans="41:43" x14ac:dyDescent="0.3">
      <c r="AO65789" s="9"/>
      <c r="AP65789" s="9"/>
      <c r="AQ65789" s="9"/>
    </row>
    <row r="65790" spans="41:43" x14ac:dyDescent="0.3">
      <c r="AO65790" s="9"/>
      <c r="AP65790" s="9"/>
      <c r="AQ65790" s="9"/>
    </row>
    <row r="65791" spans="41:43" x14ac:dyDescent="0.3">
      <c r="AO65791" s="9"/>
      <c r="AP65791" s="9"/>
      <c r="AQ65791" s="9"/>
    </row>
    <row r="65792" spans="41:43" x14ac:dyDescent="0.3">
      <c r="AO65792" s="9"/>
      <c r="AP65792" s="9"/>
      <c r="AQ65792" s="9"/>
    </row>
    <row r="65793" spans="41:43" x14ac:dyDescent="0.3">
      <c r="AO65793" s="9"/>
      <c r="AP65793" s="9"/>
      <c r="AQ65793" s="9"/>
    </row>
    <row r="65794" spans="41:43" x14ac:dyDescent="0.3">
      <c r="AO65794" s="9"/>
      <c r="AP65794" s="9"/>
      <c r="AQ65794" s="9"/>
    </row>
    <row r="65795" spans="41:43" x14ac:dyDescent="0.3">
      <c r="AO65795" s="9"/>
      <c r="AP65795" s="9"/>
      <c r="AQ65795" s="9"/>
    </row>
    <row r="65796" spans="41:43" x14ac:dyDescent="0.3">
      <c r="AO65796" s="9"/>
      <c r="AP65796" s="9"/>
      <c r="AQ65796" s="9"/>
    </row>
    <row r="65797" spans="41:43" x14ac:dyDescent="0.3">
      <c r="AO65797" s="9"/>
      <c r="AP65797" s="9"/>
      <c r="AQ65797" s="9"/>
    </row>
    <row r="65798" spans="41:43" x14ac:dyDescent="0.3">
      <c r="AO65798" s="9"/>
      <c r="AP65798" s="9"/>
      <c r="AQ65798" s="9"/>
    </row>
    <row r="65799" spans="41:43" x14ac:dyDescent="0.3">
      <c r="AO65799" s="9"/>
      <c r="AP65799" s="9"/>
      <c r="AQ65799" s="9"/>
    </row>
    <row r="65800" spans="41:43" x14ac:dyDescent="0.3">
      <c r="AO65800" s="9"/>
      <c r="AP65800" s="9"/>
      <c r="AQ65800" s="9"/>
    </row>
    <row r="65801" spans="41:43" x14ac:dyDescent="0.3">
      <c r="AO65801" s="9"/>
      <c r="AP65801" s="9"/>
      <c r="AQ65801" s="9"/>
    </row>
    <row r="65802" spans="41:43" x14ac:dyDescent="0.3">
      <c r="AO65802" s="9"/>
      <c r="AP65802" s="9"/>
      <c r="AQ65802" s="9"/>
    </row>
    <row r="65803" spans="41:43" x14ac:dyDescent="0.3">
      <c r="AO65803" s="9"/>
      <c r="AP65803" s="9"/>
      <c r="AQ65803" s="9"/>
    </row>
    <row r="65804" spans="41:43" x14ac:dyDescent="0.3">
      <c r="AO65804" s="9"/>
      <c r="AP65804" s="9"/>
      <c r="AQ65804" s="9"/>
    </row>
    <row r="65805" spans="41:43" x14ac:dyDescent="0.3">
      <c r="AO65805" s="9"/>
      <c r="AP65805" s="9"/>
      <c r="AQ65805" s="9"/>
    </row>
    <row r="65806" spans="41:43" x14ac:dyDescent="0.3">
      <c r="AO65806" s="9"/>
      <c r="AP65806" s="9"/>
      <c r="AQ65806" s="9"/>
    </row>
    <row r="65807" spans="41:43" x14ac:dyDescent="0.3">
      <c r="AO65807" s="9"/>
      <c r="AP65807" s="9"/>
      <c r="AQ65807" s="9"/>
    </row>
    <row r="65808" spans="41:43" x14ac:dyDescent="0.3">
      <c r="AO65808" s="9"/>
      <c r="AP65808" s="9"/>
      <c r="AQ65808" s="9"/>
    </row>
    <row r="65809" spans="41:43" x14ac:dyDescent="0.3">
      <c r="AO65809" s="9"/>
      <c r="AP65809" s="9"/>
      <c r="AQ65809" s="9"/>
    </row>
    <row r="65810" spans="41:43" x14ac:dyDescent="0.3">
      <c r="AO65810" s="9"/>
      <c r="AP65810" s="9"/>
      <c r="AQ65810" s="9"/>
    </row>
    <row r="65811" spans="41:43" x14ac:dyDescent="0.3">
      <c r="AO65811" s="9"/>
      <c r="AP65811" s="9"/>
      <c r="AQ65811" s="9"/>
    </row>
    <row r="65812" spans="41:43" x14ac:dyDescent="0.3">
      <c r="AO65812" s="9"/>
      <c r="AP65812" s="9"/>
      <c r="AQ65812" s="9"/>
    </row>
    <row r="65813" spans="41:43" x14ac:dyDescent="0.3">
      <c r="AO65813" s="9"/>
      <c r="AP65813" s="9"/>
      <c r="AQ65813" s="9"/>
    </row>
    <row r="65814" spans="41:43" x14ac:dyDescent="0.3">
      <c r="AO65814" s="9"/>
      <c r="AP65814" s="9"/>
      <c r="AQ65814" s="9"/>
    </row>
    <row r="65815" spans="41:43" x14ac:dyDescent="0.3">
      <c r="AO65815" s="9"/>
      <c r="AP65815" s="9"/>
      <c r="AQ65815" s="9"/>
    </row>
    <row r="65816" spans="41:43" x14ac:dyDescent="0.3">
      <c r="AO65816" s="9"/>
      <c r="AP65816" s="9"/>
      <c r="AQ65816" s="9"/>
    </row>
    <row r="65817" spans="41:43" x14ac:dyDescent="0.3">
      <c r="AO65817" s="9"/>
      <c r="AP65817" s="9"/>
      <c r="AQ65817" s="9"/>
    </row>
    <row r="65818" spans="41:43" x14ac:dyDescent="0.3">
      <c r="AO65818" s="9"/>
      <c r="AP65818" s="9"/>
      <c r="AQ65818" s="9"/>
    </row>
    <row r="65819" spans="41:43" x14ac:dyDescent="0.3">
      <c r="AO65819" s="9"/>
      <c r="AP65819" s="9"/>
      <c r="AQ65819" s="9"/>
    </row>
    <row r="65820" spans="41:43" x14ac:dyDescent="0.3">
      <c r="AO65820" s="9"/>
      <c r="AP65820" s="9"/>
      <c r="AQ65820" s="9"/>
    </row>
    <row r="65821" spans="41:43" x14ac:dyDescent="0.3">
      <c r="AO65821" s="9"/>
      <c r="AP65821" s="9"/>
      <c r="AQ65821" s="9"/>
    </row>
    <row r="65822" spans="41:43" x14ac:dyDescent="0.3">
      <c r="AO65822" s="9"/>
      <c r="AP65822" s="9"/>
      <c r="AQ65822" s="9"/>
    </row>
    <row r="65823" spans="41:43" x14ac:dyDescent="0.3">
      <c r="AO65823" s="9"/>
      <c r="AP65823" s="9"/>
      <c r="AQ65823" s="9"/>
    </row>
    <row r="65824" spans="41:43" x14ac:dyDescent="0.3">
      <c r="AO65824" s="9"/>
      <c r="AP65824" s="9"/>
      <c r="AQ65824" s="9"/>
    </row>
    <row r="65825" spans="41:43" x14ac:dyDescent="0.3">
      <c r="AO65825" s="9"/>
      <c r="AP65825" s="9"/>
      <c r="AQ65825" s="9"/>
    </row>
    <row r="65826" spans="41:43" x14ac:dyDescent="0.3">
      <c r="AO65826" s="9"/>
      <c r="AP65826" s="9"/>
      <c r="AQ65826" s="9"/>
    </row>
    <row r="65827" spans="41:43" x14ac:dyDescent="0.3">
      <c r="AO65827" s="9"/>
      <c r="AP65827" s="9"/>
      <c r="AQ65827" s="9"/>
    </row>
    <row r="65828" spans="41:43" x14ac:dyDescent="0.3">
      <c r="AO65828" s="9"/>
      <c r="AP65828" s="9"/>
      <c r="AQ65828" s="9"/>
    </row>
    <row r="65829" spans="41:43" x14ac:dyDescent="0.3">
      <c r="AO65829" s="9"/>
      <c r="AP65829" s="9"/>
      <c r="AQ65829" s="9"/>
    </row>
    <row r="65830" spans="41:43" x14ac:dyDescent="0.3">
      <c r="AO65830" s="9"/>
      <c r="AP65830" s="9"/>
      <c r="AQ65830" s="9"/>
    </row>
    <row r="65831" spans="41:43" x14ac:dyDescent="0.3">
      <c r="AO65831" s="9"/>
      <c r="AP65831" s="9"/>
      <c r="AQ65831" s="9"/>
    </row>
    <row r="65832" spans="41:43" x14ac:dyDescent="0.3">
      <c r="AO65832" s="9"/>
      <c r="AP65832" s="9"/>
      <c r="AQ65832" s="9"/>
    </row>
    <row r="65833" spans="41:43" x14ac:dyDescent="0.3">
      <c r="AO65833" s="9"/>
      <c r="AP65833" s="9"/>
      <c r="AQ65833" s="9"/>
    </row>
    <row r="65834" spans="41:43" x14ac:dyDescent="0.3">
      <c r="AO65834" s="9"/>
      <c r="AP65834" s="9"/>
      <c r="AQ65834" s="9"/>
    </row>
    <row r="65835" spans="41:43" x14ac:dyDescent="0.3">
      <c r="AO65835" s="9"/>
      <c r="AP65835" s="9"/>
      <c r="AQ65835" s="9"/>
    </row>
    <row r="65836" spans="41:43" x14ac:dyDescent="0.3">
      <c r="AO65836" s="9"/>
      <c r="AP65836" s="9"/>
      <c r="AQ65836" s="9"/>
    </row>
    <row r="65837" spans="41:43" x14ac:dyDescent="0.3">
      <c r="AO65837" s="9"/>
      <c r="AP65837" s="9"/>
      <c r="AQ65837" s="9"/>
    </row>
    <row r="65838" spans="41:43" x14ac:dyDescent="0.3">
      <c r="AO65838" s="9"/>
      <c r="AP65838" s="9"/>
      <c r="AQ65838" s="9"/>
    </row>
    <row r="65839" spans="41:43" x14ac:dyDescent="0.3">
      <c r="AO65839" s="9"/>
      <c r="AP65839" s="9"/>
      <c r="AQ65839" s="9"/>
    </row>
    <row r="65840" spans="41:43" x14ac:dyDescent="0.3">
      <c r="AO65840" s="9"/>
      <c r="AP65840" s="9"/>
      <c r="AQ65840" s="9"/>
    </row>
    <row r="65841" spans="41:43" x14ac:dyDescent="0.3">
      <c r="AO65841" s="9"/>
      <c r="AP65841" s="9"/>
      <c r="AQ65841" s="9"/>
    </row>
    <row r="65842" spans="41:43" x14ac:dyDescent="0.3">
      <c r="AO65842" s="9"/>
      <c r="AP65842" s="9"/>
      <c r="AQ65842" s="9"/>
    </row>
    <row r="65843" spans="41:43" x14ac:dyDescent="0.3">
      <c r="AO65843" s="9"/>
      <c r="AP65843" s="9"/>
      <c r="AQ65843" s="9"/>
    </row>
    <row r="65844" spans="41:43" x14ac:dyDescent="0.3">
      <c r="AO65844" s="9"/>
      <c r="AP65844" s="9"/>
      <c r="AQ65844" s="9"/>
    </row>
    <row r="65845" spans="41:43" x14ac:dyDescent="0.3">
      <c r="AO65845" s="9"/>
      <c r="AP65845" s="9"/>
      <c r="AQ65845" s="9"/>
    </row>
    <row r="65846" spans="41:43" x14ac:dyDescent="0.3">
      <c r="AO65846" s="9"/>
      <c r="AP65846" s="9"/>
      <c r="AQ65846" s="9"/>
    </row>
    <row r="65847" spans="41:43" x14ac:dyDescent="0.3">
      <c r="AO65847" s="9"/>
      <c r="AP65847" s="9"/>
      <c r="AQ65847" s="9"/>
    </row>
    <row r="65848" spans="41:43" x14ac:dyDescent="0.3">
      <c r="AO65848" s="9"/>
      <c r="AP65848" s="9"/>
      <c r="AQ65848" s="9"/>
    </row>
    <row r="65849" spans="41:43" x14ac:dyDescent="0.3">
      <c r="AO65849" s="9"/>
      <c r="AP65849" s="9"/>
      <c r="AQ65849" s="9"/>
    </row>
    <row r="65850" spans="41:43" x14ac:dyDescent="0.3">
      <c r="AO65850" s="9"/>
      <c r="AP65850" s="9"/>
      <c r="AQ65850" s="9"/>
    </row>
    <row r="65851" spans="41:43" x14ac:dyDescent="0.3">
      <c r="AO65851" s="9"/>
      <c r="AP65851" s="9"/>
      <c r="AQ65851" s="9"/>
    </row>
    <row r="65852" spans="41:43" x14ac:dyDescent="0.3">
      <c r="AO65852" s="9"/>
      <c r="AP65852" s="9"/>
      <c r="AQ65852" s="9"/>
    </row>
    <row r="65853" spans="41:43" x14ac:dyDescent="0.3">
      <c r="AO65853" s="9"/>
      <c r="AP65853" s="9"/>
      <c r="AQ65853" s="9"/>
    </row>
    <row r="65854" spans="41:43" x14ac:dyDescent="0.3">
      <c r="AO65854" s="9"/>
      <c r="AP65854" s="9"/>
      <c r="AQ65854" s="9"/>
    </row>
    <row r="65855" spans="41:43" x14ac:dyDescent="0.3">
      <c r="AO65855" s="9"/>
      <c r="AP65855" s="9"/>
      <c r="AQ65855" s="9"/>
    </row>
    <row r="65856" spans="41:43" x14ac:dyDescent="0.3">
      <c r="AO65856" s="9"/>
      <c r="AP65856" s="9"/>
      <c r="AQ65856" s="9"/>
    </row>
    <row r="65857" spans="41:43" x14ac:dyDescent="0.3">
      <c r="AO65857" s="9"/>
      <c r="AP65857" s="9"/>
      <c r="AQ65857" s="9"/>
    </row>
    <row r="65858" spans="41:43" x14ac:dyDescent="0.3">
      <c r="AO65858" s="9"/>
      <c r="AP65858" s="9"/>
      <c r="AQ65858" s="9"/>
    </row>
    <row r="65859" spans="41:43" x14ac:dyDescent="0.3">
      <c r="AO65859" s="9"/>
      <c r="AP65859" s="9"/>
      <c r="AQ65859" s="9"/>
    </row>
    <row r="65860" spans="41:43" x14ac:dyDescent="0.3">
      <c r="AO65860" s="9"/>
      <c r="AP65860" s="9"/>
      <c r="AQ65860" s="9"/>
    </row>
    <row r="65861" spans="41:43" x14ac:dyDescent="0.3">
      <c r="AO65861" s="9"/>
      <c r="AP65861" s="9"/>
      <c r="AQ65861" s="9"/>
    </row>
    <row r="65862" spans="41:43" x14ac:dyDescent="0.3">
      <c r="AO65862" s="9"/>
      <c r="AP65862" s="9"/>
      <c r="AQ65862" s="9"/>
    </row>
    <row r="65863" spans="41:43" x14ac:dyDescent="0.3">
      <c r="AO65863" s="9"/>
      <c r="AP65863" s="9"/>
      <c r="AQ65863" s="9"/>
    </row>
    <row r="65864" spans="41:43" x14ac:dyDescent="0.3">
      <c r="AO65864" s="9"/>
      <c r="AP65864" s="9"/>
      <c r="AQ65864" s="9"/>
    </row>
    <row r="65865" spans="41:43" x14ac:dyDescent="0.3">
      <c r="AO65865" s="9"/>
      <c r="AP65865" s="9"/>
      <c r="AQ65865" s="9"/>
    </row>
    <row r="65866" spans="41:43" x14ac:dyDescent="0.3">
      <c r="AO65866" s="9"/>
      <c r="AP65866" s="9"/>
      <c r="AQ65866" s="9"/>
    </row>
    <row r="65867" spans="41:43" x14ac:dyDescent="0.3">
      <c r="AO65867" s="9"/>
      <c r="AP65867" s="9"/>
      <c r="AQ65867" s="9"/>
    </row>
    <row r="65868" spans="41:43" x14ac:dyDescent="0.3">
      <c r="AO65868" s="9"/>
      <c r="AP65868" s="9"/>
      <c r="AQ65868" s="9"/>
    </row>
    <row r="65869" spans="41:43" x14ac:dyDescent="0.3">
      <c r="AO65869" s="9"/>
      <c r="AP65869" s="9"/>
      <c r="AQ65869" s="9"/>
    </row>
    <row r="65870" spans="41:43" x14ac:dyDescent="0.3">
      <c r="AO65870" s="9"/>
      <c r="AP65870" s="9"/>
      <c r="AQ65870" s="9"/>
    </row>
    <row r="65871" spans="41:43" x14ac:dyDescent="0.3">
      <c r="AO65871" s="9"/>
      <c r="AP65871" s="9"/>
      <c r="AQ65871" s="9"/>
    </row>
    <row r="65872" spans="41:43" x14ac:dyDescent="0.3">
      <c r="AO65872" s="9"/>
      <c r="AP65872" s="9"/>
      <c r="AQ65872" s="9"/>
    </row>
    <row r="65873" spans="41:43" x14ac:dyDescent="0.3">
      <c r="AO65873" s="9"/>
      <c r="AP65873" s="9"/>
      <c r="AQ65873" s="9"/>
    </row>
    <row r="65874" spans="41:43" x14ac:dyDescent="0.3">
      <c r="AO65874" s="9"/>
      <c r="AP65874" s="9"/>
      <c r="AQ65874" s="9"/>
    </row>
    <row r="65875" spans="41:43" x14ac:dyDescent="0.3">
      <c r="AO65875" s="9"/>
      <c r="AP65875" s="9"/>
      <c r="AQ65875" s="9"/>
    </row>
    <row r="65876" spans="41:43" x14ac:dyDescent="0.3">
      <c r="AO65876" s="9"/>
      <c r="AP65876" s="9"/>
      <c r="AQ65876" s="9"/>
    </row>
    <row r="65877" spans="41:43" x14ac:dyDescent="0.3">
      <c r="AO65877" s="9"/>
      <c r="AP65877" s="9"/>
      <c r="AQ65877" s="9"/>
    </row>
    <row r="65878" spans="41:43" x14ac:dyDescent="0.3">
      <c r="AO65878" s="9"/>
      <c r="AP65878" s="9"/>
      <c r="AQ65878" s="9"/>
    </row>
    <row r="65879" spans="41:43" x14ac:dyDescent="0.3">
      <c r="AO65879" s="9"/>
      <c r="AP65879" s="9"/>
      <c r="AQ65879" s="9"/>
    </row>
    <row r="65880" spans="41:43" x14ac:dyDescent="0.3">
      <c r="AO65880" s="9"/>
      <c r="AP65880" s="9"/>
      <c r="AQ65880" s="9"/>
    </row>
    <row r="65881" spans="41:43" x14ac:dyDescent="0.3">
      <c r="AO65881" s="9"/>
      <c r="AP65881" s="9"/>
      <c r="AQ65881" s="9"/>
    </row>
    <row r="65882" spans="41:43" x14ac:dyDescent="0.3">
      <c r="AO65882" s="9"/>
      <c r="AP65882" s="9"/>
      <c r="AQ65882" s="9"/>
    </row>
    <row r="65883" spans="41:43" x14ac:dyDescent="0.3">
      <c r="AO65883" s="9"/>
      <c r="AP65883" s="9"/>
      <c r="AQ65883" s="9"/>
    </row>
    <row r="65884" spans="41:43" x14ac:dyDescent="0.3">
      <c r="AO65884" s="9"/>
      <c r="AP65884" s="9"/>
      <c r="AQ65884" s="9"/>
    </row>
    <row r="65885" spans="41:43" x14ac:dyDescent="0.3">
      <c r="AO65885" s="9"/>
      <c r="AP65885" s="9"/>
      <c r="AQ65885" s="9"/>
    </row>
    <row r="65886" spans="41:43" x14ac:dyDescent="0.3">
      <c r="AO65886" s="9"/>
      <c r="AP65886" s="9"/>
      <c r="AQ65886" s="9"/>
    </row>
    <row r="65887" spans="41:43" x14ac:dyDescent="0.3">
      <c r="AO65887" s="9"/>
      <c r="AP65887" s="9"/>
      <c r="AQ65887" s="9"/>
    </row>
    <row r="65888" spans="41:43" x14ac:dyDescent="0.3">
      <c r="AO65888" s="9"/>
      <c r="AP65888" s="9"/>
      <c r="AQ65888" s="9"/>
    </row>
    <row r="65889" spans="41:43" x14ac:dyDescent="0.3">
      <c r="AO65889" s="9"/>
      <c r="AP65889" s="9"/>
      <c r="AQ65889" s="9"/>
    </row>
    <row r="65890" spans="41:43" x14ac:dyDescent="0.3">
      <c r="AO65890" s="9"/>
      <c r="AP65890" s="9"/>
      <c r="AQ65890" s="9"/>
    </row>
    <row r="65891" spans="41:43" x14ac:dyDescent="0.3">
      <c r="AO65891" s="9"/>
      <c r="AP65891" s="9"/>
      <c r="AQ65891" s="9"/>
    </row>
    <row r="65892" spans="41:43" x14ac:dyDescent="0.3">
      <c r="AO65892" s="9"/>
      <c r="AP65892" s="9"/>
      <c r="AQ65892" s="9"/>
    </row>
    <row r="65893" spans="41:43" x14ac:dyDescent="0.3">
      <c r="AO65893" s="9"/>
      <c r="AP65893" s="9"/>
      <c r="AQ65893" s="9"/>
    </row>
    <row r="65894" spans="41:43" x14ac:dyDescent="0.3">
      <c r="AO65894" s="9"/>
      <c r="AP65894" s="9"/>
      <c r="AQ65894" s="9"/>
    </row>
    <row r="65895" spans="41:43" x14ac:dyDescent="0.3">
      <c r="AO65895" s="9"/>
      <c r="AP65895" s="9"/>
      <c r="AQ65895" s="9"/>
    </row>
    <row r="65896" spans="41:43" x14ac:dyDescent="0.3">
      <c r="AO65896" s="9"/>
      <c r="AP65896" s="9"/>
      <c r="AQ65896" s="9"/>
    </row>
    <row r="65897" spans="41:43" x14ac:dyDescent="0.3">
      <c r="AO65897" s="9"/>
      <c r="AP65897" s="9"/>
      <c r="AQ65897" s="9"/>
    </row>
    <row r="65898" spans="41:43" x14ac:dyDescent="0.3">
      <c r="AO65898" s="9"/>
      <c r="AP65898" s="9"/>
      <c r="AQ65898" s="9"/>
    </row>
    <row r="65899" spans="41:43" x14ac:dyDescent="0.3">
      <c r="AO65899" s="9"/>
      <c r="AP65899" s="9"/>
      <c r="AQ65899" s="9"/>
    </row>
    <row r="65900" spans="41:43" x14ac:dyDescent="0.3">
      <c r="AO65900" s="9"/>
      <c r="AP65900" s="9"/>
      <c r="AQ65900" s="9"/>
    </row>
    <row r="65901" spans="41:43" x14ac:dyDescent="0.3">
      <c r="AO65901" s="9"/>
      <c r="AP65901" s="9"/>
      <c r="AQ65901" s="9"/>
    </row>
    <row r="65902" spans="41:43" x14ac:dyDescent="0.3">
      <c r="AO65902" s="9"/>
      <c r="AP65902" s="9"/>
      <c r="AQ65902" s="9"/>
    </row>
    <row r="65903" spans="41:43" x14ac:dyDescent="0.3">
      <c r="AO65903" s="9"/>
      <c r="AP65903" s="9"/>
      <c r="AQ65903" s="9"/>
    </row>
    <row r="65904" spans="41:43" x14ac:dyDescent="0.3">
      <c r="AO65904" s="9"/>
      <c r="AP65904" s="9"/>
      <c r="AQ65904" s="9"/>
    </row>
    <row r="65905" spans="41:43" x14ac:dyDescent="0.3">
      <c r="AO65905" s="9"/>
      <c r="AP65905" s="9"/>
      <c r="AQ65905" s="9"/>
    </row>
    <row r="65906" spans="41:43" x14ac:dyDescent="0.3">
      <c r="AO65906" s="9"/>
      <c r="AP65906" s="9"/>
      <c r="AQ65906" s="9"/>
    </row>
    <row r="65907" spans="41:43" x14ac:dyDescent="0.3">
      <c r="AO65907" s="9"/>
      <c r="AP65907" s="9"/>
      <c r="AQ65907" s="9"/>
    </row>
    <row r="65908" spans="41:43" x14ac:dyDescent="0.3">
      <c r="AO65908" s="9"/>
      <c r="AP65908" s="9"/>
      <c r="AQ65908" s="9"/>
    </row>
    <row r="65909" spans="41:43" x14ac:dyDescent="0.3">
      <c r="AO65909" s="9"/>
      <c r="AP65909" s="9"/>
      <c r="AQ65909" s="9"/>
    </row>
    <row r="65910" spans="41:43" x14ac:dyDescent="0.3">
      <c r="AO65910" s="9"/>
      <c r="AP65910" s="9"/>
      <c r="AQ65910" s="9"/>
    </row>
    <row r="65911" spans="41:43" x14ac:dyDescent="0.3">
      <c r="AO65911" s="9"/>
      <c r="AP65911" s="9"/>
      <c r="AQ65911" s="9"/>
    </row>
    <row r="65912" spans="41:43" x14ac:dyDescent="0.3">
      <c r="AO65912" s="9"/>
      <c r="AP65912" s="9"/>
      <c r="AQ65912" s="9"/>
    </row>
    <row r="65913" spans="41:43" x14ac:dyDescent="0.3">
      <c r="AO65913" s="9"/>
      <c r="AP65913" s="9"/>
      <c r="AQ65913" s="9"/>
    </row>
    <row r="65914" spans="41:43" x14ac:dyDescent="0.3">
      <c r="AO65914" s="9"/>
      <c r="AP65914" s="9"/>
      <c r="AQ65914" s="9"/>
    </row>
    <row r="65915" spans="41:43" x14ac:dyDescent="0.3">
      <c r="AO65915" s="9"/>
      <c r="AP65915" s="9"/>
      <c r="AQ65915" s="9"/>
    </row>
    <row r="65916" spans="41:43" x14ac:dyDescent="0.3">
      <c r="AO65916" s="9"/>
      <c r="AP65916" s="9"/>
      <c r="AQ65916" s="9"/>
    </row>
    <row r="65917" spans="41:43" x14ac:dyDescent="0.3">
      <c r="AO65917" s="9"/>
      <c r="AP65917" s="9"/>
      <c r="AQ65917" s="9"/>
    </row>
    <row r="65918" spans="41:43" x14ac:dyDescent="0.3">
      <c r="AO65918" s="9"/>
      <c r="AP65918" s="9"/>
      <c r="AQ65918" s="9"/>
    </row>
    <row r="65919" spans="41:43" x14ac:dyDescent="0.3">
      <c r="AO65919" s="9"/>
      <c r="AP65919" s="9"/>
      <c r="AQ65919" s="9"/>
    </row>
    <row r="65920" spans="41:43" x14ac:dyDescent="0.3">
      <c r="AO65920" s="9"/>
      <c r="AP65920" s="9"/>
      <c r="AQ65920" s="9"/>
    </row>
    <row r="65921" spans="41:43" x14ac:dyDescent="0.3">
      <c r="AO65921" s="9"/>
      <c r="AP65921" s="9"/>
      <c r="AQ65921" s="9"/>
    </row>
    <row r="65922" spans="41:43" x14ac:dyDescent="0.3">
      <c r="AO65922" s="9"/>
      <c r="AP65922" s="9"/>
      <c r="AQ65922" s="9"/>
    </row>
    <row r="65923" spans="41:43" x14ac:dyDescent="0.3">
      <c r="AO65923" s="9"/>
      <c r="AP65923" s="9"/>
      <c r="AQ65923" s="9"/>
    </row>
    <row r="65924" spans="41:43" x14ac:dyDescent="0.3">
      <c r="AO65924" s="9"/>
      <c r="AP65924" s="9"/>
      <c r="AQ65924" s="9"/>
    </row>
    <row r="65925" spans="41:43" x14ac:dyDescent="0.3">
      <c r="AO65925" s="9"/>
      <c r="AP65925" s="9"/>
      <c r="AQ65925" s="9"/>
    </row>
    <row r="65926" spans="41:43" x14ac:dyDescent="0.3">
      <c r="AO65926" s="9"/>
      <c r="AP65926" s="9"/>
      <c r="AQ65926" s="9"/>
    </row>
    <row r="65927" spans="41:43" x14ac:dyDescent="0.3">
      <c r="AO65927" s="9"/>
      <c r="AP65927" s="9"/>
      <c r="AQ65927" s="9"/>
    </row>
    <row r="65928" spans="41:43" x14ac:dyDescent="0.3">
      <c r="AO65928" s="9"/>
      <c r="AP65928" s="9"/>
      <c r="AQ65928" s="9"/>
    </row>
    <row r="65929" spans="41:43" x14ac:dyDescent="0.3">
      <c r="AO65929" s="9"/>
      <c r="AP65929" s="9"/>
      <c r="AQ65929" s="9"/>
    </row>
    <row r="65930" spans="41:43" x14ac:dyDescent="0.3">
      <c r="AO65930" s="9"/>
      <c r="AP65930" s="9"/>
      <c r="AQ65930" s="9"/>
    </row>
    <row r="65931" spans="41:43" x14ac:dyDescent="0.3">
      <c r="AO65931" s="9"/>
      <c r="AP65931" s="9"/>
      <c r="AQ65931" s="9"/>
    </row>
    <row r="65932" spans="41:43" x14ac:dyDescent="0.3">
      <c r="AO65932" s="9"/>
      <c r="AP65932" s="9"/>
      <c r="AQ65932" s="9"/>
    </row>
    <row r="65933" spans="41:43" x14ac:dyDescent="0.3">
      <c r="AO65933" s="9"/>
      <c r="AP65933" s="9"/>
      <c r="AQ65933" s="9"/>
    </row>
    <row r="65934" spans="41:43" x14ac:dyDescent="0.3">
      <c r="AO65934" s="9"/>
      <c r="AP65934" s="9"/>
      <c r="AQ65934" s="9"/>
    </row>
    <row r="65935" spans="41:43" x14ac:dyDescent="0.3">
      <c r="AO65935" s="9"/>
      <c r="AP65935" s="9"/>
      <c r="AQ65935" s="9"/>
    </row>
    <row r="65936" spans="41:43" x14ac:dyDescent="0.3">
      <c r="AO65936" s="9"/>
      <c r="AP65936" s="9"/>
      <c r="AQ65936" s="9"/>
    </row>
    <row r="65937" spans="41:43" x14ac:dyDescent="0.3">
      <c r="AO65937" s="9"/>
      <c r="AP65937" s="9"/>
      <c r="AQ65937" s="9"/>
    </row>
    <row r="65938" spans="41:43" x14ac:dyDescent="0.3">
      <c r="AO65938" s="9"/>
      <c r="AP65938" s="9"/>
      <c r="AQ65938" s="9"/>
    </row>
    <row r="65939" spans="41:43" x14ac:dyDescent="0.3">
      <c r="AO65939" s="9"/>
      <c r="AP65939" s="9"/>
      <c r="AQ65939" s="9"/>
    </row>
    <row r="65940" spans="41:43" x14ac:dyDescent="0.3">
      <c r="AO65940" s="9"/>
      <c r="AP65940" s="9"/>
      <c r="AQ65940" s="9"/>
    </row>
    <row r="65941" spans="41:43" x14ac:dyDescent="0.3">
      <c r="AO65941" s="9"/>
      <c r="AP65941" s="9"/>
      <c r="AQ65941" s="9"/>
    </row>
    <row r="65942" spans="41:43" x14ac:dyDescent="0.3">
      <c r="AO65942" s="9"/>
      <c r="AP65942" s="9"/>
      <c r="AQ65942" s="9"/>
    </row>
    <row r="65943" spans="41:43" x14ac:dyDescent="0.3">
      <c r="AO65943" s="9"/>
      <c r="AP65943" s="9"/>
      <c r="AQ65943" s="9"/>
    </row>
    <row r="65944" spans="41:43" x14ac:dyDescent="0.3">
      <c r="AO65944" s="9"/>
      <c r="AP65944" s="9"/>
      <c r="AQ65944" s="9"/>
    </row>
    <row r="65945" spans="41:43" x14ac:dyDescent="0.3">
      <c r="AO65945" s="9"/>
      <c r="AP65945" s="9"/>
      <c r="AQ65945" s="9"/>
    </row>
    <row r="65946" spans="41:43" x14ac:dyDescent="0.3">
      <c r="AO65946" s="9"/>
      <c r="AP65946" s="9"/>
      <c r="AQ65946" s="9"/>
    </row>
    <row r="65947" spans="41:43" x14ac:dyDescent="0.3">
      <c r="AO65947" s="9"/>
      <c r="AP65947" s="9"/>
      <c r="AQ65947" s="9"/>
    </row>
    <row r="65948" spans="41:43" x14ac:dyDescent="0.3">
      <c r="AO65948" s="9"/>
      <c r="AP65948" s="9"/>
      <c r="AQ65948" s="9"/>
    </row>
    <row r="65949" spans="41:43" x14ac:dyDescent="0.3">
      <c r="AO65949" s="9"/>
      <c r="AP65949" s="9"/>
      <c r="AQ65949" s="9"/>
    </row>
    <row r="65950" spans="41:43" x14ac:dyDescent="0.3">
      <c r="AO65950" s="9"/>
      <c r="AP65950" s="9"/>
      <c r="AQ65950" s="9"/>
    </row>
    <row r="65951" spans="41:43" x14ac:dyDescent="0.3">
      <c r="AO65951" s="9"/>
      <c r="AP65951" s="9"/>
      <c r="AQ65951" s="9"/>
    </row>
    <row r="65952" spans="41:43" x14ac:dyDescent="0.3">
      <c r="AO65952" s="9"/>
      <c r="AP65952" s="9"/>
      <c r="AQ65952" s="9"/>
    </row>
    <row r="65953" spans="41:43" x14ac:dyDescent="0.3">
      <c r="AO65953" s="9"/>
      <c r="AP65953" s="9"/>
      <c r="AQ65953" s="9"/>
    </row>
    <row r="65954" spans="41:43" x14ac:dyDescent="0.3">
      <c r="AO65954" s="9"/>
      <c r="AP65954" s="9"/>
      <c r="AQ65954" s="9"/>
    </row>
    <row r="65955" spans="41:43" x14ac:dyDescent="0.3">
      <c r="AO65955" s="9"/>
      <c r="AP65955" s="9"/>
      <c r="AQ65955" s="9"/>
    </row>
    <row r="65956" spans="41:43" x14ac:dyDescent="0.3">
      <c r="AO65956" s="9"/>
      <c r="AP65956" s="9"/>
      <c r="AQ65956" s="9"/>
    </row>
    <row r="65957" spans="41:43" x14ac:dyDescent="0.3">
      <c r="AO65957" s="9"/>
      <c r="AP65957" s="9"/>
      <c r="AQ65957" s="9"/>
    </row>
    <row r="65958" spans="41:43" x14ac:dyDescent="0.3">
      <c r="AO65958" s="9"/>
      <c r="AP65958" s="9"/>
      <c r="AQ65958" s="9"/>
    </row>
    <row r="65959" spans="41:43" x14ac:dyDescent="0.3">
      <c r="AO65959" s="9"/>
      <c r="AP65959" s="9"/>
      <c r="AQ65959" s="9"/>
    </row>
    <row r="65960" spans="41:43" x14ac:dyDescent="0.3">
      <c r="AO65960" s="9"/>
      <c r="AP65960" s="9"/>
      <c r="AQ65960" s="9"/>
    </row>
    <row r="65961" spans="41:43" x14ac:dyDescent="0.3">
      <c r="AO65961" s="9"/>
      <c r="AP65961" s="9"/>
      <c r="AQ65961" s="9"/>
    </row>
    <row r="65962" spans="41:43" x14ac:dyDescent="0.3">
      <c r="AO65962" s="9"/>
      <c r="AP65962" s="9"/>
      <c r="AQ65962" s="9"/>
    </row>
    <row r="65963" spans="41:43" x14ac:dyDescent="0.3">
      <c r="AO65963" s="9"/>
      <c r="AP65963" s="9"/>
      <c r="AQ65963" s="9"/>
    </row>
    <row r="65964" spans="41:43" x14ac:dyDescent="0.3">
      <c r="AO65964" s="9"/>
      <c r="AP65964" s="9"/>
      <c r="AQ65964" s="9"/>
    </row>
    <row r="65965" spans="41:43" x14ac:dyDescent="0.3">
      <c r="AO65965" s="9"/>
      <c r="AP65965" s="9"/>
      <c r="AQ65965" s="9"/>
    </row>
    <row r="65966" spans="41:43" x14ac:dyDescent="0.3">
      <c r="AO65966" s="9"/>
      <c r="AP65966" s="9"/>
      <c r="AQ65966" s="9"/>
    </row>
    <row r="65967" spans="41:43" x14ac:dyDescent="0.3">
      <c r="AO65967" s="9"/>
      <c r="AP65967" s="9"/>
      <c r="AQ65967" s="9"/>
    </row>
    <row r="65968" spans="41:43" x14ac:dyDescent="0.3">
      <c r="AO65968" s="9"/>
      <c r="AP65968" s="9"/>
      <c r="AQ65968" s="9"/>
    </row>
    <row r="65969" spans="41:43" x14ac:dyDescent="0.3">
      <c r="AO65969" s="9"/>
      <c r="AP65969" s="9"/>
      <c r="AQ65969" s="9"/>
    </row>
    <row r="65970" spans="41:43" x14ac:dyDescent="0.3">
      <c r="AO65970" s="9"/>
      <c r="AP65970" s="9"/>
      <c r="AQ65970" s="9"/>
    </row>
    <row r="65971" spans="41:43" x14ac:dyDescent="0.3">
      <c r="AO65971" s="9"/>
      <c r="AP65971" s="9"/>
      <c r="AQ65971" s="9"/>
    </row>
    <row r="65972" spans="41:43" x14ac:dyDescent="0.3">
      <c r="AO65972" s="9"/>
      <c r="AP65972" s="9"/>
      <c r="AQ65972" s="9"/>
    </row>
    <row r="65973" spans="41:43" x14ac:dyDescent="0.3">
      <c r="AO65973" s="9"/>
      <c r="AP65973" s="9"/>
      <c r="AQ65973" s="9"/>
    </row>
    <row r="65974" spans="41:43" x14ac:dyDescent="0.3">
      <c r="AO65974" s="9"/>
      <c r="AP65974" s="9"/>
      <c r="AQ65974" s="9"/>
    </row>
    <row r="65975" spans="41:43" x14ac:dyDescent="0.3">
      <c r="AO65975" s="9"/>
      <c r="AP65975" s="9"/>
      <c r="AQ65975" s="9"/>
    </row>
    <row r="65976" spans="41:43" x14ac:dyDescent="0.3">
      <c r="AO65976" s="9"/>
      <c r="AP65976" s="9"/>
      <c r="AQ65976" s="9"/>
    </row>
    <row r="65977" spans="41:43" x14ac:dyDescent="0.3">
      <c r="AO65977" s="9"/>
      <c r="AP65977" s="9"/>
      <c r="AQ65977" s="9"/>
    </row>
    <row r="65978" spans="41:43" x14ac:dyDescent="0.3">
      <c r="AO65978" s="9"/>
      <c r="AP65978" s="9"/>
      <c r="AQ65978" s="9"/>
    </row>
    <row r="65979" spans="41:43" x14ac:dyDescent="0.3">
      <c r="AO65979" s="9"/>
      <c r="AP65979" s="9"/>
      <c r="AQ65979" s="9"/>
    </row>
    <row r="65980" spans="41:43" x14ac:dyDescent="0.3">
      <c r="AO65980" s="9"/>
      <c r="AP65980" s="9"/>
      <c r="AQ65980" s="9"/>
    </row>
    <row r="65981" spans="41:43" x14ac:dyDescent="0.3">
      <c r="AO65981" s="9"/>
      <c r="AP65981" s="9"/>
      <c r="AQ65981" s="9"/>
    </row>
    <row r="65982" spans="41:43" x14ac:dyDescent="0.3">
      <c r="AO65982" s="9"/>
      <c r="AP65982" s="9"/>
      <c r="AQ65982" s="9"/>
    </row>
    <row r="65983" spans="41:43" x14ac:dyDescent="0.3">
      <c r="AO65983" s="9"/>
      <c r="AP65983" s="9"/>
      <c r="AQ65983" s="9"/>
    </row>
    <row r="65984" spans="41:43" x14ac:dyDescent="0.3">
      <c r="AO65984" s="9"/>
      <c r="AP65984" s="9"/>
      <c r="AQ65984" s="9"/>
    </row>
    <row r="65985" spans="41:43" x14ac:dyDescent="0.3">
      <c r="AO65985" s="9"/>
      <c r="AP65985" s="9"/>
      <c r="AQ65985" s="9"/>
    </row>
    <row r="65986" spans="41:43" x14ac:dyDescent="0.3">
      <c r="AO65986" s="9"/>
      <c r="AP65986" s="9"/>
      <c r="AQ65986" s="9"/>
    </row>
    <row r="65987" spans="41:43" x14ac:dyDescent="0.3">
      <c r="AO65987" s="9"/>
      <c r="AP65987" s="9"/>
      <c r="AQ65987" s="9"/>
    </row>
    <row r="65988" spans="41:43" x14ac:dyDescent="0.3">
      <c r="AO65988" s="9"/>
      <c r="AP65988" s="9"/>
      <c r="AQ65988" s="9"/>
    </row>
    <row r="65989" spans="41:43" x14ac:dyDescent="0.3">
      <c r="AO65989" s="9"/>
      <c r="AP65989" s="9"/>
      <c r="AQ65989" s="9"/>
    </row>
    <row r="65990" spans="41:43" x14ac:dyDescent="0.3">
      <c r="AO65990" s="9"/>
      <c r="AP65990" s="9"/>
      <c r="AQ65990" s="9"/>
    </row>
    <row r="65991" spans="41:43" x14ac:dyDescent="0.3">
      <c r="AO65991" s="9"/>
      <c r="AP65991" s="9"/>
      <c r="AQ65991" s="9"/>
    </row>
    <row r="65992" spans="41:43" x14ac:dyDescent="0.3">
      <c r="AO65992" s="9"/>
      <c r="AP65992" s="9"/>
      <c r="AQ65992" s="9"/>
    </row>
    <row r="65993" spans="41:43" x14ac:dyDescent="0.3">
      <c r="AO65993" s="9"/>
      <c r="AP65993" s="9"/>
      <c r="AQ65993" s="9"/>
    </row>
    <row r="65994" spans="41:43" x14ac:dyDescent="0.3">
      <c r="AO65994" s="9"/>
      <c r="AP65994" s="9"/>
      <c r="AQ65994" s="9"/>
    </row>
    <row r="65995" spans="41:43" x14ac:dyDescent="0.3">
      <c r="AO65995" s="9"/>
      <c r="AP65995" s="9"/>
      <c r="AQ65995" s="9"/>
    </row>
    <row r="65996" spans="41:43" x14ac:dyDescent="0.3">
      <c r="AO65996" s="9"/>
      <c r="AP65996" s="9"/>
      <c r="AQ65996" s="9"/>
    </row>
    <row r="65997" spans="41:43" x14ac:dyDescent="0.3">
      <c r="AO65997" s="9"/>
      <c r="AP65997" s="9"/>
      <c r="AQ65997" s="9"/>
    </row>
    <row r="65998" spans="41:43" x14ac:dyDescent="0.3">
      <c r="AO65998" s="9"/>
      <c r="AP65998" s="9"/>
      <c r="AQ65998" s="9"/>
    </row>
    <row r="65999" spans="41:43" x14ac:dyDescent="0.3">
      <c r="AO65999" s="9"/>
      <c r="AP65999" s="9"/>
      <c r="AQ65999" s="9"/>
    </row>
    <row r="66000" spans="41:43" x14ac:dyDescent="0.3">
      <c r="AO66000" s="9"/>
      <c r="AP66000" s="9"/>
      <c r="AQ66000" s="9"/>
    </row>
    <row r="66001" spans="41:43" x14ac:dyDescent="0.3">
      <c r="AO66001" s="9"/>
      <c r="AP66001" s="9"/>
      <c r="AQ66001" s="9"/>
    </row>
    <row r="66002" spans="41:43" x14ac:dyDescent="0.3">
      <c r="AO66002" s="9"/>
      <c r="AP66002" s="9"/>
      <c r="AQ66002" s="9"/>
    </row>
    <row r="66003" spans="41:43" x14ac:dyDescent="0.3">
      <c r="AO66003" s="9"/>
      <c r="AP66003" s="9"/>
      <c r="AQ66003" s="9"/>
    </row>
    <row r="66004" spans="41:43" x14ac:dyDescent="0.3">
      <c r="AO66004" s="9"/>
      <c r="AP66004" s="9"/>
      <c r="AQ66004" s="9"/>
    </row>
    <row r="66005" spans="41:43" x14ac:dyDescent="0.3">
      <c r="AO66005" s="9"/>
      <c r="AP66005" s="9"/>
      <c r="AQ66005" s="9"/>
    </row>
    <row r="66006" spans="41:43" x14ac:dyDescent="0.3">
      <c r="AO66006" s="9"/>
      <c r="AP66006" s="9"/>
      <c r="AQ66006" s="9"/>
    </row>
    <row r="66007" spans="41:43" x14ac:dyDescent="0.3">
      <c r="AO66007" s="9"/>
      <c r="AP66007" s="9"/>
      <c r="AQ66007" s="9"/>
    </row>
    <row r="66008" spans="41:43" x14ac:dyDescent="0.3">
      <c r="AO66008" s="9"/>
      <c r="AP66008" s="9"/>
      <c r="AQ66008" s="9"/>
    </row>
    <row r="66009" spans="41:43" x14ac:dyDescent="0.3">
      <c r="AO66009" s="9"/>
      <c r="AP66009" s="9"/>
      <c r="AQ66009" s="9"/>
    </row>
    <row r="66010" spans="41:43" x14ac:dyDescent="0.3">
      <c r="AO66010" s="9"/>
      <c r="AP66010" s="9"/>
      <c r="AQ66010" s="9"/>
    </row>
    <row r="66011" spans="41:43" x14ac:dyDescent="0.3">
      <c r="AO66011" s="9"/>
      <c r="AP66011" s="9"/>
      <c r="AQ66011" s="9"/>
    </row>
    <row r="66012" spans="41:43" x14ac:dyDescent="0.3">
      <c r="AO66012" s="9"/>
      <c r="AP66012" s="9"/>
      <c r="AQ66012" s="9"/>
    </row>
    <row r="66013" spans="41:43" x14ac:dyDescent="0.3">
      <c r="AO66013" s="9"/>
      <c r="AP66013" s="9"/>
      <c r="AQ66013" s="9"/>
    </row>
    <row r="66014" spans="41:43" x14ac:dyDescent="0.3">
      <c r="AO66014" s="9"/>
      <c r="AP66014" s="9"/>
      <c r="AQ66014" s="9"/>
    </row>
    <row r="66015" spans="41:43" x14ac:dyDescent="0.3">
      <c r="AO66015" s="9"/>
      <c r="AP66015" s="9"/>
      <c r="AQ66015" s="9"/>
    </row>
    <row r="66016" spans="41:43" x14ac:dyDescent="0.3">
      <c r="AO66016" s="9"/>
      <c r="AP66016" s="9"/>
      <c r="AQ66016" s="9"/>
    </row>
    <row r="66017" spans="41:43" x14ac:dyDescent="0.3">
      <c r="AO66017" s="9"/>
      <c r="AP66017" s="9"/>
      <c r="AQ66017" s="9"/>
    </row>
    <row r="66018" spans="41:43" x14ac:dyDescent="0.3">
      <c r="AO66018" s="9"/>
      <c r="AP66018" s="9"/>
      <c r="AQ66018" s="9"/>
    </row>
    <row r="66019" spans="41:43" x14ac:dyDescent="0.3">
      <c r="AO66019" s="9"/>
      <c r="AP66019" s="9"/>
      <c r="AQ66019" s="9"/>
    </row>
    <row r="66020" spans="41:43" x14ac:dyDescent="0.3">
      <c r="AO66020" s="9"/>
      <c r="AP66020" s="9"/>
      <c r="AQ66020" s="9"/>
    </row>
    <row r="66021" spans="41:43" x14ac:dyDescent="0.3">
      <c r="AO66021" s="9"/>
      <c r="AP66021" s="9"/>
      <c r="AQ66021" s="9"/>
    </row>
    <row r="66022" spans="41:43" x14ac:dyDescent="0.3">
      <c r="AO66022" s="9"/>
      <c r="AP66022" s="9"/>
      <c r="AQ66022" s="9"/>
    </row>
    <row r="66023" spans="41:43" x14ac:dyDescent="0.3">
      <c r="AO66023" s="9"/>
      <c r="AP66023" s="9"/>
      <c r="AQ66023" s="9"/>
    </row>
    <row r="66024" spans="41:43" x14ac:dyDescent="0.3">
      <c r="AO66024" s="9"/>
      <c r="AP66024" s="9"/>
      <c r="AQ66024" s="9"/>
    </row>
    <row r="66025" spans="41:43" x14ac:dyDescent="0.3">
      <c r="AO66025" s="9"/>
      <c r="AP66025" s="9"/>
      <c r="AQ66025" s="9"/>
    </row>
    <row r="66026" spans="41:43" x14ac:dyDescent="0.3">
      <c r="AO66026" s="9"/>
      <c r="AP66026" s="9"/>
      <c r="AQ66026" s="9"/>
    </row>
    <row r="66027" spans="41:43" x14ac:dyDescent="0.3">
      <c r="AO66027" s="9"/>
      <c r="AP66027" s="9"/>
      <c r="AQ66027" s="9"/>
    </row>
    <row r="66028" spans="41:43" x14ac:dyDescent="0.3">
      <c r="AO66028" s="9"/>
      <c r="AP66028" s="9"/>
      <c r="AQ66028" s="9"/>
    </row>
    <row r="66029" spans="41:43" x14ac:dyDescent="0.3">
      <c r="AO66029" s="9"/>
      <c r="AP66029" s="9"/>
      <c r="AQ66029" s="9"/>
    </row>
    <row r="66030" spans="41:43" x14ac:dyDescent="0.3">
      <c r="AO66030" s="9"/>
      <c r="AP66030" s="9"/>
      <c r="AQ66030" s="9"/>
    </row>
    <row r="66031" spans="41:43" x14ac:dyDescent="0.3">
      <c r="AO66031" s="9"/>
      <c r="AP66031" s="9"/>
      <c r="AQ66031" s="9"/>
    </row>
    <row r="66032" spans="41:43" x14ac:dyDescent="0.3">
      <c r="AO66032" s="9"/>
      <c r="AP66032" s="9"/>
      <c r="AQ66032" s="9"/>
    </row>
    <row r="66033" spans="41:43" x14ac:dyDescent="0.3">
      <c r="AO66033" s="9"/>
      <c r="AP66033" s="9"/>
      <c r="AQ66033" s="9"/>
    </row>
    <row r="66034" spans="41:43" x14ac:dyDescent="0.3">
      <c r="AO66034" s="9"/>
      <c r="AP66034" s="9"/>
      <c r="AQ66034" s="9"/>
    </row>
    <row r="66035" spans="41:43" x14ac:dyDescent="0.3">
      <c r="AO66035" s="9"/>
      <c r="AP66035" s="9"/>
      <c r="AQ66035" s="9"/>
    </row>
    <row r="66036" spans="41:43" x14ac:dyDescent="0.3">
      <c r="AO66036" s="9"/>
      <c r="AP66036" s="9"/>
      <c r="AQ66036" s="9"/>
    </row>
    <row r="66037" spans="41:43" x14ac:dyDescent="0.3">
      <c r="AO66037" s="9"/>
      <c r="AP66037" s="9"/>
      <c r="AQ66037" s="9"/>
    </row>
    <row r="66038" spans="41:43" x14ac:dyDescent="0.3">
      <c r="AO66038" s="9"/>
      <c r="AP66038" s="9"/>
      <c r="AQ66038" s="9"/>
    </row>
    <row r="66039" spans="41:43" x14ac:dyDescent="0.3">
      <c r="AO66039" s="9"/>
      <c r="AP66039" s="9"/>
      <c r="AQ66039" s="9"/>
    </row>
    <row r="66040" spans="41:43" x14ac:dyDescent="0.3">
      <c r="AO66040" s="9"/>
      <c r="AP66040" s="9"/>
      <c r="AQ66040" s="9"/>
    </row>
    <row r="66041" spans="41:43" x14ac:dyDescent="0.3">
      <c r="AO66041" s="9"/>
      <c r="AP66041" s="9"/>
      <c r="AQ66041" s="9"/>
    </row>
    <row r="66042" spans="41:43" x14ac:dyDescent="0.3">
      <c r="AO66042" s="9"/>
      <c r="AP66042" s="9"/>
      <c r="AQ66042" s="9"/>
    </row>
    <row r="66043" spans="41:43" x14ac:dyDescent="0.3">
      <c r="AO66043" s="9"/>
      <c r="AP66043" s="9"/>
      <c r="AQ66043" s="9"/>
    </row>
    <row r="66044" spans="41:43" x14ac:dyDescent="0.3">
      <c r="AO66044" s="9"/>
      <c r="AP66044" s="9"/>
      <c r="AQ66044" s="9"/>
    </row>
    <row r="66045" spans="41:43" x14ac:dyDescent="0.3">
      <c r="AO66045" s="9"/>
      <c r="AP66045" s="9"/>
      <c r="AQ66045" s="9"/>
    </row>
    <row r="66046" spans="41:43" x14ac:dyDescent="0.3">
      <c r="AO66046" s="9"/>
      <c r="AP66046" s="9"/>
      <c r="AQ66046" s="9"/>
    </row>
    <row r="66047" spans="41:43" x14ac:dyDescent="0.3">
      <c r="AO66047" s="9"/>
      <c r="AP66047" s="9"/>
      <c r="AQ66047" s="9"/>
    </row>
    <row r="66048" spans="41:43" x14ac:dyDescent="0.3">
      <c r="AO66048" s="9"/>
      <c r="AP66048" s="9"/>
      <c r="AQ66048" s="9"/>
    </row>
    <row r="66049" spans="41:43" x14ac:dyDescent="0.3">
      <c r="AO66049" s="9"/>
      <c r="AP66049" s="9"/>
      <c r="AQ66049" s="9"/>
    </row>
    <row r="66050" spans="41:43" x14ac:dyDescent="0.3">
      <c r="AO66050" s="9"/>
      <c r="AP66050" s="9"/>
      <c r="AQ66050" s="9"/>
    </row>
    <row r="66051" spans="41:43" x14ac:dyDescent="0.3">
      <c r="AO66051" s="9"/>
      <c r="AP66051" s="9"/>
      <c r="AQ66051" s="9"/>
    </row>
    <row r="66052" spans="41:43" x14ac:dyDescent="0.3">
      <c r="AO66052" s="9"/>
      <c r="AP66052" s="9"/>
      <c r="AQ66052" s="9"/>
    </row>
    <row r="66053" spans="41:43" x14ac:dyDescent="0.3">
      <c r="AO66053" s="9"/>
      <c r="AP66053" s="9"/>
      <c r="AQ66053" s="9"/>
    </row>
    <row r="66054" spans="41:43" x14ac:dyDescent="0.3">
      <c r="AO66054" s="9"/>
      <c r="AP66054" s="9"/>
      <c r="AQ66054" s="9"/>
    </row>
    <row r="66055" spans="41:43" x14ac:dyDescent="0.3">
      <c r="AO66055" s="9"/>
      <c r="AP66055" s="9"/>
      <c r="AQ66055" s="9"/>
    </row>
    <row r="66056" spans="41:43" x14ac:dyDescent="0.3">
      <c r="AO66056" s="9"/>
      <c r="AP66056" s="9"/>
      <c r="AQ66056" s="9"/>
    </row>
    <row r="66057" spans="41:43" x14ac:dyDescent="0.3">
      <c r="AO66057" s="9"/>
      <c r="AP66057" s="9"/>
      <c r="AQ66057" s="9"/>
    </row>
    <row r="66058" spans="41:43" x14ac:dyDescent="0.3">
      <c r="AO66058" s="9"/>
      <c r="AP66058" s="9"/>
      <c r="AQ66058" s="9"/>
    </row>
    <row r="66059" spans="41:43" x14ac:dyDescent="0.3">
      <c r="AO66059" s="9"/>
      <c r="AP66059" s="9"/>
      <c r="AQ66059" s="9"/>
    </row>
    <row r="66060" spans="41:43" x14ac:dyDescent="0.3">
      <c r="AO66060" s="9"/>
      <c r="AP66060" s="9"/>
      <c r="AQ66060" s="9"/>
    </row>
    <row r="66061" spans="41:43" x14ac:dyDescent="0.3">
      <c r="AO66061" s="9"/>
      <c r="AP66061" s="9"/>
      <c r="AQ66061" s="9"/>
    </row>
    <row r="66062" spans="41:43" x14ac:dyDescent="0.3">
      <c r="AO66062" s="9"/>
      <c r="AP66062" s="9"/>
      <c r="AQ66062" s="9"/>
    </row>
    <row r="66063" spans="41:43" x14ac:dyDescent="0.3">
      <c r="AO66063" s="9"/>
      <c r="AP66063" s="9"/>
      <c r="AQ66063" s="9"/>
    </row>
    <row r="66064" spans="41:43" x14ac:dyDescent="0.3">
      <c r="AO66064" s="9"/>
      <c r="AP66064" s="9"/>
      <c r="AQ66064" s="9"/>
    </row>
    <row r="66065" spans="41:43" x14ac:dyDescent="0.3">
      <c r="AO66065" s="9"/>
      <c r="AP66065" s="9"/>
      <c r="AQ66065" s="9"/>
    </row>
    <row r="66066" spans="41:43" x14ac:dyDescent="0.3">
      <c r="AO66066" s="9"/>
      <c r="AP66066" s="9"/>
      <c r="AQ66066" s="9"/>
    </row>
    <row r="66067" spans="41:43" x14ac:dyDescent="0.3">
      <c r="AO66067" s="9"/>
      <c r="AP66067" s="9"/>
      <c r="AQ66067" s="9"/>
    </row>
    <row r="66068" spans="41:43" x14ac:dyDescent="0.3">
      <c r="AO66068" s="9"/>
      <c r="AP66068" s="9"/>
      <c r="AQ66068" s="9"/>
    </row>
    <row r="66069" spans="41:43" x14ac:dyDescent="0.3">
      <c r="AO66069" s="9"/>
      <c r="AP66069" s="9"/>
      <c r="AQ66069" s="9"/>
    </row>
    <row r="66070" spans="41:43" x14ac:dyDescent="0.3">
      <c r="AO66070" s="9"/>
      <c r="AP66070" s="9"/>
      <c r="AQ66070" s="9"/>
    </row>
    <row r="66071" spans="41:43" x14ac:dyDescent="0.3">
      <c r="AO66071" s="9"/>
      <c r="AP66071" s="9"/>
      <c r="AQ66071" s="9"/>
    </row>
    <row r="66072" spans="41:43" x14ac:dyDescent="0.3">
      <c r="AO66072" s="9"/>
      <c r="AP66072" s="9"/>
      <c r="AQ66072" s="9"/>
    </row>
    <row r="66073" spans="41:43" x14ac:dyDescent="0.3">
      <c r="AO66073" s="9"/>
      <c r="AP66073" s="9"/>
      <c r="AQ66073" s="9"/>
    </row>
    <row r="66074" spans="41:43" x14ac:dyDescent="0.3">
      <c r="AO66074" s="9"/>
      <c r="AP66074" s="9"/>
      <c r="AQ66074" s="9"/>
    </row>
    <row r="66075" spans="41:43" x14ac:dyDescent="0.3">
      <c r="AO66075" s="9"/>
      <c r="AP66075" s="9"/>
      <c r="AQ66075" s="9"/>
    </row>
    <row r="66076" spans="41:43" x14ac:dyDescent="0.3">
      <c r="AO66076" s="9"/>
      <c r="AP66076" s="9"/>
      <c r="AQ66076" s="9"/>
    </row>
    <row r="66077" spans="41:43" x14ac:dyDescent="0.3">
      <c r="AO66077" s="9"/>
      <c r="AP66077" s="9"/>
      <c r="AQ66077" s="9"/>
    </row>
    <row r="66078" spans="41:43" x14ac:dyDescent="0.3">
      <c r="AO66078" s="9"/>
      <c r="AP66078" s="9"/>
      <c r="AQ66078" s="9"/>
    </row>
    <row r="66079" spans="41:43" x14ac:dyDescent="0.3">
      <c r="AO66079" s="9"/>
      <c r="AP66079" s="9"/>
      <c r="AQ66079" s="9"/>
    </row>
    <row r="66080" spans="41:43" x14ac:dyDescent="0.3">
      <c r="AO66080" s="9"/>
      <c r="AP66080" s="9"/>
      <c r="AQ66080" s="9"/>
    </row>
    <row r="66081" spans="41:43" x14ac:dyDescent="0.3">
      <c r="AO66081" s="9"/>
      <c r="AP66081" s="9"/>
      <c r="AQ66081" s="9"/>
    </row>
    <row r="66082" spans="41:43" x14ac:dyDescent="0.3">
      <c r="AO66082" s="9"/>
      <c r="AP66082" s="9"/>
      <c r="AQ66082" s="9"/>
    </row>
    <row r="66083" spans="41:43" x14ac:dyDescent="0.3">
      <c r="AO66083" s="9"/>
      <c r="AP66083" s="9"/>
      <c r="AQ66083" s="9"/>
    </row>
    <row r="66084" spans="41:43" x14ac:dyDescent="0.3">
      <c r="AO66084" s="9"/>
      <c r="AP66084" s="9"/>
      <c r="AQ66084" s="9"/>
    </row>
    <row r="66085" spans="41:43" x14ac:dyDescent="0.3">
      <c r="AO66085" s="9"/>
      <c r="AP66085" s="9"/>
      <c r="AQ66085" s="9"/>
    </row>
    <row r="66086" spans="41:43" x14ac:dyDescent="0.3">
      <c r="AO66086" s="9"/>
      <c r="AP66086" s="9"/>
      <c r="AQ66086" s="9"/>
    </row>
    <row r="66087" spans="41:43" x14ac:dyDescent="0.3">
      <c r="AO66087" s="9"/>
      <c r="AP66087" s="9"/>
      <c r="AQ66087" s="9"/>
    </row>
    <row r="66088" spans="41:43" x14ac:dyDescent="0.3">
      <c r="AO66088" s="9"/>
      <c r="AP66088" s="9"/>
      <c r="AQ66088" s="9"/>
    </row>
    <row r="66089" spans="41:43" x14ac:dyDescent="0.3">
      <c r="AO66089" s="9"/>
      <c r="AP66089" s="9"/>
      <c r="AQ66089" s="9"/>
    </row>
    <row r="66090" spans="41:43" x14ac:dyDescent="0.3">
      <c r="AO66090" s="9"/>
      <c r="AP66090" s="9"/>
      <c r="AQ66090" s="9"/>
    </row>
    <row r="66091" spans="41:43" x14ac:dyDescent="0.3">
      <c r="AO66091" s="9"/>
      <c r="AP66091" s="9"/>
      <c r="AQ66091" s="9"/>
    </row>
    <row r="66092" spans="41:43" x14ac:dyDescent="0.3">
      <c r="AO66092" s="9"/>
      <c r="AP66092" s="9"/>
      <c r="AQ66092" s="9"/>
    </row>
    <row r="66093" spans="41:43" x14ac:dyDescent="0.3">
      <c r="AO66093" s="9"/>
      <c r="AP66093" s="9"/>
      <c r="AQ66093" s="9"/>
    </row>
    <row r="66094" spans="41:43" x14ac:dyDescent="0.3">
      <c r="AO66094" s="9"/>
      <c r="AP66094" s="9"/>
      <c r="AQ66094" s="9"/>
    </row>
    <row r="66095" spans="41:43" x14ac:dyDescent="0.3">
      <c r="AO66095" s="9"/>
      <c r="AP66095" s="9"/>
      <c r="AQ66095" s="9"/>
    </row>
    <row r="66096" spans="41:43" x14ac:dyDescent="0.3">
      <c r="AO66096" s="9"/>
      <c r="AP66096" s="9"/>
      <c r="AQ66096" s="9"/>
    </row>
    <row r="66097" spans="41:43" x14ac:dyDescent="0.3">
      <c r="AO66097" s="9"/>
      <c r="AP66097" s="9"/>
      <c r="AQ66097" s="9"/>
    </row>
    <row r="66098" spans="41:43" x14ac:dyDescent="0.3">
      <c r="AO66098" s="9"/>
      <c r="AP66098" s="9"/>
      <c r="AQ66098" s="9"/>
    </row>
    <row r="66099" spans="41:43" x14ac:dyDescent="0.3">
      <c r="AO66099" s="9"/>
      <c r="AP66099" s="9"/>
      <c r="AQ66099" s="9"/>
    </row>
    <row r="66100" spans="41:43" x14ac:dyDescent="0.3">
      <c r="AO66100" s="9"/>
      <c r="AP66100" s="9"/>
      <c r="AQ66100" s="9"/>
    </row>
    <row r="66101" spans="41:43" x14ac:dyDescent="0.3">
      <c r="AO66101" s="9"/>
      <c r="AP66101" s="9"/>
      <c r="AQ66101" s="9"/>
    </row>
    <row r="66102" spans="41:43" x14ac:dyDescent="0.3">
      <c r="AO66102" s="9"/>
      <c r="AP66102" s="9"/>
      <c r="AQ66102" s="9"/>
    </row>
    <row r="66103" spans="41:43" x14ac:dyDescent="0.3">
      <c r="AO66103" s="9"/>
      <c r="AP66103" s="9"/>
      <c r="AQ66103" s="9"/>
    </row>
    <row r="66104" spans="41:43" x14ac:dyDescent="0.3">
      <c r="AO66104" s="9"/>
      <c r="AP66104" s="9"/>
      <c r="AQ66104" s="9"/>
    </row>
    <row r="66105" spans="41:43" x14ac:dyDescent="0.3">
      <c r="AO66105" s="9"/>
      <c r="AP66105" s="9"/>
      <c r="AQ66105" s="9"/>
    </row>
    <row r="66106" spans="41:43" x14ac:dyDescent="0.3">
      <c r="AO66106" s="9"/>
      <c r="AP66106" s="9"/>
      <c r="AQ66106" s="9"/>
    </row>
    <row r="66107" spans="41:43" x14ac:dyDescent="0.3">
      <c r="AO66107" s="9"/>
      <c r="AP66107" s="9"/>
      <c r="AQ66107" s="9"/>
    </row>
    <row r="66108" spans="41:43" x14ac:dyDescent="0.3">
      <c r="AO66108" s="9"/>
      <c r="AP66108" s="9"/>
      <c r="AQ66108" s="9"/>
    </row>
    <row r="66109" spans="41:43" x14ac:dyDescent="0.3">
      <c r="AO66109" s="9"/>
      <c r="AP66109" s="9"/>
      <c r="AQ66109" s="9"/>
    </row>
    <row r="66110" spans="41:43" x14ac:dyDescent="0.3">
      <c r="AO66110" s="9"/>
      <c r="AP66110" s="9"/>
      <c r="AQ66110" s="9"/>
    </row>
    <row r="66111" spans="41:43" x14ac:dyDescent="0.3">
      <c r="AO66111" s="9"/>
      <c r="AP66111" s="9"/>
      <c r="AQ66111" s="9"/>
    </row>
    <row r="66112" spans="41:43" x14ac:dyDescent="0.3">
      <c r="AO66112" s="9"/>
      <c r="AP66112" s="9"/>
      <c r="AQ66112" s="9"/>
    </row>
    <row r="66113" spans="41:43" x14ac:dyDescent="0.3">
      <c r="AO66113" s="9"/>
      <c r="AP66113" s="9"/>
      <c r="AQ66113" s="9"/>
    </row>
    <row r="66114" spans="41:43" x14ac:dyDescent="0.3">
      <c r="AO66114" s="9"/>
      <c r="AP66114" s="9"/>
      <c r="AQ66114" s="9"/>
    </row>
    <row r="66115" spans="41:43" x14ac:dyDescent="0.3">
      <c r="AO66115" s="9"/>
      <c r="AP66115" s="9"/>
      <c r="AQ66115" s="9"/>
    </row>
    <row r="66116" spans="41:43" x14ac:dyDescent="0.3">
      <c r="AO66116" s="9"/>
      <c r="AP66116" s="9"/>
      <c r="AQ66116" s="9"/>
    </row>
    <row r="66117" spans="41:43" x14ac:dyDescent="0.3">
      <c r="AO66117" s="9"/>
      <c r="AP66117" s="9"/>
      <c r="AQ66117" s="9"/>
    </row>
    <row r="66118" spans="41:43" x14ac:dyDescent="0.3">
      <c r="AO66118" s="9"/>
      <c r="AP66118" s="9"/>
      <c r="AQ66118" s="9"/>
    </row>
    <row r="66119" spans="41:43" x14ac:dyDescent="0.3">
      <c r="AO66119" s="9"/>
      <c r="AP66119" s="9"/>
      <c r="AQ66119" s="9"/>
    </row>
    <row r="66120" spans="41:43" x14ac:dyDescent="0.3">
      <c r="AO66120" s="9"/>
      <c r="AP66120" s="9"/>
      <c r="AQ66120" s="9"/>
    </row>
    <row r="66121" spans="41:43" x14ac:dyDescent="0.3">
      <c r="AO66121" s="9"/>
      <c r="AP66121" s="9"/>
      <c r="AQ66121" s="9"/>
    </row>
    <row r="66122" spans="41:43" x14ac:dyDescent="0.3">
      <c r="AO66122" s="9"/>
      <c r="AP66122" s="9"/>
      <c r="AQ66122" s="9"/>
    </row>
    <row r="66123" spans="41:43" x14ac:dyDescent="0.3">
      <c r="AO66123" s="9"/>
      <c r="AP66123" s="9"/>
      <c r="AQ66123" s="9"/>
    </row>
    <row r="66124" spans="41:43" x14ac:dyDescent="0.3">
      <c r="AO66124" s="9"/>
      <c r="AP66124" s="9"/>
      <c r="AQ66124" s="9"/>
    </row>
    <row r="66125" spans="41:43" x14ac:dyDescent="0.3">
      <c r="AO66125" s="9"/>
      <c r="AP66125" s="9"/>
      <c r="AQ66125" s="9"/>
    </row>
    <row r="66126" spans="41:43" x14ac:dyDescent="0.3">
      <c r="AO66126" s="9"/>
      <c r="AP66126" s="9"/>
      <c r="AQ66126" s="9"/>
    </row>
    <row r="66127" spans="41:43" x14ac:dyDescent="0.3">
      <c r="AO66127" s="9"/>
      <c r="AP66127" s="9"/>
      <c r="AQ66127" s="9"/>
    </row>
    <row r="66128" spans="41:43" x14ac:dyDescent="0.3">
      <c r="AO66128" s="9"/>
      <c r="AP66128" s="9"/>
      <c r="AQ66128" s="9"/>
    </row>
    <row r="66129" spans="41:43" x14ac:dyDescent="0.3">
      <c r="AO66129" s="9"/>
      <c r="AP66129" s="9"/>
      <c r="AQ66129" s="9"/>
    </row>
    <row r="66130" spans="41:43" x14ac:dyDescent="0.3">
      <c r="AO66130" s="9"/>
      <c r="AP66130" s="9"/>
      <c r="AQ66130" s="9"/>
    </row>
    <row r="66131" spans="41:43" x14ac:dyDescent="0.3">
      <c r="AO66131" s="9"/>
      <c r="AP66131" s="9"/>
      <c r="AQ66131" s="9"/>
    </row>
    <row r="66132" spans="41:43" x14ac:dyDescent="0.3">
      <c r="AO66132" s="9"/>
      <c r="AP66132" s="9"/>
      <c r="AQ66132" s="9"/>
    </row>
    <row r="66133" spans="41:43" x14ac:dyDescent="0.3">
      <c r="AO66133" s="9"/>
      <c r="AP66133" s="9"/>
      <c r="AQ66133" s="9"/>
    </row>
    <row r="66134" spans="41:43" x14ac:dyDescent="0.3">
      <c r="AO66134" s="9"/>
      <c r="AP66134" s="9"/>
      <c r="AQ66134" s="9"/>
    </row>
    <row r="66135" spans="41:43" x14ac:dyDescent="0.3">
      <c r="AO66135" s="9"/>
      <c r="AP66135" s="9"/>
      <c r="AQ66135" s="9"/>
    </row>
    <row r="66136" spans="41:43" x14ac:dyDescent="0.3">
      <c r="AO66136" s="9"/>
      <c r="AP66136" s="9"/>
      <c r="AQ66136" s="9"/>
    </row>
    <row r="66137" spans="41:43" x14ac:dyDescent="0.3">
      <c r="AO66137" s="9"/>
      <c r="AP66137" s="9"/>
      <c r="AQ66137" s="9"/>
    </row>
    <row r="66138" spans="41:43" x14ac:dyDescent="0.3">
      <c r="AO66138" s="9"/>
      <c r="AP66138" s="9"/>
      <c r="AQ66138" s="9"/>
    </row>
    <row r="66139" spans="41:43" x14ac:dyDescent="0.3">
      <c r="AO66139" s="9"/>
      <c r="AP66139" s="9"/>
      <c r="AQ66139" s="9"/>
    </row>
    <row r="66140" spans="41:43" x14ac:dyDescent="0.3">
      <c r="AO66140" s="9"/>
      <c r="AP66140" s="9"/>
      <c r="AQ66140" s="9"/>
    </row>
    <row r="66141" spans="41:43" x14ac:dyDescent="0.3">
      <c r="AO66141" s="9"/>
      <c r="AP66141" s="9"/>
      <c r="AQ66141" s="9"/>
    </row>
    <row r="66142" spans="41:43" x14ac:dyDescent="0.3">
      <c r="AO66142" s="9"/>
      <c r="AP66142" s="9"/>
      <c r="AQ66142" s="9"/>
    </row>
    <row r="66143" spans="41:43" x14ac:dyDescent="0.3">
      <c r="AO66143" s="9"/>
      <c r="AP66143" s="9"/>
      <c r="AQ66143" s="9"/>
    </row>
    <row r="66144" spans="41:43" x14ac:dyDescent="0.3">
      <c r="AO66144" s="9"/>
      <c r="AP66144" s="9"/>
      <c r="AQ66144" s="9"/>
    </row>
    <row r="66145" spans="41:43" x14ac:dyDescent="0.3">
      <c r="AO66145" s="9"/>
      <c r="AP66145" s="9"/>
      <c r="AQ66145" s="9"/>
    </row>
    <row r="66146" spans="41:43" x14ac:dyDescent="0.3">
      <c r="AO66146" s="9"/>
      <c r="AP66146" s="9"/>
      <c r="AQ66146" s="9"/>
    </row>
    <row r="66147" spans="41:43" x14ac:dyDescent="0.3">
      <c r="AO66147" s="9"/>
      <c r="AP66147" s="9"/>
      <c r="AQ66147" s="9"/>
    </row>
    <row r="66148" spans="41:43" x14ac:dyDescent="0.3">
      <c r="AO66148" s="9"/>
      <c r="AP66148" s="9"/>
      <c r="AQ66148" s="9"/>
    </row>
    <row r="66149" spans="41:43" x14ac:dyDescent="0.3">
      <c r="AO66149" s="9"/>
      <c r="AP66149" s="9"/>
      <c r="AQ66149" s="9"/>
    </row>
    <row r="66150" spans="41:43" x14ac:dyDescent="0.3">
      <c r="AO66150" s="9"/>
      <c r="AP66150" s="9"/>
      <c r="AQ66150" s="9"/>
    </row>
    <row r="66151" spans="41:43" x14ac:dyDescent="0.3">
      <c r="AO66151" s="9"/>
      <c r="AP66151" s="9"/>
      <c r="AQ66151" s="9"/>
    </row>
    <row r="66152" spans="41:43" x14ac:dyDescent="0.3">
      <c r="AO66152" s="9"/>
      <c r="AP66152" s="9"/>
      <c r="AQ66152" s="9"/>
    </row>
    <row r="66153" spans="41:43" x14ac:dyDescent="0.3">
      <c r="AO66153" s="9"/>
      <c r="AP66153" s="9"/>
      <c r="AQ66153" s="9"/>
    </row>
    <row r="66154" spans="41:43" x14ac:dyDescent="0.3">
      <c r="AO66154" s="9"/>
      <c r="AP66154" s="9"/>
      <c r="AQ66154" s="9"/>
    </row>
    <row r="66155" spans="41:43" x14ac:dyDescent="0.3">
      <c r="AO66155" s="9"/>
      <c r="AP66155" s="9"/>
      <c r="AQ66155" s="9"/>
    </row>
    <row r="66156" spans="41:43" x14ac:dyDescent="0.3">
      <c r="AO66156" s="9"/>
      <c r="AP66156" s="9"/>
      <c r="AQ66156" s="9"/>
    </row>
    <row r="66157" spans="41:43" x14ac:dyDescent="0.3">
      <c r="AO66157" s="9"/>
      <c r="AP66157" s="9"/>
      <c r="AQ66157" s="9"/>
    </row>
    <row r="66158" spans="41:43" x14ac:dyDescent="0.3">
      <c r="AO66158" s="9"/>
      <c r="AP66158" s="9"/>
      <c r="AQ66158" s="9"/>
    </row>
    <row r="66159" spans="41:43" x14ac:dyDescent="0.3">
      <c r="AO66159" s="9"/>
      <c r="AP66159" s="9"/>
      <c r="AQ66159" s="9"/>
    </row>
    <row r="66160" spans="41:43" x14ac:dyDescent="0.3">
      <c r="AO66160" s="9"/>
      <c r="AP66160" s="9"/>
      <c r="AQ66160" s="9"/>
    </row>
    <row r="66161" spans="41:43" x14ac:dyDescent="0.3">
      <c r="AO66161" s="9"/>
      <c r="AP66161" s="9"/>
      <c r="AQ66161" s="9"/>
    </row>
    <row r="66162" spans="41:43" x14ac:dyDescent="0.3">
      <c r="AO66162" s="9"/>
      <c r="AP66162" s="9"/>
      <c r="AQ66162" s="9"/>
    </row>
    <row r="66163" spans="41:43" x14ac:dyDescent="0.3">
      <c r="AO66163" s="9"/>
      <c r="AP66163" s="9"/>
      <c r="AQ66163" s="9"/>
    </row>
    <row r="66164" spans="41:43" x14ac:dyDescent="0.3">
      <c r="AO66164" s="9"/>
      <c r="AP66164" s="9"/>
      <c r="AQ66164" s="9"/>
    </row>
    <row r="66165" spans="41:43" x14ac:dyDescent="0.3">
      <c r="AO66165" s="9"/>
      <c r="AP66165" s="9"/>
      <c r="AQ66165" s="9"/>
    </row>
    <row r="66166" spans="41:43" x14ac:dyDescent="0.3">
      <c r="AO66166" s="9"/>
      <c r="AP66166" s="9"/>
      <c r="AQ66166" s="9"/>
    </row>
    <row r="66167" spans="41:43" x14ac:dyDescent="0.3">
      <c r="AO66167" s="9"/>
      <c r="AP66167" s="9"/>
      <c r="AQ66167" s="9"/>
    </row>
    <row r="66168" spans="41:43" x14ac:dyDescent="0.3">
      <c r="AO66168" s="9"/>
      <c r="AP66168" s="9"/>
      <c r="AQ66168" s="9"/>
    </row>
    <row r="66169" spans="41:43" x14ac:dyDescent="0.3">
      <c r="AO66169" s="9"/>
      <c r="AP66169" s="9"/>
      <c r="AQ66169" s="9"/>
    </row>
    <row r="66170" spans="41:43" x14ac:dyDescent="0.3">
      <c r="AO66170" s="9"/>
      <c r="AP66170" s="9"/>
      <c r="AQ66170" s="9"/>
    </row>
    <row r="66171" spans="41:43" x14ac:dyDescent="0.3">
      <c r="AO66171" s="9"/>
      <c r="AP66171" s="9"/>
      <c r="AQ66171" s="9"/>
    </row>
    <row r="66172" spans="41:43" x14ac:dyDescent="0.3">
      <c r="AO66172" s="9"/>
      <c r="AP66172" s="9"/>
      <c r="AQ66172" s="9"/>
    </row>
    <row r="66173" spans="41:43" x14ac:dyDescent="0.3">
      <c r="AO66173" s="9"/>
      <c r="AP66173" s="9"/>
      <c r="AQ66173" s="9"/>
    </row>
    <row r="66174" spans="41:43" x14ac:dyDescent="0.3">
      <c r="AO66174" s="9"/>
      <c r="AP66174" s="9"/>
      <c r="AQ66174" s="9"/>
    </row>
    <row r="66175" spans="41:43" x14ac:dyDescent="0.3">
      <c r="AO66175" s="9"/>
      <c r="AP66175" s="9"/>
      <c r="AQ66175" s="9"/>
    </row>
    <row r="66176" spans="41:43" x14ac:dyDescent="0.3">
      <c r="AO66176" s="9"/>
      <c r="AP66176" s="9"/>
      <c r="AQ66176" s="9"/>
    </row>
    <row r="66177" spans="41:43" x14ac:dyDescent="0.3">
      <c r="AO66177" s="9"/>
      <c r="AP66177" s="9"/>
      <c r="AQ66177" s="9"/>
    </row>
    <row r="66178" spans="41:43" x14ac:dyDescent="0.3">
      <c r="AO66178" s="9"/>
      <c r="AP66178" s="9"/>
      <c r="AQ66178" s="9"/>
    </row>
    <row r="66179" spans="41:43" x14ac:dyDescent="0.3">
      <c r="AO66179" s="9"/>
      <c r="AP66179" s="9"/>
      <c r="AQ66179" s="9"/>
    </row>
    <row r="66180" spans="41:43" x14ac:dyDescent="0.3">
      <c r="AO66180" s="9"/>
      <c r="AP66180" s="9"/>
      <c r="AQ66180" s="9"/>
    </row>
    <row r="66181" spans="41:43" x14ac:dyDescent="0.3">
      <c r="AO66181" s="9"/>
      <c r="AP66181" s="9"/>
      <c r="AQ66181" s="9"/>
    </row>
    <row r="66182" spans="41:43" x14ac:dyDescent="0.3">
      <c r="AO66182" s="9"/>
      <c r="AP66182" s="9"/>
      <c r="AQ66182" s="9"/>
    </row>
    <row r="66183" spans="41:43" x14ac:dyDescent="0.3">
      <c r="AO66183" s="9"/>
      <c r="AP66183" s="9"/>
      <c r="AQ66183" s="9"/>
    </row>
    <row r="66184" spans="41:43" x14ac:dyDescent="0.3">
      <c r="AO66184" s="9"/>
      <c r="AP66184" s="9"/>
      <c r="AQ66184" s="9"/>
    </row>
    <row r="66185" spans="41:43" x14ac:dyDescent="0.3">
      <c r="AO66185" s="9"/>
      <c r="AP66185" s="9"/>
      <c r="AQ66185" s="9"/>
    </row>
    <row r="66186" spans="41:43" x14ac:dyDescent="0.3">
      <c r="AO66186" s="9"/>
      <c r="AP66186" s="9"/>
      <c r="AQ66186" s="9"/>
    </row>
    <row r="66187" spans="41:43" x14ac:dyDescent="0.3">
      <c r="AO66187" s="9"/>
      <c r="AP66187" s="9"/>
      <c r="AQ66187" s="9"/>
    </row>
    <row r="66188" spans="41:43" x14ac:dyDescent="0.3">
      <c r="AO66188" s="9"/>
      <c r="AP66188" s="9"/>
      <c r="AQ66188" s="9"/>
    </row>
    <row r="66189" spans="41:43" x14ac:dyDescent="0.3">
      <c r="AO66189" s="9"/>
      <c r="AP66189" s="9"/>
      <c r="AQ66189" s="9"/>
    </row>
    <row r="66190" spans="41:43" x14ac:dyDescent="0.3">
      <c r="AO66190" s="9"/>
      <c r="AP66190" s="9"/>
      <c r="AQ66190" s="9"/>
    </row>
    <row r="66191" spans="41:43" x14ac:dyDescent="0.3">
      <c r="AO66191" s="9"/>
      <c r="AP66191" s="9"/>
      <c r="AQ66191" s="9"/>
    </row>
    <row r="66192" spans="41:43" x14ac:dyDescent="0.3">
      <c r="AO66192" s="9"/>
      <c r="AP66192" s="9"/>
      <c r="AQ66192" s="9"/>
    </row>
    <row r="66193" spans="41:43" x14ac:dyDescent="0.3">
      <c r="AO66193" s="9"/>
      <c r="AP66193" s="9"/>
      <c r="AQ66193" s="9"/>
    </row>
    <row r="66194" spans="41:43" x14ac:dyDescent="0.3">
      <c r="AO66194" s="9"/>
      <c r="AP66194" s="9"/>
      <c r="AQ66194" s="9"/>
    </row>
    <row r="66195" spans="41:43" x14ac:dyDescent="0.3">
      <c r="AO66195" s="9"/>
      <c r="AP66195" s="9"/>
      <c r="AQ66195" s="9"/>
    </row>
    <row r="66196" spans="41:43" x14ac:dyDescent="0.3">
      <c r="AO66196" s="9"/>
      <c r="AP66196" s="9"/>
      <c r="AQ66196" s="9"/>
    </row>
    <row r="66197" spans="41:43" x14ac:dyDescent="0.3">
      <c r="AO66197" s="9"/>
      <c r="AP66197" s="9"/>
      <c r="AQ66197" s="9"/>
    </row>
    <row r="66198" spans="41:43" x14ac:dyDescent="0.3">
      <c r="AO66198" s="9"/>
      <c r="AP66198" s="9"/>
      <c r="AQ66198" s="9"/>
    </row>
    <row r="66199" spans="41:43" x14ac:dyDescent="0.3">
      <c r="AO66199" s="9"/>
      <c r="AP66199" s="9"/>
      <c r="AQ66199" s="9"/>
    </row>
    <row r="66200" spans="41:43" x14ac:dyDescent="0.3">
      <c r="AO66200" s="9"/>
      <c r="AP66200" s="9"/>
      <c r="AQ66200" s="9"/>
    </row>
    <row r="66201" spans="41:43" x14ac:dyDescent="0.3">
      <c r="AO66201" s="9"/>
      <c r="AP66201" s="9"/>
      <c r="AQ66201" s="9"/>
    </row>
    <row r="66202" spans="41:43" x14ac:dyDescent="0.3">
      <c r="AO66202" s="9"/>
      <c r="AP66202" s="9"/>
      <c r="AQ66202" s="9"/>
    </row>
    <row r="66203" spans="41:43" x14ac:dyDescent="0.3">
      <c r="AO66203" s="9"/>
      <c r="AP66203" s="9"/>
      <c r="AQ66203" s="9"/>
    </row>
    <row r="66204" spans="41:43" x14ac:dyDescent="0.3">
      <c r="AO66204" s="9"/>
      <c r="AP66204" s="9"/>
      <c r="AQ66204" s="9"/>
    </row>
    <row r="66205" spans="41:43" x14ac:dyDescent="0.3">
      <c r="AO66205" s="9"/>
      <c r="AP66205" s="9"/>
      <c r="AQ66205" s="9"/>
    </row>
    <row r="66206" spans="41:43" x14ac:dyDescent="0.3">
      <c r="AO66206" s="9"/>
      <c r="AP66206" s="9"/>
      <c r="AQ66206" s="9"/>
    </row>
    <row r="66207" spans="41:43" x14ac:dyDescent="0.3">
      <c r="AO66207" s="9"/>
      <c r="AP66207" s="9"/>
      <c r="AQ66207" s="9"/>
    </row>
    <row r="66208" spans="41:43" x14ac:dyDescent="0.3">
      <c r="AO66208" s="9"/>
      <c r="AP66208" s="9"/>
      <c r="AQ66208" s="9"/>
    </row>
    <row r="66209" spans="41:43" x14ac:dyDescent="0.3">
      <c r="AO66209" s="9"/>
      <c r="AP66209" s="9"/>
      <c r="AQ66209" s="9"/>
    </row>
    <row r="66210" spans="41:43" x14ac:dyDescent="0.3">
      <c r="AO66210" s="9"/>
      <c r="AP66210" s="9"/>
      <c r="AQ66210" s="9"/>
    </row>
    <row r="66211" spans="41:43" x14ac:dyDescent="0.3">
      <c r="AO66211" s="9"/>
      <c r="AP66211" s="9"/>
      <c r="AQ66211" s="9"/>
    </row>
    <row r="66212" spans="41:43" x14ac:dyDescent="0.3">
      <c r="AO66212" s="9"/>
      <c r="AP66212" s="9"/>
      <c r="AQ66212" s="9"/>
    </row>
    <row r="66213" spans="41:43" x14ac:dyDescent="0.3">
      <c r="AO66213" s="9"/>
      <c r="AP66213" s="9"/>
      <c r="AQ66213" s="9"/>
    </row>
    <row r="66214" spans="41:43" x14ac:dyDescent="0.3">
      <c r="AO66214" s="9"/>
      <c r="AP66214" s="9"/>
      <c r="AQ66214" s="9"/>
    </row>
    <row r="66215" spans="41:43" x14ac:dyDescent="0.3">
      <c r="AO66215" s="9"/>
      <c r="AP66215" s="9"/>
      <c r="AQ66215" s="9"/>
    </row>
    <row r="66216" spans="41:43" x14ac:dyDescent="0.3">
      <c r="AO66216" s="9"/>
      <c r="AP66216" s="9"/>
      <c r="AQ66216" s="9"/>
    </row>
    <row r="66217" spans="41:43" x14ac:dyDescent="0.3">
      <c r="AO66217" s="9"/>
      <c r="AP66217" s="9"/>
      <c r="AQ66217" s="9"/>
    </row>
    <row r="66218" spans="41:43" x14ac:dyDescent="0.3">
      <c r="AO66218" s="9"/>
      <c r="AP66218" s="9"/>
      <c r="AQ66218" s="9"/>
    </row>
    <row r="66219" spans="41:43" x14ac:dyDescent="0.3">
      <c r="AO66219" s="9"/>
      <c r="AP66219" s="9"/>
      <c r="AQ66219" s="9"/>
    </row>
    <row r="66220" spans="41:43" x14ac:dyDescent="0.3">
      <c r="AO66220" s="9"/>
      <c r="AP66220" s="9"/>
      <c r="AQ66220" s="9"/>
    </row>
    <row r="66221" spans="41:43" x14ac:dyDescent="0.3">
      <c r="AO66221" s="9"/>
      <c r="AP66221" s="9"/>
      <c r="AQ66221" s="9"/>
    </row>
    <row r="66222" spans="41:43" x14ac:dyDescent="0.3">
      <c r="AO66222" s="9"/>
      <c r="AP66222" s="9"/>
      <c r="AQ66222" s="9"/>
    </row>
    <row r="66223" spans="41:43" x14ac:dyDescent="0.3">
      <c r="AO66223" s="9"/>
      <c r="AP66223" s="9"/>
      <c r="AQ66223" s="9"/>
    </row>
    <row r="66224" spans="41:43" x14ac:dyDescent="0.3">
      <c r="AO66224" s="9"/>
      <c r="AP66224" s="9"/>
      <c r="AQ66224" s="9"/>
    </row>
    <row r="66225" spans="41:43" x14ac:dyDescent="0.3">
      <c r="AO66225" s="9"/>
      <c r="AP66225" s="9"/>
      <c r="AQ66225" s="9"/>
    </row>
    <row r="66226" spans="41:43" x14ac:dyDescent="0.3">
      <c r="AO66226" s="9"/>
      <c r="AP66226" s="9"/>
      <c r="AQ66226" s="9"/>
    </row>
    <row r="66227" spans="41:43" x14ac:dyDescent="0.3">
      <c r="AO66227" s="9"/>
      <c r="AP66227" s="9"/>
      <c r="AQ66227" s="9"/>
    </row>
    <row r="66228" spans="41:43" x14ac:dyDescent="0.3">
      <c r="AO66228" s="9"/>
      <c r="AP66228" s="9"/>
      <c r="AQ66228" s="9"/>
    </row>
    <row r="66229" spans="41:43" x14ac:dyDescent="0.3">
      <c r="AO66229" s="9"/>
      <c r="AP66229" s="9"/>
      <c r="AQ66229" s="9"/>
    </row>
    <row r="66230" spans="41:43" x14ac:dyDescent="0.3">
      <c r="AO66230" s="9"/>
      <c r="AP66230" s="9"/>
      <c r="AQ66230" s="9"/>
    </row>
    <row r="66231" spans="41:43" x14ac:dyDescent="0.3">
      <c r="AO66231" s="9"/>
      <c r="AP66231" s="9"/>
      <c r="AQ66231" s="9"/>
    </row>
    <row r="66232" spans="41:43" x14ac:dyDescent="0.3">
      <c r="AO66232" s="9"/>
      <c r="AP66232" s="9"/>
      <c r="AQ66232" s="9"/>
    </row>
    <row r="66233" spans="41:43" x14ac:dyDescent="0.3">
      <c r="AO66233" s="9"/>
      <c r="AP66233" s="9"/>
      <c r="AQ66233" s="9"/>
    </row>
    <row r="66234" spans="41:43" x14ac:dyDescent="0.3">
      <c r="AO66234" s="9"/>
      <c r="AP66234" s="9"/>
      <c r="AQ66234" s="9"/>
    </row>
    <row r="66235" spans="41:43" x14ac:dyDescent="0.3">
      <c r="AO66235" s="9"/>
      <c r="AP66235" s="9"/>
      <c r="AQ66235" s="9"/>
    </row>
    <row r="66236" spans="41:43" x14ac:dyDescent="0.3">
      <c r="AO66236" s="9"/>
      <c r="AP66236" s="9"/>
      <c r="AQ66236" s="9"/>
    </row>
    <row r="66237" spans="41:43" x14ac:dyDescent="0.3">
      <c r="AO66237" s="9"/>
      <c r="AP66237" s="9"/>
      <c r="AQ66237" s="9"/>
    </row>
    <row r="66238" spans="41:43" x14ac:dyDescent="0.3">
      <c r="AO66238" s="9"/>
      <c r="AP66238" s="9"/>
      <c r="AQ66238" s="9"/>
    </row>
    <row r="66239" spans="41:43" x14ac:dyDescent="0.3">
      <c r="AO66239" s="9"/>
      <c r="AP66239" s="9"/>
      <c r="AQ66239" s="9"/>
    </row>
    <row r="66240" spans="41:43" x14ac:dyDescent="0.3">
      <c r="AO66240" s="9"/>
      <c r="AP66240" s="9"/>
      <c r="AQ66240" s="9"/>
    </row>
    <row r="66241" spans="41:43" x14ac:dyDescent="0.3">
      <c r="AO66241" s="9"/>
      <c r="AP66241" s="9"/>
      <c r="AQ66241" s="9"/>
    </row>
    <row r="66242" spans="41:43" x14ac:dyDescent="0.3">
      <c r="AO66242" s="9"/>
      <c r="AP66242" s="9"/>
      <c r="AQ66242" s="9"/>
    </row>
    <row r="66243" spans="41:43" x14ac:dyDescent="0.3">
      <c r="AO66243" s="9"/>
      <c r="AP66243" s="9"/>
      <c r="AQ66243" s="9"/>
    </row>
    <row r="66244" spans="41:43" x14ac:dyDescent="0.3">
      <c r="AO66244" s="9"/>
      <c r="AP66244" s="9"/>
      <c r="AQ66244" s="9"/>
    </row>
    <row r="66245" spans="41:43" x14ac:dyDescent="0.3">
      <c r="AO66245" s="9"/>
      <c r="AP66245" s="9"/>
      <c r="AQ66245" s="9"/>
    </row>
    <row r="66246" spans="41:43" x14ac:dyDescent="0.3">
      <c r="AO66246" s="9"/>
      <c r="AP66246" s="9"/>
      <c r="AQ66246" s="9"/>
    </row>
    <row r="66247" spans="41:43" x14ac:dyDescent="0.3">
      <c r="AO66247" s="9"/>
      <c r="AP66247" s="9"/>
      <c r="AQ66247" s="9"/>
    </row>
    <row r="66248" spans="41:43" x14ac:dyDescent="0.3">
      <c r="AO66248" s="9"/>
      <c r="AP66248" s="9"/>
      <c r="AQ66248" s="9"/>
    </row>
    <row r="66249" spans="41:43" x14ac:dyDescent="0.3">
      <c r="AO66249" s="9"/>
      <c r="AP66249" s="9"/>
      <c r="AQ66249" s="9"/>
    </row>
    <row r="66250" spans="41:43" x14ac:dyDescent="0.3">
      <c r="AO66250" s="9"/>
      <c r="AP66250" s="9"/>
      <c r="AQ66250" s="9"/>
    </row>
    <row r="66251" spans="41:43" x14ac:dyDescent="0.3">
      <c r="AO66251" s="9"/>
      <c r="AP66251" s="9"/>
      <c r="AQ66251" s="9"/>
    </row>
    <row r="66252" spans="41:43" x14ac:dyDescent="0.3">
      <c r="AO66252" s="9"/>
      <c r="AP66252" s="9"/>
      <c r="AQ66252" s="9"/>
    </row>
    <row r="66253" spans="41:43" x14ac:dyDescent="0.3">
      <c r="AO66253" s="9"/>
      <c r="AP66253" s="9"/>
      <c r="AQ66253" s="9"/>
    </row>
    <row r="66254" spans="41:43" x14ac:dyDescent="0.3">
      <c r="AO66254" s="9"/>
      <c r="AP66254" s="9"/>
      <c r="AQ66254" s="9"/>
    </row>
    <row r="66255" spans="41:43" x14ac:dyDescent="0.3">
      <c r="AO66255" s="9"/>
      <c r="AP66255" s="9"/>
      <c r="AQ66255" s="9"/>
    </row>
    <row r="66256" spans="41:43" x14ac:dyDescent="0.3">
      <c r="AO66256" s="9"/>
      <c r="AP66256" s="9"/>
      <c r="AQ66256" s="9"/>
    </row>
    <row r="66257" spans="41:43" x14ac:dyDescent="0.3">
      <c r="AO66257" s="9"/>
      <c r="AP66257" s="9"/>
      <c r="AQ66257" s="9"/>
    </row>
    <row r="66258" spans="41:43" x14ac:dyDescent="0.3">
      <c r="AO66258" s="9"/>
      <c r="AP66258" s="9"/>
      <c r="AQ66258" s="9"/>
    </row>
    <row r="66259" spans="41:43" x14ac:dyDescent="0.3">
      <c r="AO66259" s="9"/>
      <c r="AP66259" s="9"/>
      <c r="AQ66259" s="9"/>
    </row>
    <row r="66260" spans="41:43" x14ac:dyDescent="0.3">
      <c r="AO66260" s="9"/>
      <c r="AP66260" s="9"/>
      <c r="AQ66260" s="9"/>
    </row>
    <row r="66261" spans="41:43" x14ac:dyDescent="0.3">
      <c r="AO66261" s="9"/>
      <c r="AP66261" s="9"/>
      <c r="AQ66261" s="9"/>
    </row>
    <row r="66262" spans="41:43" x14ac:dyDescent="0.3">
      <c r="AO66262" s="9"/>
      <c r="AP66262" s="9"/>
      <c r="AQ66262" s="9"/>
    </row>
    <row r="66263" spans="41:43" x14ac:dyDescent="0.3">
      <c r="AO66263" s="9"/>
      <c r="AP66263" s="9"/>
      <c r="AQ66263" s="9"/>
    </row>
    <row r="66264" spans="41:43" x14ac:dyDescent="0.3">
      <c r="AO66264" s="9"/>
      <c r="AP66264" s="9"/>
      <c r="AQ66264" s="9"/>
    </row>
    <row r="66265" spans="41:43" x14ac:dyDescent="0.3">
      <c r="AO66265" s="9"/>
      <c r="AP66265" s="9"/>
      <c r="AQ66265" s="9"/>
    </row>
    <row r="66266" spans="41:43" x14ac:dyDescent="0.3">
      <c r="AO66266" s="9"/>
      <c r="AP66266" s="9"/>
      <c r="AQ66266" s="9"/>
    </row>
    <row r="66267" spans="41:43" x14ac:dyDescent="0.3">
      <c r="AO66267" s="9"/>
      <c r="AP66267" s="9"/>
      <c r="AQ66267" s="9"/>
    </row>
    <row r="66268" spans="41:43" x14ac:dyDescent="0.3">
      <c r="AO66268" s="9"/>
      <c r="AP66268" s="9"/>
      <c r="AQ66268" s="9"/>
    </row>
    <row r="66269" spans="41:43" x14ac:dyDescent="0.3">
      <c r="AO66269" s="9"/>
      <c r="AP66269" s="9"/>
      <c r="AQ66269" s="9"/>
    </row>
    <row r="66270" spans="41:43" x14ac:dyDescent="0.3">
      <c r="AO66270" s="9"/>
      <c r="AP66270" s="9"/>
      <c r="AQ66270" s="9"/>
    </row>
    <row r="66271" spans="41:43" x14ac:dyDescent="0.3">
      <c r="AO66271" s="9"/>
      <c r="AP66271" s="9"/>
      <c r="AQ66271" s="9"/>
    </row>
    <row r="66272" spans="41:43" x14ac:dyDescent="0.3">
      <c r="AO66272" s="9"/>
      <c r="AP66272" s="9"/>
      <c r="AQ66272" s="9"/>
    </row>
    <row r="66273" spans="41:43" x14ac:dyDescent="0.3">
      <c r="AO66273" s="9"/>
      <c r="AP66273" s="9"/>
      <c r="AQ66273" s="9"/>
    </row>
    <row r="66274" spans="41:43" x14ac:dyDescent="0.3">
      <c r="AO66274" s="9"/>
      <c r="AP66274" s="9"/>
      <c r="AQ66274" s="9"/>
    </row>
    <row r="66275" spans="41:43" x14ac:dyDescent="0.3">
      <c r="AO66275" s="9"/>
      <c r="AP66275" s="9"/>
      <c r="AQ66275" s="9"/>
    </row>
    <row r="66276" spans="41:43" x14ac:dyDescent="0.3">
      <c r="AO66276" s="9"/>
      <c r="AP66276" s="9"/>
      <c r="AQ66276" s="9"/>
    </row>
    <row r="66277" spans="41:43" x14ac:dyDescent="0.3">
      <c r="AO66277" s="9"/>
      <c r="AP66277" s="9"/>
      <c r="AQ66277" s="9"/>
    </row>
    <row r="66278" spans="41:43" x14ac:dyDescent="0.3">
      <c r="AO66278" s="9"/>
      <c r="AP66278" s="9"/>
      <c r="AQ66278" s="9"/>
    </row>
    <row r="66279" spans="41:43" x14ac:dyDescent="0.3">
      <c r="AO66279" s="9"/>
      <c r="AP66279" s="9"/>
      <c r="AQ66279" s="9"/>
    </row>
    <row r="66280" spans="41:43" x14ac:dyDescent="0.3">
      <c r="AO66280" s="9"/>
      <c r="AP66280" s="9"/>
      <c r="AQ66280" s="9"/>
    </row>
    <row r="66281" spans="41:43" x14ac:dyDescent="0.3">
      <c r="AO66281" s="9"/>
      <c r="AP66281" s="9"/>
      <c r="AQ66281" s="9"/>
    </row>
    <row r="66282" spans="41:43" x14ac:dyDescent="0.3">
      <c r="AO66282" s="9"/>
      <c r="AP66282" s="9"/>
      <c r="AQ66282" s="9"/>
    </row>
    <row r="66283" spans="41:43" x14ac:dyDescent="0.3">
      <c r="AO66283" s="9"/>
      <c r="AP66283" s="9"/>
      <c r="AQ66283" s="9"/>
    </row>
    <row r="66284" spans="41:43" x14ac:dyDescent="0.3">
      <c r="AO66284" s="9"/>
      <c r="AP66284" s="9"/>
      <c r="AQ66284" s="9"/>
    </row>
    <row r="66285" spans="41:43" x14ac:dyDescent="0.3">
      <c r="AO66285" s="9"/>
      <c r="AP66285" s="9"/>
      <c r="AQ66285" s="9"/>
    </row>
    <row r="66286" spans="41:43" x14ac:dyDescent="0.3">
      <c r="AO66286" s="9"/>
      <c r="AP66286" s="9"/>
      <c r="AQ66286" s="9"/>
    </row>
    <row r="66287" spans="41:43" x14ac:dyDescent="0.3">
      <c r="AO66287" s="9"/>
      <c r="AP66287" s="9"/>
      <c r="AQ66287" s="9"/>
    </row>
    <row r="66288" spans="41:43" x14ac:dyDescent="0.3">
      <c r="AO66288" s="9"/>
      <c r="AP66288" s="9"/>
      <c r="AQ66288" s="9"/>
    </row>
    <row r="66289" spans="41:43" x14ac:dyDescent="0.3">
      <c r="AO66289" s="9"/>
      <c r="AP66289" s="9"/>
      <c r="AQ66289" s="9"/>
    </row>
    <row r="66290" spans="41:43" x14ac:dyDescent="0.3">
      <c r="AO66290" s="9"/>
      <c r="AP66290" s="9"/>
      <c r="AQ66290" s="9"/>
    </row>
    <row r="66291" spans="41:43" x14ac:dyDescent="0.3">
      <c r="AO66291" s="9"/>
      <c r="AP66291" s="9"/>
      <c r="AQ66291" s="9"/>
    </row>
    <row r="66292" spans="41:43" x14ac:dyDescent="0.3">
      <c r="AO66292" s="9"/>
      <c r="AP66292" s="9"/>
      <c r="AQ66292" s="9"/>
    </row>
    <row r="66293" spans="41:43" x14ac:dyDescent="0.3">
      <c r="AO66293" s="9"/>
      <c r="AP66293" s="9"/>
      <c r="AQ66293" s="9"/>
    </row>
    <row r="66294" spans="41:43" x14ac:dyDescent="0.3">
      <c r="AO66294" s="9"/>
      <c r="AP66294" s="9"/>
      <c r="AQ66294" s="9"/>
    </row>
    <row r="66295" spans="41:43" x14ac:dyDescent="0.3">
      <c r="AO66295" s="9"/>
      <c r="AP66295" s="9"/>
      <c r="AQ66295" s="9"/>
    </row>
    <row r="66296" spans="41:43" x14ac:dyDescent="0.3">
      <c r="AO66296" s="9"/>
      <c r="AP66296" s="9"/>
      <c r="AQ66296" s="9"/>
    </row>
    <row r="66297" spans="41:43" x14ac:dyDescent="0.3">
      <c r="AO66297" s="9"/>
      <c r="AP66297" s="9"/>
      <c r="AQ66297" s="9"/>
    </row>
    <row r="66298" spans="41:43" x14ac:dyDescent="0.3">
      <c r="AO66298" s="9"/>
      <c r="AP66298" s="9"/>
      <c r="AQ66298" s="9"/>
    </row>
    <row r="66299" spans="41:43" x14ac:dyDescent="0.3">
      <c r="AO66299" s="9"/>
      <c r="AP66299" s="9"/>
      <c r="AQ66299" s="9"/>
    </row>
    <row r="66300" spans="41:43" x14ac:dyDescent="0.3">
      <c r="AO66300" s="9"/>
      <c r="AP66300" s="9"/>
      <c r="AQ66300" s="9"/>
    </row>
    <row r="66301" spans="41:43" x14ac:dyDescent="0.3">
      <c r="AO66301" s="9"/>
      <c r="AP66301" s="9"/>
      <c r="AQ66301" s="9"/>
    </row>
    <row r="66302" spans="41:43" x14ac:dyDescent="0.3">
      <c r="AO66302" s="9"/>
      <c r="AP66302" s="9"/>
      <c r="AQ66302" s="9"/>
    </row>
    <row r="66303" spans="41:43" x14ac:dyDescent="0.3">
      <c r="AO66303" s="9"/>
      <c r="AP66303" s="9"/>
      <c r="AQ66303" s="9"/>
    </row>
    <row r="66304" spans="41:43" x14ac:dyDescent="0.3">
      <c r="AO66304" s="9"/>
      <c r="AP66304" s="9"/>
      <c r="AQ66304" s="9"/>
    </row>
    <row r="66305" spans="41:43" x14ac:dyDescent="0.3">
      <c r="AO66305" s="9"/>
      <c r="AP66305" s="9"/>
      <c r="AQ66305" s="9"/>
    </row>
    <row r="66306" spans="41:43" x14ac:dyDescent="0.3">
      <c r="AO66306" s="9"/>
      <c r="AP66306" s="9"/>
      <c r="AQ66306" s="9"/>
    </row>
    <row r="66307" spans="41:43" x14ac:dyDescent="0.3">
      <c r="AO66307" s="9"/>
      <c r="AP66307" s="9"/>
      <c r="AQ66307" s="9"/>
    </row>
    <row r="66308" spans="41:43" x14ac:dyDescent="0.3">
      <c r="AO66308" s="9"/>
      <c r="AP66308" s="9"/>
      <c r="AQ66308" s="9"/>
    </row>
    <row r="66309" spans="41:43" x14ac:dyDescent="0.3">
      <c r="AO66309" s="9"/>
      <c r="AP66309" s="9"/>
      <c r="AQ66309" s="9"/>
    </row>
    <row r="66310" spans="41:43" x14ac:dyDescent="0.3">
      <c r="AO66310" s="9"/>
      <c r="AP66310" s="9"/>
      <c r="AQ66310" s="9"/>
    </row>
    <row r="66311" spans="41:43" x14ac:dyDescent="0.3">
      <c r="AO66311" s="9"/>
      <c r="AP66311" s="9"/>
      <c r="AQ66311" s="9"/>
    </row>
    <row r="66312" spans="41:43" x14ac:dyDescent="0.3">
      <c r="AO66312" s="9"/>
      <c r="AP66312" s="9"/>
      <c r="AQ66312" s="9"/>
    </row>
    <row r="66313" spans="41:43" x14ac:dyDescent="0.3">
      <c r="AO66313" s="9"/>
      <c r="AP66313" s="9"/>
      <c r="AQ66313" s="9"/>
    </row>
    <row r="66314" spans="41:43" x14ac:dyDescent="0.3">
      <c r="AO66314" s="9"/>
      <c r="AP66314" s="9"/>
      <c r="AQ66314" s="9"/>
    </row>
    <row r="66315" spans="41:43" x14ac:dyDescent="0.3">
      <c r="AO66315" s="9"/>
      <c r="AP66315" s="9"/>
      <c r="AQ66315" s="9"/>
    </row>
    <row r="66316" spans="41:43" x14ac:dyDescent="0.3">
      <c r="AO66316" s="9"/>
      <c r="AP66316" s="9"/>
      <c r="AQ66316" s="9"/>
    </row>
    <row r="66317" spans="41:43" x14ac:dyDescent="0.3">
      <c r="AO66317" s="9"/>
      <c r="AP66317" s="9"/>
      <c r="AQ66317" s="9"/>
    </row>
    <row r="66318" spans="41:43" x14ac:dyDescent="0.3">
      <c r="AO66318" s="9"/>
      <c r="AP66318" s="9"/>
      <c r="AQ66318" s="9"/>
    </row>
    <row r="66319" spans="41:43" x14ac:dyDescent="0.3">
      <c r="AO66319" s="9"/>
      <c r="AP66319" s="9"/>
      <c r="AQ66319" s="9"/>
    </row>
    <row r="66320" spans="41:43" x14ac:dyDescent="0.3">
      <c r="AO66320" s="9"/>
      <c r="AP66320" s="9"/>
      <c r="AQ66320" s="9"/>
    </row>
    <row r="66321" spans="41:43" x14ac:dyDescent="0.3">
      <c r="AO66321" s="9"/>
      <c r="AP66321" s="9"/>
      <c r="AQ66321" s="9"/>
    </row>
    <row r="66322" spans="41:43" x14ac:dyDescent="0.3">
      <c r="AO66322" s="9"/>
      <c r="AP66322" s="9"/>
      <c r="AQ66322" s="9"/>
    </row>
    <row r="66323" spans="41:43" x14ac:dyDescent="0.3">
      <c r="AO66323" s="9"/>
      <c r="AP66323" s="9"/>
      <c r="AQ66323" s="9"/>
    </row>
    <row r="66324" spans="41:43" x14ac:dyDescent="0.3">
      <c r="AO66324" s="9"/>
      <c r="AP66324" s="9"/>
      <c r="AQ66324" s="9"/>
    </row>
    <row r="66325" spans="41:43" x14ac:dyDescent="0.3">
      <c r="AO66325" s="9"/>
      <c r="AP66325" s="9"/>
      <c r="AQ66325" s="9"/>
    </row>
    <row r="66326" spans="41:43" x14ac:dyDescent="0.3">
      <c r="AO66326" s="9"/>
      <c r="AP66326" s="9"/>
      <c r="AQ66326" s="9"/>
    </row>
    <row r="66327" spans="41:43" x14ac:dyDescent="0.3">
      <c r="AO66327" s="9"/>
      <c r="AP66327" s="9"/>
      <c r="AQ66327" s="9"/>
    </row>
    <row r="66328" spans="41:43" x14ac:dyDescent="0.3">
      <c r="AO66328" s="9"/>
      <c r="AP66328" s="9"/>
      <c r="AQ66328" s="9"/>
    </row>
    <row r="66329" spans="41:43" x14ac:dyDescent="0.3">
      <c r="AO66329" s="9"/>
      <c r="AP66329" s="9"/>
      <c r="AQ66329" s="9"/>
    </row>
    <row r="66330" spans="41:43" x14ac:dyDescent="0.3">
      <c r="AO66330" s="9"/>
      <c r="AP66330" s="9"/>
      <c r="AQ66330" s="9"/>
    </row>
    <row r="66331" spans="41:43" x14ac:dyDescent="0.3">
      <c r="AO66331" s="9"/>
      <c r="AP66331" s="9"/>
      <c r="AQ66331" s="9"/>
    </row>
    <row r="66332" spans="41:43" x14ac:dyDescent="0.3">
      <c r="AO66332" s="9"/>
      <c r="AP66332" s="9"/>
      <c r="AQ66332" s="9"/>
    </row>
    <row r="66333" spans="41:43" x14ac:dyDescent="0.3">
      <c r="AO66333" s="9"/>
      <c r="AP66333" s="9"/>
      <c r="AQ66333" s="9"/>
    </row>
    <row r="66334" spans="41:43" x14ac:dyDescent="0.3">
      <c r="AO66334" s="9"/>
      <c r="AP66334" s="9"/>
      <c r="AQ66334" s="9"/>
    </row>
    <row r="66335" spans="41:43" x14ac:dyDescent="0.3">
      <c r="AO66335" s="9"/>
      <c r="AP66335" s="9"/>
      <c r="AQ66335" s="9"/>
    </row>
    <row r="66336" spans="41:43" x14ac:dyDescent="0.3">
      <c r="AO66336" s="9"/>
      <c r="AP66336" s="9"/>
      <c r="AQ66336" s="9"/>
    </row>
    <row r="66337" spans="41:43" x14ac:dyDescent="0.3">
      <c r="AO66337" s="9"/>
      <c r="AP66337" s="9"/>
      <c r="AQ66337" s="9"/>
    </row>
    <row r="66338" spans="41:43" x14ac:dyDescent="0.3">
      <c r="AO66338" s="9"/>
      <c r="AP66338" s="9"/>
      <c r="AQ66338" s="9"/>
    </row>
    <row r="66339" spans="41:43" x14ac:dyDescent="0.3">
      <c r="AO66339" s="9"/>
      <c r="AP66339" s="9"/>
      <c r="AQ66339" s="9"/>
    </row>
    <row r="66340" spans="41:43" x14ac:dyDescent="0.3">
      <c r="AO66340" s="9"/>
      <c r="AP66340" s="9"/>
      <c r="AQ66340" s="9"/>
    </row>
    <row r="66341" spans="41:43" x14ac:dyDescent="0.3">
      <c r="AO66341" s="9"/>
      <c r="AP66341" s="9"/>
      <c r="AQ66341" s="9"/>
    </row>
    <row r="66342" spans="41:43" x14ac:dyDescent="0.3">
      <c r="AO66342" s="9"/>
      <c r="AP66342" s="9"/>
      <c r="AQ66342" s="9"/>
    </row>
    <row r="66343" spans="41:43" x14ac:dyDescent="0.3">
      <c r="AO66343" s="9"/>
      <c r="AP66343" s="9"/>
      <c r="AQ66343" s="9"/>
    </row>
    <row r="66344" spans="41:43" x14ac:dyDescent="0.3">
      <c r="AO66344" s="9"/>
      <c r="AP66344" s="9"/>
      <c r="AQ66344" s="9"/>
    </row>
    <row r="66345" spans="41:43" x14ac:dyDescent="0.3">
      <c r="AO66345" s="9"/>
      <c r="AP66345" s="9"/>
      <c r="AQ66345" s="9"/>
    </row>
    <row r="66346" spans="41:43" x14ac:dyDescent="0.3">
      <c r="AO66346" s="9"/>
      <c r="AP66346" s="9"/>
      <c r="AQ66346" s="9"/>
    </row>
    <row r="66347" spans="41:43" x14ac:dyDescent="0.3">
      <c r="AO66347" s="9"/>
      <c r="AP66347" s="9"/>
      <c r="AQ66347" s="9"/>
    </row>
    <row r="66348" spans="41:43" x14ac:dyDescent="0.3">
      <c r="AO66348" s="9"/>
      <c r="AP66348" s="9"/>
      <c r="AQ66348" s="9"/>
    </row>
    <row r="66349" spans="41:43" x14ac:dyDescent="0.3">
      <c r="AO66349" s="9"/>
      <c r="AP66349" s="9"/>
      <c r="AQ66349" s="9"/>
    </row>
    <row r="66350" spans="41:43" x14ac:dyDescent="0.3">
      <c r="AO66350" s="9"/>
      <c r="AP66350" s="9"/>
      <c r="AQ66350" s="9"/>
    </row>
    <row r="66351" spans="41:43" x14ac:dyDescent="0.3">
      <c r="AO66351" s="9"/>
      <c r="AP66351" s="9"/>
      <c r="AQ66351" s="9"/>
    </row>
    <row r="66352" spans="41:43" x14ac:dyDescent="0.3">
      <c r="AO66352" s="9"/>
      <c r="AP66352" s="9"/>
      <c r="AQ66352" s="9"/>
    </row>
    <row r="66353" spans="41:43" x14ac:dyDescent="0.3">
      <c r="AO66353" s="9"/>
      <c r="AP66353" s="9"/>
      <c r="AQ66353" s="9"/>
    </row>
    <row r="66354" spans="41:43" x14ac:dyDescent="0.3">
      <c r="AO66354" s="9"/>
      <c r="AP66354" s="9"/>
      <c r="AQ66354" s="9"/>
    </row>
    <row r="66355" spans="41:43" x14ac:dyDescent="0.3">
      <c r="AO66355" s="9"/>
      <c r="AP66355" s="9"/>
      <c r="AQ66355" s="9"/>
    </row>
    <row r="66356" spans="41:43" x14ac:dyDescent="0.3">
      <c r="AO66356" s="9"/>
      <c r="AP66356" s="9"/>
      <c r="AQ66356" s="9"/>
    </row>
    <row r="66357" spans="41:43" x14ac:dyDescent="0.3">
      <c r="AO66357" s="9"/>
      <c r="AP66357" s="9"/>
      <c r="AQ66357" s="9"/>
    </row>
    <row r="66358" spans="41:43" x14ac:dyDescent="0.3">
      <c r="AO66358" s="9"/>
      <c r="AP66358" s="9"/>
      <c r="AQ66358" s="9"/>
    </row>
    <row r="66359" spans="41:43" x14ac:dyDescent="0.3">
      <c r="AO66359" s="9"/>
      <c r="AP66359" s="9"/>
      <c r="AQ66359" s="9"/>
    </row>
    <row r="66360" spans="41:43" x14ac:dyDescent="0.3">
      <c r="AO66360" s="9"/>
      <c r="AP66360" s="9"/>
      <c r="AQ66360" s="9"/>
    </row>
    <row r="66361" spans="41:43" x14ac:dyDescent="0.3">
      <c r="AO66361" s="9"/>
      <c r="AP66361" s="9"/>
      <c r="AQ66361" s="9"/>
    </row>
    <row r="66362" spans="41:43" x14ac:dyDescent="0.3">
      <c r="AO66362" s="9"/>
      <c r="AP66362" s="9"/>
      <c r="AQ66362" s="9"/>
    </row>
    <row r="66363" spans="41:43" x14ac:dyDescent="0.3">
      <c r="AO66363" s="9"/>
      <c r="AP66363" s="9"/>
      <c r="AQ66363" s="9"/>
    </row>
    <row r="66364" spans="41:43" x14ac:dyDescent="0.3">
      <c r="AO66364" s="9"/>
      <c r="AP66364" s="9"/>
      <c r="AQ66364" s="9"/>
    </row>
    <row r="66365" spans="41:43" x14ac:dyDescent="0.3">
      <c r="AO66365" s="9"/>
      <c r="AP66365" s="9"/>
      <c r="AQ66365" s="9"/>
    </row>
    <row r="66366" spans="41:43" x14ac:dyDescent="0.3">
      <c r="AO66366" s="9"/>
      <c r="AP66366" s="9"/>
      <c r="AQ66366" s="9"/>
    </row>
    <row r="66367" spans="41:43" x14ac:dyDescent="0.3">
      <c r="AO66367" s="9"/>
      <c r="AP66367" s="9"/>
      <c r="AQ66367" s="9"/>
    </row>
    <row r="66368" spans="41:43" x14ac:dyDescent="0.3">
      <c r="AO66368" s="9"/>
      <c r="AP66368" s="9"/>
      <c r="AQ66368" s="9"/>
    </row>
    <row r="66369" spans="41:43" x14ac:dyDescent="0.3">
      <c r="AO66369" s="9"/>
      <c r="AP66369" s="9"/>
      <c r="AQ66369" s="9"/>
    </row>
    <row r="66370" spans="41:43" x14ac:dyDescent="0.3">
      <c r="AO66370" s="9"/>
      <c r="AP66370" s="9"/>
      <c r="AQ66370" s="9"/>
    </row>
    <row r="66371" spans="41:43" x14ac:dyDescent="0.3">
      <c r="AO66371" s="9"/>
      <c r="AP66371" s="9"/>
      <c r="AQ66371" s="9"/>
    </row>
    <row r="66372" spans="41:43" x14ac:dyDescent="0.3">
      <c r="AO66372" s="9"/>
      <c r="AP66372" s="9"/>
      <c r="AQ66372" s="9"/>
    </row>
    <row r="66373" spans="41:43" x14ac:dyDescent="0.3">
      <c r="AO66373" s="9"/>
      <c r="AP66373" s="9"/>
      <c r="AQ66373" s="9"/>
    </row>
    <row r="66374" spans="41:43" x14ac:dyDescent="0.3">
      <c r="AO66374" s="9"/>
      <c r="AP66374" s="9"/>
      <c r="AQ66374" s="9"/>
    </row>
    <row r="66375" spans="41:43" x14ac:dyDescent="0.3">
      <c r="AO66375" s="9"/>
      <c r="AP66375" s="9"/>
      <c r="AQ66375" s="9"/>
    </row>
    <row r="66376" spans="41:43" x14ac:dyDescent="0.3">
      <c r="AO66376" s="9"/>
      <c r="AP66376" s="9"/>
      <c r="AQ66376" s="9"/>
    </row>
    <row r="66377" spans="41:43" x14ac:dyDescent="0.3">
      <c r="AO66377" s="9"/>
      <c r="AP66377" s="9"/>
      <c r="AQ66377" s="9"/>
    </row>
    <row r="66378" spans="41:43" x14ac:dyDescent="0.3">
      <c r="AO66378" s="9"/>
      <c r="AP66378" s="9"/>
      <c r="AQ66378" s="9"/>
    </row>
    <row r="66379" spans="41:43" x14ac:dyDescent="0.3">
      <c r="AO66379" s="9"/>
      <c r="AP66379" s="9"/>
      <c r="AQ66379" s="9"/>
    </row>
    <row r="66380" spans="41:43" x14ac:dyDescent="0.3">
      <c r="AO66380" s="9"/>
      <c r="AP66380" s="9"/>
      <c r="AQ66380" s="9"/>
    </row>
    <row r="66381" spans="41:43" x14ac:dyDescent="0.3">
      <c r="AO66381" s="9"/>
      <c r="AP66381" s="9"/>
      <c r="AQ66381" s="9"/>
    </row>
    <row r="66382" spans="41:43" x14ac:dyDescent="0.3">
      <c r="AO66382" s="9"/>
      <c r="AP66382" s="9"/>
      <c r="AQ66382" s="9"/>
    </row>
    <row r="66383" spans="41:43" x14ac:dyDescent="0.3">
      <c r="AO66383" s="9"/>
      <c r="AP66383" s="9"/>
      <c r="AQ66383" s="9"/>
    </row>
    <row r="66384" spans="41:43" x14ac:dyDescent="0.3">
      <c r="AO66384" s="9"/>
      <c r="AP66384" s="9"/>
      <c r="AQ66384" s="9"/>
    </row>
    <row r="66385" spans="41:43" x14ac:dyDescent="0.3">
      <c r="AO66385" s="9"/>
      <c r="AP66385" s="9"/>
      <c r="AQ66385" s="9"/>
    </row>
    <row r="66386" spans="41:43" x14ac:dyDescent="0.3">
      <c r="AO66386" s="9"/>
      <c r="AP66386" s="9"/>
      <c r="AQ66386" s="9"/>
    </row>
    <row r="66387" spans="41:43" x14ac:dyDescent="0.3">
      <c r="AO66387" s="9"/>
      <c r="AP66387" s="9"/>
      <c r="AQ66387" s="9"/>
    </row>
    <row r="66388" spans="41:43" x14ac:dyDescent="0.3">
      <c r="AO66388" s="9"/>
      <c r="AP66388" s="9"/>
      <c r="AQ66388" s="9"/>
    </row>
    <row r="66389" spans="41:43" x14ac:dyDescent="0.3">
      <c r="AO66389" s="9"/>
      <c r="AP66389" s="9"/>
      <c r="AQ66389" s="9"/>
    </row>
    <row r="66390" spans="41:43" x14ac:dyDescent="0.3">
      <c r="AO66390" s="9"/>
      <c r="AP66390" s="9"/>
      <c r="AQ66390" s="9"/>
    </row>
    <row r="66391" spans="41:43" x14ac:dyDescent="0.3">
      <c r="AO66391" s="9"/>
      <c r="AP66391" s="9"/>
      <c r="AQ66391" s="9"/>
    </row>
    <row r="66392" spans="41:43" x14ac:dyDescent="0.3">
      <c r="AO66392" s="9"/>
      <c r="AP66392" s="9"/>
      <c r="AQ66392" s="9"/>
    </row>
    <row r="66393" spans="41:43" x14ac:dyDescent="0.3">
      <c r="AO66393" s="9"/>
      <c r="AP66393" s="9"/>
      <c r="AQ66393" s="9"/>
    </row>
    <row r="66394" spans="41:43" x14ac:dyDescent="0.3">
      <c r="AO66394" s="9"/>
      <c r="AP66394" s="9"/>
      <c r="AQ66394" s="9"/>
    </row>
    <row r="66395" spans="41:43" x14ac:dyDescent="0.3">
      <c r="AO66395" s="9"/>
      <c r="AP66395" s="9"/>
      <c r="AQ66395" s="9"/>
    </row>
    <row r="66396" spans="41:43" x14ac:dyDescent="0.3">
      <c r="AO66396" s="9"/>
      <c r="AP66396" s="9"/>
      <c r="AQ66396" s="9"/>
    </row>
    <row r="66397" spans="41:43" x14ac:dyDescent="0.3">
      <c r="AO66397" s="9"/>
      <c r="AP66397" s="9"/>
      <c r="AQ66397" s="9"/>
    </row>
    <row r="66398" spans="41:43" x14ac:dyDescent="0.3">
      <c r="AO66398" s="9"/>
      <c r="AP66398" s="9"/>
      <c r="AQ66398" s="9"/>
    </row>
    <row r="66399" spans="41:43" x14ac:dyDescent="0.3">
      <c r="AO66399" s="9"/>
      <c r="AP66399" s="9"/>
      <c r="AQ66399" s="9"/>
    </row>
    <row r="66400" spans="41:43" x14ac:dyDescent="0.3">
      <c r="AO66400" s="9"/>
      <c r="AP66400" s="9"/>
      <c r="AQ66400" s="9"/>
    </row>
    <row r="66401" spans="41:43" x14ac:dyDescent="0.3">
      <c r="AO66401" s="9"/>
      <c r="AP66401" s="9"/>
      <c r="AQ66401" s="9"/>
    </row>
    <row r="66402" spans="41:43" x14ac:dyDescent="0.3">
      <c r="AO66402" s="9"/>
      <c r="AP66402" s="9"/>
      <c r="AQ66402" s="9"/>
    </row>
    <row r="66403" spans="41:43" x14ac:dyDescent="0.3">
      <c r="AO66403" s="9"/>
      <c r="AP66403" s="9"/>
      <c r="AQ66403" s="9"/>
    </row>
    <row r="66404" spans="41:43" x14ac:dyDescent="0.3">
      <c r="AO66404" s="9"/>
      <c r="AP66404" s="9"/>
      <c r="AQ66404" s="9"/>
    </row>
    <row r="66405" spans="41:43" x14ac:dyDescent="0.3">
      <c r="AO66405" s="9"/>
      <c r="AP66405" s="9"/>
      <c r="AQ66405" s="9"/>
    </row>
    <row r="66406" spans="41:43" x14ac:dyDescent="0.3">
      <c r="AO66406" s="9"/>
      <c r="AP66406" s="9"/>
      <c r="AQ66406" s="9"/>
    </row>
    <row r="66407" spans="41:43" x14ac:dyDescent="0.3">
      <c r="AO66407" s="9"/>
      <c r="AP66407" s="9"/>
      <c r="AQ66407" s="9"/>
    </row>
    <row r="66408" spans="41:43" x14ac:dyDescent="0.3">
      <c r="AO66408" s="9"/>
      <c r="AP66408" s="9"/>
      <c r="AQ66408" s="9"/>
    </row>
    <row r="66409" spans="41:43" x14ac:dyDescent="0.3">
      <c r="AO66409" s="9"/>
      <c r="AP66409" s="9"/>
      <c r="AQ66409" s="9"/>
    </row>
    <row r="66410" spans="41:43" x14ac:dyDescent="0.3">
      <c r="AO66410" s="9"/>
      <c r="AP66410" s="9"/>
      <c r="AQ66410" s="9"/>
    </row>
    <row r="66411" spans="41:43" x14ac:dyDescent="0.3">
      <c r="AO66411" s="9"/>
      <c r="AP66411" s="9"/>
      <c r="AQ66411" s="9"/>
    </row>
    <row r="66412" spans="41:43" x14ac:dyDescent="0.3">
      <c r="AO66412" s="9"/>
      <c r="AP66412" s="9"/>
      <c r="AQ66412" s="9"/>
    </row>
    <row r="66413" spans="41:43" x14ac:dyDescent="0.3">
      <c r="AO66413" s="9"/>
      <c r="AP66413" s="9"/>
      <c r="AQ66413" s="9"/>
    </row>
    <row r="66414" spans="41:43" x14ac:dyDescent="0.3">
      <c r="AO66414" s="9"/>
      <c r="AP66414" s="9"/>
      <c r="AQ66414" s="9"/>
    </row>
    <row r="66415" spans="41:43" x14ac:dyDescent="0.3">
      <c r="AO66415" s="9"/>
      <c r="AP66415" s="9"/>
      <c r="AQ66415" s="9"/>
    </row>
    <row r="66416" spans="41:43" x14ac:dyDescent="0.3">
      <c r="AO66416" s="9"/>
      <c r="AP66416" s="9"/>
      <c r="AQ66416" s="9"/>
    </row>
    <row r="66417" spans="41:43" x14ac:dyDescent="0.3">
      <c r="AO66417" s="9"/>
      <c r="AP66417" s="9"/>
      <c r="AQ66417" s="9"/>
    </row>
    <row r="66418" spans="41:43" x14ac:dyDescent="0.3">
      <c r="AO66418" s="9"/>
      <c r="AP66418" s="9"/>
      <c r="AQ66418" s="9"/>
    </row>
    <row r="66419" spans="41:43" x14ac:dyDescent="0.3">
      <c r="AO66419" s="9"/>
      <c r="AP66419" s="9"/>
      <c r="AQ66419" s="9"/>
    </row>
    <row r="66420" spans="41:43" x14ac:dyDescent="0.3">
      <c r="AO66420" s="9"/>
      <c r="AP66420" s="9"/>
      <c r="AQ66420" s="9"/>
    </row>
    <row r="66421" spans="41:43" x14ac:dyDescent="0.3">
      <c r="AO66421" s="9"/>
      <c r="AP66421" s="9"/>
      <c r="AQ66421" s="9"/>
    </row>
    <row r="66422" spans="41:43" x14ac:dyDescent="0.3">
      <c r="AO66422" s="9"/>
      <c r="AP66422" s="9"/>
      <c r="AQ66422" s="9"/>
    </row>
    <row r="66423" spans="41:43" x14ac:dyDescent="0.3">
      <c r="AO66423" s="9"/>
      <c r="AP66423" s="9"/>
      <c r="AQ66423" s="9"/>
    </row>
    <row r="66424" spans="41:43" x14ac:dyDescent="0.3">
      <c r="AO66424" s="9"/>
      <c r="AP66424" s="9"/>
      <c r="AQ66424" s="9"/>
    </row>
    <row r="66425" spans="41:43" x14ac:dyDescent="0.3">
      <c r="AO66425" s="9"/>
      <c r="AP66425" s="9"/>
      <c r="AQ66425" s="9"/>
    </row>
    <row r="66426" spans="41:43" x14ac:dyDescent="0.3">
      <c r="AO66426" s="9"/>
      <c r="AP66426" s="9"/>
      <c r="AQ66426" s="9"/>
    </row>
    <row r="66427" spans="41:43" x14ac:dyDescent="0.3">
      <c r="AO66427" s="9"/>
      <c r="AP66427" s="9"/>
      <c r="AQ66427" s="9"/>
    </row>
    <row r="66428" spans="41:43" x14ac:dyDescent="0.3">
      <c r="AO66428" s="9"/>
      <c r="AP66428" s="9"/>
      <c r="AQ66428" s="9"/>
    </row>
    <row r="66429" spans="41:43" x14ac:dyDescent="0.3">
      <c r="AO66429" s="9"/>
      <c r="AP66429" s="9"/>
      <c r="AQ66429" s="9"/>
    </row>
    <row r="66430" spans="41:43" x14ac:dyDescent="0.3">
      <c r="AO66430" s="9"/>
      <c r="AP66430" s="9"/>
      <c r="AQ66430" s="9"/>
    </row>
    <row r="66431" spans="41:43" x14ac:dyDescent="0.3">
      <c r="AO66431" s="9"/>
      <c r="AP66431" s="9"/>
      <c r="AQ66431" s="9"/>
    </row>
    <row r="66432" spans="41:43" x14ac:dyDescent="0.3">
      <c r="AO66432" s="9"/>
      <c r="AP66432" s="9"/>
      <c r="AQ66432" s="9"/>
    </row>
    <row r="66433" spans="41:43" x14ac:dyDescent="0.3">
      <c r="AO66433" s="9"/>
      <c r="AP66433" s="9"/>
      <c r="AQ66433" s="9"/>
    </row>
    <row r="66434" spans="41:43" x14ac:dyDescent="0.3">
      <c r="AO66434" s="9"/>
      <c r="AP66434" s="9"/>
      <c r="AQ66434" s="9"/>
    </row>
    <row r="66435" spans="41:43" x14ac:dyDescent="0.3">
      <c r="AO66435" s="9"/>
      <c r="AP66435" s="9"/>
      <c r="AQ66435" s="9"/>
    </row>
    <row r="66436" spans="41:43" x14ac:dyDescent="0.3">
      <c r="AO66436" s="9"/>
      <c r="AP66436" s="9"/>
      <c r="AQ66436" s="9"/>
    </row>
    <row r="66437" spans="41:43" x14ac:dyDescent="0.3">
      <c r="AO66437" s="9"/>
      <c r="AP66437" s="9"/>
      <c r="AQ66437" s="9"/>
    </row>
    <row r="66438" spans="41:43" x14ac:dyDescent="0.3">
      <c r="AO66438" s="9"/>
      <c r="AP66438" s="9"/>
      <c r="AQ66438" s="9"/>
    </row>
    <row r="66439" spans="41:43" x14ac:dyDescent="0.3">
      <c r="AO66439" s="9"/>
      <c r="AP66439" s="9"/>
      <c r="AQ66439" s="9"/>
    </row>
    <row r="66440" spans="41:43" x14ac:dyDescent="0.3">
      <c r="AO66440" s="9"/>
      <c r="AP66440" s="9"/>
      <c r="AQ66440" s="9"/>
    </row>
    <row r="66441" spans="41:43" x14ac:dyDescent="0.3">
      <c r="AO66441" s="9"/>
      <c r="AP66441" s="9"/>
      <c r="AQ66441" s="9"/>
    </row>
    <row r="66442" spans="41:43" x14ac:dyDescent="0.3">
      <c r="AO66442" s="9"/>
      <c r="AP66442" s="9"/>
      <c r="AQ66442" s="9"/>
    </row>
    <row r="66443" spans="41:43" x14ac:dyDescent="0.3">
      <c r="AO66443" s="9"/>
      <c r="AP66443" s="9"/>
      <c r="AQ66443" s="9"/>
    </row>
    <row r="66444" spans="41:43" x14ac:dyDescent="0.3">
      <c r="AO66444" s="9"/>
      <c r="AP66444" s="9"/>
      <c r="AQ66444" s="9"/>
    </row>
    <row r="66445" spans="41:43" x14ac:dyDescent="0.3">
      <c r="AO66445" s="9"/>
      <c r="AP66445" s="9"/>
      <c r="AQ66445" s="9"/>
    </row>
    <row r="66446" spans="41:43" x14ac:dyDescent="0.3">
      <c r="AO66446" s="9"/>
      <c r="AP66446" s="9"/>
      <c r="AQ66446" s="9"/>
    </row>
    <row r="66447" spans="41:43" x14ac:dyDescent="0.3">
      <c r="AO66447" s="9"/>
      <c r="AP66447" s="9"/>
      <c r="AQ66447" s="9"/>
    </row>
    <row r="66448" spans="41:43" x14ac:dyDescent="0.3">
      <c r="AO66448" s="9"/>
      <c r="AP66448" s="9"/>
      <c r="AQ66448" s="9"/>
    </row>
    <row r="66449" spans="41:43" x14ac:dyDescent="0.3">
      <c r="AO66449" s="9"/>
      <c r="AP66449" s="9"/>
      <c r="AQ66449" s="9"/>
    </row>
    <row r="66450" spans="41:43" x14ac:dyDescent="0.3">
      <c r="AO66450" s="9"/>
      <c r="AP66450" s="9"/>
      <c r="AQ66450" s="9"/>
    </row>
    <row r="66451" spans="41:43" x14ac:dyDescent="0.3">
      <c r="AO66451" s="9"/>
      <c r="AP66451" s="9"/>
      <c r="AQ66451" s="9"/>
    </row>
    <row r="66452" spans="41:43" x14ac:dyDescent="0.3">
      <c r="AO66452" s="9"/>
      <c r="AP66452" s="9"/>
      <c r="AQ66452" s="9"/>
    </row>
    <row r="66453" spans="41:43" x14ac:dyDescent="0.3">
      <c r="AO66453" s="9"/>
      <c r="AP66453" s="9"/>
      <c r="AQ66453" s="9"/>
    </row>
    <row r="66454" spans="41:43" x14ac:dyDescent="0.3">
      <c r="AO66454" s="9"/>
      <c r="AP66454" s="9"/>
      <c r="AQ66454" s="9"/>
    </row>
    <row r="66455" spans="41:43" x14ac:dyDescent="0.3">
      <c r="AO66455" s="9"/>
      <c r="AP66455" s="9"/>
      <c r="AQ66455" s="9"/>
    </row>
    <row r="66456" spans="41:43" x14ac:dyDescent="0.3">
      <c r="AO66456" s="9"/>
      <c r="AP66456" s="9"/>
      <c r="AQ66456" s="9"/>
    </row>
    <row r="66457" spans="41:43" x14ac:dyDescent="0.3">
      <c r="AO66457" s="9"/>
      <c r="AP66457" s="9"/>
      <c r="AQ66457" s="9"/>
    </row>
    <row r="66458" spans="41:43" x14ac:dyDescent="0.3">
      <c r="AO66458" s="9"/>
      <c r="AP66458" s="9"/>
      <c r="AQ66458" s="9"/>
    </row>
    <row r="66459" spans="41:43" x14ac:dyDescent="0.3">
      <c r="AO66459" s="9"/>
      <c r="AP66459" s="9"/>
      <c r="AQ66459" s="9"/>
    </row>
    <row r="66460" spans="41:43" x14ac:dyDescent="0.3">
      <c r="AO66460" s="9"/>
      <c r="AP66460" s="9"/>
      <c r="AQ66460" s="9"/>
    </row>
    <row r="66461" spans="41:43" x14ac:dyDescent="0.3">
      <c r="AO66461" s="9"/>
      <c r="AP66461" s="9"/>
      <c r="AQ66461" s="9"/>
    </row>
    <row r="66462" spans="41:43" x14ac:dyDescent="0.3">
      <c r="AO66462" s="9"/>
      <c r="AP66462" s="9"/>
      <c r="AQ66462" s="9"/>
    </row>
    <row r="66463" spans="41:43" x14ac:dyDescent="0.3">
      <c r="AO66463" s="9"/>
      <c r="AP66463" s="9"/>
      <c r="AQ66463" s="9"/>
    </row>
    <row r="66464" spans="41:43" x14ac:dyDescent="0.3">
      <c r="AO66464" s="9"/>
      <c r="AP66464" s="9"/>
      <c r="AQ66464" s="9"/>
    </row>
    <row r="66465" spans="41:43" x14ac:dyDescent="0.3">
      <c r="AO66465" s="9"/>
      <c r="AP66465" s="9"/>
      <c r="AQ66465" s="9"/>
    </row>
    <row r="66466" spans="41:43" x14ac:dyDescent="0.3">
      <c r="AO66466" s="9"/>
      <c r="AP66466" s="9"/>
      <c r="AQ66466" s="9"/>
    </row>
    <row r="66467" spans="41:43" x14ac:dyDescent="0.3">
      <c r="AO66467" s="9"/>
      <c r="AP66467" s="9"/>
      <c r="AQ66467" s="9"/>
    </row>
    <row r="66468" spans="41:43" x14ac:dyDescent="0.3">
      <c r="AO66468" s="9"/>
      <c r="AP66468" s="9"/>
      <c r="AQ66468" s="9"/>
    </row>
    <row r="66469" spans="41:43" x14ac:dyDescent="0.3">
      <c r="AO66469" s="9"/>
      <c r="AP66469" s="9"/>
      <c r="AQ66469" s="9"/>
    </row>
    <row r="66470" spans="41:43" x14ac:dyDescent="0.3">
      <c r="AO66470" s="9"/>
      <c r="AP66470" s="9"/>
      <c r="AQ66470" s="9"/>
    </row>
    <row r="66471" spans="41:43" x14ac:dyDescent="0.3">
      <c r="AO66471" s="9"/>
      <c r="AP66471" s="9"/>
      <c r="AQ66471" s="9"/>
    </row>
    <row r="66472" spans="41:43" x14ac:dyDescent="0.3">
      <c r="AO66472" s="9"/>
      <c r="AP66472" s="9"/>
      <c r="AQ66472" s="9"/>
    </row>
    <row r="66473" spans="41:43" x14ac:dyDescent="0.3">
      <c r="AO66473" s="9"/>
      <c r="AP66473" s="9"/>
      <c r="AQ66473" s="9"/>
    </row>
    <row r="66474" spans="41:43" x14ac:dyDescent="0.3">
      <c r="AO66474" s="9"/>
      <c r="AP66474" s="9"/>
      <c r="AQ66474" s="9"/>
    </row>
    <row r="66475" spans="41:43" x14ac:dyDescent="0.3">
      <c r="AO66475" s="9"/>
      <c r="AP66475" s="9"/>
      <c r="AQ66475" s="9"/>
    </row>
    <row r="66476" spans="41:43" x14ac:dyDescent="0.3">
      <c r="AO66476" s="9"/>
      <c r="AP66476" s="9"/>
      <c r="AQ66476" s="9"/>
    </row>
    <row r="66477" spans="41:43" x14ac:dyDescent="0.3">
      <c r="AO66477" s="9"/>
      <c r="AP66477" s="9"/>
      <c r="AQ66477" s="9"/>
    </row>
    <row r="66478" spans="41:43" x14ac:dyDescent="0.3">
      <c r="AO66478" s="9"/>
      <c r="AP66478" s="9"/>
      <c r="AQ66478" s="9"/>
    </row>
    <row r="66479" spans="41:43" x14ac:dyDescent="0.3">
      <c r="AO66479" s="9"/>
      <c r="AP66479" s="9"/>
      <c r="AQ66479" s="9"/>
    </row>
    <row r="66480" spans="41:43" x14ac:dyDescent="0.3">
      <c r="AO66480" s="9"/>
      <c r="AP66480" s="9"/>
      <c r="AQ66480" s="9"/>
    </row>
    <row r="66481" spans="41:43" x14ac:dyDescent="0.3">
      <c r="AO66481" s="9"/>
      <c r="AP66481" s="9"/>
      <c r="AQ66481" s="9"/>
    </row>
    <row r="66482" spans="41:43" x14ac:dyDescent="0.3">
      <c r="AO66482" s="9"/>
      <c r="AP66482" s="9"/>
      <c r="AQ66482" s="9"/>
    </row>
    <row r="66483" spans="41:43" x14ac:dyDescent="0.3">
      <c r="AO66483" s="9"/>
      <c r="AP66483" s="9"/>
      <c r="AQ66483" s="9"/>
    </row>
    <row r="66484" spans="41:43" x14ac:dyDescent="0.3">
      <c r="AO66484" s="9"/>
      <c r="AP66484" s="9"/>
      <c r="AQ66484" s="9"/>
    </row>
    <row r="66485" spans="41:43" x14ac:dyDescent="0.3">
      <c r="AO66485" s="9"/>
      <c r="AP66485" s="9"/>
      <c r="AQ66485" s="9"/>
    </row>
    <row r="66486" spans="41:43" x14ac:dyDescent="0.3">
      <c r="AO66486" s="9"/>
      <c r="AP66486" s="9"/>
      <c r="AQ66486" s="9"/>
    </row>
    <row r="66487" spans="41:43" x14ac:dyDescent="0.3">
      <c r="AO66487" s="9"/>
      <c r="AP66487" s="9"/>
      <c r="AQ66487" s="9"/>
    </row>
    <row r="66488" spans="41:43" x14ac:dyDescent="0.3">
      <c r="AO66488" s="9"/>
      <c r="AP66488" s="9"/>
      <c r="AQ66488" s="9"/>
    </row>
    <row r="66489" spans="41:43" x14ac:dyDescent="0.3">
      <c r="AO66489" s="9"/>
      <c r="AP66489" s="9"/>
      <c r="AQ66489" s="9"/>
    </row>
    <row r="66490" spans="41:43" x14ac:dyDescent="0.3">
      <c r="AO66490" s="9"/>
      <c r="AP66490" s="9"/>
      <c r="AQ66490" s="9"/>
    </row>
    <row r="66491" spans="41:43" x14ac:dyDescent="0.3">
      <c r="AO66491" s="9"/>
      <c r="AP66491" s="9"/>
      <c r="AQ66491" s="9"/>
    </row>
    <row r="66492" spans="41:43" x14ac:dyDescent="0.3">
      <c r="AO66492" s="9"/>
      <c r="AP66492" s="9"/>
      <c r="AQ66492" s="9"/>
    </row>
    <row r="66493" spans="41:43" x14ac:dyDescent="0.3">
      <c r="AO66493" s="9"/>
      <c r="AP66493" s="9"/>
      <c r="AQ66493" s="9"/>
    </row>
    <row r="66494" spans="41:43" x14ac:dyDescent="0.3">
      <c r="AO66494" s="9"/>
      <c r="AP66494" s="9"/>
      <c r="AQ66494" s="9"/>
    </row>
    <row r="66495" spans="41:43" x14ac:dyDescent="0.3">
      <c r="AO66495" s="9"/>
      <c r="AP66495" s="9"/>
      <c r="AQ66495" s="9"/>
    </row>
    <row r="66496" spans="41:43" x14ac:dyDescent="0.3">
      <c r="AO66496" s="9"/>
      <c r="AP66496" s="9"/>
      <c r="AQ66496" s="9"/>
    </row>
    <row r="66497" spans="41:43" x14ac:dyDescent="0.3">
      <c r="AO66497" s="9"/>
      <c r="AP66497" s="9"/>
      <c r="AQ66497" s="9"/>
    </row>
    <row r="66498" spans="41:43" x14ac:dyDescent="0.3">
      <c r="AO66498" s="9"/>
      <c r="AP66498" s="9"/>
      <c r="AQ66498" s="9"/>
    </row>
    <row r="66499" spans="41:43" x14ac:dyDescent="0.3">
      <c r="AO66499" s="9"/>
      <c r="AP66499" s="9"/>
      <c r="AQ66499" s="9"/>
    </row>
    <row r="66500" spans="41:43" x14ac:dyDescent="0.3">
      <c r="AO66500" s="9"/>
      <c r="AP66500" s="9"/>
      <c r="AQ66500" s="9"/>
    </row>
    <row r="66501" spans="41:43" x14ac:dyDescent="0.3">
      <c r="AO66501" s="9"/>
      <c r="AP66501" s="9"/>
      <c r="AQ66501" s="9"/>
    </row>
    <row r="66502" spans="41:43" x14ac:dyDescent="0.3">
      <c r="AO66502" s="9"/>
      <c r="AP66502" s="9"/>
      <c r="AQ66502" s="9"/>
    </row>
    <row r="66503" spans="41:43" x14ac:dyDescent="0.3">
      <c r="AO66503" s="9"/>
      <c r="AP66503" s="9"/>
      <c r="AQ66503" s="9"/>
    </row>
    <row r="66504" spans="41:43" x14ac:dyDescent="0.3">
      <c r="AO66504" s="9"/>
      <c r="AP66504" s="9"/>
      <c r="AQ66504" s="9"/>
    </row>
    <row r="66505" spans="41:43" x14ac:dyDescent="0.3">
      <c r="AO66505" s="9"/>
      <c r="AP66505" s="9"/>
      <c r="AQ66505" s="9"/>
    </row>
    <row r="66506" spans="41:43" x14ac:dyDescent="0.3">
      <c r="AO66506" s="9"/>
      <c r="AP66506" s="9"/>
      <c r="AQ66506" s="9"/>
    </row>
    <row r="66507" spans="41:43" x14ac:dyDescent="0.3">
      <c r="AO66507" s="9"/>
      <c r="AP66507" s="9"/>
      <c r="AQ66507" s="9"/>
    </row>
    <row r="66508" spans="41:43" x14ac:dyDescent="0.3">
      <c r="AO66508" s="9"/>
      <c r="AP66508" s="9"/>
      <c r="AQ66508" s="9"/>
    </row>
    <row r="66509" spans="41:43" x14ac:dyDescent="0.3">
      <c r="AO66509" s="9"/>
      <c r="AP66509" s="9"/>
      <c r="AQ66509" s="9"/>
    </row>
    <row r="66510" spans="41:43" x14ac:dyDescent="0.3">
      <c r="AO66510" s="9"/>
      <c r="AP66510" s="9"/>
      <c r="AQ66510" s="9"/>
    </row>
    <row r="66511" spans="41:43" x14ac:dyDescent="0.3">
      <c r="AO66511" s="9"/>
      <c r="AP66511" s="9"/>
      <c r="AQ66511" s="9"/>
    </row>
    <row r="66512" spans="41:43" x14ac:dyDescent="0.3">
      <c r="AO66512" s="9"/>
      <c r="AP66512" s="9"/>
      <c r="AQ66512" s="9"/>
    </row>
    <row r="66513" spans="41:43" x14ac:dyDescent="0.3">
      <c r="AO66513" s="9"/>
      <c r="AP66513" s="9"/>
      <c r="AQ66513" s="9"/>
    </row>
    <row r="66514" spans="41:43" x14ac:dyDescent="0.3">
      <c r="AO66514" s="9"/>
      <c r="AP66514" s="9"/>
      <c r="AQ66514" s="9"/>
    </row>
    <row r="66515" spans="41:43" x14ac:dyDescent="0.3">
      <c r="AO66515" s="9"/>
      <c r="AP66515" s="9"/>
      <c r="AQ66515" s="9"/>
    </row>
    <row r="66516" spans="41:43" x14ac:dyDescent="0.3">
      <c r="AO66516" s="9"/>
      <c r="AP66516" s="9"/>
      <c r="AQ66516" s="9"/>
    </row>
    <row r="66517" spans="41:43" x14ac:dyDescent="0.3">
      <c r="AO66517" s="9"/>
      <c r="AP66517" s="9"/>
      <c r="AQ66517" s="9"/>
    </row>
    <row r="66518" spans="41:43" x14ac:dyDescent="0.3">
      <c r="AO66518" s="9"/>
      <c r="AP66518" s="9"/>
      <c r="AQ66518" s="9"/>
    </row>
    <row r="66519" spans="41:43" x14ac:dyDescent="0.3">
      <c r="AO66519" s="9"/>
      <c r="AP66519" s="9"/>
      <c r="AQ66519" s="9"/>
    </row>
    <row r="66520" spans="41:43" x14ac:dyDescent="0.3">
      <c r="AO66520" s="9"/>
      <c r="AP66520" s="9"/>
      <c r="AQ66520" s="9"/>
    </row>
    <row r="66521" spans="41:43" x14ac:dyDescent="0.3">
      <c r="AO66521" s="9"/>
      <c r="AP66521" s="9"/>
      <c r="AQ66521" s="9"/>
    </row>
    <row r="66522" spans="41:43" x14ac:dyDescent="0.3">
      <c r="AO66522" s="9"/>
      <c r="AP66522" s="9"/>
      <c r="AQ66522" s="9"/>
    </row>
    <row r="66523" spans="41:43" x14ac:dyDescent="0.3">
      <c r="AO66523" s="9"/>
      <c r="AP66523" s="9"/>
      <c r="AQ66523" s="9"/>
    </row>
    <row r="66524" spans="41:43" x14ac:dyDescent="0.3">
      <c r="AO66524" s="9"/>
      <c r="AP66524" s="9"/>
      <c r="AQ66524" s="9"/>
    </row>
    <row r="66525" spans="41:43" x14ac:dyDescent="0.3">
      <c r="AO66525" s="9"/>
      <c r="AP66525" s="9"/>
      <c r="AQ66525" s="9"/>
    </row>
    <row r="66526" spans="41:43" x14ac:dyDescent="0.3">
      <c r="AO66526" s="9"/>
      <c r="AP66526" s="9"/>
      <c r="AQ66526" s="9"/>
    </row>
    <row r="66527" spans="41:43" x14ac:dyDescent="0.3">
      <c r="AO66527" s="9"/>
      <c r="AP66527" s="9"/>
      <c r="AQ66527" s="9"/>
    </row>
    <row r="66528" spans="41:43" x14ac:dyDescent="0.3">
      <c r="AO66528" s="9"/>
      <c r="AP66528" s="9"/>
      <c r="AQ66528" s="9"/>
    </row>
    <row r="66529" spans="41:43" x14ac:dyDescent="0.3">
      <c r="AO66529" s="9"/>
      <c r="AP66529" s="9"/>
      <c r="AQ66529" s="9"/>
    </row>
    <row r="66530" spans="41:43" x14ac:dyDescent="0.3">
      <c r="AO66530" s="9"/>
      <c r="AP66530" s="9"/>
      <c r="AQ66530" s="9"/>
    </row>
    <row r="66531" spans="41:43" x14ac:dyDescent="0.3">
      <c r="AO66531" s="9"/>
      <c r="AP66531" s="9"/>
      <c r="AQ66531" s="9"/>
    </row>
    <row r="66532" spans="41:43" x14ac:dyDescent="0.3">
      <c r="AO66532" s="9"/>
      <c r="AP66532" s="9"/>
      <c r="AQ66532" s="9"/>
    </row>
    <row r="66533" spans="41:43" x14ac:dyDescent="0.3">
      <c r="AO66533" s="9"/>
      <c r="AP66533" s="9"/>
      <c r="AQ66533" s="9"/>
    </row>
    <row r="66534" spans="41:43" x14ac:dyDescent="0.3">
      <c r="AO66534" s="9"/>
      <c r="AP66534" s="9"/>
      <c r="AQ66534" s="9"/>
    </row>
    <row r="66535" spans="41:43" x14ac:dyDescent="0.3">
      <c r="AO66535" s="9"/>
      <c r="AP66535" s="9"/>
      <c r="AQ66535" s="9"/>
    </row>
    <row r="66536" spans="41:43" x14ac:dyDescent="0.3">
      <c r="AO66536" s="9"/>
      <c r="AP66536" s="9"/>
      <c r="AQ66536" s="9"/>
    </row>
    <row r="66537" spans="41:43" x14ac:dyDescent="0.3">
      <c r="AO66537" s="9"/>
      <c r="AP66537" s="9"/>
      <c r="AQ66537" s="9"/>
    </row>
    <row r="66538" spans="41:43" x14ac:dyDescent="0.3">
      <c r="AO66538" s="9"/>
      <c r="AP66538" s="9"/>
      <c r="AQ66538" s="9"/>
    </row>
    <row r="66539" spans="41:43" x14ac:dyDescent="0.3">
      <c r="AO66539" s="9"/>
      <c r="AP66539" s="9"/>
      <c r="AQ66539" s="9"/>
    </row>
    <row r="66540" spans="41:43" x14ac:dyDescent="0.3">
      <c r="AO66540" s="9"/>
      <c r="AP66540" s="9"/>
      <c r="AQ66540" s="9"/>
    </row>
    <row r="66541" spans="41:43" x14ac:dyDescent="0.3">
      <c r="AO66541" s="9"/>
      <c r="AP66541" s="9"/>
      <c r="AQ66541" s="9"/>
    </row>
    <row r="66542" spans="41:43" x14ac:dyDescent="0.3">
      <c r="AO66542" s="9"/>
      <c r="AP66542" s="9"/>
      <c r="AQ66542" s="9"/>
    </row>
    <row r="66543" spans="41:43" x14ac:dyDescent="0.3">
      <c r="AO66543" s="9"/>
      <c r="AP66543" s="9"/>
      <c r="AQ66543" s="9"/>
    </row>
    <row r="66544" spans="41:43" x14ac:dyDescent="0.3">
      <c r="AO66544" s="9"/>
      <c r="AP66544" s="9"/>
      <c r="AQ66544" s="9"/>
    </row>
    <row r="66545" spans="41:43" x14ac:dyDescent="0.3">
      <c r="AO66545" s="9"/>
      <c r="AP66545" s="9"/>
      <c r="AQ66545" s="9"/>
    </row>
    <row r="66546" spans="41:43" x14ac:dyDescent="0.3">
      <c r="AO66546" s="9"/>
      <c r="AP66546" s="9"/>
      <c r="AQ66546" s="9"/>
    </row>
    <row r="66547" spans="41:43" x14ac:dyDescent="0.3">
      <c r="AO66547" s="9"/>
      <c r="AP66547" s="9"/>
      <c r="AQ66547" s="9"/>
    </row>
    <row r="66548" spans="41:43" x14ac:dyDescent="0.3">
      <c r="AO66548" s="9"/>
      <c r="AP66548" s="9"/>
      <c r="AQ66548" s="9"/>
    </row>
    <row r="66549" spans="41:43" x14ac:dyDescent="0.3">
      <c r="AO66549" s="9"/>
      <c r="AP66549" s="9"/>
      <c r="AQ66549" s="9"/>
    </row>
    <row r="66550" spans="41:43" x14ac:dyDescent="0.3">
      <c r="AO66550" s="9"/>
      <c r="AP66550" s="9"/>
      <c r="AQ66550" s="9"/>
    </row>
    <row r="66551" spans="41:43" x14ac:dyDescent="0.3">
      <c r="AO66551" s="9"/>
      <c r="AP66551" s="9"/>
      <c r="AQ66551" s="9"/>
    </row>
    <row r="66552" spans="41:43" x14ac:dyDescent="0.3">
      <c r="AO66552" s="9"/>
      <c r="AP66552" s="9"/>
      <c r="AQ66552" s="9"/>
    </row>
    <row r="66553" spans="41:43" x14ac:dyDescent="0.3">
      <c r="AO66553" s="9"/>
      <c r="AP66553" s="9"/>
      <c r="AQ66553" s="9"/>
    </row>
    <row r="66554" spans="41:43" x14ac:dyDescent="0.3">
      <c r="AO66554" s="9"/>
      <c r="AP66554" s="9"/>
      <c r="AQ66554" s="9"/>
    </row>
    <row r="66555" spans="41:43" x14ac:dyDescent="0.3">
      <c r="AO66555" s="9"/>
      <c r="AP66555" s="9"/>
      <c r="AQ66555" s="9"/>
    </row>
    <row r="66556" spans="41:43" x14ac:dyDescent="0.3">
      <c r="AO66556" s="9"/>
      <c r="AP66556" s="9"/>
      <c r="AQ66556" s="9"/>
    </row>
    <row r="66557" spans="41:43" x14ac:dyDescent="0.3">
      <c r="AO66557" s="9"/>
      <c r="AP66557" s="9"/>
      <c r="AQ66557" s="9"/>
    </row>
    <row r="66558" spans="41:43" x14ac:dyDescent="0.3">
      <c r="AO66558" s="9"/>
      <c r="AP66558" s="9"/>
      <c r="AQ66558" s="9"/>
    </row>
    <row r="66559" spans="41:43" x14ac:dyDescent="0.3">
      <c r="AO66559" s="9"/>
      <c r="AP66559" s="9"/>
      <c r="AQ66559" s="9"/>
    </row>
    <row r="66560" spans="41:43" x14ac:dyDescent="0.3">
      <c r="AO66560" s="9"/>
      <c r="AP66560" s="9"/>
      <c r="AQ66560" s="9"/>
    </row>
    <row r="66561" spans="41:43" x14ac:dyDescent="0.3">
      <c r="AO66561" s="9"/>
      <c r="AP66561" s="9"/>
      <c r="AQ66561" s="9"/>
    </row>
    <row r="66562" spans="41:43" x14ac:dyDescent="0.3">
      <c r="AO66562" s="9"/>
      <c r="AP66562" s="9"/>
      <c r="AQ66562" s="9"/>
    </row>
    <row r="66563" spans="41:43" x14ac:dyDescent="0.3">
      <c r="AO66563" s="9"/>
      <c r="AP66563" s="9"/>
      <c r="AQ66563" s="9"/>
    </row>
    <row r="66564" spans="41:43" x14ac:dyDescent="0.3">
      <c r="AO66564" s="9"/>
      <c r="AP66564" s="9"/>
      <c r="AQ66564" s="9"/>
    </row>
    <row r="66565" spans="41:43" x14ac:dyDescent="0.3">
      <c r="AO66565" s="9"/>
      <c r="AP66565" s="9"/>
      <c r="AQ66565" s="9"/>
    </row>
    <row r="66566" spans="41:43" x14ac:dyDescent="0.3">
      <c r="AO66566" s="9"/>
      <c r="AP66566" s="9"/>
      <c r="AQ66566" s="9"/>
    </row>
    <row r="66567" spans="41:43" x14ac:dyDescent="0.3">
      <c r="AO66567" s="9"/>
      <c r="AP66567" s="9"/>
      <c r="AQ66567" s="9"/>
    </row>
    <row r="66568" spans="41:43" x14ac:dyDescent="0.3">
      <c r="AO66568" s="9"/>
      <c r="AP66568" s="9"/>
      <c r="AQ66568" s="9"/>
    </row>
    <row r="66569" spans="41:43" x14ac:dyDescent="0.3">
      <c r="AO66569" s="9"/>
      <c r="AP66569" s="9"/>
      <c r="AQ66569" s="9"/>
    </row>
    <row r="66570" spans="41:43" x14ac:dyDescent="0.3">
      <c r="AO66570" s="9"/>
      <c r="AP66570" s="9"/>
      <c r="AQ66570" s="9"/>
    </row>
    <row r="66571" spans="41:43" x14ac:dyDescent="0.3">
      <c r="AO66571" s="9"/>
      <c r="AP66571" s="9"/>
      <c r="AQ66571" s="9"/>
    </row>
    <row r="66572" spans="41:43" x14ac:dyDescent="0.3">
      <c r="AO66572" s="9"/>
      <c r="AP66572" s="9"/>
      <c r="AQ66572" s="9"/>
    </row>
    <row r="66573" spans="41:43" x14ac:dyDescent="0.3">
      <c r="AO66573" s="9"/>
      <c r="AP66573" s="9"/>
      <c r="AQ66573" s="9"/>
    </row>
    <row r="66574" spans="41:43" x14ac:dyDescent="0.3">
      <c r="AO66574" s="9"/>
      <c r="AP66574" s="9"/>
      <c r="AQ66574" s="9"/>
    </row>
    <row r="66575" spans="41:43" x14ac:dyDescent="0.3">
      <c r="AO66575" s="9"/>
      <c r="AP66575" s="9"/>
      <c r="AQ66575" s="9"/>
    </row>
    <row r="66576" spans="41:43" x14ac:dyDescent="0.3">
      <c r="AO66576" s="9"/>
      <c r="AP66576" s="9"/>
      <c r="AQ66576" s="9"/>
    </row>
    <row r="66577" spans="41:43" x14ac:dyDescent="0.3">
      <c r="AO66577" s="9"/>
      <c r="AP66577" s="9"/>
      <c r="AQ66577" s="9"/>
    </row>
    <row r="66578" spans="41:43" x14ac:dyDescent="0.3">
      <c r="AO66578" s="9"/>
      <c r="AP66578" s="9"/>
      <c r="AQ66578" s="9"/>
    </row>
    <row r="66579" spans="41:43" x14ac:dyDescent="0.3">
      <c r="AO66579" s="9"/>
      <c r="AP66579" s="9"/>
      <c r="AQ66579" s="9"/>
    </row>
    <row r="66580" spans="41:43" x14ac:dyDescent="0.3">
      <c r="AO66580" s="9"/>
      <c r="AP66580" s="9"/>
      <c r="AQ66580" s="9"/>
    </row>
    <row r="66581" spans="41:43" x14ac:dyDescent="0.3">
      <c r="AO66581" s="9"/>
      <c r="AP66581" s="9"/>
      <c r="AQ66581" s="9"/>
    </row>
    <row r="66582" spans="41:43" x14ac:dyDescent="0.3">
      <c r="AO66582" s="9"/>
      <c r="AP66582" s="9"/>
      <c r="AQ66582" s="9"/>
    </row>
    <row r="66583" spans="41:43" x14ac:dyDescent="0.3">
      <c r="AO66583" s="9"/>
      <c r="AP66583" s="9"/>
      <c r="AQ66583" s="9"/>
    </row>
    <row r="66584" spans="41:43" x14ac:dyDescent="0.3">
      <c r="AO66584" s="9"/>
      <c r="AP66584" s="9"/>
      <c r="AQ66584" s="9"/>
    </row>
    <row r="66585" spans="41:43" x14ac:dyDescent="0.3">
      <c r="AO66585" s="9"/>
      <c r="AP66585" s="9"/>
      <c r="AQ66585" s="9"/>
    </row>
    <row r="66586" spans="41:43" x14ac:dyDescent="0.3">
      <c r="AO66586" s="9"/>
      <c r="AP66586" s="9"/>
      <c r="AQ66586" s="9"/>
    </row>
    <row r="66587" spans="41:43" x14ac:dyDescent="0.3">
      <c r="AO66587" s="9"/>
      <c r="AP66587" s="9"/>
      <c r="AQ66587" s="9"/>
    </row>
    <row r="66588" spans="41:43" x14ac:dyDescent="0.3">
      <c r="AO66588" s="9"/>
      <c r="AP66588" s="9"/>
      <c r="AQ66588" s="9"/>
    </row>
    <row r="66589" spans="41:43" x14ac:dyDescent="0.3">
      <c r="AO66589" s="9"/>
      <c r="AP66589" s="9"/>
      <c r="AQ66589" s="9"/>
    </row>
    <row r="66590" spans="41:43" x14ac:dyDescent="0.3">
      <c r="AO66590" s="9"/>
      <c r="AP66590" s="9"/>
      <c r="AQ66590" s="9"/>
    </row>
    <row r="66591" spans="41:43" x14ac:dyDescent="0.3">
      <c r="AO66591" s="9"/>
      <c r="AP66591" s="9"/>
      <c r="AQ66591" s="9"/>
    </row>
    <row r="66592" spans="41:43" x14ac:dyDescent="0.3">
      <c r="AO66592" s="9"/>
      <c r="AP66592" s="9"/>
      <c r="AQ66592" s="9"/>
    </row>
    <row r="66593" spans="41:43" x14ac:dyDescent="0.3">
      <c r="AO66593" s="9"/>
      <c r="AP66593" s="9"/>
      <c r="AQ66593" s="9"/>
    </row>
    <row r="66594" spans="41:43" x14ac:dyDescent="0.3">
      <c r="AO66594" s="9"/>
      <c r="AP66594" s="9"/>
      <c r="AQ66594" s="9"/>
    </row>
    <row r="66595" spans="41:43" x14ac:dyDescent="0.3">
      <c r="AO66595" s="9"/>
      <c r="AP66595" s="9"/>
      <c r="AQ66595" s="9"/>
    </row>
    <row r="66596" spans="41:43" x14ac:dyDescent="0.3">
      <c r="AO66596" s="9"/>
      <c r="AP66596" s="9"/>
      <c r="AQ66596" s="9"/>
    </row>
    <row r="66597" spans="41:43" x14ac:dyDescent="0.3">
      <c r="AO66597" s="9"/>
      <c r="AP66597" s="9"/>
      <c r="AQ66597" s="9"/>
    </row>
    <row r="66598" spans="41:43" x14ac:dyDescent="0.3">
      <c r="AO66598" s="9"/>
      <c r="AP66598" s="9"/>
      <c r="AQ66598" s="9"/>
    </row>
    <row r="66599" spans="41:43" x14ac:dyDescent="0.3">
      <c r="AO66599" s="9"/>
      <c r="AP66599" s="9"/>
      <c r="AQ66599" s="9"/>
    </row>
    <row r="66600" spans="41:43" x14ac:dyDescent="0.3">
      <c r="AO66600" s="9"/>
      <c r="AP66600" s="9"/>
      <c r="AQ66600" s="9"/>
    </row>
    <row r="66601" spans="41:43" x14ac:dyDescent="0.3">
      <c r="AO66601" s="9"/>
      <c r="AP66601" s="9"/>
      <c r="AQ66601" s="9"/>
    </row>
    <row r="66602" spans="41:43" x14ac:dyDescent="0.3">
      <c r="AO66602" s="9"/>
      <c r="AP66602" s="9"/>
      <c r="AQ66602" s="9"/>
    </row>
    <row r="66603" spans="41:43" x14ac:dyDescent="0.3">
      <c r="AO66603" s="9"/>
      <c r="AP66603" s="9"/>
      <c r="AQ66603" s="9"/>
    </row>
    <row r="66604" spans="41:43" x14ac:dyDescent="0.3">
      <c r="AO66604" s="9"/>
      <c r="AP66604" s="9"/>
      <c r="AQ66604" s="9"/>
    </row>
    <row r="66605" spans="41:43" x14ac:dyDescent="0.3">
      <c r="AO66605" s="9"/>
      <c r="AP66605" s="9"/>
      <c r="AQ66605" s="9"/>
    </row>
    <row r="66606" spans="41:43" x14ac:dyDescent="0.3">
      <c r="AO66606" s="9"/>
      <c r="AP66606" s="9"/>
      <c r="AQ66606" s="9"/>
    </row>
    <row r="66607" spans="41:43" x14ac:dyDescent="0.3">
      <c r="AO66607" s="9"/>
      <c r="AP66607" s="9"/>
      <c r="AQ66607" s="9"/>
    </row>
    <row r="66608" spans="41:43" x14ac:dyDescent="0.3">
      <c r="AO66608" s="9"/>
      <c r="AP66608" s="9"/>
      <c r="AQ66608" s="9"/>
    </row>
    <row r="66609" spans="41:43" x14ac:dyDescent="0.3">
      <c r="AO66609" s="9"/>
      <c r="AP66609" s="9"/>
      <c r="AQ66609" s="9"/>
    </row>
    <row r="66610" spans="41:43" x14ac:dyDescent="0.3">
      <c r="AO66610" s="9"/>
      <c r="AP66610" s="9"/>
      <c r="AQ66610" s="9"/>
    </row>
    <row r="66611" spans="41:43" x14ac:dyDescent="0.3">
      <c r="AO66611" s="9"/>
      <c r="AP66611" s="9"/>
      <c r="AQ66611" s="9"/>
    </row>
    <row r="66612" spans="41:43" x14ac:dyDescent="0.3">
      <c r="AO66612" s="9"/>
      <c r="AP66612" s="9"/>
      <c r="AQ66612" s="9"/>
    </row>
    <row r="66613" spans="41:43" x14ac:dyDescent="0.3">
      <c r="AO66613" s="9"/>
      <c r="AP66613" s="9"/>
      <c r="AQ66613" s="9"/>
    </row>
    <row r="66614" spans="41:43" x14ac:dyDescent="0.3">
      <c r="AO66614" s="9"/>
      <c r="AP66614" s="9"/>
      <c r="AQ66614" s="9"/>
    </row>
    <row r="66615" spans="41:43" x14ac:dyDescent="0.3">
      <c r="AO66615" s="9"/>
      <c r="AP66615" s="9"/>
      <c r="AQ66615" s="9"/>
    </row>
    <row r="66616" spans="41:43" x14ac:dyDescent="0.3">
      <c r="AO66616" s="9"/>
      <c r="AP66616" s="9"/>
      <c r="AQ66616" s="9"/>
    </row>
    <row r="66617" spans="41:43" x14ac:dyDescent="0.3">
      <c r="AO66617" s="9"/>
      <c r="AP66617" s="9"/>
      <c r="AQ66617" s="9"/>
    </row>
    <row r="66618" spans="41:43" x14ac:dyDescent="0.3">
      <c r="AO66618" s="9"/>
      <c r="AP66618" s="9"/>
      <c r="AQ66618" s="9"/>
    </row>
    <row r="66619" spans="41:43" x14ac:dyDescent="0.3">
      <c r="AO66619" s="9"/>
      <c r="AP66619" s="9"/>
      <c r="AQ66619" s="9"/>
    </row>
    <row r="66620" spans="41:43" x14ac:dyDescent="0.3">
      <c r="AO66620" s="9"/>
      <c r="AP66620" s="9"/>
      <c r="AQ66620" s="9"/>
    </row>
    <row r="66621" spans="41:43" x14ac:dyDescent="0.3">
      <c r="AO66621" s="9"/>
      <c r="AP66621" s="9"/>
      <c r="AQ66621" s="9"/>
    </row>
    <row r="66622" spans="41:43" x14ac:dyDescent="0.3">
      <c r="AO66622" s="9"/>
      <c r="AP66622" s="9"/>
      <c r="AQ66622" s="9"/>
    </row>
    <row r="66623" spans="41:43" x14ac:dyDescent="0.3">
      <c r="AO66623" s="9"/>
      <c r="AP66623" s="9"/>
      <c r="AQ66623" s="9"/>
    </row>
    <row r="66624" spans="41:43" x14ac:dyDescent="0.3">
      <c r="AO66624" s="9"/>
      <c r="AP66624" s="9"/>
      <c r="AQ66624" s="9"/>
    </row>
    <row r="66625" spans="41:43" x14ac:dyDescent="0.3">
      <c r="AO66625" s="9"/>
      <c r="AP66625" s="9"/>
      <c r="AQ66625" s="9"/>
    </row>
    <row r="66626" spans="41:43" x14ac:dyDescent="0.3">
      <c r="AO66626" s="9"/>
      <c r="AP66626" s="9"/>
      <c r="AQ66626" s="9"/>
    </row>
    <row r="66627" spans="41:43" x14ac:dyDescent="0.3">
      <c r="AO66627" s="9"/>
      <c r="AP66627" s="9"/>
      <c r="AQ66627" s="9"/>
    </row>
    <row r="66628" spans="41:43" x14ac:dyDescent="0.3">
      <c r="AO66628" s="9"/>
      <c r="AP66628" s="9"/>
      <c r="AQ66628" s="9"/>
    </row>
    <row r="66629" spans="41:43" x14ac:dyDescent="0.3">
      <c r="AO66629" s="9"/>
      <c r="AP66629" s="9"/>
      <c r="AQ66629" s="9"/>
    </row>
    <row r="66630" spans="41:43" x14ac:dyDescent="0.3">
      <c r="AO66630" s="9"/>
      <c r="AP66630" s="9"/>
      <c r="AQ66630" s="9"/>
    </row>
    <row r="66631" spans="41:43" x14ac:dyDescent="0.3">
      <c r="AO66631" s="9"/>
      <c r="AP66631" s="9"/>
      <c r="AQ66631" s="9"/>
    </row>
    <row r="66632" spans="41:43" x14ac:dyDescent="0.3">
      <c r="AO66632" s="9"/>
      <c r="AP66632" s="9"/>
      <c r="AQ66632" s="9"/>
    </row>
    <row r="66633" spans="41:43" x14ac:dyDescent="0.3">
      <c r="AO66633" s="9"/>
      <c r="AP66633" s="9"/>
      <c r="AQ66633" s="9"/>
    </row>
    <row r="66634" spans="41:43" x14ac:dyDescent="0.3">
      <c r="AO66634" s="9"/>
      <c r="AP66634" s="9"/>
      <c r="AQ66634" s="9"/>
    </row>
    <row r="66635" spans="41:43" x14ac:dyDescent="0.3">
      <c r="AO66635" s="9"/>
      <c r="AP66635" s="9"/>
      <c r="AQ66635" s="9"/>
    </row>
    <row r="66636" spans="41:43" x14ac:dyDescent="0.3">
      <c r="AO66636" s="9"/>
      <c r="AP66636" s="9"/>
      <c r="AQ66636" s="9"/>
    </row>
    <row r="66637" spans="41:43" x14ac:dyDescent="0.3">
      <c r="AO66637" s="9"/>
      <c r="AP66637" s="9"/>
      <c r="AQ66637" s="9"/>
    </row>
    <row r="66638" spans="41:43" x14ac:dyDescent="0.3">
      <c r="AO66638" s="9"/>
      <c r="AP66638" s="9"/>
      <c r="AQ66638" s="9"/>
    </row>
    <row r="66639" spans="41:43" x14ac:dyDescent="0.3">
      <c r="AO66639" s="9"/>
      <c r="AP66639" s="9"/>
      <c r="AQ66639" s="9"/>
    </row>
    <row r="66640" spans="41:43" x14ac:dyDescent="0.3">
      <c r="AO66640" s="9"/>
      <c r="AP66640" s="9"/>
      <c r="AQ66640" s="9"/>
    </row>
    <row r="66641" spans="41:43" x14ac:dyDescent="0.3">
      <c r="AO66641" s="9"/>
      <c r="AP66641" s="9"/>
      <c r="AQ66641" s="9"/>
    </row>
    <row r="66642" spans="41:43" x14ac:dyDescent="0.3">
      <c r="AO66642" s="9"/>
      <c r="AP66642" s="9"/>
      <c r="AQ66642" s="9"/>
    </row>
    <row r="66643" spans="41:43" x14ac:dyDescent="0.3">
      <c r="AO66643" s="9"/>
      <c r="AP66643" s="9"/>
      <c r="AQ66643" s="9"/>
    </row>
    <row r="66644" spans="41:43" x14ac:dyDescent="0.3">
      <c r="AO66644" s="9"/>
      <c r="AP66644" s="9"/>
      <c r="AQ66644" s="9"/>
    </row>
    <row r="66645" spans="41:43" x14ac:dyDescent="0.3">
      <c r="AO66645" s="9"/>
      <c r="AP66645" s="9"/>
      <c r="AQ66645" s="9"/>
    </row>
    <row r="66646" spans="41:43" x14ac:dyDescent="0.3">
      <c r="AO66646" s="9"/>
      <c r="AP66646" s="9"/>
      <c r="AQ66646" s="9"/>
    </row>
    <row r="66647" spans="41:43" x14ac:dyDescent="0.3">
      <c r="AO66647" s="9"/>
      <c r="AP66647" s="9"/>
      <c r="AQ66647" s="9"/>
    </row>
    <row r="66648" spans="41:43" x14ac:dyDescent="0.3">
      <c r="AO66648" s="9"/>
      <c r="AP66648" s="9"/>
      <c r="AQ66648" s="9"/>
    </row>
    <row r="66649" spans="41:43" x14ac:dyDescent="0.3">
      <c r="AO66649" s="9"/>
      <c r="AP66649" s="9"/>
      <c r="AQ66649" s="9"/>
    </row>
    <row r="66650" spans="41:43" x14ac:dyDescent="0.3">
      <c r="AO66650" s="9"/>
      <c r="AP66650" s="9"/>
      <c r="AQ66650" s="9"/>
    </row>
    <row r="66651" spans="41:43" x14ac:dyDescent="0.3">
      <c r="AO66651" s="9"/>
      <c r="AP66651" s="9"/>
      <c r="AQ66651" s="9"/>
    </row>
    <row r="66652" spans="41:43" x14ac:dyDescent="0.3">
      <c r="AO66652" s="9"/>
      <c r="AP66652" s="9"/>
      <c r="AQ66652" s="9"/>
    </row>
    <row r="66653" spans="41:43" x14ac:dyDescent="0.3">
      <c r="AO66653" s="9"/>
      <c r="AP66653" s="9"/>
      <c r="AQ66653" s="9"/>
    </row>
    <row r="66654" spans="41:43" x14ac:dyDescent="0.3">
      <c r="AO66654" s="9"/>
      <c r="AP66654" s="9"/>
      <c r="AQ66654" s="9"/>
    </row>
    <row r="66655" spans="41:43" x14ac:dyDescent="0.3">
      <c r="AO66655" s="9"/>
      <c r="AP66655" s="9"/>
      <c r="AQ66655" s="9"/>
    </row>
    <row r="66656" spans="41:43" x14ac:dyDescent="0.3">
      <c r="AO66656" s="9"/>
      <c r="AP66656" s="9"/>
      <c r="AQ66656" s="9"/>
    </row>
    <row r="66657" spans="41:43" x14ac:dyDescent="0.3">
      <c r="AO66657" s="9"/>
      <c r="AP66657" s="9"/>
      <c r="AQ66657" s="9"/>
    </row>
    <row r="66658" spans="41:43" x14ac:dyDescent="0.3">
      <c r="AO66658" s="9"/>
      <c r="AP66658" s="9"/>
      <c r="AQ66658" s="9"/>
    </row>
    <row r="66659" spans="41:43" x14ac:dyDescent="0.3">
      <c r="AO66659" s="9"/>
      <c r="AP66659" s="9"/>
      <c r="AQ66659" s="9"/>
    </row>
    <row r="66660" spans="41:43" x14ac:dyDescent="0.3">
      <c r="AO66660" s="9"/>
      <c r="AP66660" s="9"/>
      <c r="AQ66660" s="9"/>
    </row>
    <row r="66661" spans="41:43" x14ac:dyDescent="0.3">
      <c r="AO66661" s="9"/>
      <c r="AP66661" s="9"/>
      <c r="AQ66661" s="9"/>
    </row>
    <row r="66662" spans="41:43" x14ac:dyDescent="0.3">
      <c r="AO66662" s="9"/>
      <c r="AP66662" s="9"/>
      <c r="AQ66662" s="9"/>
    </row>
    <row r="66663" spans="41:43" x14ac:dyDescent="0.3">
      <c r="AO66663" s="9"/>
      <c r="AP66663" s="9"/>
      <c r="AQ66663" s="9"/>
    </row>
    <row r="66664" spans="41:43" x14ac:dyDescent="0.3">
      <c r="AO66664" s="9"/>
      <c r="AP66664" s="9"/>
      <c r="AQ66664" s="9"/>
    </row>
    <row r="66665" spans="41:43" x14ac:dyDescent="0.3">
      <c r="AO66665" s="9"/>
      <c r="AP66665" s="9"/>
      <c r="AQ66665" s="9"/>
    </row>
    <row r="66666" spans="41:43" x14ac:dyDescent="0.3">
      <c r="AO66666" s="9"/>
      <c r="AP66666" s="9"/>
      <c r="AQ66666" s="9"/>
    </row>
    <row r="66667" spans="41:43" x14ac:dyDescent="0.3">
      <c r="AO66667" s="9"/>
      <c r="AP66667" s="9"/>
      <c r="AQ66667" s="9"/>
    </row>
    <row r="66668" spans="41:43" x14ac:dyDescent="0.3">
      <c r="AO66668" s="9"/>
      <c r="AP66668" s="9"/>
      <c r="AQ66668" s="9"/>
    </row>
    <row r="66669" spans="41:43" x14ac:dyDescent="0.3">
      <c r="AO66669" s="9"/>
      <c r="AP66669" s="9"/>
      <c r="AQ66669" s="9"/>
    </row>
    <row r="66670" spans="41:43" x14ac:dyDescent="0.3">
      <c r="AO66670" s="9"/>
      <c r="AP66670" s="9"/>
      <c r="AQ66670" s="9"/>
    </row>
    <row r="66671" spans="41:43" x14ac:dyDescent="0.3">
      <c r="AO66671" s="9"/>
      <c r="AP66671" s="9"/>
      <c r="AQ66671" s="9"/>
    </row>
    <row r="66672" spans="41:43" x14ac:dyDescent="0.3">
      <c r="AO66672" s="9"/>
      <c r="AP66672" s="9"/>
      <c r="AQ66672" s="9"/>
    </row>
    <row r="66673" spans="41:43" x14ac:dyDescent="0.3">
      <c r="AO66673" s="9"/>
      <c r="AP66673" s="9"/>
      <c r="AQ66673" s="9"/>
    </row>
    <row r="66674" spans="41:43" x14ac:dyDescent="0.3">
      <c r="AO66674" s="9"/>
      <c r="AP66674" s="9"/>
      <c r="AQ66674" s="9"/>
    </row>
    <row r="66675" spans="41:43" x14ac:dyDescent="0.3">
      <c r="AO66675" s="9"/>
      <c r="AP66675" s="9"/>
      <c r="AQ66675" s="9"/>
    </row>
    <row r="66676" spans="41:43" x14ac:dyDescent="0.3">
      <c r="AO66676" s="9"/>
      <c r="AP66676" s="9"/>
      <c r="AQ66676" s="9"/>
    </row>
    <row r="66677" spans="41:43" x14ac:dyDescent="0.3">
      <c r="AO66677" s="9"/>
      <c r="AP66677" s="9"/>
      <c r="AQ66677" s="9"/>
    </row>
    <row r="66678" spans="41:43" x14ac:dyDescent="0.3">
      <c r="AO66678" s="9"/>
      <c r="AP66678" s="9"/>
      <c r="AQ66678" s="9"/>
    </row>
    <row r="66679" spans="41:43" x14ac:dyDescent="0.3">
      <c r="AO66679" s="9"/>
      <c r="AP66679" s="9"/>
      <c r="AQ66679" s="9"/>
    </row>
    <row r="66680" spans="41:43" x14ac:dyDescent="0.3">
      <c r="AO66680" s="9"/>
      <c r="AP66680" s="9"/>
      <c r="AQ66680" s="9"/>
    </row>
    <row r="66681" spans="41:43" x14ac:dyDescent="0.3">
      <c r="AO66681" s="9"/>
      <c r="AP66681" s="9"/>
      <c r="AQ66681" s="9"/>
    </row>
    <row r="66682" spans="41:43" x14ac:dyDescent="0.3">
      <c r="AO66682" s="9"/>
      <c r="AP66682" s="9"/>
      <c r="AQ66682" s="9"/>
    </row>
    <row r="66683" spans="41:43" x14ac:dyDescent="0.3">
      <c r="AO66683" s="9"/>
      <c r="AP66683" s="9"/>
      <c r="AQ66683" s="9"/>
    </row>
    <row r="66684" spans="41:43" x14ac:dyDescent="0.3">
      <c r="AO66684" s="9"/>
      <c r="AP66684" s="9"/>
      <c r="AQ66684" s="9"/>
    </row>
    <row r="66685" spans="41:43" x14ac:dyDescent="0.3">
      <c r="AO66685" s="9"/>
      <c r="AP66685" s="9"/>
      <c r="AQ66685" s="9"/>
    </row>
    <row r="66686" spans="41:43" x14ac:dyDescent="0.3">
      <c r="AO66686" s="9"/>
      <c r="AP66686" s="9"/>
      <c r="AQ66686" s="9"/>
    </row>
    <row r="66687" spans="41:43" x14ac:dyDescent="0.3">
      <c r="AO66687" s="9"/>
      <c r="AP66687" s="9"/>
      <c r="AQ66687" s="9"/>
    </row>
    <row r="66688" spans="41:43" x14ac:dyDescent="0.3">
      <c r="AO66688" s="9"/>
      <c r="AP66688" s="9"/>
      <c r="AQ66688" s="9"/>
    </row>
    <row r="66689" spans="41:43" x14ac:dyDescent="0.3">
      <c r="AO66689" s="9"/>
      <c r="AP66689" s="9"/>
      <c r="AQ66689" s="9"/>
    </row>
    <row r="66690" spans="41:43" x14ac:dyDescent="0.3">
      <c r="AO66690" s="9"/>
      <c r="AP66690" s="9"/>
      <c r="AQ66690" s="9"/>
    </row>
    <row r="66691" spans="41:43" x14ac:dyDescent="0.3">
      <c r="AO66691" s="9"/>
      <c r="AP66691" s="9"/>
      <c r="AQ66691" s="9"/>
    </row>
    <row r="66692" spans="41:43" x14ac:dyDescent="0.3">
      <c r="AO66692" s="9"/>
      <c r="AP66692" s="9"/>
      <c r="AQ66692" s="9"/>
    </row>
    <row r="66693" spans="41:43" x14ac:dyDescent="0.3">
      <c r="AO66693" s="9"/>
      <c r="AP66693" s="9"/>
      <c r="AQ66693" s="9"/>
    </row>
    <row r="66694" spans="41:43" x14ac:dyDescent="0.3">
      <c r="AO66694" s="9"/>
      <c r="AP66694" s="9"/>
      <c r="AQ66694" s="9"/>
    </row>
    <row r="66695" spans="41:43" x14ac:dyDescent="0.3">
      <c r="AO66695" s="9"/>
      <c r="AP66695" s="9"/>
      <c r="AQ66695" s="9"/>
    </row>
    <row r="66696" spans="41:43" x14ac:dyDescent="0.3">
      <c r="AO66696" s="9"/>
      <c r="AP66696" s="9"/>
      <c r="AQ66696" s="9"/>
    </row>
    <row r="66697" spans="41:43" x14ac:dyDescent="0.3">
      <c r="AO66697" s="9"/>
      <c r="AP66697" s="9"/>
      <c r="AQ66697" s="9"/>
    </row>
    <row r="66698" spans="41:43" x14ac:dyDescent="0.3">
      <c r="AO66698" s="9"/>
      <c r="AP66698" s="9"/>
      <c r="AQ66698" s="9"/>
    </row>
    <row r="66699" spans="41:43" x14ac:dyDescent="0.3">
      <c r="AO66699" s="9"/>
      <c r="AP66699" s="9"/>
      <c r="AQ66699" s="9"/>
    </row>
    <row r="66700" spans="41:43" x14ac:dyDescent="0.3">
      <c r="AO66700" s="9"/>
      <c r="AP66700" s="9"/>
      <c r="AQ66700" s="9"/>
    </row>
    <row r="66701" spans="41:43" x14ac:dyDescent="0.3">
      <c r="AO66701" s="9"/>
      <c r="AP66701" s="9"/>
      <c r="AQ66701" s="9"/>
    </row>
    <row r="66702" spans="41:43" x14ac:dyDescent="0.3">
      <c r="AO66702" s="9"/>
      <c r="AP66702" s="9"/>
      <c r="AQ66702" s="9"/>
    </row>
    <row r="66703" spans="41:43" x14ac:dyDescent="0.3">
      <c r="AO66703" s="9"/>
      <c r="AP66703" s="9"/>
      <c r="AQ66703" s="9"/>
    </row>
    <row r="66704" spans="41:43" x14ac:dyDescent="0.3">
      <c r="AO66704" s="9"/>
      <c r="AP66704" s="9"/>
      <c r="AQ66704" s="9"/>
    </row>
    <row r="66705" spans="41:43" x14ac:dyDescent="0.3">
      <c r="AO66705" s="9"/>
      <c r="AP66705" s="9"/>
      <c r="AQ66705" s="9"/>
    </row>
    <row r="66706" spans="41:43" x14ac:dyDescent="0.3">
      <c r="AO66706" s="9"/>
      <c r="AP66706" s="9"/>
      <c r="AQ66706" s="9"/>
    </row>
    <row r="66707" spans="41:43" x14ac:dyDescent="0.3">
      <c r="AO66707" s="9"/>
      <c r="AP66707" s="9"/>
      <c r="AQ66707" s="9"/>
    </row>
    <row r="66708" spans="41:43" x14ac:dyDescent="0.3">
      <c r="AO66708" s="9"/>
      <c r="AP66708" s="9"/>
      <c r="AQ66708" s="9"/>
    </row>
    <row r="66709" spans="41:43" x14ac:dyDescent="0.3">
      <c r="AO66709" s="9"/>
      <c r="AP66709" s="9"/>
      <c r="AQ66709" s="9"/>
    </row>
    <row r="66710" spans="41:43" x14ac:dyDescent="0.3">
      <c r="AO66710" s="9"/>
      <c r="AP66710" s="9"/>
      <c r="AQ66710" s="9"/>
    </row>
    <row r="66711" spans="41:43" x14ac:dyDescent="0.3">
      <c r="AO66711" s="9"/>
      <c r="AP66711" s="9"/>
      <c r="AQ66711" s="9"/>
    </row>
    <row r="66712" spans="41:43" x14ac:dyDescent="0.3">
      <c r="AO66712" s="9"/>
      <c r="AP66712" s="9"/>
      <c r="AQ66712" s="9"/>
    </row>
    <row r="66713" spans="41:43" x14ac:dyDescent="0.3">
      <c r="AO66713" s="9"/>
      <c r="AP66713" s="9"/>
      <c r="AQ66713" s="9"/>
    </row>
    <row r="66714" spans="41:43" x14ac:dyDescent="0.3">
      <c r="AO66714" s="9"/>
      <c r="AP66714" s="9"/>
      <c r="AQ66714" s="9"/>
    </row>
    <row r="66715" spans="41:43" x14ac:dyDescent="0.3">
      <c r="AO66715" s="9"/>
      <c r="AP66715" s="9"/>
      <c r="AQ66715" s="9"/>
    </row>
    <row r="66716" spans="41:43" x14ac:dyDescent="0.3">
      <c r="AO66716" s="9"/>
      <c r="AP66716" s="9"/>
      <c r="AQ66716" s="9"/>
    </row>
    <row r="66717" spans="41:43" x14ac:dyDescent="0.3">
      <c r="AO66717" s="9"/>
      <c r="AP66717" s="9"/>
      <c r="AQ66717" s="9"/>
    </row>
    <row r="66718" spans="41:43" x14ac:dyDescent="0.3">
      <c r="AO66718" s="9"/>
      <c r="AP66718" s="9"/>
      <c r="AQ66718" s="9"/>
    </row>
    <row r="66719" spans="41:43" x14ac:dyDescent="0.3">
      <c r="AO66719" s="9"/>
      <c r="AP66719" s="9"/>
      <c r="AQ66719" s="9"/>
    </row>
    <row r="66720" spans="41:43" x14ac:dyDescent="0.3">
      <c r="AO66720" s="9"/>
      <c r="AP66720" s="9"/>
      <c r="AQ66720" s="9"/>
    </row>
    <row r="66721" spans="41:43" x14ac:dyDescent="0.3">
      <c r="AO66721" s="9"/>
      <c r="AP66721" s="9"/>
      <c r="AQ66721" s="9"/>
    </row>
    <row r="66722" spans="41:43" x14ac:dyDescent="0.3">
      <c r="AO66722" s="9"/>
      <c r="AP66722" s="9"/>
      <c r="AQ66722" s="9"/>
    </row>
    <row r="66723" spans="41:43" x14ac:dyDescent="0.3">
      <c r="AO66723" s="9"/>
      <c r="AP66723" s="9"/>
      <c r="AQ66723" s="9"/>
    </row>
    <row r="66724" spans="41:43" x14ac:dyDescent="0.3">
      <c r="AO66724" s="9"/>
      <c r="AP66724" s="9"/>
      <c r="AQ66724" s="9"/>
    </row>
    <row r="66725" spans="41:43" x14ac:dyDescent="0.3">
      <c r="AO66725" s="9"/>
      <c r="AP66725" s="9"/>
      <c r="AQ66725" s="9"/>
    </row>
    <row r="66726" spans="41:43" x14ac:dyDescent="0.3">
      <c r="AO66726" s="9"/>
      <c r="AP66726" s="9"/>
      <c r="AQ66726" s="9"/>
    </row>
    <row r="66727" spans="41:43" x14ac:dyDescent="0.3">
      <c r="AO66727" s="9"/>
      <c r="AP66727" s="9"/>
      <c r="AQ66727" s="9"/>
    </row>
    <row r="66728" spans="41:43" x14ac:dyDescent="0.3">
      <c r="AO66728" s="9"/>
      <c r="AP66728" s="9"/>
      <c r="AQ66728" s="9"/>
    </row>
    <row r="66729" spans="41:43" x14ac:dyDescent="0.3">
      <c r="AO66729" s="9"/>
      <c r="AP66729" s="9"/>
      <c r="AQ66729" s="9"/>
    </row>
    <row r="66730" spans="41:43" x14ac:dyDescent="0.3">
      <c r="AO66730" s="9"/>
      <c r="AP66730" s="9"/>
      <c r="AQ66730" s="9"/>
    </row>
    <row r="66731" spans="41:43" x14ac:dyDescent="0.3">
      <c r="AO66731" s="9"/>
      <c r="AP66731" s="9"/>
      <c r="AQ66731" s="9"/>
    </row>
    <row r="66732" spans="41:43" x14ac:dyDescent="0.3">
      <c r="AO66732" s="9"/>
      <c r="AP66732" s="9"/>
      <c r="AQ66732" s="9"/>
    </row>
    <row r="66733" spans="41:43" x14ac:dyDescent="0.3">
      <c r="AO66733" s="9"/>
      <c r="AP66733" s="9"/>
      <c r="AQ66733" s="9"/>
    </row>
    <row r="66734" spans="41:43" x14ac:dyDescent="0.3">
      <c r="AO66734" s="9"/>
      <c r="AP66734" s="9"/>
      <c r="AQ66734" s="9"/>
    </row>
    <row r="66735" spans="41:43" x14ac:dyDescent="0.3">
      <c r="AO66735" s="9"/>
      <c r="AP66735" s="9"/>
      <c r="AQ66735" s="9"/>
    </row>
    <row r="66736" spans="41:43" x14ac:dyDescent="0.3">
      <c r="AO66736" s="9"/>
      <c r="AP66736" s="9"/>
      <c r="AQ66736" s="9"/>
    </row>
    <row r="66737" spans="41:43" x14ac:dyDescent="0.3">
      <c r="AO66737" s="9"/>
      <c r="AP66737" s="9"/>
      <c r="AQ66737" s="9"/>
    </row>
    <row r="66738" spans="41:43" x14ac:dyDescent="0.3">
      <c r="AO66738" s="9"/>
      <c r="AP66738" s="9"/>
      <c r="AQ66738" s="9"/>
    </row>
    <row r="66739" spans="41:43" x14ac:dyDescent="0.3">
      <c r="AO66739" s="9"/>
      <c r="AP66739" s="9"/>
      <c r="AQ66739" s="9"/>
    </row>
    <row r="66740" spans="41:43" x14ac:dyDescent="0.3">
      <c r="AO66740" s="9"/>
      <c r="AP66740" s="9"/>
      <c r="AQ66740" s="9"/>
    </row>
    <row r="66741" spans="41:43" x14ac:dyDescent="0.3">
      <c r="AO66741" s="9"/>
      <c r="AP66741" s="9"/>
      <c r="AQ66741" s="9"/>
    </row>
    <row r="66742" spans="41:43" x14ac:dyDescent="0.3">
      <c r="AO66742" s="9"/>
      <c r="AP66742" s="9"/>
      <c r="AQ66742" s="9"/>
    </row>
    <row r="66743" spans="41:43" x14ac:dyDescent="0.3">
      <c r="AO66743" s="9"/>
      <c r="AP66743" s="9"/>
      <c r="AQ66743" s="9"/>
    </row>
    <row r="66744" spans="41:43" x14ac:dyDescent="0.3">
      <c r="AO66744" s="9"/>
      <c r="AP66744" s="9"/>
      <c r="AQ66744" s="9"/>
    </row>
    <row r="66745" spans="41:43" x14ac:dyDescent="0.3">
      <c r="AO66745" s="9"/>
      <c r="AP66745" s="9"/>
      <c r="AQ66745" s="9"/>
    </row>
    <row r="66746" spans="41:43" x14ac:dyDescent="0.3">
      <c r="AO66746" s="9"/>
      <c r="AP66746" s="9"/>
      <c r="AQ66746" s="9"/>
    </row>
    <row r="66747" spans="41:43" x14ac:dyDescent="0.3">
      <c r="AO66747" s="9"/>
      <c r="AP66747" s="9"/>
      <c r="AQ66747" s="9"/>
    </row>
    <row r="66748" spans="41:43" x14ac:dyDescent="0.3">
      <c r="AO66748" s="9"/>
      <c r="AP66748" s="9"/>
      <c r="AQ66748" s="9"/>
    </row>
    <row r="66749" spans="41:43" x14ac:dyDescent="0.3">
      <c r="AO66749" s="9"/>
      <c r="AP66749" s="9"/>
      <c r="AQ66749" s="9"/>
    </row>
    <row r="66750" spans="41:43" x14ac:dyDescent="0.3">
      <c r="AO66750" s="9"/>
      <c r="AP66750" s="9"/>
      <c r="AQ66750" s="9"/>
    </row>
    <row r="66751" spans="41:43" x14ac:dyDescent="0.3">
      <c r="AO66751" s="9"/>
      <c r="AP66751" s="9"/>
      <c r="AQ66751" s="9"/>
    </row>
    <row r="66752" spans="41:43" x14ac:dyDescent="0.3">
      <c r="AO66752" s="9"/>
      <c r="AP66752" s="9"/>
      <c r="AQ66752" s="9"/>
    </row>
    <row r="66753" spans="41:43" x14ac:dyDescent="0.3">
      <c r="AO66753" s="9"/>
      <c r="AP66753" s="9"/>
      <c r="AQ66753" s="9"/>
    </row>
    <row r="66754" spans="41:43" x14ac:dyDescent="0.3">
      <c r="AO66754" s="9"/>
      <c r="AP66754" s="9"/>
      <c r="AQ66754" s="9"/>
    </row>
    <row r="66755" spans="41:43" x14ac:dyDescent="0.3">
      <c r="AO66755" s="9"/>
      <c r="AP66755" s="9"/>
      <c r="AQ66755" s="9"/>
    </row>
    <row r="66756" spans="41:43" x14ac:dyDescent="0.3">
      <c r="AO66756" s="9"/>
      <c r="AP66756" s="9"/>
      <c r="AQ66756" s="9"/>
    </row>
    <row r="66757" spans="41:43" x14ac:dyDescent="0.3">
      <c r="AO66757" s="9"/>
      <c r="AP66757" s="9"/>
      <c r="AQ66757" s="9"/>
    </row>
    <row r="66758" spans="41:43" x14ac:dyDescent="0.3">
      <c r="AO66758" s="9"/>
      <c r="AP66758" s="9"/>
      <c r="AQ66758" s="9"/>
    </row>
    <row r="66759" spans="41:43" x14ac:dyDescent="0.3">
      <c r="AO66759" s="9"/>
      <c r="AP66759" s="9"/>
      <c r="AQ66759" s="9"/>
    </row>
    <row r="66760" spans="41:43" x14ac:dyDescent="0.3">
      <c r="AO66760" s="9"/>
      <c r="AP66760" s="9"/>
      <c r="AQ66760" s="9"/>
    </row>
    <row r="66761" spans="41:43" x14ac:dyDescent="0.3">
      <c r="AO66761" s="9"/>
      <c r="AP66761" s="9"/>
      <c r="AQ66761" s="9"/>
    </row>
    <row r="66762" spans="41:43" x14ac:dyDescent="0.3">
      <c r="AO66762" s="9"/>
      <c r="AP66762" s="9"/>
      <c r="AQ66762" s="9"/>
    </row>
    <row r="66763" spans="41:43" x14ac:dyDescent="0.3">
      <c r="AO66763" s="9"/>
      <c r="AP66763" s="9"/>
      <c r="AQ66763" s="9"/>
    </row>
    <row r="66764" spans="41:43" x14ac:dyDescent="0.3">
      <c r="AO66764" s="9"/>
      <c r="AP66764" s="9"/>
      <c r="AQ66764" s="9"/>
    </row>
    <row r="66765" spans="41:43" x14ac:dyDescent="0.3">
      <c r="AO66765" s="9"/>
      <c r="AP66765" s="9"/>
      <c r="AQ66765" s="9"/>
    </row>
    <row r="66766" spans="41:43" x14ac:dyDescent="0.3">
      <c r="AO66766" s="9"/>
      <c r="AP66766" s="9"/>
      <c r="AQ66766" s="9"/>
    </row>
    <row r="66767" spans="41:43" x14ac:dyDescent="0.3">
      <c r="AO66767" s="9"/>
      <c r="AP66767" s="9"/>
      <c r="AQ66767" s="9"/>
    </row>
    <row r="66768" spans="41:43" x14ac:dyDescent="0.3">
      <c r="AO66768" s="9"/>
      <c r="AP66768" s="9"/>
      <c r="AQ66768" s="9"/>
    </row>
    <row r="66769" spans="41:43" x14ac:dyDescent="0.3">
      <c r="AO66769" s="9"/>
      <c r="AP66769" s="9"/>
      <c r="AQ66769" s="9"/>
    </row>
    <row r="66770" spans="41:43" x14ac:dyDescent="0.3">
      <c r="AO66770" s="9"/>
      <c r="AP66770" s="9"/>
      <c r="AQ66770" s="9"/>
    </row>
    <row r="66771" spans="41:43" x14ac:dyDescent="0.3">
      <c r="AO66771" s="9"/>
      <c r="AP66771" s="9"/>
      <c r="AQ66771" s="9"/>
    </row>
    <row r="66772" spans="41:43" x14ac:dyDescent="0.3">
      <c r="AO66772" s="9"/>
      <c r="AP66772" s="9"/>
      <c r="AQ66772" s="9"/>
    </row>
    <row r="66773" spans="41:43" x14ac:dyDescent="0.3">
      <c r="AO66773" s="9"/>
      <c r="AP66773" s="9"/>
      <c r="AQ66773" s="9"/>
    </row>
    <row r="66774" spans="41:43" x14ac:dyDescent="0.3">
      <c r="AO66774" s="9"/>
      <c r="AP66774" s="9"/>
      <c r="AQ66774" s="9"/>
    </row>
    <row r="66775" spans="41:43" x14ac:dyDescent="0.3">
      <c r="AO66775" s="9"/>
      <c r="AP66775" s="9"/>
      <c r="AQ66775" s="9"/>
    </row>
    <row r="66776" spans="41:43" x14ac:dyDescent="0.3">
      <c r="AO66776" s="9"/>
      <c r="AP66776" s="9"/>
      <c r="AQ66776" s="9"/>
    </row>
    <row r="66777" spans="41:43" x14ac:dyDescent="0.3">
      <c r="AO66777" s="9"/>
      <c r="AP66777" s="9"/>
      <c r="AQ66777" s="9"/>
    </row>
    <row r="66778" spans="41:43" x14ac:dyDescent="0.3">
      <c r="AO66778" s="9"/>
      <c r="AP66778" s="9"/>
      <c r="AQ66778" s="9"/>
    </row>
    <row r="66779" spans="41:43" x14ac:dyDescent="0.3">
      <c r="AO66779" s="9"/>
      <c r="AP66779" s="9"/>
      <c r="AQ66779" s="9"/>
    </row>
    <row r="66780" spans="41:43" x14ac:dyDescent="0.3">
      <c r="AO66780" s="9"/>
      <c r="AP66780" s="9"/>
      <c r="AQ66780" s="9"/>
    </row>
    <row r="66781" spans="41:43" x14ac:dyDescent="0.3">
      <c r="AO66781" s="9"/>
      <c r="AP66781" s="9"/>
      <c r="AQ66781" s="9"/>
    </row>
    <row r="66782" spans="41:43" x14ac:dyDescent="0.3">
      <c r="AO66782" s="9"/>
      <c r="AP66782" s="9"/>
      <c r="AQ66782" s="9"/>
    </row>
    <row r="66783" spans="41:43" x14ac:dyDescent="0.3">
      <c r="AO66783" s="9"/>
      <c r="AP66783" s="9"/>
      <c r="AQ66783" s="9"/>
    </row>
    <row r="66784" spans="41:43" x14ac:dyDescent="0.3">
      <c r="AO66784" s="9"/>
      <c r="AP66784" s="9"/>
      <c r="AQ66784" s="9"/>
    </row>
    <row r="66785" spans="41:43" x14ac:dyDescent="0.3">
      <c r="AO66785" s="9"/>
      <c r="AP66785" s="9"/>
      <c r="AQ66785" s="9"/>
    </row>
    <row r="66786" spans="41:43" x14ac:dyDescent="0.3">
      <c r="AO66786" s="9"/>
      <c r="AP66786" s="9"/>
      <c r="AQ66786" s="9"/>
    </row>
    <row r="66787" spans="41:43" x14ac:dyDescent="0.3">
      <c r="AO66787" s="9"/>
      <c r="AP66787" s="9"/>
      <c r="AQ66787" s="9"/>
    </row>
    <row r="66788" spans="41:43" x14ac:dyDescent="0.3">
      <c r="AO66788" s="9"/>
      <c r="AP66788" s="9"/>
      <c r="AQ66788" s="9"/>
    </row>
    <row r="66789" spans="41:43" x14ac:dyDescent="0.3">
      <c r="AO66789" s="9"/>
      <c r="AP66789" s="9"/>
      <c r="AQ66789" s="9"/>
    </row>
    <row r="66790" spans="41:43" x14ac:dyDescent="0.3">
      <c r="AO66790" s="9"/>
      <c r="AP66790" s="9"/>
      <c r="AQ66790" s="9"/>
    </row>
    <row r="66791" spans="41:43" x14ac:dyDescent="0.3">
      <c r="AO66791" s="9"/>
      <c r="AP66791" s="9"/>
      <c r="AQ66791" s="9"/>
    </row>
    <row r="66792" spans="41:43" x14ac:dyDescent="0.3">
      <c r="AO66792" s="9"/>
      <c r="AP66792" s="9"/>
      <c r="AQ66792" s="9"/>
    </row>
    <row r="66793" spans="41:43" x14ac:dyDescent="0.3">
      <c r="AO66793" s="9"/>
      <c r="AP66793" s="9"/>
      <c r="AQ66793" s="9"/>
    </row>
    <row r="66794" spans="41:43" x14ac:dyDescent="0.3">
      <c r="AO66794" s="9"/>
      <c r="AP66794" s="9"/>
      <c r="AQ66794" s="9"/>
    </row>
    <row r="66795" spans="41:43" x14ac:dyDescent="0.3">
      <c r="AO66795" s="9"/>
      <c r="AP66795" s="9"/>
      <c r="AQ66795" s="9"/>
    </row>
    <row r="66796" spans="41:43" x14ac:dyDescent="0.3">
      <c r="AO66796" s="9"/>
      <c r="AP66796" s="9"/>
      <c r="AQ66796" s="9"/>
    </row>
    <row r="66797" spans="41:43" x14ac:dyDescent="0.3">
      <c r="AO66797" s="9"/>
      <c r="AP66797" s="9"/>
      <c r="AQ66797" s="9"/>
    </row>
    <row r="66798" spans="41:43" x14ac:dyDescent="0.3">
      <c r="AO66798" s="9"/>
      <c r="AP66798" s="9"/>
      <c r="AQ66798" s="9"/>
    </row>
    <row r="66799" spans="41:43" x14ac:dyDescent="0.3">
      <c r="AO66799" s="9"/>
      <c r="AP66799" s="9"/>
      <c r="AQ66799" s="9"/>
    </row>
    <row r="66800" spans="41:43" x14ac:dyDescent="0.3">
      <c r="AO66800" s="9"/>
      <c r="AP66800" s="9"/>
      <c r="AQ66800" s="9"/>
    </row>
    <row r="66801" spans="41:43" x14ac:dyDescent="0.3">
      <c r="AO66801" s="9"/>
      <c r="AP66801" s="9"/>
      <c r="AQ66801" s="9"/>
    </row>
    <row r="66802" spans="41:43" x14ac:dyDescent="0.3">
      <c r="AO66802" s="9"/>
      <c r="AP66802" s="9"/>
      <c r="AQ66802" s="9"/>
    </row>
    <row r="66803" spans="41:43" x14ac:dyDescent="0.3">
      <c r="AO66803" s="9"/>
      <c r="AP66803" s="9"/>
      <c r="AQ66803" s="9"/>
    </row>
    <row r="66804" spans="41:43" x14ac:dyDescent="0.3">
      <c r="AO66804" s="9"/>
      <c r="AP66804" s="9"/>
      <c r="AQ66804" s="9"/>
    </row>
    <row r="66805" spans="41:43" x14ac:dyDescent="0.3">
      <c r="AO66805" s="9"/>
      <c r="AP66805" s="9"/>
      <c r="AQ66805" s="9"/>
    </row>
    <row r="66806" spans="41:43" x14ac:dyDescent="0.3">
      <c r="AO66806" s="9"/>
      <c r="AP66806" s="9"/>
      <c r="AQ66806" s="9"/>
    </row>
    <row r="66807" spans="41:43" x14ac:dyDescent="0.3">
      <c r="AO66807" s="9"/>
      <c r="AP66807" s="9"/>
      <c r="AQ66807" s="9"/>
    </row>
    <row r="66808" spans="41:43" x14ac:dyDescent="0.3">
      <c r="AO66808" s="9"/>
      <c r="AP66808" s="9"/>
      <c r="AQ66808" s="9"/>
    </row>
    <row r="66809" spans="41:43" x14ac:dyDescent="0.3">
      <c r="AO66809" s="9"/>
      <c r="AP66809" s="9"/>
      <c r="AQ66809" s="9"/>
    </row>
    <row r="66810" spans="41:43" x14ac:dyDescent="0.3">
      <c r="AO66810" s="9"/>
      <c r="AP66810" s="9"/>
      <c r="AQ66810" s="9"/>
    </row>
    <row r="66811" spans="41:43" x14ac:dyDescent="0.3">
      <c r="AO66811" s="9"/>
      <c r="AP66811" s="9"/>
      <c r="AQ66811" s="9"/>
    </row>
    <row r="66812" spans="41:43" x14ac:dyDescent="0.3">
      <c r="AO66812" s="9"/>
      <c r="AP66812" s="9"/>
      <c r="AQ66812" s="9"/>
    </row>
    <row r="66813" spans="41:43" x14ac:dyDescent="0.3">
      <c r="AO66813" s="9"/>
      <c r="AP66813" s="9"/>
      <c r="AQ66813" s="9"/>
    </row>
    <row r="66814" spans="41:43" x14ac:dyDescent="0.3">
      <c r="AO66814" s="9"/>
      <c r="AP66814" s="9"/>
      <c r="AQ66814" s="9"/>
    </row>
    <row r="66815" spans="41:43" x14ac:dyDescent="0.3">
      <c r="AO66815" s="9"/>
      <c r="AP66815" s="9"/>
      <c r="AQ66815" s="9"/>
    </row>
    <row r="66816" spans="41:43" x14ac:dyDescent="0.3">
      <c r="AO66816" s="9"/>
      <c r="AP66816" s="9"/>
      <c r="AQ66816" s="9"/>
    </row>
    <row r="66817" spans="41:43" x14ac:dyDescent="0.3">
      <c r="AO66817" s="9"/>
      <c r="AP66817" s="9"/>
      <c r="AQ66817" s="9"/>
    </row>
    <row r="66818" spans="41:43" x14ac:dyDescent="0.3">
      <c r="AO66818" s="9"/>
      <c r="AP66818" s="9"/>
      <c r="AQ66818" s="9"/>
    </row>
    <row r="66819" spans="41:43" x14ac:dyDescent="0.3">
      <c r="AO66819" s="9"/>
      <c r="AP66819" s="9"/>
      <c r="AQ66819" s="9"/>
    </row>
    <row r="66820" spans="41:43" x14ac:dyDescent="0.3">
      <c r="AO66820" s="9"/>
      <c r="AP66820" s="9"/>
      <c r="AQ66820" s="9"/>
    </row>
    <row r="66821" spans="41:43" x14ac:dyDescent="0.3">
      <c r="AO66821" s="9"/>
      <c r="AP66821" s="9"/>
      <c r="AQ66821" s="9"/>
    </row>
    <row r="66822" spans="41:43" x14ac:dyDescent="0.3">
      <c r="AO66822" s="9"/>
      <c r="AP66822" s="9"/>
      <c r="AQ66822" s="9"/>
    </row>
    <row r="66823" spans="41:43" x14ac:dyDescent="0.3">
      <c r="AO66823" s="9"/>
      <c r="AP66823" s="9"/>
      <c r="AQ66823" s="9"/>
    </row>
    <row r="66824" spans="41:43" x14ac:dyDescent="0.3">
      <c r="AO66824" s="9"/>
      <c r="AP66824" s="9"/>
      <c r="AQ66824" s="9"/>
    </row>
    <row r="66825" spans="41:43" x14ac:dyDescent="0.3">
      <c r="AO66825" s="9"/>
      <c r="AP66825" s="9"/>
      <c r="AQ66825" s="9"/>
    </row>
    <row r="66826" spans="41:43" x14ac:dyDescent="0.3">
      <c r="AO66826" s="9"/>
      <c r="AP66826" s="9"/>
      <c r="AQ66826" s="9"/>
    </row>
    <row r="66827" spans="41:43" x14ac:dyDescent="0.3">
      <c r="AO66827" s="9"/>
      <c r="AP66827" s="9"/>
      <c r="AQ66827" s="9"/>
    </row>
    <row r="66828" spans="41:43" x14ac:dyDescent="0.3">
      <c r="AO66828" s="9"/>
      <c r="AP66828" s="9"/>
      <c r="AQ66828" s="9"/>
    </row>
    <row r="66829" spans="41:43" x14ac:dyDescent="0.3">
      <c r="AO66829" s="9"/>
      <c r="AP66829" s="9"/>
      <c r="AQ66829" s="9"/>
    </row>
    <row r="66830" spans="41:43" x14ac:dyDescent="0.3">
      <c r="AO66830" s="9"/>
      <c r="AP66830" s="9"/>
      <c r="AQ66830" s="9"/>
    </row>
    <row r="66831" spans="41:43" x14ac:dyDescent="0.3">
      <c r="AO66831" s="9"/>
      <c r="AP66831" s="9"/>
      <c r="AQ66831" s="9"/>
    </row>
    <row r="66832" spans="41:43" x14ac:dyDescent="0.3">
      <c r="AO66832" s="9"/>
      <c r="AP66832" s="9"/>
      <c r="AQ66832" s="9"/>
    </row>
    <row r="66833" spans="41:43" x14ac:dyDescent="0.3">
      <c r="AO66833" s="9"/>
      <c r="AP66833" s="9"/>
      <c r="AQ66833" s="9"/>
    </row>
    <row r="66834" spans="41:43" x14ac:dyDescent="0.3">
      <c r="AO66834" s="9"/>
      <c r="AP66834" s="9"/>
      <c r="AQ66834" s="9"/>
    </row>
    <row r="66835" spans="41:43" x14ac:dyDescent="0.3">
      <c r="AO66835" s="9"/>
      <c r="AP66835" s="9"/>
      <c r="AQ66835" s="9"/>
    </row>
    <row r="66836" spans="41:43" x14ac:dyDescent="0.3">
      <c r="AO66836" s="9"/>
      <c r="AP66836" s="9"/>
      <c r="AQ66836" s="9"/>
    </row>
    <row r="66837" spans="41:43" x14ac:dyDescent="0.3">
      <c r="AO66837" s="9"/>
      <c r="AP66837" s="9"/>
      <c r="AQ66837" s="9"/>
    </row>
    <row r="66838" spans="41:43" x14ac:dyDescent="0.3">
      <c r="AO66838" s="9"/>
      <c r="AP66838" s="9"/>
      <c r="AQ66838" s="9"/>
    </row>
    <row r="66839" spans="41:43" x14ac:dyDescent="0.3">
      <c r="AO66839" s="9"/>
      <c r="AP66839" s="9"/>
      <c r="AQ66839" s="9"/>
    </row>
    <row r="66840" spans="41:43" x14ac:dyDescent="0.3">
      <c r="AO66840" s="9"/>
      <c r="AP66840" s="9"/>
      <c r="AQ66840" s="9"/>
    </row>
    <row r="66841" spans="41:43" x14ac:dyDescent="0.3">
      <c r="AO66841" s="9"/>
      <c r="AP66841" s="9"/>
      <c r="AQ66841" s="9"/>
    </row>
    <row r="66842" spans="41:43" x14ac:dyDescent="0.3">
      <c r="AO66842" s="9"/>
      <c r="AP66842" s="9"/>
      <c r="AQ66842" s="9"/>
    </row>
    <row r="66843" spans="41:43" x14ac:dyDescent="0.3">
      <c r="AO66843" s="9"/>
      <c r="AP66843" s="9"/>
      <c r="AQ66843" s="9"/>
    </row>
    <row r="66844" spans="41:43" x14ac:dyDescent="0.3">
      <c r="AO66844" s="9"/>
      <c r="AP66844" s="9"/>
      <c r="AQ66844" s="9"/>
    </row>
    <row r="66845" spans="41:43" x14ac:dyDescent="0.3">
      <c r="AO66845" s="9"/>
      <c r="AP66845" s="9"/>
      <c r="AQ66845" s="9"/>
    </row>
    <row r="66846" spans="41:43" x14ac:dyDescent="0.3">
      <c r="AO66846" s="9"/>
      <c r="AP66846" s="9"/>
      <c r="AQ66846" s="9"/>
    </row>
    <row r="66847" spans="41:43" x14ac:dyDescent="0.3">
      <c r="AO66847" s="9"/>
      <c r="AP66847" s="9"/>
      <c r="AQ66847" s="9"/>
    </row>
    <row r="66848" spans="41:43" x14ac:dyDescent="0.3">
      <c r="AO66848" s="9"/>
      <c r="AP66848" s="9"/>
      <c r="AQ66848" s="9"/>
    </row>
    <row r="66849" spans="41:43" x14ac:dyDescent="0.3">
      <c r="AO66849" s="9"/>
      <c r="AP66849" s="9"/>
      <c r="AQ66849" s="9"/>
    </row>
    <row r="66850" spans="41:43" x14ac:dyDescent="0.3">
      <c r="AO66850" s="9"/>
      <c r="AP66850" s="9"/>
      <c r="AQ66850" s="9"/>
    </row>
    <row r="66851" spans="41:43" x14ac:dyDescent="0.3">
      <c r="AO66851" s="9"/>
      <c r="AP66851" s="9"/>
      <c r="AQ66851" s="9"/>
    </row>
    <row r="66852" spans="41:43" x14ac:dyDescent="0.3">
      <c r="AO66852" s="9"/>
      <c r="AP66852" s="9"/>
      <c r="AQ66852" s="9"/>
    </row>
    <row r="66853" spans="41:43" x14ac:dyDescent="0.3">
      <c r="AO66853" s="9"/>
      <c r="AP66853" s="9"/>
      <c r="AQ66853" s="9"/>
    </row>
    <row r="66854" spans="41:43" x14ac:dyDescent="0.3">
      <c r="AO66854" s="9"/>
      <c r="AP66854" s="9"/>
      <c r="AQ66854" s="9"/>
    </row>
    <row r="66855" spans="41:43" x14ac:dyDescent="0.3">
      <c r="AO66855" s="9"/>
      <c r="AP66855" s="9"/>
      <c r="AQ66855" s="9"/>
    </row>
    <row r="66856" spans="41:43" x14ac:dyDescent="0.3">
      <c r="AO66856" s="9"/>
      <c r="AP66856" s="9"/>
      <c r="AQ66856" s="9"/>
    </row>
    <row r="66857" spans="41:43" x14ac:dyDescent="0.3">
      <c r="AO66857" s="9"/>
      <c r="AP66857" s="9"/>
      <c r="AQ66857" s="9"/>
    </row>
    <row r="66858" spans="41:43" x14ac:dyDescent="0.3">
      <c r="AO66858" s="9"/>
      <c r="AP66858" s="9"/>
      <c r="AQ66858" s="9"/>
    </row>
    <row r="66859" spans="41:43" x14ac:dyDescent="0.3">
      <c r="AO66859" s="9"/>
      <c r="AP66859" s="9"/>
      <c r="AQ66859" s="9"/>
    </row>
    <row r="66860" spans="41:43" x14ac:dyDescent="0.3">
      <c r="AO66860" s="9"/>
      <c r="AP66860" s="9"/>
      <c r="AQ66860" s="9"/>
    </row>
    <row r="66861" spans="41:43" x14ac:dyDescent="0.3">
      <c r="AO66861" s="9"/>
      <c r="AP66861" s="9"/>
      <c r="AQ66861" s="9"/>
    </row>
    <row r="66862" spans="41:43" x14ac:dyDescent="0.3">
      <c r="AO66862" s="9"/>
      <c r="AP66862" s="9"/>
      <c r="AQ66862" s="9"/>
    </row>
    <row r="66863" spans="41:43" x14ac:dyDescent="0.3">
      <c r="AO66863" s="9"/>
      <c r="AP66863" s="9"/>
      <c r="AQ66863" s="9"/>
    </row>
    <row r="66864" spans="41:43" x14ac:dyDescent="0.3">
      <c r="AO66864" s="9"/>
      <c r="AP66864" s="9"/>
      <c r="AQ66864" s="9"/>
    </row>
    <row r="66865" spans="41:43" x14ac:dyDescent="0.3">
      <c r="AO66865" s="9"/>
      <c r="AP66865" s="9"/>
      <c r="AQ66865" s="9"/>
    </row>
    <row r="66866" spans="41:43" x14ac:dyDescent="0.3">
      <c r="AO66866" s="9"/>
      <c r="AP66866" s="9"/>
      <c r="AQ66866" s="9"/>
    </row>
    <row r="66867" spans="41:43" x14ac:dyDescent="0.3">
      <c r="AO66867" s="9"/>
      <c r="AP66867" s="9"/>
      <c r="AQ66867" s="9"/>
    </row>
    <row r="66868" spans="41:43" x14ac:dyDescent="0.3">
      <c r="AO66868" s="9"/>
      <c r="AP66868" s="9"/>
      <c r="AQ66868" s="9"/>
    </row>
    <row r="66869" spans="41:43" x14ac:dyDescent="0.3">
      <c r="AO66869" s="9"/>
      <c r="AP66869" s="9"/>
      <c r="AQ66869" s="9"/>
    </row>
    <row r="66870" spans="41:43" x14ac:dyDescent="0.3">
      <c r="AO66870" s="9"/>
      <c r="AP66870" s="9"/>
      <c r="AQ66870" s="9"/>
    </row>
    <row r="66871" spans="41:43" x14ac:dyDescent="0.3">
      <c r="AO66871" s="9"/>
      <c r="AP66871" s="9"/>
      <c r="AQ66871" s="9"/>
    </row>
    <row r="66872" spans="41:43" x14ac:dyDescent="0.3">
      <c r="AO66872" s="9"/>
      <c r="AP66872" s="9"/>
      <c r="AQ66872" s="9"/>
    </row>
    <row r="66873" spans="41:43" x14ac:dyDescent="0.3">
      <c r="AO66873" s="9"/>
      <c r="AP66873" s="9"/>
      <c r="AQ66873" s="9"/>
    </row>
    <row r="66874" spans="41:43" x14ac:dyDescent="0.3">
      <c r="AO66874" s="9"/>
      <c r="AP66874" s="9"/>
      <c r="AQ66874" s="9"/>
    </row>
    <row r="66875" spans="41:43" x14ac:dyDescent="0.3">
      <c r="AO66875" s="9"/>
      <c r="AP66875" s="9"/>
      <c r="AQ66875" s="9"/>
    </row>
    <row r="66876" spans="41:43" x14ac:dyDescent="0.3">
      <c r="AO66876" s="9"/>
      <c r="AP66876" s="9"/>
      <c r="AQ66876" s="9"/>
    </row>
    <row r="66877" spans="41:43" x14ac:dyDescent="0.3">
      <c r="AO66877" s="9"/>
      <c r="AP66877" s="9"/>
      <c r="AQ66877" s="9"/>
    </row>
    <row r="66878" spans="41:43" x14ac:dyDescent="0.3">
      <c r="AO66878" s="9"/>
      <c r="AP66878" s="9"/>
      <c r="AQ66878" s="9"/>
    </row>
    <row r="66879" spans="41:43" x14ac:dyDescent="0.3">
      <c r="AO66879" s="9"/>
      <c r="AP66879" s="9"/>
      <c r="AQ66879" s="9"/>
    </row>
    <row r="66880" spans="41:43" x14ac:dyDescent="0.3">
      <c r="AO66880" s="9"/>
      <c r="AP66880" s="9"/>
      <c r="AQ66880" s="9"/>
    </row>
    <row r="66881" spans="41:43" x14ac:dyDescent="0.3">
      <c r="AO66881" s="9"/>
      <c r="AP66881" s="9"/>
      <c r="AQ66881" s="9"/>
    </row>
    <row r="66882" spans="41:43" x14ac:dyDescent="0.3">
      <c r="AO66882" s="9"/>
      <c r="AP66882" s="9"/>
      <c r="AQ66882" s="9"/>
    </row>
    <row r="66883" spans="41:43" x14ac:dyDescent="0.3">
      <c r="AO66883" s="9"/>
      <c r="AP66883" s="9"/>
      <c r="AQ66883" s="9"/>
    </row>
    <row r="66884" spans="41:43" x14ac:dyDescent="0.3">
      <c r="AO66884" s="9"/>
      <c r="AP66884" s="9"/>
      <c r="AQ66884" s="9"/>
    </row>
    <row r="66885" spans="41:43" x14ac:dyDescent="0.3">
      <c r="AO66885" s="9"/>
      <c r="AP66885" s="9"/>
      <c r="AQ66885" s="9"/>
    </row>
    <row r="66886" spans="41:43" x14ac:dyDescent="0.3">
      <c r="AO66886" s="9"/>
      <c r="AP66886" s="9"/>
      <c r="AQ66886" s="9"/>
    </row>
    <row r="66887" spans="41:43" x14ac:dyDescent="0.3">
      <c r="AO66887" s="9"/>
      <c r="AP66887" s="9"/>
      <c r="AQ66887" s="9"/>
    </row>
    <row r="66888" spans="41:43" x14ac:dyDescent="0.3">
      <c r="AO66888" s="9"/>
      <c r="AP66888" s="9"/>
      <c r="AQ66888" s="9"/>
    </row>
    <row r="66889" spans="41:43" x14ac:dyDescent="0.3">
      <c r="AO66889" s="9"/>
      <c r="AP66889" s="9"/>
      <c r="AQ66889" s="9"/>
    </row>
    <row r="66890" spans="41:43" x14ac:dyDescent="0.3">
      <c r="AO66890" s="9"/>
      <c r="AP66890" s="9"/>
      <c r="AQ66890" s="9"/>
    </row>
    <row r="66891" spans="41:43" x14ac:dyDescent="0.3">
      <c r="AO66891" s="9"/>
      <c r="AP66891" s="9"/>
      <c r="AQ66891" s="9"/>
    </row>
    <row r="66892" spans="41:43" x14ac:dyDescent="0.3">
      <c r="AO66892" s="9"/>
      <c r="AP66892" s="9"/>
      <c r="AQ66892" s="9"/>
    </row>
    <row r="66893" spans="41:43" x14ac:dyDescent="0.3">
      <c r="AO66893" s="9"/>
      <c r="AP66893" s="9"/>
      <c r="AQ66893" s="9"/>
    </row>
    <row r="66894" spans="41:43" x14ac:dyDescent="0.3">
      <c r="AO66894" s="9"/>
      <c r="AP66894" s="9"/>
      <c r="AQ66894" s="9"/>
    </row>
    <row r="66895" spans="41:43" x14ac:dyDescent="0.3">
      <c r="AO66895" s="9"/>
      <c r="AP66895" s="9"/>
      <c r="AQ66895" s="9"/>
    </row>
    <row r="66896" spans="41:43" x14ac:dyDescent="0.3">
      <c r="AO66896" s="9"/>
      <c r="AP66896" s="9"/>
      <c r="AQ66896" s="9"/>
    </row>
    <row r="66897" spans="41:43" x14ac:dyDescent="0.3">
      <c r="AO66897" s="9"/>
      <c r="AP66897" s="9"/>
      <c r="AQ66897" s="9"/>
    </row>
    <row r="66898" spans="41:43" x14ac:dyDescent="0.3">
      <c r="AO66898" s="9"/>
      <c r="AP66898" s="9"/>
      <c r="AQ66898" s="9"/>
    </row>
    <row r="66899" spans="41:43" x14ac:dyDescent="0.3">
      <c r="AO66899" s="9"/>
      <c r="AP66899" s="9"/>
      <c r="AQ66899" s="9"/>
    </row>
    <row r="66900" spans="41:43" x14ac:dyDescent="0.3">
      <c r="AO66900" s="9"/>
      <c r="AP66900" s="9"/>
      <c r="AQ66900" s="9"/>
    </row>
    <row r="66901" spans="41:43" x14ac:dyDescent="0.3">
      <c r="AO66901" s="9"/>
      <c r="AP66901" s="9"/>
      <c r="AQ66901" s="9"/>
    </row>
    <row r="66902" spans="41:43" x14ac:dyDescent="0.3">
      <c r="AO66902" s="9"/>
      <c r="AP66902" s="9"/>
      <c r="AQ66902" s="9"/>
    </row>
    <row r="66903" spans="41:43" x14ac:dyDescent="0.3">
      <c r="AO66903" s="9"/>
      <c r="AP66903" s="9"/>
      <c r="AQ66903" s="9"/>
    </row>
    <row r="66904" spans="41:43" x14ac:dyDescent="0.3">
      <c r="AO66904" s="9"/>
      <c r="AP66904" s="9"/>
      <c r="AQ66904" s="9"/>
    </row>
    <row r="66905" spans="41:43" x14ac:dyDescent="0.3">
      <c r="AO66905" s="9"/>
      <c r="AP66905" s="9"/>
      <c r="AQ66905" s="9"/>
    </row>
    <row r="66906" spans="41:43" x14ac:dyDescent="0.3">
      <c r="AO66906" s="9"/>
      <c r="AP66906" s="9"/>
      <c r="AQ66906" s="9"/>
    </row>
    <row r="66907" spans="41:43" x14ac:dyDescent="0.3">
      <c r="AO66907" s="9"/>
      <c r="AP66907" s="9"/>
      <c r="AQ66907" s="9"/>
    </row>
    <row r="66908" spans="41:43" x14ac:dyDescent="0.3">
      <c r="AO66908" s="9"/>
      <c r="AP66908" s="9"/>
      <c r="AQ66908" s="9"/>
    </row>
    <row r="66909" spans="41:43" x14ac:dyDescent="0.3">
      <c r="AO66909" s="9"/>
      <c r="AP66909" s="9"/>
      <c r="AQ66909" s="9"/>
    </row>
    <row r="66910" spans="41:43" x14ac:dyDescent="0.3">
      <c r="AO66910" s="9"/>
      <c r="AP66910" s="9"/>
      <c r="AQ66910" s="9"/>
    </row>
    <row r="66911" spans="41:43" x14ac:dyDescent="0.3">
      <c r="AO66911" s="9"/>
      <c r="AP66911" s="9"/>
      <c r="AQ66911" s="9"/>
    </row>
    <row r="66912" spans="41:43" x14ac:dyDescent="0.3">
      <c r="AO66912" s="9"/>
      <c r="AP66912" s="9"/>
      <c r="AQ66912" s="9"/>
    </row>
    <row r="66913" spans="41:43" x14ac:dyDescent="0.3">
      <c r="AO66913" s="9"/>
      <c r="AP66913" s="9"/>
      <c r="AQ66913" s="9"/>
    </row>
    <row r="66914" spans="41:43" x14ac:dyDescent="0.3">
      <c r="AO66914" s="9"/>
      <c r="AP66914" s="9"/>
      <c r="AQ66914" s="9"/>
    </row>
    <row r="66915" spans="41:43" x14ac:dyDescent="0.3">
      <c r="AO66915" s="9"/>
      <c r="AP66915" s="9"/>
      <c r="AQ66915" s="9"/>
    </row>
    <row r="66916" spans="41:43" x14ac:dyDescent="0.3">
      <c r="AO66916" s="9"/>
      <c r="AP66916" s="9"/>
      <c r="AQ66916" s="9"/>
    </row>
    <row r="66917" spans="41:43" x14ac:dyDescent="0.3">
      <c r="AO66917" s="9"/>
      <c r="AP66917" s="9"/>
      <c r="AQ66917" s="9"/>
    </row>
    <row r="66918" spans="41:43" x14ac:dyDescent="0.3">
      <c r="AO66918" s="9"/>
      <c r="AP66918" s="9"/>
      <c r="AQ66918" s="9"/>
    </row>
    <row r="66919" spans="41:43" x14ac:dyDescent="0.3">
      <c r="AO66919" s="9"/>
      <c r="AP66919" s="9"/>
      <c r="AQ66919" s="9"/>
    </row>
    <row r="66920" spans="41:43" x14ac:dyDescent="0.3">
      <c r="AO66920" s="9"/>
      <c r="AP66920" s="9"/>
      <c r="AQ66920" s="9"/>
    </row>
    <row r="66921" spans="41:43" x14ac:dyDescent="0.3">
      <c r="AO66921" s="9"/>
      <c r="AP66921" s="9"/>
      <c r="AQ66921" s="9"/>
    </row>
    <row r="66922" spans="41:43" x14ac:dyDescent="0.3">
      <c r="AO66922" s="9"/>
      <c r="AP66922" s="9"/>
      <c r="AQ66922" s="9"/>
    </row>
    <row r="66923" spans="41:43" x14ac:dyDescent="0.3">
      <c r="AO66923" s="9"/>
      <c r="AP66923" s="9"/>
      <c r="AQ66923" s="9"/>
    </row>
    <row r="66924" spans="41:43" x14ac:dyDescent="0.3">
      <c r="AO66924" s="9"/>
      <c r="AP66924" s="9"/>
      <c r="AQ66924" s="9"/>
    </row>
    <row r="66925" spans="41:43" x14ac:dyDescent="0.3">
      <c r="AO66925" s="9"/>
      <c r="AP66925" s="9"/>
      <c r="AQ66925" s="9"/>
    </row>
    <row r="66926" spans="41:43" x14ac:dyDescent="0.3">
      <c r="AO66926" s="9"/>
      <c r="AP66926" s="9"/>
      <c r="AQ66926" s="9"/>
    </row>
    <row r="66927" spans="41:43" x14ac:dyDescent="0.3">
      <c r="AO66927" s="9"/>
      <c r="AP66927" s="9"/>
      <c r="AQ66927" s="9"/>
    </row>
    <row r="66928" spans="41:43" x14ac:dyDescent="0.3">
      <c r="AO66928" s="9"/>
      <c r="AP66928" s="9"/>
      <c r="AQ66928" s="9"/>
    </row>
    <row r="66929" spans="41:43" x14ac:dyDescent="0.3">
      <c r="AO66929" s="9"/>
      <c r="AP66929" s="9"/>
      <c r="AQ66929" s="9"/>
    </row>
    <row r="66930" spans="41:43" x14ac:dyDescent="0.3">
      <c r="AO66930" s="9"/>
      <c r="AP66930" s="9"/>
      <c r="AQ66930" s="9"/>
    </row>
    <row r="66931" spans="41:43" x14ac:dyDescent="0.3">
      <c r="AO66931" s="9"/>
      <c r="AP66931" s="9"/>
      <c r="AQ66931" s="9"/>
    </row>
    <row r="66932" spans="41:43" x14ac:dyDescent="0.3">
      <c r="AO66932" s="9"/>
      <c r="AP66932" s="9"/>
      <c r="AQ66932" s="9"/>
    </row>
    <row r="66933" spans="41:43" x14ac:dyDescent="0.3">
      <c r="AO66933" s="9"/>
      <c r="AP66933" s="9"/>
      <c r="AQ66933" s="9"/>
    </row>
    <row r="66934" spans="41:43" x14ac:dyDescent="0.3">
      <c r="AO66934" s="9"/>
      <c r="AP66934" s="9"/>
      <c r="AQ66934" s="9"/>
    </row>
    <row r="66935" spans="41:43" x14ac:dyDescent="0.3">
      <c r="AO66935" s="9"/>
      <c r="AP66935" s="9"/>
      <c r="AQ66935" s="9"/>
    </row>
    <row r="66936" spans="41:43" x14ac:dyDescent="0.3">
      <c r="AO66936" s="9"/>
      <c r="AP66936" s="9"/>
      <c r="AQ66936" s="9"/>
    </row>
    <row r="66937" spans="41:43" x14ac:dyDescent="0.3">
      <c r="AO66937" s="9"/>
      <c r="AP66937" s="9"/>
      <c r="AQ66937" s="9"/>
    </row>
    <row r="66938" spans="41:43" x14ac:dyDescent="0.3">
      <c r="AO66938" s="9"/>
      <c r="AP66938" s="9"/>
      <c r="AQ66938" s="9"/>
    </row>
    <row r="66939" spans="41:43" x14ac:dyDescent="0.3">
      <c r="AO66939" s="9"/>
      <c r="AP66939" s="9"/>
      <c r="AQ66939" s="9"/>
    </row>
    <row r="66940" spans="41:43" x14ac:dyDescent="0.3">
      <c r="AO66940" s="9"/>
      <c r="AP66940" s="9"/>
      <c r="AQ66940" s="9"/>
    </row>
    <row r="66941" spans="41:43" x14ac:dyDescent="0.3">
      <c r="AO66941" s="9"/>
      <c r="AP66941" s="9"/>
      <c r="AQ66941" s="9"/>
    </row>
    <row r="66942" spans="41:43" x14ac:dyDescent="0.3">
      <c r="AO66942" s="9"/>
      <c r="AP66942" s="9"/>
      <c r="AQ66942" s="9"/>
    </row>
    <row r="66943" spans="41:43" x14ac:dyDescent="0.3">
      <c r="AO66943" s="9"/>
      <c r="AP66943" s="9"/>
      <c r="AQ66943" s="9"/>
    </row>
    <row r="66944" spans="41:43" x14ac:dyDescent="0.3">
      <c r="AO66944" s="9"/>
      <c r="AP66944" s="9"/>
      <c r="AQ66944" s="9"/>
    </row>
    <row r="66945" spans="41:43" x14ac:dyDescent="0.3">
      <c r="AO66945" s="9"/>
      <c r="AP66945" s="9"/>
      <c r="AQ66945" s="9"/>
    </row>
    <row r="66946" spans="41:43" x14ac:dyDescent="0.3">
      <c r="AO66946" s="9"/>
      <c r="AP66946" s="9"/>
      <c r="AQ66946" s="9"/>
    </row>
    <row r="66947" spans="41:43" x14ac:dyDescent="0.3">
      <c r="AO66947" s="9"/>
      <c r="AP66947" s="9"/>
      <c r="AQ66947" s="9"/>
    </row>
    <row r="66948" spans="41:43" x14ac:dyDescent="0.3">
      <c r="AO66948" s="9"/>
      <c r="AP66948" s="9"/>
      <c r="AQ66948" s="9"/>
    </row>
    <row r="66949" spans="41:43" x14ac:dyDescent="0.3">
      <c r="AO66949" s="9"/>
      <c r="AP66949" s="9"/>
      <c r="AQ66949" s="9"/>
    </row>
    <row r="66950" spans="41:43" x14ac:dyDescent="0.3">
      <c r="AO66950" s="9"/>
      <c r="AP66950" s="9"/>
      <c r="AQ66950" s="9"/>
    </row>
    <row r="66951" spans="41:43" x14ac:dyDescent="0.3">
      <c r="AO66951" s="9"/>
      <c r="AP66951" s="9"/>
      <c r="AQ66951" s="9"/>
    </row>
    <row r="66952" spans="41:43" x14ac:dyDescent="0.3">
      <c r="AO66952" s="9"/>
      <c r="AP66952" s="9"/>
      <c r="AQ66952" s="9"/>
    </row>
    <row r="66953" spans="41:43" x14ac:dyDescent="0.3">
      <c r="AO66953" s="9"/>
      <c r="AP66953" s="9"/>
      <c r="AQ66953" s="9"/>
    </row>
    <row r="66954" spans="41:43" x14ac:dyDescent="0.3">
      <c r="AO66954" s="9"/>
      <c r="AP66954" s="9"/>
      <c r="AQ66954" s="9"/>
    </row>
    <row r="66955" spans="41:43" x14ac:dyDescent="0.3">
      <c r="AO66955" s="9"/>
      <c r="AP66955" s="9"/>
      <c r="AQ66955" s="9"/>
    </row>
    <row r="66956" spans="41:43" x14ac:dyDescent="0.3">
      <c r="AO66956" s="9"/>
      <c r="AP66956" s="9"/>
      <c r="AQ66956" s="9"/>
    </row>
    <row r="66957" spans="41:43" x14ac:dyDescent="0.3">
      <c r="AO66957" s="9"/>
      <c r="AP66957" s="9"/>
      <c r="AQ66957" s="9"/>
    </row>
    <row r="66958" spans="41:43" x14ac:dyDescent="0.3">
      <c r="AO66958" s="9"/>
      <c r="AP66958" s="9"/>
      <c r="AQ66958" s="9"/>
    </row>
    <row r="66959" spans="41:43" x14ac:dyDescent="0.3">
      <c r="AO66959" s="9"/>
      <c r="AP66959" s="9"/>
      <c r="AQ66959" s="9"/>
    </row>
    <row r="66960" spans="41:43" x14ac:dyDescent="0.3">
      <c r="AO66960" s="9"/>
      <c r="AP66960" s="9"/>
      <c r="AQ66960" s="9"/>
    </row>
    <row r="66961" spans="41:43" x14ac:dyDescent="0.3">
      <c r="AO66961" s="9"/>
      <c r="AP66961" s="9"/>
      <c r="AQ66961" s="9"/>
    </row>
    <row r="66962" spans="41:43" x14ac:dyDescent="0.3">
      <c r="AO66962" s="9"/>
      <c r="AP66962" s="9"/>
      <c r="AQ66962" s="9"/>
    </row>
    <row r="66963" spans="41:43" x14ac:dyDescent="0.3">
      <c r="AO66963" s="9"/>
      <c r="AP66963" s="9"/>
      <c r="AQ66963" s="9"/>
    </row>
    <row r="66964" spans="41:43" x14ac:dyDescent="0.3">
      <c r="AO66964" s="9"/>
      <c r="AP66964" s="9"/>
      <c r="AQ66964" s="9"/>
    </row>
    <row r="66965" spans="41:43" x14ac:dyDescent="0.3">
      <c r="AO66965" s="9"/>
      <c r="AP66965" s="9"/>
      <c r="AQ66965" s="9"/>
    </row>
    <row r="66966" spans="41:43" x14ac:dyDescent="0.3">
      <c r="AO66966" s="9"/>
      <c r="AP66966" s="9"/>
      <c r="AQ66966" s="9"/>
    </row>
    <row r="66967" spans="41:43" x14ac:dyDescent="0.3">
      <c r="AO66967" s="9"/>
      <c r="AP66967" s="9"/>
      <c r="AQ66967" s="9"/>
    </row>
    <row r="66968" spans="41:43" x14ac:dyDescent="0.3">
      <c r="AO66968" s="9"/>
      <c r="AP66968" s="9"/>
      <c r="AQ66968" s="9"/>
    </row>
    <row r="66969" spans="41:43" x14ac:dyDescent="0.3">
      <c r="AO66969" s="9"/>
      <c r="AP66969" s="9"/>
      <c r="AQ66969" s="9"/>
    </row>
    <row r="66970" spans="41:43" x14ac:dyDescent="0.3">
      <c r="AO66970" s="9"/>
      <c r="AP66970" s="9"/>
      <c r="AQ66970" s="9"/>
    </row>
    <row r="66971" spans="41:43" x14ac:dyDescent="0.3">
      <c r="AO66971" s="9"/>
      <c r="AP66971" s="9"/>
      <c r="AQ66971" s="9"/>
    </row>
    <row r="66972" spans="41:43" x14ac:dyDescent="0.3">
      <c r="AO66972" s="9"/>
      <c r="AP66972" s="9"/>
      <c r="AQ66972" s="9"/>
    </row>
    <row r="66973" spans="41:43" x14ac:dyDescent="0.3">
      <c r="AO66973" s="9"/>
      <c r="AP66973" s="9"/>
      <c r="AQ66973" s="9"/>
    </row>
    <row r="66974" spans="41:43" x14ac:dyDescent="0.3">
      <c r="AO66974" s="9"/>
      <c r="AP66974" s="9"/>
      <c r="AQ66974" s="9"/>
    </row>
    <row r="66975" spans="41:43" x14ac:dyDescent="0.3">
      <c r="AO66975" s="9"/>
      <c r="AP66975" s="9"/>
      <c r="AQ66975" s="9"/>
    </row>
    <row r="66976" spans="41:43" x14ac:dyDescent="0.3">
      <c r="AO66976" s="9"/>
      <c r="AP66976" s="9"/>
      <c r="AQ66976" s="9"/>
    </row>
    <row r="66977" spans="41:43" x14ac:dyDescent="0.3">
      <c r="AO66977" s="9"/>
      <c r="AP66977" s="9"/>
      <c r="AQ66977" s="9"/>
    </row>
    <row r="66978" spans="41:43" x14ac:dyDescent="0.3">
      <c r="AO66978" s="9"/>
      <c r="AP66978" s="9"/>
      <c r="AQ66978" s="9"/>
    </row>
    <row r="66979" spans="41:43" x14ac:dyDescent="0.3">
      <c r="AO66979" s="9"/>
      <c r="AP66979" s="9"/>
      <c r="AQ66979" s="9"/>
    </row>
    <row r="66980" spans="41:43" x14ac:dyDescent="0.3">
      <c r="AO66980" s="9"/>
      <c r="AP66980" s="9"/>
      <c r="AQ66980" s="9"/>
    </row>
    <row r="66981" spans="41:43" x14ac:dyDescent="0.3">
      <c r="AO66981" s="9"/>
      <c r="AP66981" s="9"/>
      <c r="AQ66981" s="9"/>
    </row>
    <row r="66982" spans="41:43" x14ac:dyDescent="0.3">
      <c r="AO66982" s="9"/>
      <c r="AP66982" s="9"/>
      <c r="AQ66982" s="9"/>
    </row>
    <row r="66983" spans="41:43" x14ac:dyDescent="0.3">
      <c r="AO66983" s="9"/>
      <c r="AP66983" s="9"/>
      <c r="AQ66983" s="9"/>
    </row>
    <row r="66984" spans="41:43" x14ac:dyDescent="0.3">
      <c r="AO66984" s="9"/>
      <c r="AP66984" s="9"/>
      <c r="AQ66984" s="9"/>
    </row>
    <row r="66985" spans="41:43" x14ac:dyDescent="0.3">
      <c r="AO66985" s="9"/>
      <c r="AP66985" s="9"/>
      <c r="AQ66985" s="9"/>
    </row>
    <row r="66986" spans="41:43" x14ac:dyDescent="0.3">
      <c r="AO66986" s="9"/>
      <c r="AP66986" s="9"/>
      <c r="AQ66986" s="9"/>
    </row>
    <row r="66987" spans="41:43" x14ac:dyDescent="0.3">
      <c r="AO66987" s="9"/>
      <c r="AP66987" s="9"/>
      <c r="AQ66987" s="9"/>
    </row>
    <row r="66988" spans="41:43" x14ac:dyDescent="0.3">
      <c r="AO66988" s="9"/>
      <c r="AP66988" s="9"/>
      <c r="AQ66988" s="9"/>
    </row>
    <row r="66989" spans="41:43" x14ac:dyDescent="0.3">
      <c r="AO66989" s="9"/>
      <c r="AP66989" s="9"/>
      <c r="AQ66989" s="9"/>
    </row>
    <row r="66990" spans="41:43" x14ac:dyDescent="0.3">
      <c r="AO66990" s="9"/>
      <c r="AP66990" s="9"/>
      <c r="AQ66990" s="9"/>
    </row>
    <row r="66991" spans="41:43" x14ac:dyDescent="0.3">
      <c r="AO66991" s="9"/>
      <c r="AP66991" s="9"/>
      <c r="AQ66991" s="9"/>
    </row>
    <row r="66992" spans="41:43" x14ac:dyDescent="0.3">
      <c r="AO66992" s="9"/>
      <c r="AP66992" s="9"/>
      <c r="AQ66992" s="9"/>
    </row>
    <row r="66993" spans="41:43" x14ac:dyDescent="0.3">
      <c r="AO66993" s="9"/>
      <c r="AP66993" s="9"/>
      <c r="AQ66993" s="9"/>
    </row>
    <row r="66994" spans="41:43" x14ac:dyDescent="0.3">
      <c r="AO66994" s="9"/>
      <c r="AP66994" s="9"/>
      <c r="AQ66994" s="9"/>
    </row>
    <row r="66995" spans="41:43" x14ac:dyDescent="0.3">
      <c r="AO66995" s="9"/>
      <c r="AP66995" s="9"/>
      <c r="AQ66995" s="9"/>
    </row>
    <row r="66996" spans="41:43" x14ac:dyDescent="0.3">
      <c r="AO66996" s="9"/>
      <c r="AP66996" s="9"/>
      <c r="AQ66996" s="9"/>
    </row>
    <row r="66997" spans="41:43" x14ac:dyDescent="0.3">
      <c r="AO66997" s="9"/>
      <c r="AP66997" s="9"/>
      <c r="AQ66997" s="9"/>
    </row>
    <row r="66998" spans="41:43" x14ac:dyDescent="0.3">
      <c r="AO66998" s="9"/>
      <c r="AP66998" s="9"/>
      <c r="AQ66998" s="9"/>
    </row>
    <row r="66999" spans="41:43" x14ac:dyDescent="0.3">
      <c r="AO66999" s="9"/>
      <c r="AP66999" s="9"/>
      <c r="AQ66999" s="9"/>
    </row>
    <row r="67000" spans="41:43" x14ac:dyDescent="0.3">
      <c r="AO67000" s="9"/>
      <c r="AP67000" s="9"/>
      <c r="AQ67000" s="9"/>
    </row>
    <row r="67001" spans="41:43" x14ac:dyDescent="0.3">
      <c r="AO67001" s="9"/>
      <c r="AP67001" s="9"/>
      <c r="AQ67001" s="9"/>
    </row>
    <row r="67002" spans="41:43" x14ac:dyDescent="0.3">
      <c r="AO67002" s="9"/>
      <c r="AP67002" s="9"/>
      <c r="AQ67002" s="9"/>
    </row>
    <row r="67003" spans="41:43" x14ac:dyDescent="0.3">
      <c r="AO67003" s="9"/>
      <c r="AP67003" s="9"/>
      <c r="AQ67003" s="9"/>
    </row>
    <row r="67004" spans="41:43" x14ac:dyDescent="0.3">
      <c r="AO67004" s="9"/>
      <c r="AP67004" s="9"/>
      <c r="AQ67004" s="9"/>
    </row>
    <row r="67005" spans="41:43" x14ac:dyDescent="0.3">
      <c r="AO67005" s="9"/>
      <c r="AP67005" s="9"/>
      <c r="AQ67005" s="9"/>
    </row>
    <row r="67006" spans="41:43" x14ac:dyDescent="0.3">
      <c r="AO67006" s="9"/>
      <c r="AP67006" s="9"/>
      <c r="AQ67006" s="9"/>
    </row>
    <row r="67007" spans="41:43" x14ac:dyDescent="0.3">
      <c r="AO67007" s="9"/>
      <c r="AP67007" s="9"/>
      <c r="AQ67007" s="9"/>
    </row>
    <row r="67008" spans="41:43" x14ac:dyDescent="0.3">
      <c r="AO67008" s="9"/>
      <c r="AP67008" s="9"/>
      <c r="AQ67008" s="9"/>
    </row>
    <row r="67009" spans="41:43" x14ac:dyDescent="0.3">
      <c r="AO67009" s="9"/>
      <c r="AP67009" s="9"/>
      <c r="AQ67009" s="9"/>
    </row>
    <row r="67010" spans="41:43" x14ac:dyDescent="0.3">
      <c r="AO67010" s="9"/>
      <c r="AP67010" s="9"/>
      <c r="AQ67010" s="9"/>
    </row>
    <row r="67011" spans="41:43" x14ac:dyDescent="0.3">
      <c r="AO67011" s="9"/>
      <c r="AP67011" s="9"/>
      <c r="AQ67011" s="9"/>
    </row>
    <row r="67012" spans="41:43" x14ac:dyDescent="0.3">
      <c r="AO67012" s="9"/>
      <c r="AP67012" s="9"/>
      <c r="AQ67012" s="9"/>
    </row>
    <row r="67013" spans="41:43" x14ac:dyDescent="0.3">
      <c r="AO67013" s="9"/>
      <c r="AP67013" s="9"/>
      <c r="AQ67013" s="9"/>
    </row>
    <row r="67014" spans="41:43" x14ac:dyDescent="0.3">
      <c r="AO67014" s="9"/>
      <c r="AP67014" s="9"/>
      <c r="AQ67014" s="9"/>
    </row>
    <row r="67015" spans="41:43" x14ac:dyDescent="0.3">
      <c r="AO67015" s="9"/>
      <c r="AP67015" s="9"/>
      <c r="AQ67015" s="9"/>
    </row>
    <row r="67016" spans="41:43" x14ac:dyDescent="0.3">
      <c r="AO67016" s="9"/>
      <c r="AP67016" s="9"/>
      <c r="AQ67016" s="9"/>
    </row>
    <row r="67017" spans="41:43" x14ac:dyDescent="0.3">
      <c r="AO67017" s="9"/>
      <c r="AP67017" s="9"/>
      <c r="AQ67017" s="9"/>
    </row>
    <row r="67018" spans="41:43" x14ac:dyDescent="0.3">
      <c r="AO67018" s="9"/>
      <c r="AP67018" s="9"/>
      <c r="AQ67018" s="9"/>
    </row>
    <row r="67019" spans="41:43" x14ac:dyDescent="0.3">
      <c r="AO67019" s="9"/>
      <c r="AP67019" s="9"/>
      <c r="AQ67019" s="9"/>
    </row>
    <row r="67020" spans="41:43" x14ac:dyDescent="0.3">
      <c r="AO67020" s="9"/>
      <c r="AP67020" s="9"/>
      <c r="AQ67020" s="9"/>
    </row>
    <row r="67021" spans="41:43" x14ac:dyDescent="0.3">
      <c r="AO67021" s="9"/>
      <c r="AP67021" s="9"/>
      <c r="AQ67021" s="9"/>
    </row>
    <row r="67022" spans="41:43" x14ac:dyDescent="0.3">
      <c r="AO67022" s="9"/>
      <c r="AP67022" s="9"/>
      <c r="AQ67022" s="9"/>
    </row>
    <row r="67023" spans="41:43" x14ac:dyDescent="0.3">
      <c r="AO67023" s="9"/>
      <c r="AP67023" s="9"/>
      <c r="AQ67023" s="9"/>
    </row>
    <row r="67024" spans="41:43" x14ac:dyDescent="0.3">
      <c r="AO67024" s="9"/>
      <c r="AP67024" s="9"/>
      <c r="AQ67024" s="9"/>
    </row>
    <row r="67025" spans="41:43" x14ac:dyDescent="0.3">
      <c r="AO67025" s="9"/>
      <c r="AP67025" s="9"/>
      <c r="AQ67025" s="9"/>
    </row>
    <row r="67026" spans="41:43" x14ac:dyDescent="0.3">
      <c r="AO67026" s="9"/>
      <c r="AP67026" s="9"/>
      <c r="AQ67026" s="9"/>
    </row>
    <row r="67027" spans="41:43" x14ac:dyDescent="0.3">
      <c r="AO67027" s="9"/>
      <c r="AP67027" s="9"/>
      <c r="AQ67027" s="9"/>
    </row>
    <row r="67028" spans="41:43" x14ac:dyDescent="0.3">
      <c r="AO67028" s="9"/>
      <c r="AP67028" s="9"/>
      <c r="AQ67028" s="9"/>
    </row>
    <row r="67029" spans="41:43" x14ac:dyDescent="0.3">
      <c r="AO67029" s="9"/>
      <c r="AP67029" s="9"/>
      <c r="AQ67029" s="9"/>
    </row>
    <row r="67030" spans="41:43" x14ac:dyDescent="0.3">
      <c r="AO67030" s="9"/>
      <c r="AP67030" s="9"/>
      <c r="AQ67030" s="9"/>
    </row>
    <row r="67031" spans="41:43" x14ac:dyDescent="0.3">
      <c r="AO67031" s="9"/>
      <c r="AP67031" s="9"/>
      <c r="AQ67031" s="9"/>
    </row>
    <row r="67032" spans="41:43" x14ac:dyDescent="0.3">
      <c r="AO67032" s="9"/>
      <c r="AP67032" s="9"/>
      <c r="AQ67032" s="9"/>
    </row>
    <row r="67033" spans="41:43" x14ac:dyDescent="0.3">
      <c r="AO67033" s="9"/>
      <c r="AP67033" s="9"/>
      <c r="AQ67033" s="9"/>
    </row>
    <row r="67034" spans="41:43" x14ac:dyDescent="0.3">
      <c r="AO67034" s="9"/>
      <c r="AP67034" s="9"/>
      <c r="AQ67034" s="9"/>
    </row>
    <row r="67035" spans="41:43" x14ac:dyDescent="0.3">
      <c r="AO67035" s="9"/>
      <c r="AP67035" s="9"/>
      <c r="AQ67035" s="9"/>
    </row>
    <row r="67036" spans="41:43" x14ac:dyDescent="0.3">
      <c r="AO67036" s="9"/>
      <c r="AP67036" s="9"/>
      <c r="AQ67036" s="9"/>
    </row>
    <row r="67037" spans="41:43" x14ac:dyDescent="0.3">
      <c r="AO67037" s="9"/>
      <c r="AP67037" s="9"/>
      <c r="AQ67037" s="9"/>
    </row>
    <row r="67038" spans="41:43" x14ac:dyDescent="0.3">
      <c r="AO67038" s="9"/>
      <c r="AP67038" s="9"/>
      <c r="AQ67038" s="9"/>
    </row>
    <row r="67039" spans="41:43" x14ac:dyDescent="0.3">
      <c r="AO67039" s="9"/>
      <c r="AP67039" s="9"/>
      <c r="AQ67039" s="9"/>
    </row>
    <row r="67040" spans="41:43" x14ac:dyDescent="0.3">
      <c r="AO67040" s="9"/>
      <c r="AP67040" s="9"/>
      <c r="AQ67040" s="9"/>
    </row>
    <row r="67041" spans="41:43" x14ac:dyDescent="0.3">
      <c r="AO67041" s="9"/>
      <c r="AP67041" s="9"/>
      <c r="AQ67041" s="9"/>
    </row>
    <row r="67042" spans="41:43" x14ac:dyDescent="0.3">
      <c r="AO67042" s="9"/>
      <c r="AP67042" s="9"/>
      <c r="AQ67042" s="9"/>
    </row>
    <row r="67043" spans="41:43" x14ac:dyDescent="0.3">
      <c r="AO67043" s="9"/>
      <c r="AP67043" s="9"/>
      <c r="AQ67043" s="9"/>
    </row>
    <row r="67044" spans="41:43" x14ac:dyDescent="0.3">
      <c r="AO67044" s="9"/>
      <c r="AP67044" s="9"/>
      <c r="AQ67044" s="9"/>
    </row>
    <row r="67045" spans="41:43" x14ac:dyDescent="0.3">
      <c r="AO67045" s="9"/>
      <c r="AP67045" s="9"/>
      <c r="AQ67045" s="9"/>
    </row>
    <row r="67046" spans="41:43" x14ac:dyDescent="0.3">
      <c r="AO67046" s="9"/>
      <c r="AP67046" s="9"/>
      <c r="AQ67046" s="9"/>
    </row>
    <row r="67047" spans="41:43" x14ac:dyDescent="0.3">
      <c r="AO67047" s="9"/>
      <c r="AP67047" s="9"/>
      <c r="AQ67047" s="9"/>
    </row>
    <row r="67048" spans="41:43" x14ac:dyDescent="0.3">
      <c r="AO67048" s="9"/>
      <c r="AP67048" s="9"/>
      <c r="AQ67048" s="9"/>
    </row>
    <row r="67049" spans="41:43" x14ac:dyDescent="0.3">
      <c r="AO67049" s="9"/>
      <c r="AP67049" s="9"/>
      <c r="AQ67049" s="9"/>
    </row>
    <row r="67050" spans="41:43" x14ac:dyDescent="0.3">
      <c r="AO67050" s="9"/>
      <c r="AP67050" s="9"/>
      <c r="AQ67050" s="9"/>
    </row>
    <row r="67051" spans="41:43" x14ac:dyDescent="0.3">
      <c r="AO67051" s="9"/>
      <c r="AP67051" s="9"/>
      <c r="AQ67051" s="9"/>
    </row>
    <row r="67052" spans="41:43" x14ac:dyDescent="0.3">
      <c r="AO67052" s="9"/>
      <c r="AP67052" s="9"/>
      <c r="AQ67052" s="9"/>
    </row>
    <row r="67053" spans="41:43" x14ac:dyDescent="0.3">
      <c r="AO67053" s="9"/>
      <c r="AP67053" s="9"/>
      <c r="AQ67053" s="9"/>
    </row>
    <row r="67054" spans="41:43" x14ac:dyDescent="0.3">
      <c r="AO67054" s="9"/>
      <c r="AP67054" s="9"/>
      <c r="AQ67054" s="9"/>
    </row>
    <row r="67055" spans="41:43" x14ac:dyDescent="0.3">
      <c r="AO67055" s="9"/>
      <c r="AP67055" s="9"/>
      <c r="AQ67055" s="9"/>
    </row>
    <row r="67056" spans="41:43" x14ac:dyDescent="0.3">
      <c r="AO67056" s="9"/>
      <c r="AP67056" s="9"/>
      <c r="AQ67056" s="9"/>
    </row>
    <row r="67057" spans="41:43" x14ac:dyDescent="0.3">
      <c r="AO67057" s="9"/>
      <c r="AP67057" s="9"/>
      <c r="AQ67057" s="9"/>
    </row>
    <row r="67058" spans="41:43" x14ac:dyDescent="0.3">
      <c r="AO67058" s="9"/>
      <c r="AP67058" s="9"/>
      <c r="AQ67058" s="9"/>
    </row>
    <row r="67059" spans="41:43" x14ac:dyDescent="0.3">
      <c r="AO67059" s="9"/>
      <c r="AP67059" s="9"/>
      <c r="AQ67059" s="9"/>
    </row>
    <row r="67060" spans="41:43" x14ac:dyDescent="0.3">
      <c r="AO67060" s="9"/>
      <c r="AP67060" s="9"/>
      <c r="AQ67060" s="9"/>
    </row>
    <row r="67061" spans="41:43" x14ac:dyDescent="0.3">
      <c r="AO67061" s="9"/>
      <c r="AP67061" s="9"/>
      <c r="AQ67061" s="9"/>
    </row>
    <row r="67062" spans="41:43" x14ac:dyDescent="0.3">
      <c r="AO67062" s="9"/>
      <c r="AP67062" s="9"/>
      <c r="AQ67062" s="9"/>
    </row>
    <row r="67063" spans="41:43" x14ac:dyDescent="0.3">
      <c r="AO67063" s="9"/>
      <c r="AP67063" s="9"/>
      <c r="AQ67063" s="9"/>
    </row>
    <row r="67064" spans="41:43" x14ac:dyDescent="0.3">
      <c r="AO67064" s="9"/>
      <c r="AP67064" s="9"/>
      <c r="AQ67064" s="9"/>
    </row>
    <row r="67065" spans="41:43" x14ac:dyDescent="0.3">
      <c r="AO67065" s="9"/>
      <c r="AP67065" s="9"/>
      <c r="AQ67065" s="9"/>
    </row>
    <row r="67066" spans="41:43" x14ac:dyDescent="0.3">
      <c r="AO67066" s="9"/>
      <c r="AP67066" s="9"/>
      <c r="AQ67066" s="9"/>
    </row>
    <row r="67067" spans="41:43" x14ac:dyDescent="0.3">
      <c r="AO67067" s="9"/>
      <c r="AP67067" s="9"/>
      <c r="AQ67067" s="9"/>
    </row>
    <row r="67068" spans="41:43" x14ac:dyDescent="0.3">
      <c r="AO67068" s="9"/>
      <c r="AP67068" s="9"/>
      <c r="AQ67068" s="9"/>
    </row>
    <row r="67069" spans="41:43" x14ac:dyDescent="0.3">
      <c r="AO67069" s="9"/>
      <c r="AP67069" s="9"/>
      <c r="AQ67069" s="9"/>
    </row>
    <row r="67070" spans="41:43" x14ac:dyDescent="0.3">
      <c r="AO67070" s="9"/>
      <c r="AP67070" s="9"/>
      <c r="AQ67070" s="9"/>
    </row>
    <row r="67071" spans="41:43" x14ac:dyDescent="0.3">
      <c r="AO67071" s="9"/>
      <c r="AP67071" s="9"/>
      <c r="AQ67071" s="9"/>
    </row>
    <row r="67072" spans="41:43" x14ac:dyDescent="0.3">
      <c r="AO67072" s="9"/>
      <c r="AP67072" s="9"/>
      <c r="AQ67072" s="9"/>
    </row>
    <row r="67073" spans="41:43" x14ac:dyDescent="0.3">
      <c r="AO67073" s="9"/>
      <c r="AP67073" s="9"/>
      <c r="AQ67073" s="9"/>
    </row>
    <row r="67074" spans="41:43" x14ac:dyDescent="0.3">
      <c r="AO67074" s="9"/>
      <c r="AP67074" s="9"/>
      <c r="AQ67074" s="9"/>
    </row>
    <row r="67075" spans="41:43" x14ac:dyDescent="0.3">
      <c r="AO67075" s="9"/>
      <c r="AP67075" s="9"/>
      <c r="AQ67075" s="9"/>
    </row>
    <row r="67076" spans="41:43" x14ac:dyDescent="0.3">
      <c r="AO67076" s="9"/>
      <c r="AP67076" s="9"/>
      <c r="AQ67076" s="9"/>
    </row>
    <row r="67077" spans="41:43" x14ac:dyDescent="0.3">
      <c r="AO67077" s="9"/>
      <c r="AP67077" s="9"/>
      <c r="AQ67077" s="9"/>
    </row>
    <row r="67078" spans="41:43" x14ac:dyDescent="0.3">
      <c r="AO67078" s="9"/>
      <c r="AP67078" s="9"/>
      <c r="AQ67078" s="9"/>
    </row>
    <row r="67079" spans="41:43" x14ac:dyDescent="0.3">
      <c r="AO67079" s="9"/>
      <c r="AP67079" s="9"/>
      <c r="AQ67079" s="9"/>
    </row>
    <row r="67080" spans="41:43" x14ac:dyDescent="0.3">
      <c r="AO67080" s="9"/>
      <c r="AP67080" s="9"/>
      <c r="AQ67080" s="9"/>
    </row>
    <row r="67081" spans="41:43" x14ac:dyDescent="0.3">
      <c r="AO67081" s="9"/>
      <c r="AP67081" s="9"/>
      <c r="AQ67081" s="9"/>
    </row>
    <row r="67082" spans="41:43" x14ac:dyDescent="0.3">
      <c r="AO67082" s="9"/>
      <c r="AP67082" s="9"/>
      <c r="AQ67082" s="9"/>
    </row>
    <row r="67083" spans="41:43" x14ac:dyDescent="0.3">
      <c r="AO67083" s="9"/>
      <c r="AP67083" s="9"/>
      <c r="AQ67083" s="9"/>
    </row>
    <row r="67084" spans="41:43" x14ac:dyDescent="0.3">
      <c r="AO67084" s="9"/>
      <c r="AP67084" s="9"/>
      <c r="AQ67084" s="9"/>
    </row>
    <row r="67085" spans="41:43" x14ac:dyDescent="0.3">
      <c r="AO67085" s="9"/>
      <c r="AP67085" s="9"/>
      <c r="AQ67085" s="9"/>
    </row>
    <row r="67086" spans="41:43" x14ac:dyDescent="0.3">
      <c r="AO67086" s="9"/>
      <c r="AP67086" s="9"/>
      <c r="AQ67086" s="9"/>
    </row>
    <row r="67087" spans="41:43" x14ac:dyDescent="0.3">
      <c r="AO67087" s="9"/>
      <c r="AP67087" s="9"/>
      <c r="AQ67087" s="9"/>
    </row>
    <row r="67088" spans="41:43" x14ac:dyDescent="0.3">
      <c r="AO67088" s="9"/>
      <c r="AP67088" s="9"/>
      <c r="AQ67088" s="9"/>
    </row>
    <row r="67089" spans="41:43" x14ac:dyDescent="0.3">
      <c r="AO67089" s="9"/>
      <c r="AP67089" s="9"/>
      <c r="AQ67089" s="9"/>
    </row>
    <row r="67090" spans="41:43" x14ac:dyDescent="0.3">
      <c r="AO67090" s="9"/>
      <c r="AP67090" s="9"/>
      <c r="AQ67090" s="9"/>
    </row>
    <row r="67091" spans="41:43" x14ac:dyDescent="0.3">
      <c r="AO67091" s="9"/>
      <c r="AP67091" s="9"/>
      <c r="AQ67091" s="9"/>
    </row>
    <row r="67092" spans="41:43" x14ac:dyDescent="0.3">
      <c r="AO67092" s="9"/>
      <c r="AP67092" s="9"/>
      <c r="AQ67092" s="9"/>
    </row>
    <row r="67093" spans="41:43" x14ac:dyDescent="0.3">
      <c r="AO67093" s="9"/>
      <c r="AP67093" s="9"/>
      <c r="AQ67093" s="9"/>
    </row>
    <row r="67094" spans="41:43" x14ac:dyDescent="0.3">
      <c r="AO67094" s="9"/>
      <c r="AP67094" s="9"/>
      <c r="AQ67094" s="9"/>
    </row>
    <row r="67095" spans="41:43" x14ac:dyDescent="0.3">
      <c r="AO67095" s="9"/>
      <c r="AP67095" s="9"/>
      <c r="AQ67095" s="9"/>
    </row>
    <row r="67096" spans="41:43" x14ac:dyDescent="0.3">
      <c r="AO67096" s="9"/>
      <c r="AP67096" s="9"/>
      <c r="AQ67096" s="9"/>
    </row>
    <row r="67097" spans="41:43" x14ac:dyDescent="0.3">
      <c r="AO67097" s="9"/>
      <c r="AP67097" s="9"/>
      <c r="AQ67097" s="9"/>
    </row>
    <row r="67098" spans="41:43" x14ac:dyDescent="0.3">
      <c r="AO67098" s="9"/>
      <c r="AP67098" s="9"/>
      <c r="AQ67098" s="9"/>
    </row>
    <row r="67099" spans="41:43" x14ac:dyDescent="0.3">
      <c r="AO67099" s="9"/>
      <c r="AP67099" s="9"/>
      <c r="AQ67099" s="9"/>
    </row>
    <row r="67100" spans="41:43" x14ac:dyDescent="0.3">
      <c r="AO67100" s="9"/>
      <c r="AP67100" s="9"/>
      <c r="AQ67100" s="9"/>
    </row>
    <row r="67101" spans="41:43" x14ac:dyDescent="0.3">
      <c r="AO67101" s="9"/>
      <c r="AP67101" s="9"/>
      <c r="AQ67101" s="9"/>
    </row>
    <row r="67102" spans="41:43" x14ac:dyDescent="0.3">
      <c r="AO67102" s="9"/>
      <c r="AP67102" s="9"/>
      <c r="AQ67102" s="9"/>
    </row>
    <row r="67103" spans="41:43" x14ac:dyDescent="0.3">
      <c r="AO67103" s="9"/>
      <c r="AP67103" s="9"/>
      <c r="AQ67103" s="9"/>
    </row>
    <row r="67104" spans="41:43" x14ac:dyDescent="0.3">
      <c r="AO67104" s="9"/>
      <c r="AP67104" s="9"/>
      <c r="AQ67104" s="9"/>
    </row>
    <row r="67105" spans="41:43" x14ac:dyDescent="0.3">
      <c r="AO67105" s="9"/>
      <c r="AP67105" s="9"/>
      <c r="AQ67105" s="9"/>
    </row>
    <row r="67106" spans="41:43" x14ac:dyDescent="0.3">
      <c r="AO67106" s="9"/>
      <c r="AP67106" s="9"/>
      <c r="AQ67106" s="9"/>
    </row>
    <row r="67107" spans="41:43" x14ac:dyDescent="0.3">
      <c r="AO67107" s="9"/>
      <c r="AP67107" s="9"/>
      <c r="AQ67107" s="9"/>
    </row>
    <row r="67108" spans="41:43" x14ac:dyDescent="0.3">
      <c r="AO67108" s="9"/>
      <c r="AP67108" s="9"/>
      <c r="AQ67108" s="9"/>
    </row>
    <row r="67109" spans="41:43" x14ac:dyDescent="0.3">
      <c r="AO67109" s="9"/>
      <c r="AP67109" s="9"/>
      <c r="AQ67109" s="9"/>
    </row>
    <row r="67110" spans="41:43" x14ac:dyDescent="0.3">
      <c r="AO67110" s="9"/>
      <c r="AP67110" s="9"/>
      <c r="AQ67110" s="9"/>
    </row>
    <row r="67111" spans="41:43" x14ac:dyDescent="0.3">
      <c r="AO67111" s="9"/>
      <c r="AP67111" s="9"/>
      <c r="AQ67111" s="9"/>
    </row>
    <row r="67112" spans="41:43" x14ac:dyDescent="0.3">
      <c r="AO67112" s="9"/>
      <c r="AP67112" s="9"/>
      <c r="AQ67112" s="9"/>
    </row>
    <row r="67113" spans="41:43" x14ac:dyDescent="0.3">
      <c r="AO67113" s="9"/>
      <c r="AP67113" s="9"/>
      <c r="AQ67113" s="9"/>
    </row>
    <row r="67114" spans="41:43" x14ac:dyDescent="0.3">
      <c r="AO67114" s="9"/>
      <c r="AP67114" s="9"/>
      <c r="AQ67114" s="9"/>
    </row>
    <row r="67115" spans="41:43" x14ac:dyDescent="0.3">
      <c r="AO67115" s="9"/>
      <c r="AP67115" s="9"/>
      <c r="AQ67115" s="9"/>
    </row>
    <row r="67116" spans="41:43" x14ac:dyDescent="0.3">
      <c r="AO67116" s="9"/>
      <c r="AP67116" s="9"/>
      <c r="AQ67116" s="9"/>
    </row>
    <row r="67117" spans="41:43" x14ac:dyDescent="0.3">
      <c r="AO67117" s="9"/>
      <c r="AP67117" s="9"/>
      <c r="AQ67117" s="9"/>
    </row>
    <row r="67118" spans="41:43" x14ac:dyDescent="0.3">
      <c r="AO67118" s="9"/>
      <c r="AP67118" s="9"/>
      <c r="AQ67118" s="9"/>
    </row>
    <row r="67119" spans="41:43" x14ac:dyDescent="0.3">
      <c r="AO67119" s="9"/>
      <c r="AP67119" s="9"/>
      <c r="AQ67119" s="9"/>
    </row>
    <row r="67120" spans="41:43" x14ac:dyDescent="0.3">
      <c r="AO67120" s="9"/>
      <c r="AP67120" s="9"/>
      <c r="AQ67120" s="9"/>
    </row>
    <row r="67121" spans="41:43" x14ac:dyDescent="0.3">
      <c r="AO67121" s="9"/>
      <c r="AP67121" s="9"/>
      <c r="AQ67121" s="9"/>
    </row>
    <row r="67122" spans="41:43" x14ac:dyDescent="0.3">
      <c r="AO67122" s="9"/>
      <c r="AP67122" s="9"/>
      <c r="AQ67122" s="9"/>
    </row>
    <row r="67123" spans="41:43" x14ac:dyDescent="0.3">
      <c r="AO67123" s="9"/>
      <c r="AP67123" s="9"/>
      <c r="AQ67123" s="9"/>
    </row>
    <row r="67124" spans="41:43" x14ac:dyDescent="0.3">
      <c r="AO67124" s="9"/>
      <c r="AP67124" s="9"/>
      <c r="AQ67124" s="9"/>
    </row>
    <row r="67125" spans="41:43" x14ac:dyDescent="0.3">
      <c r="AO67125" s="9"/>
      <c r="AP67125" s="9"/>
      <c r="AQ67125" s="9"/>
    </row>
    <row r="67126" spans="41:43" x14ac:dyDescent="0.3">
      <c r="AO67126" s="9"/>
      <c r="AP67126" s="9"/>
      <c r="AQ67126" s="9"/>
    </row>
    <row r="67127" spans="41:43" x14ac:dyDescent="0.3">
      <c r="AO67127" s="9"/>
      <c r="AP67127" s="9"/>
      <c r="AQ67127" s="9"/>
    </row>
    <row r="67128" spans="41:43" x14ac:dyDescent="0.3">
      <c r="AO67128" s="9"/>
      <c r="AP67128" s="9"/>
      <c r="AQ67128" s="9"/>
    </row>
    <row r="67129" spans="41:43" x14ac:dyDescent="0.3">
      <c r="AO67129" s="9"/>
      <c r="AP67129" s="9"/>
      <c r="AQ67129" s="9"/>
    </row>
    <row r="67130" spans="41:43" x14ac:dyDescent="0.3">
      <c r="AO67130" s="9"/>
      <c r="AP67130" s="9"/>
      <c r="AQ67130" s="9"/>
    </row>
    <row r="67131" spans="41:43" x14ac:dyDescent="0.3">
      <c r="AO67131" s="9"/>
      <c r="AP67131" s="9"/>
      <c r="AQ67131" s="9"/>
    </row>
    <row r="67132" spans="41:43" x14ac:dyDescent="0.3">
      <c r="AO67132" s="9"/>
      <c r="AP67132" s="9"/>
      <c r="AQ67132" s="9"/>
    </row>
    <row r="67133" spans="41:43" x14ac:dyDescent="0.3">
      <c r="AO67133" s="9"/>
      <c r="AP67133" s="9"/>
      <c r="AQ67133" s="9"/>
    </row>
    <row r="67134" spans="41:43" x14ac:dyDescent="0.3">
      <c r="AO67134" s="9"/>
      <c r="AP67134" s="9"/>
      <c r="AQ67134" s="9"/>
    </row>
    <row r="67135" spans="41:43" x14ac:dyDescent="0.3">
      <c r="AO67135" s="9"/>
      <c r="AP67135" s="9"/>
      <c r="AQ67135" s="9"/>
    </row>
    <row r="67136" spans="41:43" x14ac:dyDescent="0.3">
      <c r="AO67136" s="9"/>
      <c r="AP67136" s="9"/>
      <c r="AQ67136" s="9"/>
    </row>
    <row r="67137" spans="41:43" x14ac:dyDescent="0.3">
      <c r="AO67137" s="9"/>
      <c r="AP67137" s="9"/>
      <c r="AQ67137" s="9"/>
    </row>
    <row r="67138" spans="41:43" x14ac:dyDescent="0.3">
      <c r="AO67138" s="9"/>
      <c r="AP67138" s="9"/>
      <c r="AQ67138" s="9"/>
    </row>
    <row r="67139" spans="41:43" x14ac:dyDescent="0.3">
      <c r="AO67139" s="9"/>
      <c r="AP67139" s="9"/>
      <c r="AQ67139" s="9"/>
    </row>
    <row r="67140" spans="41:43" x14ac:dyDescent="0.3">
      <c r="AO67140" s="9"/>
      <c r="AP67140" s="9"/>
      <c r="AQ67140" s="9"/>
    </row>
    <row r="67141" spans="41:43" x14ac:dyDescent="0.3">
      <c r="AO67141" s="9"/>
      <c r="AP67141" s="9"/>
      <c r="AQ67141" s="9"/>
    </row>
    <row r="67142" spans="41:43" x14ac:dyDescent="0.3">
      <c r="AO67142" s="9"/>
      <c r="AP67142" s="9"/>
      <c r="AQ67142" s="9"/>
    </row>
    <row r="67143" spans="41:43" x14ac:dyDescent="0.3">
      <c r="AO67143" s="9"/>
      <c r="AP67143" s="9"/>
      <c r="AQ67143" s="9"/>
    </row>
    <row r="67144" spans="41:43" x14ac:dyDescent="0.3">
      <c r="AO67144" s="9"/>
      <c r="AP67144" s="9"/>
      <c r="AQ67144" s="9"/>
    </row>
    <row r="67145" spans="41:43" x14ac:dyDescent="0.3">
      <c r="AO67145" s="9"/>
      <c r="AP67145" s="9"/>
      <c r="AQ67145" s="9"/>
    </row>
    <row r="67146" spans="41:43" x14ac:dyDescent="0.3">
      <c r="AO67146" s="9"/>
      <c r="AP67146" s="9"/>
      <c r="AQ67146" s="9"/>
    </row>
    <row r="67147" spans="41:43" x14ac:dyDescent="0.3">
      <c r="AO67147" s="9"/>
      <c r="AP67147" s="9"/>
      <c r="AQ67147" s="9"/>
    </row>
    <row r="67148" spans="41:43" x14ac:dyDescent="0.3">
      <c r="AO67148" s="9"/>
      <c r="AP67148" s="9"/>
      <c r="AQ67148" s="9"/>
    </row>
    <row r="67149" spans="41:43" x14ac:dyDescent="0.3">
      <c r="AO67149" s="9"/>
      <c r="AP67149" s="9"/>
      <c r="AQ67149" s="9"/>
    </row>
    <row r="67150" spans="41:43" x14ac:dyDescent="0.3">
      <c r="AO67150" s="9"/>
      <c r="AP67150" s="9"/>
      <c r="AQ67150" s="9"/>
    </row>
    <row r="67151" spans="41:43" x14ac:dyDescent="0.3">
      <c r="AO67151" s="9"/>
      <c r="AP67151" s="9"/>
      <c r="AQ67151" s="9"/>
    </row>
    <row r="67152" spans="41:43" x14ac:dyDescent="0.3">
      <c r="AO67152" s="9"/>
      <c r="AP67152" s="9"/>
      <c r="AQ67152" s="9"/>
    </row>
    <row r="67153" spans="41:43" x14ac:dyDescent="0.3">
      <c r="AO67153" s="9"/>
      <c r="AP67153" s="9"/>
      <c r="AQ67153" s="9"/>
    </row>
    <row r="67154" spans="41:43" x14ac:dyDescent="0.3">
      <c r="AO67154" s="9"/>
      <c r="AP67154" s="9"/>
      <c r="AQ67154" s="9"/>
    </row>
    <row r="67155" spans="41:43" x14ac:dyDescent="0.3">
      <c r="AO67155" s="9"/>
      <c r="AP67155" s="9"/>
      <c r="AQ67155" s="9"/>
    </row>
    <row r="67156" spans="41:43" x14ac:dyDescent="0.3">
      <c r="AO67156" s="9"/>
      <c r="AP67156" s="9"/>
      <c r="AQ67156" s="9"/>
    </row>
    <row r="67157" spans="41:43" x14ac:dyDescent="0.3">
      <c r="AO67157" s="9"/>
      <c r="AP67157" s="9"/>
      <c r="AQ67157" s="9"/>
    </row>
    <row r="67158" spans="41:43" x14ac:dyDescent="0.3">
      <c r="AO67158" s="9"/>
      <c r="AP67158" s="9"/>
      <c r="AQ67158" s="9"/>
    </row>
    <row r="67159" spans="41:43" x14ac:dyDescent="0.3">
      <c r="AO67159" s="9"/>
      <c r="AP67159" s="9"/>
      <c r="AQ67159" s="9"/>
    </row>
    <row r="67160" spans="41:43" x14ac:dyDescent="0.3">
      <c r="AO67160" s="9"/>
      <c r="AP67160" s="9"/>
      <c r="AQ67160" s="9"/>
    </row>
    <row r="67161" spans="41:43" x14ac:dyDescent="0.3">
      <c r="AO67161" s="9"/>
      <c r="AP67161" s="9"/>
      <c r="AQ67161" s="9"/>
    </row>
    <row r="67162" spans="41:43" x14ac:dyDescent="0.3">
      <c r="AO67162" s="9"/>
      <c r="AP67162" s="9"/>
      <c r="AQ67162" s="9"/>
    </row>
    <row r="67163" spans="41:43" x14ac:dyDescent="0.3">
      <c r="AO67163" s="9"/>
      <c r="AP67163" s="9"/>
      <c r="AQ67163" s="9"/>
    </row>
    <row r="67164" spans="41:43" x14ac:dyDescent="0.3">
      <c r="AO67164" s="9"/>
      <c r="AP67164" s="9"/>
      <c r="AQ67164" s="9"/>
    </row>
    <row r="67165" spans="41:43" x14ac:dyDescent="0.3">
      <c r="AO67165" s="9"/>
      <c r="AP67165" s="9"/>
      <c r="AQ67165" s="9"/>
    </row>
    <row r="67166" spans="41:43" x14ac:dyDescent="0.3">
      <c r="AO67166" s="9"/>
      <c r="AP67166" s="9"/>
      <c r="AQ67166" s="9"/>
    </row>
    <row r="67167" spans="41:43" x14ac:dyDescent="0.3">
      <c r="AO67167" s="9"/>
      <c r="AP67167" s="9"/>
      <c r="AQ67167" s="9"/>
    </row>
    <row r="67168" spans="41:43" x14ac:dyDescent="0.3">
      <c r="AO67168" s="9"/>
      <c r="AP67168" s="9"/>
      <c r="AQ67168" s="9"/>
    </row>
    <row r="67169" spans="41:43" x14ac:dyDescent="0.3">
      <c r="AO67169" s="9"/>
      <c r="AP67169" s="9"/>
      <c r="AQ67169" s="9"/>
    </row>
    <row r="67170" spans="41:43" x14ac:dyDescent="0.3">
      <c r="AO67170" s="9"/>
      <c r="AP67170" s="9"/>
      <c r="AQ67170" s="9"/>
    </row>
    <row r="67171" spans="41:43" x14ac:dyDescent="0.3">
      <c r="AO67171" s="9"/>
      <c r="AP67171" s="9"/>
      <c r="AQ67171" s="9"/>
    </row>
    <row r="67172" spans="41:43" x14ac:dyDescent="0.3">
      <c r="AO67172" s="9"/>
      <c r="AP67172" s="9"/>
      <c r="AQ67172" s="9"/>
    </row>
    <row r="67173" spans="41:43" x14ac:dyDescent="0.3">
      <c r="AO67173" s="9"/>
      <c r="AP67173" s="9"/>
      <c r="AQ67173" s="9"/>
    </row>
    <row r="67174" spans="41:43" x14ac:dyDescent="0.3">
      <c r="AO67174" s="9"/>
      <c r="AP67174" s="9"/>
      <c r="AQ67174" s="9"/>
    </row>
    <row r="67175" spans="41:43" x14ac:dyDescent="0.3">
      <c r="AO67175" s="9"/>
      <c r="AP67175" s="9"/>
      <c r="AQ67175" s="9"/>
    </row>
    <row r="67176" spans="41:43" x14ac:dyDescent="0.3">
      <c r="AO67176" s="9"/>
      <c r="AP67176" s="9"/>
      <c r="AQ67176" s="9"/>
    </row>
    <row r="67177" spans="41:43" x14ac:dyDescent="0.3">
      <c r="AO67177" s="9"/>
      <c r="AP67177" s="9"/>
      <c r="AQ67177" s="9"/>
    </row>
    <row r="67178" spans="41:43" x14ac:dyDescent="0.3">
      <c r="AO67178" s="9"/>
      <c r="AP67178" s="9"/>
      <c r="AQ67178" s="9"/>
    </row>
    <row r="67179" spans="41:43" x14ac:dyDescent="0.3">
      <c r="AO67179" s="9"/>
      <c r="AP67179" s="9"/>
      <c r="AQ67179" s="9"/>
    </row>
    <row r="67180" spans="41:43" x14ac:dyDescent="0.3">
      <c r="AO67180" s="9"/>
      <c r="AP67180" s="9"/>
      <c r="AQ67180" s="9"/>
    </row>
    <row r="67181" spans="41:43" x14ac:dyDescent="0.3">
      <c r="AO67181" s="9"/>
      <c r="AP67181" s="9"/>
      <c r="AQ67181" s="9"/>
    </row>
    <row r="67182" spans="41:43" x14ac:dyDescent="0.3">
      <c r="AO67182" s="9"/>
      <c r="AP67182" s="9"/>
      <c r="AQ67182" s="9"/>
    </row>
    <row r="67183" spans="41:43" x14ac:dyDescent="0.3">
      <c r="AO67183" s="9"/>
      <c r="AP67183" s="9"/>
      <c r="AQ67183" s="9"/>
    </row>
    <row r="67184" spans="41:43" x14ac:dyDescent="0.3">
      <c r="AO67184" s="9"/>
      <c r="AP67184" s="9"/>
      <c r="AQ67184" s="9"/>
    </row>
    <row r="67185" spans="41:43" x14ac:dyDescent="0.3">
      <c r="AO67185" s="9"/>
      <c r="AP67185" s="9"/>
      <c r="AQ67185" s="9"/>
    </row>
    <row r="67186" spans="41:43" x14ac:dyDescent="0.3">
      <c r="AO67186" s="9"/>
      <c r="AP67186" s="9"/>
      <c r="AQ67186" s="9"/>
    </row>
    <row r="67187" spans="41:43" x14ac:dyDescent="0.3">
      <c r="AO67187" s="9"/>
      <c r="AP67187" s="9"/>
      <c r="AQ67187" s="9"/>
    </row>
    <row r="67188" spans="41:43" x14ac:dyDescent="0.3">
      <c r="AO67188" s="9"/>
      <c r="AP67188" s="9"/>
      <c r="AQ67188" s="9"/>
    </row>
    <row r="67189" spans="41:43" x14ac:dyDescent="0.3">
      <c r="AO67189" s="9"/>
      <c r="AP67189" s="9"/>
      <c r="AQ67189" s="9"/>
    </row>
    <row r="67190" spans="41:43" x14ac:dyDescent="0.3">
      <c r="AO67190" s="9"/>
      <c r="AP67190" s="9"/>
      <c r="AQ67190" s="9"/>
    </row>
    <row r="67191" spans="41:43" x14ac:dyDescent="0.3">
      <c r="AO67191" s="9"/>
      <c r="AP67191" s="9"/>
      <c r="AQ67191" s="9"/>
    </row>
    <row r="67192" spans="41:43" x14ac:dyDescent="0.3">
      <c r="AO67192" s="9"/>
      <c r="AP67192" s="9"/>
      <c r="AQ67192" s="9"/>
    </row>
    <row r="67193" spans="41:43" x14ac:dyDescent="0.3">
      <c r="AO67193" s="9"/>
      <c r="AP67193" s="9"/>
      <c r="AQ67193" s="9"/>
    </row>
    <row r="67194" spans="41:43" x14ac:dyDescent="0.3">
      <c r="AO67194" s="9"/>
      <c r="AP67194" s="9"/>
      <c r="AQ67194" s="9"/>
    </row>
    <row r="67195" spans="41:43" x14ac:dyDescent="0.3">
      <c r="AO67195" s="9"/>
      <c r="AP67195" s="9"/>
      <c r="AQ67195" s="9"/>
    </row>
    <row r="67196" spans="41:43" x14ac:dyDescent="0.3">
      <c r="AO67196" s="9"/>
      <c r="AP67196" s="9"/>
      <c r="AQ67196" s="9"/>
    </row>
    <row r="67197" spans="41:43" x14ac:dyDescent="0.3">
      <c r="AO67197" s="9"/>
      <c r="AP67197" s="9"/>
      <c r="AQ67197" s="9"/>
    </row>
    <row r="67198" spans="41:43" x14ac:dyDescent="0.3">
      <c r="AO67198" s="9"/>
      <c r="AP67198" s="9"/>
      <c r="AQ67198" s="9"/>
    </row>
    <row r="67199" spans="41:43" x14ac:dyDescent="0.3">
      <c r="AO67199" s="9"/>
      <c r="AP67199" s="9"/>
      <c r="AQ67199" s="9"/>
    </row>
    <row r="67200" spans="41:43" x14ac:dyDescent="0.3">
      <c r="AO67200" s="9"/>
      <c r="AP67200" s="9"/>
      <c r="AQ67200" s="9"/>
    </row>
    <row r="67201" spans="41:43" x14ac:dyDescent="0.3">
      <c r="AO67201" s="9"/>
      <c r="AP67201" s="9"/>
      <c r="AQ67201" s="9"/>
    </row>
    <row r="67202" spans="41:43" x14ac:dyDescent="0.3">
      <c r="AO67202" s="9"/>
      <c r="AP67202" s="9"/>
      <c r="AQ67202" s="9"/>
    </row>
    <row r="67203" spans="41:43" x14ac:dyDescent="0.3">
      <c r="AO67203" s="9"/>
      <c r="AP67203" s="9"/>
      <c r="AQ67203" s="9"/>
    </row>
    <row r="67204" spans="41:43" x14ac:dyDescent="0.3">
      <c r="AO67204" s="9"/>
      <c r="AP67204" s="9"/>
      <c r="AQ67204" s="9"/>
    </row>
    <row r="67205" spans="41:43" x14ac:dyDescent="0.3">
      <c r="AO67205" s="9"/>
      <c r="AP67205" s="9"/>
      <c r="AQ67205" s="9"/>
    </row>
    <row r="67206" spans="41:43" x14ac:dyDescent="0.3">
      <c r="AO67206" s="9"/>
      <c r="AP67206" s="9"/>
      <c r="AQ67206" s="9"/>
    </row>
    <row r="67207" spans="41:43" x14ac:dyDescent="0.3">
      <c r="AO67207" s="9"/>
      <c r="AP67207" s="9"/>
      <c r="AQ67207" s="9"/>
    </row>
    <row r="67208" spans="41:43" x14ac:dyDescent="0.3">
      <c r="AO67208" s="9"/>
      <c r="AP67208" s="9"/>
      <c r="AQ67208" s="9"/>
    </row>
    <row r="67209" spans="41:43" x14ac:dyDescent="0.3">
      <c r="AO67209" s="9"/>
      <c r="AP67209" s="9"/>
      <c r="AQ67209" s="9"/>
    </row>
    <row r="67210" spans="41:43" x14ac:dyDescent="0.3">
      <c r="AO67210" s="9"/>
      <c r="AP67210" s="9"/>
      <c r="AQ67210" s="9"/>
    </row>
    <row r="67211" spans="41:43" x14ac:dyDescent="0.3">
      <c r="AO67211" s="9"/>
      <c r="AP67211" s="9"/>
      <c r="AQ67211" s="9"/>
    </row>
    <row r="67212" spans="41:43" x14ac:dyDescent="0.3">
      <c r="AO67212" s="9"/>
      <c r="AP67212" s="9"/>
      <c r="AQ67212" s="9"/>
    </row>
    <row r="67213" spans="41:43" x14ac:dyDescent="0.3">
      <c r="AO67213" s="9"/>
      <c r="AP67213" s="9"/>
      <c r="AQ67213" s="9"/>
    </row>
    <row r="67214" spans="41:43" x14ac:dyDescent="0.3">
      <c r="AO67214" s="9"/>
      <c r="AP67214" s="9"/>
      <c r="AQ67214" s="9"/>
    </row>
    <row r="67215" spans="41:43" x14ac:dyDescent="0.3">
      <c r="AO67215" s="9"/>
      <c r="AP67215" s="9"/>
      <c r="AQ67215" s="9"/>
    </row>
    <row r="67216" spans="41:43" x14ac:dyDescent="0.3">
      <c r="AO67216" s="9"/>
      <c r="AP67216" s="9"/>
      <c r="AQ67216" s="9"/>
    </row>
    <row r="67217" spans="41:43" x14ac:dyDescent="0.3">
      <c r="AO67217" s="9"/>
      <c r="AP67217" s="9"/>
      <c r="AQ67217" s="9"/>
    </row>
    <row r="67218" spans="41:43" x14ac:dyDescent="0.3">
      <c r="AO67218" s="9"/>
      <c r="AP67218" s="9"/>
      <c r="AQ67218" s="9"/>
    </row>
    <row r="67219" spans="41:43" x14ac:dyDescent="0.3">
      <c r="AO67219" s="9"/>
      <c r="AP67219" s="9"/>
      <c r="AQ67219" s="9"/>
    </row>
    <row r="67220" spans="41:43" x14ac:dyDescent="0.3">
      <c r="AO67220" s="9"/>
      <c r="AP67220" s="9"/>
      <c r="AQ67220" s="9"/>
    </row>
    <row r="67221" spans="41:43" x14ac:dyDescent="0.3">
      <c r="AO67221" s="9"/>
      <c r="AP67221" s="9"/>
      <c r="AQ67221" s="9"/>
    </row>
    <row r="67222" spans="41:43" x14ac:dyDescent="0.3">
      <c r="AO67222" s="9"/>
      <c r="AP67222" s="9"/>
      <c r="AQ67222" s="9"/>
    </row>
    <row r="67223" spans="41:43" x14ac:dyDescent="0.3">
      <c r="AO67223" s="9"/>
      <c r="AP67223" s="9"/>
      <c r="AQ67223" s="9"/>
    </row>
    <row r="67224" spans="41:43" x14ac:dyDescent="0.3">
      <c r="AO67224" s="9"/>
      <c r="AP67224" s="9"/>
      <c r="AQ67224" s="9"/>
    </row>
    <row r="67225" spans="41:43" x14ac:dyDescent="0.3">
      <c r="AO67225" s="9"/>
      <c r="AP67225" s="9"/>
      <c r="AQ67225" s="9"/>
    </row>
    <row r="67226" spans="41:43" x14ac:dyDescent="0.3">
      <c r="AO67226" s="9"/>
      <c r="AP67226" s="9"/>
      <c r="AQ67226" s="9"/>
    </row>
    <row r="67227" spans="41:43" x14ac:dyDescent="0.3">
      <c r="AO67227" s="9"/>
      <c r="AP67227" s="9"/>
      <c r="AQ67227" s="9"/>
    </row>
    <row r="67228" spans="41:43" x14ac:dyDescent="0.3">
      <c r="AO67228" s="9"/>
      <c r="AP67228" s="9"/>
      <c r="AQ67228" s="9"/>
    </row>
    <row r="67229" spans="41:43" x14ac:dyDescent="0.3">
      <c r="AO67229" s="9"/>
      <c r="AP67229" s="9"/>
      <c r="AQ67229" s="9"/>
    </row>
    <row r="67230" spans="41:43" x14ac:dyDescent="0.3">
      <c r="AO67230" s="9"/>
      <c r="AP67230" s="9"/>
      <c r="AQ67230" s="9"/>
    </row>
    <row r="67231" spans="41:43" x14ac:dyDescent="0.3">
      <c r="AO67231" s="9"/>
      <c r="AP67231" s="9"/>
      <c r="AQ67231" s="9"/>
    </row>
    <row r="67232" spans="41:43" x14ac:dyDescent="0.3">
      <c r="AO67232" s="9"/>
      <c r="AP67232" s="9"/>
      <c r="AQ67232" s="9"/>
    </row>
    <row r="67233" spans="41:43" x14ac:dyDescent="0.3">
      <c r="AO67233" s="9"/>
      <c r="AP67233" s="9"/>
      <c r="AQ67233" s="9"/>
    </row>
    <row r="67234" spans="41:43" x14ac:dyDescent="0.3">
      <c r="AO67234" s="9"/>
      <c r="AP67234" s="9"/>
      <c r="AQ67234" s="9"/>
    </row>
    <row r="67235" spans="41:43" x14ac:dyDescent="0.3">
      <c r="AO67235" s="9"/>
      <c r="AP67235" s="9"/>
      <c r="AQ67235" s="9"/>
    </row>
    <row r="67236" spans="41:43" x14ac:dyDescent="0.3">
      <c r="AO67236" s="9"/>
      <c r="AP67236" s="9"/>
      <c r="AQ67236" s="9"/>
    </row>
    <row r="67237" spans="41:43" x14ac:dyDescent="0.3">
      <c r="AO67237" s="9"/>
      <c r="AP67237" s="9"/>
      <c r="AQ67237" s="9"/>
    </row>
    <row r="67238" spans="41:43" x14ac:dyDescent="0.3">
      <c r="AO67238" s="9"/>
      <c r="AP67238" s="9"/>
      <c r="AQ67238" s="9"/>
    </row>
    <row r="67239" spans="41:43" x14ac:dyDescent="0.3">
      <c r="AO67239" s="9"/>
      <c r="AP67239" s="9"/>
      <c r="AQ67239" s="9"/>
    </row>
    <row r="67240" spans="41:43" x14ac:dyDescent="0.3">
      <c r="AO67240" s="9"/>
      <c r="AP67240" s="9"/>
      <c r="AQ67240" s="9"/>
    </row>
    <row r="67241" spans="41:43" x14ac:dyDescent="0.3">
      <c r="AO67241" s="9"/>
      <c r="AP67241" s="9"/>
      <c r="AQ67241" s="9"/>
    </row>
    <row r="67242" spans="41:43" x14ac:dyDescent="0.3">
      <c r="AO67242" s="9"/>
      <c r="AP67242" s="9"/>
      <c r="AQ67242" s="9"/>
    </row>
    <row r="67243" spans="41:43" x14ac:dyDescent="0.3">
      <c r="AO67243" s="9"/>
      <c r="AP67243" s="9"/>
      <c r="AQ67243" s="9"/>
    </row>
    <row r="67244" spans="41:43" x14ac:dyDescent="0.3">
      <c r="AO67244" s="9"/>
      <c r="AP67244" s="9"/>
      <c r="AQ67244" s="9"/>
    </row>
    <row r="67245" spans="41:43" x14ac:dyDescent="0.3">
      <c r="AO67245" s="9"/>
      <c r="AP67245" s="9"/>
      <c r="AQ67245" s="9"/>
    </row>
    <row r="67246" spans="41:43" x14ac:dyDescent="0.3">
      <c r="AO67246" s="9"/>
      <c r="AP67246" s="9"/>
      <c r="AQ67246" s="9"/>
    </row>
    <row r="67247" spans="41:43" x14ac:dyDescent="0.3">
      <c r="AO67247" s="9"/>
      <c r="AP67247" s="9"/>
      <c r="AQ67247" s="9"/>
    </row>
    <row r="67248" spans="41:43" x14ac:dyDescent="0.3">
      <c r="AO67248" s="9"/>
      <c r="AP67248" s="9"/>
      <c r="AQ67248" s="9"/>
    </row>
    <row r="67249" spans="41:43" x14ac:dyDescent="0.3">
      <c r="AO67249" s="9"/>
      <c r="AP67249" s="9"/>
      <c r="AQ67249" s="9"/>
    </row>
    <row r="67250" spans="41:43" x14ac:dyDescent="0.3">
      <c r="AO67250" s="9"/>
      <c r="AP67250" s="9"/>
      <c r="AQ67250" s="9"/>
    </row>
    <row r="67251" spans="41:43" x14ac:dyDescent="0.3">
      <c r="AO67251" s="9"/>
      <c r="AP67251" s="9"/>
      <c r="AQ67251" s="9"/>
    </row>
    <row r="67252" spans="41:43" x14ac:dyDescent="0.3">
      <c r="AO67252" s="9"/>
      <c r="AP67252" s="9"/>
      <c r="AQ67252" s="9"/>
    </row>
    <row r="67253" spans="41:43" x14ac:dyDescent="0.3">
      <c r="AO67253" s="9"/>
      <c r="AP67253" s="9"/>
      <c r="AQ67253" s="9"/>
    </row>
    <row r="67254" spans="41:43" x14ac:dyDescent="0.3">
      <c r="AO67254" s="9"/>
      <c r="AP67254" s="9"/>
      <c r="AQ67254" s="9"/>
    </row>
    <row r="67255" spans="41:43" x14ac:dyDescent="0.3">
      <c r="AO67255" s="9"/>
      <c r="AP67255" s="9"/>
      <c r="AQ67255" s="9"/>
    </row>
    <row r="67256" spans="41:43" x14ac:dyDescent="0.3">
      <c r="AO67256" s="9"/>
      <c r="AP67256" s="9"/>
      <c r="AQ67256" s="9"/>
    </row>
    <row r="67257" spans="41:43" x14ac:dyDescent="0.3">
      <c r="AO67257" s="9"/>
      <c r="AP67257" s="9"/>
      <c r="AQ67257" s="9"/>
    </row>
    <row r="67258" spans="41:43" x14ac:dyDescent="0.3">
      <c r="AO67258" s="9"/>
      <c r="AP67258" s="9"/>
      <c r="AQ67258" s="9"/>
    </row>
    <row r="67259" spans="41:43" x14ac:dyDescent="0.3">
      <c r="AO67259" s="9"/>
      <c r="AP67259" s="9"/>
      <c r="AQ67259" s="9"/>
    </row>
    <row r="67260" spans="41:43" x14ac:dyDescent="0.3">
      <c r="AO67260" s="9"/>
      <c r="AP67260" s="9"/>
      <c r="AQ67260" s="9"/>
    </row>
    <row r="67261" spans="41:43" x14ac:dyDescent="0.3">
      <c r="AO67261" s="9"/>
      <c r="AP67261" s="9"/>
      <c r="AQ67261" s="9"/>
    </row>
    <row r="67262" spans="41:43" x14ac:dyDescent="0.3">
      <c r="AO67262" s="9"/>
      <c r="AP67262" s="9"/>
      <c r="AQ67262" s="9"/>
    </row>
    <row r="67263" spans="41:43" x14ac:dyDescent="0.3">
      <c r="AO67263" s="9"/>
      <c r="AP67263" s="9"/>
      <c r="AQ67263" s="9"/>
    </row>
    <row r="67264" spans="41:43" x14ac:dyDescent="0.3">
      <c r="AO67264" s="9"/>
      <c r="AP67264" s="9"/>
      <c r="AQ67264" s="9"/>
    </row>
    <row r="67265" spans="41:43" x14ac:dyDescent="0.3">
      <c r="AO67265" s="9"/>
      <c r="AP67265" s="9"/>
      <c r="AQ67265" s="9"/>
    </row>
    <row r="67266" spans="41:43" x14ac:dyDescent="0.3">
      <c r="AO67266" s="9"/>
      <c r="AP67266" s="9"/>
      <c r="AQ67266" s="9"/>
    </row>
    <row r="67267" spans="41:43" x14ac:dyDescent="0.3">
      <c r="AO67267" s="9"/>
      <c r="AP67267" s="9"/>
      <c r="AQ67267" s="9"/>
    </row>
    <row r="67268" spans="41:43" x14ac:dyDescent="0.3">
      <c r="AO67268" s="9"/>
      <c r="AP67268" s="9"/>
      <c r="AQ67268" s="9"/>
    </row>
    <row r="67269" spans="41:43" x14ac:dyDescent="0.3">
      <c r="AO67269" s="9"/>
      <c r="AP67269" s="9"/>
      <c r="AQ67269" s="9"/>
    </row>
    <row r="67270" spans="41:43" x14ac:dyDescent="0.3">
      <c r="AO67270" s="9"/>
      <c r="AP67270" s="9"/>
      <c r="AQ67270" s="9"/>
    </row>
    <row r="67271" spans="41:43" x14ac:dyDescent="0.3">
      <c r="AO67271" s="9"/>
      <c r="AP67271" s="9"/>
      <c r="AQ67271" s="9"/>
    </row>
    <row r="67272" spans="41:43" x14ac:dyDescent="0.3">
      <c r="AO67272" s="9"/>
      <c r="AP67272" s="9"/>
      <c r="AQ67272" s="9"/>
    </row>
    <row r="67273" spans="41:43" x14ac:dyDescent="0.3">
      <c r="AO67273" s="9"/>
      <c r="AP67273" s="9"/>
      <c r="AQ67273" s="9"/>
    </row>
    <row r="67274" spans="41:43" x14ac:dyDescent="0.3">
      <c r="AO67274" s="9"/>
      <c r="AP67274" s="9"/>
      <c r="AQ67274" s="9"/>
    </row>
    <row r="67275" spans="41:43" x14ac:dyDescent="0.3">
      <c r="AO67275" s="9"/>
      <c r="AP67275" s="9"/>
      <c r="AQ67275" s="9"/>
    </row>
    <row r="67276" spans="41:43" x14ac:dyDescent="0.3">
      <c r="AO67276" s="9"/>
      <c r="AP67276" s="9"/>
      <c r="AQ67276" s="9"/>
    </row>
    <row r="67277" spans="41:43" x14ac:dyDescent="0.3">
      <c r="AO67277" s="9"/>
      <c r="AP67277" s="9"/>
      <c r="AQ67277" s="9"/>
    </row>
    <row r="67278" spans="41:43" x14ac:dyDescent="0.3">
      <c r="AO67278" s="9"/>
      <c r="AP67278" s="9"/>
      <c r="AQ67278" s="9"/>
    </row>
    <row r="67279" spans="41:43" x14ac:dyDescent="0.3">
      <c r="AO67279" s="9"/>
      <c r="AP67279" s="9"/>
      <c r="AQ67279" s="9"/>
    </row>
    <row r="67280" spans="41:43" x14ac:dyDescent="0.3">
      <c r="AO67280" s="9"/>
      <c r="AP67280" s="9"/>
      <c r="AQ67280" s="9"/>
    </row>
    <row r="67281" spans="41:43" x14ac:dyDescent="0.3">
      <c r="AO67281" s="9"/>
      <c r="AP67281" s="9"/>
      <c r="AQ67281" s="9"/>
    </row>
    <row r="67282" spans="41:43" x14ac:dyDescent="0.3">
      <c r="AO67282" s="9"/>
      <c r="AP67282" s="9"/>
      <c r="AQ67282" s="9"/>
    </row>
    <row r="67283" spans="41:43" x14ac:dyDescent="0.3">
      <c r="AO67283" s="9"/>
      <c r="AP67283" s="9"/>
      <c r="AQ67283" s="9"/>
    </row>
    <row r="67284" spans="41:43" x14ac:dyDescent="0.3">
      <c r="AO67284" s="9"/>
      <c r="AP67284" s="9"/>
      <c r="AQ67284" s="9"/>
    </row>
    <row r="67285" spans="41:43" x14ac:dyDescent="0.3">
      <c r="AO67285" s="9"/>
      <c r="AP67285" s="9"/>
      <c r="AQ67285" s="9"/>
    </row>
    <row r="67286" spans="41:43" x14ac:dyDescent="0.3">
      <c r="AO67286" s="9"/>
      <c r="AP67286" s="9"/>
      <c r="AQ67286" s="9"/>
    </row>
    <row r="67287" spans="41:43" x14ac:dyDescent="0.3">
      <c r="AO67287" s="9"/>
      <c r="AP67287" s="9"/>
      <c r="AQ67287" s="9"/>
    </row>
    <row r="67288" spans="41:43" x14ac:dyDescent="0.3">
      <c r="AO67288" s="9"/>
      <c r="AP67288" s="9"/>
      <c r="AQ67288" s="9"/>
    </row>
    <row r="67289" spans="41:43" x14ac:dyDescent="0.3">
      <c r="AO67289" s="9"/>
      <c r="AP67289" s="9"/>
      <c r="AQ67289" s="9"/>
    </row>
    <row r="67290" spans="41:43" x14ac:dyDescent="0.3">
      <c r="AO67290" s="9"/>
      <c r="AP67290" s="9"/>
      <c r="AQ67290" s="9"/>
    </row>
    <row r="67291" spans="41:43" x14ac:dyDescent="0.3">
      <c r="AO67291" s="9"/>
      <c r="AP67291" s="9"/>
      <c r="AQ67291" s="9"/>
    </row>
    <row r="67292" spans="41:43" x14ac:dyDescent="0.3">
      <c r="AO67292" s="9"/>
      <c r="AP67292" s="9"/>
      <c r="AQ67292" s="9"/>
    </row>
    <row r="67293" spans="41:43" x14ac:dyDescent="0.3">
      <c r="AO67293" s="9"/>
      <c r="AP67293" s="9"/>
      <c r="AQ67293" s="9"/>
    </row>
    <row r="67294" spans="41:43" x14ac:dyDescent="0.3">
      <c r="AO67294" s="9"/>
      <c r="AP67294" s="9"/>
      <c r="AQ67294" s="9"/>
    </row>
    <row r="67295" spans="41:43" x14ac:dyDescent="0.3">
      <c r="AO67295" s="9"/>
      <c r="AP67295" s="9"/>
      <c r="AQ67295" s="9"/>
    </row>
    <row r="67296" spans="41:43" x14ac:dyDescent="0.3">
      <c r="AO67296" s="9"/>
      <c r="AP67296" s="9"/>
      <c r="AQ67296" s="9"/>
    </row>
    <row r="67297" spans="41:43" x14ac:dyDescent="0.3">
      <c r="AO67297" s="9"/>
      <c r="AP67297" s="9"/>
      <c r="AQ67297" s="9"/>
    </row>
    <row r="67298" spans="41:43" x14ac:dyDescent="0.3">
      <c r="AO67298" s="9"/>
      <c r="AP67298" s="9"/>
      <c r="AQ67298" s="9"/>
    </row>
    <row r="67299" spans="41:43" x14ac:dyDescent="0.3">
      <c r="AO67299" s="9"/>
      <c r="AP67299" s="9"/>
      <c r="AQ67299" s="9"/>
    </row>
    <row r="67300" spans="41:43" x14ac:dyDescent="0.3">
      <c r="AO67300" s="9"/>
      <c r="AP67300" s="9"/>
      <c r="AQ67300" s="9"/>
    </row>
    <row r="67301" spans="41:43" x14ac:dyDescent="0.3">
      <c r="AO67301" s="9"/>
      <c r="AP67301" s="9"/>
      <c r="AQ67301" s="9"/>
    </row>
    <row r="67302" spans="41:43" x14ac:dyDescent="0.3">
      <c r="AO67302" s="9"/>
      <c r="AP67302" s="9"/>
      <c r="AQ67302" s="9"/>
    </row>
    <row r="67303" spans="41:43" x14ac:dyDescent="0.3">
      <c r="AO67303" s="9"/>
      <c r="AP67303" s="9"/>
      <c r="AQ67303" s="9"/>
    </row>
    <row r="67304" spans="41:43" x14ac:dyDescent="0.3">
      <c r="AO67304" s="9"/>
      <c r="AP67304" s="9"/>
      <c r="AQ67304" s="9"/>
    </row>
    <row r="67305" spans="41:43" x14ac:dyDescent="0.3">
      <c r="AO67305" s="9"/>
      <c r="AP67305" s="9"/>
      <c r="AQ67305" s="9"/>
    </row>
    <row r="67306" spans="41:43" x14ac:dyDescent="0.3">
      <c r="AO67306" s="9"/>
      <c r="AP67306" s="9"/>
      <c r="AQ67306" s="9"/>
    </row>
    <row r="67307" spans="41:43" x14ac:dyDescent="0.3">
      <c r="AO67307" s="9"/>
      <c r="AP67307" s="9"/>
      <c r="AQ67307" s="9"/>
    </row>
    <row r="67308" spans="41:43" x14ac:dyDescent="0.3">
      <c r="AO67308" s="9"/>
      <c r="AP67308" s="9"/>
      <c r="AQ67308" s="9"/>
    </row>
    <row r="67309" spans="41:43" x14ac:dyDescent="0.3">
      <c r="AO67309" s="9"/>
      <c r="AP67309" s="9"/>
      <c r="AQ67309" s="9"/>
    </row>
    <row r="67310" spans="41:43" x14ac:dyDescent="0.3">
      <c r="AO67310" s="9"/>
      <c r="AP67310" s="9"/>
      <c r="AQ67310" s="9"/>
    </row>
    <row r="67311" spans="41:43" x14ac:dyDescent="0.3">
      <c r="AO67311" s="9"/>
      <c r="AP67311" s="9"/>
      <c r="AQ67311" s="9"/>
    </row>
    <row r="67312" spans="41:43" x14ac:dyDescent="0.3">
      <c r="AO67312" s="9"/>
      <c r="AP67312" s="9"/>
      <c r="AQ67312" s="9"/>
    </row>
    <row r="67313" spans="41:43" x14ac:dyDescent="0.3">
      <c r="AO67313" s="9"/>
      <c r="AP67313" s="9"/>
      <c r="AQ67313" s="9"/>
    </row>
    <row r="67314" spans="41:43" x14ac:dyDescent="0.3">
      <c r="AO67314" s="9"/>
      <c r="AP67314" s="9"/>
      <c r="AQ67314" s="9"/>
    </row>
    <row r="67315" spans="41:43" x14ac:dyDescent="0.3">
      <c r="AO67315" s="9"/>
      <c r="AP67315" s="9"/>
      <c r="AQ67315" s="9"/>
    </row>
    <row r="67316" spans="41:43" x14ac:dyDescent="0.3">
      <c r="AO67316" s="9"/>
      <c r="AP67316" s="9"/>
      <c r="AQ67316" s="9"/>
    </row>
    <row r="67317" spans="41:43" x14ac:dyDescent="0.3">
      <c r="AO67317" s="9"/>
      <c r="AP67317" s="9"/>
      <c r="AQ67317" s="9"/>
    </row>
    <row r="67318" spans="41:43" x14ac:dyDescent="0.3">
      <c r="AO67318" s="9"/>
      <c r="AP67318" s="9"/>
      <c r="AQ67318" s="9"/>
    </row>
    <row r="67319" spans="41:43" x14ac:dyDescent="0.3">
      <c r="AO67319" s="9"/>
      <c r="AP67319" s="9"/>
      <c r="AQ67319" s="9"/>
    </row>
    <row r="67320" spans="41:43" x14ac:dyDescent="0.3">
      <c r="AO67320" s="9"/>
      <c r="AP67320" s="9"/>
      <c r="AQ67320" s="9"/>
    </row>
    <row r="67321" spans="41:43" x14ac:dyDescent="0.3">
      <c r="AO67321" s="9"/>
      <c r="AP67321" s="9"/>
      <c r="AQ67321" s="9"/>
    </row>
    <row r="67322" spans="41:43" x14ac:dyDescent="0.3">
      <c r="AO67322" s="9"/>
      <c r="AP67322" s="9"/>
      <c r="AQ67322" s="9"/>
    </row>
    <row r="67323" spans="41:43" x14ac:dyDescent="0.3">
      <c r="AO67323" s="9"/>
      <c r="AP67323" s="9"/>
      <c r="AQ67323" s="9"/>
    </row>
    <row r="67324" spans="41:43" x14ac:dyDescent="0.3">
      <c r="AO67324" s="9"/>
      <c r="AP67324" s="9"/>
      <c r="AQ67324" s="9"/>
    </row>
    <row r="67325" spans="41:43" x14ac:dyDescent="0.3">
      <c r="AO67325" s="9"/>
      <c r="AP67325" s="9"/>
      <c r="AQ67325" s="9"/>
    </row>
    <row r="67326" spans="41:43" x14ac:dyDescent="0.3">
      <c r="AO67326" s="9"/>
      <c r="AP67326" s="9"/>
      <c r="AQ67326" s="9"/>
    </row>
    <row r="67327" spans="41:43" x14ac:dyDescent="0.3">
      <c r="AO67327" s="9"/>
      <c r="AP67327" s="9"/>
      <c r="AQ67327" s="9"/>
    </row>
    <row r="67328" spans="41:43" x14ac:dyDescent="0.3">
      <c r="AO67328" s="9"/>
      <c r="AP67328" s="9"/>
      <c r="AQ67328" s="9"/>
    </row>
    <row r="67329" spans="41:43" x14ac:dyDescent="0.3">
      <c r="AO67329" s="9"/>
      <c r="AP67329" s="9"/>
      <c r="AQ67329" s="9"/>
    </row>
    <row r="67330" spans="41:43" x14ac:dyDescent="0.3">
      <c r="AO67330" s="9"/>
      <c r="AP67330" s="9"/>
      <c r="AQ67330" s="9"/>
    </row>
    <row r="67331" spans="41:43" x14ac:dyDescent="0.3">
      <c r="AO67331" s="9"/>
      <c r="AP67331" s="9"/>
      <c r="AQ67331" s="9"/>
    </row>
    <row r="67332" spans="41:43" x14ac:dyDescent="0.3">
      <c r="AO67332" s="9"/>
      <c r="AP67332" s="9"/>
      <c r="AQ67332" s="9"/>
    </row>
    <row r="67333" spans="41:43" x14ac:dyDescent="0.3">
      <c r="AO67333" s="9"/>
      <c r="AP67333" s="9"/>
      <c r="AQ67333" s="9"/>
    </row>
    <row r="67334" spans="41:43" x14ac:dyDescent="0.3">
      <c r="AO67334" s="9"/>
      <c r="AP67334" s="9"/>
      <c r="AQ67334" s="9"/>
    </row>
    <row r="67335" spans="41:43" x14ac:dyDescent="0.3">
      <c r="AO67335" s="9"/>
      <c r="AP67335" s="9"/>
      <c r="AQ67335" s="9"/>
    </row>
    <row r="67336" spans="41:43" x14ac:dyDescent="0.3">
      <c r="AO67336" s="9"/>
      <c r="AP67336" s="9"/>
      <c r="AQ67336" s="9"/>
    </row>
    <row r="67337" spans="41:43" x14ac:dyDescent="0.3">
      <c r="AO67337" s="9"/>
      <c r="AP67337" s="9"/>
      <c r="AQ67337" s="9"/>
    </row>
    <row r="67338" spans="41:43" x14ac:dyDescent="0.3">
      <c r="AO67338" s="9"/>
      <c r="AP67338" s="9"/>
      <c r="AQ67338" s="9"/>
    </row>
    <row r="67339" spans="41:43" x14ac:dyDescent="0.3">
      <c r="AO67339" s="9"/>
      <c r="AP67339" s="9"/>
      <c r="AQ67339" s="9"/>
    </row>
    <row r="67340" spans="41:43" x14ac:dyDescent="0.3">
      <c r="AO67340" s="9"/>
      <c r="AP67340" s="9"/>
      <c r="AQ67340" s="9"/>
    </row>
    <row r="67341" spans="41:43" x14ac:dyDescent="0.3">
      <c r="AO67341" s="9"/>
      <c r="AP67341" s="9"/>
      <c r="AQ67341" s="9"/>
    </row>
    <row r="67342" spans="41:43" x14ac:dyDescent="0.3">
      <c r="AO67342" s="9"/>
      <c r="AP67342" s="9"/>
      <c r="AQ67342" s="9"/>
    </row>
    <row r="67343" spans="41:43" x14ac:dyDescent="0.3">
      <c r="AO67343" s="9"/>
      <c r="AP67343" s="9"/>
      <c r="AQ67343" s="9"/>
    </row>
    <row r="67344" spans="41:43" x14ac:dyDescent="0.3">
      <c r="AO67344" s="9"/>
      <c r="AP67344" s="9"/>
      <c r="AQ67344" s="9"/>
    </row>
    <row r="67345" spans="41:43" x14ac:dyDescent="0.3">
      <c r="AO67345" s="9"/>
      <c r="AP67345" s="9"/>
      <c r="AQ67345" s="9"/>
    </row>
    <row r="67346" spans="41:43" x14ac:dyDescent="0.3">
      <c r="AO67346" s="9"/>
      <c r="AP67346" s="9"/>
      <c r="AQ67346" s="9"/>
    </row>
    <row r="67347" spans="41:43" x14ac:dyDescent="0.3">
      <c r="AO67347" s="9"/>
      <c r="AP67347" s="9"/>
      <c r="AQ67347" s="9"/>
    </row>
    <row r="67348" spans="41:43" x14ac:dyDescent="0.3">
      <c r="AO67348" s="9"/>
      <c r="AP67348" s="9"/>
      <c r="AQ67348" s="9"/>
    </row>
    <row r="67349" spans="41:43" x14ac:dyDescent="0.3">
      <c r="AO67349" s="9"/>
      <c r="AP67349" s="9"/>
      <c r="AQ67349" s="9"/>
    </row>
    <row r="67350" spans="41:43" x14ac:dyDescent="0.3">
      <c r="AO67350" s="9"/>
      <c r="AP67350" s="9"/>
      <c r="AQ67350" s="9"/>
    </row>
    <row r="67351" spans="41:43" x14ac:dyDescent="0.3">
      <c r="AO67351" s="9"/>
      <c r="AP67351" s="9"/>
      <c r="AQ67351" s="9"/>
    </row>
    <row r="67352" spans="41:43" x14ac:dyDescent="0.3">
      <c r="AO67352" s="9"/>
      <c r="AP67352" s="9"/>
      <c r="AQ67352" s="9"/>
    </row>
    <row r="67353" spans="41:43" x14ac:dyDescent="0.3">
      <c r="AO67353" s="9"/>
      <c r="AP67353" s="9"/>
      <c r="AQ67353" s="9"/>
    </row>
    <row r="67354" spans="41:43" x14ac:dyDescent="0.3">
      <c r="AO67354" s="9"/>
      <c r="AP67354" s="9"/>
      <c r="AQ67354" s="9"/>
    </row>
    <row r="67355" spans="41:43" x14ac:dyDescent="0.3">
      <c r="AO67355" s="9"/>
      <c r="AP67355" s="9"/>
      <c r="AQ67355" s="9"/>
    </row>
    <row r="67356" spans="41:43" x14ac:dyDescent="0.3">
      <c r="AO67356" s="9"/>
      <c r="AP67356" s="9"/>
      <c r="AQ67356" s="9"/>
    </row>
    <row r="67357" spans="41:43" x14ac:dyDescent="0.3">
      <c r="AO67357" s="9"/>
      <c r="AP67357" s="9"/>
      <c r="AQ67357" s="9"/>
    </row>
    <row r="67358" spans="41:43" x14ac:dyDescent="0.3">
      <c r="AO67358" s="9"/>
      <c r="AP67358" s="9"/>
      <c r="AQ67358" s="9"/>
    </row>
    <row r="67359" spans="41:43" x14ac:dyDescent="0.3">
      <c r="AO67359" s="9"/>
      <c r="AP67359" s="9"/>
      <c r="AQ67359" s="9"/>
    </row>
    <row r="67360" spans="41:43" x14ac:dyDescent="0.3">
      <c r="AO67360" s="9"/>
      <c r="AP67360" s="9"/>
      <c r="AQ67360" s="9"/>
    </row>
    <row r="67361" spans="41:43" x14ac:dyDescent="0.3">
      <c r="AO67361" s="9"/>
      <c r="AP67361" s="9"/>
      <c r="AQ67361" s="9"/>
    </row>
    <row r="67362" spans="41:43" x14ac:dyDescent="0.3">
      <c r="AO67362" s="9"/>
      <c r="AP67362" s="9"/>
      <c r="AQ67362" s="9"/>
    </row>
    <row r="67363" spans="41:43" x14ac:dyDescent="0.3">
      <c r="AO67363" s="9"/>
      <c r="AP67363" s="9"/>
      <c r="AQ67363" s="9"/>
    </row>
    <row r="67364" spans="41:43" x14ac:dyDescent="0.3">
      <c r="AO67364" s="9"/>
      <c r="AP67364" s="9"/>
      <c r="AQ67364" s="9"/>
    </row>
    <row r="67365" spans="41:43" x14ac:dyDescent="0.3">
      <c r="AO67365" s="9"/>
      <c r="AP67365" s="9"/>
      <c r="AQ67365" s="9"/>
    </row>
    <row r="67366" spans="41:43" x14ac:dyDescent="0.3">
      <c r="AO67366" s="9"/>
      <c r="AP67366" s="9"/>
      <c r="AQ67366" s="9"/>
    </row>
    <row r="67367" spans="41:43" x14ac:dyDescent="0.3">
      <c r="AO67367" s="9"/>
      <c r="AP67367" s="9"/>
      <c r="AQ67367" s="9"/>
    </row>
    <row r="67368" spans="41:43" x14ac:dyDescent="0.3">
      <c r="AO67368" s="9"/>
      <c r="AP67368" s="9"/>
      <c r="AQ67368" s="9"/>
    </row>
    <row r="67369" spans="41:43" x14ac:dyDescent="0.3">
      <c r="AO67369" s="9"/>
      <c r="AP67369" s="9"/>
      <c r="AQ67369" s="9"/>
    </row>
    <row r="67370" spans="41:43" x14ac:dyDescent="0.3">
      <c r="AO67370" s="9"/>
      <c r="AP67370" s="9"/>
      <c r="AQ67370" s="9"/>
    </row>
    <row r="67371" spans="41:43" x14ac:dyDescent="0.3">
      <c r="AO67371" s="9"/>
      <c r="AP67371" s="9"/>
      <c r="AQ67371" s="9"/>
    </row>
    <row r="67372" spans="41:43" x14ac:dyDescent="0.3">
      <c r="AO67372" s="9"/>
      <c r="AP67372" s="9"/>
      <c r="AQ67372" s="9"/>
    </row>
    <row r="67373" spans="41:43" x14ac:dyDescent="0.3">
      <c r="AO67373" s="9"/>
      <c r="AP67373" s="9"/>
      <c r="AQ67373" s="9"/>
    </row>
    <row r="67374" spans="41:43" x14ac:dyDescent="0.3">
      <c r="AO67374" s="9"/>
      <c r="AP67374" s="9"/>
      <c r="AQ67374" s="9"/>
    </row>
    <row r="67375" spans="41:43" x14ac:dyDescent="0.3">
      <c r="AO67375" s="9"/>
      <c r="AP67375" s="9"/>
      <c r="AQ67375" s="9"/>
    </row>
    <row r="67376" spans="41:43" x14ac:dyDescent="0.3">
      <c r="AO67376" s="9"/>
      <c r="AP67376" s="9"/>
      <c r="AQ67376" s="9"/>
    </row>
    <row r="67377" spans="41:43" x14ac:dyDescent="0.3">
      <c r="AO67377" s="9"/>
      <c r="AP67377" s="9"/>
      <c r="AQ67377" s="9"/>
    </row>
    <row r="67378" spans="41:43" x14ac:dyDescent="0.3">
      <c r="AO67378" s="9"/>
      <c r="AP67378" s="9"/>
      <c r="AQ67378" s="9"/>
    </row>
    <row r="67379" spans="41:43" x14ac:dyDescent="0.3">
      <c r="AO67379" s="9"/>
      <c r="AP67379" s="9"/>
      <c r="AQ67379" s="9"/>
    </row>
    <row r="67380" spans="41:43" x14ac:dyDescent="0.3">
      <c r="AO67380" s="9"/>
      <c r="AP67380" s="9"/>
      <c r="AQ67380" s="9"/>
    </row>
    <row r="67381" spans="41:43" x14ac:dyDescent="0.3">
      <c r="AO67381" s="9"/>
      <c r="AP67381" s="9"/>
      <c r="AQ67381" s="9"/>
    </row>
    <row r="67382" spans="41:43" x14ac:dyDescent="0.3">
      <c r="AO67382" s="9"/>
      <c r="AP67382" s="9"/>
      <c r="AQ67382" s="9"/>
    </row>
    <row r="67383" spans="41:43" x14ac:dyDescent="0.3">
      <c r="AO67383" s="9"/>
      <c r="AP67383" s="9"/>
      <c r="AQ67383" s="9"/>
    </row>
    <row r="67384" spans="41:43" x14ac:dyDescent="0.3">
      <c r="AO67384" s="9"/>
      <c r="AP67384" s="9"/>
      <c r="AQ67384" s="9"/>
    </row>
    <row r="67385" spans="41:43" x14ac:dyDescent="0.3">
      <c r="AO67385" s="9"/>
      <c r="AP67385" s="9"/>
      <c r="AQ67385" s="9"/>
    </row>
    <row r="67386" spans="41:43" x14ac:dyDescent="0.3">
      <c r="AO67386" s="9"/>
      <c r="AP67386" s="9"/>
      <c r="AQ67386" s="9"/>
    </row>
    <row r="67387" spans="41:43" x14ac:dyDescent="0.3">
      <c r="AO67387" s="9"/>
      <c r="AP67387" s="9"/>
      <c r="AQ67387" s="9"/>
    </row>
    <row r="67388" spans="41:43" x14ac:dyDescent="0.3">
      <c r="AO67388" s="9"/>
      <c r="AP67388" s="9"/>
      <c r="AQ67388" s="9"/>
    </row>
    <row r="67389" spans="41:43" x14ac:dyDescent="0.3">
      <c r="AO67389" s="9"/>
      <c r="AP67389" s="9"/>
      <c r="AQ67389" s="9"/>
    </row>
    <row r="67390" spans="41:43" x14ac:dyDescent="0.3">
      <c r="AO67390" s="9"/>
      <c r="AP67390" s="9"/>
      <c r="AQ67390" s="9"/>
    </row>
    <row r="67391" spans="41:43" x14ac:dyDescent="0.3">
      <c r="AO67391" s="9"/>
      <c r="AP67391" s="9"/>
      <c r="AQ67391" s="9"/>
    </row>
    <row r="67392" spans="41:43" x14ac:dyDescent="0.3">
      <c r="AO67392" s="9"/>
      <c r="AP67392" s="9"/>
      <c r="AQ67392" s="9"/>
    </row>
    <row r="67393" spans="41:43" x14ac:dyDescent="0.3">
      <c r="AO67393" s="9"/>
      <c r="AP67393" s="9"/>
      <c r="AQ67393" s="9"/>
    </row>
    <row r="67394" spans="41:43" x14ac:dyDescent="0.3">
      <c r="AO67394" s="9"/>
      <c r="AP67394" s="9"/>
      <c r="AQ67394" s="9"/>
    </row>
    <row r="67395" spans="41:43" x14ac:dyDescent="0.3">
      <c r="AO67395" s="9"/>
      <c r="AP67395" s="9"/>
      <c r="AQ67395" s="9"/>
    </row>
    <row r="67396" spans="41:43" x14ac:dyDescent="0.3">
      <c r="AO67396" s="9"/>
      <c r="AP67396" s="9"/>
      <c r="AQ67396" s="9"/>
    </row>
    <row r="67397" spans="41:43" x14ac:dyDescent="0.3">
      <c r="AO67397" s="9"/>
      <c r="AP67397" s="9"/>
      <c r="AQ67397" s="9"/>
    </row>
    <row r="67398" spans="41:43" x14ac:dyDescent="0.3">
      <c r="AO67398" s="9"/>
      <c r="AP67398" s="9"/>
      <c r="AQ67398" s="9"/>
    </row>
    <row r="67399" spans="41:43" x14ac:dyDescent="0.3">
      <c r="AO67399" s="9"/>
      <c r="AP67399" s="9"/>
      <c r="AQ67399" s="9"/>
    </row>
    <row r="67400" spans="41:43" x14ac:dyDescent="0.3">
      <c r="AO67400" s="9"/>
      <c r="AP67400" s="9"/>
      <c r="AQ67400" s="9"/>
    </row>
    <row r="67401" spans="41:43" x14ac:dyDescent="0.3">
      <c r="AO67401" s="9"/>
      <c r="AP67401" s="9"/>
      <c r="AQ67401" s="9"/>
    </row>
    <row r="67402" spans="41:43" x14ac:dyDescent="0.3">
      <c r="AO67402" s="9"/>
      <c r="AP67402" s="9"/>
      <c r="AQ67402" s="9"/>
    </row>
    <row r="67403" spans="41:43" x14ac:dyDescent="0.3">
      <c r="AO67403" s="9"/>
      <c r="AP67403" s="9"/>
      <c r="AQ67403" s="9"/>
    </row>
    <row r="67404" spans="41:43" x14ac:dyDescent="0.3">
      <c r="AO67404" s="9"/>
      <c r="AP67404" s="9"/>
      <c r="AQ67404" s="9"/>
    </row>
    <row r="67405" spans="41:43" x14ac:dyDescent="0.3">
      <c r="AO67405" s="9"/>
      <c r="AP67405" s="9"/>
      <c r="AQ67405" s="9"/>
    </row>
    <row r="67406" spans="41:43" x14ac:dyDescent="0.3">
      <c r="AO67406" s="9"/>
      <c r="AP67406" s="9"/>
      <c r="AQ67406" s="9"/>
    </row>
    <row r="67407" spans="41:43" x14ac:dyDescent="0.3">
      <c r="AO67407" s="9"/>
      <c r="AP67407" s="9"/>
      <c r="AQ67407" s="9"/>
    </row>
    <row r="67408" spans="41:43" x14ac:dyDescent="0.3">
      <c r="AO67408" s="9"/>
      <c r="AP67408" s="9"/>
      <c r="AQ67408" s="9"/>
    </row>
    <row r="67409" spans="41:43" x14ac:dyDescent="0.3">
      <c r="AO67409" s="9"/>
      <c r="AP67409" s="9"/>
      <c r="AQ67409" s="9"/>
    </row>
    <row r="67410" spans="41:43" x14ac:dyDescent="0.3">
      <c r="AO67410" s="9"/>
      <c r="AP67410" s="9"/>
      <c r="AQ67410" s="9"/>
    </row>
    <row r="67411" spans="41:43" x14ac:dyDescent="0.3">
      <c r="AO67411" s="9"/>
      <c r="AP67411" s="9"/>
      <c r="AQ67411" s="9"/>
    </row>
    <row r="67412" spans="41:43" x14ac:dyDescent="0.3">
      <c r="AO67412" s="9"/>
      <c r="AP67412" s="9"/>
      <c r="AQ67412" s="9"/>
    </row>
    <row r="67413" spans="41:43" x14ac:dyDescent="0.3">
      <c r="AO67413" s="9"/>
      <c r="AP67413" s="9"/>
      <c r="AQ67413" s="9"/>
    </row>
    <row r="67414" spans="41:43" x14ac:dyDescent="0.3">
      <c r="AO67414" s="9"/>
      <c r="AP67414" s="9"/>
      <c r="AQ67414" s="9"/>
    </row>
    <row r="67415" spans="41:43" x14ac:dyDescent="0.3">
      <c r="AO67415" s="9"/>
      <c r="AP67415" s="9"/>
      <c r="AQ67415" s="9"/>
    </row>
    <row r="67416" spans="41:43" x14ac:dyDescent="0.3">
      <c r="AO67416" s="9"/>
      <c r="AP67416" s="9"/>
      <c r="AQ67416" s="9"/>
    </row>
    <row r="67417" spans="41:43" x14ac:dyDescent="0.3">
      <c r="AO67417" s="9"/>
      <c r="AP67417" s="9"/>
      <c r="AQ67417" s="9"/>
    </row>
    <row r="67418" spans="41:43" x14ac:dyDescent="0.3">
      <c r="AO67418" s="9"/>
      <c r="AP67418" s="9"/>
      <c r="AQ67418" s="9"/>
    </row>
    <row r="67419" spans="41:43" x14ac:dyDescent="0.3">
      <c r="AO67419" s="9"/>
      <c r="AP67419" s="9"/>
      <c r="AQ67419" s="9"/>
    </row>
    <row r="67420" spans="41:43" x14ac:dyDescent="0.3">
      <c r="AO67420" s="9"/>
      <c r="AP67420" s="9"/>
      <c r="AQ67420" s="9"/>
    </row>
    <row r="67421" spans="41:43" x14ac:dyDescent="0.3">
      <c r="AO67421" s="9"/>
      <c r="AP67421" s="9"/>
      <c r="AQ67421" s="9"/>
    </row>
    <row r="67422" spans="41:43" x14ac:dyDescent="0.3">
      <c r="AO67422" s="9"/>
      <c r="AP67422" s="9"/>
      <c r="AQ67422" s="9"/>
    </row>
    <row r="67423" spans="41:43" x14ac:dyDescent="0.3">
      <c r="AO67423" s="9"/>
      <c r="AP67423" s="9"/>
      <c r="AQ67423" s="9"/>
    </row>
    <row r="67424" spans="41:43" x14ac:dyDescent="0.3">
      <c r="AO67424" s="9"/>
      <c r="AP67424" s="9"/>
      <c r="AQ67424" s="9"/>
    </row>
    <row r="67425" spans="41:43" x14ac:dyDescent="0.3">
      <c r="AO67425" s="9"/>
      <c r="AP67425" s="9"/>
      <c r="AQ67425" s="9"/>
    </row>
    <row r="67426" spans="41:43" x14ac:dyDescent="0.3">
      <c r="AO67426" s="9"/>
      <c r="AP67426" s="9"/>
      <c r="AQ67426" s="9"/>
    </row>
    <row r="67427" spans="41:43" x14ac:dyDescent="0.3">
      <c r="AO67427" s="9"/>
      <c r="AP67427" s="9"/>
      <c r="AQ67427" s="9"/>
    </row>
    <row r="67428" spans="41:43" x14ac:dyDescent="0.3">
      <c r="AO67428" s="9"/>
      <c r="AP67428" s="9"/>
      <c r="AQ67428" s="9"/>
    </row>
    <row r="67429" spans="41:43" x14ac:dyDescent="0.3">
      <c r="AO67429" s="9"/>
      <c r="AP67429" s="9"/>
      <c r="AQ67429" s="9"/>
    </row>
    <row r="67430" spans="41:43" x14ac:dyDescent="0.3">
      <c r="AO67430" s="9"/>
      <c r="AP67430" s="9"/>
      <c r="AQ67430" s="9"/>
    </row>
    <row r="67431" spans="41:43" x14ac:dyDescent="0.3">
      <c r="AO67431" s="9"/>
      <c r="AP67431" s="9"/>
      <c r="AQ67431" s="9"/>
    </row>
    <row r="67432" spans="41:43" x14ac:dyDescent="0.3">
      <c r="AO67432" s="9"/>
      <c r="AP67432" s="9"/>
      <c r="AQ67432" s="9"/>
    </row>
    <row r="67433" spans="41:43" x14ac:dyDescent="0.3">
      <c r="AO67433" s="9"/>
      <c r="AP67433" s="9"/>
      <c r="AQ67433" s="9"/>
    </row>
    <row r="67434" spans="41:43" x14ac:dyDescent="0.3">
      <c r="AO67434" s="9"/>
      <c r="AP67434" s="9"/>
      <c r="AQ67434" s="9"/>
    </row>
    <row r="67435" spans="41:43" x14ac:dyDescent="0.3">
      <c r="AO67435" s="9"/>
      <c r="AP67435" s="9"/>
      <c r="AQ67435" s="9"/>
    </row>
    <row r="67436" spans="41:43" x14ac:dyDescent="0.3">
      <c r="AO67436" s="9"/>
      <c r="AP67436" s="9"/>
      <c r="AQ67436" s="9"/>
    </row>
    <row r="67437" spans="41:43" x14ac:dyDescent="0.3">
      <c r="AO67437" s="9"/>
      <c r="AP67437" s="9"/>
      <c r="AQ67437" s="9"/>
    </row>
    <row r="67438" spans="41:43" x14ac:dyDescent="0.3">
      <c r="AO67438" s="9"/>
      <c r="AP67438" s="9"/>
      <c r="AQ67438" s="9"/>
    </row>
    <row r="67439" spans="41:43" x14ac:dyDescent="0.3">
      <c r="AO67439" s="9"/>
      <c r="AP67439" s="9"/>
      <c r="AQ67439" s="9"/>
    </row>
    <row r="67440" spans="41:43" x14ac:dyDescent="0.3">
      <c r="AO67440" s="9"/>
      <c r="AP67440" s="9"/>
      <c r="AQ67440" s="9"/>
    </row>
    <row r="67441" spans="41:43" x14ac:dyDescent="0.3">
      <c r="AO67441" s="9"/>
      <c r="AP67441" s="9"/>
      <c r="AQ67441" s="9"/>
    </row>
    <row r="67442" spans="41:43" x14ac:dyDescent="0.3">
      <c r="AO67442" s="9"/>
      <c r="AP67442" s="9"/>
      <c r="AQ67442" s="9"/>
    </row>
    <row r="67443" spans="41:43" x14ac:dyDescent="0.3">
      <c r="AO67443" s="9"/>
      <c r="AP67443" s="9"/>
      <c r="AQ67443" s="9"/>
    </row>
    <row r="67444" spans="41:43" x14ac:dyDescent="0.3">
      <c r="AO67444" s="9"/>
      <c r="AP67444" s="9"/>
      <c r="AQ67444" s="9"/>
    </row>
    <row r="67445" spans="41:43" x14ac:dyDescent="0.3">
      <c r="AO67445" s="9"/>
      <c r="AP67445" s="9"/>
      <c r="AQ67445" s="9"/>
    </row>
    <row r="67446" spans="41:43" x14ac:dyDescent="0.3">
      <c r="AO67446" s="9"/>
      <c r="AP67446" s="9"/>
      <c r="AQ67446" s="9"/>
    </row>
    <row r="67447" spans="41:43" x14ac:dyDescent="0.3">
      <c r="AO67447" s="9"/>
      <c r="AP67447" s="9"/>
      <c r="AQ67447" s="9"/>
    </row>
    <row r="67448" spans="41:43" x14ac:dyDescent="0.3">
      <c r="AO67448" s="9"/>
      <c r="AP67448" s="9"/>
      <c r="AQ67448" s="9"/>
    </row>
    <row r="67449" spans="41:43" x14ac:dyDescent="0.3">
      <c r="AO67449" s="9"/>
      <c r="AP67449" s="9"/>
      <c r="AQ67449" s="9"/>
    </row>
    <row r="67450" spans="41:43" x14ac:dyDescent="0.3">
      <c r="AO67450" s="9"/>
      <c r="AP67450" s="9"/>
      <c r="AQ67450" s="9"/>
    </row>
    <row r="67451" spans="41:43" x14ac:dyDescent="0.3">
      <c r="AO67451" s="9"/>
      <c r="AP67451" s="9"/>
      <c r="AQ67451" s="9"/>
    </row>
    <row r="67452" spans="41:43" x14ac:dyDescent="0.3">
      <c r="AO67452" s="9"/>
      <c r="AP67452" s="9"/>
      <c r="AQ67452" s="9"/>
    </row>
    <row r="67453" spans="41:43" x14ac:dyDescent="0.3">
      <c r="AO67453" s="9"/>
      <c r="AP67453" s="9"/>
      <c r="AQ67453" s="9"/>
    </row>
    <row r="67454" spans="41:43" x14ac:dyDescent="0.3">
      <c r="AO67454" s="9"/>
      <c r="AP67454" s="9"/>
      <c r="AQ67454" s="9"/>
    </row>
    <row r="67455" spans="41:43" x14ac:dyDescent="0.3">
      <c r="AO67455" s="9"/>
      <c r="AP67455" s="9"/>
      <c r="AQ67455" s="9"/>
    </row>
    <row r="67456" spans="41:43" x14ac:dyDescent="0.3">
      <c r="AO67456" s="9"/>
      <c r="AP67456" s="9"/>
      <c r="AQ67456" s="9"/>
    </row>
    <row r="67457" spans="41:43" x14ac:dyDescent="0.3">
      <c r="AO67457" s="9"/>
      <c r="AP67457" s="9"/>
      <c r="AQ67457" s="9"/>
    </row>
    <row r="67458" spans="41:43" x14ac:dyDescent="0.3">
      <c r="AO67458" s="9"/>
      <c r="AP67458" s="9"/>
      <c r="AQ67458" s="9"/>
    </row>
    <row r="67459" spans="41:43" x14ac:dyDescent="0.3">
      <c r="AO67459" s="9"/>
      <c r="AP67459" s="9"/>
      <c r="AQ67459" s="9"/>
    </row>
    <row r="67460" spans="41:43" x14ac:dyDescent="0.3">
      <c r="AO67460" s="9"/>
      <c r="AP67460" s="9"/>
      <c r="AQ67460" s="9"/>
    </row>
    <row r="67461" spans="41:43" x14ac:dyDescent="0.3">
      <c r="AO67461" s="9"/>
      <c r="AP67461" s="9"/>
      <c r="AQ67461" s="9"/>
    </row>
    <row r="67462" spans="41:43" x14ac:dyDescent="0.3">
      <c r="AO67462" s="9"/>
      <c r="AP67462" s="9"/>
      <c r="AQ67462" s="9"/>
    </row>
    <row r="67463" spans="41:43" x14ac:dyDescent="0.3">
      <c r="AO67463" s="9"/>
      <c r="AP67463" s="9"/>
      <c r="AQ67463" s="9"/>
    </row>
    <row r="67464" spans="41:43" x14ac:dyDescent="0.3">
      <c r="AO67464" s="9"/>
      <c r="AP67464" s="9"/>
      <c r="AQ67464" s="9"/>
    </row>
    <row r="67465" spans="41:43" x14ac:dyDescent="0.3">
      <c r="AO67465" s="9"/>
      <c r="AP67465" s="9"/>
      <c r="AQ67465" s="9"/>
    </row>
    <row r="67466" spans="41:43" x14ac:dyDescent="0.3">
      <c r="AO67466" s="9"/>
      <c r="AP67466" s="9"/>
      <c r="AQ67466" s="9"/>
    </row>
    <row r="67467" spans="41:43" x14ac:dyDescent="0.3">
      <c r="AO67467" s="9"/>
      <c r="AP67467" s="9"/>
      <c r="AQ67467" s="9"/>
    </row>
    <row r="67468" spans="41:43" x14ac:dyDescent="0.3">
      <c r="AO67468" s="9"/>
      <c r="AP67468" s="9"/>
      <c r="AQ67468" s="9"/>
    </row>
    <row r="67469" spans="41:43" x14ac:dyDescent="0.3">
      <c r="AO67469" s="9"/>
      <c r="AP67469" s="9"/>
      <c r="AQ67469" s="9"/>
    </row>
    <row r="67470" spans="41:43" x14ac:dyDescent="0.3">
      <c r="AO67470" s="9"/>
      <c r="AP67470" s="9"/>
      <c r="AQ67470" s="9"/>
    </row>
    <row r="67471" spans="41:43" x14ac:dyDescent="0.3">
      <c r="AO67471" s="9"/>
      <c r="AP67471" s="9"/>
      <c r="AQ67471" s="9"/>
    </row>
    <row r="67472" spans="41:43" x14ac:dyDescent="0.3">
      <c r="AO67472" s="9"/>
      <c r="AP67472" s="9"/>
      <c r="AQ67472" s="9"/>
    </row>
    <row r="67473" spans="41:43" x14ac:dyDescent="0.3">
      <c r="AO67473" s="9"/>
      <c r="AP67473" s="9"/>
      <c r="AQ67473" s="9"/>
    </row>
    <row r="67474" spans="41:43" x14ac:dyDescent="0.3">
      <c r="AO67474" s="9"/>
      <c r="AP67474" s="9"/>
      <c r="AQ67474" s="9"/>
    </row>
    <row r="67475" spans="41:43" x14ac:dyDescent="0.3">
      <c r="AO67475" s="9"/>
      <c r="AP67475" s="9"/>
      <c r="AQ67475" s="9"/>
    </row>
    <row r="67476" spans="41:43" x14ac:dyDescent="0.3">
      <c r="AO67476" s="9"/>
      <c r="AP67476" s="9"/>
      <c r="AQ67476" s="9"/>
    </row>
    <row r="67477" spans="41:43" x14ac:dyDescent="0.3">
      <c r="AO67477" s="9"/>
      <c r="AP67477" s="9"/>
      <c r="AQ67477" s="9"/>
    </row>
    <row r="67478" spans="41:43" x14ac:dyDescent="0.3">
      <c r="AO67478" s="9"/>
      <c r="AP67478" s="9"/>
      <c r="AQ67478" s="9"/>
    </row>
    <row r="67479" spans="41:43" x14ac:dyDescent="0.3">
      <c r="AO67479" s="9"/>
      <c r="AP67479" s="9"/>
      <c r="AQ67479" s="9"/>
    </row>
    <row r="67480" spans="41:43" x14ac:dyDescent="0.3">
      <c r="AO67480" s="9"/>
      <c r="AP67480" s="9"/>
      <c r="AQ67480" s="9"/>
    </row>
    <row r="67481" spans="41:43" x14ac:dyDescent="0.3">
      <c r="AO67481" s="9"/>
      <c r="AP67481" s="9"/>
      <c r="AQ67481" s="9"/>
    </row>
    <row r="67482" spans="41:43" x14ac:dyDescent="0.3">
      <c r="AO67482" s="9"/>
      <c r="AP67482" s="9"/>
      <c r="AQ67482" s="9"/>
    </row>
    <row r="67483" spans="41:43" x14ac:dyDescent="0.3">
      <c r="AO67483" s="9"/>
      <c r="AP67483" s="9"/>
      <c r="AQ67483" s="9"/>
    </row>
    <row r="67484" spans="41:43" x14ac:dyDescent="0.3">
      <c r="AO67484" s="9"/>
      <c r="AP67484" s="9"/>
      <c r="AQ67484" s="9"/>
    </row>
    <row r="67485" spans="41:43" x14ac:dyDescent="0.3">
      <c r="AO67485" s="9"/>
      <c r="AP67485" s="9"/>
      <c r="AQ67485" s="9"/>
    </row>
    <row r="67486" spans="41:43" x14ac:dyDescent="0.3">
      <c r="AO67486" s="9"/>
      <c r="AP67486" s="9"/>
      <c r="AQ67486" s="9"/>
    </row>
    <row r="67487" spans="41:43" x14ac:dyDescent="0.3">
      <c r="AO67487" s="9"/>
      <c r="AP67487" s="9"/>
      <c r="AQ67487" s="9"/>
    </row>
    <row r="67488" spans="41:43" x14ac:dyDescent="0.3">
      <c r="AO67488" s="9"/>
      <c r="AP67488" s="9"/>
      <c r="AQ67488" s="9"/>
    </row>
    <row r="67489" spans="41:43" x14ac:dyDescent="0.3">
      <c r="AO67489" s="9"/>
      <c r="AP67489" s="9"/>
      <c r="AQ67489" s="9"/>
    </row>
    <row r="67490" spans="41:43" x14ac:dyDescent="0.3">
      <c r="AO67490" s="9"/>
      <c r="AP67490" s="9"/>
      <c r="AQ67490" s="9"/>
    </row>
    <row r="67491" spans="41:43" x14ac:dyDescent="0.3">
      <c r="AO67491" s="9"/>
      <c r="AP67491" s="9"/>
      <c r="AQ67491" s="9"/>
    </row>
    <row r="67492" spans="41:43" x14ac:dyDescent="0.3">
      <c r="AO67492" s="9"/>
      <c r="AP67492" s="9"/>
      <c r="AQ67492" s="9"/>
    </row>
    <row r="67493" spans="41:43" x14ac:dyDescent="0.3">
      <c r="AO67493" s="9"/>
      <c r="AP67493" s="9"/>
      <c r="AQ67493" s="9"/>
    </row>
    <row r="67494" spans="41:43" x14ac:dyDescent="0.3">
      <c r="AO67494" s="9"/>
      <c r="AP67494" s="9"/>
      <c r="AQ67494" s="9"/>
    </row>
    <row r="67495" spans="41:43" x14ac:dyDescent="0.3">
      <c r="AO67495" s="9"/>
      <c r="AP67495" s="9"/>
      <c r="AQ67495" s="9"/>
    </row>
    <row r="67496" spans="41:43" x14ac:dyDescent="0.3">
      <c r="AO67496" s="9"/>
      <c r="AP67496" s="9"/>
      <c r="AQ67496" s="9"/>
    </row>
    <row r="67497" spans="41:43" x14ac:dyDescent="0.3">
      <c r="AO67497" s="9"/>
      <c r="AP67497" s="9"/>
      <c r="AQ67497" s="9"/>
    </row>
    <row r="67498" spans="41:43" x14ac:dyDescent="0.3">
      <c r="AO67498" s="9"/>
      <c r="AP67498" s="9"/>
      <c r="AQ67498" s="9"/>
    </row>
    <row r="67499" spans="41:43" x14ac:dyDescent="0.3">
      <c r="AO67499" s="9"/>
      <c r="AP67499" s="9"/>
      <c r="AQ67499" s="9"/>
    </row>
    <row r="67500" spans="41:43" x14ac:dyDescent="0.3">
      <c r="AO67500" s="9"/>
      <c r="AP67500" s="9"/>
      <c r="AQ67500" s="9"/>
    </row>
    <row r="67501" spans="41:43" x14ac:dyDescent="0.3">
      <c r="AO67501" s="9"/>
      <c r="AP67501" s="9"/>
      <c r="AQ67501" s="9"/>
    </row>
    <row r="67502" spans="41:43" x14ac:dyDescent="0.3">
      <c r="AO67502" s="9"/>
      <c r="AP67502" s="9"/>
      <c r="AQ67502" s="9"/>
    </row>
    <row r="67503" spans="41:43" x14ac:dyDescent="0.3">
      <c r="AO67503" s="9"/>
      <c r="AP67503" s="9"/>
      <c r="AQ67503" s="9"/>
    </row>
    <row r="67504" spans="41:43" x14ac:dyDescent="0.3">
      <c r="AO67504" s="9"/>
      <c r="AP67504" s="9"/>
      <c r="AQ67504" s="9"/>
    </row>
    <row r="67505" spans="41:43" x14ac:dyDescent="0.3">
      <c r="AO67505" s="9"/>
      <c r="AP67505" s="9"/>
      <c r="AQ67505" s="9"/>
    </row>
    <row r="67506" spans="41:43" x14ac:dyDescent="0.3">
      <c r="AO67506" s="9"/>
      <c r="AP67506" s="9"/>
      <c r="AQ67506" s="9"/>
    </row>
    <row r="67507" spans="41:43" x14ac:dyDescent="0.3">
      <c r="AO67507" s="9"/>
      <c r="AP67507" s="9"/>
      <c r="AQ67507" s="9"/>
    </row>
    <row r="67508" spans="41:43" x14ac:dyDescent="0.3">
      <c r="AO67508" s="9"/>
      <c r="AP67508" s="9"/>
      <c r="AQ67508" s="9"/>
    </row>
    <row r="67509" spans="41:43" x14ac:dyDescent="0.3">
      <c r="AO67509" s="9"/>
      <c r="AP67509" s="9"/>
      <c r="AQ67509" s="9"/>
    </row>
    <row r="67510" spans="41:43" x14ac:dyDescent="0.3">
      <c r="AO67510" s="9"/>
      <c r="AP67510" s="9"/>
      <c r="AQ67510" s="9"/>
    </row>
    <row r="67511" spans="41:43" x14ac:dyDescent="0.3">
      <c r="AO67511" s="9"/>
      <c r="AP67511" s="9"/>
      <c r="AQ67511" s="9"/>
    </row>
    <row r="67512" spans="41:43" x14ac:dyDescent="0.3">
      <c r="AO67512" s="9"/>
      <c r="AP67512" s="9"/>
      <c r="AQ67512" s="9"/>
    </row>
    <row r="67513" spans="41:43" x14ac:dyDescent="0.3">
      <c r="AO67513" s="9"/>
      <c r="AP67513" s="9"/>
      <c r="AQ67513" s="9"/>
    </row>
    <row r="67514" spans="41:43" x14ac:dyDescent="0.3">
      <c r="AO67514" s="9"/>
      <c r="AP67514" s="9"/>
      <c r="AQ67514" s="9"/>
    </row>
    <row r="67515" spans="41:43" x14ac:dyDescent="0.3">
      <c r="AO67515" s="9"/>
      <c r="AP67515" s="9"/>
      <c r="AQ67515" s="9"/>
    </row>
    <row r="67516" spans="41:43" x14ac:dyDescent="0.3">
      <c r="AO67516" s="9"/>
      <c r="AP67516" s="9"/>
      <c r="AQ67516" s="9"/>
    </row>
    <row r="67517" spans="41:43" x14ac:dyDescent="0.3">
      <c r="AO67517" s="9"/>
      <c r="AP67517" s="9"/>
      <c r="AQ67517" s="9"/>
    </row>
    <row r="67518" spans="41:43" x14ac:dyDescent="0.3">
      <c r="AO67518" s="9"/>
      <c r="AP67518" s="9"/>
      <c r="AQ67518" s="9"/>
    </row>
    <row r="67519" spans="41:43" x14ac:dyDescent="0.3">
      <c r="AO67519" s="9"/>
      <c r="AP67519" s="9"/>
      <c r="AQ67519" s="9"/>
    </row>
    <row r="67520" spans="41:43" x14ac:dyDescent="0.3">
      <c r="AO67520" s="9"/>
      <c r="AP67520" s="9"/>
      <c r="AQ67520" s="9"/>
    </row>
    <row r="67521" spans="41:43" x14ac:dyDescent="0.3">
      <c r="AO67521" s="9"/>
      <c r="AP67521" s="9"/>
      <c r="AQ67521" s="9"/>
    </row>
    <row r="67522" spans="41:43" x14ac:dyDescent="0.3">
      <c r="AO67522" s="9"/>
      <c r="AP67522" s="9"/>
      <c r="AQ67522" s="9"/>
    </row>
    <row r="67523" spans="41:43" x14ac:dyDescent="0.3">
      <c r="AO67523" s="9"/>
      <c r="AP67523" s="9"/>
      <c r="AQ67523" s="9"/>
    </row>
    <row r="67524" spans="41:43" x14ac:dyDescent="0.3">
      <c r="AO67524" s="9"/>
      <c r="AP67524" s="9"/>
      <c r="AQ67524" s="9"/>
    </row>
    <row r="67525" spans="41:43" x14ac:dyDescent="0.3">
      <c r="AO67525" s="9"/>
      <c r="AP67525" s="9"/>
      <c r="AQ67525" s="9"/>
    </row>
    <row r="67526" spans="41:43" x14ac:dyDescent="0.3">
      <c r="AO67526" s="9"/>
      <c r="AP67526" s="9"/>
      <c r="AQ67526" s="9"/>
    </row>
    <row r="67527" spans="41:43" x14ac:dyDescent="0.3">
      <c r="AO67527" s="9"/>
      <c r="AP67527" s="9"/>
      <c r="AQ67527" s="9"/>
    </row>
    <row r="67528" spans="41:43" x14ac:dyDescent="0.3">
      <c r="AO67528" s="9"/>
      <c r="AP67528" s="9"/>
      <c r="AQ67528" s="9"/>
    </row>
    <row r="67529" spans="41:43" x14ac:dyDescent="0.3">
      <c r="AO67529" s="9"/>
      <c r="AP67529" s="9"/>
      <c r="AQ67529" s="9"/>
    </row>
    <row r="67530" spans="41:43" x14ac:dyDescent="0.3">
      <c r="AO67530" s="9"/>
      <c r="AP67530" s="9"/>
      <c r="AQ67530" s="9"/>
    </row>
    <row r="67531" spans="41:43" x14ac:dyDescent="0.3">
      <c r="AO67531" s="9"/>
      <c r="AP67531" s="9"/>
      <c r="AQ67531" s="9"/>
    </row>
    <row r="67532" spans="41:43" x14ac:dyDescent="0.3">
      <c r="AO67532" s="9"/>
      <c r="AP67532" s="9"/>
      <c r="AQ67532" s="9"/>
    </row>
    <row r="67533" spans="41:43" x14ac:dyDescent="0.3">
      <c r="AO67533" s="9"/>
      <c r="AP67533" s="9"/>
      <c r="AQ67533" s="9"/>
    </row>
    <row r="67534" spans="41:43" x14ac:dyDescent="0.3">
      <c r="AO67534" s="9"/>
      <c r="AP67534" s="9"/>
      <c r="AQ67534" s="9"/>
    </row>
    <row r="67535" spans="41:43" x14ac:dyDescent="0.3">
      <c r="AO67535" s="9"/>
      <c r="AP67535" s="9"/>
      <c r="AQ67535" s="9"/>
    </row>
    <row r="67536" spans="41:43" x14ac:dyDescent="0.3">
      <c r="AO67536" s="9"/>
      <c r="AP67536" s="9"/>
      <c r="AQ67536" s="9"/>
    </row>
    <row r="67537" spans="41:43" x14ac:dyDescent="0.3">
      <c r="AO67537" s="9"/>
      <c r="AP67537" s="9"/>
      <c r="AQ67537" s="9"/>
    </row>
    <row r="67538" spans="41:43" x14ac:dyDescent="0.3">
      <c r="AO67538" s="9"/>
      <c r="AP67538" s="9"/>
      <c r="AQ67538" s="9"/>
    </row>
    <row r="67539" spans="41:43" x14ac:dyDescent="0.3">
      <c r="AO67539" s="9"/>
      <c r="AP67539" s="9"/>
      <c r="AQ67539" s="9"/>
    </row>
    <row r="67540" spans="41:43" x14ac:dyDescent="0.3">
      <c r="AO67540" s="9"/>
      <c r="AP67540" s="9"/>
      <c r="AQ67540" s="9"/>
    </row>
    <row r="67541" spans="41:43" x14ac:dyDescent="0.3">
      <c r="AO67541" s="9"/>
      <c r="AP67541" s="9"/>
      <c r="AQ67541" s="9"/>
    </row>
    <row r="67542" spans="41:43" x14ac:dyDescent="0.3">
      <c r="AO67542" s="9"/>
      <c r="AP67542" s="9"/>
      <c r="AQ67542" s="9"/>
    </row>
    <row r="67543" spans="41:43" x14ac:dyDescent="0.3">
      <c r="AO67543" s="9"/>
      <c r="AP67543" s="9"/>
      <c r="AQ67543" s="9"/>
    </row>
    <row r="67544" spans="41:43" x14ac:dyDescent="0.3">
      <c r="AO67544" s="9"/>
      <c r="AP67544" s="9"/>
      <c r="AQ67544" s="9"/>
    </row>
    <row r="67545" spans="41:43" x14ac:dyDescent="0.3">
      <c r="AO67545" s="9"/>
      <c r="AP67545" s="9"/>
      <c r="AQ67545" s="9"/>
    </row>
    <row r="67546" spans="41:43" x14ac:dyDescent="0.3">
      <c r="AO67546" s="9"/>
      <c r="AP67546" s="9"/>
      <c r="AQ67546" s="9"/>
    </row>
    <row r="67547" spans="41:43" x14ac:dyDescent="0.3">
      <c r="AO67547" s="9"/>
      <c r="AP67547" s="9"/>
      <c r="AQ67547" s="9"/>
    </row>
    <row r="67548" spans="41:43" x14ac:dyDescent="0.3">
      <c r="AO67548" s="9"/>
      <c r="AP67548" s="9"/>
      <c r="AQ67548" s="9"/>
    </row>
    <row r="67549" spans="41:43" x14ac:dyDescent="0.3">
      <c r="AO67549" s="9"/>
      <c r="AP67549" s="9"/>
      <c r="AQ67549" s="9"/>
    </row>
    <row r="67550" spans="41:43" x14ac:dyDescent="0.3">
      <c r="AO67550" s="9"/>
      <c r="AP67550" s="9"/>
      <c r="AQ67550" s="9"/>
    </row>
    <row r="67551" spans="41:43" x14ac:dyDescent="0.3">
      <c r="AO67551" s="9"/>
      <c r="AP67551" s="9"/>
      <c r="AQ67551" s="9"/>
    </row>
    <row r="67552" spans="41:43" x14ac:dyDescent="0.3">
      <c r="AO67552" s="9"/>
      <c r="AP67552" s="9"/>
      <c r="AQ67552" s="9"/>
    </row>
    <row r="67553" spans="41:43" x14ac:dyDescent="0.3">
      <c r="AO67553" s="9"/>
      <c r="AP67553" s="9"/>
      <c r="AQ67553" s="9"/>
    </row>
    <row r="67554" spans="41:43" x14ac:dyDescent="0.3">
      <c r="AO67554" s="9"/>
      <c r="AP67554" s="9"/>
      <c r="AQ67554" s="9"/>
    </row>
    <row r="67555" spans="41:43" x14ac:dyDescent="0.3">
      <c r="AO67555" s="9"/>
      <c r="AP67555" s="9"/>
      <c r="AQ67555" s="9"/>
    </row>
    <row r="67556" spans="41:43" x14ac:dyDescent="0.3">
      <c r="AO67556" s="9"/>
      <c r="AP67556" s="9"/>
      <c r="AQ67556" s="9"/>
    </row>
    <row r="67557" spans="41:43" x14ac:dyDescent="0.3">
      <c r="AO67557" s="9"/>
      <c r="AP67557" s="9"/>
      <c r="AQ67557" s="9"/>
    </row>
    <row r="67558" spans="41:43" x14ac:dyDescent="0.3">
      <c r="AO67558" s="9"/>
      <c r="AP67558" s="9"/>
      <c r="AQ67558" s="9"/>
    </row>
    <row r="67559" spans="41:43" x14ac:dyDescent="0.3">
      <c r="AO67559" s="9"/>
      <c r="AP67559" s="9"/>
      <c r="AQ67559" s="9"/>
    </row>
    <row r="67560" spans="41:43" x14ac:dyDescent="0.3">
      <c r="AO67560" s="9"/>
      <c r="AP67560" s="9"/>
      <c r="AQ67560" s="9"/>
    </row>
    <row r="67561" spans="41:43" x14ac:dyDescent="0.3">
      <c r="AO67561" s="9"/>
      <c r="AP67561" s="9"/>
      <c r="AQ67561" s="9"/>
    </row>
    <row r="67562" spans="41:43" x14ac:dyDescent="0.3">
      <c r="AO67562" s="9"/>
      <c r="AP67562" s="9"/>
      <c r="AQ67562" s="9"/>
    </row>
    <row r="67563" spans="41:43" x14ac:dyDescent="0.3">
      <c r="AO67563" s="9"/>
      <c r="AP67563" s="9"/>
      <c r="AQ67563" s="9"/>
    </row>
    <row r="67564" spans="41:43" x14ac:dyDescent="0.3">
      <c r="AO67564" s="9"/>
      <c r="AP67564" s="9"/>
      <c r="AQ67564" s="9"/>
    </row>
    <row r="67565" spans="41:43" x14ac:dyDescent="0.3">
      <c r="AO67565" s="9"/>
      <c r="AP67565" s="9"/>
      <c r="AQ67565" s="9"/>
    </row>
    <row r="67566" spans="41:43" x14ac:dyDescent="0.3">
      <c r="AO67566" s="9"/>
      <c r="AP67566" s="9"/>
      <c r="AQ67566" s="9"/>
    </row>
    <row r="67567" spans="41:43" x14ac:dyDescent="0.3">
      <c r="AO67567" s="9"/>
      <c r="AP67567" s="9"/>
      <c r="AQ67567" s="9"/>
    </row>
    <row r="67568" spans="41:43" x14ac:dyDescent="0.3">
      <c r="AO67568" s="9"/>
      <c r="AP67568" s="9"/>
      <c r="AQ67568" s="9"/>
    </row>
    <row r="67569" spans="41:43" x14ac:dyDescent="0.3">
      <c r="AO67569" s="9"/>
      <c r="AP67569" s="9"/>
      <c r="AQ67569" s="9"/>
    </row>
    <row r="67570" spans="41:43" x14ac:dyDescent="0.3">
      <c r="AO67570" s="9"/>
      <c r="AP67570" s="9"/>
      <c r="AQ67570" s="9"/>
    </row>
    <row r="67571" spans="41:43" x14ac:dyDescent="0.3">
      <c r="AO67571" s="9"/>
      <c r="AP67571" s="9"/>
      <c r="AQ67571" s="9"/>
    </row>
    <row r="67572" spans="41:43" x14ac:dyDescent="0.3">
      <c r="AO67572" s="9"/>
      <c r="AP67572" s="9"/>
      <c r="AQ67572" s="9"/>
    </row>
    <row r="67573" spans="41:43" x14ac:dyDescent="0.3">
      <c r="AO67573" s="9"/>
      <c r="AP67573" s="9"/>
      <c r="AQ67573" s="9"/>
    </row>
    <row r="67574" spans="41:43" x14ac:dyDescent="0.3">
      <c r="AO67574" s="9"/>
      <c r="AP67574" s="9"/>
      <c r="AQ67574" s="9"/>
    </row>
    <row r="67575" spans="41:43" x14ac:dyDescent="0.3">
      <c r="AO67575" s="9"/>
      <c r="AP67575" s="9"/>
      <c r="AQ67575" s="9"/>
    </row>
    <row r="67576" spans="41:43" x14ac:dyDescent="0.3">
      <c r="AO67576" s="9"/>
      <c r="AP67576" s="9"/>
      <c r="AQ67576" s="9"/>
    </row>
    <row r="67577" spans="41:43" x14ac:dyDescent="0.3">
      <c r="AO67577" s="9"/>
      <c r="AP67577" s="9"/>
      <c r="AQ67577" s="9"/>
    </row>
    <row r="67578" spans="41:43" x14ac:dyDescent="0.3">
      <c r="AO67578" s="9"/>
      <c r="AP67578" s="9"/>
      <c r="AQ67578" s="9"/>
    </row>
    <row r="67579" spans="41:43" x14ac:dyDescent="0.3">
      <c r="AO67579" s="9"/>
      <c r="AP67579" s="9"/>
      <c r="AQ67579" s="9"/>
    </row>
    <row r="67580" spans="41:43" x14ac:dyDescent="0.3">
      <c r="AO67580" s="9"/>
      <c r="AP67580" s="9"/>
      <c r="AQ67580" s="9"/>
    </row>
    <row r="67581" spans="41:43" x14ac:dyDescent="0.3">
      <c r="AO67581" s="9"/>
      <c r="AP67581" s="9"/>
      <c r="AQ67581" s="9"/>
    </row>
    <row r="67582" spans="41:43" x14ac:dyDescent="0.3">
      <c r="AO67582" s="9"/>
      <c r="AP67582" s="9"/>
      <c r="AQ67582" s="9"/>
    </row>
    <row r="67583" spans="41:43" x14ac:dyDescent="0.3">
      <c r="AO67583" s="9"/>
      <c r="AP67583" s="9"/>
      <c r="AQ67583" s="9"/>
    </row>
    <row r="67584" spans="41:43" x14ac:dyDescent="0.3">
      <c r="AO67584" s="9"/>
      <c r="AP67584" s="9"/>
      <c r="AQ67584" s="9"/>
    </row>
    <row r="67585" spans="41:43" x14ac:dyDescent="0.3">
      <c r="AO67585" s="9"/>
      <c r="AP67585" s="9"/>
      <c r="AQ67585" s="9"/>
    </row>
    <row r="67586" spans="41:43" x14ac:dyDescent="0.3">
      <c r="AO67586" s="9"/>
      <c r="AP67586" s="9"/>
      <c r="AQ67586" s="9"/>
    </row>
    <row r="67587" spans="41:43" x14ac:dyDescent="0.3">
      <c r="AO67587" s="9"/>
      <c r="AP67587" s="9"/>
      <c r="AQ67587" s="9"/>
    </row>
    <row r="67588" spans="41:43" x14ac:dyDescent="0.3">
      <c r="AO67588" s="9"/>
      <c r="AP67588" s="9"/>
      <c r="AQ67588" s="9"/>
    </row>
    <row r="67589" spans="41:43" x14ac:dyDescent="0.3">
      <c r="AO67589" s="9"/>
      <c r="AP67589" s="9"/>
      <c r="AQ67589" s="9"/>
    </row>
    <row r="67590" spans="41:43" x14ac:dyDescent="0.3">
      <c r="AO67590" s="9"/>
      <c r="AP67590" s="9"/>
      <c r="AQ67590" s="9"/>
    </row>
    <row r="67591" spans="41:43" x14ac:dyDescent="0.3">
      <c r="AO67591" s="9"/>
      <c r="AP67591" s="9"/>
      <c r="AQ67591" s="9"/>
    </row>
    <row r="67592" spans="41:43" x14ac:dyDescent="0.3">
      <c r="AO67592" s="9"/>
      <c r="AP67592" s="9"/>
      <c r="AQ67592" s="9"/>
    </row>
    <row r="67593" spans="41:43" x14ac:dyDescent="0.3">
      <c r="AO67593" s="9"/>
      <c r="AP67593" s="9"/>
      <c r="AQ67593" s="9"/>
    </row>
    <row r="67594" spans="41:43" x14ac:dyDescent="0.3">
      <c r="AO67594" s="9"/>
      <c r="AP67594" s="9"/>
      <c r="AQ67594" s="9"/>
    </row>
    <row r="67595" spans="41:43" x14ac:dyDescent="0.3">
      <c r="AO67595" s="9"/>
      <c r="AP67595" s="9"/>
      <c r="AQ67595" s="9"/>
    </row>
    <row r="67596" spans="41:43" x14ac:dyDescent="0.3">
      <c r="AO67596" s="9"/>
      <c r="AP67596" s="9"/>
      <c r="AQ67596" s="9"/>
    </row>
    <row r="67597" spans="41:43" x14ac:dyDescent="0.3">
      <c r="AO67597" s="9"/>
      <c r="AP67597" s="9"/>
      <c r="AQ67597" s="9"/>
    </row>
    <row r="67598" spans="41:43" x14ac:dyDescent="0.3">
      <c r="AO67598" s="9"/>
      <c r="AP67598" s="9"/>
      <c r="AQ67598" s="9"/>
    </row>
    <row r="67599" spans="41:43" x14ac:dyDescent="0.3">
      <c r="AO67599" s="9"/>
      <c r="AP67599" s="9"/>
      <c r="AQ67599" s="9"/>
    </row>
    <row r="67600" spans="41:43" x14ac:dyDescent="0.3">
      <c r="AO67600" s="9"/>
      <c r="AP67600" s="9"/>
      <c r="AQ67600" s="9"/>
    </row>
    <row r="67601" spans="41:43" x14ac:dyDescent="0.3">
      <c r="AO67601" s="9"/>
      <c r="AP67601" s="9"/>
      <c r="AQ67601" s="9"/>
    </row>
    <row r="67602" spans="41:43" x14ac:dyDescent="0.3">
      <c r="AO67602" s="9"/>
      <c r="AP67602" s="9"/>
      <c r="AQ67602" s="9"/>
    </row>
    <row r="67603" spans="41:43" x14ac:dyDescent="0.3">
      <c r="AO67603" s="9"/>
      <c r="AP67603" s="9"/>
      <c r="AQ67603" s="9"/>
    </row>
    <row r="67604" spans="41:43" x14ac:dyDescent="0.3">
      <c r="AO67604" s="9"/>
      <c r="AP67604" s="9"/>
      <c r="AQ67604" s="9"/>
    </row>
    <row r="67605" spans="41:43" x14ac:dyDescent="0.3">
      <c r="AO67605" s="9"/>
      <c r="AP67605" s="9"/>
      <c r="AQ67605" s="9"/>
    </row>
    <row r="67606" spans="41:43" x14ac:dyDescent="0.3">
      <c r="AO67606" s="9"/>
      <c r="AP67606" s="9"/>
      <c r="AQ67606" s="9"/>
    </row>
    <row r="67607" spans="41:43" x14ac:dyDescent="0.3">
      <c r="AO67607" s="9"/>
      <c r="AP67607" s="9"/>
      <c r="AQ67607" s="9"/>
    </row>
    <row r="67608" spans="41:43" x14ac:dyDescent="0.3">
      <c r="AO67608" s="9"/>
      <c r="AP67608" s="9"/>
      <c r="AQ67608" s="9"/>
    </row>
    <row r="67609" spans="41:43" x14ac:dyDescent="0.3">
      <c r="AO67609" s="9"/>
      <c r="AP67609" s="9"/>
      <c r="AQ67609" s="9"/>
    </row>
    <row r="67610" spans="41:43" x14ac:dyDescent="0.3">
      <c r="AO67610" s="9"/>
      <c r="AP67610" s="9"/>
      <c r="AQ67610" s="9"/>
    </row>
    <row r="67611" spans="41:43" x14ac:dyDescent="0.3">
      <c r="AO67611" s="9"/>
      <c r="AP67611" s="9"/>
      <c r="AQ67611" s="9"/>
    </row>
    <row r="67612" spans="41:43" x14ac:dyDescent="0.3">
      <c r="AO67612" s="9"/>
      <c r="AP67612" s="9"/>
      <c r="AQ67612" s="9"/>
    </row>
    <row r="67613" spans="41:43" x14ac:dyDescent="0.3">
      <c r="AO67613" s="9"/>
      <c r="AP67613" s="9"/>
      <c r="AQ67613" s="9"/>
    </row>
    <row r="67614" spans="41:43" x14ac:dyDescent="0.3">
      <c r="AO67614" s="9"/>
      <c r="AP67614" s="9"/>
      <c r="AQ67614" s="9"/>
    </row>
    <row r="67615" spans="41:43" x14ac:dyDescent="0.3">
      <c r="AO67615" s="9"/>
      <c r="AP67615" s="9"/>
      <c r="AQ67615" s="9"/>
    </row>
    <row r="67616" spans="41:43" x14ac:dyDescent="0.3">
      <c r="AO67616" s="9"/>
      <c r="AP67616" s="9"/>
      <c r="AQ67616" s="9"/>
    </row>
    <row r="67617" spans="41:43" x14ac:dyDescent="0.3">
      <c r="AO67617" s="9"/>
      <c r="AP67617" s="9"/>
      <c r="AQ67617" s="9"/>
    </row>
    <row r="67618" spans="41:43" x14ac:dyDescent="0.3">
      <c r="AO67618" s="9"/>
      <c r="AP67618" s="9"/>
      <c r="AQ67618" s="9"/>
    </row>
    <row r="67619" spans="41:43" x14ac:dyDescent="0.3">
      <c r="AO67619" s="9"/>
      <c r="AP67619" s="9"/>
      <c r="AQ67619" s="9"/>
    </row>
    <row r="67620" spans="41:43" x14ac:dyDescent="0.3">
      <c r="AO67620" s="9"/>
      <c r="AP67620" s="9"/>
      <c r="AQ67620" s="9"/>
    </row>
    <row r="67621" spans="41:43" x14ac:dyDescent="0.3">
      <c r="AO67621" s="9"/>
      <c r="AP67621" s="9"/>
      <c r="AQ67621" s="9"/>
    </row>
    <row r="67622" spans="41:43" x14ac:dyDescent="0.3">
      <c r="AO67622" s="9"/>
      <c r="AP67622" s="9"/>
      <c r="AQ67622" s="9"/>
    </row>
    <row r="67623" spans="41:43" x14ac:dyDescent="0.3">
      <c r="AO67623" s="9"/>
      <c r="AP67623" s="9"/>
      <c r="AQ67623" s="9"/>
    </row>
    <row r="67624" spans="41:43" x14ac:dyDescent="0.3">
      <c r="AO67624" s="9"/>
      <c r="AP67624" s="9"/>
      <c r="AQ67624" s="9"/>
    </row>
    <row r="67625" spans="41:43" x14ac:dyDescent="0.3">
      <c r="AO67625" s="9"/>
      <c r="AP67625" s="9"/>
      <c r="AQ67625" s="9"/>
    </row>
    <row r="67626" spans="41:43" x14ac:dyDescent="0.3">
      <c r="AO67626" s="9"/>
      <c r="AP67626" s="9"/>
      <c r="AQ67626" s="9"/>
    </row>
    <row r="67627" spans="41:43" x14ac:dyDescent="0.3">
      <c r="AO67627" s="9"/>
      <c r="AP67627" s="9"/>
      <c r="AQ67627" s="9"/>
    </row>
    <row r="67628" spans="41:43" x14ac:dyDescent="0.3">
      <c r="AO67628" s="9"/>
      <c r="AP67628" s="9"/>
      <c r="AQ67628" s="9"/>
    </row>
    <row r="67629" spans="41:43" x14ac:dyDescent="0.3">
      <c r="AO67629" s="9"/>
      <c r="AP67629" s="9"/>
      <c r="AQ67629" s="9"/>
    </row>
    <row r="67630" spans="41:43" x14ac:dyDescent="0.3">
      <c r="AO67630" s="9"/>
      <c r="AP67630" s="9"/>
      <c r="AQ67630" s="9"/>
    </row>
    <row r="67631" spans="41:43" x14ac:dyDescent="0.3">
      <c r="AO67631" s="9"/>
      <c r="AP67631" s="9"/>
      <c r="AQ67631" s="9"/>
    </row>
    <row r="67632" spans="41:43" x14ac:dyDescent="0.3">
      <c r="AO67632" s="9"/>
      <c r="AP67632" s="9"/>
      <c r="AQ67632" s="9"/>
    </row>
    <row r="67633" spans="41:43" x14ac:dyDescent="0.3">
      <c r="AO67633" s="9"/>
      <c r="AP67633" s="9"/>
      <c r="AQ67633" s="9"/>
    </row>
    <row r="67634" spans="41:43" x14ac:dyDescent="0.3">
      <c r="AO67634" s="9"/>
      <c r="AP67634" s="9"/>
      <c r="AQ67634" s="9"/>
    </row>
    <row r="67635" spans="41:43" x14ac:dyDescent="0.3">
      <c r="AO67635" s="9"/>
      <c r="AP67635" s="9"/>
      <c r="AQ67635" s="9"/>
    </row>
    <row r="67636" spans="41:43" x14ac:dyDescent="0.3">
      <c r="AO67636" s="9"/>
      <c r="AP67636" s="9"/>
      <c r="AQ67636" s="9"/>
    </row>
    <row r="67637" spans="41:43" x14ac:dyDescent="0.3">
      <c r="AO67637" s="9"/>
      <c r="AP67637" s="9"/>
      <c r="AQ67637" s="9"/>
    </row>
    <row r="67638" spans="41:43" x14ac:dyDescent="0.3">
      <c r="AO67638" s="9"/>
      <c r="AP67638" s="9"/>
      <c r="AQ67638" s="9"/>
    </row>
    <row r="67639" spans="41:43" x14ac:dyDescent="0.3">
      <c r="AO67639" s="9"/>
      <c r="AP67639" s="9"/>
      <c r="AQ67639" s="9"/>
    </row>
    <row r="67640" spans="41:43" x14ac:dyDescent="0.3">
      <c r="AO67640" s="9"/>
      <c r="AP67640" s="9"/>
      <c r="AQ67640" s="9"/>
    </row>
    <row r="67641" spans="41:43" x14ac:dyDescent="0.3">
      <c r="AO67641" s="9"/>
      <c r="AP67641" s="9"/>
      <c r="AQ67641" s="9"/>
    </row>
    <row r="67642" spans="41:43" x14ac:dyDescent="0.3">
      <c r="AO67642" s="9"/>
      <c r="AP67642" s="9"/>
      <c r="AQ67642" s="9"/>
    </row>
    <row r="67643" spans="41:43" x14ac:dyDescent="0.3">
      <c r="AO67643" s="9"/>
      <c r="AP67643" s="9"/>
      <c r="AQ67643" s="9"/>
    </row>
    <row r="67644" spans="41:43" x14ac:dyDescent="0.3">
      <c r="AO67644" s="9"/>
      <c r="AP67644" s="9"/>
      <c r="AQ67644" s="9"/>
    </row>
    <row r="67645" spans="41:43" x14ac:dyDescent="0.3">
      <c r="AO67645" s="9"/>
      <c r="AP67645" s="9"/>
      <c r="AQ67645" s="9"/>
    </row>
    <row r="67646" spans="41:43" x14ac:dyDescent="0.3">
      <c r="AO67646" s="9"/>
      <c r="AP67646" s="9"/>
      <c r="AQ67646" s="9"/>
    </row>
    <row r="67647" spans="41:43" x14ac:dyDescent="0.3">
      <c r="AO67647" s="9"/>
      <c r="AP67647" s="9"/>
      <c r="AQ67647" s="9"/>
    </row>
    <row r="67648" spans="41:43" x14ac:dyDescent="0.3">
      <c r="AO67648" s="9"/>
      <c r="AP67648" s="9"/>
      <c r="AQ67648" s="9"/>
    </row>
    <row r="67649" spans="41:43" x14ac:dyDescent="0.3">
      <c r="AO67649" s="9"/>
      <c r="AP67649" s="9"/>
      <c r="AQ67649" s="9"/>
    </row>
    <row r="67650" spans="41:43" x14ac:dyDescent="0.3">
      <c r="AO67650" s="9"/>
      <c r="AP67650" s="9"/>
      <c r="AQ67650" s="9"/>
    </row>
    <row r="67651" spans="41:43" x14ac:dyDescent="0.3">
      <c r="AO67651" s="9"/>
      <c r="AP67651" s="9"/>
      <c r="AQ67651" s="9"/>
    </row>
    <row r="67652" spans="41:43" x14ac:dyDescent="0.3">
      <c r="AO67652" s="9"/>
      <c r="AP67652" s="9"/>
      <c r="AQ67652" s="9"/>
    </row>
    <row r="67653" spans="41:43" x14ac:dyDescent="0.3">
      <c r="AO67653" s="9"/>
      <c r="AP67653" s="9"/>
      <c r="AQ67653" s="9"/>
    </row>
    <row r="67654" spans="41:43" x14ac:dyDescent="0.3">
      <c r="AO67654" s="9"/>
      <c r="AP67654" s="9"/>
      <c r="AQ67654" s="9"/>
    </row>
    <row r="67655" spans="41:43" x14ac:dyDescent="0.3">
      <c r="AO67655" s="9"/>
      <c r="AP67655" s="9"/>
      <c r="AQ67655" s="9"/>
    </row>
    <row r="67656" spans="41:43" x14ac:dyDescent="0.3">
      <c r="AO67656" s="9"/>
      <c r="AP67656" s="9"/>
      <c r="AQ67656" s="9"/>
    </row>
    <row r="67657" spans="41:43" x14ac:dyDescent="0.3">
      <c r="AO67657" s="9"/>
      <c r="AP67657" s="9"/>
      <c r="AQ67657" s="9"/>
    </row>
    <row r="67658" spans="41:43" x14ac:dyDescent="0.3">
      <c r="AO67658" s="9"/>
      <c r="AP67658" s="9"/>
      <c r="AQ67658" s="9"/>
    </row>
    <row r="67659" spans="41:43" x14ac:dyDescent="0.3">
      <c r="AO67659" s="9"/>
      <c r="AP67659" s="9"/>
      <c r="AQ67659" s="9"/>
    </row>
    <row r="67660" spans="41:43" x14ac:dyDescent="0.3">
      <c r="AO67660" s="9"/>
      <c r="AP67660" s="9"/>
      <c r="AQ67660" s="9"/>
    </row>
    <row r="67661" spans="41:43" x14ac:dyDescent="0.3">
      <c r="AO67661" s="9"/>
      <c r="AP67661" s="9"/>
      <c r="AQ67661" s="9"/>
    </row>
    <row r="67662" spans="41:43" x14ac:dyDescent="0.3">
      <c r="AO67662" s="9"/>
      <c r="AP67662" s="9"/>
      <c r="AQ67662" s="9"/>
    </row>
    <row r="67663" spans="41:43" x14ac:dyDescent="0.3">
      <c r="AO67663" s="9"/>
      <c r="AP67663" s="9"/>
      <c r="AQ67663" s="9"/>
    </row>
    <row r="67664" spans="41:43" x14ac:dyDescent="0.3">
      <c r="AO67664" s="9"/>
      <c r="AP67664" s="9"/>
      <c r="AQ67664" s="9"/>
    </row>
    <row r="67665" spans="41:43" x14ac:dyDescent="0.3">
      <c r="AO67665" s="9"/>
      <c r="AP67665" s="9"/>
      <c r="AQ67665" s="9"/>
    </row>
    <row r="67666" spans="41:43" x14ac:dyDescent="0.3">
      <c r="AO67666" s="9"/>
      <c r="AP67666" s="9"/>
      <c r="AQ67666" s="9"/>
    </row>
    <row r="67667" spans="41:43" x14ac:dyDescent="0.3">
      <c r="AO67667" s="9"/>
      <c r="AP67667" s="9"/>
      <c r="AQ67667" s="9"/>
    </row>
    <row r="67668" spans="41:43" x14ac:dyDescent="0.3">
      <c r="AO67668" s="9"/>
      <c r="AP67668" s="9"/>
      <c r="AQ67668" s="9"/>
    </row>
    <row r="67669" spans="41:43" x14ac:dyDescent="0.3">
      <c r="AO67669" s="9"/>
      <c r="AP67669" s="9"/>
      <c r="AQ67669" s="9"/>
    </row>
    <row r="67670" spans="41:43" x14ac:dyDescent="0.3">
      <c r="AO67670" s="9"/>
      <c r="AP67670" s="9"/>
      <c r="AQ67670" s="9"/>
    </row>
    <row r="67671" spans="41:43" x14ac:dyDescent="0.3">
      <c r="AO67671" s="9"/>
      <c r="AP67671" s="9"/>
      <c r="AQ67671" s="9"/>
    </row>
    <row r="67672" spans="41:43" x14ac:dyDescent="0.3">
      <c r="AO67672" s="9"/>
      <c r="AP67672" s="9"/>
      <c r="AQ67672" s="9"/>
    </row>
    <row r="67673" spans="41:43" x14ac:dyDescent="0.3">
      <c r="AO67673" s="9"/>
      <c r="AP67673" s="9"/>
      <c r="AQ67673" s="9"/>
    </row>
    <row r="67674" spans="41:43" x14ac:dyDescent="0.3">
      <c r="AO67674" s="9"/>
      <c r="AP67674" s="9"/>
      <c r="AQ67674" s="9"/>
    </row>
    <row r="67675" spans="41:43" x14ac:dyDescent="0.3">
      <c r="AO67675" s="9"/>
      <c r="AP67675" s="9"/>
      <c r="AQ67675" s="9"/>
    </row>
    <row r="67676" spans="41:43" x14ac:dyDescent="0.3">
      <c r="AO67676" s="9"/>
      <c r="AP67676" s="9"/>
      <c r="AQ67676" s="9"/>
    </row>
    <row r="67677" spans="41:43" x14ac:dyDescent="0.3">
      <c r="AO67677" s="9"/>
      <c r="AP67677" s="9"/>
      <c r="AQ67677" s="9"/>
    </row>
    <row r="67678" spans="41:43" x14ac:dyDescent="0.3">
      <c r="AO67678" s="9"/>
      <c r="AP67678" s="9"/>
      <c r="AQ67678" s="9"/>
    </row>
    <row r="67679" spans="41:43" x14ac:dyDescent="0.3">
      <c r="AO67679" s="9"/>
      <c r="AP67679" s="9"/>
      <c r="AQ67679" s="9"/>
    </row>
    <row r="67680" spans="41:43" x14ac:dyDescent="0.3">
      <c r="AO67680" s="9"/>
      <c r="AP67680" s="9"/>
      <c r="AQ67680" s="9"/>
    </row>
    <row r="67681" spans="41:43" x14ac:dyDescent="0.3">
      <c r="AO67681" s="9"/>
      <c r="AP67681" s="9"/>
      <c r="AQ67681" s="9"/>
    </row>
    <row r="67682" spans="41:43" x14ac:dyDescent="0.3">
      <c r="AO67682" s="9"/>
      <c r="AP67682" s="9"/>
      <c r="AQ67682" s="9"/>
    </row>
    <row r="67683" spans="41:43" x14ac:dyDescent="0.3">
      <c r="AO67683" s="9"/>
      <c r="AP67683" s="9"/>
      <c r="AQ67683" s="9"/>
    </row>
    <row r="67684" spans="41:43" x14ac:dyDescent="0.3">
      <c r="AO67684" s="9"/>
      <c r="AP67684" s="9"/>
      <c r="AQ67684" s="9"/>
    </row>
    <row r="67685" spans="41:43" x14ac:dyDescent="0.3">
      <c r="AO67685" s="9"/>
      <c r="AP67685" s="9"/>
      <c r="AQ67685" s="9"/>
    </row>
    <row r="67686" spans="41:43" x14ac:dyDescent="0.3">
      <c r="AO67686" s="9"/>
      <c r="AP67686" s="9"/>
      <c r="AQ67686" s="9"/>
    </row>
    <row r="67687" spans="41:43" x14ac:dyDescent="0.3">
      <c r="AO67687" s="9"/>
      <c r="AP67687" s="9"/>
      <c r="AQ67687" s="9"/>
    </row>
    <row r="67688" spans="41:43" x14ac:dyDescent="0.3">
      <c r="AO67688" s="9"/>
      <c r="AP67688" s="9"/>
      <c r="AQ67688" s="9"/>
    </row>
    <row r="67689" spans="41:43" x14ac:dyDescent="0.3">
      <c r="AO67689" s="9"/>
      <c r="AP67689" s="9"/>
      <c r="AQ67689" s="9"/>
    </row>
    <row r="67690" spans="41:43" x14ac:dyDescent="0.3">
      <c r="AO67690" s="9"/>
      <c r="AP67690" s="9"/>
      <c r="AQ67690" s="9"/>
    </row>
    <row r="67691" spans="41:43" x14ac:dyDescent="0.3">
      <c r="AO67691" s="9"/>
      <c r="AP67691" s="9"/>
      <c r="AQ67691" s="9"/>
    </row>
    <row r="67692" spans="41:43" x14ac:dyDescent="0.3">
      <c r="AO67692" s="9"/>
      <c r="AP67692" s="9"/>
      <c r="AQ67692" s="9"/>
    </row>
    <row r="67693" spans="41:43" x14ac:dyDescent="0.3">
      <c r="AO67693" s="9"/>
      <c r="AP67693" s="9"/>
      <c r="AQ67693" s="9"/>
    </row>
    <row r="67694" spans="41:43" x14ac:dyDescent="0.3">
      <c r="AO67694" s="9"/>
      <c r="AP67694" s="9"/>
      <c r="AQ67694" s="9"/>
    </row>
    <row r="67695" spans="41:43" x14ac:dyDescent="0.3">
      <c r="AO67695" s="9"/>
      <c r="AP67695" s="9"/>
      <c r="AQ67695" s="9"/>
    </row>
    <row r="67696" spans="41:43" x14ac:dyDescent="0.3">
      <c r="AO67696" s="9"/>
      <c r="AP67696" s="9"/>
      <c r="AQ67696" s="9"/>
    </row>
    <row r="67697" spans="41:43" x14ac:dyDescent="0.3">
      <c r="AO67697" s="9"/>
      <c r="AP67697" s="9"/>
      <c r="AQ67697" s="9"/>
    </row>
    <row r="67698" spans="41:43" x14ac:dyDescent="0.3">
      <c r="AO67698" s="9"/>
      <c r="AP67698" s="9"/>
      <c r="AQ67698" s="9"/>
    </row>
    <row r="67699" spans="41:43" x14ac:dyDescent="0.3">
      <c r="AO67699" s="9"/>
      <c r="AP67699" s="9"/>
      <c r="AQ67699" s="9"/>
    </row>
    <row r="67700" spans="41:43" x14ac:dyDescent="0.3">
      <c r="AO67700" s="9"/>
      <c r="AP67700" s="9"/>
      <c r="AQ67700" s="9"/>
    </row>
    <row r="67701" spans="41:43" x14ac:dyDescent="0.3">
      <c r="AO67701" s="9"/>
      <c r="AP67701" s="9"/>
      <c r="AQ67701" s="9"/>
    </row>
    <row r="67702" spans="41:43" x14ac:dyDescent="0.3">
      <c r="AO67702" s="9"/>
      <c r="AP67702" s="9"/>
      <c r="AQ67702" s="9"/>
    </row>
    <row r="67703" spans="41:43" x14ac:dyDescent="0.3">
      <c r="AO67703" s="9"/>
      <c r="AP67703" s="9"/>
      <c r="AQ67703" s="9"/>
    </row>
    <row r="67704" spans="41:43" x14ac:dyDescent="0.3">
      <c r="AO67704" s="9"/>
      <c r="AP67704" s="9"/>
      <c r="AQ67704" s="9"/>
    </row>
    <row r="67705" spans="41:43" x14ac:dyDescent="0.3">
      <c r="AO67705" s="9"/>
      <c r="AP67705" s="9"/>
      <c r="AQ67705" s="9"/>
    </row>
    <row r="67706" spans="41:43" x14ac:dyDescent="0.3">
      <c r="AO67706" s="9"/>
      <c r="AP67706" s="9"/>
      <c r="AQ67706" s="9"/>
    </row>
    <row r="67707" spans="41:43" x14ac:dyDescent="0.3">
      <c r="AO67707" s="9"/>
      <c r="AP67707" s="9"/>
      <c r="AQ67707" s="9"/>
    </row>
    <row r="67708" spans="41:43" x14ac:dyDescent="0.3">
      <c r="AO67708" s="9"/>
      <c r="AP67708" s="9"/>
      <c r="AQ67708" s="9"/>
    </row>
    <row r="67709" spans="41:43" x14ac:dyDescent="0.3">
      <c r="AO67709" s="9"/>
      <c r="AP67709" s="9"/>
      <c r="AQ67709" s="9"/>
    </row>
    <row r="67710" spans="41:43" x14ac:dyDescent="0.3">
      <c r="AO67710" s="9"/>
      <c r="AP67710" s="9"/>
      <c r="AQ67710" s="9"/>
    </row>
    <row r="67711" spans="41:43" x14ac:dyDescent="0.3">
      <c r="AO67711" s="9"/>
      <c r="AP67711" s="9"/>
      <c r="AQ67711" s="9"/>
    </row>
    <row r="67712" spans="41:43" x14ac:dyDescent="0.3">
      <c r="AO67712" s="9"/>
      <c r="AP67712" s="9"/>
      <c r="AQ67712" s="9"/>
    </row>
    <row r="67713" spans="41:43" x14ac:dyDescent="0.3">
      <c r="AO67713" s="9"/>
      <c r="AP67713" s="9"/>
      <c r="AQ67713" s="9"/>
    </row>
    <row r="67714" spans="41:43" x14ac:dyDescent="0.3">
      <c r="AO67714" s="9"/>
      <c r="AP67714" s="9"/>
      <c r="AQ67714" s="9"/>
    </row>
    <row r="67715" spans="41:43" x14ac:dyDescent="0.3">
      <c r="AO67715" s="9"/>
      <c r="AP67715" s="9"/>
      <c r="AQ67715" s="9"/>
    </row>
    <row r="67716" spans="41:43" x14ac:dyDescent="0.3">
      <c r="AO67716" s="9"/>
      <c r="AP67716" s="9"/>
      <c r="AQ67716" s="9"/>
    </row>
    <row r="67717" spans="41:43" x14ac:dyDescent="0.3">
      <c r="AO67717" s="9"/>
      <c r="AP67717" s="9"/>
      <c r="AQ67717" s="9"/>
    </row>
    <row r="67718" spans="41:43" x14ac:dyDescent="0.3">
      <c r="AO67718" s="9"/>
      <c r="AP67718" s="9"/>
      <c r="AQ67718" s="9"/>
    </row>
    <row r="67719" spans="41:43" x14ac:dyDescent="0.3">
      <c r="AO67719" s="9"/>
      <c r="AP67719" s="9"/>
      <c r="AQ67719" s="9"/>
    </row>
    <row r="67720" spans="41:43" x14ac:dyDescent="0.3">
      <c r="AO67720" s="9"/>
      <c r="AP67720" s="9"/>
      <c r="AQ67720" s="9"/>
    </row>
    <row r="67721" spans="41:43" x14ac:dyDescent="0.3">
      <c r="AO67721" s="9"/>
      <c r="AP67721" s="9"/>
      <c r="AQ67721" s="9"/>
    </row>
    <row r="67722" spans="41:43" x14ac:dyDescent="0.3">
      <c r="AO67722" s="9"/>
      <c r="AP67722" s="9"/>
      <c r="AQ67722" s="9"/>
    </row>
    <row r="67723" spans="41:43" x14ac:dyDescent="0.3">
      <c r="AO67723" s="9"/>
      <c r="AP67723" s="9"/>
      <c r="AQ67723" s="9"/>
    </row>
    <row r="67724" spans="41:43" x14ac:dyDescent="0.3">
      <c r="AO67724" s="9"/>
      <c r="AP67724" s="9"/>
      <c r="AQ67724" s="9"/>
    </row>
    <row r="67725" spans="41:43" x14ac:dyDescent="0.3">
      <c r="AO67725" s="9"/>
      <c r="AP67725" s="9"/>
      <c r="AQ67725" s="9"/>
    </row>
    <row r="67726" spans="41:43" x14ac:dyDescent="0.3">
      <c r="AO67726" s="9"/>
      <c r="AP67726" s="9"/>
      <c r="AQ67726" s="9"/>
    </row>
    <row r="67727" spans="41:43" x14ac:dyDescent="0.3">
      <c r="AO67727" s="9"/>
      <c r="AP67727" s="9"/>
      <c r="AQ67727" s="9"/>
    </row>
    <row r="67728" spans="41:43" x14ac:dyDescent="0.3">
      <c r="AO67728" s="9"/>
      <c r="AP67728" s="9"/>
      <c r="AQ67728" s="9"/>
    </row>
    <row r="67729" spans="41:43" x14ac:dyDescent="0.3">
      <c r="AO67729" s="9"/>
      <c r="AP67729" s="9"/>
      <c r="AQ67729" s="9"/>
    </row>
    <row r="67730" spans="41:43" x14ac:dyDescent="0.3">
      <c r="AO67730" s="9"/>
      <c r="AP67730" s="9"/>
      <c r="AQ67730" s="9"/>
    </row>
    <row r="67731" spans="41:43" x14ac:dyDescent="0.3">
      <c r="AO67731" s="9"/>
      <c r="AP67731" s="9"/>
      <c r="AQ67731" s="9"/>
    </row>
    <row r="67732" spans="41:43" x14ac:dyDescent="0.3">
      <c r="AO67732" s="9"/>
      <c r="AP67732" s="9"/>
      <c r="AQ67732" s="9"/>
    </row>
    <row r="67733" spans="41:43" x14ac:dyDescent="0.3">
      <c r="AO67733" s="9"/>
      <c r="AP67733" s="9"/>
      <c r="AQ67733" s="9"/>
    </row>
    <row r="67734" spans="41:43" x14ac:dyDescent="0.3">
      <c r="AO67734" s="9"/>
      <c r="AP67734" s="9"/>
      <c r="AQ67734" s="9"/>
    </row>
    <row r="67735" spans="41:43" x14ac:dyDescent="0.3">
      <c r="AO67735" s="9"/>
      <c r="AP67735" s="9"/>
      <c r="AQ67735" s="9"/>
    </row>
    <row r="67736" spans="41:43" x14ac:dyDescent="0.3">
      <c r="AO67736" s="9"/>
      <c r="AP67736" s="9"/>
      <c r="AQ67736" s="9"/>
    </row>
    <row r="67737" spans="41:43" x14ac:dyDescent="0.3">
      <c r="AO67737" s="9"/>
      <c r="AP67737" s="9"/>
      <c r="AQ67737" s="9"/>
    </row>
    <row r="67738" spans="41:43" x14ac:dyDescent="0.3">
      <c r="AO67738" s="9"/>
      <c r="AP67738" s="9"/>
      <c r="AQ67738" s="9"/>
    </row>
    <row r="67739" spans="41:43" x14ac:dyDescent="0.3">
      <c r="AO67739" s="9"/>
      <c r="AP67739" s="9"/>
      <c r="AQ67739" s="9"/>
    </row>
    <row r="67740" spans="41:43" x14ac:dyDescent="0.3">
      <c r="AO67740" s="9"/>
      <c r="AP67740" s="9"/>
      <c r="AQ67740" s="9"/>
    </row>
    <row r="67741" spans="41:43" x14ac:dyDescent="0.3">
      <c r="AO67741" s="9"/>
      <c r="AP67741" s="9"/>
      <c r="AQ67741" s="9"/>
    </row>
    <row r="67742" spans="41:43" x14ac:dyDescent="0.3">
      <c r="AO67742" s="9"/>
      <c r="AP67742" s="9"/>
      <c r="AQ67742" s="9"/>
    </row>
    <row r="67743" spans="41:43" x14ac:dyDescent="0.3">
      <c r="AO67743" s="9"/>
      <c r="AP67743" s="9"/>
      <c r="AQ67743" s="9"/>
    </row>
    <row r="67744" spans="41:43" x14ac:dyDescent="0.3">
      <c r="AO67744" s="9"/>
      <c r="AP67744" s="9"/>
      <c r="AQ67744" s="9"/>
    </row>
    <row r="67745" spans="41:43" x14ac:dyDescent="0.3">
      <c r="AO67745" s="9"/>
      <c r="AP67745" s="9"/>
      <c r="AQ67745" s="9"/>
    </row>
    <row r="67746" spans="41:43" x14ac:dyDescent="0.3">
      <c r="AO67746" s="9"/>
      <c r="AP67746" s="9"/>
      <c r="AQ67746" s="9"/>
    </row>
    <row r="67747" spans="41:43" x14ac:dyDescent="0.3">
      <c r="AO67747" s="9"/>
      <c r="AP67747" s="9"/>
      <c r="AQ67747" s="9"/>
    </row>
    <row r="67748" spans="41:43" x14ac:dyDescent="0.3">
      <c r="AO67748" s="9"/>
      <c r="AP67748" s="9"/>
      <c r="AQ67748" s="9"/>
    </row>
    <row r="67749" spans="41:43" x14ac:dyDescent="0.3">
      <c r="AO67749" s="9"/>
      <c r="AP67749" s="9"/>
      <c r="AQ67749" s="9"/>
    </row>
    <row r="67750" spans="41:43" x14ac:dyDescent="0.3">
      <c r="AO67750" s="9"/>
      <c r="AP67750" s="9"/>
      <c r="AQ67750" s="9"/>
    </row>
    <row r="67751" spans="41:43" x14ac:dyDescent="0.3">
      <c r="AO67751" s="9"/>
      <c r="AP67751" s="9"/>
      <c r="AQ67751" s="9"/>
    </row>
    <row r="67752" spans="41:43" x14ac:dyDescent="0.3">
      <c r="AO67752" s="9"/>
      <c r="AP67752" s="9"/>
      <c r="AQ67752" s="9"/>
    </row>
    <row r="67753" spans="41:43" x14ac:dyDescent="0.3">
      <c r="AO67753" s="9"/>
      <c r="AP67753" s="9"/>
      <c r="AQ67753" s="9"/>
    </row>
    <row r="67754" spans="41:43" x14ac:dyDescent="0.3">
      <c r="AO67754" s="9"/>
      <c r="AP67754" s="9"/>
      <c r="AQ67754" s="9"/>
    </row>
    <row r="67755" spans="41:43" x14ac:dyDescent="0.3">
      <c r="AO67755" s="9"/>
      <c r="AP67755" s="9"/>
      <c r="AQ67755" s="9"/>
    </row>
    <row r="67756" spans="41:43" x14ac:dyDescent="0.3">
      <c r="AO67756" s="9"/>
      <c r="AP67756" s="9"/>
      <c r="AQ67756" s="9"/>
    </row>
    <row r="67757" spans="41:43" x14ac:dyDescent="0.3">
      <c r="AO67757" s="9"/>
      <c r="AP67757" s="9"/>
      <c r="AQ67757" s="9"/>
    </row>
    <row r="67758" spans="41:43" x14ac:dyDescent="0.3">
      <c r="AO67758" s="9"/>
      <c r="AP67758" s="9"/>
      <c r="AQ67758" s="9"/>
    </row>
    <row r="67759" spans="41:43" x14ac:dyDescent="0.3">
      <c r="AO67759" s="9"/>
      <c r="AP67759" s="9"/>
      <c r="AQ67759" s="9"/>
    </row>
    <row r="67760" spans="41:43" x14ac:dyDescent="0.3">
      <c r="AO67760" s="9"/>
      <c r="AP67760" s="9"/>
      <c r="AQ67760" s="9"/>
    </row>
    <row r="67761" spans="41:43" x14ac:dyDescent="0.3">
      <c r="AO67761" s="9"/>
      <c r="AP67761" s="9"/>
      <c r="AQ67761" s="9"/>
    </row>
    <row r="67762" spans="41:43" x14ac:dyDescent="0.3">
      <c r="AO67762" s="9"/>
      <c r="AP67762" s="9"/>
      <c r="AQ67762" s="9"/>
    </row>
    <row r="67763" spans="41:43" x14ac:dyDescent="0.3">
      <c r="AO67763" s="9"/>
      <c r="AP67763" s="9"/>
      <c r="AQ67763" s="9"/>
    </row>
    <row r="67764" spans="41:43" x14ac:dyDescent="0.3">
      <c r="AO67764" s="9"/>
      <c r="AP67764" s="9"/>
      <c r="AQ67764" s="9"/>
    </row>
    <row r="67765" spans="41:43" x14ac:dyDescent="0.3">
      <c r="AO67765" s="9"/>
      <c r="AP67765" s="9"/>
      <c r="AQ67765" s="9"/>
    </row>
    <row r="67766" spans="41:43" x14ac:dyDescent="0.3">
      <c r="AO67766" s="9"/>
      <c r="AP67766" s="9"/>
      <c r="AQ67766" s="9"/>
    </row>
    <row r="67767" spans="41:43" x14ac:dyDescent="0.3">
      <c r="AO67767" s="9"/>
      <c r="AP67767" s="9"/>
      <c r="AQ67767" s="9"/>
    </row>
    <row r="67768" spans="41:43" x14ac:dyDescent="0.3">
      <c r="AO67768" s="9"/>
      <c r="AP67768" s="9"/>
      <c r="AQ67768" s="9"/>
    </row>
    <row r="67769" spans="41:43" x14ac:dyDescent="0.3">
      <c r="AO67769" s="9"/>
      <c r="AP67769" s="9"/>
      <c r="AQ67769" s="9"/>
    </row>
    <row r="67770" spans="41:43" x14ac:dyDescent="0.3">
      <c r="AO67770" s="9"/>
      <c r="AP67770" s="9"/>
      <c r="AQ67770" s="9"/>
    </row>
    <row r="67771" spans="41:43" x14ac:dyDescent="0.3">
      <c r="AO67771" s="9"/>
      <c r="AP67771" s="9"/>
      <c r="AQ67771" s="9"/>
    </row>
    <row r="67772" spans="41:43" x14ac:dyDescent="0.3">
      <c r="AO67772" s="9"/>
      <c r="AP67772" s="9"/>
      <c r="AQ67772" s="9"/>
    </row>
    <row r="67773" spans="41:43" x14ac:dyDescent="0.3">
      <c r="AO67773" s="9"/>
      <c r="AP67773" s="9"/>
      <c r="AQ67773" s="9"/>
    </row>
    <row r="67774" spans="41:43" x14ac:dyDescent="0.3">
      <c r="AO67774" s="9"/>
      <c r="AP67774" s="9"/>
      <c r="AQ67774" s="9"/>
    </row>
    <row r="67775" spans="41:43" x14ac:dyDescent="0.3">
      <c r="AO67775" s="9"/>
      <c r="AP67775" s="9"/>
      <c r="AQ67775" s="9"/>
    </row>
    <row r="67776" spans="41:43" x14ac:dyDescent="0.3">
      <c r="AO67776" s="9"/>
      <c r="AP67776" s="9"/>
      <c r="AQ67776" s="9"/>
    </row>
    <row r="67777" spans="41:43" x14ac:dyDescent="0.3">
      <c r="AO67777" s="9"/>
      <c r="AP67777" s="9"/>
      <c r="AQ67777" s="9"/>
    </row>
    <row r="67778" spans="41:43" x14ac:dyDescent="0.3">
      <c r="AO67778" s="9"/>
      <c r="AP67778" s="9"/>
      <c r="AQ67778" s="9"/>
    </row>
    <row r="67779" spans="41:43" x14ac:dyDescent="0.3">
      <c r="AO67779" s="9"/>
      <c r="AP67779" s="9"/>
      <c r="AQ67779" s="9"/>
    </row>
    <row r="67780" spans="41:43" x14ac:dyDescent="0.3">
      <c r="AO67780" s="9"/>
      <c r="AP67780" s="9"/>
      <c r="AQ67780" s="9"/>
    </row>
    <row r="67781" spans="41:43" x14ac:dyDescent="0.3">
      <c r="AO67781" s="9"/>
      <c r="AP67781" s="9"/>
      <c r="AQ67781" s="9"/>
    </row>
    <row r="67782" spans="41:43" x14ac:dyDescent="0.3">
      <c r="AO67782" s="9"/>
      <c r="AP67782" s="9"/>
      <c r="AQ67782" s="9"/>
    </row>
    <row r="67783" spans="41:43" x14ac:dyDescent="0.3">
      <c r="AO67783" s="9"/>
      <c r="AP67783" s="9"/>
      <c r="AQ67783" s="9"/>
    </row>
    <row r="67784" spans="41:43" x14ac:dyDescent="0.3">
      <c r="AO67784" s="9"/>
      <c r="AP67784" s="9"/>
      <c r="AQ67784" s="9"/>
    </row>
    <row r="67785" spans="41:43" x14ac:dyDescent="0.3">
      <c r="AO67785" s="9"/>
      <c r="AP67785" s="9"/>
      <c r="AQ67785" s="9"/>
    </row>
    <row r="67786" spans="41:43" x14ac:dyDescent="0.3">
      <c r="AO67786" s="9"/>
      <c r="AP67786" s="9"/>
      <c r="AQ67786" s="9"/>
    </row>
    <row r="67787" spans="41:43" x14ac:dyDescent="0.3">
      <c r="AO67787" s="9"/>
      <c r="AP67787" s="9"/>
      <c r="AQ67787" s="9"/>
    </row>
    <row r="67788" spans="41:43" x14ac:dyDescent="0.3">
      <c r="AO67788" s="9"/>
      <c r="AP67788" s="9"/>
      <c r="AQ67788" s="9"/>
    </row>
    <row r="67789" spans="41:43" x14ac:dyDescent="0.3">
      <c r="AO67789" s="9"/>
      <c r="AP67789" s="9"/>
      <c r="AQ67789" s="9"/>
    </row>
    <row r="67790" spans="41:43" x14ac:dyDescent="0.3">
      <c r="AO67790" s="9"/>
      <c r="AP67790" s="9"/>
      <c r="AQ67790" s="9"/>
    </row>
    <row r="67791" spans="41:43" x14ac:dyDescent="0.3">
      <c r="AO67791" s="9"/>
      <c r="AP67791" s="9"/>
      <c r="AQ67791" s="9"/>
    </row>
    <row r="67792" spans="41:43" x14ac:dyDescent="0.3">
      <c r="AO67792" s="9"/>
      <c r="AP67792" s="9"/>
      <c r="AQ67792" s="9"/>
    </row>
    <row r="67793" spans="41:43" x14ac:dyDescent="0.3">
      <c r="AO67793" s="9"/>
      <c r="AP67793" s="9"/>
      <c r="AQ67793" s="9"/>
    </row>
    <row r="67794" spans="41:43" x14ac:dyDescent="0.3">
      <c r="AO67794" s="9"/>
      <c r="AP67794" s="9"/>
      <c r="AQ67794" s="9"/>
    </row>
    <row r="67795" spans="41:43" x14ac:dyDescent="0.3">
      <c r="AO67795" s="9"/>
      <c r="AP67795" s="9"/>
      <c r="AQ67795" s="9"/>
    </row>
    <row r="67796" spans="41:43" x14ac:dyDescent="0.3">
      <c r="AO67796" s="9"/>
      <c r="AP67796" s="9"/>
      <c r="AQ67796" s="9"/>
    </row>
    <row r="67797" spans="41:43" x14ac:dyDescent="0.3">
      <c r="AO67797" s="9"/>
      <c r="AP67797" s="9"/>
      <c r="AQ67797" s="9"/>
    </row>
    <row r="67798" spans="41:43" x14ac:dyDescent="0.3">
      <c r="AO67798" s="9"/>
      <c r="AP67798" s="9"/>
      <c r="AQ67798" s="9"/>
    </row>
    <row r="67799" spans="41:43" x14ac:dyDescent="0.3">
      <c r="AO67799" s="9"/>
      <c r="AP67799" s="9"/>
      <c r="AQ67799" s="9"/>
    </row>
    <row r="67800" spans="41:43" x14ac:dyDescent="0.3">
      <c r="AO67800" s="9"/>
      <c r="AP67800" s="9"/>
      <c r="AQ67800" s="9"/>
    </row>
    <row r="67801" spans="41:43" x14ac:dyDescent="0.3">
      <c r="AO67801" s="9"/>
      <c r="AP67801" s="9"/>
      <c r="AQ67801" s="9"/>
    </row>
    <row r="67802" spans="41:43" x14ac:dyDescent="0.3">
      <c r="AO67802" s="9"/>
      <c r="AP67802" s="9"/>
      <c r="AQ67802" s="9"/>
    </row>
    <row r="67803" spans="41:43" x14ac:dyDescent="0.3">
      <c r="AO67803" s="9"/>
      <c r="AP67803" s="9"/>
      <c r="AQ67803" s="9"/>
    </row>
    <row r="67804" spans="41:43" x14ac:dyDescent="0.3">
      <c r="AO67804" s="9"/>
      <c r="AP67804" s="9"/>
      <c r="AQ67804" s="9"/>
    </row>
    <row r="67805" spans="41:43" x14ac:dyDescent="0.3">
      <c r="AO67805" s="9"/>
      <c r="AP67805" s="9"/>
      <c r="AQ67805" s="9"/>
    </row>
    <row r="67806" spans="41:43" x14ac:dyDescent="0.3">
      <c r="AO67806" s="9"/>
      <c r="AP67806" s="9"/>
      <c r="AQ67806" s="9"/>
    </row>
    <row r="67807" spans="41:43" x14ac:dyDescent="0.3">
      <c r="AO67807" s="9"/>
      <c r="AP67807" s="9"/>
      <c r="AQ67807" s="9"/>
    </row>
    <row r="67808" spans="41:43" x14ac:dyDescent="0.3">
      <c r="AO67808" s="9"/>
      <c r="AP67808" s="9"/>
      <c r="AQ67808" s="9"/>
    </row>
    <row r="67809" spans="41:43" x14ac:dyDescent="0.3">
      <c r="AO67809" s="9"/>
      <c r="AP67809" s="9"/>
      <c r="AQ67809" s="9"/>
    </row>
    <row r="67810" spans="41:43" x14ac:dyDescent="0.3">
      <c r="AO67810" s="9"/>
      <c r="AP67810" s="9"/>
      <c r="AQ67810" s="9"/>
    </row>
    <row r="67811" spans="41:43" x14ac:dyDescent="0.3">
      <c r="AO67811" s="9"/>
      <c r="AP67811" s="9"/>
      <c r="AQ67811" s="9"/>
    </row>
    <row r="67812" spans="41:43" x14ac:dyDescent="0.3">
      <c r="AO67812" s="9"/>
      <c r="AP67812" s="9"/>
      <c r="AQ67812" s="9"/>
    </row>
    <row r="67813" spans="41:43" x14ac:dyDescent="0.3">
      <c r="AO67813" s="9"/>
      <c r="AP67813" s="9"/>
      <c r="AQ67813" s="9"/>
    </row>
    <row r="67814" spans="41:43" x14ac:dyDescent="0.3">
      <c r="AO67814" s="9"/>
      <c r="AP67814" s="9"/>
      <c r="AQ67814" s="9"/>
    </row>
    <row r="67815" spans="41:43" x14ac:dyDescent="0.3">
      <c r="AO67815" s="9"/>
      <c r="AP67815" s="9"/>
      <c r="AQ67815" s="9"/>
    </row>
    <row r="67816" spans="41:43" x14ac:dyDescent="0.3">
      <c r="AO67816" s="9"/>
      <c r="AP67816" s="9"/>
      <c r="AQ67816" s="9"/>
    </row>
    <row r="67817" spans="41:43" x14ac:dyDescent="0.3">
      <c r="AO67817" s="9"/>
      <c r="AP67817" s="9"/>
      <c r="AQ67817" s="9"/>
    </row>
    <row r="67818" spans="41:43" x14ac:dyDescent="0.3">
      <c r="AO67818" s="9"/>
      <c r="AP67818" s="9"/>
      <c r="AQ67818" s="9"/>
    </row>
    <row r="67819" spans="41:43" x14ac:dyDescent="0.3">
      <c r="AO67819" s="9"/>
      <c r="AP67819" s="9"/>
      <c r="AQ67819" s="9"/>
    </row>
    <row r="67820" spans="41:43" x14ac:dyDescent="0.3">
      <c r="AO67820" s="9"/>
      <c r="AP67820" s="9"/>
      <c r="AQ67820" s="9"/>
    </row>
    <row r="67821" spans="41:43" x14ac:dyDescent="0.3">
      <c r="AO67821" s="9"/>
      <c r="AP67821" s="9"/>
      <c r="AQ67821" s="9"/>
    </row>
    <row r="67822" spans="41:43" x14ac:dyDescent="0.3">
      <c r="AO67822" s="9"/>
      <c r="AP67822" s="9"/>
      <c r="AQ67822" s="9"/>
    </row>
    <row r="67823" spans="41:43" x14ac:dyDescent="0.3">
      <c r="AO67823" s="9"/>
      <c r="AP67823" s="9"/>
      <c r="AQ67823" s="9"/>
    </row>
    <row r="67824" spans="41:43" x14ac:dyDescent="0.3">
      <c r="AO67824" s="9"/>
      <c r="AP67824" s="9"/>
      <c r="AQ67824" s="9"/>
    </row>
    <row r="67825" spans="41:43" x14ac:dyDescent="0.3">
      <c r="AO67825" s="9"/>
      <c r="AP67825" s="9"/>
      <c r="AQ67825" s="9"/>
    </row>
    <row r="67826" spans="41:43" x14ac:dyDescent="0.3">
      <c r="AO67826" s="9"/>
      <c r="AP67826" s="9"/>
      <c r="AQ67826" s="9"/>
    </row>
    <row r="67827" spans="41:43" x14ac:dyDescent="0.3">
      <c r="AO67827" s="9"/>
      <c r="AP67827" s="9"/>
      <c r="AQ67827" s="9"/>
    </row>
    <row r="67828" spans="41:43" x14ac:dyDescent="0.3">
      <c r="AO67828" s="9"/>
      <c r="AP67828" s="9"/>
      <c r="AQ67828" s="9"/>
    </row>
    <row r="67829" spans="41:43" x14ac:dyDescent="0.3">
      <c r="AO67829" s="9"/>
      <c r="AP67829" s="9"/>
      <c r="AQ67829" s="9"/>
    </row>
    <row r="67830" spans="41:43" x14ac:dyDescent="0.3">
      <c r="AO67830" s="9"/>
      <c r="AP67830" s="9"/>
      <c r="AQ67830" s="9"/>
    </row>
    <row r="67831" spans="41:43" x14ac:dyDescent="0.3">
      <c r="AO67831" s="9"/>
      <c r="AP67831" s="9"/>
      <c r="AQ67831" s="9"/>
    </row>
    <row r="67832" spans="41:43" x14ac:dyDescent="0.3">
      <c r="AO67832" s="9"/>
      <c r="AP67832" s="9"/>
      <c r="AQ67832" s="9"/>
    </row>
    <row r="67833" spans="41:43" x14ac:dyDescent="0.3">
      <c r="AO67833" s="9"/>
      <c r="AP67833" s="9"/>
      <c r="AQ67833" s="9"/>
    </row>
    <row r="67834" spans="41:43" x14ac:dyDescent="0.3">
      <c r="AO67834" s="9"/>
      <c r="AP67834" s="9"/>
      <c r="AQ67834" s="9"/>
    </row>
    <row r="67835" spans="41:43" x14ac:dyDescent="0.3">
      <c r="AO67835" s="9"/>
      <c r="AP67835" s="9"/>
      <c r="AQ67835" s="9"/>
    </row>
    <row r="67836" spans="41:43" x14ac:dyDescent="0.3">
      <c r="AO67836" s="9"/>
      <c r="AP67836" s="9"/>
      <c r="AQ67836" s="9"/>
    </row>
    <row r="67837" spans="41:43" x14ac:dyDescent="0.3">
      <c r="AO67837" s="9"/>
      <c r="AP67837" s="9"/>
      <c r="AQ67837" s="9"/>
    </row>
    <row r="67838" spans="41:43" x14ac:dyDescent="0.3">
      <c r="AO67838" s="9"/>
      <c r="AP67838" s="9"/>
      <c r="AQ67838" s="9"/>
    </row>
    <row r="67839" spans="41:43" x14ac:dyDescent="0.3">
      <c r="AO67839" s="9"/>
      <c r="AP67839" s="9"/>
      <c r="AQ67839" s="9"/>
    </row>
    <row r="67840" spans="41:43" x14ac:dyDescent="0.3">
      <c r="AO67840" s="9"/>
      <c r="AP67840" s="9"/>
      <c r="AQ67840" s="9"/>
    </row>
    <row r="67841" spans="41:43" x14ac:dyDescent="0.3">
      <c r="AO67841" s="9"/>
      <c r="AP67841" s="9"/>
      <c r="AQ67841" s="9"/>
    </row>
    <row r="67842" spans="41:43" x14ac:dyDescent="0.3">
      <c r="AO67842" s="9"/>
      <c r="AP67842" s="9"/>
      <c r="AQ67842" s="9"/>
    </row>
    <row r="67843" spans="41:43" x14ac:dyDescent="0.3">
      <c r="AO67843" s="9"/>
      <c r="AP67843" s="9"/>
      <c r="AQ67843" s="9"/>
    </row>
    <row r="67844" spans="41:43" x14ac:dyDescent="0.3">
      <c r="AO67844" s="9"/>
      <c r="AP67844" s="9"/>
      <c r="AQ67844" s="9"/>
    </row>
    <row r="67845" spans="41:43" x14ac:dyDescent="0.3">
      <c r="AO67845" s="9"/>
      <c r="AP67845" s="9"/>
      <c r="AQ67845" s="9"/>
    </row>
    <row r="67846" spans="41:43" x14ac:dyDescent="0.3">
      <c r="AO67846" s="9"/>
      <c r="AP67846" s="9"/>
      <c r="AQ67846" s="9"/>
    </row>
    <row r="67847" spans="41:43" x14ac:dyDescent="0.3">
      <c r="AO67847" s="9"/>
      <c r="AP67847" s="9"/>
      <c r="AQ67847" s="9"/>
    </row>
    <row r="67848" spans="41:43" x14ac:dyDescent="0.3">
      <c r="AO67848" s="9"/>
      <c r="AP67848" s="9"/>
      <c r="AQ67848" s="9"/>
    </row>
    <row r="67849" spans="41:43" x14ac:dyDescent="0.3">
      <c r="AO67849" s="9"/>
      <c r="AP67849" s="9"/>
      <c r="AQ67849" s="9"/>
    </row>
    <row r="67850" spans="41:43" x14ac:dyDescent="0.3">
      <c r="AO67850" s="9"/>
      <c r="AP67850" s="9"/>
      <c r="AQ67850" s="9"/>
    </row>
    <row r="67851" spans="41:43" x14ac:dyDescent="0.3">
      <c r="AO67851" s="9"/>
      <c r="AP67851" s="9"/>
      <c r="AQ67851" s="9"/>
    </row>
    <row r="67852" spans="41:43" x14ac:dyDescent="0.3">
      <c r="AO67852" s="9"/>
      <c r="AP67852" s="9"/>
      <c r="AQ67852" s="9"/>
    </row>
    <row r="67853" spans="41:43" x14ac:dyDescent="0.3">
      <c r="AO67853" s="9"/>
      <c r="AP67853" s="9"/>
      <c r="AQ67853" s="9"/>
    </row>
    <row r="67854" spans="41:43" x14ac:dyDescent="0.3">
      <c r="AO67854" s="9"/>
      <c r="AP67854" s="9"/>
      <c r="AQ67854" s="9"/>
    </row>
    <row r="67855" spans="41:43" x14ac:dyDescent="0.3">
      <c r="AO67855" s="9"/>
      <c r="AP67855" s="9"/>
      <c r="AQ67855" s="9"/>
    </row>
    <row r="67856" spans="41:43" x14ac:dyDescent="0.3">
      <c r="AO67856" s="9"/>
      <c r="AP67856" s="9"/>
      <c r="AQ67856" s="9"/>
    </row>
    <row r="67857" spans="41:43" x14ac:dyDescent="0.3">
      <c r="AO67857" s="9"/>
      <c r="AP67857" s="9"/>
      <c r="AQ67857" s="9"/>
    </row>
    <row r="67858" spans="41:43" x14ac:dyDescent="0.3">
      <c r="AO67858" s="9"/>
      <c r="AP67858" s="9"/>
      <c r="AQ67858" s="9"/>
    </row>
    <row r="67859" spans="41:43" x14ac:dyDescent="0.3">
      <c r="AO67859" s="9"/>
      <c r="AP67859" s="9"/>
      <c r="AQ67859" s="9"/>
    </row>
    <row r="67860" spans="41:43" x14ac:dyDescent="0.3">
      <c r="AO67860" s="9"/>
      <c r="AP67860" s="9"/>
      <c r="AQ67860" s="9"/>
    </row>
    <row r="67861" spans="41:43" x14ac:dyDescent="0.3">
      <c r="AO67861" s="9"/>
      <c r="AP67861" s="9"/>
      <c r="AQ67861" s="9"/>
    </row>
    <row r="67862" spans="41:43" x14ac:dyDescent="0.3">
      <c r="AO67862" s="9"/>
      <c r="AP67862" s="9"/>
      <c r="AQ67862" s="9"/>
    </row>
    <row r="67863" spans="41:43" x14ac:dyDescent="0.3">
      <c r="AO67863" s="9"/>
      <c r="AP67863" s="9"/>
      <c r="AQ67863" s="9"/>
    </row>
    <row r="67864" spans="41:43" x14ac:dyDescent="0.3">
      <c r="AO67864" s="9"/>
      <c r="AP67864" s="9"/>
      <c r="AQ67864" s="9"/>
    </row>
    <row r="67865" spans="41:43" x14ac:dyDescent="0.3">
      <c r="AO67865" s="9"/>
      <c r="AP67865" s="9"/>
      <c r="AQ67865" s="9"/>
    </row>
    <row r="67866" spans="41:43" x14ac:dyDescent="0.3">
      <c r="AO67866" s="9"/>
      <c r="AP67866" s="9"/>
      <c r="AQ67866" s="9"/>
    </row>
    <row r="67867" spans="41:43" x14ac:dyDescent="0.3">
      <c r="AO67867" s="9"/>
      <c r="AP67867" s="9"/>
      <c r="AQ67867" s="9"/>
    </row>
    <row r="67868" spans="41:43" x14ac:dyDescent="0.3">
      <c r="AO67868" s="9"/>
      <c r="AP67868" s="9"/>
      <c r="AQ67868" s="9"/>
    </row>
    <row r="67869" spans="41:43" x14ac:dyDescent="0.3">
      <c r="AO67869" s="9"/>
      <c r="AP67869" s="9"/>
      <c r="AQ67869" s="9"/>
    </row>
    <row r="67870" spans="41:43" x14ac:dyDescent="0.3">
      <c r="AO67870" s="9"/>
      <c r="AP67870" s="9"/>
      <c r="AQ67870" s="9"/>
    </row>
    <row r="67871" spans="41:43" x14ac:dyDescent="0.3">
      <c r="AO67871" s="9"/>
      <c r="AP67871" s="9"/>
      <c r="AQ67871" s="9"/>
    </row>
    <row r="67872" spans="41:43" x14ac:dyDescent="0.3">
      <c r="AO67872" s="9"/>
      <c r="AP67872" s="9"/>
      <c r="AQ67872" s="9"/>
    </row>
    <row r="67873" spans="41:43" x14ac:dyDescent="0.3">
      <c r="AO67873" s="9"/>
      <c r="AP67873" s="9"/>
      <c r="AQ67873" s="9"/>
    </row>
    <row r="67874" spans="41:43" x14ac:dyDescent="0.3">
      <c r="AO67874" s="9"/>
      <c r="AP67874" s="9"/>
      <c r="AQ67874" s="9"/>
    </row>
    <row r="67875" spans="41:43" x14ac:dyDescent="0.3">
      <c r="AO67875" s="9"/>
      <c r="AP67875" s="9"/>
      <c r="AQ67875" s="9"/>
    </row>
    <row r="67876" spans="41:43" x14ac:dyDescent="0.3">
      <c r="AO67876" s="9"/>
      <c r="AP67876" s="9"/>
      <c r="AQ67876" s="9"/>
    </row>
    <row r="67877" spans="41:43" x14ac:dyDescent="0.3">
      <c r="AO67877" s="9"/>
      <c r="AP67877" s="9"/>
      <c r="AQ67877" s="9"/>
    </row>
    <row r="67878" spans="41:43" x14ac:dyDescent="0.3">
      <c r="AO67878" s="9"/>
      <c r="AP67878" s="9"/>
      <c r="AQ67878" s="9"/>
    </row>
    <row r="67879" spans="41:43" x14ac:dyDescent="0.3">
      <c r="AO67879" s="9"/>
      <c r="AP67879" s="9"/>
      <c r="AQ67879" s="9"/>
    </row>
    <row r="67880" spans="41:43" x14ac:dyDescent="0.3">
      <c r="AO67880" s="9"/>
      <c r="AP67880" s="9"/>
      <c r="AQ67880" s="9"/>
    </row>
    <row r="67881" spans="41:43" x14ac:dyDescent="0.3">
      <c r="AO67881" s="9"/>
      <c r="AP67881" s="9"/>
      <c r="AQ67881" s="9"/>
    </row>
    <row r="67882" spans="41:43" x14ac:dyDescent="0.3">
      <c r="AO67882" s="9"/>
      <c r="AP67882" s="9"/>
      <c r="AQ67882" s="9"/>
    </row>
    <row r="67883" spans="41:43" x14ac:dyDescent="0.3">
      <c r="AO67883" s="9"/>
      <c r="AP67883" s="9"/>
      <c r="AQ67883" s="9"/>
    </row>
    <row r="67884" spans="41:43" x14ac:dyDescent="0.3">
      <c r="AO67884" s="9"/>
      <c r="AP67884" s="9"/>
      <c r="AQ67884" s="9"/>
    </row>
    <row r="67885" spans="41:43" x14ac:dyDescent="0.3">
      <c r="AO67885" s="9"/>
      <c r="AP67885" s="9"/>
      <c r="AQ67885" s="9"/>
    </row>
    <row r="67886" spans="41:43" x14ac:dyDescent="0.3">
      <c r="AO67886" s="9"/>
      <c r="AP67886" s="9"/>
      <c r="AQ67886" s="9"/>
    </row>
    <row r="67887" spans="41:43" x14ac:dyDescent="0.3">
      <c r="AO67887" s="9"/>
      <c r="AP67887" s="9"/>
      <c r="AQ67887" s="9"/>
    </row>
    <row r="67888" spans="41:43" x14ac:dyDescent="0.3">
      <c r="AO67888" s="9"/>
      <c r="AP67888" s="9"/>
      <c r="AQ67888" s="9"/>
    </row>
    <row r="67889" spans="41:43" x14ac:dyDescent="0.3">
      <c r="AO67889" s="9"/>
      <c r="AP67889" s="9"/>
      <c r="AQ67889" s="9"/>
    </row>
    <row r="67890" spans="41:43" x14ac:dyDescent="0.3">
      <c r="AO67890" s="9"/>
      <c r="AP67890" s="9"/>
      <c r="AQ67890" s="9"/>
    </row>
    <row r="67891" spans="41:43" x14ac:dyDescent="0.3">
      <c r="AO67891" s="9"/>
      <c r="AP67891" s="9"/>
      <c r="AQ67891" s="9"/>
    </row>
    <row r="67892" spans="41:43" x14ac:dyDescent="0.3">
      <c r="AO67892" s="9"/>
      <c r="AP67892" s="9"/>
      <c r="AQ67892" s="9"/>
    </row>
    <row r="67893" spans="41:43" x14ac:dyDescent="0.3">
      <c r="AO67893" s="9"/>
      <c r="AP67893" s="9"/>
      <c r="AQ67893" s="9"/>
    </row>
    <row r="67894" spans="41:43" x14ac:dyDescent="0.3">
      <c r="AO67894" s="9"/>
      <c r="AP67894" s="9"/>
      <c r="AQ67894" s="9"/>
    </row>
    <row r="67895" spans="41:43" x14ac:dyDescent="0.3">
      <c r="AO67895" s="9"/>
      <c r="AP67895" s="9"/>
      <c r="AQ67895" s="9"/>
    </row>
    <row r="67896" spans="41:43" x14ac:dyDescent="0.3">
      <c r="AO67896" s="9"/>
      <c r="AP67896" s="9"/>
      <c r="AQ67896" s="9"/>
    </row>
    <row r="67897" spans="41:43" x14ac:dyDescent="0.3">
      <c r="AO67897" s="9"/>
      <c r="AP67897" s="9"/>
      <c r="AQ67897" s="9"/>
    </row>
    <row r="67898" spans="41:43" x14ac:dyDescent="0.3">
      <c r="AO67898" s="9"/>
      <c r="AP67898" s="9"/>
      <c r="AQ67898" s="9"/>
    </row>
    <row r="67899" spans="41:43" x14ac:dyDescent="0.3">
      <c r="AO67899" s="9"/>
      <c r="AP67899" s="9"/>
      <c r="AQ67899" s="9"/>
    </row>
    <row r="67900" spans="41:43" x14ac:dyDescent="0.3">
      <c r="AO67900" s="9"/>
      <c r="AP67900" s="9"/>
      <c r="AQ67900" s="9"/>
    </row>
    <row r="67901" spans="41:43" x14ac:dyDescent="0.3">
      <c r="AO67901" s="9"/>
      <c r="AP67901" s="9"/>
      <c r="AQ67901" s="9"/>
    </row>
    <row r="67902" spans="41:43" x14ac:dyDescent="0.3">
      <c r="AO67902" s="9"/>
      <c r="AP67902" s="9"/>
      <c r="AQ67902" s="9"/>
    </row>
    <row r="67903" spans="41:43" x14ac:dyDescent="0.3">
      <c r="AO67903" s="9"/>
      <c r="AP67903" s="9"/>
      <c r="AQ67903" s="9"/>
    </row>
    <row r="67904" spans="41:43" x14ac:dyDescent="0.3">
      <c r="AO67904" s="9"/>
      <c r="AP67904" s="9"/>
      <c r="AQ67904" s="9"/>
    </row>
    <row r="67905" spans="41:43" x14ac:dyDescent="0.3">
      <c r="AO67905" s="9"/>
      <c r="AP67905" s="9"/>
      <c r="AQ67905" s="9"/>
    </row>
    <row r="67906" spans="41:43" x14ac:dyDescent="0.3">
      <c r="AO67906" s="9"/>
      <c r="AP67906" s="9"/>
      <c r="AQ67906" s="9"/>
    </row>
    <row r="67907" spans="41:43" x14ac:dyDescent="0.3">
      <c r="AO67907" s="9"/>
      <c r="AP67907" s="9"/>
      <c r="AQ67907" s="9"/>
    </row>
    <row r="67908" spans="41:43" x14ac:dyDescent="0.3">
      <c r="AO67908" s="9"/>
      <c r="AP67908" s="9"/>
      <c r="AQ67908" s="9"/>
    </row>
    <row r="67909" spans="41:43" x14ac:dyDescent="0.3">
      <c r="AO67909" s="9"/>
      <c r="AP67909" s="9"/>
      <c r="AQ67909" s="9"/>
    </row>
    <row r="67910" spans="41:43" x14ac:dyDescent="0.3">
      <c r="AO67910" s="9"/>
      <c r="AP67910" s="9"/>
      <c r="AQ67910" s="9"/>
    </row>
    <row r="67911" spans="41:43" x14ac:dyDescent="0.3">
      <c r="AO67911" s="9"/>
      <c r="AP67911" s="9"/>
      <c r="AQ67911" s="9"/>
    </row>
    <row r="67912" spans="41:43" x14ac:dyDescent="0.3">
      <c r="AO67912" s="9"/>
      <c r="AP67912" s="9"/>
      <c r="AQ67912" s="9"/>
    </row>
    <row r="67913" spans="41:43" x14ac:dyDescent="0.3">
      <c r="AO67913" s="9"/>
      <c r="AP67913" s="9"/>
      <c r="AQ67913" s="9"/>
    </row>
    <row r="67914" spans="41:43" x14ac:dyDescent="0.3">
      <c r="AO67914" s="9"/>
      <c r="AP67914" s="9"/>
      <c r="AQ67914" s="9"/>
    </row>
    <row r="67915" spans="41:43" x14ac:dyDescent="0.3">
      <c r="AO67915" s="9"/>
      <c r="AP67915" s="9"/>
      <c r="AQ67915" s="9"/>
    </row>
    <row r="67916" spans="41:43" x14ac:dyDescent="0.3">
      <c r="AO67916" s="9"/>
      <c r="AP67916" s="9"/>
      <c r="AQ67916" s="9"/>
    </row>
    <row r="67917" spans="41:43" x14ac:dyDescent="0.3">
      <c r="AO67917" s="9"/>
      <c r="AP67917" s="9"/>
      <c r="AQ67917" s="9"/>
    </row>
    <row r="67918" spans="41:43" x14ac:dyDescent="0.3">
      <c r="AO67918" s="9"/>
      <c r="AP67918" s="9"/>
      <c r="AQ67918" s="9"/>
    </row>
    <row r="67919" spans="41:43" x14ac:dyDescent="0.3">
      <c r="AO67919" s="9"/>
      <c r="AP67919" s="9"/>
      <c r="AQ67919" s="9"/>
    </row>
    <row r="67920" spans="41:43" x14ac:dyDescent="0.3">
      <c r="AO67920" s="9"/>
      <c r="AP67920" s="9"/>
      <c r="AQ67920" s="9"/>
    </row>
    <row r="67921" spans="41:43" x14ac:dyDescent="0.3">
      <c r="AO67921" s="9"/>
      <c r="AP67921" s="9"/>
      <c r="AQ67921" s="9"/>
    </row>
    <row r="67922" spans="41:43" x14ac:dyDescent="0.3">
      <c r="AO67922" s="9"/>
      <c r="AP67922" s="9"/>
      <c r="AQ67922" s="9"/>
    </row>
    <row r="67923" spans="41:43" x14ac:dyDescent="0.3">
      <c r="AO67923" s="9"/>
      <c r="AP67923" s="9"/>
      <c r="AQ67923" s="9"/>
    </row>
    <row r="67924" spans="41:43" x14ac:dyDescent="0.3">
      <c r="AO67924" s="9"/>
      <c r="AP67924" s="9"/>
      <c r="AQ67924" s="9"/>
    </row>
    <row r="67925" spans="41:43" x14ac:dyDescent="0.3">
      <c r="AO67925" s="9"/>
      <c r="AP67925" s="9"/>
      <c r="AQ67925" s="9"/>
    </row>
    <row r="67926" spans="41:43" x14ac:dyDescent="0.3">
      <c r="AO67926" s="9"/>
      <c r="AP67926" s="9"/>
      <c r="AQ67926" s="9"/>
    </row>
    <row r="67927" spans="41:43" x14ac:dyDescent="0.3">
      <c r="AO67927" s="9"/>
      <c r="AP67927" s="9"/>
      <c r="AQ67927" s="9"/>
    </row>
    <row r="67928" spans="41:43" x14ac:dyDescent="0.3">
      <c r="AO67928" s="9"/>
      <c r="AP67928" s="9"/>
      <c r="AQ67928" s="9"/>
    </row>
    <row r="67929" spans="41:43" x14ac:dyDescent="0.3">
      <c r="AO67929" s="9"/>
      <c r="AP67929" s="9"/>
      <c r="AQ67929" s="9"/>
    </row>
    <row r="67930" spans="41:43" x14ac:dyDescent="0.3">
      <c r="AO67930" s="9"/>
      <c r="AP67930" s="9"/>
      <c r="AQ67930" s="9"/>
    </row>
    <row r="67931" spans="41:43" x14ac:dyDescent="0.3">
      <c r="AO67931" s="9"/>
      <c r="AP67931" s="9"/>
      <c r="AQ67931" s="9"/>
    </row>
    <row r="67932" spans="41:43" x14ac:dyDescent="0.3">
      <c r="AO67932" s="9"/>
      <c r="AP67932" s="9"/>
      <c r="AQ67932" s="9"/>
    </row>
    <row r="67933" spans="41:43" x14ac:dyDescent="0.3">
      <c r="AO67933" s="9"/>
      <c r="AP67933" s="9"/>
      <c r="AQ67933" s="9"/>
    </row>
    <row r="67934" spans="41:43" x14ac:dyDescent="0.3">
      <c r="AO67934" s="9"/>
      <c r="AP67934" s="9"/>
      <c r="AQ67934" s="9"/>
    </row>
    <row r="67935" spans="41:43" x14ac:dyDescent="0.3">
      <c r="AO67935" s="9"/>
      <c r="AP67935" s="9"/>
      <c r="AQ67935" s="9"/>
    </row>
    <row r="67936" spans="41:43" x14ac:dyDescent="0.3">
      <c r="AO67936" s="9"/>
      <c r="AP67936" s="9"/>
      <c r="AQ67936" s="9"/>
    </row>
    <row r="67937" spans="41:43" x14ac:dyDescent="0.3">
      <c r="AO67937" s="9"/>
      <c r="AP67937" s="9"/>
      <c r="AQ67937" s="9"/>
    </row>
    <row r="67938" spans="41:43" x14ac:dyDescent="0.3">
      <c r="AO67938" s="9"/>
      <c r="AP67938" s="9"/>
      <c r="AQ67938" s="9"/>
    </row>
    <row r="67939" spans="41:43" x14ac:dyDescent="0.3">
      <c r="AO67939" s="9"/>
      <c r="AP67939" s="9"/>
      <c r="AQ67939" s="9"/>
    </row>
    <row r="67940" spans="41:43" x14ac:dyDescent="0.3">
      <c r="AO67940" s="9"/>
      <c r="AP67940" s="9"/>
      <c r="AQ67940" s="9"/>
    </row>
    <row r="67941" spans="41:43" x14ac:dyDescent="0.3">
      <c r="AO67941" s="9"/>
      <c r="AP67941" s="9"/>
      <c r="AQ67941" s="9"/>
    </row>
    <row r="67942" spans="41:43" x14ac:dyDescent="0.3">
      <c r="AO67942" s="9"/>
      <c r="AP67942" s="9"/>
      <c r="AQ67942" s="9"/>
    </row>
    <row r="67943" spans="41:43" x14ac:dyDescent="0.3">
      <c r="AO67943" s="9"/>
      <c r="AP67943" s="9"/>
      <c r="AQ67943" s="9"/>
    </row>
    <row r="67944" spans="41:43" x14ac:dyDescent="0.3">
      <c r="AO67944" s="9"/>
      <c r="AP67944" s="9"/>
      <c r="AQ67944" s="9"/>
    </row>
    <row r="67945" spans="41:43" x14ac:dyDescent="0.3">
      <c r="AO67945" s="9"/>
      <c r="AP67945" s="9"/>
      <c r="AQ67945" s="9"/>
    </row>
    <row r="67946" spans="41:43" x14ac:dyDescent="0.3">
      <c r="AO67946" s="9"/>
      <c r="AP67946" s="9"/>
      <c r="AQ67946" s="9"/>
    </row>
    <row r="67947" spans="41:43" x14ac:dyDescent="0.3">
      <c r="AO67947" s="9"/>
      <c r="AP67947" s="9"/>
      <c r="AQ67947" s="9"/>
    </row>
    <row r="67948" spans="41:43" x14ac:dyDescent="0.3">
      <c r="AO67948" s="9"/>
      <c r="AP67948" s="9"/>
      <c r="AQ67948" s="9"/>
    </row>
    <row r="67949" spans="41:43" x14ac:dyDescent="0.3">
      <c r="AO67949" s="9"/>
      <c r="AP67949" s="9"/>
      <c r="AQ67949" s="9"/>
    </row>
    <row r="67950" spans="41:43" x14ac:dyDescent="0.3">
      <c r="AO67950" s="9"/>
      <c r="AP67950" s="9"/>
      <c r="AQ67950" s="9"/>
    </row>
    <row r="67951" spans="41:43" x14ac:dyDescent="0.3">
      <c r="AO67951" s="9"/>
      <c r="AP67951" s="9"/>
      <c r="AQ67951" s="9"/>
    </row>
    <row r="67952" spans="41:43" x14ac:dyDescent="0.3">
      <c r="AO67952" s="9"/>
      <c r="AP67952" s="9"/>
      <c r="AQ67952" s="9"/>
    </row>
    <row r="67953" spans="41:43" x14ac:dyDescent="0.3">
      <c r="AO67953" s="9"/>
      <c r="AP67953" s="9"/>
      <c r="AQ67953" s="9"/>
    </row>
    <row r="67954" spans="41:43" x14ac:dyDescent="0.3">
      <c r="AO67954" s="9"/>
      <c r="AP67954" s="9"/>
      <c r="AQ67954" s="9"/>
    </row>
    <row r="67955" spans="41:43" x14ac:dyDescent="0.3">
      <c r="AO67955" s="9"/>
      <c r="AP67955" s="9"/>
      <c r="AQ67955" s="9"/>
    </row>
    <row r="67956" spans="41:43" x14ac:dyDescent="0.3">
      <c r="AO67956" s="9"/>
      <c r="AP67956" s="9"/>
      <c r="AQ67956" s="9"/>
    </row>
    <row r="67957" spans="41:43" x14ac:dyDescent="0.3">
      <c r="AO67957" s="9"/>
      <c r="AP67957" s="9"/>
      <c r="AQ67957" s="9"/>
    </row>
    <row r="67958" spans="41:43" x14ac:dyDescent="0.3">
      <c r="AO67958" s="9"/>
      <c r="AP67958" s="9"/>
      <c r="AQ67958" s="9"/>
    </row>
    <row r="67959" spans="41:43" x14ac:dyDescent="0.3">
      <c r="AO67959" s="9"/>
      <c r="AP67959" s="9"/>
      <c r="AQ67959" s="9"/>
    </row>
    <row r="67960" spans="41:43" x14ac:dyDescent="0.3">
      <c r="AO67960" s="9"/>
      <c r="AP67960" s="9"/>
      <c r="AQ67960" s="9"/>
    </row>
    <row r="67961" spans="41:43" x14ac:dyDescent="0.3">
      <c r="AO67961" s="9"/>
      <c r="AP67961" s="9"/>
      <c r="AQ67961" s="9"/>
    </row>
    <row r="67962" spans="41:43" x14ac:dyDescent="0.3">
      <c r="AO67962" s="9"/>
      <c r="AP67962" s="9"/>
      <c r="AQ67962" s="9"/>
    </row>
    <row r="67963" spans="41:43" x14ac:dyDescent="0.3">
      <c r="AO67963" s="9"/>
      <c r="AP67963" s="9"/>
      <c r="AQ67963" s="9"/>
    </row>
    <row r="67964" spans="41:43" x14ac:dyDescent="0.3">
      <c r="AO67964" s="9"/>
      <c r="AP67964" s="9"/>
      <c r="AQ67964" s="9"/>
    </row>
    <row r="67965" spans="41:43" x14ac:dyDescent="0.3">
      <c r="AO67965" s="9"/>
      <c r="AP67965" s="9"/>
      <c r="AQ67965" s="9"/>
    </row>
    <row r="67966" spans="41:43" x14ac:dyDescent="0.3">
      <c r="AO67966" s="9"/>
      <c r="AP67966" s="9"/>
      <c r="AQ67966" s="9"/>
    </row>
    <row r="67967" spans="41:43" x14ac:dyDescent="0.3">
      <c r="AO67967" s="9"/>
      <c r="AP67967" s="9"/>
      <c r="AQ67967" s="9"/>
    </row>
    <row r="67968" spans="41:43" x14ac:dyDescent="0.3">
      <c r="AO67968" s="9"/>
      <c r="AP67968" s="9"/>
      <c r="AQ67968" s="9"/>
    </row>
    <row r="67969" spans="41:43" x14ac:dyDescent="0.3">
      <c r="AO67969" s="9"/>
      <c r="AP67969" s="9"/>
      <c r="AQ67969" s="9"/>
    </row>
    <row r="67970" spans="41:43" x14ac:dyDescent="0.3">
      <c r="AO67970" s="9"/>
      <c r="AP67970" s="9"/>
      <c r="AQ67970" s="9"/>
    </row>
    <row r="67971" spans="41:43" x14ac:dyDescent="0.3">
      <c r="AO67971" s="9"/>
      <c r="AP67971" s="9"/>
      <c r="AQ67971" s="9"/>
    </row>
    <row r="67972" spans="41:43" x14ac:dyDescent="0.3">
      <c r="AO67972" s="9"/>
      <c r="AP67972" s="9"/>
      <c r="AQ67972" s="9"/>
    </row>
    <row r="67973" spans="41:43" x14ac:dyDescent="0.3">
      <c r="AO67973" s="9"/>
      <c r="AP67973" s="9"/>
      <c r="AQ67973" s="9"/>
    </row>
    <row r="67974" spans="41:43" x14ac:dyDescent="0.3">
      <c r="AO67974" s="9"/>
      <c r="AP67974" s="9"/>
      <c r="AQ67974" s="9"/>
    </row>
    <row r="67975" spans="41:43" x14ac:dyDescent="0.3">
      <c r="AO67975" s="9"/>
      <c r="AP67975" s="9"/>
      <c r="AQ67975" s="9"/>
    </row>
    <row r="67976" spans="41:43" x14ac:dyDescent="0.3">
      <c r="AO67976" s="9"/>
      <c r="AP67976" s="9"/>
      <c r="AQ67976" s="9"/>
    </row>
    <row r="67977" spans="41:43" x14ac:dyDescent="0.3">
      <c r="AO67977" s="9"/>
      <c r="AP67977" s="9"/>
      <c r="AQ67977" s="9"/>
    </row>
    <row r="67978" spans="41:43" x14ac:dyDescent="0.3">
      <c r="AO67978" s="9"/>
      <c r="AP67978" s="9"/>
      <c r="AQ67978" s="9"/>
    </row>
    <row r="67979" spans="41:43" x14ac:dyDescent="0.3">
      <c r="AO67979" s="9"/>
      <c r="AP67979" s="9"/>
      <c r="AQ67979" s="9"/>
    </row>
    <row r="67980" spans="41:43" x14ac:dyDescent="0.3">
      <c r="AO67980" s="9"/>
      <c r="AP67980" s="9"/>
      <c r="AQ67980" s="9"/>
    </row>
    <row r="67981" spans="41:43" x14ac:dyDescent="0.3">
      <c r="AO67981" s="9"/>
      <c r="AP67981" s="9"/>
      <c r="AQ67981" s="9"/>
    </row>
    <row r="67982" spans="41:43" x14ac:dyDescent="0.3">
      <c r="AO67982" s="9"/>
      <c r="AP67982" s="9"/>
      <c r="AQ67982" s="9"/>
    </row>
    <row r="67983" spans="41:43" x14ac:dyDescent="0.3">
      <c r="AO67983" s="9"/>
      <c r="AP67983" s="9"/>
      <c r="AQ67983" s="9"/>
    </row>
    <row r="67984" spans="41:43" x14ac:dyDescent="0.3">
      <c r="AO67984" s="9"/>
      <c r="AP67984" s="9"/>
      <c r="AQ67984" s="9"/>
    </row>
    <row r="67985" spans="41:43" x14ac:dyDescent="0.3">
      <c r="AO67985" s="9"/>
      <c r="AP67985" s="9"/>
      <c r="AQ67985" s="9"/>
    </row>
    <row r="67986" spans="41:43" x14ac:dyDescent="0.3">
      <c r="AO67986" s="9"/>
      <c r="AP67986" s="9"/>
      <c r="AQ67986" s="9"/>
    </row>
    <row r="67987" spans="41:43" x14ac:dyDescent="0.3">
      <c r="AO67987" s="9"/>
      <c r="AP67987" s="9"/>
      <c r="AQ67987" s="9"/>
    </row>
    <row r="67988" spans="41:43" x14ac:dyDescent="0.3">
      <c r="AO67988" s="9"/>
      <c r="AP67988" s="9"/>
      <c r="AQ67988" s="9"/>
    </row>
    <row r="67989" spans="41:43" x14ac:dyDescent="0.3">
      <c r="AO67989" s="9"/>
      <c r="AP67989" s="9"/>
      <c r="AQ67989" s="9"/>
    </row>
    <row r="67990" spans="41:43" x14ac:dyDescent="0.3">
      <c r="AO67990" s="9"/>
      <c r="AP67990" s="9"/>
      <c r="AQ67990" s="9"/>
    </row>
    <row r="67991" spans="41:43" x14ac:dyDescent="0.3">
      <c r="AO67991" s="9"/>
      <c r="AP67991" s="9"/>
      <c r="AQ67991" s="9"/>
    </row>
    <row r="67992" spans="41:43" x14ac:dyDescent="0.3">
      <c r="AO67992" s="9"/>
      <c r="AP67992" s="9"/>
      <c r="AQ67992" s="9"/>
    </row>
    <row r="67993" spans="41:43" x14ac:dyDescent="0.3">
      <c r="AO67993" s="9"/>
      <c r="AP67993" s="9"/>
      <c r="AQ67993" s="9"/>
    </row>
    <row r="67994" spans="41:43" x14ac:dyDescent="0.3">
      <c r="AO67994" s="9"/>
      <c r="AP67994" s="9"/>
      <c r="AQ67994" s="9"/>
    </row>
    <row r="67995" spans="41:43" x14ac:dyDescent="0.3">
      <c r="AO67995" s="9"/>
      <c r="AP67995" s="9"/>
      <c r="AQ67995" s="9"/>
    </row>
    <row r="67996" spans="41:43" x14ac:dyDescent="0.3">
      <c r="AO67996" s="9"/>
      <c r="AP67996" s="9"/>
      <c r="AQ67996" s="9"/>
    </row>
    <row r="67997" spans="41:43" x14ac:dyDescent="0.3">
      <c r="AO67997" s="9"/>
      <c r="AP67997" s="9"/>
      <c r="AQ67997" s="9"/>
    </row>
    <row r="67998" spans="41:43" x14ac:dyDescent="0.3">
      <c r="AO67998" s="9"/>
      <c r="AP67998" s="9"/>
      <c r="AQ67998" s="9"/>
    </row>
    <row r="67999" spans="41:43" x14ac:dyDescent="0.3">
      <c r="AO67999" s="9"/>
      <c r="AP67999" s="9"/>
      <c r="AQ67999" s="9"/>
    </row>
    <row r="68000" spans="41:43" x14ac:dyDescent="0.3">
      <c r="AO68000" s="9"/>
      <c r="AP68000" s="9"/>
      <c r="AQ68000" s="9"/>
    </row>
    <row r="68001" spans="41:43" x14ac:dyDescent="0.3">
      <c r="AO68001" s="9"/>
      <c r="AP68001" s="9"/>
      <c r="AQ68001" s="9"/>
    </row>
    <row r="68002" spans="41:43" x14ac:dyDescent="0.3">
      <c r="AO68002" s="9"/>
      <c r="AP68002" s="9"/>
      <c r="AQ68002" s="9"/>
    </row>
    <row r="68003" spans="41:43" x14ac:dyDescent="0.3">
      <c r="AO68003" s="9"/>
      <c r="AP68003" s="9"/>
      <c r="AQ68003" s="9"/>
    </row>
    <row r="68004" spans="41:43" x14ac:dyDescent="0.3">
      <c r="AO68004" s="9"/>
      <c r="AP68004" s="9"/>
      <c r="AQ68004" s="9"/>
    </row>
    <row r="68005" spans="41:43" x14ac:dyDescent="0.3">
      <c r="AO68005" s="9"/>
      <c r="AP68005" s="9"/>
      <c r="AQ68005" s="9"/>
    </row>
    <row r="68006" spans="41:43" x14ac:dyDescent="0.3">
      <c r="AO68006" s="9"/>
      <c r="AP68006" s="9"/>
      <c r="AQ68006" s="9"/>
    </row>
    <row r="68007" spans="41:43" x14ac:dyDescent="0.3">
      <c r="AO68007" s="9"/>
      <c r="AP68007" s="9"/>
      <c r="AQ68007" s="9"/>
    </row>
    <row r="68008" spans="41:43" x14ac:dyDescent="0.3">
      <c r="AO68008" s="9"/>
      <c r="AP68008" s="9"/>
      <c r="AQ68008" s="9"/>
    </row>
    <row r="68009" spans="41:43" x14ac:dyDescent="0.3">
      <c r="AO68009" s="9"/>
      <c r="AP68009" s="9"/>
      <c r="AQ68009" s="9"/>
    </row>
    <row r="68010" spans="41:43" x14ac:dyDescent="0.3">
      <c r="AO68010" s="9"/>
      <c r="AP68010" s="9"/>
      <c r="AQ68010" s="9"/>
    </row>
    <row r="68011" spans="41:43" x14ac:dyDescent="0.3">
      <c r="AO68011" s="9"/>
      <c r="AP68011" s="9"/>
      <c r="AQ68011" s="9"/>
    </row>
    <row r="68012" spans="41:43" x14ac:dyDescent="0.3">
      <c r="AO68012" s="9"/>
      <c r="AP68012" s="9"/>
      <c r="AQ68012" s="9"/>
    </row>
    <row r="68013" spans="41:43" x14ac:dyDescent="0.3">
      <c r="AO68013" s="9"/>
      <c r="AP68013" s="9"/>
      <c r="AQ68013" s="9"/>
    </row>
    <row r="68014" spans="41:43" x14ac:dyDescent="0.3">
      <c r="AO68014" s="9"/>
      <c r="AP68014" s="9"/>
      <c r="AQ68014" s="9"/>
    </row>
    <row r="68015" spans="41:43" x14ac:dyDescent="0.3">
      <c r="AO68015" s="9"/>
      <c r="AP68015" s="9"/>
      <c r="AQ68015" s="9"/>
    </row>
    <row r="68016" spans="41:43" x14ac:dyDescent="0.3">
      <c r="AO68016" s="9"/>
      <c r="AP68016" s="9"/>
      <c r="AQ68016" s="9"/>
    </row>
    <row r="68017" spans="41:43" x14ac:dyDescent="0.3">
      <c r="AO68017" s="9"/>
      <c r="AP68017" s="9"/>
      <c r="AQ68017" s="9"/>
    </row>
    <row r="68018" spans="41:43" x14ac:dyDescent="0.3">
      <c r="AO68018" s="9"/>
      <c r="AP68018" s="9"/>
      <c r="AQ68018" s="9"/>
    </row>
    <row r="68019" spans="41:43" x14ac:dyDescent="0.3">
      <c r="AO68019" s="9"/>
      <c r="AP68019" s="9"/>
      <c r="AQ68019" s="9"/>
    </row>
    <row r="68020" spans="41:43" x14ac:dyDescent="0.3">
      <c r="AO68020" s="9"/>
      <c r="AP68020" s="9"/>
      <c r="AQ68020" s="9"/>
    </row>
    <row r="68021" spans="41:43" x14ac:dyDescent="0.3">
      <c r="AO68021" s="9"/>
      <c r="AP68021" s="9"/>
      <c r="AQ68021" s="9"/>
    </row>
    <row r="68022" spans="41:43" x14ac:dyDescent="0.3">
      <c r="AO68022" s="9"/>
      <c r="AP68022" s="9"/>
      <c r="AQ68022" s="9"/>
    </row>
    <row r="68023" spans="41:43" x14ac:dyDescent="0.3">
      <c r="AO68023" s="9"/>
      <c r="AP68023" s="9"/>
      <c r="AQ68023" s="9"/>
    </row>
    <row r="68024" spans="41:43" x14ac:dyDescent="0.3">
      <c r="AO68024" s="9"/>
      <c r="AP68024" s="9"/>
      <c r="AQ68024" s="9"/>
    </row>
    <row r="68025" spans="41:43" x14ac:dyDescent="0.3">
      <c r="AO68025" s="9"/>
      <c r="AP68025" s="9"/>
      <c r="AQ68025" s="9"/>
    </row>
    <row r="68026" spans="41:43" x14ac:dyDescent="0.3">
      <c r="AO68026" s="9"/>
      <c r="AP68026" s="9"/>
      <c r="AQ68026" s="9"/>
    </row>
    <row r="68027" spans="41:43" x14ac:dyDescent="0.3">
      <c r="AO68027" s="9"/>
      <c r="AP68027" s="9"/>
      <c r="AQ68027" s="9"/>
    </row>
    <row r="68028" spans="41:43" x14ac:dyDescent="0.3">
      <c r="AO68028" s="9"/>
      <c r="AP68028" s="9"/>
      <c r="AQ68028" s="9"/>
    </row>
    <row r="68029" spans="41:43" x14ac:dyDescent="0.3">
      <c r="AO68029" s="9"/>
      <c r="AP68029" s="9"/>
      <c r="AQ68029" s="9"/>
    </row>
    <row r="68030" spans="41:43" x14ac:dyDescent="0.3">
      <c r="AO68030" s="9"/>
      <c r="AP68030" s="9"/>
      <c r="AQ68030" s="9"/>
    </row>
    <row r="68031" spans="41:43" x14ac:dyDescent="0.3">
      <c r="AO68031" s="9"/>
      <c r="AP68031" s="9"/>
      <c r="AQ68031" s="9"/>
    </row>
    <row r="68032" spans="41:43" x14ac:dyDescent="0.3">
      <c r="AO68032" s="9"/>
      <c r="AP68032" s="9"/>
      <c r="AQ68032" s="9"/>
    </row>
    <row r="68033" spans="41:43" x14ac:dyDescent="0.3">
      <c r="AO68033" s="9"/>
      <c r="AP68033" s="9"/>
      <c r="AQ68033" s="9"/>
    </row>
    <row r="68034" spans="41:43" x14ac:dyDescent="0.3">
      <c r="AO68034" s="9"/>
      <c r="AP68034" s="9"/>
      <c r="AQ68034" s="9"/>
    </row>
    <row r="68035" spans="41:43" x14ac:dyDescent="0.3">
      <c r="AO68035" s="9"/>
      <c r="AP68035" s="9"/>
      <c r="AQ68035" s="9"/>
    </row>
    <row r="68036" spans="41:43" x14ac:dyDescent="0.3">
      <c r="AO68036" s="9"/>
      <c r="AP68036" s="9"/>
      <c r="AQ68036" s="9"/>
    </row>
    <row r="68037" spans="41:43" x14ac:dyDescent="0.3">
      <c r="AO68037" s="9"/>
      <c r="AP68037" s="9"/>
      <c r="AQ68037" s="9"/>
    </row>
    <row r="68038" spans="41:43" x14ac:dyDescent="0.3">
      <c r="AO68038" s="9"/>
      <c r="AP68038" s="9"/>
      <c r="AQ68038" s="9"/>
    </row>
    <row r="68039" spans="41:43" x14ac:dyDescent="0.3">
      <c r="AO68039" s="9"/>
      <c r="AP68039" s="9"/>
      <c r="AQ68039" s="9"/>
    </row>
    <row r="68040" spans="41:43" x14ac:dyDescent="0.3">
      <c r="AO68040" s="9"/>
      <c r="AP68040" s="9"/>
      <c r="AQ68040" s="9"/>
    </row>
    <row r="68041" spans="41:43" x14ac:dyDescent="0.3">
      <c r="AO68041" s="9"/>
      <c r="AP68041" s="9"/>
      <c r="AQ68041" s="9"/>
    </row>
    <row r="68042" spans="41:43" x14ac:dyDescent="0.3">
      <c r="AO68042" s="9"/>
      <c r="AP68042" s="9"/>
      <c r="AQ68042" s="9"/>
    </row>
    <row r="68043" spans="41:43" x14ac:dyDescent="0.3">
      <c r="AO68043" s="9"/>
      <c r="AP68043" s="9"/>
      <c r="AQ68043" s="9"/>
    </row>
    <row r="68044" spans="41:43" x14ac:dyDescent="0.3">
      <c r="AO68044" s="9"/>
      <c r="AP68044" s="9"/>
      <c r="AQ68044" s="9"/>
    </row>
    <row r="68045" spans="41:43" x14ac:dyDescent="0.3">
      <c r="AO68045" s="9"/>
      <c r="AP68045" s="9"/>
      <c r="AQ68045" s="9"/>
    </row>
    <row r="68046" spans="41:43" x14ac:dyDescent="0.3">
      <c r="AO68046" s="9"/>
      <c r="AP68046" s="9"/>
      <c r="AQ68046" s="9"/>
    </row>
    <row r="68047" spans="41:43" x14ac:dyDescent="0.3">
      <c r="AO68047" s="9"/>
      <c r="AP68047" s="9"/>
      <c r="AQ68047" s="9"/>
    </row>
    <row r="68048" spans="41:43" x14ac:dyDescent="0.3">
      <c r="AO68048" s="9"/>
      <c r="AP68048" s="9"/>
      <c r="AQ68048" s="9"/>
    </row>
    <row r="68049" spans="41:43" x14ac:dyDescent="0.3">
      <c r="AO68049" s="9"/>
      <c r="AP68049" s="9"/>
      <c r="AQ68049" s="9"/>
    </row>
    <row r="68050" spans="41:43" x14ac:dyDescent="0.3">
      <c r="AO68050" s="9"/>
      <c r="AP68050" s="9"/>
      <c r="AQ68050" s="9"/>
    </row>
    <row r="68051" spans="41:43" x14ac:dyDescent="0.3">
      <c r="AO68051" s="9"/>
      <c r="AP68051" s="9"/>
      <c r="AQ68051" s="9"/>
    </row>
    <row r="68052" spans="41:43" x14ac:dyDescent="0.3">
      <c r="AO68052" s="9"/>
      <c r="AP68052" s="9"/>
      <c r="AQ68052" s="9"/>
    </row>
    <row r="68053" spans="41:43" x14ac:dyDescent="0.3">
      <c r="AO68053" s="9"/>
      <c r="AP68053" s="9"/>
      <c r="AQ68053" s="9"/>
    </row>
    <row r="68054" spans="41:43" x14ac:dyDescent="0.3">
      <c r="AO68054" s="9"/>
      <c r="AP68054" s="9"/>
      <c r="AQ68054" s="9"/>
    </row>
    <row r="68055" spans="41:43" x14ac:dyDescent="0.3">
      <c r="AO68055" s="9"/>
      <c r="AP68055" s="9"/>
      <c r="AQ68055" s="9"/>
    </row>
    <row r="68056" spans="41:43" x14ac:dyDescent="0.3">
      <c r="AO68056" s="9"/>
      <c r="AP68056" s="9"/>
      <c r="AQ68056" s="9"/>
    </row>
    <row r="68057" spans="41:43" x14ac:dyDescent="0.3">
      <c r="AO68057" s="9"/>
      <c r="AP68057" s="9"/>
      <c r="AQ68057" s="9"/>
    </row>
    <row r="68058" spans="41:43" x14ac:dyDescent="0.3">
      <c r="AO68058" s="9"/>
      <c r="AP68058" s="9"/>
      <c r="AQ68058" s="9"/>
    </row>
    <row r="68059" spans="41:43" x14ac:dyDescent="0.3">
      <c r="AO68059" s="9"/>
      <c r="AP68059" s="9"/>
      <c r="AQ68059" s="9"/>
    </row>
    <row r="68060" spans="41:43" x14ac:dyDescent="0.3">
      <c r="AO68060" s="9"/>
      <c r="AP68060" s="9"/>
      <c r="AQ68060" s="9"/>
    </row>
    <row r="68061" spans="41:43" x14ac:dyDescent="0.3">
      <c r="AO68061" s="9"/>
      <c r="AP68061" s="9"/>
      <c r="AQ68061" s="9"/>
    </row>
    <row r="68062" spans="41:43" x14ac:dyDescent="0.3">
      <c r="AO68062" s="9"/>
      <c r="AP68062" s="9"/>
      <c r="AQ68062" s="9"/>
    </row>
    <row r="68063" spans="41:43" x14ac:dyDescent="0.3">
      <c r="AO68063" s="9"/>
      <c r="AP68063" s="9"/>
      <c r="AQ68063" s="9"/>
    </row>
    <row r="68064" spans="41:43" x14ac:dyDescent="0.3">
      <c r="AO68064" s="9"/>
      <c r="AP68064" s="9"/>
      <c r="AQ68064" s="9"/>
    </row>
    <row r="68065" spans="41:43" x14ac:dyDescent="0.3">
      <c r="AO68065" s="9"/>
      <c r="AP68065" s="9"/>
      <c r="AQ68065" s="9"/>
    </row>
    <row r="68066" spans="41:43" x14ac:dyDescent="0.3">
      <c r="AO68066" s="9"/>
      <c r="AP68066" s="9"/>
      <c r="AQ68066" s="9"/>
    </row>
    <row r="68067" spans="41:43" x14ac:dyDescent="0.3">
      <c r="AO68067" s="9"/>
      <c r="AP68067" s="9"/>
      <c r="AQ68067" s="9"/>
    </row>
    <row r="68068" spans="41:43" x14ac:dyDescent="0.3">
      <c r="AO68068" s="9"/>
      <c r="AP68068" s="9"/>
      <c r="AQ68068" s="9"/>
    </row>
    <row r="68069" spans="41:43" x14ac:dyDescent="0.3">
      <c r="AO68069" s="9"/>
      <c r="AP68069" s="9"/>
      <c r="AQ68069" s="9"/>
    </row>
    <row r="68070" spans="41:43" x14ac:dyDescent="0.3">
      <c r="AO68070" s="9"/>
      <c r="AP68070" s="9"/>
      <c r="AQ68070" s="9"/>
    </row>
    <row r="68071" spans="41:43" x14ac:dyDescent="0.3">
      <c r="AO68071" s="9"/>
      <c r="AP68071" s="9"/>
      <c r="AQ68071" s="9"/>
    </row>
    <row r="68072" spans="41:43" x14ac:dyDescent="0.3">
      <c r="AO68072" s="9"/>
      <c r="AP68072" s="9"/>
      <c r="AQ68072" s="9"/>
    </row>
    <row r="68073" spans="41:43" x14ac:dyDescent="0.3">
      <c r="AO68073" s="9"/>
      <c r="AP68073" s="9"/>
      <c r="AQ68073" s="9"/>
    </row>
    <row r="68074" spans="41:43" x14ac:dyDescent="0.3">
      <c r="AO68074" s="9"/>
      <c r="AP68074" s="9"/>
      <c r="AQ68074" s="9"/>
    </row>
    <row r="68075" spans="41:43" x14ac:dyDescent="0.3">
      <c r="AO68075" s="9"/>
      <c r="AP68075" s="9"/>
      <c r="AQ68075" s="9"/>
    </row>
    <row r="68076" spans="41:43" x14ac:dyDescent="0.3">
      <c r="AO68076" s="9"/>
      <c r="AP68076" s="9"/>
      <c r="AQ68076" s="9"/>
    </row>
    <row r="68077" spans="41:43" x14ac:dyDescent="0.3">
      <c r="AO68077" s="9"/>
      <c r="AP68077" s="9"/>
      <c r="AQ68077" s="9"/>
    </row>
    <row r="68078" spans="41:43" x14ac:dyDescent="0.3">
      <c r="AO68078" s="9"/>
      <c r="AP68078" s="9"/>
      <c r="AQ68078" s="9"/>
    </row>
    <row r="68079" spans="41:43" x14ac:dyDescent="0.3">
      <c r="AO68079" s="9"/>
      <c r="AP68079" s="9"/>
      <c r="AQ68079" s="9"/>
    </row>
    <row r="68080" spans="41:43" x14ac:dyDescent="0.3">
      <c r="AO68080" s="9"/>
      <c r="AP68080" s="9"/>
      <c r="AQ68080" s="9"/>
    </row>
    <row r="68081" spans="41:43" x14ac:dyDescent="0.3">
      <c r="AO68081" s="9"/>
      <c r="AP68081" s="9"/>
      <c r="AQ68081" s="9"/>
    </row>
    <row r="68082" spans="41:43" x14ac:dyDescent="0.3">
      <c r="AO68082" s="9"/>
      <c r="AP68082" s="9"/>
      <c r="AQ68082" s="9"/>
    </row>
    <row r="68083" spans="41:43" x14ac:dyDescent="0.3">
      <c r="AO68083" s="9"/>
      <c r="AP68083" s="9"/>
      <c r="AQ68083" s="9"/>
    </row>
    <row r="68084" spans="41:43" x14ac:dyDescent="0.3">
      <c r="AO68084" s="9"/>
      <c r="AP68084" s="9"/>
      <c r="AQ68084" s="9"/>
    </row>
    <row r="68085" spans="41:43" x14ac:dyDescent="0.3">
      <c r="AO68085" s="9"/>
      <c r="AP68085" s="9"/>
      <c r="AQ68085" s="9"/>
    </row>
    <row r="68086" spans="41:43" x14ac:dyDescent="0.3">
      <c r="AO68086" s="9"/>
      <c r="AP68086" s="9"/>
      <c r="AQ68086" s="9"/>
    </row>
    <row r="68087" spans="41:43" x14ac:dyDescent="0.3">
      <c r="AO68087" s="9"/>
      <c r="AP68087" s="9"/>
      <c r="AQ68087" s="9"/>
    </row>
    <row r="68088" spans="41:43" x14ac:dyDescent="0.3">
      <c r="AO68088" s="9"/>
      <c r="AP68088" s="9"/>
      <c r="AQ68088" s="9"/>
    </row>
    <row r="68089" spans="41:43" x14ac:dyDescent="0.3">
      <c r="AO68089" s="9"/>
      <c r="AP68089" s="9"/>
      <c r="AQ68089" s="9"/>
    </row>
    <row r="68090" spans="41:43" x14ac:dyDescent="0.3">
      <c r="AO68090" s="9"/>
      <c r="AP68090" s="9"/>
      <c r="AQ68090" s="9"/>
    </row>
    <row r="68091" spans="41:43" x14ac:dyDescent="0.3">
      <c r="AO68091" s="9"/>
      <c r="AP68091" s="9"/>
      <c r="AQ68091" s="9"/>
    </row>
    <row r="68092" spans="41:43" x14ac:dyDescent="0.3">
      <c r="AO68092" s="9"/>
      <c r="AP68092" s="9"/>
      <c r="AQ68092" s="9"/>
    </row>
    <row r="68093" spans="41:43" x14ac:dyDescent="0.3">
      <c r="AO68093" s="9"/>
      <c r="AP68093" s="9"/>
      <c r="AQ68093" s="9"/>
    </row>
    <row r="68094" spans="41:43" x14ac:dyDescent="0.3">
      <c r="AO68094" s="9"/>
      <c r="AP68094" s="9"/>
      <c r="AQ68094" s="9"/>
    </row>
    <row r="68095" spans="41:43" x14ac:dyDescent="0.3">
      <c r="AO68095" s="9"/>
      <c r="AP68095" s="9"/>
      <c r="AQ68095" s="9"/>
    </row>
    <row r="68096" spans="41:43" x14ac:dyDescent="0.3">
      <c r="AO68096" s="9"/>
      <c r="AP68096" s="9"/>
      <c r="AQ68096" s="9"/>
    </row>
    <row r="68097" spans="41:43" x14ac:dyDescent="0.3">
      <c r="AO68097" s="9"/>
      <c r="AP68097" s="9"/>
      <c r="AQ68097" s="9"/>
    </row>
    <row r="68098" spans="41:43" x14ac:dyDescent="0.3">
      <c r="AO68098" s="9"/>
      <c r="AP68098" s="9"/>
      <c r="AQ68098" s="9"/>
    </row>
    <row r="68099" spans="41:43" x14ac:dyDescent="0.3">
      <c r="AO68099" s="9"/>
      <c r="AP68099" s="9"/>
      <c r="AQ68099" s="9"/>
    </row>
    <row r="68100" spans="41:43" x14ac:dyDescent="0.3">
      <c r="AO68100" s="9"/>
      <c r="AP68100" s="9"/>
      <c r="AQ68100" s="9"/>
    </row>
    <row r="68101" spans="41:43" x14ac:dyDescent="0.3">
      <c r="AO68101" s="9"/>
      <c r="AP68101" s="9"/>
      <c r="AQ68101" s="9"/>
    </row>
    <row r="68102" spans="41:43" x14ac:dyDescent="0.3">
      <c r="AO68102" s="9"/>
      <c r="AP68102" s="9"/>
      <c r="AQ68102" s="9"/>
    </row>
    <row r="68103" spans="41:43" x14ac:dyDescent="0.3">
      <c r="AO68103" s="9"/>
      <c r="AP68103" s="9"/>
      <c r="AQ68103" s="9"/>
    </row>
    <row r="68104" spans="41:43" x14ac:dyDescent="0.3">
      <c r="AO68104" s="9"/>
      <c r="AP68104" s="9"/>
      <c r="AQ68104" s="9"/>
    </row>
    <row r="68105" spans="41:43" x14ac:dyDescent="0.3">
      <c r="AO68105" s="9"/>
      <c r="AP68105" s="9"/>
      <c r="AQ68105" s="9"/>
    </row>
    <row r="68106" spans="41:43" x14ac:dyDescent="0.3">
      <c r="AO68106" s="9"/>
      <c r="AP68106" s="9"/>
      <c r="AQ68106" s="9"/>
    </row>
    <row r="68107" spans="41:43" x14ac:dyDescent="0.3">
      <c r="AO68107" s="9"/>
      <c r="AP68107" s="9"/>
      <c r="AQ68107" s="9"/>
    </row>
    <row r="68108" spans="41:43" x14ac:dyDescent="0.3">
      <c r="AO68108" s="9"/>
      <c r="AP68108" s="9"/>
      <c r="AQ68108" s="9"/>
    </row>
    <row r="68109" spans="41:43" x14ac:dyDescent="0.3">
      <c r="AO68109" s="9"/>
      <c r="AP68109" s="9"/>
      <c r="AQ68109" s="9"/>
    </row>
    <row r="68110" spans="41:43" x14ac:dyDescent="0.3">
      <c r="AO68110" s="9"/>
      <c r="AP68110" s="9"/>
      <c r="AQ68110" s="9"/>
    </row>
    <row r="68111" spans="41:43" x14ac:dyDescent="0.3">
      <c r="AO68111" s="9"/>
      <c r="AP68111" s="9"/>
      <c r="AQ68111" s="9"/>
    </row>
    <row r="68112" spans="41:43" x14ac:dyDescent="0.3">
      <c r="AO68112" s="9"/>
      <c r="AP68112" s="9"/>
      <c r="AQ68112" s="9"/>
    </row>
    <row r="68113" spans="41:43" x14ac:dyDescent="0.3">
      <c r="AO68113" s="9"/>
      <c r="AP68113" s="9"/>
      <c r="AQ68113" s="9"/>
    </row>
    <row r="68114" spans="41:43" x14ac:dyDescent="0.3">
      <c r="AO68114" s="9"/>
      <c r="AP68114" s="9"/>
      <c r="AQ68114" s="9"/>
    </row>
    <row r="68115" spans="41:43" x14ac:dyDescent="0.3">
      <c r="AO68115" s="9"/>
      <c r="AP68115" s="9"/>
      <c r="AQ68115" s="9"/>
    </row>
    <row r="68116" spans="41:43" x14ac:dyDescent="0.3">
      <c r="AO68116" s="9"/>
      <c r="AP68116" s="9"/>
      <c r="AQ68116" s="9"/>
    </row>
    <row r="68117" spans="41:43" x14ac:dyDescent="0.3">
      <c r="AO68117" s="9"/>
      <c r="AP68117" s="9"/>
      <c r="AQ68117" s="9"/>
    </row>
    <row r="68118" spans="41:43" x14ac:dyDescent="0.3">
      <c r="AO68118" s="9"/>
      <c r="AP68118" s="9"/>
      <c r="AQ68118" s="9"/>
    </row>
    <row r="68119" spans="41:43" x14ac:dyDescent="0.3">
      <c r="AO68119" s="9"/>
      <c r="AP68119" s="9"/>
      <c r="AQ68119" s="9"/>
    </row>
    <row r="68120" spans="41:43" x14ac:dyDescent="0.3">
      <c r="AO68120" s="9"/>
      <c r="AP68120" s="9"/>
      <c r="AQ68120" s="9"/>
    </row>
    <row r="68121" spans="41:43" x14ac:dyDescent="0.3">
      <c r="AO68121" s="9"/>
      <c r="AP68121" s="9"/>
      <c r="AQ68121" s="9"/>
    </row>
    <row r="68122" spans="41:43" x14ac:dyDescent="0.3">
      <c r="AO68122" s="9"/>
      <c r="AP68122" s="9"/>
      <c r="AQ68122" s="9"/>
    </row>
    <row r="68123" spans="41:43" x14ac:dyDescent="0.3">
      <c r="AO68123" s="9"/>
      <c r="AP68123" s="9"/>
      <c r="AQ68123" s="9"/>
    </row>
    <row r="68124" spans="41:43" x14ac:dyDescent="0.3">
      <c r="AO68124" s="9"/>
      <c r="AP68124" s="9"/>
      <c r="AQ68124" s="9"/>
    </row>
    <row r="68125" spans="41:43" x14ac:dyDescent="0.3">
      <c r="AO68125" s="9"/>
      <c r="AP68125" s="9"/>
      <c r="AQ68125" s="9"/>
    </row>
    <row r="68126" spans="41:43" x14ac:dyDescent="0.3">
      <c r="AO68126" s="9"/>
      <c r="AP68126" s="9"/>
      <c r="AQ68126" s="9"/>
    </row>
    <row r="68127" spans="41:43" x14ac:dyDescent="0.3">
      <c r="AO68127" s="9"/>
      <c r="AP68127" s="9"/>
      <c r="AQ68127" s="9"/>
    </row>
    <row r="68128" spans="41:43" x14ac:dyDescent="0.3">
      <c r="AO68128" s="9"/>
      <c r="AP68128" s="9"/>
      <c r="AQ68128" s="9"/>
    </row>
    <row r="68129" spans="41:43" x14ac:dyDescent="0.3">
      <c r="AO68129" s="9"/>
      <c r="AP68129" s="9"/>
      <c r="AQ68129" s="9"/>
    </row>
    <row r="68130" spans="41:43" x14ac:dyDescent="0.3">
      <c r="AO68130" s="9"/>
      <c r="AP68130" s="9"/>
      <c r="AQ68130" s="9"/>
    </row>
    <row r="68131" spans="41:43" x14ac:dyDescent="0.3">
      <c r="AO68131" s="9"/>
      <c r="AP68131" s="9"/>
      <c r="AQ68131" s="9"/>
    </row>
    <row r="68132" spans="41:43" x14ac:dyDescent="0.3">
      <c r="AO68132" s="9"/>
      <c r="AP68132" s="9"/>
      <c r="AQ68132" s="9"/>
    </row>
    <row r="68133" spans="41:43" x14ac:dyDescent="0.3">
      <c r="AO68133" s="9"/>
      <c r="AP68133" s="9"/>
      <c r="AQ68133" s="9"/>
    </row>
    <row r="68134" spans="41:43" x14ac:dyDescent="0.3">
      <c r="AO68134" s="9"/>
      <c r="AP68134" s="9"/>
      <c r="AQ68134" s="9"/>
    </row>
    <row r="68135" spans="41:43" x14ac:dyDescent="0.3">
      <c r="AO68135" s="9"/>
      <c r="AP68135" s="9"/>
      <c r="AQ68135" s="9"/>
    </row>
    <row r="68136" spans="41:43" x14ac:dyDescent="0.3">
      <c r="AO68136" s="9"/>
      <c r="AP68136" s="9"/>
      <c r="AQ68136" s="9"/>
    </row>
    <row r="68137" spans="41:43" x14ac:dyDescent="0.3">
      <c r="AO68137" s="9"/>
      <c r="AP68137" s="9"/>
      <c r="AQ68137" s="9"/>
    </row>
    <row r="68138" spans="41:43" x14ac:dyDescent="0.3">
      <c r="AO68138" s="9"/>
      <c r="AP68138" s="9"/>
      <c r="AQ68138" s="9"/>
    </row>
    <row r="68139" spans="41:43" x14ac:dyDescent="0.3">
      <c r="AO68139" s="9"/>
      <c r="AP68139" s="9"/>
      <c r="AQ68139" s="9"/>
    </row>
    <row r="68140" spans="41:43" x14ac:dyDescent="0.3">
      <c r="AO68140" s="9"/>
      <c r="AP68140" s="9"/>
      <c r="AQ68140" s="9"/>
    </row>
    <row r="68141" spans="41:43" x14ac:dyDescent="0.3">
      <c r="AO68141" s="9"/>
      <c r="AP68141" s="9"/>
      <c r="AQ68141" s="9"/>
    </row>
    <row r="68142" spans="41:43" x14ac:dyDescent="0.3">
      <c r="AO68142" s="9"/>
      <c r="AP68142" s="9"/>
      <c r="AQ68142" s="9"/>
    </row>
    <row r="68143" spans="41:43" x14ac:dyDescent="0.3">
      <c r="AO68143" s="9"/>
      <c r="AP68143" s="9"/>
      <c r="AQ68143" s="9"/>
    </row>
    <row r="68144" spans="41:43" x14ac:dyDescent="0.3">
      <c r="AO68144" s="9"/>
      <c r="AP68144" s="9"/>
      <c r="AQ68144" s="9"/>
    </row>
    <row r="68145" spans="41:43" x14ac:dyDescent="0.3">
      <c r="AO68145" s="9"/>
      <c r="AP68145" s="9"/>
      <c r="AQ68145" s="9"/>
    </row>
    <row r="68146" spans="41:43" x14ac:dyDescent="0.3">
      <c r="AO68146" s="9"/>
      <c r="AP68146" s="9"/>
      <c r="AQ68146" s="9"/>
    </row>
    <row r="68147" spans="41:43" x14ac:dyDescent="0.3">
      <c r="AO68147" s="9"/>
      <c r="AP68147" s="9"/>
      <c r="AQ68147" s="9"/>
    </row>
    <row r="68148" spans="41:43" x14ac:dyDescent="0.3">
      <c r="AO68148" s="9"/>
      <c r="AP68148" s="9"/>
      <c r="AQ68148" s="9"/>
    </row>
    <row r="68149" spans="41:43" x14ac:dyDescent="0.3">
      <c r="AO68149" s="9"/>
      <c r="AP68149" s="9"/>
      <c r="AQ68149" s="9"/>
    </row>
    <row r="68150" spans="41:43" x14ac:dyDescent="0.3">
      <c r="AO68150" s="9"/>
      <c r="AP68150" s="9"/>
      <c r="AQ68150" s="9"/>
    </row>
    <row r="68151" spans="41:43" x14ac:dyDescent="0.3">
      <c r="AO68151" s="9"/>
      <c r="AP68151" s="9"/>
      <c r="AQ68151" s="9"/>
    </row>
    <row r="68152" spans="41:43" x14ac:dyDescent="0.3">
      <c r="AO68152" s="9"/>
      <c r="AP68152" s="9"/>
      <c r="AQ68152" s="9"/>
    </row>
    <row r="68153" spans="41:43" x14ac:dyDescent="0.3">
      <c r="AO68153" s="9"/>
      <c r="AP68153" s="9"/>
      <c r="AQ68153" s="9"/>
    </row>
    <row r="68154" spans="41:43" x14ac:dyDescent="0.3">
      <c r="AO68154" s="9"/>
      <c r="AP68154" s="9"/>
      <c r="AQ68154" s="9"/>
    </row>
    <row r="68155" spans="41:43" x14ac:dyDescent="0.3">
      <c r="AO68155" s="9"/>
      <c r="AP68155" s="9"/>
      <c r="AQ68155" s="9"/>
    </row>
    <row r="68156" spans="41:43" x14ac:dyDescent="0.3">
      <c r="AO68156" s="9"/>
      <c r="AP68156" s="9"/>
      <c r="AQ68156" s="9"/>
    </row>
    <row r="68157" spans="41:43" x14ac:dyDescent="0.3">
      <c r="AO68157" s="9"/>
      <c r="AP68157" s="9"/>
      <c r="AQ68157" s="9"/>
    </row>
    <row r="68158" spans="41:43" x14ac:dyDescent="0.3">
      <c r="AO68158" s="9"/>
      <c r="AP68158" s="9"/>
      <c r="AQ68158" s="9"/>
    </row>
    <row r="68159" spans="41:43" x14ac:dyDescent="0.3">
      <c r="AO68159" s="9"/>
      <c r="AP68159" s="9"/>
      <c r="AQ68159" s="9"/>
    </row>
    <row r="68160" spans="41:43" x14ac:dyDescent="0.3">
      <c r="AO68160" s="9"/>
      <c r="AP68160" s="9"/>
      <c r="AQ68160" s="9"/>
    </row>
    <row r="68161" spans="41:43" x14ac:dyDescent="0.3">
      <c r="AO68161" s="9"/>
      <c r="AP68161" s="9"/>
      <c r="AQ68161" s="9"/>
    </row>
    <row r="68162" spans="41:43" x14ac:dyDescent="0.3">
      <c r="AO68162" s="9"/>
      <c r="AP68162" s="9"/>
      <c r="AQ68162" s="9"/>
    </row>
    <row r="68163" spans="41:43" x14ac:dyDescent="0.3">
      <c r="AO68163" s="9"/>
      <c r="AP68163" s="9"/>
      <c r="AQ68163" s="9"/>
    </row>
    <row r="68164" spans="41:43" x14ac:dyDescent="0.3">
      <c r="AO68164" s="9"/>
      <c r="AP68164" s="9"/>
      <c r="AQ68164" s="9"/>
    </row>
    <row r="68165" spans="41:43" x14ac:dyDescent="0.3">
      <c r="AO68165" s="9"/>
      <c r="AP68165" s="9"/>
      <c r="AQ68165" s="9"/>
    </row>
    <row r="68166" spans="41:43" x14ac:dyDescent="0.3">
      <c r="AO68166" s="9"/>
      <c r="AP68166" s="9"/>
      <c r="AQ68166" s="9"/>
    </row>
    <row r="68167" spans="41:43" x14ac:dyDescent="0.3">
      <c r="AO68167" s="9"/>
      <c r="AP68167" s="9"/>
      <c r="AQ68167" s="9"/>
    </row>
    <row r="68168" spans="41:43" x14ac:dyDescent="0.3">
      <c r="AO68168" s="9"/>
      <c r="AP68168" s="9"/>
      <c r="AQ68168" s="9"/>
    </row>
    <row r="68169" spans="41:43" x14ac:dyDescent="0.3">
      <c r="AO68169" s="9"/>
      <c r="AP68169" s="9"/>
      <c r="AQ68169" s="9"/>
    </row>
    <row r="68170" spans="41:43" x14ac:dyDescent="0.3">
      <c r="AO68170" s="9"/>
      <c r="AP68170" s="9"/>
      <c r="AQ68170" s="9"/>
    </row>
    <row r="68171" spans="41:43" x14ac:dyDescent="0.3">
      <c r="AO68171" s="9"/>
      <c r="AP68171" s="9"/>
      <c r="AQ68171" s="9"/>
    </row>
    <row r="68172" spans="41:43" x14ac:dyDescent="0.3">
      <c r="AO68172" s="9"/>
      <c r="AP68172" s="9"/>
      <c r="AQ68172" s="9"/>
    </row>
    <row r="68173" spans="41:43" x14ac:dyDescent="0.3">
      <c r="AO68173" s="9"/>
      <c r="AP68173" s="9"/>
      <c r="AQ68173" s="9"/>
    </row>
    <row r="68174" spans="41:43" x14ac:dyDescent="0.3">
      <c r="AO68174" s="9"/>
      <c r="AP68174" s="9"/>
      <c r="AQ68174" s="9"/>
    </row>
    <row r="68175" spans="41:43" x14ac:dyDescent="0.3">
      <c r="AO68175" s="9"/>
      <c r="AP68175" s="9"/>
      <c r="AQ68175" s="9"/>
    </row>
    <row r="68176" spans="41:43" x14ac:dyDescent="0.3">
      <c r="AO68176" s="9"/>
      <c r="AP68176" s="9"/>
      <c r="AQ68176" s="9"/>
    </row>
    <row r="68177" spans="41:43" x14ac:dyDescent="0.3">
      <c r="AO68177" s="9"/>
      <c r="AP68177" s="9"/>
      <c r="AQ68177" s="9"/>
    </row>
    <row r="68178" spans="41:43" x14ac:dyDescent="0.3">
      <c r="AO68178" s="9"/>
      <c r="AP68178" s="9"/>
      <c r="AQ68178" s="9"/>
    </row>
    <row r="68179" spans="41:43" x14ac:dyDescent="0.3">
      <c r="AO68179" s="9"/>
      <c r="AP68179" s="9"/>
      <c r="AQ68179" s="9"/>
    </row>
    <row r="68180" spans="41:43" x14ac:dyDescent="0.3">
      <c r="AO68180" s="9"/>
      <c r="AP68180" s="9"/>
      <c r="AQ68180" s="9"/>
    </row>
    <row r="68181" spans="41:43" x14ac:dyDescent="0.3">
      <c r="AO68181" s="9"/>
      <c r="AP68181" s="9"/>
      <c r="AQ68181" s="9"/>
    </row>
    <row r="68182" spans="41:43" x14ac:dyDescent="0.3">
      <c r="AO68182" s="9"/>
      <c r="AP68182" s="9"/>
      <c r="AQ68182" s="9"/>
    </row>
    <row r="68183" spans="41:43" x14ac:dyDescent="0.3">
      <c r="AO68183" s="9"/>
      <c r="AP68183" s="9"/>
      <c r="AQ68183" s="9"/>
    </row>
    <row r="68184" spans="41:43" x14ac:dyDescent="0.3">
      <c r="AO68184" s="9"/>
      <c r="AP68184" s="9"/>
      <c r="AQ68184" s="9"/>
    </row>
    <row r="68185" spans="41:43" x14ac:dyDescent="0.3">
      <c r="AO68185" s="9"/>
      <c r="AP68185" s="9"/>
      <c r="AQ68185" s="9"/>
    </row>
    <row r="68186" spans="41:43" x14ac:dyDescent="0.3">
      <c r="AO68186" s="9"/>
      <c r="AP68186" s="9"/>
      <c r="AQ68186" s="9"/>
    </row>
    <row r="68187" spans="41:43" x14ac:dyDescent="0.3">
      <c r="AO68187" s="9"/>
      <c r="AP68187" s="9"/>
      <c r="AQ68187" s="9"/>
    </row>
    <row r="68188" spans="41:43" x14ac:dyDescent="0.3">
      <c r="AO68188" s="9"/>
      <c r="AP68188" s="9"/>
      <c r="AQ68188" s="9"/>
    </row>
    <row r="68189" spans="41:43" x14ac:dyDescent="0.3">
      <c r="AO68189" s="9"/>
      <c r="AP68189" s="9"/>
      <c r="AQ68189" s="9"/>
    </row>
    <row r="68190" spans="41:43" x14ac:dyDescent="0.3">
      <c r="AO68190" s="9"/>
      <c r="AP68190" s="9"/>
      <c r="AQ68190" s="9"/>
    </row>
    <row r="68191" spans="41:43" x14ac:dyDescent="0.3">
      <c r="AO68191" s="9"/>
      <c r="AP68191" s="9"/>
      <c r="AQ68191" s="9"/>
    </row>
    <row r="68192" spans="41:43" x14ac:dyDescent="0.3">
      <c r="AO68192" s="9"/>
      <c r="AP68192" s="9"/>
      <c r="AQ68192" s="9"/>
    </row>
    <row r="68193" spans="41:43" x14ac:dyDescent="0.3">
      <c r="AO68193" s="9"/>
      <c r="AP68193" s="9"/>
      <c r="AQ68193" s="9"/>
    </row>
    <row r="68194" spans="41:43" x14ac:dyDescent="0.3">
      <c r="AO68194" s="9"/>
      <c r="AP68194" s="9"/>
      <c r="AQ68194" s="9"/>
    </row>
    <row r="68195" spans="41:43" x14ac:dyDescent="0.3">
      <c r="AO68195" s="9"/>
      <c r="AP68195" s="9"/>
      <c r="AQ68195" s="9"/>
    </row>
    <row r="68196" spans="41:43" x14ac:dyDescent="0.3">
      <c r="AO68196" s="9"/>
      <c r="AP68196" s="9"/>
      <c r="AQ68196" s="9"/>
    </row>
    <row r="68197" spans="41:43" x14ac:dyDescent="0.3">
      <c r="AO68197" s="9"/>
      <c r="AP68197" s="9"/>
      <c r="AQ68197" s="9"/>
    </row>
    <row r="68198" spans="41:43" x14ac:dyDescent="0.3">
      <c r="AO68198" s="9"/>
      <c r="AP68198" s="9"/>
      <c r="AQ68198" s="9"/>
    </row>
    <row r="68199" spans="41:43" x14ac:dyDescent="0.3">
      <c r="AO68199" s="9"/>
      <c r="AP68199" s="9"/>
      <c r="AQ68199" s="9"/>
    </row>
    <row r="68200" spans="41:43" x14ac:dyDescent="0.3">
      <c r="AO68200" s="9"/>
      <c r="AP68200" s="9"/>
      <c r="AQ68200" s="9"/>
    </row>
    <row r="68201" spans="41:43" x14ac:dyDescent="0.3">
      <c r="AO68201" s="9"/>
      <c r="AP68201" s="9"/>
      <c r="AQ68201" s="9"/>
    </row>
    <row r="68202" spans="41:43" x14ac:dyDescent="0.3">
      <c r="AO68202" s="9"/>
      <c r="AP68202" s="9"/>
      <c r="AQ68202" s="9"/>
    </row>
    <row r="68203" spans="41:43" x14ac:dyDescent="0.3">
      <c r="AO68203" s="9"/>
      <c r="AP68203" s="9"/>
      <c r="AQ68203" s="9"/>
    </row>
    <row r="68204" spans="41:43" x14ac:dyDescent="0.3">
      <c r="AO68204" s="9"/>
      <c r="AP68204" s="9"/>
      <c r="AQ68204" s="9"/>
    </row>
    <row r="68205" spans="41:43" x14ac:dyDescent="0.3">
      <c r="AO68205" s="9"/>
      <c r="AP68205" s="9"/>
      <c r="AQ68205" s="9"/>
    </row>
    <row r="68206" spans="41:43" x14ac:dyDescent="0.3">
      <c r="AO68206" s="9"/>
      <c r="AP68206" s="9"/>
      <c r="AQ68206" s="9"/>
    </row>
    <row r="68207" spans="41:43" x14ac:dyDescent="0.3">
      <c r="AO68207" s="9"/>
      <c r="AP68207" s="9"/>
      <c r="AQ68207" s="9"/>
    </row>
    <row r="68208" spans="41:43" x14ac:dyDescent="0.3">
      <c r="AO68208" s="9"/>
      <c r="AP68208" s="9"/>
      <c r="AQ68208" s="9"/>
    </row>
    <row r="68209" spans="41:43" x14ac:dyDescent="0.3">
      <c r="AO68209" s="9"/>
      <c r="AP68209" s="9"/>
      <c r="AQ68209" s="9"/>
    </row>
    <row r="68210" spans="41:43" x14ac:dyDescent="0.3">
      <c r="AO68210" s="9"/>
      <c r="AP68210" s="9"/>
      <c r="AQ68210" s="9"/>
    </row>
    <row r="68211" spans="41:43" x14ac:dyDescent="0.3">
      <c r="AO68211" s="9"/>
      <c r="AP68211" s="9"/>
      <c r="AQ68211" s="9"/>
    </row>
    <row r="68212" spans="41:43" x14ac:dyDescent="0.3">
      <c r="AO68212" s="9"/>
      <c r="AP68212" s="9"/>
      <c r="AQ68212" s="9"/>
    </row>
    <row r="68213" spans="41:43" x14ac:dyDescent="0.3">
      <c r="AO68213" s="9"/>
      <c r="AP68213" s="9"/>
      <c r="AQ68213" s="9"/>
    </row>
    <row r="68214" spans="41:43" x14ac:dyDescent="0.3">
      <c r="AO68214" s="9"/>
      <c r="AP68214" s="9"/>
      <c r="AQ68214" s="9"/>
    </row>
    <row r="68215" spans="41:43" x14ac:dyDescent="0.3">
      <c r="AO68215" s="9"/>
      <c r="AP68215" s="9"/>
      <c r="AQ68215" s="9"/>
    </row>
    <row r="68216" spans="41:43" x14ac:dyDescent="0.3">
      <c r="AO68216" s="9"/>
      <c r="AP68216" s="9"/>
      <c r="AQ68216" s="9"/>
    </row>
    <row r="68217" spans="41:43" x14ac:dyDescent="0.3">
      <c r="AO68217" s="9"/>
      <c r="AP68217" s="9"/>
      <c r="AQ68217" s="9"/>
    </row>
    <row r="68218" spans="41:43" x14ac:dyDescent="0.3">
      <c r="AO68218" s="9"/>
      <c r="AP68218" s="9"/>
      <c r="AQ68218" s="9"/>
    </row>
    <row r="68219" spans="41:43" x14ac:dyDescent="0.3">
      <c r="AO68219" s="9"/>
      <c r="AP68219" s="9"/>
      <c r="AQ68219" s="9"/>
    </row>
    <row r="68220" spans="41:43" x14ac:dyDescent="0.3">
      <c r="AO68220" s="9"/>
      <c r="AP68220" s="9"/>
      <c r="AQ68220" s="9"/>
    </row>
    <row r="68221" spans="41:43" x14ac:dyDescent="0.3">
      <c r="AO68221" s="9"/>
      <c r="AP68221" s="9"/>
      <c r="AQ68221" s="9"/>
    </row>
    <row r="68222" spans="41:43" x14ac:dyDescent="0.3">
      <c r="AO68222" s="9"/>
      <c r="AP68222" s="9"/>
      <c r="AQ68222" s="9"/>
    </row>
    <row r="68223" spans="41:43" x14ac:dyDescent="0.3">
      <c r="AO68223" s="9"/>
      <c r="AP68223" s="9"/>
      <c r="AQ68223" s="9"/>
    </row>
    <row r="68224" spans="41:43" x14ac:dyDescent="0.3">
      <c r="AO68224" s="9"/>
      <c r="AP68224" s="9"/>
      <c r="AQ68224" s="9"/>
    </row>
    <row r="68225" spans="41:43" x14ac:dyDescent="0.3">
      <c r="AO68225" s="9"/>
      <c r="AP68225" s="9"/>
      <c r="AQ68225" s="9"/>
    </row>
    <row r="68226" spans="41:43" x14ac:dyDescent="0.3">
      <c r="AO68226" s="9"/>
      <c r="AP68226" s="9"/>
      <c r="AQ68226" s="9"/>
    </row>
    <row r="68227" spans="41:43" x14ac:dyDescent="0.3">
      <c r="AO68227" s="9"/>
      <c r="AP68227" s="9"/>
      <c r="AQ68227" s="9"/>
    </row>
    <row r="68228" spans="41:43" x14ac:dyDescent="0.3">
      <c r="AO68228" s="9"/>
      <c r="AP68228" s="9"/>
      <c r="AQ68228" s="9"/>
    </row>
    <row r="68229" spans="41:43" x14ac:dyDescent="0.3">
      <c r="AO68229" s="9"/>
      <c r="AP68229" s="9"/>
      <c r="AQ68229" s="9"/>
    </row>
    <row r="68230" spans="41:43" x14ac:dyDescent="0.3">
      <c r="AO68230" s="9"/>
      <c r="AP68230" s="9"/>
      <c r="AQ68230" s="9"/>
    </row>
    <row r="68231" spans="41:43" x14ac:dyDescent="0.3">
      <c r="AO68231" s="9"/>
      <c r="AP68231" s="9"/>
      <c r="AQ68231" s="9"/>
    </row>
    <row r="68232" spans="41:43" x14ac:dyDescent="0.3">
      <c r="AO68232" s="9"/>
      <c r="AP68232" s="9"/>
      <c r="AQ68232" s="9"/>
    </row>
    <row r="68233" spans="41:43" x14ac:dyDescent="0.3">
      <c r="AO68233" s="9"/>
      <c r="AP68233" s="9"/>
      <c r="AQ68233" s="9"/>
    </row>
    <row r="68234" spans="41:43" x14ac:dyDescent="0.3">
      <c r="AO68234" s="9"/>
      <c r="AP68234" s="9"/>
      <c r="AQ68234" s="9"/>
    </row>
    <row r="68235" spans="41:43" x14ac:dyDescent="0.3">
      <c r="AO68235" s="9"/>
      <c r="AP68235" s="9"/>
      <c r="AQ68235" s="9"/>
    </row>
    <row r="68236" spans="41:43" x14ac:dyDescent="0.3">
      <c r="AO68236" s="9"/>
      <c r="AP68236" s="9"/>
      <c r="AQ68236" s="9"/>
    </row>
    <row r="68237" spans="41:43" x14ac:dyDescent="0.3">
      <c r="AO68237" s="9"/>
      <c r="AP68237" s="9"/>
      <c r="AQ68237" s="9"/>
    </row>
    <row r="68238" spans="41:43" x14ac:dyDescent="0.3">
      <c r="AO68238" s="9"/>
      <c r="AP68238" s="9"/>
      <c r="AQ68238" s="9"/>
    </row>
    <row r="68239" spans="41:43" x14ac:dyDescent="0.3">
      <c r="AO68239" s="9"/>
      <c r="AP68239" s="9"/>
      <c r="AQ68239" s="9"/>
    </row>
    <row r="68240" spans="41:43" x14ac:dyDescent="0.3">
      <c r="AO68240" s="9"/>
      <c r="AP68240" s="9"/>
      <c r="AQ68240" s="9"/>
    </row>
    <row r="68241" spans="41:43" x14ac:dyDescent="0.3">
      <c r="AO68241" s="9"/>
      <c r="AP68241" s="9"/>
      <c r="AQ68241" s="9"/>
    </row>
    <row r="68242" spans="41:43" x14ac:dyDescent="0.3">
      <c r="AO68242" s="9"/>
      <c r="AP68242" s="9"/>
      <c r="AQ68242" s="9"/>
    </row>
    <row r="68243" spans="41:43" x14ac:dyDescent="0.3">
      <c r="AO68243" s="9"/>
      <c r="AP68243" s="9"/>
      <c r="AQ68243" s="9"/>
    </row>
    <row r="68244" spans="41:43" x14ac:dyDescent="0.3">
      <c r="AO68244" s="9"/>
      <c r="AP68244" s="9"/>
      <c r="AQ68244" s="9"/>
    </row>
    <row r="68245" spans="41:43" x14ac:dyDescent="0.3">
      <c r="AO68245" s="9"/>
      <c r="AP68245" s="9"/>
      <c r="AQ68245" s="9"/>
    </row>
    <row r="68246" spans="41:43" x14ac:dyDescent="0.3">
      <c r="AO68246" s="9"/>
      <c r="AP68246" s="9"/>
      <c r="AQ68246" s="9"/>
    </row>
    <row r="68247" spans="41:43" x14ac:dyDescent="0.3">
      <c r="AO68247" s="9"/>
      <c r="AP68247" s="9"/>
      <c r="AQ68247" s="9"/>
    </row>
    <row r="68248" spans="41:43" x14ac:dyDescent="0.3">
      <c r="AO68248" s="9"/>
      <c r="AP68248" s="9"/>
      <c r="AQ68248" s="9"/>
    </row>
    <row r="68249" spans="41:43" x14ac:dyDescent="0.3">
      <c r="AO68249" s="9"/>
      <c r="AP68249" s="9"/>
      <c r="AQ68249" s="9"/>
    </row>
    <row r="68250" spans="41:43" x14ac:dyDescent="0.3">
      <c r="AO68250" s="9"/>
      <c r="AP68250" s="9"/>
      <c r="AQ68250" s="9"/>
    </row>
    <row r="68251" spans="41:43" x14ac:dyDescent="0.3">
      <c r="AO68251" s="9"/>
      <c r="AP68251" s="9"/>
      <c r="AQ68251" s="9"/>
    </row>
    <row r="68252" spans="41:43" x14ac:dyDescent="0.3">
      <c r="AO68252" s="9"/>
      <c r="AP68252" s="9"/>
      <c r="AQ68252" s="9"/>
    </row>
    <row r="68253" spans="41:43" x14ac:dyDescent="0.3">
      <c r="AO68253" s="9"/>
      <c r="AP68253" s="9"/>
      <c r="AQ68253" s="9"/>
    </row>
    <row r="68254" spans="41:43" x14ac:dyDescent="0.3">
      <c r="AO68254" s="9"/>
      <c r="AP68254" s="9"/>
      <c r="AQ68254" s="9"/>
    </row>
    <row r="68255" spans="41:43" x14ac:dyDescent="0.3">
      <c r="AO68255" s="9"/>
      <c r="AP68255" s="9"/>
      <c r="AQ68255" s="9"/>
    </row>
    <row r="68256" spans="41:43" x14ac:dyDescent="0.3">
      <c r="AO68256" s="9"/>
      <c r="AP68256" s="9"/>
      <c r="AQ68256" s="9"/>
    </row>
    <row r="68257" spans="41:43" x14ac:dyDescent="0.3">
      <c r="AO68257" s="9"/>
      <c r="AP68257" s="9"/>
      <c r="AQ68257" s="9"/>
    </row>
    <row r="68258" spans="41:43" x14ac:dyDescent="0.3">
      <c r="AO68258" s="9"/>
      <c r="AP68258" s="9"/>
      <c r="AQ68258" s="9"/>
    </row>
    <row r="68259" spans="41:43" x14ac:dyDescent="0.3">
      <c r="AO68259" s="9"/>
      <c r="AP68259" s="9"/>
      <c r="AQ68259" s="9"/>
    </row>
    <row r="68260" spans="41:43" x14ac:dyDescent="0.3">
      <c r="AO68260" s="9"/>
      <c r="AP68260" s="9"/>
      <c r="AQ68260" s="9"/>
    </row>
    <row r="68261" spans="41:43" x14ac:dyDescent="0.3">
      <c r="AO68261" s="9"/>
      <c r="AP68261" s="9"/>
      <c r="AQ68261" s="9"/>
    </row>
    <row r="68262" spans="41:43" x14ac:dyDescent="0.3">
      <c r="AO68262" s="9"/>
      <c r="AP68262" s="9"/>
      <c r="AQ68262" s="9"/>
    </row>
    <row r="68263" spans="41:43" x14ac:dyDescent="0.3">
      <c r="AO68263" s="9"/>
      <c r="AP68263" s="9"/>
      <c r="AQ68263" s="9"/>
    </row>
    <row r="68264" spans="41:43" x14ac:dyDescent="0.3">
      <c r="AO68264" s="9"/>
      <c r="AP68264" s="9"/>
      <c r="AQ68264" s="9"/>
    </row>
    <row r="68265" spans="41:43" x14ac:dyDescent="0.3">
      <c r="AO68265" s="9"/>
      <c r="AP68265" s="9"/>
      <c r="AQ68265" s="9"/>
    </row>
    <row r="68266" spans="41:43" x14ac:dyDescent="0.3">
      <c r="AO68266" s="9"/>
      <c r="AP68266" s="9"/>
      <c r="AQ68266" s="9"/>
    </row>
    <row r="68267" spans="41:43" x14ac:dyDescent="0.3">
      <c r="AO68267" s="9"/>
      <c r="AP68267" s="9"/>
      <c r="AQ68267" s="9"/>
    </row>
    <row r="68268" spans="41:43" x14ac:dyDescent="0.3">
      <c r="AO68268" s="9"/>
      <c r="AP68268" s="9"/>
      <c r="AQ68268" s="9"/>
    </row>
    <row r="68269" spans="41:43" x14ac:dyDescent="0.3">
      <c r="AO68269" s="9"/>
      <c r="AP68269" s="9"/>
      <c r="AQ68269" s="9"/>
    </row>
    <row r="68270" spans="41:43" x14ac:dyDescent="0.3">
      <c r="AO68270" s="9"/>
      <c r="AP68270" s="9"/>
      <c r="AQ68270" s="9"/>
    </row>
    <row r="68271" spans="41:43" x14ac:dyDescent="0.3">
      <c r="AO68271" s="9"/>
      <c r="AP68271" s="9"/>
      <c r="AQ68271" s="9"/>
    </row>
    <row r="68272" spans="41:43" x14ac:dyDescent="0.3">
      <c r="AO68272" s="9"/>
      <c r="AP68272" s="9"/>
      <c r="AQ68272" s="9"/>
    </row>
    <row r="68273" spans="41:43" x14ac:dyDescent="0.3">
      <c r="AO68273" s="9"/>
      <c r="AP68273" s="9"/>
      <c r="AQ68273" s="9"/>
    </row>
    <row r="68274" spans="41:43" x14ac:dyDescent="0.3">
      <c r="AO68274" s="9"/>
      <c r="AP68274" s="9"/>
      <c r="AQ68274" s="9"/>
    </row>
    <row r="68275" spans="41:43" x14ac:dyDescent="0.3">
      <c r="AO68275" s="9"/>
      <c r="AP68275" s="9"/>
      <c r="AQ68275" s="9"/>
    </row>
    <row r="68276" spans="41:43" x14ac:dyDescent="0.3">
      <c r="AO68276" s="9"/>
      <c r="AP68276" s="9"/>
      <c r="AQ68276" s="9"/>
    </row>
    <row r="68277" spans="41:43" x14ac:dyDescent="0.3">
      <c r="AO68277" s="9"/>
      <c r="AP68277" s="9"/>
      <c r="AQ68277" s="9"/>
    </row>
    <row r="68278" spans="41:43" x14ac:dyDescent="0.3">
      <c r="AO68278" s="9"/>
      <c r="AP68278" s="9"/>
      <c r="AQ68278" s="9"/>
    </row>
    <row r="68279" spans="41:43" x14ac:dyDescent="0.3">
      <c r="AO68279" s="9"/>
      <c r="AP68279" s="9"/>
      <c r="AQ68279" s="9"/>
    </row>
    <row r="68280" spans="41:43" x14ac:dyDescent="0.3">
      <c r="AO68280" s="9"/>
      <c r="AP68280" s="9"/>
      <c r="AQ68280" s="9"/>
    </row>
    <row r="68281" spans="41:43" x14ac:dyDescent="0.3">
      <c r="AO68281" s="9"/>
      <c r="AP68281" s="9"/>
      <c r="AQ68281" s="9"/>
    </row>
    <row r="68282" spans="41:43" x14ac:dyDescent="0.3">
      <c r="AO68282" s="9"/>
      <c r="AP68282" s="9"/>
      <c r="AQ68282" s="9"/>
    </row>
    <row r="68283" spans="41:43" x14ac:dyDescent="0.3">
      <c r="AO68283" s="9"/>
      <c r="AP68283" s="9"/>
      <c r="AQ68283" s="9"/>
    </row>
    <row r="68284" spans="41:43" x14ac:dyDescent="0.3">
      <c r="AO68284" s="9"/>
      <c r="AP68284" s="9"/>
      <c r="AQ68284" s="9"/>
    </row>
    <row r="68285" spans="41:43" x14ac:dyDescent="0.3">
      <c r="AO68285" s="9"/>
      <c r="AP68285" s="9"/>
      <c r="AQ68285" s="9"/>
    </row>
    <row r="68286" spans="41:43" x14ac:dyDescent="0.3">
      <c r="AO68286" s="9"/>
      <c r="AP68286" s="9"/>
      <c r="AQ68286" s="9"/>
    </row>
    <row r="68287" spans="41:43" x14ac:dyDescent="0.3">
      <c r="AO68287" s="9"/>
      <c r="AP68287" s="9"/>
      <c r="AQ68287" s="9"/>
    </row>
    <row r="68288" spans="41:43" x14ac:dyDescent="0.3">
      <c r="AO68288" s="9"/>
      <c r="AP68288" s="9"/>
      <c r="AQ68288" s="9"/>
    </row>
    <row r="68289" spans="41:43" x14ac:dyDescent="0.3">
      <c r="AO68289" s="9"/>
      <c r="AP68289" s="9"/>
      <c r="AQ68289" s="9"/>
    </row>
    <row r="68290" spans="41:43" x14ac:dyDescent="0.3">
      <c r="AO68290" s="9"/>
      <c r="AP68290" s="9"/>
      <c r="AQ68290" s="9"/>
    </row>
    <row r="68291" spans="41:43" x14ac:dyDescent="0.3">
      <c r="AO68291" s="9"/>
      <c r="AP68291" s="9"/>
      <c r="AQ68291" s="9"/>
    </row>
    <row r="68292" spans="41:43" x14ac:dyDescent="0.3">
      <c r="AO68292" s="9"/>
      <c r="AP68292" s="9"/>
      <c r="AQ68292" s="9"/>
    </row>
    <row r="68293" spans="41:43" x14ac:dyDescent="0.3">
      <c r="AO68293" s="9"/>
      <c r="AP68293" s="9"/>
      <c r="AQ68293" s="9"/>
    </row>
    <row r="68294" spans="41:43" x14ac:dyDescent="0.3">
      <c r="AO68294" s="9"/>
      <c r="AP68294" s="9"/>
      <c r="AQ68294" s="9"/>
    </row>
    <row r="68295" spans="41:43" x14ac:dyDescent="0.3">
      <c r="AO68295" s="9"/>
      <c r="AP68295" s="9"/>
      <c r="AQ68295" s="9"/>
    </row>
    <row r="68296" spans="41:43" x14ac:dyDescent="0.3">
      <c r="AO68296" s="9"/>
      <c r="AP68296" s="9"/>
      <c r="AQ68296" s="9"/>
    </row>
    <row r="68297" spans="41:43" x14ac:dyDescent="0.3">
      <c r="AO68297" s="9"/>
      <c r="AP68297" s="9"/>
      <c r="AQ68297" s="9"/>
    </row>
    <row r="68298" spans="41:43" x14ac:dyDescent="0.3">
      <c r="AO68298" s="9"/>
      <c r="AP68298" s="9"/>
      <c r="AQ68298" s="9"/>
    </row>
    <row r="68299" spans="41:43" x14ac:dyDescent="0.3">
      <c r="AO68299" s="9"/>
      <c r="AP68299" s="9"/>
      <c r="AQ68299" s="9"/>
    </row>
    <row r="68300" spans="41:43" x14ac:dyDescent="0.3">
      <c r="AO68300" s="9"/>
      <c r="AP68300" s="9"/>
      <c r="AQ68300" s="9"/>
    </row>
    <row r="68301" spans="41:43" x14ac:dyDescent="0.3">
      <c r="AO68301" s="9"/>
      <c r="AP68301" s="9"/>
      <c r="AQ68301" s="9"/>
    </row>
    <row r="68302" spans="41:43" x14ac:dyDescent="0.3">
      <c r="AO68302" s="9"/>
      <c r="AP68302" s="9"/>
      <c r="AQ68302" s="9"/>
    </row>
    <row r="68303" spans="41:43" x14ac:dyDescent="0.3">
      <c r="AO68303" s="9"/>
      <c r="AP68303" s="9"/>
      <c r="AQ68303" s="9"/>
    </row>
    <row r="68304" spans="41:43" x14ac:dyDescent="0.3">
      <c r="AO68304" s="9"/>
      <c r="AP68304" s="9"/>
      <c r="AQ68304" s="9"/>
    </row>
    <row r="68305" spans="41:43" x14ac:dyDescent="0.3">
      <c r="AO68305" s="9"/>
      <c r="AP68305" s="9"/>
      <c r="AQ68305" s="9"/>
    </row>
    <row r="68306" spans="41:43" x14ac:dyDescent="0.3">
      <c r="AO68306" s="9"/>
      <c r="AP68306" s="9"/>
      <c r="AQ68306" s="9"/>
    </row>
    <row r="68307" spans="41:43" x14ac:dyDescent="0.3">
      <c r="AO68307" s="9"/>
      <c r="AP68307" s="9"/>
      <c r="AQ68307" s="9"/>
    </row>
    <row r="68308" spans="41:43" x14ac:dyDescent="0.3">
      <c r="AO68308" s="9"/>
      <c r="AP68308" s="9"/>
      <c r="AQ68308" s="9"/>
    </row>
    <row r="68309" spans="41:43" x14ac:dyDescent="0.3">
      <c r="AO68309" s="9"/>
      <c r="AP68309" s="9"/>
      <c r="AQ68309" s="9"/>
    </row>
    <row r="68310" spans="41:43" x14ac:dyDescent="0.3">
      <c r="AO68310" s="9"/>
      <c r="AP68310" s="9"/>
      <c r="AQ68310" s="9"/>
    </row>
    <row r="68311" spans="41:43" x14ac:dyDescent="0.3">
      <c r="AO68311" s="9"/>
      <c r="AP68311" s="9"/>
      <c r="AQ68311" s="9"/>
    </row>
    <row r="68312" spans="41:43" x14ac:dyDescent="0.3">
      <c r="AO68312" s="9"/>
      <c r="AP68312" s="9"/>
      <c r="AQ68312" s="9"/>
    </row>
    <row r="68313" spans="41:43" x14ac:dyDescent="0.3">
      <c r="AO68313" s="9"/>
      <c r="AP68313" s="9"/>
      <c r="AQ68313" s="9"/>
    </row>
    <row r="68314" spans="41:43" x14ac:dyDescent="0.3">
      <c r="AO68314" s="9"/>
      <c r="AP68314" s="9"/>
      <c r="AQ68314" s="9"/>
    </row>
    <row r="68315" spans="41:43" x14ac:dyDescent="0.3">
      <c r="AO68315" s="9"/>
      <c r="AP68315" s="9"/>
      <c r="AQ68315" s="9"/>
    </row>
    <row r="68316" spans="41:43" x14ac:dyDescent="0.3">
      <c r="AO68316" s="9"/>
      <c r="AP68316" s="9"/>
      <c r="AQ68316" s="9"/>
    </row>
    <row r="68317" spans="41:43" x14ac:dyDescent="0.3">
      <c r="AO68317" s="9"/>
      <c r="AP68317" s="9"/>
      <c r="AQ68317" s="9"/>
    </row>
    <row r="68318" spans="41:43" x14ac:dyDescent="0.3">
      <c r="AO68318" s="9"/>
      <c r="AP68318" s="9"/>
      <c r="AQ68318" s="9"/>
    </row>
    <row r="68319" spans="41:43" x14ac:dyDescent="0.3">
      <c r="AO68319" s="9"/>
      <c r="AP68319" s="9"/>
      <c r="AQ68319" s="9"/>
    </row>
    <row r="68320" spans="41:43" x14ac:dyDescent="0.3">
      <c r="AO68320" s="9"/>
      <c r="AP68320" s="9"/>
      <c r="AQ68320" s="9"/>
    </row>
    <row r="68321" spans="41:43" x14ac:dyDescent="0.3">
      <c r="AO68321" s="9"/>
      <c r="AP68321" s="9"/>
      <c r="AQ68321" s="9"/>
    </row>
    <row r="68322" spans="41:43" x14ac:dyDescent="0.3">
      <c r="AO68322" s="9"/>
      <c r="AP68322" s="9"/>
      <c r="AQ68322" s="9"/>
    </row>
    <row r="68323" spans="41:43" x14ac:dyDescent="0.3">
      <c r="AO68323" s="9"/>
      <c r="AP68323" s="9"/>
      <c r="AQ68323" s="9"/>
    </row>
    <row r="68324" spans="41:43" x14ac:dyDescent="0.3">
      <c r="AO68324" s="9"/>
      <c r="AP68324" s="9"/>
      <c r="AQ68324" s="9"/>
    </row>
    <row r="68325" spans="41:43" x14ac:dyDescent="0.3">
      <c r="AO68325" s="9"/>
      <c r="AP68325" s="9"/>
      <c r="AQ68325" s="9"/>
    </row>
    <row r="68326" spans="41:43" x14ac:dyDescent="0.3">
      <c r="AO68326" s="9"/>
      <c r="AP68326" s="9"/>
      <c r="AQ68326" s="9"/>
    </row>
    <row r="68327" spans="41:43" x14ac:dyDescent="0.3">
      <c r="AO68327" s="9"/>
      <c r="AP68327" s="9"/>
      <c r="AQ68327" s="9"/>
    </row>
    <row r="68328" spans="41:43" x14ac:dyDescent="0.3">
      <c r="AO68328" s="9"/>
      <c r="AP68328" s="9"/>
      <c r="AQ68328" s="9"/>
    </row>
    <row r="68329" spans="41:43" x14ac:dyDescent="0.3">
      <c r="AO68329" s="9"/>
      <c r="AP68329" s="9"/>
      <c r="AQ68329" s="9"/>
    </row>
    <row r="68330" spans="41:43" x14ac:dyDescent="0.3">
      <c r="AO68330" s="9"/>
      <c r="AP68330" s="9"/>
      <c r="AQ68330" s="9"/>
    </row>
    <row r="68331" spans="41:43" x14ac:dyDescent="0.3">
      <c r="AO68331" s="9"/>
      <c r="AP68331" s="9"/>
      <c r="AQ68331" s="9"/>
    </row>
    <row r="68332" spans="41:43" x14ac:dyDescent="0.3">
      <c r="AO68332" s="9"/>
      <c r="AP68332" s="9"/>
      <c r="AQ68332" s="9"/>
    </row>
    <row r="68333" spans="41:43" x14ac:dyDescent="0.3">
      <c r="AO68333" s="9"/>
      <c r="AP68333" s="9"/>
      <c r="AQ68333" s="9"/>
    </row>
    <row r="68334" spans="41:43" x14ac:dyDescent="0.3">
      <c r="AO68334" s="9"/>
      <c r="AP68334" s="9"/>
      <c r="AQ68334" s="9"/>
    </row>
    <row r="68335" spans="41:43" x14ac:dyDescent="0.3">
      <c r="AO68335" s="9"/>
      <c r="AP68335" s="9"/>
      <c r="AQ68335" s="9"/>
    </row>
    <row r="68336" spans="41:43" x14ac:dyDescent="0.3">
      <c r="AO68336" s="9"/>
      <c r="AP68336" s="9"/>
      <c r="AQ68336" s="9"/>
    </row>
    <row r="68337" spans="41:43" x14ac:dyDescent="0.3">
      <c r="AO68337" s="9"/>
      <c r="AP68337" s="9"/>
      <c r="AQ68337" s="9"/>
    </row>
    <row r="68338" spans="41:43" x14ac:dyDescent="0.3">
      <c r="AO68338" s="9"/>
      <c r="AP68338" s="9"/>
      <c r="AQ68338" s="9"/>
    </row>
    <row r="68339" spans="41:43" x14ac:dyDescent="0.3">
      <c r="AO68339" s="9"/>
      <c r="AP68339" s="9"/>
      <c r="AQ68339" s="9"/>
    </row>
    <row r="68340" spans="41:43" x14ac:dyDescent="0.3">
      <c r="AO68340" s="9"/>
      <c r="AP68340" s="9"/>
      <c r="AQ68340" s="9"/>
    </row>
    <row r="68341" spans="41:43" x14ac:dyDescent="0.3">
      <c r="AO68341" s="9"/>
      <c r="AP68341" s="9"/>
      <c r="AQ68341" s="9"/>
    </row>
    <row r="68342" spans="41:43" x14ac:dyDescent="0.3">
      <c r="AO68342" s="9"/>
      <c r="AP68342" s="9"/>
      <c r="AQ68342" s="9"/>
    </row>
    <row r="68343" spans="41:43" x14ac:dyDescent="0.3">
      <c r="AO68343" s="9"/>
      <c r="AP68343" s="9"/>
      <c r="AQ68343" s="9"/>
    </row>
    <row r="68344" spans="41:43" x14ac:dyDescent="0.3">
      <c r="AO68344" s="9"/>
      <c r="AP68344" s="9"/>
      <c r="AQ68344" s="9"/>
    </row>
    <row r="68345" spans="41:43" x14ac:dyDescent="0.3">
      <c r="AO68345" s="9"/>
      <c r="AP68345" s="9"/>
      <c r="AQ68345" s="9"/>
    </row>
    <row r="68346" spans="41:43" x14ac:dyDescent="0.3">
      <c r="AO68346" s="9"/>
      <c r="AP68346" s="9"/>
      <c r="AQ68346" s="9"/>
    </row>
    <row r="68347" spans="41:43" x14ac:dyDescent="0.3">
      <c r="AO68347" s="9"/>
      <c r="AP68347" s="9"/>
      <c r="AQ68347" s="9"/>
    </row>
    <row r="68348" spans="41:43" x14ac:dyDescent="0.3">
      <c r="AO68348" s="9"/>
      <c r="AP68348" s="9"/>
      <c r="AQ68348" s="9"/>
    </row>
    <row r="68349" spans="41:43" x14ac:dyDescent="0.3">
      <c r="AO68349" s="9"/>
      <c r="AP68349" s="9"/>
      <c r="AQ68349" s="9"/>
    </row>
    <row r="68350" spans="41:43" x14ac:dyDescent="0.3">
      <c r="AO68350" s="9"/>
      <c r="AP68350" s="9"/>
      <c r="AQ68350" s="9"/>
    </row>
    <row r="68351" spans="41:43" x14ac:dyDescent="0.3">
      <c r="AO68351" s="9"/>
      <c r="AP68351" s="9"/>
      <c r="AQ68351" s="9"/>
    </row>
    <row r="68352" spans="41:43" x14ac:dyDescent="0.3">
      <c r="AO68352" s="9"/>
      <c r="AP68352" s="9"/>
      <c r="AQ68352" s="9"/>
    </row>
    <row r="68353" spans="41:43" x14ac:dyDescent="0.3">
      <c r="AO68353" s="9"/>
      <c r="AP68353" s="9"/>
      <c r="AQ68353" s="9"/>
    </row>
    <row r="68354" spans="41:43" x14ac:dyDescent="0.3">
      <c r="AO68354" s="9"/>
      <c r="AP68354" s="9"/>
      <c r="AQ68354" s="9"/>
    </row>
    <row r="68355" spans="41:43" x14ac:dyDescent="0.3">
      <c r="AO68355" s="9"/>
      <c r="AP68355" s="9"/>
      <c r="AQ68355" s="9"/>
    </row>
    <row r="68356" spans="41:43" x14ac:dyDescent="0.3">
      <c r="AO68356" s="9"/>
      <c r="AP68356" s="9"/>
      <c r="AQ68356" s="9"/>
    </row>
    <row r="68357" spans="41:43" x14ac:dyDescent="0.3">
      <c r="AO68357" s="9"/>
      <c r="AP68357" s="9"/>
      <c r="AQ68357" s="9"/>
    </row>
    <row r="68358" spans="41:43" x14ac:dyDescent="0.3">
      <c r="AO68358" s="9"/>
      <c r="AP68358" s="9"/>
      <c r="AQ68358" s="9"/>
    </row>
    <row r="68359" spans="41:43" x14ac:dyDescent="0.3">
      <c r="AO68359" s="9"/>
      <c r="AP68359" s="9"/>
      <c r="AQ68359" s="9"/>
    </row>
    <row r="68360" spans="41:43" x14ac:dyDescent="0.3">
      <c r="AO68360" s="9"/>
      <c r="AP68360" s="9"/>
      <c r="AQ68360" s="9"/>
    </row>
    <row r="68361" spans="41:43" x14ac:dyDescent="0.3">
      <c r="AO68361" s="9"/>
      <c r="AP68361" s="9"/>
      <c r="AQ68361" s="9"/>
    </row>
    <row r="68362" spans="41:43" x14ac:dyDescent="0.3">
      <c r="AO68362" s="9"/>
      <c r="AP68362" s="9"/>
      <c r="AQ68362" s="9"/>
    </row>
    <row r="68363" spans="41:43" x14ac:dyDescent="0.3">
      <c r="AO68363" s="9"/>
      <c r="AP68363" s="9"/>
      <c r="AQ68363" s="9"/>
    </row>
    <row r="68364" spans="41:43" x14ac:dyDescent="0.3">
      <c r="AO68364" s="9"/>
      <c r="AP68364" s="9"/>
      <c r="AQ68364" s="9"/>
    </row>
    <row r="68365" spans="41:43" x14ac:dyDescent="0.3">
      <c r="AO68365" s="9"/>
      <c r="AP68365" s="9"/>
      <c r="AQ68365" s="9"/>
    </row>
    <row r="68366" spans="41:43" x14ac:dyDescent="0.3">
      <c r="AO68366" s="9"/>
      <c r="AP68366" s="9"/>
      <c r="AQ68366" s="9"/>
    </row>
    <row r="68367" spans="41:43" x14ac:dyDescent="0.3">
      <c r="AO68367" s="9"/>
      <c r="AP68367" s="9"/>
      <c r="AQ68367" s="9"/>
    </row>
    <row r="68368" spans="41:43" x14ac:dyDescent="0.3">
      <c r="AO68368" s="9"/>
      <c r="AP68368" s="9"/>
      <c r="AQ68368" s="9"/>
    </row>
    <row r="68369" spans="41:43" x14ac:dyDescent="0.3">
      <c r="AO68369" s="9"/>
      <c r="AP68369" s="9"/>
      <c r="AQ68369" s="9"/>
    </row>
    <row r="68370" spans="41:43" x14ac:dyDescent="0.3">
      <c r="AO68370" s="9"/>
      <c r="AP68370" s="9"/>
      <c r="AQ68370" s="9"/>
    </row>
    <row r="68371" spans="41:43" x14ac:dyDescent="0.3">
      <c r="AO68371" s="9"/>
      <c r="AP68371" s="9"/>
      <c r="AQ68371" s="9"/>
    </row>
    <row r="68372" spans="41:43" x14ac:dyDescent="0.3">
      <c r="AO68372" s="9"/>
      <c r="AP68372" s="9"/>
      <c r="AQ68372" s="9"/>
    </row>
    <row r="68373" spans="41:43" x14ac:dyDescent="0.3">
      <c r="AO68373" s="9"/>
      <c r="AP68373" s="9"/>
      <c r="AQ68373" s="9"/>
    </row>
    <row r="68374" spans="41:43" x14ac:dyDescent="0.3">
      <c r="AO68374" s="9"/>
      <c r="AP68374" s="9"/>
      <c r="AQ68374" s="9"/>
    </row>
    <row r="68375" spans="41:43" x14ac:dyDescent="0.3">
      <c r="AO68375" s="9"/>
      <c r="AP68375" s="9"/>
      <c r="AQ68375" s="9"/>
    </row>
    <row r="68376" spans="41:43" x14ac:dyDescent="0.3">
      <c r="AO68376" s="9"/>
      <c r="AP68376" s="9"/>
      <c r="AQ68376" s="9"/>
    </row>
    <row r="68377" spans="41:43" x14ac:dyDescent="0.3">
      <c r="AO68377" s="9"/>
      <c r="AP68377" s="9"/>
      <c r="AQ68377" s="9"/>
    </row>
    <row r="68378" spans="41:43" x14ac:dyDescent="0.3">
      <c r="AO68378" s="9"/>
      <c r="AP68378" s="9"/>
      <c r="AQ68378" s="9"/>
    </row>
    <row r="68379" spans="41:43" x14ac:dyDescent="0.3">
      <c r="AO68379" s="9"/>
      <c r="AP68379" s="9"/>
      <c r="AQ68379" s="9"/>
    </row>
    <row r="68380" spans="41:43" x14ac:dyDescent="0.3">
      <c r="AO68380" s="9"/>
      <c r="AP68380" s="9"/>
      <c r="AQ68380" s="9"/>
    </row>
    <row r="68381" spans="41:43" x14ac:dyDescent="0.3">
      <c r="AO68381" s="9"/>
      <c r="AP68381" s="9"/>
      <c r="AQ68381" s="9"/>
    </row>
    <row r="68382" spans="41:43" x14ac:dyDescent="0.3">
      <c r="AO68382" s="9"/>
      <c r="AP68382" s="9"/>
      <c r="AQ68382" s="9"/>
    </row>
    <row r="68383" spans="41:43" x14ac:dyDescent="0.3">
      <c r="AO68383" s="9"/>
      <c r="AP68383" s="9"/>
      <c r="AQ68383" s="9"/>
    </row>
    <row r="68384" spans="41:43" x14ac:dyDescent="0.3">
      <c r="AO68384" s="9"/>
      <c r="AP68384" s="9"/>
      <c r="AQ68384" s="9"/>
    </row>
    <row r="68385" spans="41:43" x14ac:dyDescent="0.3">
      <c r="AO68385" s="9"/>
      <c r="AP68385" s="9"/>
      <c r="AQ68385" s="9"/>
    </row>
    <row r="68386" spans="41:43" x14ac:dyDescent="0.3">
      <c r="AO68386" s="9"/>
      <c r="AP68386" s="9"/>
      <c r="AQ68386" s="9"/>
    </row>
    <row r="68387" spans="41:43" x14ac:dyDescent="0.3">
      <c r="AO68387" s="9"/>
      <c r="AP68387" s="9"/>
      <c r="AQ68387" s="9"/>
    </row>
    <row r="68388" spans="41:43" x14ac:dyDescent="0.3">
      <c r="AO68388" s="9"/>
      <c r="AP68388" s="9"/>
      <c r="AQ68388" s="9"/>
    </row>
    <row r="68389" spans="41:43" x14ac:dyDescent="0.3">
      <c r="AO68389" s="9"/>
      <c r="AP68389" s="9"/>
      <c r="AQ68389" s="9"/>
    </row>
    <row r="68390" spans="41:43" x14ac:dyDescent="0.3">
      <c r="AO68390" s="9"/>
      <c r="AP68390" s="9"/>
      <c r="AQ68390" s="9"/>
    </row>
    <row r="68391" spans="41:43" x14ac:dyDescent="0.3">
      <c r="AO68391" s="9"/>
      <c r="AP68391" s="9"/>
      <c r="AQ68391" s="9"/>
    </row>
    <row r="68392" spans="41:43" x14ac:dyDescent="0.3">
      <c r="AO68392" s="9"/>
      <c r="AP68392" s="9"/>
      <c r="AQ68392" s="9"/>
    </row>
    <row r="68393" spans="41:43" x14ac:dyDescent="0.3">
      <c r="AO68393" s="9"/>
      <c r="AP68393" s="9"/>
      <c r="AQ68393" s="9"/>
    </row>
    <row r="68394" spans="41:43" x14ac:dyDescent="0.3">
      <c r="AO68394" s="9"/>
      <c r="AP68394" s="9"/>
      <c r="AQ68394" s="9"/>
    </row>
    <row r="68395" spans="41:43" x14ac:dyDescent="0.3">
      <c r="AO68395" s="9"/>
      <c r="AP68395" s="9"/>
      <c r="AQ68395" s="9"/>
    </row>
    <row r="68396" spans="41:43" x14ac:dyDescent="0.3">
      <c r="AO68396" s="9"/>
      <c r="AP68396" s="9"/>
      <c r="AQ68396" s="9"/>
    </row>
    <row r="68397" spans="41:43" x14ac:dyDescent="0.3">
      <c r="AO68397" s="9"/>
      <c r="AP68397" s="9"/>
      <c r="AQ68397" s="9"/>
    </row>
    <row r="68398" spans="41:43" x14ac:dyDescent="0.3">
      <c r="AO68398" s="9"/>
      <c r="AP68398" s="9"/>
      <c r="AQ68398" s="9"/>
    </row>
    <row r="68399" spans="41:43" x14ac:dyDescent="0.3">
      <c r="AO68399" s="9"/>
      <c r="AP68399" s="9"/>
      <c r="AQ68399" s="9"/>
    </row>
    <row r="68400" spans="41:43" x14ac:dyDescent="0.3">
      <c r="AO68400" s="9"/>
      <c r="AP68400" s="9"/>
      <c r="AQ68400" s="9"/>
    </row>
    <row r="68401" spans="41:43" x14ac:dyDescent="0.3">
      <c r="AO68401" s="9"/>
      <c r="AP68401" s="9"/>
      <c r="AQ68401" s="9"/>
    </row>
    <row r="68402" spans="41:43" x14ac:dyDescent="0.3">
      <c r="AO68402" s="9"/>
      <c r="AP68402" s="9"/>
      <c r="AQ68402" s="9"/>
    </row>
    <row r="68403" spans="41:43" x14ac:dyDescent="0.3">
      <c r="AO68403" s="9"/>
      <c r="AP68403" s="9"/>
      <c r="AQ68403" s="9"/>
    </row>
    <row r="68404" spans="41:43" x14ac:dyDescent="0.3">
      <c r="AO68404" s="9"/>
      <c r="AP68404" s="9"/>
      <c r="AQ68404" s="9"/>
    </row>
    <row r="68405" spans="41:43" x14ac:dyDescent="0.3">
      <c r="AO68405" s="9"/>
      <c r="AP68405" s="9"/>
      <c r="AQ68405" s="9"/>
    </row>
    <row r="68406" spans="41:43" x14ac:dyDescent="0.3">
      <c r="AO68406" s="9"/>
      <c r="AP68406" s="9"/>
      <c r="AQ68406" s="9"/>
    </row>
    <row r="68407" spans="41:43" x14ac:dyDescent="0.3">
      <c r="AO68407" s="9"/>
      <c r="AP68407" s="9"/>
      <c r="AQ68407" s="9"/>
    </row>
    <row r="68408" spans="41:43" x14ac:dyDescent="0.3">
      <c r="AO68408" s="9"/>
      <c r="AP68408" s="9"/>
      <c r="AQ68408" s="9"/>
    </row>
    <row r="68409" spans="41:43" x14ac:dyDescent="0.3">
      <c r="AO68409" s="9"/>
      <c r="AP68409" s="9"/>
      <c r="AQ68409" s="9"/>
    </row>
    <row r="68410" spans="41:43" x14ac:dyDescent="0.3">
      <c r="AO68410" s="9"/>
      <c r="AP68410" s="9"/>
      <c r="AQ68410" s="9"/>
    </row>
    <row r="68411" spans="41:43" x14ac:dyDescent="0.3">
      <c r="AO68411" s="9"/>
      <c r="AP68411" s="9"/>
      <c r="AQ68411" s="9"/>
    </row>
    <row r="68412" spans="41:43" x14ac:dyDescent="0.3">
      <c r="AO68412" s="9"/>
      <c r="AP68412" s="9"/>
      <c r="AQ68412" s="9"/>
    </row>
    <row r="68413" spans="41:43" x14ac:dyDescent="0.3">
      <c r="AO68413" s="9"/>
      <c r="AP68413" s="9"/>
      <c r="AQ68413" s="9"/>
    </row>
    <row r="68414" spans="41:43" x14ac:dyDescent="0.3">
      <c r="AO68414" s="9"/>
      <c r="AP68414" s="9"/>
      <c r="AQ68414" s="9"/>
    </row>
    <row r="68415" spans="41:43" x14ac:dyDescent="0.3">
      <c r="AO68415" s="9"/>
      <c r="AP68415" s="9"/>
      <c r="AQ68415" s="9"/>
    </row>
    <row r="68416" spans="41:43" x14ac:dyDescent="0.3">
      <c r="AO68416" s="9"/>
      <c r="AP68416" s="9"/>
      <c r="AQ68416" s="9"/>
    </row>
    <row r="68417" spans="41:43" x14ac:dyDescent="0.3">
      <c r="AO68417" s="9"/>
      <c r="AP68417" s="9"/>
      <c r="AQ68417" s="9"/>
    </row>
    <row r="68418" spans="41:43" x14ac:dyDescent="0.3">
      <c r="AO68418" s="9"/>
      <c r="AP68418" s="9"/>
      <c r="AQ68418" s="9"/>
    </row>
    <row r="68419" spans="41:43" x14ac:dyDescent="0.3">
      <c r="AO68419" s="9"/>
      <c r="AP68419" s="9"/>
      <c r="AQ68419" s="9"/>
    </row>
    <row r="68420" spans="41:43" x14ac:dyDescent="0.3">
      <c r="AO68420" s="9"/>
      <c r="AP68420" s="9"/>
      <c r="AQ68420" s="9"/>
    </row>
    <row r="68421" spans="41:43" x14ac:dyDescent="0.3">
      <c r="AO68421" s="9"/>
      <c r="AP68421" s="9"/>
      <c r="AQ68421" s="9"/>
    </row>
    <row r="68422" spans="41:43" x14ac:dyDescent="0.3">
      <c r="AO68422" s="9"/>
      <c r="AP68422" s="9"/>
      <c r="AQ68422" s="9"/>
    </row>
    <row r="68423" spans="41:43" x14ac:dyDescent="0.3">
      <c r="AO68423" s="9"/>
      <c r="AP68423" s="9"/>
      <c r="AQ68423" s="9"/>
    </row>
    <row r="68424" spans="41:43" x14ac:dyDescent="0.3">
      <c r="AO68424" s="9"/>
      <c r="AP68424" s="9"/>
      <c r="AQ68424" s="9"/>
    </row>
    <row r="68425" spans="41:43" x14ac:dyDescent="0.3">
      <c r="AO68425" s="9"/>
      <c r="AP68425" s="9"/>
      <c r="AQ68425" s="9"/>
    </row>
    <row r="68426" spans="41:43" x14ac:dyDescent="0.3">
      <c r="AO68426" s="9"/>
      <c r="AP68426" s="9"/>
      <c r="AQ68426" s="9"/>
    </row>
    <row r="68427" spans="41:43" x14ac:dyDescent="0.3">
      <c r="AO68427" s="9"/>
      <c r="AP68427" s="9"/>
      <c r="AQ68427" s="9"/>
    </row>
    <row r="68428" spans="41:43" x14ac:dyDescent="0.3">
      <c r="AO68428" s="9"/>
      <c r="AP68428" s="9"/>
      <c r="AQ68428" s="9"/>
    </row>
    <row r="68429" spans="41:43" x14ac:dyDescent="0.3">
      <c r="AO68429" s="9"/>
      <c r="AP68429" s="9"/>
      <c r="AQ68429" s="9"/>
    </row>
    <row r="68430" spans="41:43" x14ac:dyDescent="0.3">
      <c r="AO68430" s="9"/>
      <c r="AP68430" s="9"/>
      <c r="AQ68430" s="9"/>
    </row>
    <row r="68431" spans="41:43" x14ac:dyDescent="0.3">
      <c r="AO68431" s="9"/>
      <c r="AP68431" s="9"/>
      <c r="AQ68431" s="9"/>
    </row>
    <row r="68432" spans="41:43" x14ac:dyDescent="0.3">
      <c r="AO68432" s="9"/>
      <c r="AP68432" s="9"/>
      <c r="AQ68432" s="9"/>
    </row>
    <row r="68433" spans="41:43" x14ac:dyDescent="0.3">
      <c r="AO68433" s="9"/>
      <c r="AP68433" s="9"/>
      <c r="AQ68433" s="9"/>
    </row>
    <row r="68434" spans="41:43" x14ac:dyDescent="0.3">
      <c r="AO68434" s="9"/>
      <c r="AP68434" s="9"/>
      <c r="AQ68434" s="9"/>
    </row>
    <row r="68435" spans="41:43" x14ac:dyDescent="0.3">
      <c r="AO68435" s="9"/>
      <c r="AP68435" s="9"/>
      <c r="AQ68435" s="9"/>
    </row>
    <row r="68436" spans="41:43" x14ac:dyDescent="0.3">
      <c r="AO68436" s="9"/>
      <c r="AP68436" s="9"/>
      <c r="AQ68436" s="9"/>
    </row>
    <row r="68437" spans="41:43" x14ac:dyDescent="0.3">
      <c r="AO68437" s="9"/>
      <c r="AP68437" s="9"/>
      <c r="AQ68437" s="9"/>
    </row>
    <row r="68438" spans="41:43" x14ac:dyDescent="0.3">
      <c r="AO68438" s="9"/>
      <c r="AP68438" s="9"/>
      <c r="AQ68438" s="9"/>
    </row>
    <row r="68439" spans="41:43" x14ac:dyDescent="0.3">
      <c r="AO68439" s="9"/>
      <c r="AP68439" s="9"/>
      <c r="AQ68439" s="9"/>
    </row>
    <row r="68440" spans="41:43" x14ac:dyDescent="0.3">
      <c r="AO68440" s="9"/>
      <c r="AP68440" s="9"/>
      <c r="AQ68440" s="9"/>
    </row>
    <row r="68441" spans="41:43" x14ac:dyDescent="0.3">
      <c r="AO68441" s="9"/>
      <c r="AP68441" s="9"/>
      <c r="AQ68441" s="9"/>
    </row>
    <row r="68442" spans="41:43" x14ac:dyDescent="0.3">
      <c r="AO68442" s="9"/>
      <c r="AP68442" s="9"/>
      <c r="AQ68442" s="9"/>
    </row>
    <row r="68443" spans="41:43" x14ac:dyDescent="0.3">
      <c r="AO68443" s="9"/>
      <c r="AP68443" s="9"/>
      <c r="AQ68443" s="9"/>
    </row>
    <row r="68444" spans="41:43" x14ac:dyDescent="0.3">
      <c r="AO68444" s="9"/>
      <c r="AP68444" s="9"/>
      <c r="AQ68444" s="9"/>
    </row>
    <row r="68445" spans="41:43" x14ac:dyDescent="0.3">
      <c r="AO68445" s="9"/>
      <c r="AP68445" s="9"/>
      <c r="AQ68445" s="9"/>
    </row>
    <row r="68446" spans="41:43" x14ac:dyDescent="0.3">
      <c r="AO68446" s="9"/>
      <c r="AP68446" s="9"/>
      <c r="AQ68446" s="9"/>
    </row>
    <row r="68447" spans="41:43" x14ac:dyDescent="0.3">
      <c r="AO68447" s="9"/>
      <c r="AP68447" s="9"/>
      <c r="AQ68447" s="9"/>
    </row>
    <row r="68448" spans="41:43" x14ac:dyDescent="0.3">
      <c r="AO68448" s="9"/>
      <c r="AP68448" s="9"/>
      <c r="AQ68448" s="9"/>
    </row>
    <row r="68449" spans="41:43" x14ac:dyDescent="0.3">
      <c r="AO68449" s="9"/>
      <c r="AP68449" s="9"/>
      <c r="AQ68449" s="9"/>
    </row>
    <row r="68450" spans="41:43" x14ac:dyDescent="0.3">
      <c r="AO68450" s="9"/>
      <c r="AP68450" s="9"/>
      <c r="AQ68450" s="9"/>
    </row>
    <row r="68451" spans="41:43" x14ac:dyDescent="0.3">
      <c r="AO68451" s="9"/>
      <c r="AP68451" s="9"/>
      <c r="AQ68451" s="9"/>
    </row>
    <row r="68452" spans="41:43" x14ac:dyDescent="0.3">
      <c r="AO68452" s="9"/>
      <c r="AP68452" s="9"/>
      <c r="AQ68452" s="9"/>
    </row>
    <row r="68453" spans="41:43" x14ac:dyDescent="0.3">
      <c r="AO68453" s="9"/>
      <c r="AP68453" s="9"/>
      <c r="AQ68453" s="9"/>
    </row>
    <row r="68454" spans="41:43" x14ac:dyDescent="0.3">
      <c r="AO68454" s="9"/>
      <c r="AP68454" s="9"/>
      <c r="AQ68454" s="9"/>
    </row>
    <row r="68455" spans="41:43" x14ac:dyDescent="0.3">
      <c r="AO68455" s="9"/>
      <c r="AP68455" s="9"/>
      <c r="AQ68455" s="9"/>
    </row>
    <row r="68456" spans="41:43" x14ac:dyDescent="0.3">
      <c r="AO68456" s="9"/>
      <c r="AP68456" s="9"/>
      <c r="AQ68456" s="9"/>
    </row>
    <row r="68457" spans="41:43" x14ac:dyDescent="0.3">
      <c r="AO68457" s="9"/>
      <c r="AP68457" s="9"/>
      <c r="AQ68457" s="9"/>
    </row>
    <row r="68458" spans="41:43" x14ac:dyDescent="0.3">
      <c r="AO68458" s="9"/>
      <c r="AP68458" s="9"/>
      <c r="AQ68458" s="9"/>
    </row>
    <row r="68459" spans="41:43" x14ac:dyDescent="0.3">
      <c r="AO68459" s="9"/>
      <c r="AP68459" s="9"/>
      <c r="AQ68459" s="9"/>
    </row>
    <row r="68460" spans="41:43" x14ac:dyDescent="0.3">
      <c r="AO68460" s="9"/>
      <c r="AP68460" s="9"/>
      <c r="AQ68460" s="9"/>
    </row>
    <row r="68461" spans="41:43" x14ac:dyDescent="0.3">
      <c r="AO68461" s="9"/>
      <c r="AP68461" s="9"/>
      <c r="AQ68461" s="9"/>
    </row>
    <row r="68462" spans="41:43" x14ac:dyDescent="0.3">
      <c r="AO68462" s="9"/>
      <c r="AP68462" s="9"/>
      <c r="AQ68462" s="9"/>
    </row>
    <row r="68463" spans="41:43" x14ac:dyDescent="0.3">
      <c r="AO68463" s="9"/>
      <c r="AP68463" s="9"/>
      <c r="AQ68463" s="9"/>
    </row>
    <row r="68464" spans="41:43" x14ac:dyDescent="0.3">
      <c r="AO68464" s="9"/>
      <c r="AP68464" s="9"/>
      <c r="AQ68464" s="9"/>
    </row>
    <row r="68465" spans="41:43" x14ac:dyDescent="0.3">
      <c r="AO68465" s="9"/>
      <c r="AP68465" s="9"/>
      <c r="AQ68465" s="9"/>
    </row>
    <row r="68466" spans="41:43" x14ac:dyDescent="0.3">
      <c r="AO68466" s="9"/>
      <c r="AP68466" s="9"/>
      <c r="AQ68466" s="9"/>
    </row>
    <row r="68467" spans="41:43" x14ac:dyDescent="0.3">
      <c r="AO68467" s="9"/>
      <c r="AP68467" s="9"/>
      <c r="AQ68467" s="9"/>
    </row>
    <row r="68468" spans="41:43" x14ac:dyDescent="0.3">
      <c r="AO68468" s="9"/>
      <c r="AP68468" s="9"/>
      <c r="AQ68468" s="9"/>
    </row>
    <row r="68469" spans="41:43" x14ac:dyDescent="0.3">
      <c r="AO68469" s="9"/>
      <c r="AP68469" s="9"/>
      <c r="AQ68469" s="9"/>
    </row>
    <row r="68470" spans="41:43" x14ac:dyDescent="0.3">
      <c r="AO68470" s="9"/>
      <c r="AP68470" s="9"/>
      <c r="AQ68470" s="9"/>
    </row>
    <row r="68471" spans="41:43" x14ac:dyDescent="0.3">
      <c r="AO68471" s="9"/>
      <c r="AP68471" s="9"/>
      <c r="AQ68471" s="9"/>
    </row>
    <row r="68472" spans="41:43" x14ac:dyDescent="0.3">
      <c r="AO68472" s="9"/>
      <c r="AP68472" s="9"/>
      <c r="AQ68472" s="9"/>
    </row>
    <row r="68473" spans="41:43" x14ac:dyDescent="0.3">
      <c r="AO68473" s="9"/>
      <c r="AP68473" s="9"/>
      <c r="AQ68473" s="9"/>
    </row>
    <row r="68474" spans="41:43" x14ac:dyDescent="0.3">
      <c r="AO68474" s="9"/>
      <c r="AP68474" s="9"/>
      <c r="AQ68474" s="9"/>
    </row>
    <row r="68475" spans="41:43" x14ac:dyDescent="0.3">
      <c r="AO68475" s="9"/>
      <c r="AP68475" s="9"/>
      <c r="AQ68475" s="9"/>
    </row>
    <row r="68476" spans="41:43" x14ac:dyDescent="0.3">
      <c r="AO68476" s="9"/>
      <c r="AP68476" s="9"/>
      <c r="AQ68476" s="9"/>
    </row>
    <row r="68477" spans="41:43" x14ac:dyDescent="0.3">
      <c r="AO68477" s="9"/>
      <c r="AP68477" s="9"/>
      <c r="AQ68477" s="9"/>
    </row>
    <row r="68478" spans="41:43" x14ac:dyDescent="0.3">
      <c r="AO68478" s="9"/>
      <c r="AP68478" s="9"/>
      <c r="AQ68478" s="9"/>
    </row>
    <row r="68479" spans="41:43" x14ac:dyDescent="0.3">
      <c r="AO68479" s="9"/>
      <c r="AP68479" s="9"/>
      <c r="AQ68479" s="9"/>
    </row>
    <row r="68480" spans="41:43" x14ac:dyDescent="0.3">
      <c r="AO68480" s="9"/>
      <c r="AP68480" s="9"/>
      <c r="AQ68480" s="9"/>
    </row>
    <row r="68481" spans="41:43" x14ac:dyDescent="0.3">
      <c r="AO68481" s="9"/>
      <c r="AP68481" s="9"/>
      <c r="AQ68481" s="9"/>
    </row>
    <row r="68482" spans="41:43" x14ac:dyDescent="0.3">
      <c r="AO68482" s="9"/>
      <c r="AP68482" s="9"/>
      <c r="AQ68482" s="9"/>
    </row>
    <row r="68483" spans="41:43" x14ac:dyDescent="0.3">
      <c r="AO68483" s="9"/>
      <c r="AP68483" s="9"/>
      <c r="AQ68483" s="9"/>
    </row>
    <row r="68484" spans="41:43" x14ac:dyDescent="0.3">
      <c r="AO68484" s="9"/>
      <c r="AP68484" s="9"/>
      <c r="AQ68484" s="9"/>
    </row>
    <row r="68485" spans="41:43" x14ac:dyDescent="0.3">
      <c r="AO68485" s="9"/>
      <c r="AP68485" s="9"/>
      <c r="AQ68485" s="9"/>
    </row>
    <row r="68486" spans="41:43" x14ac:dyDescent="0.3">
      <c r="AO68486" s="9"/>
      <c r="AP68486" s="9"/>
      <c r="AQ68486" s="9"/>
    </row>
    <row r="68487" spans="41:43" x14ac:dyDescent="0.3">
      <c r="AO68487" s="9"/>
      <c r="AP68487" s="9"/>
      <c r="AQ68487" s="9"/>
    </row>
    <row r="68488" spans="41:43" x14ac:dyDescent="0.3">
      <c r="AO68488" s="9"/>
      <c r="AP68488" s="9"/>
      <c r="AQ68488" s="9"/>
    </row>
    <row r="68489" spans="41:43" x14ac:dyDescent="0.3">
      <c r="AO68489" s="9"/>
      <c r="AP68489" s="9"/>
      <c r="AQ68489" s="9"/>
    </row>
    <row r="68490" spans="41:43" x14ac:dyDescent="0.3">
      <c r="AO68490" s="9"/>
      <c r="AP68490" s="9"/>
      <c r="AQ68490" s="9"/>
    </row>
    <row r="68491" spans="41:43" x14ac:dyDescent="0.3">
      <c r="AO68491" s="9"/>
      <c r="AP68491" s="9"/>
      <c r="AQ68491" s="9"/>
    </row>
    <row r="68492" spans="41:43" x14ac:dyDescent="0.3">
      <c r="AO68492" s="9"/>
      <c r="AP68492" s="9"/>
      <c r="AQ68492" s="9"/>
    </row>
    <row r="68493" spans="41:43" x14ac:dyDescent="0.3">
      <c r="AO68493" s="9"/>
      <c r="AP68493" s="9"/>
      <c r="AQ68493" s="9"/>
    </row>
    <row r="68494" spans="41:43" x14ac:dyDescent="0.3">
      <c r="AO68494" s="9"/>
      <c r="AP68494" s="9"/>
      <c r="AQ68494" s="9"/>
    </row>
    <row r="68495" spans="41:43" x14ac:dyDescent="0.3">
      <c r="AO68495" s="9"/>
      <c r="AP68495" s="9"/>
      <c r="AQ68495" s="9"/>
    </row>
    <row r="68496" spans="41:43" x14ac:dyDescent="0.3">
      <c r="AO68496" s="9"/>
      <c r="AP68496" s="9"/>
      <c r="AQ68496" s="9"/>
    </row>
    <row r="68497" spans="41:43" x14ac:dyDescent="0.3">
      <c r="AO68497" s="9"/>
      <c r="AP68497" s="9"/>
      <c r="AQ68497" s="9"/>
    </row>
    <row r="68498" spans="41:43" x14ac:dyDescent="0.3">
      <c r="AO68498" s="9"/>
      <c r="AP68498" s="9"/>
      <c r="AQ68498" s="9"/>
    </row>
    <row r="68499" spans="41:43" x14ac:dyDescent="0.3">
      <c r="AO68499" s="9"/>
      <c r="AP68499" s="9"/>
      <c r="AQ68499" s="9"/>
    </row>
    <row r="68500" spans="41:43" x14ac:dyDescent="0.3">
      <c r="AO68500" s="9"/>
      <c r="AP68500" s="9"/>
      <c r="AQ68500" s="9"/>
    </row>
    <row r="68501" spans="41:43" x14ac:dyDescent="0.3">
      <c r="AO68501" s="9"/>
      <c r="AP68501" s="9"/>
      <c r="AQ68501" s="9"/>
    </row>
    <row r="68502" spans="41:43" x14ac:dyDescent="0.3">
      <c r="AO68502" s="9"/>
      <c r="AP68502" s="9"/>
      <c r="AQ68502" s="9"/>
    </row>
    <row r="68503" spans="41:43" x14ac:dyDescent="0.3">
      <c r="AO68503" s="9"/>
      <c r="AP68503" s="9"/>
      <c r="AQ68503" s="9"/>
    </row>
    <row r="68504" spans="41:43" x14ac:dyDescent="0.3">
      <c r="AO68504" s="9"/>
      <c r="AP68504" s="9"/>
      <c r="AQ68504" s="9"/>
    </row>
    <row r="68505" spans="41:43" x14ac:dyDescent="0.3">
      <c r="AO68505" s="9"/>
      <c r="AP68505" s="9"/>
      <c r="AQ68505" s="9"/>
    </row>
    <row r="68506" spans="41:43" x14ac:dyDescent="0.3">
      <c r="AO68506" s="9"/>
      <c r="AP68506" s="9"/>
      <c r="AQ68506" s="9"/>
    </row>
    <row r="68507" spans="41:43" x14ac:dyDescent="0.3">
      <c r="AO68507" s="9"/>
      <c r="AP68507" s="9"/>
      <c r="AQ68507" s="9"/>
    </row>
    <row r="68508" spans="41:43" x14ac:dyDescent="0.3">
      <c r="AO68508" s="9"/>
      <c r="AP68508" s="9"/>
      <c r="AQ68508" s="9"/>
    </row>
    <row r="68509" spans="41:43" x14ac:dyDescent="0.3">
      <c r="AO68509" s="9"/>
      <c r="AP68509" s="9"/>
      <c r="AQ68509" s="9"/>
    </row>
    <row r="68510" spans="41:43" x14ac:dyDescent="0.3">
      <c r="AO68510" s="9"/>
      <c r="AP68510" s="9"/>
      <c r="AQ68510" s="9"/>
    </row>
    <row r="68511" spans="41:43" x14ac:dyDescent="0.3">
      <c r="AO68511" s="9"/>
      <c r="AP68511" s="9"/>
      <c r="AQ68511" s="9"/>
    </row>
    <row r="68512" spans="41:43" x14ac:dyDescent="0.3">
      <c r="AO68512" s="9"/>
      <c r="AP68512" s="9"/>
      <c r="AQ68512" s="9"/>
    </row>
    <row r="68513" spans="41:43" x14ac:dyDescent="0.3">
      <c r="AO68513" s="9"/>
      <c r="AP68513" s="9"/>
      <c r="AQ68513" s="9"/>
    </row>
    <row r="68514" spans="41:43" x14ac:dyDescent="0.3">
      <c r="AO68514" s="9"/>
      <c r="AP68514" s="9"/>
      <c r="AQ68514" s="9"/>
    </row>
    <row r="68515" spans="41:43" x14ac:dyDescent="0.3">
      <c r="AO68515" s="9"/>
      <c r="AP68515" s="9"/>
      <c r="AQ68515" s="9"/>
    </row>
    <row r="68516" spans="41:43" x14ac:dyDescent="0.3">
      <c r="AO68516" s="9"/>
      <c r="AP68516" s="9"/>
      <c r="AQ68516" s="9"/>
    </row>
    <row r="68517" spans="41:43" x14ac:dyDescent="0.3">
      <c r="AO68517" s="9"/>
      <c r="AP68517" s="9"/>
      <c r="AQ68517" s="9"/>
    </row>
    <row r="68518" spans="41:43" x14ac:dyDescent="0.3">
      <c r="AO68518" s="9"/>
      <c r="AP68518" s="9"/>
      <c r="AQ68518" s="9"/>
    </row>
    <row r="68519" spans="41:43" x14ac:dyDescent="0.3">
      <c r="AO68519" s="9"/>
      <c r="AP68519" s="9"/>
      <c r="AQ68519" s="9"/>
    </row>
    <row r="68520" spans="41:43" x14ac:dyDescent="0.3">
      <c r="AO68520" s="9"/>
      <c r="AP68520" s="9"/>
      <c r="AQ68520" s="9"/>
    </row>
    <row r="68521" spans="41:43" x14ac:dyDescent="0.3">
      <c r="AO68521" s="9"/>
      <c r="AP68521" s="9"/>
      <c r="AQ68521" s="9"/>
    </row>
    <row r="68522" spans="41:43" x14ac:dyDescent="0.3">
      <c r="AO68522" s="9"/>
      <c r="AP68522" s="9"/>
      <c r="AQ68522" s="9"/>
    </row>
    <row r="68523" spans="41:43" x14ac:dyDescent="0.3">
      <c r="AO68523" s="9"/>
      <c r="AP68523" s="9"/>
      <c r="AQ68523" s="9"/>
    </row>
    <row r="68524" spans="41:43" x14ac:dyDescent="0.3">
      <c r="AO68524" s="9"/>
      <c r="AP68524" s="9"/>
      <c r="AQ68524" s="9"/>
    </row>
    <row r="68525" spans="41:43" x14ac:dyDescent="0.3">
      <c r="AO68525" s="9"/>
      <c r="AP68525" s="9"/>
      <c r="AQ68525" s="9"/>
    </row>
    <row r="68526" spans="41:43" x14ac:dyDescent="0.3">
      <c r="AO68526" s="9"/>
      <c r="AP68526" s="9"/>
      <c r="AQ68526" s="9"/>
    </row>
    <row r="68527" spans="41:43" x14ac:dyDescent="0.3">
      <c r="AO68527" s="9"/>
      <c r="AP68527" s="9"/>
      <c r="AQ68527" s="9"/>
    </row>
    <row r="68528" spans="41:43" x14ac:dyDescent="0.3">
      <c r="AO68528" s="9"/>
      <c r="AP68528" s="9"/>
      <c r="AQ68528" s="9"/>
    </row>
    <row r="68529" spans="41:43" x14ac:dyDescent="0.3">
      <c r="AO68529" s="9"/>
      <c r="AP68529" s="9"/>
      <c r="AQ68529" s="9"/>
    </row>
    <row r="68530" spans="41:43" x14ac:dyDescent="0.3">
      <c r="AO68530" s="9"/>
      <c r="AP68530" s="9"/>
      <c r="AQ68530" s="9"/>
    </row>
    <row r="68531" spans="41:43" x14ac:dyDescent="0.3">
      <c r="AO68531" s="9"/>
      <c r="AP68531" s="9"/>
      <c r="AQ68531" s="9"/>
    </row>
    <row r="68532" spans="41:43" x14ac:dyDescent="0.3">
      <c r="AO68532" s="9"/>
      <c r="AP68532" s="9"/>
      <c r="AQ68532" s="9"/>
    </row>
    <row r="68533" spans="41:43" x14ac:dyDescent="0.3">
      <c r="AO68533" s="9"/>
      <c r="AP68533" s="9"/>
      <c r="AQ68533" s="9"/>
    </row>
    <row r="68534" spans="41:43" x14ac:dyDescent="0.3">
      <c r="AO68534" s="9"/>
      <c r="AP68534" s="9"/>
      <c r="AQ68534" s="9"/>
    </row>
    <row r="68535" spans="41:43" x14ac:dyDescent="0.3">
      <c r="AO68535" s="9"/>
      <c r="AP68535" s="9"/>
      <c r="AQ68535" s="9"/>
    </row>
    <row r="68536" spans="41:43" x14ac:dyDescent="0.3">
      <c r="AO68536" s="9"/>
      <c r="AP68536" s="9"/>
      <c r="AQ68536" s="9"/>
    </row>
    <row r="68537" spans="41:43" x14ac:dyDescent="0.3">
      <c r="AO68537" s="9"/>
      <c r="AP68537" s="9"/>
      <c r="AQ68537" s="9"/>
    </row>
    <row r="68538" spans="41:43" x14ac:dyDescent="0.3">
      <c r="AO68538" s="9"/>
      <c r="AP68538" s="9"/>
      <c r="AQ68538" s="9"/>
    </row>
    <row r="68539" spans="41:43" x14ac:dyDescent="0.3">
      <c r="AO68539" s="9"/>
      <c r="AP68539" s="9"/>
      <c r="AQ68539" s="9"/>
    </row>
    <row r="68540" spans="41:43" x14ac:dyDescent="0.3">
      <c r="AO68540" s="9"/>
      <c r="AP68540" s="9"/>
      <c r="AQ68540" s="9"/>
    </row>
    <row r="68541" spans="41:43" x14ac:dyDescent="0.3">
      <c r="AO68541" s="9"/>
      <c r="AP68541" s="9"/>
      <c r="AQ68541" s="9"/>
    </row>
    <row r="68542" spans="41:43" x14ac:dyDescent="0.3">
      <c r="AO68542" s="9"/>
      <c r="AP68542" s="9"/>
      <c r="AQ68542" s="9"/>
    </row>
    <row r="68543" spans="41:43" x14ac:dyDescent="0.3">
      <c r="AO68543" s="9"/>
      <c r="AP68543" s="9"/>
      <c r="AQ68543" s="9"/>
    </row>
    <row r="68544" spans="41:43" x14ac:dyDescent="0.3">
      <c r="AO68544" s="9"/>
      <c r="AP68544" s="9"/>
      <c r="AQ68544" s="9"/>
    </row>
    <row r="68545" spans="41:43" x14ac:dyDescent="0.3">
      <c r="AO68545" s="9"/>
      <c r="AP68545" s="9"/>
      <c r="AQ68545" s="9"/>
    </row>
    <row r="68546" spans="41:43" x14ac:dyDescent="0.3">
      <c r="AO68546" s="9"/>
      <c r="AP68546" s="9"/>
      <c r="AQ68546" s="9"/>
    </row>
    <row r="68547" spans="41:43" x14ac:dyDescent="0.3">
      <c r="AO68547" s="9"/>
      <c r="AP68547" s="9"/>
      <c r="AQ68547" s="9"/>
    </row>
    <row r="68548" spans="41:43" x14ac:dyDescent="0.3">
      <c r="AO68548" s="9"/>
      <c r="AP68548" s="9"/>
      <c r="AQ68548" s="9"/>
    </row>
    <row r="68549" spans="41:43" x14ac:dyDescent="0.3">
      <c r="AO68549" s="9"/>
      <c r="AP68549" s="9"/>
      <c r="AQ68549" s="9"/>
    </row>
    <row r="68550" spans="41:43" x14ac:dyDescent="0.3">
      <c r="AO68550" s="9"/>
      <c r="AP68550" s="9"/>
      <c r="AQ68550" s="9"/>
    </row>
    <row r="68551" spans="41:43" x14ac:dyDescent="0.3">
      <c r="AO68551" s="9"/>
      <c r="AP68551" s="9"/>
      <c r="AQ68551" s="9"/>
    </row>
    <row r="68552" spans="41:43" x14ac:dyDescent="0.3">
      <c r="AO68552" s="9"/>
      <c r="AP68552" s="9"/>
      <c r="AQ68552" s="9"/>
    </row>
    <row r="68553" spans="41:43" x14ac:dyDescent="0.3">
      <c r="AO68553" s="9"/>
      <c r="AP68553" s="9"/>
      <c r="AQ68553" s="9"/>
    </row>
    <row r="68554" spans="41:43" x14ac:dyDescent="0.3">
      <c r="AO68554" s="9"/>
      <c r="AP68554" s="9"/>
      <c r="AQ68554" s="9"/>
    </row>
    <row r="68555" spans="41:43" x14ac:dyDescent="0.3">
      <c r="AO68555" s="9"/>
      <c r="AP68555" s="9"/>
      <c r="AQ68555" s="9"/>
    </row>
    <row r="68556" spans="41:43" x14ac:dyDescent="0.3">
      <c r="AO68556" s="9"/>
      <c r="AP68556" s="9"/>
      <c r="AQ68556" s="9"/>
    </row>
    <row r="68557" spans="41:43" x14ac:dyDescent="0.3">
      <c r="AO68557" s="9"/>
      <c r="AP68557" s="9"/>
      <c r="AQ68557" s="9"/>
    </row>
    <row r="68558" spans="41:43" x14ac:dyDescent="0.3">
      <c r="AO68558" s="9"/>
      <c r="AP68558" s="9"/>
      <c r="AQ68558" s="9"/>
    </row>
    <row r="68559" spans="41:43" x14ac:dyDescent="0.3">
      <c r="AO68559" s="9"/>
      <c r="AP68559" s="9"/>
      <c r="AQ68559" s="9"/>
    </row>
    <row r="68560" spans="41:43" x14ac:dyDescent="0.3">
      <c r="AO68560" s="9"/>
      <c r="AP68560" s="9"/>
      <c r="AQ68560" s="9"/>
    </row>
    <row r="68561" spans="41:43" x14ac:dyDescent="0.3">
      <c r="AO68561" s="9"/>
      <c r="AP68561" s="9"/>
      <c r="AQ68561" s="9"/>
    </row>
    <row r="68562" spans="41:43" x14ac:dyDescent="0.3">
      <c r="AO68562" s="9"/>
      <c r="AP68562" s="9"/>
      <c r="AQ68562" s="9"/>
    </row>
    <row r="68563" spans="41:43" x14ac:dyDescent="0.3">
      <c r="AO68563" s="9"/>
      <c r="AP68563" s="9"/>
      <c r="AQ68563" s="9"/>
    </row>
    <row r="68564" spans="41:43" x14ac:dyDescent="0.3">
      <c r="AO68564" s="9"/>
      <c r="AP68564" s="9"/>
      <c r="AQ68564" s="9"/>
    </row>
    <row r="68565" spans="41:43" x14ac:dyDescent="0.3">
      <c r="AO68565" s="9"/>
      <c r="AP68565" s="9"/>
      <c r="AQ68565" s="9"/>
    </row>
    <row r="68566" spans="41:43" x14ac:dyDescent="0.3">
      <c r="AO68566" s="9"/>
      <c r="AP68566" s="9"/>
      <c r="AQ68566" s="9"/>
    </row>
    <row r="68567" spans="41:43" x14ac:dyDescent="0.3">
      <c r="AO68567" s="9"/>
      <c r="AP68567" s="9"/>
      <c r="AQ68567" s="9"/>
    </row>
    <row r="68568" spans="41:43" x14ac:dyDescent="0.3">
      <c r="AO68568" s="9"/>
      <c r="AP68568" s="9"/>
      <c r="AQ68568" s="9"/>
    </row>
    <row r="68569" spans="41:43" x14ac:dyDescent="0.3">
      <c r="AO68569" s="9"/>
      <c r="AP68569" s="9"/>
      <c r="AQ68569" s="9"/>
    </row>
    <row r="68570" spans="41:43" x14ac:dyDescent="0.3">
      <c r="AO68570" s="9"/>
      <c r="AP68570" s="9"/>
      <c r="AQ68570" s="9"/>
    </row>
    <row r="68571" spans="41:43" x14ac:dyDescent="0.3">
      <c r="AO68571" s="9"/>
      <c r="AP68571" s="9"/>
      <c r="AQ68571" s="9"/>
    </row>
    <row r="68572" spans="41:43" x14ac:dyDescent="0.3">
      <c r="AO68572" s="9"/>
      <c r="AP68572" s="9"/>
      <c r="AQ68572" s="9"/>
    </row>
    <row r="68573" spans="41:43" x14ac:dyDescent="0.3">
      <c r="AO68573" s="9"/>
      <c r="AP68573" s="9"/>
      <c r="AQ68573" s="9"/>
    </row>
    <row r="68574" spans="41:43" x14ac:dyDescent="0.3">
      <c r="AO68574" s="9"/>
      <c r="AP68574" s="9"/>
      <c r="AQ68574" s="9"/>
    </row>
    <row r="68575" spans="41:43" x14ac:dyDescent="0.3">
      <c r="AO68575" s="9"/>
      <c r="AP68575" s="9"/>
      <c r="AQ68575" s="9"/>
    </row>
    <row r="68576" spans="41:43" x14ac:dyDescent="0.3">
      <c r="AO68576" s="9"/>
      <c r="AP68576" s="9"/>
      <c r="AQ68576" s="9"/>
    </row>
    <row r="68577" spans="41:43" x14ac:dyDescent="0.3">
      <c r="AO68577" s="9"/>
      <c r="AP68577" s="9"/>
      <c r="AQ68577" s="9"/>
    </row>
    <row r="68578" spans="41:43" x14ac:dyDescent="0.3">
      <c r="AO68578" s="9"/>
      <c r="AP68578" s="9"/>
      <c r="AQ68578" s="9"/>
    </row>
    <row r="68579" spans="41:43" x14ac:dyDescent="0.3">
      <c r="AO68579" s="9"/>
      <c r="AP68579" s="9"/>
      <c r="AQ68579" s="9"/>
    </row>
    <row r="68580" spans="41:43" x14ac:dyDescent="0.3">
      <c r="AO68580" s="9"/>
      <c r="AP68580" s="9"/>
      <c r="AQ68580" s="9"/>
    </row>
    <row r="68581" spans="41:43" x14ac:dyDescent="0.3">
      <c r="AO68581" s="9"/>
      <c r="AP68581" s="9"/>
      <c r="AQ68581" s="9"/>
    </row>
    <row r="68582" spans="41:43" x14ac:dyDescent="0.3">
      <c r="AO68582" s="9"/>
      <c r="AP68582" s="9"/>
      <c r="AQ68582" s="9"/>
    </row>
    <row r="68583" spans="41:43" x14ac:dyDescent="0.3">
      <c r="AO68583" s="9"/>
      <c r="AP68583" s="9"/>
      <c r="AQ68583" s="9"/>
    </row>
    <row r="68584" spans="41:43" x14ac:dyDescent="0.3">
      <c r="AO68584" s="9"/>
      <c r="AP68584" s="9"/>
      <c r="AQ68584" s="9"/>
    </row>
    <row r="68585" spans="41:43" x14ac:dyDescent="0.3">
      <c r="AO68585" s="9"/>
      <c r="AP68585" s="9"/>
      <c r="AQ68585" s="9"/>
    </row>
    <row r="68586" spans="41:43" x14ac:dyDescent="0.3">
      <c r="AO68586" s="9"/>
      <c r="AP68586" s="9"/>
      <c r="AQ68586" s="9"/>
    </row>
    <row r="68587" spans="41:43" x14ac:dyDescent="0.3">
      <c r="AO68587" s="9"/>
      <c r="AP68587" s="9"/>
      <c r="AQ68587" s="9"/>
    </row>
    <row r="68588" spans="41:43" x14ac:dyDescent="0.3">
      <c r="AO68588" s="9"/>
      <c r="AP68588" s="9"/>
      <c r="AQ68588" s="9"/>
    </row>
    <row r="68589" spans="41:43" x14ac:dyDescent="0.3">
      <c r="AO68589" s="9"/>
      <c r="AP68589" s="9"/>
      <c r="AQ68589" s="9"/>
    </row>
    <row r="68590" spans="41:43" x14ac:dyDescent="0.3">
      <c r="AO68590" s="9"/>
      <c r="AP68590" s="9"/>
      <c r="AQ68590" s="9"/>
    </row>
    <row r="68591" spans="41:43" x14ac:dyDescent="0.3">
      <c r="AO68591" s="9"/>
      <c r="AP68591" s="9"/>
      <c r="AQ68591" s="9"/>
    </row>
    <row r="68592" spans="41:43" x14ac:dyDescent="0.3">
      <c r="AO68592" s="9"/>
      <c r="AP68592" s="9"/>
      <c r="AQ68592" s="9"/>
    </row>
    <row r="68593" spans="41:43" x14ac:dyDescent="0.3">
      <c r="AO68593" s="9"/>
      <c r="AP68593" s="9"/>
      <c r="AQ68593" s="9"/>
    </row>
    <row r="68594" spans="41:43" x14ac:dyDescent="0.3">
      <c r="AO68594" s="9"/>
      <c r="AP68594" s="9"/>
      <c r="AQ68594" s="9"/>
    </row>
    <row r="68595" spans="41:43" x14ac:dyDescent="0.3">
      <c r="AO68595" s="9"/>
      <c r="AP68595" s="9"/>
      <c r="AQ68595" s="9"/>
    </row>
    <row r="68596" spans="41:43" x14ac:dyDescent="0.3">
      <c r="AO68596" s="9"/>
      <c r="AP68596" s="9"/>
      <c r="AQ68596" s="9"/>
    </row>
    <row r="68597" spans="41:43" x14ac:dyDescent="0.3">
      <c r="AO68597" s="9"/>
      <c r="AP68597" s="9"/>
      <c r="AQ68597" s="9"/>
    </row>
    <row r="68598" spans="41:43" x14ac:dyDescent="0.3">
      <c r="AO68598" s="9"/>
      <c r="AP68598" s="9"/>
      <c r="AQ68598" s="9"/>
    </row>
    <row r="68599" spans="41:43" x14ac:dyDescent="0.3">
      <c r="AO68599" s="9"/>
      <c r="AP68599" s="9"/>
      <c r="AQ68599" s="9"/>
    </row>
    <row r="68600" spans="41:43" x14ac:dyDescent="0.3">
      <c r="AO68600" s="9"/>
      <c r="AP68600" s="9"/>
      <c r="AQ68600" s="9"/>
    </row>
    <row r="68601" spans="41:43" x14ac:dyDescent="0.3">
      <c r="AO68601" s="9"/>
      <c r="AP68601" s="9"/>
      <c r="AQ68601" s="9"/>
    </row>
    <row r="68602" spans="41:43" x14ac:dyDescent="0.3">
      <c r="AO68602" s="9"/>
      <c r="AP68602" s="9"/>
      <c r="AQ68602" s="9"/>
    </row>
    <row r="68603" spans="41:43" x14ac:dyDescent="0.3">
      <c r="AO68603" s="9"/>
      <c r="AP68603" s="9"/>
      <c r="AQ68603" s="9"/>
    </row>
    <row r="68604" spans="41:43" x14ac:dyDescent="0.3">
      <c r="AO68604" s="9"/>
      <c r="AP68604" s="9"/>
      <c r="AQ68604" s="9"/>
    </row>
    <row r="68605" spans="41:43" x14ac:dyDescent="0.3">
      <c r="AO68605" s="9"/>
      <c r="AP68605" s="9"/>
      <c r="AQ68605" s="9"/>
    </row>
    <row r="68606" spans="41:43" x14ac:dyDescent="0.3">
      <c r="AO68606" s="9"/>
      <c r="AP68606" s="9"/>
      <c r="AQ68606" s="9"/>
    </row>
    <row r="68607" spans="41:43" x14ac:dyDescent="0.3">
      <c r="AO68607" s="9"/>
      <c r="AP68607" s="9"/>
      <c r="AQ68607" s="9"/>
    </row>
    <row r="68608" spans="41:43" x14ac:dyDescent="0.3">
      <c r="AO68608" s="9"/>
      <c r="AP68608" s="9"/>
      <c r="AQ68608" s="9"/>
    </row>
    <row r="68609" spans="41:43" x14ac:dyDescent="0.3">
      <c r="AO68609" s="9"/>
      <c r="AP68609" s="9"/>
      <c r="AQ68609" s="9"/>
    </row>
    <row r="68610" spans="41:43" x14ac:dyDescent="0.3">
      <c r="AO68610" s="9"/>
      <c r="AP68610" s="9"/>
      <c r="AQ68610" s="9"/>
    </row>
    <row r="68611" spans="41:43" x14ac:dyDescent="0.3">
      <c r="AO68611" s="9"/>
      <c r="AP68611" s="9"/>
      <c r="AQ68611" s="9"/>
    </row>
    <row r="68612" spans="41:43" x14ac:dyDescent="0.3">
      <c r="AO68612" s="9"/>
      <c r="AP68612" s="9"/>
      <c r="AQ68612" s="9"/>
    </row>
    <row r="68613" spans="41:43" x14ac:dyDescent="0.3">
      <c r="AO68613" s="9"/>
      <c r="AP68613" s="9"/>
      <c r="AQ68613" s="9"/>
    </row>
    <row r="68614" spans="41:43" x14ac:dyDescent="0.3">
      <c r="AO68614" s="9"/>
      <c r="AP68614" s="9"/>
      <c r="AQ68614" s="9"/>
    </row>
    <row r="68615" spans="41:43" x14ac:dyDescent="0.3">
      <c r="AO68615" s="9"/>
      <c r="AP68615" s="9"/>
      <c r="AQ68615" s="9"/>
    </row>
    <row r="68616" spans="41:43" x14ac:dyDescent="0.3">
      <c r="AO68616" s="9"/>
      <c r="AP68616" s="9"/>
      <c r="AQ68616" s="9"/>
    </row>
    <row r="68617" spans="41:43" x14ac:dyDescent="0.3">
      <c r="AO68617" s="9"/>
      <c r="AP68617" s="9"/>
      <c r="AQ68617" s="9"/>
    </row>
    <row r="68618" spans="41:43" x14ac:dyDescent="0.3">
      <c r="AO68618" s="9"/>
      <c r="AP68618" s="9"/>
      <c r="AQ68618" s="9"/>
    </row>
    <row r="68619" spans="41:43" x14ac:dyDescent="0.3">
      <c r="AO68619" s="9"/>
      <c r="AP68619" s="9"/>
      <c r="AQ68619" s="9"/>
    </row>
    <row r="68620" spans="41:43" x14ac:dyDescent="0.3">
      <c r="AO68620" s="9"/>
      <c r="AP68620" s="9"/>
      <c r="AQ68620" s="9"/>
    </row>
    <row r="68621" spans="41:43" x14ac:dyDescent="0.3">
      <c r="AO68621" s="9"/>
      <c r="AP68621" s="9"/>
      <c r="AQ68621" s="9"/>
    </row>
    <row r="68622" spans="41:43" x14ac:dyDescent="0.3">
      <c r="AO68622" s="9"/>
      <c r="AP68622" s="9"/>
      <c r="AQ68622" s="9"/>
    </row>
    <row r="68623" spans="41:43" x14ac:dyDescent="0.3">
      <c r="AO68623" s="9"/>
      <c r="AP68623" s="9"/>
      <c r="AQ68623" s="9"/>
    </row>
    <row r="68624" spans="41:43" x14ac:dyDescent="0.3">
      <c r="AO68624" s="9"/>
      <c r="AP68624" s="9"/>
      <c r="AQ68624" s="9"/>
    </row>
    <row r="68625" spans="41:43" x14ac:dyDescent="0.3">
      <c r="AO68625" s="9"/>
      <c r="AP68625" s="9"/>
      <c r="AQ68625" s="9"/>
    </row>
    <row r="68626" spans="41:43" x14ac:dyDescent="0.3">
      <c r="AO68626" s="9"/>
      <c r="AP68626" s="9"/>
      <c r="AQ68626" s="9"/>
    </row>
    <row r="68627" spans="41:43" x14ac:dyDescent="0.3">
      <c r="AO68627" s="9"/>
      <c r="AP68627" s="9"/>
      <c r="AQ68627" s="9"/>
    </row>
    <row r="68628" spans="41:43" x14ac:dyDescent="0.3">
      <c r="AO68628" s="9"/>
      <c r="AP68628" s="9"/>
      <c r="AQ68628" s="9"/>
    </row>
    <row r="68629" spans="41:43" x14ac:dyDescent="0.3">
      <c r="AO68629" s="9"/>
      <c r="AP68629" s="9"/>
      <c r="AQ68629" s="9"/>
    </row>
    <row r="68630" spans="41:43" x14ac:dyDescent="0.3">
      <c r="AO68630" s="9"/>
      <c r="AP68630" s="9"/>
      <c r="AQ68630" s="9"/>
    </row>
    <row r="68631" spans="41:43" x14ac:dyDescent="0.3">
      <c r="AO68631" s="9"/>
      <c r="AP68631" s="9"/>
      <c r="AQ68631" s="9"/>
    </row>
    <row r="68632" spans="41:43" x14ac:dyDescent="0.3">
      <c r="AO68632" s="9"/>
      <c r="AP68632" s="9"/>
      <c r="AQ68632" s="9"/>
    </row>
    <row r="68633" spans="41:43" x14ac:dyDescent="0.3">
      <c r="AO68633" s="9"/>
      <c r="AP68633" s="9"/>
      <c r="AQ68633" s="9"/>
    </row>
    <row r="68634" spans="41:43" x14ac:dyDescent="0.3">
      <c r="AO68634" s="9"/>
      <c r="AP68634" s="9"/>
      <c r="AQ68634" s="9"/>
    </row>
    <row r="68635" spans="41:43" x14ac:dyDescent="0.3">
      <c r="AO68635" s="9"/>
      <c r="AP68635" s="9"/>
      <c r="AQ68635" s="9"/>
    </row>
    <row r="68636" spans="41:43" x14ac:dyDescent="0.3">
      <c r="AO68636" s="9"/>
      <c r="AP68636" s="9"/>
      <c r="AQ68636" s="9"/>
    </row>
    <row r="68637" spans="41:43" x14ac:dyDescent="0.3">
      <c r="AO68637" s="9"/>
      <c r="AP68637" s="9"/>
      <c r="AQ68637" s="9"/>
    </row>
    <row r="68638" spans="41:43" x14ac:dyDescent="0.3">
      <c r="AO68638" s="9"/>
      <c r="AP68638" s="9"/>
      <c r="AQ68638" s="9"/>
    </row>
    <row r="68639" spans="41:43" x14ac:dyDescent="0.3">
      <c r="AO68639" s="9"/>
      <c r="AP68639" s="9"/>
      <c r="AQ68639" s="9"/>
    </row>
    <row r="68640" spans="41:43" x14ac:dyDescent="0.3">
      <c r="AO68640" s="9"/>
      <c r="AP68640" s="9"/>
      <c r="AQ68640" s="9"/>
    </row>
    <row r="68641" spans="41:43" x14ac:dyDescent="0.3">
      <c r="AO68641" s="9"/>
      <c r="AP68641" s="9"/>
      <c r="AQ68641" s="9"/>
    </row>
    <row r="68642" spans="41:43" x14ac:dyDescent="0.3">
      <c r="AO68642" s="9"/>
      <c r="AP68642" s="9"/>
      <c r="AQ68642" s="9"/>
    </row>
    <row r="68643" spans="41:43" x14ac:dyDescent="0.3">
      <c r="AO68643" s="9"/>
      <c r="AP68643" s="9"/>
      <c r="AQ68643" s="9"/>
    </row>
    <row r="68644" spans="41:43" x14ac:dyDescent="0.3">
      <c r="AO68644" s="9"/>
      <c r="AP68644" s="9"/>
      <c r="AQ68644" s="9"/>
    </row>
    <row r="68645" spans="41:43" x14ac:dyDescent="0.3">
      <c r="AO68645" s="9"/>
      <c r="AP68645" s="9"/>
      <c r="AQ68645" s="9"/>
    </row>
    <row r="68646" spans="41:43" x14ac:dyDescent="0.3">
      <c r="AO68646" s="9"/>
      <c r="AP68646" s="9"/>
      <c r="AQ68646" s="9"/>
    </row>
    <row r="68647" spans="41:43" x14ac:dyDescent="0.3">
      <c r="AO68647" s="9"/>
      <c r="AP68647" s="9"/>
      <c r="AQ68647" s="9"/>
    </row>
    <row r="68648" spans="41:43" x14ac:dyDescent="0.3">
      <c r="AO68648" s="9"/>
      <c r="AP68648" s="9"/>
      <c r="AQ68648" s="9"/>
    </row>
    <row r="68649" spans="41:43" x14ac:dyDescent="0.3">
      <c r="AO68649" s="9"/>
      <c r="AP68649" s="9"/>
      <c r="AQ68649" s="9"/>
    </row>
    <row r="68650" spans="41:43" x14ac:dyDescent="0.3">
      <c r="AO68650" s="9"/>
      <c r="AP68650" s="9"/>
      <c r="AQ68650" s="9"/>
    </row>
    <row r="68651" spans="41:43" x14ac:dyDescent="0.3">
      <c r="AO68651" s="9"/>
      <c r="AP68651" s="9"/>
      <c r="AQ68651" s="9"/>
    </row>
    <row r="68652" spans="41:43" x14ac:dyDescent="0.3">
      <c r="AO68652" s="9"/>
      <c r="AP68652" s="9"/>
      <c r="AQ68652" s="9"/>
    </row>
    <row r="68653" spans="41:43" x14ac:dyDescent="0.3">
      <c r="AO68653" s="9"/>
      <c r="AP68653" s="9"/>
      <c r="AQ68653" s="9"/>
    </row>
    <row r="68654" spans="41:43" x14ac:dyDescent="0.3">
      <c r="AO68654" s="9"/>
      <c r="AP68654" s="9"/>
      <c r="AQ68654" s="9"/>
    </row>
    <row r="68655" spans="41:43" x14ac:dyDescent="0.3">
      <c r="AO68655" s="9"/>
      <c r="AP68655" s="9"/>
      <c r="AQ68655" s="9"/>
    </row>
    <row r="68656" spans="41:43" x14ac:dyDescent="0.3">
      <c r="AO68656" s="9"/>
      <c r="AP68656" s="9"/>
      <c r="AQ68656" s="9"/>
    </row>
    <row r="68657" spans="41:43" x14ac:dyDescent="0.3">
      <c r="AO68657" s="9"/>
      <c r="AP68657" s="9"/>
      <c r="AQ68657" s="9"/>
    </row>
    <row r="68658" spans="41:43" x14ac:dyDescent="0.3">
      <c r="AO68658" s="9"/>
      <c r="AP68658" s="9"/>
      <c r="AQ68658" s="9"/>
    </row>
    <row r="68659" spans="41:43" x14ac:dyDescent="0.3">
      <c r="AO68659" s="9"/>
      <c r="AP68659" s="9"/>
      <c r="AQ68659" s="9"/>
    </row>
    <row r="68660" spans="41:43" x14ac:dyDescent="0.3">
      <c r="AO68660" s="9"/>
      <c r="AP68660" s="9"/>
      <c r="AQ68660" s="9"/>
    </row>
    <row r="68661" spans="41:43" x14ac:dyDescent="0.3">
      <c r="AO68661" s="9"/>
      <c r="AP68661" s="9"/>
      <c r="AQ68661" s="9"/>
    </row>
    <row r="68662" spans="41:43" x14ac:dyDescent="0.3">
      <c r="AO68662" s="9"/>
      <c r="AP68662" s="9"/>
      <c r="AQ68662" s="9"/>
    </row>
    <row r="68663" spans="41:43" x14ac:dyDescent="0.3">
      <c r="AO68663" s="9"/>
      <c r="AP68663" s="9"/>
      <c r="AQ68663" s="9"/>
    </row>
    <row r="68664" spans="41:43" x14ac:dyDescent="0.3">
      <c r="AO68664" s="9"/>
      <c r="AP68664" s="9"/>
      <c r="AQ68664" s="9"/>
    </row>
    <row r="68665" spans="41:43" x14ac:dyDescent="0.3">
      <c r="AO68665" s="9"/>
      <c r="AP68665" s="9"/>
      <c r="AQ68665" s="9"/>
    </row>
    <row r="68666" spans="41:43" x14ac:dyDescent="0.3">
      <c r="AO68666" s="9"/>
      <c r="AP68666" s="9"/>
      <c r="AQ68666" s="9"/>
    </row>
    <row r="68667" spans="41:43" x14ac:dyDescent="0.3">
      <c r="AO68667" s="9"/>
      <c r="AP68667" s="9"/>
      <c r="AQ68667" s="9"/>
    </row>
    <row r="68668" spans="41:43" x14ac:dyDescent="0.3">
      <c r="AO68668" s="9"/>
      <c r="AP68668" s="9"/>
      <c r="AQ68668" s="9"/>
    </row>
    <row r="68669" spans="41:43" x14ac:dyDescent="0.3">
      <c r="AO68669" s="9"/>
      <c r="AP68669" s="9"/>
      <c r="AQ68669" s="9"/>
    </row>
    <row r="68670" spans="41:43" x14ac:dyDescent="0.3">
      <c r="AO68670" s="9"/>
      <c r="AP68670" s="9"/>
      <c r="AQ68670" s="9"/>
    </row>
    <row r="68671" spans="41:43" x14ac:dyDescent="0.3">
      <c r="AO68671" s="9"/>
      <c r="AP68671" s="9"/>
      <c r="AQ68671" s="9"/>
    </row>
    <row r="68672" spans="41:43" x14ac:dyDescent="0.3">
      <c r="AO68672" s="9"/>
      <c r="AP68672" s="9"/>
      <c r="AQ68672" s="9"/>
    </row>
    <row r="68673" spans="41:43" x14ac:dyDescent="0.3">
      <c r="AO68673" s="9"/>
      <c r="AP68673" s="9"/>
      <c r="AQ68673" s="9"/>
    </row>
    <row r="68674" spans="41:43" x14ac:dyDescent="0.3">
      <c r="AO68674" s="9"/>
      <c r="AP68674" s="9"/>
      <c r="AQ68674" s="9"/>
    </row>
    <row r="68675" spans="41:43" x14ac:dyDescent="0.3">
      <c r="AO68675" s="9"/>
      <c r="AP68675" s="9"/>
      <c r="AQ68675" s="9"/>
    </row>
    <row r="68676" spans="41:43" x14ac:dyDescent="0.3">
      <c r="AO68676" s="9"/>
      <c r="AP68676" s="9"/>
      <c r="AQ68676" s="9"/>
    </row>
    <row r="68677" spans="41:43" x14ac:dyDescent="0.3">
      <c r="AO68677" s="9"/>
      <c r="AP68677" s="9"/>
      <c r="AQ68677" s="9"/>
    </row>
    <row r="68678" spans="41:43" x14ac:dyDescent="0.3">
      <c r="AO68678" s="9"/>
      <c r="AP68678" s="9"/>
      <c r="AQ68678" s="9"/>
    </row>
    <row r="68679" spans="41:43" x14ac:dyDescent="0.3">
      <c r="AO68679" s="9"/>
      <c r="AP68679" s="9"/>
      <c r="AQ68679" s="9"/>
    </row>
    <row r="68680" spans="41:43" x14ac:dyDescent="0.3">
      <c r="AO68680" s="9"/>
      <c r="AP68680" s="9"/>
      <c r="AQ68680" s="9"/>
    </row>
    <row r="68681" spans="41:43" x14ac:dyDescent="0.3">
      <c r="AO68681" s="9"/>
      <c r="AP68681" s="9"/>
      <c r="AQ68681" s="9"/>
    </row>
    <row r="68682" spans="41:43" x14ac:dyDescent="0.3">
      <c r="AO68682" s="9"/>
      <c r="AP68682" s="9"/>
      <c r="AQ68682" s="9"/>
    </row>
    <row r="68683" spans="41:43" x14ac:dyDescent="0.3">
      <c r="AO68683" s="9"/>
      <c r="AP68683" s="9"/>
      <c r="AQ68683" s="9"/>
    </row>
    <row r="68684" spans="41:43" x14ac:dyDescent="0.3">
      <c r="AO68684" s="9"/>
      <c r="AP68684" s="9"/>
      <c r="AQ68684" s="9"/>
    </row>
    <row r="68685" spans="41:43" x14ac:dyDescent="0.3">
      <c r="AO68685" s="9"/>
      <c r="AP68685" s="9"/>
      <c r="AQ68685" s="9"/>
    </row>
    <row r="68686" spans="41:43" x14ac:dyDescent="0.3">
      <c r="AO68686" s="9"/>
      <c r="AP68686" s="9"/>
      <c r="AQ68686" s="9"/>
    </row>
    <row r="68687" spans="41:43" x14ac:dyDescent="0.3">
      <c r="AO68687" s="9"/>
      <c r="AP68687" s="9"/>
      <c r="AQ68687" s="9"/>
    </row>
    <row r="68688" spans="41:43" x14ac:dyDescent="0.3">
      <c r="AO68688" s="9"/>
      <c r="AP68688" s="9"/>
      <c r="AQ68688" s="9"/>
    </row>
    <row r="68689" spans="41:43" x14ac:dyDescent="0.3">
      <c r="AO68689" s="9"/>
      <c r="AP68689" s="9"/>
      <c r="AQ68689" s="9"/>
    </row>
    <row r="68690" spans="41:43" x14ac:dyDescent="0.3">
      <c r="AO68690" s="9"/>
      <c r="AP68690" s="9"/>
      <c r="AQ68690" s="9"/>
    </row>
    <row r="68691" spans="41:43" x14ac:dyDescent="0.3">
      <c r="AO68691" s="9"/>
      <c r="AP68691" s="9"/>
      <c r="AQ68691" s="9"/>
    </row>
    <row r="68692" spans="41:43" x14ac:dyDescent="0.3">
      <c r="AO68692" s="9"/>
      <c r="AP68692" s="9"/>
      <c r="AQ68692" s="9"/>
    </row>
    <row r="68693" spans="41:43" x14ac:dyDescent="0.3">
      <c r="AO68693" s="9"/>
      <c r="AP68693" s="9"/>
      <c r="AQ68693" s="9"/>
    </row>
    <row r="68694" spans="41:43" x14ac:dyDescent="0.3">
      <c r="AO68694" s="9"/>
      <c r="AP68694" s="9"/>
      <c r="AQ68694" s="9"/>
    </row>
    <row r="68695" spans="41:43" x14ac:dyDescent="0.3">
      <c r="AO68695" s="9"/>
      <c r="AP68695" s="9"/>
      <c r="AQ68695" s="9"/>
    </row>
    <row r="68696" spans="41:43" x14ac:dyDescent="0.3">
      <c r="AO68696" s="9"/>
      <c r="AP68696" s="9"/>
      <c r="AQ68696" s="9"/>
    </row>
    <row r="68697" spans="41:43" x14ac:dyDescent="0.3">
      <c r="AO68697" s="9"/>
      <c r="AP68697" s="9"/>
      <c r="AQ68697" s="9"/>
    </row>
    <row r="68698" spans="41:43" x14ac:dyDescent="0.3">
      <c r="AO68698" s="9"/>
      <c r="AP68698" s="9"/>
      <c r="AQ68698" s="9"/>
    </row>
    <row r="68699" spans="41:43" x14ac:dyDescent="0.3">
      <c r="AO68699" s="9"/>
      <c r="AP68699" s="9"/>
      <c r="AQ68699" s="9"/>
    </row>
    <row r="68700" spans="41:43" x14ac:dyDescent="0.3">
      <c r="AO68700" s="9"/>
      <c r="AP68700" s="9"/>
      <c r="AQ68700" s="9"/>
    </row>
    <row r="68701" spans="41:43" x14ac:dyDescent="0.3">
      <c r="AO68701" s="9"/>
      <c r="AP68701" s="9"/>
      <c r="AQ68701" s="9"/>
    </row>
    <row r="68702" spans="41:43" x14ac:dyDescent="0.3">
      <c r="AO68702" s="9"/>
      <c r="AP68702" s="9"/>
      <c r="AQ68702" s="9"/>
    </row>
    <row r="68703" spans="41:43" x14ac:dyDescent="0.3">
      <c r="AO68703" s="9"/>
      <c r="AP68703" s="9"/>
      <c r="AQ68703" s="9"/>
    </row>
    <row r="68704" spans="41:43" x14ac:dyDescent="0.3">
      <c r="AO68704" s="9"/>
      <c r="AP68704" s="9"/>
      <c r="AQ68704" s="9"/>
    </row>
    <row r="68705" spans="41:43" x14ac:dyDescent="0.3">
      <c r="AO68705" s="9"/>
      <c r="AP68705" s="9"/>
      <c r="AQ68705" s="9"/>
    </row>
    <row r="68706" spans="41:43" x14ac:dyDescent="0.3">
      <c r="AO68706" s="9"/>
      <c r="AP68706" s="9"/>
      <c r="AQ68706" s="9"/>
    </row>
    <row r="68707" spans="41:43" x14ac:dyDescent="0.3">
      <c r="AO68707" s="9"/>
      <c r="AP68707" s="9"/>
      <c r="AQ68707" s="9"/>
    </row>
    <row r="68708" spans="41:43" x14ac:dyDescent="0.3">
      <c r="AO68708" s="9"/>
      <c r="AP68708" s="9"/>
      <c r="AQ68708" s="9"/>
    </row>
    <row r="68709" spans="41:43" x14ac:dyDescent="0.3">
      <c r="AO68709" s="9"/>
      <c r="AP68709" s="9"/>
      <c r="AQ68709" s="9"/>
    </row>
    <row r="68710" spans="41:43" x14ac:dyDescent="0.3">
      <c r="AO68710" s="9"/>
      <c r="AP68710" s="9"/>
      <c r="AQ68710" s="9"/>
    </row>
    <row r="68711" spans="41:43" x14ac:dyDescent="0.3">
      <c r="AO68711" s="9"/>
      <c r="AP68711" s="9"/>
      <c r="AQ68711" s="9"/>
    </row>
    <row r="68712" spans="41:43" x14ac:dyDescent="0.3">
      <c r="AO68712" s="9"/>
      <c r="AP68712" s="9"/>
      <c r="AQ68712" s="9"/>
    </row>
    <row r="68713" spans="41:43" x14ac:dyDescent="0.3">
      <c r="AO68713" s="9"/>
      <c r="AP68713" s="9"/>
      <c r="AQ68713" s="9"/>
    </row>
    <row r="68714" spans="41:43" x14ac:dyDescent="0.3">
      <c r="AO68714" s="9"/>
      <c r="AP68714" s="9"/>
      <c r="AQ68714" s="9"/>
    </row>
    <row r="68715" spans="41:43" x14ac:dyDescent="0.3">
      <c r="AO68715" s="9"/>
      <c r="AP68715" s="9"/>
      <c r="AQ68715" s="9"/>
    </row>
    <row r="68716" spans="41:43" x14ac:dyDescent="0.3">
      <c r="AO68716" s="9"/>
      <c r="AP68716" s="9"/>
      <c r="AQ68716" s="9"/>
    </row>
    <row r="68717" spans="41:43" x14ac:dyDescent="0.3">
      <c r="AO68717" s="9"/>
      <c r="AP68717" s="9"/>
      <c r="AQ68717" s="9"/>
    </row>
    <row r="68718" spans="41:43" x14ac:dyDescent="0.3">
      <c r="AO68718" s="9"/>
      <c r="AP68718" s="9"/>
      <c r="AQ68718" s="9"/>
    </row>
    <row r="68719" spans="41:43" x14ac:dyDescent="0.3">
      <c r="AO68719" s="9"/>
      <c r="AP68719" s="9"/>
      <c r="AQ68719" s="9"/>
    </row>
    <row r="68720" spans="41:43" x14ac:dyDescent="0.3">
      <c r="AO68720" s="9"/>
      <c r="AP68720" s="9"/>
      <c r="AQ68720" s="9"/>
    </row>
    <row r="68721" spans="41:43" x14ac:dyDescent="0.3">
      <c r="AO68721" s="9"/>
      <c r="AP68721" s="9"/>
      <c r="AQ68721" s="9"/>
    </row>
    <row r="68722" spans="41:43" x14ac:dyDescent="0.3">
      <c r="AO68722" s="9"/>
      <c r="AP68722" s="9"/>
      <c r="AQ68722" s="9"/>
    </row>
    <row r="68723" spans="41:43" x14ac:dyDescent="0.3">
      <c r="AO68723" s="9"/>
      <c r="AP68723" s="9"/>
      <c r="AQ68723" s="9"/>
    </row>
    <row r="68724" spans="41:43" x14ac:dyDescent="0.3">
      <c r="AO68724" s="9"/>
      <c r="AP68724" s="9"/>
      <c r="AQ68724" s="9"/>
    </row>
    <row r="68725" spans="41:43" x14ac:dyDescent="0.3">
      <c r="AO68725" s="9"/>
      <c r="AP68725" s="9"/>
      <c r="AQ68725" s="9"/>
    </row>
    <row r="68726" spans="41:43" x14ac:dyDescent="0.3">
      <c r="AO68726" s="9"/>
      <c r="AP68726" s="9"/>
      <c r="AQ68726" s="9"/>
    </row>
    <row r="68727" spans="41:43" x14ac:dyDescent="0.3">
      <c r="AO68727" s="9"/>
      <c r="AP68727" s="9"/>
      <c r="AQ68727" s="9"/>
    </row>
    <row r="68728" spans="41:43" x14ac:dyDescent="0.3">
      <c r="AO68728" s="9"/>
      <c r="AP68728" s="9"/>
      <c r="AQ68728" s="9"/>
    </row>
    <row r="68729" spans="41:43" x14ac:dyDescent="0.3">
      <c r="AO68729" s="9"/>
      <c r="AP68729" s="9"/>
      <c r="AQ68729" s="9"/>
    </row>
    <row r="68730" spans="41:43" x14ac:dyDescent="0.3">
      <c r="AO68730" s="9"/>
      <c r="AP68730" s="9"/>
      <c r="AQ68730" s="9"/>
    </row>
    <row r="68731" spans="41:43" x14ac:dyDescent="0.3">
      <c r="AO68731" s="9"/>
      <c r="AP68731" s="9"/>
      <c r="AQ68731" s="9"/>
    </row>
    <row r="68732" spans="41:43" x14ac:dyDescent="0.3">
      <c r="AO68732" s="9"/>
      <c r="AP68732" s="9"/>
      <c r="AQ68732" s="9"/>
    </row>
    <row r="68733" spans="41:43" x14ac:dyDescent="0.3">
      <c r="AO68733" s="9"/>
      <c r="AP68733" s="9"/>
      <c r="AQ68733" s="9"/>
    </row>
    <row r="68734" spans="41:43" x14ac:dyDescent="0.3">
      <c r="AO68734" s="9"/>
      <c r="AP68734" s="9"/>
      <c r="AQ68734" s="9"/>
    </row>
    <row r="68735" spans="41:43" x14ac:dyDescent="0.3">
      <c r="AO68735" s="9"/>
      <c r="AP68735" s="9"/>
      <c r="AQ68735" s="9"/>
    </row>
    <row r="68736" spans="41:43" x14ac:dyDescent="0.3">
      <c r="AO68736" s="9"/>
      <c r="AP68736" s="9"/>
      <c r="AQ68736" s="9"/>
    </row>
    <row r="68737" spans="41:43" x14ac:dyDescent="0.3">
      <c r="AO68737" s="9"/>
      <c r="AP68737" s="9"/>
      <c r="AQ68737" s="9"/>
    </row>
    <row r="68738" spans="41:43" x14ac:dyDescent="0.3">
      <c r="AO68738" s="9"/>
      <c r="AP68738" s="9"/>
      <c r="AQ68738" s="9"/>
    </row>
    <row r="68739" spans="41:43" x14ac:dyDescent="0.3">
      <c r="AO68739" s="9"/>
      <c r="AP68739" s="9"/>
      <c r="AQ68739" s="9"/>
    </row>
    <row r="68740" spans="41:43" x14ac:dyDescent="0.3">
      <c r="AO68740" s="9"/>
      <c r="AP68740" s="9"/>
      <c r="AQ68740" s="9"/>
    </row>
    <row r="68741" spans="41:43" x14ac:dyDescent="0.3">
      <c r="AO68741" s="9"/>
      <c r="AP68741" s="9"/>
      <c r="AQ68741" s="9"/>
    </row>
    <row r="68742" spans="41:43" x14ac:dyDescent="0.3">
      <c r="AO68742" s="9"/>
      <c r="AP68742" s="9"/>
      <c r="AQ68742" s="9"/>
    </row>
    <row r="68743" spans="41:43" x14ac:dyDescent="0.3">
      <c r="AO68743" s="9"/>
      <c r="AP68743" s="9"/>
      <c r="AQ68743" s="9"/>
    </row>
    <row r="68744" spans="41:43" x14ac:dyDescent="0.3">
      <c r="AO68744" s="9"/>
      <c r="AP68744" s="9"/>
      <c r="AQ68744" s="9"/>
    </row>
    <row r="68745" spans="41:43" x14ac:dyDescent="0.3">
      <c r="AO68745" s="9"/>
      <c r="AP68745" s="9"/>
      <c r="AQ68745" s="9"/>
    </row>
    <row r="68746" spans="41:43" x14ac:dyDescent="0.3">
      <c r="AO68746" s="9"/>
      <c r="AP68746" s="9"/>
      <c r="AQ68746" s="9"/>
    </row>
    <row r="68747" spans="41:43" x14ac:dyDescent="0.3">
      <c r="AO68747" s="9"/>
      <c r="AP68747" s="9"/>
      <c r="AQ68747" s="9"/>
    </row>
    <row r="68748" spans="41:43" x14ac:dyDescent="0.3">
      <c r="AO68748" s="9"/>
      <c r="AP68748" s="9"/>
      <c r="AQ68748" s="9"/>
    </row>
    <row r="68749" spans="41:43" x14ac:dyDescent="0.3">
      <c r="AO68749" s="9"/>
      <c r="AP68749" s="9"/>
      <c r="AQ68749" s="9"/>
    </row>
    <row r="68750" spans="41:43" x14ac:dyDescent="0.3">
      <c r="AO68750" s="9"/>
      <c r="AP68750" s="9"/>
      <c r="AQ68750" s="9"/>
    </row>
    <row r="68751" spans="41:43" x14ac:dyDescent="0.3">
      <c r="AO68751" s="9"/>
      <c r="AP68751" s="9"/>
      <c r="AQ68751" s="9"/>
    </row>
    <row r="68752" spans="41:43" x14ac:dyDescent="0.3">
      <c r="AO68752" s="9"/>
      <c r="AP68752" s="9"/>
      <c r="AQ68752" s="9"/>
    </row>
    <row r="68753" spans="41:43" x14ac:dyDescent="0.3">
      <c r="AO68753" s="9"/>
      <c r="AP68753" s="9"/>
      <c r="AQ68753" s="9"/>
    </row>
    <row r="68754" spans="41:43" x14ac:dyDescent="0.3">
      <c r="AO68754" s="9"/>
      <c r="AP68754" s="9"/>
      <c r="AQ68754" s="9"/>
    </row>
    <row r="68755" spans="41:43" x14ac:dyDescent="0.3">
      <c r="AO68755" s="9"/>
      <c r="AP68755" s="9"/>
      <c r="AQ68755" s="9"/>
    </row>
    <row r="68756" spans="41:43" x14ac:dyDescent="0.3">
      <c r="AO68756" s="9"/>
      <c r="AP68756" s="9"/>
      <c r="AQ68756" s="9"/>
    </row>
    <row r="68757" spans="41:43" x14ac:dyDescent="0.3">
      <c r="AO68757" s="9"/>
      <c r="AP68757" s="9"/>
      <c r="AQ68757" s="9"/>
    </row>
    <row r="68758" spans="41:43" x14ac:dyDescent="0.3">
      <c r="AO68758" s="9"/>
      <c r="AP68758" s="9"/>
      <c r="AQ68758" s="9"/>
    </row>
    <row r="68759" spans="41:43" x14ac:dyDescent="0.3">
      <c r="AO68759" s="9"/>
      <c r="AP68759" s="9"/>
      <c r="AQ68759" s="9"/>
    </row>
    <row r="68760" spans="41:43" x14ac:dyDescent="0.3">
      <c r="AO68760" s="9"/>
      <c r="AP68760" s="9"/>
      <c r="AQ68760" s="9"/>
    </row>
    <row r="68761" spans="41:43" x14ac:dyDescent="0.3">
      <c r="AO68761" s="9"/>
      <c r="AP68761" s="9"/>
      <c r="AQ68761" s="9"/>
    </row>
    <row r="68762" spans="41:43" x14ac:dyDescent="0.3">
      <c r="AO68762" s="9"/>
      <c r="AP68762" s="9"/>
      <c r="AQ68762" s="9"/>
    </row>
    <row r="68763" spans="41:43" x14ac:dyDescent="0.3">
      <c r="AO68763" s="9"/>
      <c r="AP68763" s="9"/>
      <c r="AQ68763" s="9"/>
    </row>
    <row r="68764" spans="41:43" x14ac:dyDescent="0.3">
      <c r="AO68764" s="9"/>
      <c r="AP68764" s="9"/>
      <c r="AQ68764" s="9"/>
    </row>
    <row r="68765" spans="41:43" x14ac:dyDescent="0.3">
      <c r="AO68765" s="9"/>
      <c r="AP68765" s="9"/>
      <c r="AQ68765" s="9"/>
    </row>
    <row r="68766" spans="41:43" x14ac:dyDescent="0.3">
      <c r="AO68766" s="9"/>
      <c r="AP68766" s="9"/>
      <c r="AQ68766" s="9"/>
    </row>
    <row r="68767" spans="41:43" x14ac:dyDescent="0.3">
      <c r="AO68767" s="9"/>
      <c r="AP68767" s="9"/>
      <c r="AQ68767" s="9"/>
    </row>
    <row r="68768" spans="41:43" x14ac:dyDescent="0.3">
      <c r="AO68768" s="9"/>
      <c r="AP68768" s="9"/>
      <c r="AQ68768" s="9"/>
    </row>
    <row r="68769" spans="41:43" x14ac:dyDescent="0.3">
      <c r="AO68769" s="9"/>
      <c r="AP68769" s="9"/>
      <c r="AQ68769" s="9"/>
    </row>
    <row r="68770" spans="41:43" x14ac:dyDescent="0.3">
      <c r="AO68770" s="9"/>
      <c r="AP68770" s="9"/>
      <c r="AQ68770" s="9"/>
    </row>
    <row r="68771" spans="41:43" x14ac:dyDescent="0.3">
      <c r="AO68771" s="9"/>
      <c r="AP68771" s="9"/>
      <c r="AQ68771" s="9"/>
    </row>
    <row r="68772" spans="41:43" x14ac:dyDescent="0.3">
      <c r="AO68772" s="9"/>
      <c r="AP68772" s="9"/>
      <c r="AQ68772" s="9"/>
    </row>
    <row r="68773" spans="41:43" x14ac:dyDescent="0.3">
      <c r="AO68773" s="9"/>
      <c r="AP68773" s="9"/>
      <c r="AQ68773" s="9"/>
    </row>
    <row r="68774" spans="41:43" x14ac:dyDescent="0.3">
      <c r="AO68774" s="9"/>
      <c r="AP68774" s="9"/>
      <c r="AQ68774" s="9"/>
    </row>
    <row r="68775" spans="41:43" x14ac:dyDescent="0.3">
      <c r="AO68775" s="9"/>
      <c r="AP68775" s="9"/>
      <c r="AQ68775" s="9"/>
    </row>
    <row r="68776" spans="41:43" x14ac:dyDescent="0.3">
      <c r="AO68776" s="9"/>
      <c r="AP68776" s="9"/>
      <c r="AQ68776" s="9"/>
    </row>
    <row r="68777" spans="41:43" x14ac:dyDescent="0.3">
      <c r="AO68777" s="9"/>
      <c r="AP68777" s="9"/>
      <c r="AQ68777" s="9"/>
    </row>
    <row r="68778" spans="41:43" x14ac:dyDescent="0.3">
      <c r="AO68778" s="9"/>
      <c r="AP68778" s="9"/>
      <c r="AQ68778" s="9"/>
    </row>
    <row r="68779" spans="41:43" x14ac:dyDescent="0.3">
      <c r="AO68779" s="9"/>
      <c r="AP68779" s="9"/>
      <c r="AQ68779" s="9"/>
    </row>
    <row r="68780" spans="41:43" x14ac:dyDescent="0.3">
      <c r="AO68780" s="9"/>
      <c r="AP68780" s="9"/>
      <c r="AQ68780" s="9"/>
    </row>
    <row r="68781" spans="41:43" x14ac:dyDescent="0.3">
      <c r="AO68781" s="9"/>
      <c r="AP68781" s="9"/>
      <c r="AQ68781" s="9"/>
    </row>
    <row r="68782" spans="41:43" x14ac:dyDescent="0.3">
      <c r="AO68782" s="9"/>
      <c r="AP68782" s="9"/>
      <c r="AQ68782" s="9"/>
    </row>
    <row r="68783" spans="41:43" x14ac:dyDescent="0.3">
      <c r="AO68783" s="9"/>
      <c r="AP68783" s="9"/>
      <c r="AQ68783" s="9"/>
    </row>
    <row r="68784" spans="41:43" x14ac:dyDescent="0.3">
      <c r="AO68784" s="9"/>
      <c r="AP68784" s="9"/>
      <c r="AQ68784" s="9"/>
    </row>
    <row r="68785" spans="41:43" x14ac:dyDescent="0.3">
      <c r="AO68785" s="9"/>
      <c r="AP68785" s="9"/>
      <c r="AQ68785" s="9"/>
    </row>
    <row r="68786" spans="41:43" x14ac:dyDescent="0.3">
      <c r="AO68786" s="9"/>
      <c r="AP68786" s="9"/>
      <c r="AQ68786" s="9"/>
    </row>
    <row r="68787" spans="41:43" x14ac:dyDescent="0.3">
      <c r="AO68787" s="9"/>
      <c r="AP68787" s="9"/>
      <c r="AQ68787" s="9"/>
    </row>
    <row r="68788" spans="41:43" x14ac:dyDescent="0.3">
      <c r="AO68788" s="9"/>
      <c r="AP68788" s="9"/>
      <c r="AQ68788" s="9"/>
    </row>
    <row r="68789" spans="41:43" x14ac:dyDescent="0.3">
      <c r="AO68789" s="9"/>
      <c r="AP68789" s="9"/>
      <c r="AQ68789" s="9"/>
    </row>
    <row r="68790" spans="41:43" x14ac:dyDescent="0.3">
      <c r="AO68790" s="9"/>
      <c r="AP68790" s="9"/>
      <c r="AQ68790" s="9"/>
    </row>
    <row r="68791" spans="41:43" x14ac:dyDescent="0.3">
      <c r="AO68791" s="9"/>
      <c r="AP68791" s="9"/>
      <c r="AQ68791" s="9"/>
    </row>
    <row r="68792" spans="41:43" x14ac:dyDescent="0.3">
      <c r="AO68792" s="9"/>
      <c r="AP68792" s="9"/>
      <c r="AQ68792" s="9"/>
    </row>
    <row r="68793" spans="41:43" x14ac:dyDescent="0.3">
      <c r="AO68793" s="9"/>
      <c r="AP68793" s="9"/>
      <c r="AQ68793" s="9"/>
    </row>
    <row r="68794" spans="41:43" x14ac:dyDescent="0.3">
      <c r="AO68794" s="9"/>
      <c r="AP68794" s="9"/>
      <c r="AQ68794" s="9"/>
    </row>
    <row r="68795" spans="41:43" x14ac:dyDescent="0.3">
      <c r="AO68795" s="9"/>
      <c r="AP68795" s="9"/>
      <c r="AQ68795" s="9"/>
    </row>
    <row r="68796" spans="41:43" x14ac:dyDescent="0.3">
      <c r="AO68796" s="9"/>
      <c r="AP68796" s="9"/>
      <c r="AQ68796" s="9"/>
    </row>
    <row r="68797" spans="41:43" x14ac:dyDescent="0.3">
      <c r="AO68797" s="9"/>
      <c r="AP68797" s="9"/>
      <c r="AQ68797" s="9"/>
    </row>
    <row r="68798" spans="41:43" x14ac:dyDescent="0.3">
      <c r="AO68798" s="9"/>
      <c r="AP68798" s="9"/>
      <c r="AQ68798" s="9"/>
    </row>
    <row r="68799" spans="41:43" x14ac:dyDescent="0.3">
      <c r="AO68799" s="9"/>
      <c r="AP68799" s="9"/>
      <c r="AQ68799" s="9"/>
    </row>
    <row r="68800" spans="41:43" x14ac:dyDescent="0.3">
      <c r="AO68800" s="9"/>
      <c r="AP68800" s="9"/>
      <c r="AQ68800" s="9"/>
    </row>
    <row r="68801" spans="41:43" x14ac:dyDescent="0.3">
      <c r="AO68801" s="9"/>
      <c r="AP68801" s="9"/>
      <c r="AQ68801" s="9"/>
    </row>
    <row r="68802" spans="41:43" x14ac:dyDescent="0.3">
      <c r="AO68802" s="9"/>
      <c r="AP68802" s="9"/>
      <c r="AQ68802" s="9"/>
    </row>
    <row r="68803" spans="41:43" x14ac:dyDescent="0.3">
      <c r="AO68803" s="9"/>
      <c r="AP68803" s="9"/>
      <c r="AQ68803" s="9"/>
    </row>
    <row r="68804" spans="41:43" x14ac:dyDescent="0.3">
      <c r="AO68804" s="9"/>
      <c r="AP68804" s="9"/>
      <c r="AQ68804" s="9"/>
    </row>
    <row r="68805" spans="41:43" x14ac:dyDescent="0.3">
      <c r="AO68805" s="9"/>
      <c r="AP68805" s="9"/>
      <c r="AQ68805" s="9"/>
    </row>
    <row r="68806" spans="41:43" x14ac:dyDescent="0.3">
      <c r="AO68806" s="9"/>
      <c r="AP68806" s="9"/>
      <c r="AQ68806" s="9"/>
    </row>
    <row r="68807" spans="41:43" x14ac:dyDescent="0.3">
      <c r="AO68807" s="9"/>
      <c r="AP68807" s="9"/>
      <c r="AQ68807" s="9"/>
    </row>
    <row r="68808" spans="41:43" x14ac:dyDescent="0.3">
      <c r="AO68808" s="9"/>
      <c r="AP68808" s="9"/>
      <c r="AQ68808" s="9"/>
    </row>
    <row r="68809" spans="41:43" x14ac:dyDescent="0.3">
      <c r="AO68809" s="9"/>
      <c r="AP68809" s="9"/>
      <c r="AQ68809" s="9"/>
    </row>
    <row r="68810" spans="41:43" x14ac:dyDescent="0.3">
      <c r="AO68810" s="9"/>
      <c r="AP68810" s="9"/>
      <c r="AQ68810" s="9"/>
    </row>
    <row r="68811" spans="41:43" x14ac:dyDescent="0.3">
      <c r="AO68811" s="9"/>
      <c r="AP68811" s="9"/>
      <c r="AQ68811" s="9"/>
    </row>
    <row r="68812" spans="41:43" x14ac:dyDescent="0.3">
      <c r="AO68812" s="9"/>
      <c r="AP68812" s="9"/>
      <c r="AQ68812" s="9"/>
    </row>
    <row r="68813" spans="41:43" x14ac:dyDescent="0.3">
      <c r="AO68813" s="9"/>
      <c r="AP68813" s="9"/>
      <c r="AQ68813" s="9"/>
    </row>
    <row r="68814" spans="41:43" x14ac:dyDescent="0.3">
      <c r="AO68814" s="9"/>
      <c r="AP68814" s="9"/>
      <c r="AQ68814" s="9"/>
    </row>
    <row r="68815" spans="41:43" x14ac:dyDescent="0.3">
      <c r="AO68815" s="9"/>
      <c r="AP68815" s="9"/>
      <c r="AQ68815" s="9"/>
    </row>
    <row r="68816" spans="41:43" x14ac:dyDescent="0.3">
      <c r="AO68816" s="9"/>
      <c r="AP68816" s="9"/>
      <c r="AQ68816" s="9"/>
    </row>
    <row r="68817" spans="41:43" x14ac:dyDescent="0.3">
      <c r="AO68817" s="9"/>
      <c r="AP68817" s="9"/>
      <c r="AQ68817" s="9"/>
    </row>
    <row r="68818" spans="41:43" x14ac:dyDescent="0.3">
      <c r="AO68818" s="9"/>
      <c r="AP68818" s="9"/>
      <c r="AQ68818" s="9"/>
    </row>
    <row r="68819" spans="41:43" x14ac:dyDescent="0.3">
      <c r="AO68819" s="9"/>
      <c r="AP68819" s="9"/>
      <c r="AQ68819" s="9"/>
    </row>
    <row r="68820" spans="41:43" x14ac:dyDescent="0.3">
      <c r="AO68820" s="9"/>
      <c r="AP68820" s="9"/>
      <c r="AQ68820" s="9"/>
    </row>
    <row r="68821" spans="41:43" x14ac:dyDescent="0.3">
      <c r="AO68821" s="9"/>
      <c r="AP68821" s="9"/>
      <c r="AQ68821" s="9"/>
    </row>
    <row r="68822" spans="41:43" x14ac:dyDescent="0.3">
      <c r="AO68822" s="9"/>
      <c r="AP68822" s="9"/>
      <c r="AQ68822" s="9"/>
    </row>
    <row r="68823" spans="41:43" x14ac:dyDescent="0.3">
      <c r="AO68823" s="9"/>
      <c r="AP68823" s="9"/>
      <c r="AQ68823" s="9"/>
    </row>
    <row r="68824" spans="41:43" x14ac:dyDescent="0.3">
      <c r="AO68824" s="9"/>
      <c r="AP68824" s="9"/>
      <c r="AQ68824" s="9"/>
    </row>
    <row r="68825" spans="41:43" x14ac:dyDescent="0.3">
      <c r="AO68825" s="9"/>
      <c r="AP68825" s="9"/>
      <c r="AQ68825" s="9"/>
    </row>
    <row r="68826" spans="41:43" x14ac:dyDescent="0.3">
      <c r="AO68826" s="9"/>
      <c r="AP68826" s="9"/>
      <c r="AQ68826" s="9"/>
    </row>
    <row r="68827" spans="41:43" x14ac:dyDescent="0.3">
      <c r="AO68827" s="9"/>
      <c r="AP68827" s="9"/>
      <c r="AQ68827" s="9"/>
    </row>
    <row r="68828" spans="41:43" x14ac:dyDescent="0.3">
      <c r="AO68828" s="9"/>
      <c r="AP68828" s="9"/>
      <c r="AQ68828" s="9"/>
    </row>
    <row r="68829" spans="41:43" x14ac:dyDescent="0.3">
      <c r="AO68829" s="9"/>
      <c r="AP68829" s="9"/>
      <c r="AQ68829" s="9"/>
    </row>
    <row r="68830" spans="41:43" x14ac:dyDescent="0.3">
      <c r="AO68830" s="9"/>
      <c r="AP68830" s="9"/>
      <c r="AQ68830" s="9"/>
    </row>
    <row r="68831" spans="41:43" x14ac:dyDescent="0.3">
      <c r="AO68831" s="9"/>
      <c r="AP68831" s="9"/>
      <c r="AQ68831" s="9"/>
    </row>
    <row r="68832" spans="41:43" x14ac:dyDescent="0.3">
      <c r="AO68832" s="9"/>
      <c r="AP68832" s="9"/>
      <c r="AQ68832" s="9"/>
    </row>
    <row r="68833" spans="41:43" x14ac:dyDescent="0.3">
      <c r="AO68833" s="9"/>
      <c r="AP68833" s="9"/>
      <c r="AQ68833" s="9"/>
    </row>
    <row r="68834" spans="41:43" x14ac:dyDescent="0.3">
      <c r="AO68834" s="9"/>
      <c r="AP68834" s="9"/>
      <c r="AQ68834" s="9"/>
    </row>
    <row r="68835" spans="41:43" x14ac:dyDescent="0.3">
      <c r="AO68835" s="9"/>
      <c r="AP68835" s="9"/>
      <c r="AQ68835" s="9"/>
    </row>
    <row r="68836" spans="41:43" x14ac:dyDescent="0.3">
      <c r="AO68836" s="9"/>
      <c r="AP68836" s="9"/>
      <c r="AQ68836" s="9"/>
    </row>
    <row r="68837" spans="41:43" x14ac:dyDescent="0.3">
      <c r="AO68837" s="9"/>
      <c r="AP68837" s="9"/>
      <c r="AQ68837" s="9"/>
    </row>
    <row r="68838" spans="41:43" x14ac:dyDescent="0.3">
      <c r="AO68838" s="9"/>
      <c r="AP68838" s="9"/>
      <c r="AQ68838" s="9"/>
    </row>
    <row r="68839" spans="41:43" x14ac:dyDescent="0.3">
      <c r="AO68839" s="9"/>
      <c r="AP68839" s="9"/>
      <c r="AQ68839" s="9"/>
    </row>
    <row r="68840" spans="41:43" x14ac:dyDescent="0.3">
      <c r="AO68840" s="9"/>
      <c r="AP68840" s="9"/>
      <c r="AQ68840" s="9"/>
    </row>
    <row r="68841" spans="41:43" x14ac:dyDescent="0.3">
      <c r="AO68841" s="9"/>
      <c r="AP68841" s="9"/>
      <c r="AQ68841" s="9"/>
    </row>
    <row r="68842" spans="41:43" x14ac:dyDescent="0.3">
      <c r="AO68842" s="9"/>
      <c r="AP68842" s="9"/>
      <c r="AQ68842" s="9"/>
    </row>
    <row r="68843" spans="41:43" x14ac:dyDescent="0.3">
      <c r="AO68843" s="9"/>
      <c r="AP68843" s="9"/>
      <c r="AQ68843" s="9"/>
    </row>
    <row r="68844" spans="41:43" x14ac:dyDescent="0.3">
      <c r="AO68844" s="9"/>
      <c r="AP68844" s="9"/>
      <c r="AQ68844" s="9"/>
    </row>
    <row r="68845" spans="41:43" x14ac:dyDescent="0.3">
      <c r="AO68845" s="9"/>
      <c r="AP68845" s="9"/>
      <c r="AQ68845" s="9"/>
    </row>
    <row r="68846" spans="41:43" x14ac:dyDescent="0.3">
      <c r="AO68846" s="9"/>
      <c r="AP68846" s="9"/>
      <c r="AQ68846" s="9"/>
    </row>
    <row r="68847" spans="41:43" x14ac:dyDescent="0.3">
      <c r="AO68847" s="9"/>
      <c r="AP68847" s="9"/>
      <c r="AQ68847" s="9"/>
    </row>
    <row r="68848" spans="41:43" x14ac:dyDescent="0.3">
      <c r="AO68848" s="9"/>
      <c r="AP68848" s="9"/>
      <c r="AQ68848" s="9"/>
    </row>
    <row r="68849" spans="41:43" x14ac:dyDescent="0.3">
      <c r="AO68849" s="9"/>
      <c r="AP68849" s="9"/>
      <c r="AQ68849" s="9"/>
    </row>
    <row r="68850" spans="41:43" x14ac:dyDescent="0.3">
      <c r="AO68850" s="9"/>
      <c r="AP68850" s="9"/>
      <c r="AQ68850" s="9"/>
    </row>
    <row r="68851" spans="41:43" x14ac:dyDescent="0.3">
      <c r="AO68851" s="9"/>
      <c r="AP68851" s="9"/>
      <c r="AQ68851" s="9"/>
    </row>
    <row r="68852" spans="41:43" x14ac:dyDescent="0.3">
      <c r="AO68852" s="9"/>
      <c r="AP68852" s="9"/>
      <c r="AQ68852" s="9"/>
    </row>
    <row r="68853" spans="41:43" x14ac:dyDescent="0.3">
      <c r="AO68853" s="9"/>
      <c r="AP68853" s="9"/>
      <c r="AQ68853" s="9"/>
    </row>
    <row r="68854" spans="41:43" x14ac:dyDescent="0.3">
      <c r="AO68854" s="9"/>
      <c r="AP68854" s="9"/>
      <c r="AQ68854" s="9"/>
    </row>
    <row r="68855" spans="41:43" x14ac:dyDescent="0.3">
      <c r="AO68855" s="9"/>
      <c r="AP68855" s="9"/>
      <c r="AQ68855" s="9"/>
    </row>
    <row r="68856" spans="41:43" x14ac:dyDescent="0.3">
      <c r="AO68856" s="9"/>
      <c r="AP68856" s="9"/>
      <c r="AQ68856" s="9"/>
    </row>
    <row r="68857" spans="41:43" x14ac:dyDescent="0.3">
      <c r="AO68857" s="9"/>
      <c r="AP68857" s="9"/>
      <c r="AQ68857" s="9"/>
    </row>
    <row r="68858" spans="41:43" x14ac:dyDescent="0.3">
      <c r="AO68858" s="9"/>
      <c r="AP68858" s="9"/>
      <c r="AQ68858" s="9"/>
    </row>
    <row r="68859" spans="41:43" x14ac:dyDescent="0.3">
      <c r="AO68859" s="9"/>
      <c r="AP68859" s="9"/>
      <c r="AQ68859" s="9"/>
    </row>
    <row r="68860" spans="41:43" x14ac:dyDescent="0.3">
      <c r="AO68860" s="9"/>
      <c r="AP68860" s="9"/>
      <c r="AQ68860" s="9"/>
    </row>
    <row r="68861" spans="41:43" x14ac:dyDescent="0.3">
      <c r="AO68861" s="9"/>
      <c r="AP68861" s="9"/>
      <c r="AQ68861" s="9"/>
    </row>
    <row r="68862" spans="41:43" x14ac:dyDescent="0.3">
      <c r="AO68862" s="9"/>
      <c r="AP68862" s="9"/>
      <c r="AQ68862" s="9"/>
    </row>
    <row r="68863" spans="41:43" x14ac:dyDescent="0.3">
      <c r="AO68863" s="9"/>
      <c r="AP68863" s="9"/>
      <c r="AQ68863" s="9"/>
    </row>
    <row r="68864" spans="41:43" x14ac:dyDescent="0.3">
      <c r="AO68864" s="9"/>
      <c r="AP68864" s="9"/>
      <c r="AQ68864" s="9"/>
    </row>
    <row r="68865" spans="41:43" x14ac:dyDescent="0.3">
      <c r="AO68865" s="9"/>
      <c r="AP68865" s="9"/>
      <c r="AQ68865" s="9"/>
    </row>
    <row r="68866" spans="41:43" x14ac:dyDescent="0.3">
      <c r="AO68866" s="9"/>
      <c r="AP68866" s="9"/>
      <c r="AQ68866" s="9"/>
    </row>
    <row r="68867" spans="41:43" x14ac:dyDescent="0.3">
      <c r="AO68867" s="9"/>
      <c r="AP68867" s="9"/>
      <c r="AQ68867" s="9"/>
    </row>
    <row r="68868" spans="41:43" x14ac:dyDescent="0.3">
      <c r="AO68868" s="9"/>
      <c r="AP68868" s="9"/>
      <c r="AQ68868" s="9"/>
    </row>
    <row r="68869" spans="41:43" x14ac:dyDescent="0.3">
      <c r="AO68869" s="9"/>
      <c r="AP68869" s="9"/>
      <c r="AQ68869" s="9"/>
    </row>
    <row r="68870" spans="41:43" x14ac:dyDescent="0.3">
      <c r="AO68870" s="9"/>
      <c r="AP68870" s="9"/>
      <c r="AQ68870" s="9"/>
    </row>
    <row r="68871" spans="41:43" x14ac:dyDescent="0.3">
      <c r="AO68871" s="9"/>
      <c r="AP68871" s="9"/>
      <c r="AQ68871" s="9"/>
    </row>
    <row r="68872" spans="41:43" x14ac:dyDescent="0.3">
      <c r="AO68872" s="9"/>
      <c r="AP68872" s="9"/>
      <c r="AQ68872" s="9"/>
    </row>
    <row r="68873" spans="41:43" x14ac:dyDescent="0.3">
      <c r="AO68873" s="9"/>
      <c r="AP68873" s="9"/>
      <c r="AQ68873" s="9"/>
    </row>
    <row r="68874" spans="41:43" x14ac:dyDescent="0.3">
      <c r="AO68874" s="9"/>
      <c r="AP68874" s="9"/>
      <c r="AQ68874" s="9"/>
    </row>
    <row r="68875" spans="41:43" x14ac:dyDescent="0.3">
      <c r="AO68875" s="9"/>
      <c r="AP68875" s="9"/>
      <c r="AQ68875" s="9"/>
    </row>
    <row r="68876" spans="41:43" x14ac:dyDescent="0.3">
      <c r="AO68876" s="9"/>
      <c r="AP68876" s="9"/>
      <c r="AQ68876" s="9"/>
    </row>
    <row r="68877" spans="41:43" x14ac:dyDescent="0.3">
      <c r="AO68877" s="9"/>
      <c r="AP68877" s="9"/>
      <c r="AQ68877" s="9"/>
    </row>
    <row r="68878" spans="41:43" x14ac:dyDescent="0.3">
      <c r="AO68878" s="9"/>
      <c r="AP68878" s="9"/>
      <c r="AQ68878" s="9"/>
    </row>
    <row r="68879" spans="41:43" x14ac:dyDescent="0.3">
      <c r="AO68879" s="9"/>
      <c r="AP68879" s="9"/>
      <c r="AQ68879" s="9"/>
    </row>
    <row r="68880" spans="41:43" x14ac:dyDescent="0.3">
      <c r="AO68880" s="9"/>
      <c r="AP68880" s="9"/>
      <c r="AQ68880" s="9"/>
    </row>
    <row r="68881" spans="41:43" x14ac:dyDescent="0.3">
      <c r="AO68881" s="9"/>
      <c r="AP68881" s="9"/>
      <c r="AQ68881" s="9"/>
    </row>
    <row r="68882" spans="41:43" x14ac:dyDescent="0.3">
      <c r="AO68882" s="9"/>
      <c r="AP68882" s="9"/>
      <c r="AQ68882" s="9"/>
    </row>
    <row r="68883" spans="41:43" x14ac:dyDescent="0.3">
      <c r="AO68883" s="9"/>
      <c r="AP68883" s="9"/>
      <c r="AQ68883" s="9"/>
    </row>
    <row r="68884" spans="41:43" x14ac:dyDescent="0.3">
      <c r="AO68884" s="9"/>
      <c r="AP68884" s="9"/>
      <c r="AQ68884" s="9"/>
    </row>
    <row r="68885" spans="41:43" x14ac:dyDescent="0.3">
      <c r="AO68885" s="9"/>
      <c r="AP68885" s="9"/>
      <c r="AQ68885" s="9"/>
    </row>
    <row r="68886" spans="41:43" x14ac:dyDescent="0.3">
      <c r="AO68886" s="9"/>
      <c r="AP68886" s="9"/>
      <c r="AQ68886" s="9"/>
    </row>
    <row r="68887" spans="41:43" x14ac:dyDescent="0.3">
      <c r="AO68887" s="9"/>
      <c r="AP68887" s="9"/>
      <c r="AQ68887" s="9"/>
    </row>
    <row r="68888" spans="41:43" x14ac:dyDescent="0.3">
      <c r="AO68888" s="9"/>
      <c r="AP68888" s="9"/>
      <c r="AQ68888" s="9"/>
    </row>
    <row r="68889" spans="41:43" x14ac:dyDescent="0.3">
      <c r="AO68889" s="9"/>
      <c r="AP68889" s="9"/>
      <c r="AQ68889" s="9"/>
    </row>
    <row r="68890" spans="41:43" x14ac:dyDescent="0.3">
      <c r="AO68890" s="9"/>
      <c r="AP68890" s="9"/>
      <c r="AQ68890" s="9"/>
    </row>
    <row r="68891" spans="41:43" x14ac:dyDescent="0.3">
      <c r="AO68891" s="9"/>
      <c r="AP68891" s="9"/>
      <c r="AQ68891" s="9"/>
    </row>
    <row r="68892" spans="41:43" x14ac:dyDescent="0.3">
      <c r="AO68892" s="9"/>
      <c r="AP68892" s="9"/>
      <c r="AQ68892" s="9"/>
    </row>
    <row r="68893" spans="41:43" x14ac:dyDescent="0.3">
      <c r="AO68893" s="9"/>
      <c r="AP68893" s="9"/>
      <c r="AQ68893" s="9"/>
    </row>
    <row r="68894" spans="41:43" x14ac:dyDescent="0.3">
      <c r="AO68894" s="9"/>
      <c r="AP68894" s="9"/>
      <c r="AQ68894" s="9"/>
    </row>
    <row r="68895" spans="41:43" x14ac:dyDescent="0.3">
      <c r="AO68895" s="9"/>
      <c r="AP68895" s="9"/>
      <c r="AQ68895" s="9"/>
    </row>
    <row r="68896" spans="41:43" x14ac:dyDescent="0.3">
      <c r="AO68896" s="9"/>
      <c r="AP68896" s="9"/>
      <c r="AQ68896" s="9"/>
    </row>
    <row r="68897" spans="41:43" x14ac:dyDescent="0.3">
      <c r="AO68897" s="9"/>
      <c r="AP68897" s="9"/>
      <c r="AQ68897" s="9"/>
    </row>
    <row r="68898" spans="41:43" x14ac:dyDescent="0.3">
      <c r="AO68898" s="9"/>
      <c r="AP68898" s="9"/>
      <c r="AQ68898" s="9"/>
    </row>
    <row r="68899" spans="41:43" x14ac:dyDescent="0.3">
      <c r="AO68899" s="9"/>
      <c r="AP68899" s="9"/>
      <c r="AQ68899" s="9"/>
    </row>
    <row r="68900" spans="41:43" x14ac:dyDescent="0.3">
      <c r="AO68900" s="9"/>
      <c r="AP68900" s="9"/>
      <c r="AQ68900" s="9"/>
    </row>
    <row r="68901" spans="41:43" x14ac:dyDescent="0.3">
      <c r="AO68901" s="9"/>
      <c r="AP68901" s="9"/>
      <c r="AQ68901" s="9"/>
    </row>
    <row r="68902" spans="41:43" x14ac:dyDescent="0.3">
      <c r="AO68902" s="9"/>
      <c r="AP68902" s="9"/>
      <c r="AQ68902" s="9"/>
    </row>
    <row r="68903" spans="41:43" x14ac:dyDescent="0.3">
      <c r="AO68903" s="9"/>
      <c r="AP68903" s="9"/>
      <c r="AQ68903" s="9"/>
    </row>
    <row r="68904" spans="41:43" x14ac:dyDescent="0.3">
      <c r="AO68904" s="9"/>
      <c r="AP68904" s="9"/>
      <c r="AQ68904" s="9"/>
    </row>
    <row r="68905" spans="41:43" x14ac:dyDescent="0.3">
      <c r="AO68905" s="9"/>
      <c r="AP68905" s="9"/>
      <c r="AQ68905" s="9"/>
    </row>
    <row r="68906" spans="41:43" x14ac:dyDescent="0.3">
      <c r="AO68906" s="9"/>
      <c r="AP68906" s="9"/>
      <c r="AQ68906" s="9"/>
    </row>
    <row r="68907" spans="41:43" x14ac:dyDescent="0.3">
      <c r="AO68907" s="9"/>
      <c r="AP68907" s="9"/>
      <c r="AQ68907" s="9"/>
    </row>
    <row r="68908" spans="41:43" x14ac:dyDescent="0.3">
      <c r="AO68908" s="9"/>
      <c r="AP68908" s="9"/>
      <c r="AQ68908" s="9"/>
    </row>
    <row r="68909" spans="41:43" x14ac:dyDescent="0.3">
      <c r="AO68909" s="9"/>
      <c r="AP68909" s="9"/>
      <c r="AQ68909" s="9"/>
    </row>
    <row r="68910" spans="41:43" x14ac:dyDescent="0.3">
      <c r="AO68910" s="9"/>
      <c r="AP68910" s="9"/>
      <c r="AQ68910" s="9"/>
    </row>
    <row r="68911" spans="41:43" x14ac:dyDescent="0.3">
      <c r="AO68911" s="9"/>
      <c r="AP68911" s="9"/>
      <c r="AQ68911" s="9"/>
    </row>
    <row r="68912" spans="41:43" x14ac:dyDescent="0.3">
      <c r="AO68912" s="9"/>
      <c r="AP68912" s="9"/>
      <c r="AQ68912" s="9"/>
    </row>
    <row r="68913" spans="41:43" x14ac:dyDescent="0.3">
      <c r="AO68913" s="9"/>
      <c r="AP68913" s="9"/>
      <c r="AQ68913" s="9"/>
    </row>
    <row r="68914" spans="41:43" x14ac:dyDescent="0.3">
      <c r="AO68914" s="9"/>
      <c r="AP68914" s="9"/>
      <c r="AQ68914" s="9"/>
    </row>
    <row r="68915" spans="41:43" x14ac:dyDescent="0.3">
      <c r="AO68915" s="9"/>
      <c r="AP68915" s="9"/>
      <c r="AQ68915" s="9"/>
    </row>
    <row r="68916" spans="41:43" x14ac:dyDescent="0.3">
      <c r="AO68916" s="9"/>
      <c r="AP68916" s="9"/>
      <c r="AQ68916" s="9"/>
    </row>
    <row r="68917" spans="41:43" x14ac:dyDescent="0.3">
      <c r="AO68917" s="9"/>
      <c r="AP68917" s="9"/>
      <c r="AQ68917" s="9"/>
    </row>
    <row r="68918" spans="41:43" x14ac:dyDescent="0.3">
      <c r="AO68918" s="9"/>
      <c r="AP68918" s="9"/>
      <c r="AQ68918" s="9"/>
    </row>
    <row r="68919" spans="41:43" x14ac:dyDescent="0.3">
      <c r="AO68919" s="9"/>
      <c r="AP68919" s="9"/>
      <c r="AQ68919" s="9"/>
    </row>
    <row r="68920" spans="41:43" x14ac:dyDescent="0.3">
      <c r="AO68920" s="9"/>
      <c r="AP68920" s="9"/>
      <c r="AQ68920" s="9"/>
    </row>
    <row r="68921" spans="41:43" x14ac:dyDescent="0.3">
      <c r="AO68921" s="9"/>
      <c r="AP68921" s="9"/>
      <c r="AQ68921" s="9"/>
    </row>
    <row r="68922" spans="41:43" x14ac:dyDescent="0.3">
      <c r="AO68922" s="9"/>
      <c r="AP68922" s="9"/>
      <c r="AQ68922" s="9"/>
    </row>
    <row r="68923" spans="41:43" x14ac:dyDescent="0.3">
      <c r="AO68923" s="9"/>
      <c r="AP68923" s="9"/>
      <c r="AQ68923" s="9"/>
    </row>
    <row r="68924" spans="41:43" x14ac:dyDescent="0.3">
      <c r="AO68924" s="9"/>
      <c r="AP68924" s="9"/>
      <c r="AQ68924" s="9"/>
    </row>
    <row r="68925" spans="41:43" x14ac:dyDescent="0.3">
      <c r="AO68925" s="9"/>
      <c r="AP68925" s="9"/>
      <c r="AQ68925" s="9"/>
    </row>
    <row r="68926" spans="41:43" x14ac:dyDescent="0.3">
      <c r="AO68926" s="9"/>
      <c r="AP68926" s="9"/>
      <c r="AQ68926" s="9"/>
    </row>
    <row r="68927" spans="41:43" x14ac:dyDescent="0.3">
      <c r="AO68927" s="9"/>
      <c r="AP68927" s="9"/>
      <c r="AQ68927" s="9"/>
    </row>
    <row r="68928" spans="41:43" x14ac:dyDescent="0.3">
      <c r="AO68928" s="9"/>
      <c r="AP68928" s="9"/>
      <c r="AQ68928" s="9"/>
    </row>
    <row r="68929" spans="41:43" x14ac:dyDescent="0.3">
      <c r="AO68929" s="9"/>
      <c r="AP68929" s="9"/>
      <c r="AQ68929" s="9"/>
    </row>
    <row r="68930" spans="41:43" x14ac:dyDescent="0.3">
      <c r="AO68930" s="9"/>
      <c r="AP68930" s="9"/>
      <c r="AQ68930" s="9"/>
    </row>
    <row r="68931" spans="41:43" x14ac:dyDescent="0.3">
      <c r="AO68931" s="9"/>
      <c r="AP68931" s="9"/>
      <c r="AQ68931" s="9"/>
    </row>
    <row r="68932" spans="41:43" x14ac:dyDescent="0.3">
      <c r="AO68932" s="9"/>
      <c r="AP68932" s="9"/>
      <c r="AQ68932" s="9"/>
    </row>
    <row r="68933" spans="41:43" x14ac:dyDescent="0.3">
      <c r="AO68933" s="9"/>
      <c r="AP68933" s="9"/>
      <c r="AQ68933" s="9"/>
    </row>
    <row r="68934" spans="41:43" x14ac:dyDescent="0.3">
      <c r="AO68934" s="9"/>
      <c r="AP68934" s="9"/>
      <c r="AQ68934" s="9"/>
    </row>
    <row r="68935" spans="41:43" x14ac:dyDescent="0.3">
      <c r="AO68935" s="9"/>
      <c r="AP68935" s="9"/>
      <c r="AQ68935" s="9"/>
    </row>
    <row r="68936" spans="41:43" x14ac:dyDescent="0.3">
      <c r="AO68936" s="9"/>
      <c r="AP68936" s="9"/>
      <c r="AQ68936" s="9"/>
    </row>
    <row r="68937" spans="41:43" x14ac:dyDescent="0.3">
      <c r="AO68937" s="9"/>
      <c r="AP68937" s="9"/>
      <c r="AQ68937" s="9"/>
    </row>
    <row r="68938" spans="41:43" x14ac:dyDescent="0.3">
      <c r="AO68938" s="9"/>
      <c r="AP68938" s="9"/>
      <c r="AQ68938" s="9"/>
    </row>
    <row r="68939" spans="41:43" x14ac:dyDescent="0.3">
      <c r="AO68939" s="9"/>
      <c r="AP68939" s="9"/>
      <c r="AQ68939" s="9"/>
    </row>
    <row r="68940" spans="41:43" x14ac:dyDescent="0.3">
      <c r="AO68940" s="9"/>
      <c r="AP68940" s="9"/>
      <c r="AQ68940" s="9"/>
    </row>
    <row r="68941" spans="41:43" x14ac:dyDescent="0.3">
      <c r="AO68941" s="9"/>
      <c r="AP68941" s="9"/>
      <c r="AQ68941" s="9"/>
    </row>
    <row r="68942" spans="41:43" x14ac:dyDescent="0.3">
      <c r="AO68942" s="9"/>
      <c r="AP68942" s="9"/>
      <c r="AQ68942" s="9"/>
    </row>
    <row r="68943" spans="41:43" x14ac:dyDescent="0.3">
      <c r="AO68943" s="9"/>
      <c r="AP68943" s="9"/>
      <c r="AQ68943" s="9"/>
    </row>
    <row r="68944" spans="41:43" x14ac:dyDescent="0.3">
      <c r="AO68944" s="9"/>
      <c r="AP68944" s="9"/>
      <c r="AQ68944" s="9"/>
    </row>
    <row r="68945" spans="41:43" x14ac:dyDescent="0.3">
      <c r="AO68945" s="9"/>
      <c r="AP68945" s="9"/>
      <c r="AQ68945" s="9"/>
    </row>
    <row r="68946" spans="41:43" x14ac:dyDescent="0.3">
      <c r="AO68946" s="9"/>
      <c r="AP68946" s="9"/>
      <c r="AQ68946" s="9"/>
    </row>
    <row r="68947" spans="41:43" x14ac:dyDescent="0.3">
      <c r="AO68947" s="9"/>
      <c r="AP68947" s="9"/>
      <c r="AQ68947" s="9"/>
    </row>
    <row r="68948" spans="41:43" x14ac:dyDescent="0.3">
      <c r="AO68948" s="9"/>
      <c r="AP68948" s="9"/>
      <c r="AQ68948" s="9"/>
    </row>
    <row r="68949" spans="41:43" x14ac:dyDescent="0.3">
      <c r="AO68949" s="9"/>
      <c r="AP68949" s="9"/>
      <c r="AQ68949" s="9"/>
    </row>
    <row r="68950" spans="41:43" x14ac:dyDescent="0.3">
      <c r="AO68950" s="9"/>
      <c r="AP68950" s="9"/>
      <c r="AQ68950" s="9"/>
    </row>
    <row r="68951" spans="41:43" x14ac:dyDescent="0.3">
      <c r="AO68951" s="9"/>
      <c r="AP68951" s="9"/>
      <c r="AQ68951" s="9"/>
    </row>
    <row r="68952" spans="41:43" x14ac:dyDescent="0.3">
      <c r="AO68952" s="9"/>
      <c r="AP68952" s="9"/>
      <c r="AQ68952" s="9"/>
    </row>
    <row r="68953" spans="41:43" x14ac:dyDescent="0.3">
      <c r="AO68953" s="9"/>
      <c r="AP68953" s="9"/>
      <c r="AQ68953" s="9"/>
    </row>
    <row r="68954" spans="41:43" x14ac:dyDescent="0.3">
      <c r="AO68954" s="9"/>
      <c r="AP68954" s="9"/>
      <c r="AQ68954" s="9"/>
    </row>
    <row r="68955" spans="41:43" x14ac:dyDescent="0.3">
      <c r="AO68955" s="9"/>
      <c r="AP68955" s="9"/>
      <c r="AQ68955" s="9"/>
    </row>
    <row r="68956" spans="41:43" x14ac:dyDescent="0.3">
      <c r="AO68956" s="9"/>
      <c r="AP68956" s="9"/>
      <c r="AQ68956" s="9"/>
    </row>
    <row r="68957" spans="41:43" x14ac:dyDescent="0.3">
      <c r="AO68957" s="9"/>
      <c r="AP68957" s="9"/>
      <c r="AQ68957" s="9"/>
    </row>
    <row r="68958" spans="41:43" x14ac:dyDescent="0.3">
      <c r="AO68958" s="9"/>
      <c r="AP68958" s="9"/>
      <c r="AQ68958" s="9"/>
    </row>
    <row r="68959" spans="41:43" x14ac:dyDescent="0.3">
      <c r="AO68959" s="9"/>
      <c r="AP68959" s="9"/>
      <c r="AQ68959" s="9"/>
    </row>
    <row r="68960" spans="41:43" x14ac:dyDescent="0.3">
      <c r="AO68960" s="9"/>
      <c r="AP68960" s="9"/>
      <c r="AQ68960" s="9"/>
    </row>
    <row r="68961" spans="41:43" x14ac:dyDescent="0.3">
      <c r="AO68961" s="9"/>
      <c r="AP68961" s="9"/>
      <c r="AQ68961" s="9"/>
    </row>
    <row r="68962" spans="41:43" x14ac:dyDescent="0.3">
      <c r="AO68962" s="9"/>
      <c r="AP68962" s="9"/>
      <c r="AQ68962" s="9"/>
    </row>
    <row r="68963" spans="41:43" x14ac:dyDescent="0.3">
      <c r="AO68963" s="9"/>
      <c r="AP68963" s="9"/>
      <c r="AQ68963" s="9"/>
    </row>
    <row r="68964" spans="41:43" x14ac:dyDescent="0.3">
      <c r="AO68964" s="9"/>
      <c r="AP68964" s="9"/>
      <c r="AQ68964" s="9"/>
    </row>
    <row r="68965" spans="41:43" x14ac:dyDescent="0.3">
      <c r="AO68965" s="9"/>
      <c r="AP68965" s="9"/>
      <c r="AQ68965" s="9"/>
    </row>
    <row r="68966" spans="41:43" x14ac:dyDescent="0.3">
      <c r="AO68966" s="9"/>
      <c r="AP68966" s="9"/>
      <c r="AQ68966" s="9"/>
    </row>
    <row r="68967" spans="41:43" x14ac:dyDescent="0.3">
      <c r="AO68967" s="9"/>
      <c r="AP68967" s="9"/>
      <c r="AQ68967" s="9"/>
    </row>
    <row r="68968" spans="41:43" x14ac:dyDescent="0.3">
      <c r="AO68968" s="9"/>
      <c r="AP68968" s="9"/>
      <c r="AQ68968" s="9"/>
    </row>
    <row r="68969" spans="41:43" x14ac:dyDescent="0.3">
      <c r="AO68969" s="9"/>
      <c r="AP68969" s="9"/>
      <c r="AQ68969" s="9"/>
    </row>
    <row r="68970" spans="41:43" x14ac:dyDescent="0.3">
      <c r="AO68970" s="9"/>
      <c r="AP68970" s="9"/>
      <c r="AQ68970" s="9"/>
    </row>
    <row r="68971" spans="41:43" x14ac:dyDescent="0.3">
      <c r="AO68971" s="9"/>
      <c r="AP68971" s="9"/>
      <c r="AQ68971" s="9"/>
    </row>
    <row r="68972" spans="41:43" x14ac:dyDescent="0.3">
      <c r="AO68972" s="9"/>
      <c r="AP68972" s="9"/>
      <c r="AQ68972" s="9"/>
    </row>
    <row r="68973" spans="41:43" x14ac:dyDescent="0.3">
      <c r="AO68973" s="9"/>
      <c r="AP68973" s="9"/>
      <c r="AQ68973" s="9"/>
    </row>
    <row r="68974" spans="41:43" x14ac:dyDescent="0.3">
      <c r="AO68974" s="9"/>
      <c r="AP68974" s="9"/>
      <c r="AQ68974" s="9"/>
    </row>
    <row r="68975" spans="41:43" x14ac:dyDescent="0.3">
      <c r="AO68975" s="9"/>
      <c r="AP68975" s="9"/>
      <c r="AQ68975" s="9"/>
    </row>
    <row r="68976" spans="41:43" x14ac:dyDescent="0.3">
      <c r="AO68976" s="9"/>
      <c r="AP68976" s="9"/>
      <c r="AQ68976" s="9"/>
    </row>
    <row r="68977" spans="41:43" x14ac:dyDescent="0.3">
      <c r="AO68977" s="9"/>
      <c r="AP68977" s="9"/>
      <c r="AQ68977" s="9"/>
    </row>
    <row r="68978" spans="41:43" x14ac:dyDescent="0.3">
      <c r="AO68978" s="9"/>
      <c r="AP68978" s="9"/>
      <c r="AQ68978" s="9"/>
    </row>
    <row r="68979" spans="41:43" x14ac:dyDescent="0.3">
      <c r="AO68979" s="9"/>
      <c r="AP68979" s="9"/>
      <c r="AQ68979" s="9"/>
    </row>
    <row r="68980" spans="41:43" x14ac:dyDescent="0.3">
      <c r="AO68980" s="9"/>
      <c r="AP68980" s="9"/>
      <c r="AQ68980" s="9"/>
    </row>
    <row r="68981" spans="41:43" x14ac:dyDescent="0.3">
      <c r="AO68981" s="9"/>
      <c r="AP68981" s="9"/>
      <c r="AQ68981" s="9"/>
    </row>
    <row r="68982" spans="41:43" x14ac:dyDescent="0.3">
      <c r="AO68982" s="9"/>
      <c r="AP68982" s="9"/>
      <c r="AQ68982" s="9"/>
    </row>
    <row r="68983" spans="41:43" x14ac:dyDescent="0.3">
      <c r="AO68983" s="9"/>
      <c r="AP68983" s="9"/>
      <c r="AQ68983" s="9"/>
    </row>
    <row r="68984" spans="41:43" x14ac:dyDescent="0.3">
      <c r="AO68984" s="9"/>
      <c r="AP68984" s="9"/>
      <c r="AQ68984" s="9"/>
    </row>
    <row r="68985" spans="41:43" x14ac:dyDescent="0.3">
      <c r="AO68985" s="9"/>
      <c r="AP68985" s="9"/>
      <c r="AQ68985" s="9"/>
    </row>
    <row r="68986" spans="41:43" x14ac:dyDescent="0.3">
      <c r="AO68986" s="9"/>
      <c r="AP68986" s="9"/>
      <c r="AQ68986" s="9"/>
    </row>
    <row r="68987" spans="41:43" x14ac:dyDescent="0.3">
      <c r="AO68987" s="9"/>
      <c r="AP68987" s="9"/>
      <c r="AQ68987" s="9"/>
    </row>
    <row r="68988" spans="41:43" x14ac:dyDescent="0.3">
      <c r="AO68988" s="9"/>
      <c r="AP68988" s="9"/>
      <c r="AQ68988" s="9"/>
    </row>
    <row r="68989" spans="41:43" x14ac:dyDescent="0.3">
      <c r="AO68989" s="9"/>
      <c r="AP68989" s="9"/>
      <c r="AQ68989" s="9"/>
    </row>
    <row r="68990" spans="41:43" x14ac:dyDescent="0.3">
      <c r="AO68990" s="9"/>
      <c r="AP68990" s="9"/>
      <c r="AQ68990" s="9"/>
    </row>
    <row r="68991" spans="41:43" x14ac:dyDescent="0.3">
      <c r="AO68991" s="9"/>
      <c r="AP68991" s="9"/>
      <c r="AQ68991" s="9"/>
    </row>
    <row r="68992" spans="41:43" x14ac:dyDescent="0.3">
      <c r="AO68992" s="9"/>
      <c r="AP68992" s="9"/>
      <c r="AQ68992" s="9"/>
    </row>
    <row r="68993" spans="41:43" x14ac:dyDescent="0.3">
      <c r="AO68993" s="9"/>
      <c r="AP68993" s="9"/>
      <c r="AQ68993" s="9"/>
    </row>
    <row r="68994" spans="41:43" x14ac:dyDescent="0.3">
      <c r="AO68994" s="9"/>
      <c r="AP68994" s="9"/>
      <c r="AQ68994" s="9"/>
    </row>
    <row r="68995" spans="41:43" x14ac:dyDescent="0.3">
      <c r="AO68995" s="9"/>
      <c r="AP68995" s="9"/>
      <c r="AQ68995" s="9"/>
    </row>
    <row r="68996" spans="41:43" x14ac:dyDescent="0.3">
      <c r="AO68996" s="9"/>
      <c r="AP68996" s="9"/>
      <c r="AQ68996" s="9"/>
    </row>
    <row r="68997" spans="41:43" x14ac:dyDescent="0.3">
      <c r="AO68997" s="9"/>
      <c r="AP68997" s="9"/>
      <c r="AQ68997" s="9"/>
    </row>
    <row r="68998" spans="41:43" x14ac:dyDescent="0.3">
      <c r="AO68998" s="9"/>
      <c r="AP68998" s="9"/>
      <c r="AQ68998" s="9"/>
    </row>
    <row r="68999" spans="41:43" x14ac:dyDescent="0.3">
      <c r="AO68999" s="9"/>
      <c r="AP68999" s="9"/>
      <c r="AQ68999" s="9"/>
    </row>
    <row r="69000" spans="41:43" x14ac:dyDescent="0.3">
      <c r="AO69000" s="9"/>
      <c r="AP69000" s="9"/>
      <c r="AQ69000" s="9"/>
    </row>
    <row r="69001" spans="41:43" x14ac:dyDescent="0.3">
      <c r="AO69001" s="9"/>
      <c r="AP69001" s="9"/>
      <c r="AQ69001" s="9"/>
    </row>
    <row r="69002" spans="41:43" x14ac:dyDescent="0.3">
      <c r="AO69002" s="9"/>
      <c r="AP69002" s="9"/>
      <c r="AQ69002" s="9"/>
    </row>
    <row r="69003" spans="41:43" x14ac:dyDescent="0.3">
      <c r="AO69003" s="9"/>
      <c r="AP69003" s="9"/>
      <c r="AQ69003" s="9"/>
    </row>
    <row r="69004" spans="41:43" x14ac:dyDescent="0.3">
      <c r="AO69004" s="9"/>
      <c r="AP69004" s="9"/>
      <c r="AQ69004" s="9"/>
    </row>
    <row r="69005" spans="41:43" x14ac:dyDescent="0.3">
      <c r="AO69005" s="9"/>
      <c r="AP69005" s="9"/>
      <c r="AQ69005" s="9"/>
    </row>
    <row r="69006" spans="41:43" x14ac:dyDescent="0.3">
      <c r="AO69006" s="9"/>
      <c r="AP69006" s="9"/>
      <c r="AQ69006" s="9"/>
    </row>
    <row r="69007" spans="41:43" x14ac:dyDescent="0.3">
      <c r="AO69007" s="9"/>
      <c r="AP69007" s="9"/>
      <c r="AQ69007" s="9"/>
    </row>
    <row r="69008" spans="41:43" x14ac:dyDescent="0.3">
      <c r="AO69008" s="9"/>
      <c r="AP69008" s="9"/>
      <c r="AQ69008" s="9"/>
    </row>
    <row r="69009" spans="41:43" x14ac:dyDescent="0.3">
      <c r="AO69009" s="9"/>
      <c r="AP69009" s="9"/>
      <c r="AQ69009" s="9"/>
    </row>
    <row r="69010" spans="41:43" x14ac:dyDescent="0.3">
      <c r="AO69010" s="9"/>
      <c r="AP69010" s="9"/>
      <c r="AQ69010" s="9"/>
    </row>
    <row r="69011" spans="41:43" x14ac:dyDescent="0.3">
      <c r="AO69011" s="9"/>
      <c r="AP69011" s="9"/>
      <c r="AQ69011" s="9"/>
    </row>
    <row r="69012" spans="41:43" x14ac:dyDescent="0.3">
      <c r="AO69012" s="9"/>
      <c r="AP69012" s="9"/>
      <c r="AQ69012" s="9"/>
    </row>
    <row r="69013" spans="41:43" x14ac:dyDescent="0.3">
      <c r="AO69013" s="9"/>
      <c r="AP69013" s="9"/>
      <c r="AQ69013" s="9"/>
    </row>
    <row r="69014" spans="41:43" x14ac:dyDescent="0.3">
      <c r="AO69014" s="9"/>
      <c r="AP69014" s="9"/>
      <c r="AQ69014" s="9"/>
    </row>
    <row r="69015" spans="41:43" x14ac:dyDescent="0.3">
      <c r="AO69015" s="9"/>
      <c r="AP69015" s="9"/>
      <c r="AQ69015" s="9"/>
    </row>
    <row r="69016" spans="41:43" x14ac:dyDescent="0.3">
      <c r="AO69016" s="9"/>
      <c r="AP69016" s="9"/>
      <c r="AQ69016" s="9"/>
    </row>
    <row r="69017" spans="41:43" x14ac:dyDescent="0.3">
      <c r="AO69017" s="9"/>
      <c r="AP69017" s="9"/>
      <c r="AQ69017" s="9"/>
    </row>
    <row r="69018" spans="41:43" x14ac:dyDescent="0.3">
      <c r="AO69018" s="9"/>
      <c r="AP69018" s="9"/>
      <c r="AQ69018" s="9"/>
    </row>
    <row r="69019" spans="41:43" x14ac:dyDescent="0.3">
      <c r="AO69019" s="9"/>
      <c r="AP69019" s="9"/>
      <c r="AQ69019" s="9"/>
    </row>
    <row r="69020" spans="41:43" x14ac:dyDescent="0.3">
      <c r="AO69020" s="9"/>
      <c r="AP69020" s="9"/>
      <c r="AQ69020" s="9"/>
    </row>
    <row r="69021" spans="41:43" x14ac:dyDescent="0.3">
      <c r="AO69021" s="9"/>
      <c r="AP69021" s="9"/>
      <c r="AQ69021" s="9"/>
    </row>
    <row r="69022" spans="41:43" x14ac:dyDescent="0.3">
      <c r="AO69022" s="9"/>
      <c r="AP69022" s="9"/>
      <c r="AQ69022" s="9"/>
    </row>
    <row r="69023" spans="41:43" x14ac:dyDescent="0.3">
      <c r="AO69023" s="9"/>
      <c r="AP69023" s="9"/>
      <c r="AQ69023" s="9"/>
    </row>
    <row r="69024" spans="41:43" x14ac:dyDescent="0.3">
      <c r="AO69024" s="9"/>
      <c r="AP69024" s="9"/>
      <c r="AQ69024" s="9"/>
    </row>
    <row r="69025" spans="41:43" x14ac:dyDescent="0.3">
      <c r="AO69025" s="9"/>
      <c r="AP69025" s="9"/>
      <c r="AQ69025" s="9"/>
    </row>
    <row r="69026" spans="41:43" x14ac:dyDescent="0.3">
      <c r="AO69026" s="9"/>
      <c r="AP69026" s="9"/>
      <c r="AQ69026" s="9"/>
    </row>
    <row r="69027" spans="41:43" x14ac:dyDescent="0.3">
      <c r="AO69027" s="9"/>
      <c r="AP69027" s="9"/>
      <c r="AQ69027" s="9"/>
    </row>
    <row r="69028" spans="41:43" x14ac:dyDescent="0.3">
      <c r="AO69028" s="9"/>
      <c r="AP69028" s="9"/>
      <c r="AQ69028" s="9"/>
    </row>
    <row r="69029" spans="41:43" x14ac:dyDescent="0.3">
      <c r="AO69029" s="9"/>
      <c r="AP69029" s="9"/>
      <c r="AQ69029" s="9"/>
    </row>
    <row r="69030" spans="41:43" x14ac:dyDescent="0.3">
      <c r="AO69030" s="9"/>
      <c r="AP69030" s="9"/>
      <c r="AQ69030" s="9"/>
    </row>
    <row r="69031" spans="41:43" x14ac:dyDescent="0.3">
      <c r="AO69031" s="9"/>
      <c r="AP69031" s="9"/>
      <c r="AQ69031" s="9"/>
    </row>
    <row r="69032" spans="41:43" x14ac:dyDescent="0.3">
      <c r="AO69032" s="9"/>
      <c r="AP69032" s="9"/>
      <c r="AQ69032" s="9"/>
    </row>
    <row r="69033" spans="41:43" x14ac:dyDescent="0.3">
      <c r="AO69033" s="9"/>
      <c r="AP69033" s="9"/>
      <c r="AQ69033" s="9"/>
    </row>
    <row r="69034" spans="41:43" x14ac:dyDescent="0.3">
      <c r="AO69034" s="9"/>
      <c r="AP69034" s="9"/>
      <c r="AQ69034" s="9"/>
    </row>
    <row r="69035" spans="41:43" x14ac:dyDescent="0.3">
      <c r="AO69035" s="9"/>
      <c r="AP69035" s="9"/>
      <c r="AQ69035" s="9"/>
    </row>
    <row r="69036" spans="41:43" x14ac:dyDescent="0.3">
      <c r="AO69036" s="9"/>
      <c r="AP69036" s="9"/>
      <c r="AQ69036" s="9"/>
    </row>
    <row r="69037" spans="41:43" x14ac:dyDescent="0.3">
      <c r="AO69037" s="9"/>
      <c r="AP69037" s="9"/>
      <c r="AQ69037" s="9"/>
    </row>
    <row r="69038" spans="41:43" x14ac:dyDescent="0.3">
      <c r="AO69038" s="9"/>
      <c r="AP69038" s="9"/>
      <c r="AQ69038" s="9"/>
    </row>
    <row r="69039" spans="41:43" x14ac:dyDescent="0.3">
      <c r="AO69039" s="9"/>
      <c r="AP69039" s="9"/>
      <c r="AQ69039" s="9"/>
    </row>
    <row r="69040" spans="41:43" x14ac:dyDescent="0.3">
      <c r="AO69040" s="9"/>
      <c r="AP69040" s="9"/>
      <c r="AQ69040" s="9"/>
    </row>
    <row r="69041" spans="41:43" x14ac:dyDescent="0.3">
      <c r="AO69041" s="9"/>
      <c r="AP69041" s="9"/>
      <c r="AQ69041" s="9"/>
    </row>
    <row r="69042" spans="41:43" x14ac:dyDescent="0.3">
      <c r="AO69042" s="9"/>
      <c r="AP69042" s="9"/>
      <c r="AQ69042" s="9"/>
    </row>
    <row r="69043" spans="41:43" x14ac:dyDescent="0.3">
      <c r="AO69043" s="9"/>
      <c r="AP69043" s="9"/>
      <c r="AQ69043" s="9"/>
    </row>
    <row r="69044" spans="41:43" x14ac:dyDescent="0.3">
      <c r="AO69044" s="9"/>
      <c r="AP69044" s="9"/>
      <c r="AQ69044" s="9"/>
    </row>
    <row r="69045" spans="41:43" x14ac:dyDescent="0.3">
      <c r="AO69045" s="9"/>
      <c r="AP69045" s="9"/>
      <c r="AQ69045" s="9"/>
    </row>
    <row r="69046" spans="41:43" x14ac:dyDescent="0.3">
      <c r="AO69046" s="9"/>
      <c r="AP69046" s="9"/>
      <c r="AQ69046" s="9"/>
    </row>
    <row r="69047" spans="41:43" x14ac:dyDescent="0.3">
      <c r="AO69047" s="9"/>
      <c r="AP69047" s="9"/>
      <c r="AQ69047" s="9"/>
    </row>
    <row r="69048" spans="41:43" x14ac:dyDescent="0.3">
      <c r="AO69048" s="9"/>
      <c r="AP69048" s="9"/>
      <c r="AQ69048" s="9"/>
    </row>
    <row r="69049" spans="41:43" x14ac:dyDescent="0.3">
      <c r="AO69049" s="9"/>
      <c r="AP69049" s="9"/>
      <c r="AQ69049" s="9"/>
    </row>
    <row r="69050" spans="41:43" x14ac:dyDescent="0.3">
      <c r="AO69050" s="9"/>
      <c r="AP69050" s="9"/>
      <c r="AQ69050" s="9"/>
    </row>
    <row r="69051" spans="41:43" x14ac:dyDescent="0.3">
      <c r="AO69051" s="9"/>
      <c r="AP69051" s="9"/>
      <c r="AQ69051" s="9"/>
    </row>
    <row r="69052" spans="41:43" x14ac:dyDescent="0.3">
      <c r="AO69052" s="9"/>
      <c r="AP69052" s="9"/>
      <c r="AQ69052" s="9"/>
    </row>
    <row r="69053" spans="41:43" x14ac:dyDescent="0.3">
      <c r="AO69053" s="9"/>
      <c r="AP69053" s="9"/>
      <c r="AQ69053" s="9"/>
    </row>
    <row r="69054" spans="41:43" x14ac:dyDescent="0.3">
      <c r="AO69054" s="9"/>
      <c r="AP69054" s="9"/>
      <c r="AQ69054" s="9"/>
    </row>
    <row r="69055" spans="41:43" x14ac:dyDescent="0.3">
      <c r="AO69055" s="9"/>
      <c r="AP69055" s="9"/>
      <c r="AQ69055" s="9"/>
    </row>
    <row r="69056" spans="41:43" x14ac:dyDescent="0.3">
      <c r="AO69056" s="9"/>
      <c r="AP69056" s="9"/>
      <c r="AQ69056" s="9"/>
    </row>
    <row r="69057" spans="41:43" x14ac:dyDescent="0.3">
      <c r="AO69057" s="9"/>
      <c r="AP69057" s="9"/>
      <c r="AQ69057" s="9"/>
    </row>
    <row r="69058" spans="41:43" x14ac:dyDescent="0.3">
      <c r="AO69058" s="9"/>
      <c r="AP69058" s="9"/>
      <c r="AQ69058" s="9"/>
    </row>
    <row r="69059" spans="41:43" x14ac:dyDescent="0.3">
      <c r="AO69059" s="9"/>
      <c r="AP69059" s="9"/>
      <c r="AQ69059" s="9"/>
    </row>
    <row r="69060" spans="41:43" x14ac:dyDescent="0.3">
      <c r="AO69060" s="9"/>
      <c r="AP69060" s="9"/>
      <c r="AQ69060" s="9"/>
    </row>
    <row r="69061" spans="41:43" x14ac:dyDescent="0.3">
      <c r="AO69061" s="9"/>
      <c r="AP69061" s="9"/>
      <c r="AQ69061" s="9"/>
    </row>
    <row r="69062" spans="41:43" x14ac:dyDescent="0.3">
      <c r="AO69062" s="9"/>
      <c r="AP69062" s="9"/>
      <c r="AQ69062" s="9"/>
    </row>
    <row r="69063" spans="41:43" x14ac:dyDescent="0.3">
      <c r="AO69063" s="9"/>
      <c r="AP69063" s="9"/>
      <c r="AQ69063" s="9"/>
    </row>
    <row r="69064" spans="41:43" x14ac:dyDescent="0.3">
      <c r="AO69064" s="9"/>
      <c r="AP69064" s="9"/>
      <c r="AQ69064" s="9"/>
    </row>
    <row r="69065" spans="41:43" x14ac:dyDescent="0.3">
      <c r="AO69065" s="9"/>
      <c r="AP69065" s="9"/>
      <c r="AQ69065" s="9"/>
    </row>
    <row r="69066" spans="41:43" x14ac:dyDescent="0.3">
      <c r="AO69066" s="9"/>
      <c r="AP69066" s="9"/>
      <c r="AQ69066" s="9"/>
    </row>
    <row r="69067" spans="41:43" x14ac:dyDescent="0.3">
      <c r="AO69067" s="9"/>
      <c r="AP69067" s="9"/>
      <c r="AQ69067" s="9"/>
    </row>
    <row r="69068" spans="41:43" x14ac:dyDescent="0.3">
      <c r="AO69068" s="9"/>
      <c r="AP69068" s="9"/>
      <c r="AQ69068" s="9"/>
    </row>
    <row r="69069" spans="41:43" x14ac:dyDescent="0.3">
      <c r="AO69069" s="9"/>
      <c r="AP69069" s="9"/>
      <c r="AQ69069" s="9"/>
    </row>
    <row r="69070" spans="41:43" x14ac:dyDescent="0.3">
      <c r="AO69070" s="9"/>
      <c r="AP69070" s="9"/>
      <c r="AQ69070" s="9"/>
    </row>
    <row r="69071" spans="41:43" x14ac:dyDescent="0.3">
      <c r="AO69071" s="9"/>
      <c r="AP69071" s="9"/>
      <c r="AQ69071" s="9"/>
    </row>
    <row r="69072" spans="41:43" x14ac:dyDescent="0.3">
      <c r="AO69072" s="9"/>
      <c r="AP69072" s="9"/>
      <c r="AQ69072" s="9"/>
    </row>
    <row r="69073" spans="41:43" x14ac:dyDescent="0.3">
      <c r="AO69073" s="9"/>
      <c r="AP69073" s="9"/>
      <c r="AQ69073" s="9"/>
    </row>
    <row r="69074" spans="41:43" x14ac:dyDescent="0.3">
      <c r="AO69074" s="9"/>
      <c r="AP69074" s="9"/>
      <c r="AQ69074" s="9"/>
    </row>
    <row r="69075" spans="41:43" x14ac:dyDescent="0.3">
      <c r="AO69075" s="9"/>
      <c r="AP69075" s="9"/>
      <c r="AQ69075" s="9"/>
    </row>
    <row r="69076" spans="41:43" x14ac:dyDescent="0.3">
      <c r="AO69076" s="9"/>
      <c r="AP69076" s="9"/>
      <c r="AQ69076" s="9"/>
    </row>
    <row r="69077" spans="41:43" x14ac:dyDescent="0.3">
      <c r="AO69077" s="9"/>
      <c r="AP69077" s="9"/>
      <c r="AQ69077" s="9"/>
    </row>
    <row r="69078" spans="41:43" x14ac:dyDescent="0.3">
      <c r="AO69078" s="9"/>
      <c r="AP69078" s="9"/>
      <c r="AQ69078" s="9"/>
    </row>
    <row r="69079" spans="41:43" x14ac:dyDescent="0.3">
      <c r="AO69079" s="9"/>
      <c r="AP69079" s="9"/>
      <c r="AQ69079" s="9"/>
    </row>
    <row r="69080" spans="41:43" x14ac:dyDescent="0.3">
      <c r="AO69080" s="9"/>
      <c r="AP69080" s="9"/>
      <c r="AQ69080" s="9"/>
    </row>
    <row r="69081" spans="41:43" x14ac:dyDescent="0.3">
      <c r="AO69081" s="9"/>
      <c r="AP69081" s="9"/>
      <c r="AQ69081" s="9"/>
    </row>
    <row r="69082" spans="41:43" x14ac:dyDescent="0.3">
      <c r="AO69082" s="9"/>
      <c r="AP69082" s="9"/>
      <c r="AQ69082" s="9"/>
    </row>
    <row r="69083" spans="41:43" x14ac:dyDescent="0.3">
      <c r="AO69083" s="9"/>
      <c r="AP69083" s="9"/>
      <c r="AQ69083" s="9"/>
    </row>
    <row r="69084" spans="41:43" x14ac:dyDescent="0.3">
      <c r="AO69084" s="9"/>
      <c r="AP69084" s="9"/>
      <c r="AQ69084" s="9"/>
    </row>
    <row r="69085" spans="41:43" x14ac:dyDescent="0.3">
      <c r="AO69085" s="9"/>
      <c r="AP69085" s="9"/>
      <c r="AQ69085" s="9"/>
    </row>
    <row r="69086" spans="41:43" x14ac:dyDescent="0.3">
      <c r="AO69086" s="9"/>
      <c r="AP69086" s="9"/>
      <c r="AQ69086" s="9"/>
    </row>
    <row r="69087" spans="41:43" x14ac:dyDescent="0.3">
      <c r="AO69087" s="9"/>
      <c r="AP69087" s="9"/>
      <c r="AQ69087" s="9"/>
    </row>
    <row r="69088" spans="41:43" x14ac:dyDescent="0.3">
      <c r="AO69088" s="9"/>
      <c r="AP69088" s="9"/>
      <c r="AQ69088" s="9"/>
    </row>
    <row r="69089" spans="41:43" x14ac:dyDescent="0.3">
      <c r="AO69089" s="9"/>
      <c r="AP69089" s="9"/>
      <c r="AQ69089" s="9"/>
    </row>
    <row r="69090" spans="41:43" x14ac:dyDescent="0.3">
      <c r="AO69090" s="9"/>
      <c r="AP69090" s="9"/>
      <c r="AQ69090" s="9"/>
    </row>
    <row r="69091" spans="41:43" x14ac:dyDescent="0.3">
      <c r="AO69091" s="9"/>
      <c r="AP69091" s="9"/>
      <c r="AQ69091" s="9"/>
    </row>
    <row r="69092" spans="41:43" x14ac:dyDescent="0.3">
      <c r="AO69092" s="9"/>
      <c r="AP69092" s="9"/>
      <c r="AQ69092" s="9"/>
    </row>
    <row r="69093" spans="41:43" x14ac:dyDescent="0.3">
      <c r="AO69093" s="9"/>
      <c r="AP69093" s="9"/>
      <c r="AQ69093" s="9"/>
    </row>
    <row r="69094" spans="41:43" x14ac:dyDescent="0.3">
      <c r="AO69094" s="9"/>
      <c r="AP69094" s="9"/>
      <c r="AQ69094" s="9"/>
    </row>
    <row r="69095" spans="41:43" x14ac:dyDescent="0.3">
      <c r="AO69095" s="9"/>
      <c r="AP69095" s="9"/>
      <c r="AQ69095" s="9"/>
    </row>
    <row r="69096" spans="41:43" x14ac:dyDescent="0.3">
      <c r="AO69096" s="9"/>
      <c r="AP69096" s="9"/>
      <c r="AQ69096" s="9"/>
    </row>
    <row r="69097" spans="41:43" x14ac:dyDescent="0.3">
      <c r="AO69097" s="9"/>
      <c r="AP69097" s="9"/>
      <c r="AQ69097" s="9"/>
    </row>
    <row r="69098" spans="41:43" x14ac:dyDescent="0.3">
      <c r="AO69098" s="9"/>
      <c r="AP69098" s="9"/>
      <c r="AQ69098" s="9"/>
    </row>
    <row r="69099" spans="41:43" x14ac:dyDescent="0.3">
      <c r="AO69099" s="9"/>
      <c r="AP69099" s="9"/>
      <c r="AQ69099" s="9"/>
    </row>
    <row r="69100" spans="41:43" x14ac:dyDescent="0.3">
      <c r="AO69100" s="9"/>
      <c r="AP69100" s="9"/>
      <c r="AQ69100" s="9"/>
    </row>
    <row r="69101" spans="41:43" x14ac:dyDescent="0.3">
      <c r="AO69101" s="9"/>
      <c r="AP69101" s="9"/>
      <c r="AQ69101" s="9"/>
    </row>
    <row r="69102" spans="41:43" x14ac:dyDescent="0.3">
      <c r="AO69102" s="9"/>
      <c r="AP69102" s="9"/>
      <c r="AQ69102" s="9"/>
    </row>
    <row r="69103" spans="41:43" x14ac:dyDescent="0.3">
      <c r="AO69103" s="9"/>
      <c r="AP69103" s="9"/>
      <c r="AQ69103" s="9"/>
    </row>
    <row r="69104" spans="41:43" x14ac:dyDescent="0.3">
      <c r="AO69104" s="9"/>
      <c r="AP69104" s="9"/>
      <c r="AQ69104" s="9"/>
    </row>
    <row r="69105" spans="41:43" x14ac:dyDescent="0.3">
      <c r="AO69105" s="9"/>
      <c r="AP69105" s="9"/>
      <c r="AQ69105" s="9"/>
    </row>
    <row r="69106" spans="41:43" x14ac:dyDescent="0.3">
      <c r="AO69106" s="9"/>
      <c r="AP69106" s="9"/>
      <c r="AQ69106" s="9"/>
    </row>
    <row r="69107" spans="41:43" x14ac:dyDescent="0.3">
      <c r="AO69107" s="9"/>
      <c r="AP69107" s="9"/>
      <c r="AQ69107" s="9"/>
    </row>
    <row r="69108" spans="41:43" x14ac:dyDescent="0.3">
      <c r="AO69108" s="9"/>
      <c r="AP69108" s="9"/>
      <c r="AQ69108" s="9"/>
    </row>
    <row r="69109" spans="41:43" x14ac:dyDescent="0.3">
      <c r="AO69109" s="9"/>
      <c r="AP69109" s="9"/>
      <c r="AQ69109" s="9"/>
    </row>
    <row r="69110" spans="41:43" x14ac:dyDescent="0.3">
      <c r="AO69110" s="9"/>
      <c r="AP69110" s="9"/>
      <c r="AQ69110" s="9"/>
    </row>
    <row r="69111" spans="41:43" x14ac:dyDescent="0.3">
      <c r="AO69111" s="9"/>
      <c r="AP69111" s="9"/>
      <c r="AQ69111" s="9"/>
    </row>
    <row r="69112" spans="41:43" x14ac:dyDescent="0.3">
      <c r="AO69112" s="9"/>
      <c r="AP69112" s="9"/>
      <c r="AQ69112" s="9"/>
    </row>
    <row r="69113" spans="41:43" x14ac:dyDescent="0.3">
      <c r="AO69113" s="9"/>
      <c r="AP69113" s="9"/>
      <c r="AQ69113" s="9"/>
    </row>
    <row r="69114" spans="41:43" x14ac:dyDescent="0.3">
      <c r="AO69114" s="9"/>
      <c r="AP69114" s="9"/>
      <c r="AQ69114" s="9"/>
    </row>
    <row r="69115" spans="41:43" x14ac:dyDescent="0.3">
      <c r="AO69115" s="9"/>
      <c r="AP69115" s="9"/>
      <c r="AQ69115" s="9"/>
    </row>
    <row r="69116" spans="41:43" x14ac:dyDescent="0.3">
      <c r="AO69116" s="9"/>
      <c r="AP69116" s="9"/>
      <c r="AQ69116" s="9"/>
    </row>
    <row r="69117" spans="41:43" x14ac:dyDescent="0.3">
      <c r="AO69117" s="9"/>
      <c r="AP69117" s="9"/>
      <c r="AQ69117" s="9"/>
    </row>
    <row r="69118" spans="41:43" x14ac:dyDescent="0.3">
      <c r="AO69118" s="9"/>
      <c r="AP69118" s="9"/>
      <c r="AQ69118" s="9"/>
    </row>
    <row r="69119" spans="41:43" x14ac:dyDescent="0.3">
      <c r="AO69119" s="9"/>
      <c r="AP69119" s="9"/>
      <c r="AQ69119" s="9"/>
    </row>
    <row r="69120" spans="41:43" x14ac:dyDescent="0.3">
      <c r="AO69120" s="9"/>
      <c r="AP69120" s="9"/>
      <c r="AQ69120" s="9"/>
    </row>
    <row r="69121" spans="41:43" x14ac:dyDescent="0.3">
      <c r="AO69121" s="9"/>
      <c r="AP69121" s="9"/>
      <c r="AQ69121" s="9"/>
    </row>
    <row r="69122" spans="41:43" x14ac:dyDescent="0.3">
      <c r="AO69122" s="9"/>
      <c r="AP69122" s="9"/>
      <c r="AQ69122" s="9"/>
    </row>
    <row r="69123" spans="41:43" x14ac:dyDescent="0.3">
      <c r="AO69123" s="9"/>
      <c r="AP69123" s="9"/>
      <c r="AQ69123" s="9"/>
    </row>
    <row r="69124" spans="41:43" x14ac:dyDescent="0.3">
      <c r="AO69124" s="9"/>
      <c r="AP69124" s="9"/>
      <c r="AQ69124" s="9"/>
    </row>
    <row r="69125" spans="41:43" x14ac:dyDescent="0.3">
      <c r="AO69125" s="9"/>
      <c r="AP69125" s="9"/>
      <c r="AQ69125" s="9"/>
    </row>
    <row r="69126" spans="41:43" x14ac:dyDescent="0.3">
      <c r="AO69126" s="9"/>
      <c r="AP69126" s="9"/>
      <c r="AQ69126" s="9"/>
    </row>
    <row r="69127" spans="41:43" x14ac:dyDescent="0.3">
      <c r="AO69127" s="9"/>
      <c r="AP69127" s="9"/>
      <c r="AQ69127" s="9"/>
    </row>
    <row r="69128" spans="41:43" x14ac:dyDescent="0.3">
      <c r="AO69128" s="9"/>
      <c r="AP69128" s="9"/>
      <c r="AQ69128" s="9"/>
    </row>
    <row r="69129" spans="41:43" x14ac:dyDescent="0.3">
      <c r="AO69129" s="9"/>
      <c r="AP69129" s="9"/>
      <c r="AQ69129" s="9"/>
    </row>
    <row r="69130" spans="41:43" x14ac:dyDescent="0.3">
      <c r="AO69130" s="9"/>
      <c r="AP69130" s="9"/>
      <c r="AQ69130" s="9"/>
    </row>
    <row r="69131" spans="41:43" x14ac:dyDescent="0.3">
      <c r="AO69131" s="9"/>
      <c r="AP69131" s="9"/>
      <c r="AQ69131" s="9"/>
    </row>
    <row r="69132" spans="41:43" x14ac:dyDescent="0.3">
      <c r="AO69132" s="9"/>
      <c r="AP69132" s="9"/>
      <c r="AQ69132" s="9"/>
    </row>
    <row r="69133" spans="41:43" x14ac:dyDescent="0.3">
      <c r="AO69133" s="9"/>
      <c r="AP69133" s="9"/>
      <c r="AQ69133" s="9"/>
    </row>
    <row r="69134" spans="41:43" x14ac:dyDescent="0.3">
      <c r="AO69134" s="9"/>
      <c r="AP69134" s="9"/>
      <c r="AQ69134" s="9"/>
    </row>
    <row r="69135" spans="41:43" x14ac:dyDescent="0.3">
      <c r="AO69135" s="9"/>
      <c r="AP69135" s="9"/>
      <c r="AQ69135" s="9"/>
    </row>
    <row r="69136" spans="41:43" x14ac:dyDescent="0.3">
      <c r="AO69136" s="9"/>
      <c r="AP69136" s="9"/>
      <c r="AQ69136" s="9"/>
    </row>
    <row r="69137" spans="41:43" x14ac:dyDescent="0.3">
      <c r="AO69137" s="9"/>
      <c r="AP69137" s="9"/>
      <c r="AQ69137" s="9"/>
    </row>
    <row r="69138" spans="41:43" x14ac:dyDescent="0.3">
      <c r="AO69138" s="9"/>
      <c r="AP69138" s="9"/>
      <c r="AQ69138" s="9"/>
    </row>
    <row r="69139" spans="41:43" x14ac:dyDescent="0.3">
      <c r="AO69139" s="9"/>
      <c r="AP69139" s="9"/>
      <c r="AQ69139" s="9"/>
    </row>
    <row r="69140" spans="41:43" x14ac:dyDescent="0.3">
      <c r="AO69140" s="9"/>
      <c r="AP69140" s="9"/>
      <c r="AQ69140" s="9"/>
    </row>
    <row r="69141" spans="41:43" x14ac:dyDescent="0.3">
      <c r="AO69141" s="9"/>
      <c r="AP69141" s="9"/>
      <c r="AQ69141" s="9"/>
    </row>
    <row r="69142" spans="41:43" x14ac:dyDescent="0.3">
      <c r="AO69142" s="9"/>
      <c r="AP69142" s="9"/>
      <c r="AQ69142" s="9"/>
    </row>
    <row r="69143" spans="41:43" x14ac:dyDescent="0.3">
      <c r="AO69143" s="9"/>
      <c r="AP69143" s="9"/>
      <c r="AQ69143" s="9"/>
    </row>
    <row r="69144" spans="41:43" x14ac:dyDescent="0.3">
      <c r="AO69144" s="9"/>
      <c r="AP69144" s="9"/>
      <c r="AQ69144" s="9"/>
    </row>
    <row r="69145" spans="41:43" x14ac:dyDescent="0.3">
      <c r="AO69145" s="9"/>
      <c r="AP69145" s="9"/>
      <c r="AQ69145" s="9"/>
    </row>
    <row r="69146" spans="41:43" x14ac:dyDescent="0.3">
      <c r="AO69146" s="9"/>
      <c r="AP69146" s="9"/>
      <c r="AQ69146" s="9"/>
    </row>
    <row r="69147" spans="41:43" x14ac:dyDescent="0.3">
      <c r="AO69147" s="9"/>
      <c r="AP69147" s="9"/>
      <c r="AQ69147" s="9"/>
    </row>
    <row r="69148" spans="41:43" x14ac:dyDescent="0.3">
      <c r="AO69148" s="9"/>
      <c r="AP69148" s="9"/>
      <c r="AQ69148" s="9"/>
    </row>
    <row r="69149" spans="41:43" x14ac:dyDescent="0.3">
      <c r="AO69149" s="9"/>
      <c r="AP69149" s="9"/>
      <c r="AQ69149" s="9"/>
    </row>
    <row r="69150" spans="41:43" x14ac:dyDescent="0.3">
      <c r="AO69150" s="9"/>
      <c r="AP69150" s="9"/>
      <c r="AQ69150" s="9"/>
    </row>
    <row r="69151" spans="41:43" x14ac:dyDescent="0.3">
      <c r="AO69151" s="9"/>
      <c r="AP69151" s="9"/>
      <c r="AQ69151" s="9"/>
    </row>
    <row r="69152" spans="41:43" x14ac:dyDescent="0.3">
      <c r="AO69152" s="9"/>
      <c r="AP69152" s="9"/>
      <c r="AQ69152" s="9"/>
    </row>
    <row r="69153" spans="41:43" x14ac:dyDescent="0.3">
      <c r="AO69153" s="9"/>
      <c r="AP69153" s="9"/>
      <c r="AQ69153" s="9"/>
    </row>
    <row r="69154" spans="41:43" x14ac:dyDescent="0.3">
      <c r="AO69154" s="9"/>
      <c r="AP69154" s="9"/>
      <c r="AQ69154" s="9"/>
    </row>
    <row r="69155" spans="41:43" x14ac:dyDescent="0.3">
      <c r="AO69155" s="9"/>
      <c r="AP69155" s="9"/>
      <c r="AQ69155" s="9"/>
    </row>
    <row r="69156" spans="41:43" x14ac:dyDescent="0.3">
      <c r="AO69156" s="9"/>
      <c r="AP69156" s="9"/>
      <c r="AQ69156" s="9"/>
    </row>
    <row r="69157" spans="41:43" x14ac:dyDescent="0.3">
      <c r="AO69157" s="9"/>
      <c r="AP69157" s="9"/>
      <c r="AQ69157" s="9"/>
    </row>
    <row r="69158" spans="41:43" x14ac:dyDescent="0.3">
      <c r="AO69158" s="9"/>
      <c r="AP69158" s="9"/>
      <c r="AQ69158" s="9"/>
    </row>
    <row r="69159" spans="41:43" x14ac:dyDescent="0.3">
      <c r="AO69159" s="9"/>
      <c r="AP69159" s="9"/>
      <c r="AQ69159" s="9"/>
    </row>
    <row r="69160" spans="41:43" x14ac:dyDescent="0.3">
      <c r="AO69160" s="9"/>
      <c r="AP69160" s="9"/>
      <c r="AQ69160" s="9"/>
    </row>
    <row r="69161" spans="41:43" x14ac:dyDescent="0.3">
      <c r="AO69161" s="9"/>
      <c r="AP69161" s="9"/>
      <c r="AQ69161" s="9"/>
    </row>
    <row r="69162" spans="41:43" x14ac:dyDescent="0.3">
      <c r="AO69162" s="9"/>
      <c r="AP69162" s="9"/>
      <c r="AQ69162" s="9"/>
    </row>
    <row r="69163" spans="41:43" x14ac:dyDescent="0.3">
      <c r="AO69163" s="9"/>
      <c r="AP69163" s="9"/>
      <c r="AQ69163" s="9"/>
    </row>
    <row r="69164" spans="41:43" x14ac:dyDescent="0.3">
      <c r="AO69164" s="9"/>
      <c r="AP69164" s="9"/>
      <c r="AQ69164" s="9"/>
    </row>
    <row r="69165" spans="41:43" x14ac:dyDescent="0.3">
      <c r="AO69165" s="9"/>
      <c r="AP69165" s="9"/>
      <c r="AQ69165" s="9"/>
    </row>
    <row r="69166" spans="41:43" x14ac:dyDescent="0.3">
      <c r="AO69166" s="9"/>
      <c r="AP69166" s="9"/>
      <c r="AQ69166" s="9"/>
    </row>
    <row r="69167" spans="41:43" x14ac:dyDescent="0.3">
      <c r="AO69167" s="9"/>
      <c r="AP69167" s="9"/>
      <c r="AQ69167" s="9"/>
    </row>
    <row r="69168" spans="41:43" x14ac:dyDescent="0.3">
      <c r="AO69168" s="9"/>
      <c r="AP69168" s="9"/>
      <c r="AQ69168" s="9"/>
    </row>
    <row r="69169" spans="41:43" x14ac:dyDescent="0.3">
      <c r="AO69169" s="9"/>
      <c r="AP69169" s="9"/>
      <c r="AQ69169" s="9"/>
    </row>
    <row r="69170" spans="41:43" x14ac:dyDescent="0.3">
      <c r="AO69170" s="9"/>
      <c r="AP69170" s="9"/>
      <c r="AQ69170" s="9"/>
    </row>
    <row r="69171" spans="41:43" x14ac:dyDescent="0.3">
      <c r="AO69171" s="9"/>
      <c r="AP69171" s="9"/>
      <c r="AQ69171" s="9"/>
    </row>
    <row r="69172" spans="41:43" x14ac:dyDescent="0.3">
      <c r="AO69172" s="9"/>
      <c r="AP69172" s="9"/>
      <c r="AQ69172" s="9"/>
    </row>
    <row r="69173" spans="41:43" x14ac:dyDescent="0.3">
      <c r="AO69173" s="9"/>
      <c r="AP69173" s="9"/>
      <c r="AQ69173" s="9"/>
    </row>
    <row r="69174" spans="41:43" x14ac:dyDescent="0.3">
      <c r="AO69174" s="9"/>
      <c r="AP69174" s="9"/>
      <c r="AQ69174" s="9"/>
    </row>
    <row r="69175" spans="41:43" x14ac:dyDescent="0.3">
      <c r="AO69175" s="9"/>
      <c r="AP69175" s="9"/>
      <c r="AQ69175" s="9"/>
    </row>
    <row r="69176" spans="41:43" x14ac:dyDescent="0.3">
      <c r="AO69176" s="9"/>
      <c r="AP69176" s="9"/>
      <c r="AQ69176" s="9"/>
    </row>
    <row r="69177" spans="41:43" x14ac:dyDescent="0.3">
      <c r="AO69177" s="9"/>
      <c r="AP69177" s="9"/>
      <c r="AQ69177" s="9"/>
    </row>
    <row r="69178" spans="41:43" x14ac:dyDescent="0.3">
      <c r="AO69178" s="9"/>
      <c r="AP69178" s="9"/>
      <c r="AQ69178" s="9"/>
    </row>
    <row r="69179" spans="41:43" x14ac:dyDescent="0.3">
      <c r="AO69179" s="9"/>
      <c r="AP69179" s="9"/>
      <c r="AQ69179" s="9"/>
    </row>
    <row r="69180" spans="41:43" x14ac:dyDescent="0.3">
      <c r="AO69180" s="9"/>
      <c r="AP69180" s="9"/>
      <c r="AQ69180" s="9"/>
    </row>
    <row r="69181" spans="41:43" x14ac:dyDescent="0.3">
      <c r="AO69181" s="9"/>
      <c r="AP69181" s="9"/>
      <c r="AQ69181" s="9"/>
    </row>
    <row r="69182" spans="41:43" x14ac:dyDescent="0.3">
      <c r="AO69182" s="9"/>
      <c r="AP69182" s="9"/>
      <c r="AQ69182" s="9"/>
    </row>
    <row r="69183" spans="41:43" x14ac:dyDescent="0.3">
      <c r="AO69183" s="9"/>
      <c r="AP69183" s="9"/>
      <c r="AQ69183" s="9"/>
    </row>
    <row r="69184" spans="41:43" x14ac:dyDescent="0.3">
      <c r="AO69184" s="9"/>
      <c r="AP69184" s="9"/>
      <c r="AQ69184" s="9"/>
    </row>
    <row r="69185" spans="41:43" x14ac:dyDescent="0.3">
      <c r="AO69185" s="9"/>
      <c r="AP69185" s="9"/>
      <c r="AQ69185" s="9"/>
    </row>
    <row r="69186" spans="41:43" x14ac:dyDescent="0.3">
      <c r="AO69186" s="9"/>
      <c r="AP69186" s="9"/>
      <c r="AQ69186" s="9"/>
    </row>
    <row r="69187" spans="41:43" x14ac:dyDescent="0.3">
      <c r="AO69187" s="9"/>
      <c r="AP69187" s="9"/>
      <c r="AQ69187" s="9"/>
    </row>
    <row r="69188" spans="41:43" x14ac:dyDescent="0.3">
      <c r="AO69188" s="9"/>
      <c r="AP69188" s="9"/>
      <c r="AQ69188" s="9"/>
    </row>
    <row r="69189" spans="41:43" x14ac:dyDescent="0.3">
      <c r="AO69189" s="9"/>
      <c r="AP69189" s="9"/>
      <c r="AQ69189" s="9"/>
    </row>
    <row r="69190" spans="41:43" x14ac:dyDescent="0.3">
      <c r="AO69190" s="9"/>
      <c r="AP69190" s="9"/>
      <c r="AQ69190" s="9"/>
    </row>
    <row r="69191" spans="41:43" x14ac:dyDescent="0.3">
      <c r="AO69191" s="9"/>
      <c r="AP69191" s="9"/>
      <c r="AQ69191" s="9"/>
    </row>
    <row r="69192" spans="41:43" x14ac:dyDescent="0.3">
      <c r="AO69192" s="9"/>
      <c r="AP69192" s="9"/>
      <c r="AQ69192" s="9"/>
    </row>
    <row r="69193" spans="41:43" x14ac:dyDescent="0.3">
      <c r="AO69193" s="9"/>
      <c r="AP69193" s="9"/>
      <c r="AQ69193" s="9"/>
    </row>
    <row r="69194" spans="41:43" x14ac:dyDescent="0.3">
      <c r="AO69194" s="9"/>
      <c r="AP69194" s="9"/>
      <c r="AQ69194" s="9"/>
    </row>
    <row r="69195" spans="41:43" x14ac:dyDescent="0.3">
      <c r="AO69195" s="9"/>
      <c r="AP69195" s="9"/>
      <c r="AQ69195" s="9"/>
    </row>
    <row r="69196" spans="41:43" x14ac:dyDescent="0.3">
      <c r="AO69196" s="9"/>
      <c r="AP69196" s="9"/>
      <c r="AQ69196" s="9"/>
    </row>
    <row r="69197" spans="41:43" x14ac:dyDescent="0.3">
      <c r="AO69197" s="9"/>
      <c r="AP69197" s="9"/>
      <c r="AQ69197" s="9"/>
    </row>
    <row r="69198" spans="41:43" x14ac:dyDescent="0.3">
      <c r="AO69198" s="9"/>
      <c r="AP69198" s="9"/>
      <c r="AQ69198" s="9"/>
    </row>
    <row r="69199" spans="41:43" x14ac:dyDescent="0.3">
      <c r="AO69199" s="9"/>
      <c r="AP69199" s="9"/>
      <c r="AQ69199" s="9"/>
    </row>
    <row r="69200" spans="41:43" x14ac:dyDescent="0.3">
      <c r="AO69200" s="9"/>
      <c r="AP69200" s="9"/>
      <c r="AQ69200" s="9"/>
    </row>
    <row r="69201" spans="41:43" x14ac:dyDescent="0.3">
      <c r="AO69201" s="9"/>
      <c r="AP69201" s="9"/>
      <c r="AQ69201" s="9"/>
    </row>
    <row r="69202" spans="41:43" x14ac:dyDescent="0.3">
      <c r="AO69202" s="9"/>
      <c r="AP69202" s="9"/>
      <c r="AQ69202" s="9"/>
    </row>
    <row r="69203" spans="41:43" x14ac:dyDescent="0.3">
      <c r="AO69203" s="9"/>
      <c r="AP69203" s="9"/>
      <c r="AQ69203" s="9"/>
    </row>
    <row r="69204" spans="41:43" x14ac:dyDescent="0.3">
      <c r="AO69204" s="9"/>
      <c r="AP69204" s="9"/>
      <c r="AQ69204" s="9"/>
    </row>
    <row r="69205" spans="41:43" x14ac:dyDescent="0.3">
      <c r="AO69205" s="9"/>
      <c r="AP69205" s="9"/>
      <c r="AQ69205" s="9"/>
    </row>
    <row r="69206" spans="41:43" x14ac:dyDescent="0.3">
      <c r="AO69206" s="9"/>
      <c r="AP69206" s="9"/>
      <c r="AQ69206" s="9"/>
    </row>
    <row r="69207" spans="41:43" x14ac:dyDescent="0.3">
      <c r="AO69207" s="9"/>
      <c r="AP69207" s="9"/>
      <c r="AQ69207" s="9"/>
    </row>
    <row r="69208" spans="41:43" x14ac:dyDescent="0.3">
      <c r="AO69208" s="9"/>
      <c r="AP69208" s="9"/>
      <c r="AQ69208" s="9"/>
    </row>
    <row r="69209" spans="41:43" x14ac:dyDescent="0.3">
      <c r="AO69209" s="9"/>
      <c r="AP69209" s="9"/>
      <c r="AQ69209" s="9"/>
    </row>
    <row r="69210" spans="41:43" x14ac:dyDescent="0.3">
      <c r="AO69210" s="9"/>
      <c r="AP69210" s="9"/>
      <c r="AQ69210" s="9"/>
    </row>
    <row r="69211" spans="41:43" x14ac:dyDescent="0.3">
      <c r="AO69211" s="9"/>
      <c r="AP69211" s="9"/>
      <c r="AQ69211" s="9"/>
    </row>
    <row r="69212" spans="41:43" x14ac:dyDescent="0.3">
      <c r="AO69212" s="9"/>
      <c r="AP69212" s="9"/>
      <c r="AQ69212" s="9"/>
    </row>
    <row r="69213" spans="41:43" x14ac:dyDescent="0.3">
      <c r="AO69213" s="9"/>
      <c r="AP69213" s="9"/>
      <c r="AQ69213" s="9"/>
    </row>
    <row r="69214" spans="41:43" x14ac:dyDescent="0.3">
      <c r="AO69214" s="9"/>
      <c r="AP69214" s="9"/>
      <c r="AQ69214" s="9"/>
    </row>
    <row r="69215" spans="41:43" x14ac:dyDescent="0.3">
      <c r="AO69215" s="9"/>
      <c r="AP69215" s="9"/>
      <c r="AQ69215" s="9"/>
    </row>
    <row r="69216" spans="41:43" x14ac:dyDescent="0.3">
      <c r="AO69216" s="9"/>
      <c r="AP69216" s="9"/>
      <c r="AQ69216" s="9"/>
    </row>
    <row r="69217" spans="41:43" x14ac:dyDescent="0.3">
      <c r="AO69217" s="9"/>
      <c r="AP69217" s="9"/>
      <c r="AQ69217" s="9"/>
    </row>
    <row r="69218" spans="41:43" x14ac:dyDescent="0.3">
      <c r="AO69218" s="9"/>
      <c r="AP69218" s="9"/>
      <c r="AQ69218" s="9"/>
    </row>
    <row r="69219" spans="41:43" x14ac:dyDescent="0.3">
      <c r="AO69219" s="9"/>
      <c r="AP69219" s="9"/>
      <c r="AQ69219" s="9"/>
    </row>
    <row r="69220" spans="41:43" x14ac:dyDescent="0.3">
      <c r="AO69220" s="9"/>
      <c r="AP69220" s="9"/>
      <c r="AQ69220" s="9"/>
    </row>
    <row r="69221" spans="41:43" x14ac:dyDescent="0.3">
      <c r="AO69221" s="9"/>
      <c r="AP69221" s="9"/>
      <c r="AQ69221" s="9"/>
    </row>
    <row r="69222" spans="41:43" x14ac:dyDescent="0.3">
      <c r="AO69222" s="9"/>
      <c r="AP69222" s="9"/>
      <c r="AQ69222" s="9"/>
    </row>
    <row r="69223" spans="41:43" x14ac:dyDescent="0.3">
      <c r="AO69223" s="9"/>
      <c r="AP69223" s="9"/>
      <c r="AQ69223" s="9"/>
    </row>
    <row r="69224" spans="41:43" x14ac:dyDescent="0.3">
      <c r="AO69224" s="9"/>
      <c r="AP69224" s="9"/>
      <c r="AQ69224" s="9"/>
    </row>
    <row r="69225" spans="41:43" x14ac:dyDescent="0.3">
      <c r="AO69225" s="9"/>
      <c r="AP69225" s="9"/>
      <c r="AQ69225" s="9"/>
    </row>
    <row r="69226" spans="41:43" x14ac:dyDescent="0.3">
      <c r="AO69226" s="9"/>
      <c r="AP69226" s="9"/>
      <c r="AQ69226" s="9"/>
    </row>
    <row r="69227" spans="41:43" x14ac:dyDescent="0.3">
      <c r="AO69227" s="9"/>
      <c r="AP69227" s="9"/>
      <c r="AQ69227" s="9"/>
    </row>
    <row r="69228" spans="41:43" x14ac:dyDescent="0.3">
      <c r="AO69228" s="9"/>
      <c r="AP69228" s="9"/>
      <c r="AQ69228" s="9"/>
    </row>
    <row r="69229" spans="41:43" x14ac:dyDescent="0.3">
      <c r="AO69229" s="9"/>
      <c r="AP69229" s="9"/>
      <c r="AQ69229" s="9"/>
    </row>
    <row r="69230" spans="41:43" x14ac:dyDescent="0.3">
      <c r="AO69230" s="9"/>
      <c r="AP69230" s="9"/>
      <c r="AQ69230" s="9"/>
    </row>
    <row r="69231" spans="41:43" x14ac:dyDescent="0.3">
      <c r="AO69231" s="9"/>
      <c r="AP69231" s="9"/>
      <c r="AQ69231" s="9"/>
    </row>
    <row r="69232" spans="41:43" x14ac:dyDescent="0.3">
      <c r="AO69232" s="9"/>
      <c r="AP69232" s="9"/>
      <c r="AQ69232" s="9"/>
    </row>
    <row r="69233" spans="41:43" x14ac:dyDescent="0.3">
      <c r="AO69233" s="9"/>
      <c r="AP69233" s="9"/>
      <c r="AQ69233" s="9"/>
    </row>
    <row r="69234" spans="41:43" x14ac:dyDescent="0.3">
      <c r="AO69234" s="9"/>
      <c r="AP69234" s="9"/>
      <c r="AQ69234" s="9"/>
    </row>
    <row r="69235" spans="41:43" x14ac:dyDescent="0.3">
      <c r="AO69235" s="9"/>
      <c r="AP69235" s="9"/>
      <c r="AQ69235" s="9"/>
    </row>
    <row r="69236" spans="41:43" x14ac:dyDescent="0.3">
      <c r="AO69236" s="9"/>
      <c r="AP69236" s="9"/>
      <c r="AQ69236" s="9"/>
    </row>
    <row r="69237" spans="41:43" x14ac:dyDescent="0.3">
      <c r="AO69237" s="9"/>
      <c r="AP69237" s="9"/>
      <c r="AQ69237" s="9"/>
    </row>
    <row r="69238" spans="41:43" x14ac:dyDescent="0.3">
      <c r="AO69238" s="9"/>
      <c r="AP69238" s="9"/>
      <c r="AQ69238" s="9"/>
    </row>
    <row r="69239" spans="41:43" x14ac:dyDescent="0.3">
      <c r="AO69239" s="9"/>
      <c r="AP69239" s="9"/>
      <c r="AQ69239" s="9"/>
    </row>
    <row r="69240" spans="41:43" x14ac:dyDescent="0.3">
      <c r="AO69240" s="9"/>
      <c r="AP69240" s="9"/>
      <c r="AQ69240" s="9"/>
    </row>
    <row r="69241" spans="41:43" x14ac:dyDescent="0.3">
      <c r="AO69241" s="9"/>
      <c r="AP69241" s="9"/>
      <c r="AQ69241" s="9"/>
    </row>
    <row r="69242" spans="41:43" x14ac:dyDescent="0.3">
      <c r="AO69242" s="9"/>
      <c r="AP69242" s="9"/>
      <c r="AQ69242" s="9"/>
    </row>
    <row r="69243" spans="41:43" x14ac:dyDescent="0.3">
      <c r="AO69243" s="9"/>
      <c r="AP69243" s="9"/>
      <c r="AQ69243" s="9"/>
    </row>
    <row r="69244" spans="41:43" x14ac:dyDescent="0.3">
      <c r="AO69244" s="9"/>
      <c r="AP69244" s="9"/>
      <c r="AQ69244" s="9"/>
    </row>
    <row r="69245" spans="41:43" x14ac:dyDescent="0.3">
      <c r="AO69245" s="9"/>
      <c r="AP69245" s="9"/>
      <c r="AQ69245" s="9"/>
    </row>
    <row r="69246" spans="41:43" x14ac:dyDescent="0.3">
      <c r="AO69246" s="9"/>
      <c r="AP69246" s="9"/>
      <c r="AQ69246" s="9"/>
    </row>
    <row r="69247" spans="41:43" x14ac:dyDescent="0.3">
      <c r="AO69247" s="9"/>
      <c r="AP69247" s="9"/>
      <c r="AQ69247" s="9"/>
    </row>
    <row r="69248" spans="41:43" x14ac:dyDescent="0.3">
      <c r="AO69248" s="9"/>
      <c r="AP69248" s="9"/>
      <c r="AQ69248" s="9"/>
    </row>
    <row r="69249" spans="41:43" x14ac:dyDescent="0.3">
      <c r="AO69249" s="9"/>
      <c r="AP69249" s="9"/>
      <c r="AQ69249" s="9"/>
    </row>
    <row r="69250" spans="41:43" x14ac:dyDescent="0.3">
      <c r="AO69250" s="9"/>
      <c r="AP69250" s="9"/>
      <c r="AQ69250" s="9"/>
    </row>
    <row r="69251" spans="41:43" x14ac:dyDescent="0.3">
      <c r="AO69251" s="9"/>
      <c r="AP69251" s="9"/>
      <c r="AQ69251" s="9"/>
    </row>
    <row r="69252" spans="41:43" x14ac:dyDescent="0.3">
      <c r="AO69252" s="9"/>
      <c r="AP69252" s="9"/>
      <c r="AQ69252" s="9"/>
    </row>
    <row r="69253" spans="41:43" x14ac:dyDescent="0.3">
      <c r="AO69253" s="9"/>
      <c r="AP69253" s="9"/>
      <c r="AQ69253" s="9"/>
    </row>
    <row r="69254" spans="41:43" x14ac:dyDescent="0.3">
      <c r="AO69254" s="9"/>
      <c r="AP69254" s="9"/>
      <c r="AQ69254" s="9"/>
    </row>
    <row r="69255" spans="41:43" x14ac:dyDescent="0.3">
      <c r="AO69255" s="9"/>
      <c r="AP69255" s="9"/>
      <c r="AQ69255" s="9"/>
    </row>
    <row r="69256" spans="41:43" x14ac:dyDescent="0.3">
      <c r="AO69256" s="9"/>
      <c r="AP69256" s="9"/>
      <c r="AQ69256" s="9"/>
    </row>
    <row r="69257" spans="41:43" x14ac:dyDescent="0.3">
      <c r="AO69257" s="9"/>
      <c r="AP69257" s="9"/>
      <c r="AQ69257" s="9"/>
    </row>
    <row r="69258" spans="41:43" x14ac:dyDescent="0.3">
      <c r="AO69258" s="9"/>
      <c r="AP69258" s="9"/>
      <c r="AQ69258" s="9"/>
    </row>
    <row r="69259" spans="41:43" x14ac:dyDescent="0.3">
      <c r="AO69259" s="9"/>
      <c r="AP69259" s="9"/>
      <c r="AQ69259" s="9"/>
    </row>
    <row r="69260" spans="41:43" x14ac:dyDescent="0.3">
      <c r="AO69260" s="9"/>
      <c r="AP69260" s="9"/>
      <c r="AQ69260" s="9"/>
    </row>
    <row r="69261" spans="41:43" x14ac:dyDescent="0.3">
      <c r="AO69261" s="9"/>
      <c r="AP69261" s="9"/>
      <c r="AQ69261" s="9"/>
    </row>
    <row r="69262" spans="41:43" x14ac:dyDescent="0.3">
      <c r="AO69262" s="9"/>
      <c r="AP69262" s="9"/>
      <c r="AQ69262" s="9"/>
    </row>
    <row r="69263" spans="41:43" x14ac:dyDescent="0.3">
      <c r="AO69263" s="9"/>
      <c r="AP69263" s="9"/>
      <c r="AQ69263" s="9"/>
    </row>
    <row r="69264" spans="41:43" x14ac:dyDescent="0.3">
      <c r="AO69264" s="9"/>
      <c r="AP69264" s="9"/>
      <c r="AQ69264" s="9"/>
    </row>
    <row r="69265" spans="41:43" x14ac:dyDescent="0.3">
      <c r="AO69265" s="9"/>
      <c r="AP69265" s="9"/>
      <c r="AQ69265" s="9"/>
    </row>
    <row r="69266" spans="41:43" x14ac:dyDescent="0.3">
      <c r="AO69266" s="9"/>
      <c r="AP69266" s="9"/>
      <c r="AQ69266" s="9"/>
    </row>
    <row r="69267" spans="41:43" x14ac:dyDescent="0.3">
      <c r="AO69267" s="9"/>
      <c r="AP69267" s="9"/>
      <c r="AQ69267" s="9"/>
    </row>
    <row r="69268" spans="41:43" x14ac:dyDescent="0.3">
      <c r="AO69268" s="9"/>
      <c r="AP69268" s="9"/>
      <c r="AQ69268" s="9"/>
    </row>
    <row r="69269" spans="41:43" x14ac:dyDescent="0.3">
      <c r="AO69269" s="9"/>
      <c r="AP69269" s="9"/>
      <c r="AQ69269" s="9"/>
    </row>
    <row r="69270" spans="41:43" x14ac:dyDescent="0.3">
      <c r="AO69270" s="9"/>
      <c r="AP69270" s="9"/>
      <c r="AQ69270" s="9"/>
    </row>
    <row r="69271" spans="41:43" x14ac:dyDescent="0.3">
      <c r="AO69271" s="9"/>
      <c r="AP69271" s="9"/>
      <c r="AQ69271" s="9"/>
    </row>
    <row r="69272" spans="41:43" x14ac:dyDescent="0.3">
      <c r="AO69272" s="9"/>
      <c r="AP69272" s="9"/>
      <c r="AQ69272" s="9"/>
    </row>
    <row r="69273" spans="41:43" x14ac:dyDescent="0.3">
      <c r="AO69273" s="9"/>
      <c r="AP69273" s="9"/>
      <c r="AQ69273" s="9"/>
    </row>
    <row r="69274" spans="41:43" x14ac:dyDescent="0.3">
      <c r="AO69274" s="9"/>
      <c r="AP69274" s="9"/>
      <c r="AQ69274" s="9"/>
    </row>
    <row r="69275" spans="41:43" x14ac:dyDescent="0.3">
      <c r="AO69275" s="9"/>
      <c r="AP69275" s="9"/>
      <c r="AQ69275" s="9"/>
    </row>
    <row r="69276" spans="41:43" x14ac:dyDescent="0.3">
      <c r="AO69276" s="9"/>
      <c r="AP69276" s="9"/>
      <c r="AQ69276" s="9"/>
    </row>
    <row r="69277" spans="41:43" x14ac:dyDescent="0.3">
      <c r="AO69277" s="9"/>
      <c r="AP69277" s="9"/>
      <c r="AQ69277" s="9"/>
    </row>
    <row r="69278" spans="41:43" x14ac:dyDescent="0.3">
      <c r="AO69278" s="9"/>
      <c r="AP69278" s="9"/>
      <c r="AQ69278" s="9"/>
    </row>
    <row r="69279" spans="41:43" x14ac:dyDescent="0.3">
      <c r="AO69279" s="9"/>
      <c r="AP69279" s="9"/>
      <c r="AQ69279" s="9"/>
    </row>
    <row r="69280" spans="41:43" x14ac:dyDescent="0.3">
      <c r="AO69280" s="9"/>
      <c r="AP69280" s="9"/>
      <c r="AQ69280" s="9"/>
    </row>
    <row r="69281" spans="41:43" x14ac:dyDescent="0.3">
      <c r="AO69281" s="9"/>
      <c r="AP69281" s="9"/>
      <c r="AQ69281" s="9"/>
    </row>
    <row r="69282" spans="41:43" x14ac:dyDescent="0.3">
      <c r="AO69282" s="9"/>
      <c r="AP69282" s="9"/>
      <c r="AQ69282" s="9"/>
    </row>
    <row r="69283" spans="41:43" x14ac:dyDescent="0.3">
      <c r="AO69283" s="9"/>
      <c r="AP69283" s="9"/>
      <c r="AQ69283" s="9"/>
    </row>
    <row r="69284" spans="41:43" x14ac:dyDescent="0.3">
      <c r="AO69284" s="9"/>
      <c r="AP69284" s="9"/>
      <c r="AQ69284" s="9"/>
    </row>
    <row r="69285" spans="41:43" x14ac:dyDescent="0.3">
      <c r="AO69285" s="9"/>
      <c r="AP69285" s="9"/>
      <c r="AQ69285" s="9"/>
    </row>
    <row r="69286" spans="41:43" x14ac:dyDescent="0.3">
      <c r="AO69286" s="9"/>
      <c r="AP69286" s="9"/>
      <c r="AQ69286" s="9"/>
    </row>
    <row r="69287" spans="41:43" x14ac:dyDescent="0.3">
      <c r="AO69287" s="9"/>
      <c r="AP69287" s="9"/>
      <c r="AQ69287" s="9"/>
    </row>
    <row r="69288" spans="41:43" x14ac:dyDescent="0.3">
      <c r="AO69288" s="9"/>
      <c r="AP69288" s="9"/>
      <c r="AQ69288" s="9"/>
    </row>
    <row r="69289" spans="41:43" x14ac:dyDescent="0.3">
      <c r="AO69289" s="9"/>
      <c r="AP69289" s="9"/>
      <c r="AQ69289" s="9"/>
    </row>
    <row r="69290" spans="41:43" x14ac:dyDescent="0.3">
      <c r="AO69290" s="9"/>
      <c r="AP69290" s="9"/>
      <c r="AQ69290" s="9"/>
    </row>
    <row r="69291" spans="41:43" x14ac:dyDescent="0.3">
      <c r="AO69291" s="9"/>
      <c r="AP69291" s="9"/>
      <c r="AQ69291" s="9"/>
    </row>
    <row r="69292" spans="41:43" x14ac:dyDescent="0.3">
      <c r="AO69292" s="9"/>
      <c r="AP69292" s="9"/>
      <c r="AQ69292" s="9"/>
    </row>
    <row r="69293" spans="41:43" x14ac:dyDescent="0.3">
      <c r="AO69293" s="9"/>
      <c r="AP69293" s="9"/>
      <c r="AQ69293" s="9"/>
    </row>
    <row r="69294" spans="41:43" x14ac:dyDescent="0.3">
      <c r="AO69294" s="9"/>
      <c r="AP69294" s="9"/>
      <c r="AQ69294" s="9"/>
    </row>
    <row r="69295" spans="41:43" x14ac:dyDescent="0.3">
      <c r="AO69295" s="9"/>
      <c r="AP69295" s="9"/>
      <c r="AQ69295" s="9"/>
    </row>
    <row r="69296" spans="41:43" x14ac:dyDescent="0.3">
      <c r="AO69296" s="9"/>
      <c r="AP69296" s="9"/>
      <c r="AQ69296" s="9"/>
    </row>
    <row r="69297" spans="41:43" x14ac:dyDescent="0.3">
      <c r="AO69297" s="9"/>
      <c r="AP69297" s="9"/>
      <c r="AQ69297" s="9"/>
    </row>
    <row r="69298" spans="41:43" x14ac:dyDescent="0.3">
      <c r="AO69298" s="9"/>
      <c r="AP69298" s="9"/>
      <c r="AQ69298" s="9"/>
    </row>
    <row r="69299" spans="41:43" x14ac:dyDescent="0.3">
      <c r="AO69299" s="9"/>
      <c r="AP69299" s="9"/>
      <c r="AQ69299" s="9"/>
    </row>
    <row r="69300" spans="41:43" x14ac:dyDescent="0.3">
      <c r="AO69300" s="9"/>
      <c r="AP69300" s="9"/>
      <c r="AQ69300" s="9"/>
    </row>
    <row r="69301" spans="41:43" x14ac:dyDescent="0.3">
      <c r="AO69301" s="9"/>
      <c r="AP69301" s="9"/>
      <c r="AQ69301" s="9"/>
    </row>
    <row r="69302" spans="41:43" x14ac:dyDescent="0.3">
      <c r="AO69302" s="9"/>
      <c r="AP69302" s="9"/>
      <c r="AQ69302" s="9"/>
    </row>
    <row r="69303" spans="41:43" x14ac:dyDescent="0.3">
      <c r="AO69303" s="9"/>
      <c r="AP69303" s="9"/>
      <c r="AQ69303" s="9"/>
    </row>
    <row r="69304" spans="41:43" x14ac:dyDescent="0.3">
      <c r="AO69304" s="9"/>
      <c r="AP69304" s="9"/>
      <c r="AQ69304" s="9"/>
    </row>
    <row r="69305" spans="41:43" x14ac:dyDescent="0.3">
      <c r="AO69305" s="9"/>
      <c r="AP69305" s="9"/>
      <c r="AQ69305" s="9"/>
    </row>
    <row r="69306" spans="41:43" x14ac:dyDescent="0.3">
      <c r="AO69306" s="9"/>
      <c r="AP69306" s="9"/>
      <c r="AQ69306" s="9"/>
    </row>
    <row r="69307" spans="41:43" x14ac:dyDescent="0.3">
      <c r="AO69307" s="9"/>
      <c r="AP69307" s="9"/>
      <c r="AQ69307" s="9"/>
    </row>
    <row r="69308" spans="41:43" x14ac:dyDescent="0.3">
      <c r="AO69308" s="9"/>
      <c r="AP69308" s="9"/>
      <c r="AQ69308" s="9"/>
    </row>
    <row r="69309" spans="41:43" x14ac:dyDescent="0.3">
      <c r="AO69309" s="9"/>
      <c r="AP69309" s="9"/>
      <c r="AQ69309" s="9"/>
    </row>
    <row r="69310" spans="41:43" x14ac:dyDescent="0.3">
      <c r="AO69310" s="9"/>
      <c r="AP69310" s="9"/>
      <c r="AQ69310" s="9"/>
    </row>
    <row r="69311" spans="41:43" x14ac:dyDescent="0.3">
      <c r="AO69311" s="9"/>
      <c r="AP69311" s="9"/>
      <c r="AQ69311" s="9"/>
    </row>
    <row r="69312" spans="41:43" x14ac:dyDescent="0.3">
      <c r="AO69312" s="9"/>
      <c r="AP69312" s="9"/>
      <c r="AQ69312" s="9"/>
    </row>
    <row r="69313" spans="41:43" x14ac:dyDescent="0.3">
      <c r="AO69313" s="9"/>
      <c r="AP69313" s="9"/>
      <c r="AQ69313" s="9"/>
    </row>
    <row r="69314" spans="41:43" x14ac:dyDescent="0.3">
      <c r="AO69314" s="9"/>
      <c r="AP69314" s="9"/>
      <c r="AQ69314" s="9"/>
    </row>
    <row r="69315" spans="41:43" x14ac:dyDescent="0.3">
      <c r="AO69315" s="9"/>
      <c r="AP69315" s="9"/>
      <c r="AQ69315" s="9"/>
    </row>
    <row r="69316" spans="41:43" x14ac:dyDescent="0.3">
      <c r="AO69316" s="9"/>
      <c r="AP69316" s="9"/>
      <c r="AQ69316" s="9"/>
    </row>
    <row r="69317" spans="41:43" x14ac:dyDescent="0.3">
      <c r="AO69317" s="9"/>
      <c r="AP69317" s="9"/>
      <c r="AQ69317" s="9"/>
    </row>
    <row r="69318" spans="41:43" x14ac:dyDescent="0.3">
      <c r="AO69318" s="9"/>
      <c r="AP69318" s="9"/>
      <c r="AQ69318" s="9"/>
    </row>
    <row r="69319" spans="41:43" x14ac:dyDescent="0.3">
      <c r="AO69319" s="9"/>
      <c r="AP69319" s="9"/>
      <c r="AQ69319" s="9"/>
    </row>
    <row r="69320" spans="41:43" x14ac:dyDescent="0.3">
      <c r="AO69320" s="9"/>
      <c r="AP69320" s="9"/>
      <c r="AQ69320" s="9"/>
    </row>
    <row r="69321" spans="41:43" x14ac:dyDescent="0.3">
      <c r="AO69321" s="9"/>
      <c r="AP69321" s="9"/>
      <c r="AQ69321" s="9"/>
    </row>
    <row r="69322" spans="41:43" x14ac:dyDescent="0.3">
      <c r="AO69322" s="9"/>
      <c r="AP69322" s="9"/>
      <c r="AQ69322" s="9"/>
    </row>
    <row r="69323" spans="41:43" x14ac:dyDescent="0.3">
      <c r="AO69323" s="9"/>
      <c r="AP69323" s="9"/>
      <c r="AQ69323" s="9"/>
    </row>
    <row r="69324" spans="41:43" x14ac:dyDescent="0.3">
      <c r="AO69324" s="9"/>
      <c r="AP69324" s="9"/>
      <c r="AQ69324" s="9"/>
    </row>
    <row r="69325" spans="41:43" x14ac:dyDescent="0.3">
      <c r="AO69325" s="9"/>
      <c r="AP69325" s="9"/>
      <c r="AQ69325" s="9"/>
    </row>
    <row r="69326" spans="41:43" x14ac:dyDescent="0.3">
      <c r="AO69326" s="9"/>
      <c r="AP69326" s="9"/>
      <c r="AQ69326" s="9"/>
    </row>
    <row r="69327" spans="41:43" x14ac:dyDescent="0.3">
      <c r="AO69327" s="9"/>
      <c r="AP69327" s="9"/>
      <c r="AQ69327" s="9"/>
    </row>
    <row r="69328" spans="41:43" x14ac:dyDescent="0.3">
      <c r="AO69328" s="9"/>
      <c r="AP69328" s="9"/>
      <c r="AQ69328" s="9"/>
    </row>
    <row r="69329" spans="41:43" x14ac:dyDescent="0.3">
      <c r="AO69329" s="9"/>
      <c r="AP69329" s="9"/>
      <c r="AQ69329" s="9"/>
    </row>
    <row r="69330" spans="41:43" x14ac:dyDescent="0.3">
      <c r="AO69330" s="9"/>
      <c r="AP69330" s="9"/>
      <c r="AQ69330" s="9"/>
    </row>
    <row r="69331" spans="41:43" x14ac:dyDescent="0.3">
      <c r="AO69331" s="9"/>
      <c r="AP69331" s="9"/>
      <c r="AQ69331" s="9"/>
    </row>
    <row r="69332" spans="41:43" x14ac:dyDescent="0.3">
      <c r="AO69332" s="9"/>
      <c r="AP69332" s="9"/>
      <c r="AQ69332" s="9"/>
    </row>
    <row r="69333" spans="41:43" x14ac:dyDescent="0.3">
      <c r="AO69333" s="9"/>
      <c r="AP69333" s="9"/>
      <c r="AQ69333" s="9"/>
    </row>
    <row r="69334" spans="41:43" x14ac:dyDescent="0.3">
      <c r="AO69334" s="9"/>
      <c r="AP69334" s="9"/>
      <c r="AQ69334" s="9"/>
    </row>
    <row r="69335" spans="41:43" x14ac:dyDescent="0.3">
      <c r="AO69335" s="9"/>
      <c r="AP69335" s="9"/>
      <c r="AQ69335" s="9"/>
    </row>
    <row r="69336" spans="41:43" x14ac:dyDescent="0.3">
      <c r="AO69336" s="9"/>
      <c r="AP69336" s="9"/>
      <c r="AQ69336" s="9"/>
    </row>
    <row r="69337" spans="41:43" x14ac:dyDescent="0.3">
      <c r="AO69337" s="9"/>
      <c r="AP69337" s="9"/>
      <c r="AQ69337" s="9"/>
    </row>
    <row r="69338" spans="41:43" x14ac:dyDescent="0.3">
      <c r="AO69338" s="9"/>
      <c r="AP69338" s="9"/>
      <c r="AQ69338" s="9"/>
    </row>
    <row r="69339" spans="41:43" x14ac:dyDescent="0.3">
      <c r="AO69339" s="9"/>
      <c r="AP69339" s="9"/>
      <c r="AQ69339" s="9"/>
    </row>
    <row r="69340" spans="41:43" x14ac:dyDescent="0.3">
      <c r="AO69340" s="9"/>
      <c r="AP69340" s="9"/>
      <c r="AQ69340" s="9"/>
    </row>
    <row r="69341" spans="41:43" x14ac:dyDescent="0.3">
      <c r="AO69341" s="9"/>
      <c r="AP69341" s="9"/>
      <c r="AQ69341" s="9"/>
    </row>
    <row r="69342" spans="41:43" x14ac:dyDescent="0.3">
      <c r="AO69342" s="9"/>
      <c r="AP69342" s="9"/>
      <c r="AQ69342" s="9"/>
    </row>
    <row r="69343" spans="41:43" x14ac:dyDescent="0.3">
      <c r="AO69343" s="9"/>
      <c r="AP69343" s="9"/>
      <c r="AQ69343" s="9"/>
    </row>
    <row r="69344" spans="41:43" x14ac:dyDescent="0.3">
      <c r="AO69344" s="9"/>
      <c r="AP69344" s="9"/>
      <c r="AQ69344" s="9"/>
    </row>
    <row r="69345" spans="41:43" x14ac:dyDescent="0.3">
      <c r="AO69345" s="9"/>
      <c r="AP69345" s="9"/>
      <c r="AQ69345" s="9"/>
    </row>
    <row r="69346" spans="41:43" x14ac:dyDescent="0.3">
      <c r="AO69346" s="9"/>
      <c r="AP69346" s="9"/>
      <c r="AQ69346" s="9"/>
    </row>
    <row r="69347" spans="41:43" x14ac:dyDescent="0.3">
      <c r="AO69347" s="9"/>
      <c r="AP69347" s="9"/>
      <c r="AQ69347" s="9"/>
    </row>
    <row r="69348" spans="41:43" x14ac:dyDescent="0.3">
      <c r="AO69348" s="9"/>
      <c r="AP69348" s="9"/>
      <c r="AQ69348" s="9"/>
    </row>
    <row r="69349" spans="41:43" x14ac:dyDescent="0.3">
      <c r="AO69349" s="9"/>
      <c r="AP69349" s="9"/>
      <c r="AQ69349" s="9"/>
    </row>
    <row r="69350" spans="41:43" x14ac:dyDescent="0.3">
      <c r="AO69350" s="9"/>
      <c r="AP69350" s="9"/>
      <c r="AQ69350" s="9"/>
    </row>
    <row r="69351" spans="41:43" x14ac:dyDescent="0.3">
      <c r="AO69351" s="9"/>
      <c r="AP69351" s="9"/>
      <c r="AQ69351" s="9"/>
    </row>
    <row r="69352" spans="41:43" x14ac:dyDescent="0.3">
      <c r="AO69352" s="9"/>
      <c r="AP69352" s="9"/>
      <c r="AQ69352" s="9"/>
    </row>
    <row r="69353" spans="41:43" x14ac:dyDescent="0.3">
      <c r="AO69353" s="9"/>
      <c r="AP69353" s="9"/>
      <c r="AQ69353" s="9"/>
    </row>
    <row r="69354" spans="41:43" x14ac:dyDescent="0.3">
      <c r="AO69354" s="9"/>
      <c r="AP69354" s="9"/>
      <c r="AQ69354" s="9"/>
    </row>
    <row r="69355" spans="41:43" x14ac:dyDescent="0.3">
      <c r="AO69355" s="9"/>
      <c r="AP69355" s="9"/>
      <c r="AQ69355" s="9"/>
    </row>
    <row r="69356" spans="41:43" x14ac:dyDescent="0.3">
      <c r="AO69356" s="9"/>
      <c r="AP69356" s="9"/>
      <c r="AQ69356" s="9"/>
    </row>
    <row r="69357" spans="41:43" x14ac:dyDescent="0.3">
      <c r="AO69357" s="9"/>
      <c r="AP69357" s="9"/>
      <c r="AQ69357" s="9"/>
    </row>
    <row r="69358" spans="41:43" x14ac:dyDescent="0.3">
      <c r="AO69358" s="9"/>
      <c r="AP69358" s="9"/>
      <c r="AQ69358" s="9"/>
    </row>
    <row r="69359" spans="41:43" x14ac:dyDescent="0.3">
      <c r="AO69359" s="9"/>
      <c r="AP69359" s="9"/>
      <c r="AQ69359" s="9"/>
    </row>
    <row r="69360" spans="41:43" x14ac:dyDescent="0.3">
      <c r="AO69360" s="9"/>
      <c r="AP69360" s="9"/>
      <c r="AQ69360" s="9"/>
    </row>
    <row r="69361" spans="41:43" x14ac:dyDescent="0.3">
      <c r="AO69361" s="9"/>
      <c r="AP69361" s="9"/>
      <c r="AQ69361" s="9"/>
    </row>
    <row r="69362" spans="41:43" x14ac:dyDescent="0.3">
      <c r="AO69362" s="9"/>
      <c r="AP69362" s="9"/>
      <c r="AQ69362" s="9"/>
    </row>
    <row r="69363" spans="41:43" x14ac:dyDescent="0.3">
      <c r="AO69363" s="9"/>
      <c r="AP69363" s="9"/>
      <c r="AQ69363" s="9"/>
    </row>
    <row r="69364" spans="41:43" x14ac:dyDescent="0.3">
      <c r="AO69364" s="9"/>
      <c r="AP69364" s="9"/>
      <c r="AQ69364" s="9"/>
    </row>
    <row r="69365" spans="41:43" x14ac:dyDescent="0.3">
      <c r="AO69365" s="9"/>
      <c r="AP69365" s="9"/>
      <c r="AQ69365" s="9"/>
    </row>
    <row r="69366" spans="41:43" x14ac:dyDescent="0.3">
      <c r="AO69366" s="9"/>
      <c r="AP69366" s="9"/>
      <c r="AQ69366" s="9"/>
    </row>
    <row r="69367" spans="41:43" x14ac:dyDescent="0.3">
      <c r="AO69367" s="9"/>
      <c r="AP69367" s="9"/>
      <c r="AQ69367" s="9"/>
    </row>
    <row r="69368" spans="41:43" x14ac:dyDescent="0.3">
      <c r="AO69368" s="9"/>
      <c r="AP69368" s="9"/>
      <c r="AQ69368" s="9"/>
    </row>
    <row r="69369" spans="41:43" x14ac:dyDescent="0.3">
      <c r="AO69369" s="9"/>
      <c r="AP69369" s="9"/>
      <c r="AQ69369" s="9"/>
    </row>
    <row r="69370" spans="41:43" x14ac:dyDescent="0.3">
      <c r="AO69370" s="9"/>
      <c r="AP69370" s="9"/>
      <c r="AQ69370" s="9"/>
    </row>
    <row r="69371" spans="41:43" x14ac:dyDescent="0.3">
      <c r="AO69371" s="9"/>
      <c r="AP69371" s="9"/>
      <c r="AQ69371" s="9"/>
    </row>
    <row r="69372" spans="41:43" x14ac:dyDescent="0.3">
      <c r="AO69372" s="9"/>
      <c r="AP69372" s="9"/>
      <c r="AQ69372" s="9"/>
    </row>
    <row r="69373" spans="41:43" x14ac:dyDescent="0.3">
      <c r="AO69373" s="9"/>
      <c r="AP69373" s="9"/>
      <c r="AQ69373" s="9"/>
    </row>
    <row r="69374" spans="41:43" x14ac:dyDescent="0.3">
      <c r="AO69374" s="9"/>
      <c r="AP69374" s="9"/>
      <c r="AQ69374" s="9"/>
    </row>
    <row r="69375" spans="41:43" x14ac:dyDescent="0.3">
      <c r="AO69375" s="9"/>
      <c r="AP69375" s="9"/>
      <c r="AQ69375" s="9"/>
    </row>
    <row r="69376" spans="41:43" x14ac:dyDescent="0.3">
      <c r="AO69376" s="9"/>
      <c r="AP69376" s="9"/>
      <c r="AQ69376" s="9"/>
    </row>
    <row r="69377" spans="41:43" x14ac:dyDescent="0.3">
      <c r="AO69377" s="9"/>
      <c r="AP69377" s="9"/>
      <c r="AQ69377" s="9"/>
    </row>
    <row r="69378" spans="41:43" x14ac:dyDescent="0.3">
      <c r="AO69378" s="9"/>
      <c r="AP69378" s="9"/>
      <c r="AQ69378" s="9"/>
    </row>
    <row r="69379" spans="41:43" x14ac:dyDescent="0.3">
      <c r="AO69379" s="9"/>
      <c r="AP69379" s="9"/>
      <c r="AQ69379" s="9"/>
    </row>
    <row r="69380" spans="41:43" x14ac:dyDescent="0.3">
      <c r="AO69380" s="9"/>
      <c r="AP69380" s="9"/>
      <c r="AQ69380" s="9"/>
    </row>
    <row r="69381" spans="41:43" x14ac:dyDescent="0.3">
      <c r="AO69381" s="9"/>
      <c r="AP69381" s="9"/>
      <c r="AQ69381" s="9"/>
    </row>
    <row r="69382" spans="41:43" x14ac:dyDescent="0.3">
      <c r="AO69382" s="9"/>
      <c r="AP69382" s="9"/>
      <c r="AQ69382" s="9"/>
    </row>
    <row r="69383" spans="41:43" x14ac:dyDescent="0.3">
      <c r="AO69383" s="9"/>
      <c r="AP69383" s="9"/>
      <c r="AQ69383" s="9"/>
    </row>
    <row r="69384" spans="41:43" x14ac:dyDescent="0.3">
      <c r="AO69384" s="9"/>
      <c r="AP69384" s="9"/>
      <c r="AQ69384" s="9"/>
    </row>
    <row r="69385" spans="41:43" x14ac:dyDescent="0.3">
      <c r="AO69385" s="9"/>
      <c r="AP69385" s="9"/>
      <c r="AQ69385" s="9"/>
    </row>
    <row r="69386" spans="41:43" x14ac:dyDescent="0.3">
      <c r="AO69386" s="9"/>
      <c r="AP69386" s="9"/>
      <c r="AQ69386" s="9"/>
    </row>
    <row r="69387" spans="41:43" x14ac:dyDescent="0.3">
      <c r="AO69387" s="9"/>
      <c r="AP69387" s="9"/>
      <c r="AQ69387" s="9"/>
    </row>
    <row r="69388" spans="41:43" x14ac:dyDescent="0.3">
      <c r="AO69388" s="9"/>
      <c r="AP69388" s="9"/>
      <c r="AQ69388" s="9"/>
    </row>
    <row r="69389" spans="41:43" x14ac:dyDescent="0.3">
      <c r="AO69389" s="9"/>
      <c r="AP69389" s="9"/>
      <c r="AQ69389" s="9"/>
    </row>
    <row r="69390" spans="41:43" x14ac:dyDescent="0.3">
      <c r="AO69390" s="9"/>
      <c r="AP69390" s="9"/>
      <c r="AQ69390" s="9"/>
    </row>
    <row r="69391" spans="41:43" x14ac:dyDescent="0.3">
      <c r="AO69391" s="9"/>
      <c r="AP69391" s="9"/>
      <c r="AQ69391" s="9"/>
    </row>
    <row r="69392" spans="41:43" x14ac:dyDescent="0.3">
      <c r="AO69392" s="9"/>
      <c r="AP69392" s="9"/>
      <c r="AQ69392" s="9"/>
    </row>
    <row r="69393" spans="41:43" x14ac:dyDescent="0.3">
      <c r="AO69393" s="9"/>
      <c r="AP69393" s="9"/>
      <c r="AQ69393" s="9"/>
    </row>
    <row r="69394" spans="41:43" x14ac:dyDescent="0.3">
      <c r="AO69394" s="9"/>
      <c r="AP69394" s="9"/>
      <c r="AQ69394" s="9"/>
    </row>
    <row r="69395" spans="41:43" x14ac:dyDescent="0.3">
      <c r="AO69395" s="9"/>
      <c r="AP69395" s="9"/>
      <c r="AQ69395" s="9"/>
    </row>
    <row r="69396" spans="41:43" x14ac:dyDescent="0.3">
      <c r="AO69396" s="9"/>
      <c r="AP69396" s="9"/>
      <c r="AQ69396" s="9"/>
    </row>
    <row r="69397" spans="41:43" x14ac:dyDescent="0.3">
      <c r="AO69397" s="9"/>
      <c r="AP69397" s="9"/>
      <c r="AQ69397" s="9"/>
    </row>
    <row r="69398" spans="41:43" x14ac:dyDescent="0.3">
      <c r="AO69398" s="9"/>
      <c r="AP69398" s="9"/>
      <c r="AQ69398" s="9"/>
    </row>
    <row r="69399" spans="41:43" x14ac:dyDescent="0.3">
      <c r="AO69399" s="9"/>
      <c r="AP69399" s="9"/>
      <c r="AQ69399" s="9"/>
    </row>
    <row r="69400" spans="41:43" x14ac:dyDescent="0.3">
      <c r="AO69400" s="9"/>
      <c r="AP69400" s="9"/>
      <c r="AQ69400" s="9"/>
    </row>
    <row r="69401" spans="41:43" x14ac:dyDescent="0.3">
      <c r="AO69401" s="9"/>
      <c r="AP69401" s="9"/>
      <c r="AQ69401" s="9"/>
    </row>
    <row r="69402" spans="41:43" x14ac:dyDescent="0.3">
      <c r="AO69402" s="9"/>
      <c r="AP69402" s="9"/>
      <c r="AQ69402" s="9"/>
    </row>
    <row r="69403" spans="41:43" x14ac:dyDescent="0.3">
      <c r="AO69403" s="9"/>
      <c r="AP69403" s="9"/>
      <c r="AQ69403" s="9"/>
    </row>
    <row r="69404" spans="41:43" x14ac:dyDescent="0.3">
      <c r="AO69404" s="9"/>
      <c r="AP69404" s="9"/>
      <c r="AQ69404" s="9"/>
    </row>
    <row r="69405" spans="41:43" x14ac:dyDescent="0.3">
      <c r="AO69405" s="9"/>
      <c r="AP69405" s="9"/>
      <c r="AQ69405" s="9"/>
    </row>
    <row r="69406" spans="41:43" x14ac:dyDescent="0.3">
      <c r="AO69406" s="9"/>
      <c r="AP69406" s="9"/>
      <c r="AQ69406" s="9"/>
    </row>
    <row r="69407" spans="41:43" x14ac:dyDescent="0.3">
      <c r="AO69407" s="9"/>
      <c r="AP69407" s="9"/>
      <c r="AQ69407" s="9"/>
    </row>
    <row r="69408" spans="41:43" x14ac:dyDescent="0.3">
      <c r="AO69408" s="9"/>
      <c r="AP69408" s="9"/>
      <c r="AQ69408" s="9"/>
    </row>
    <row r="69409" spans="41:43" x14ac:dyDescent="0.3">
      <c r="AO69409" s="9"/>
      <c r="AP69409" s="9"/>
      <c r="AQ69409" s="9"/>
    </row>
    <row r="69410" spans="41:43" x14ac:dyDescent="0.3">
      <c r="AO69410" s="9"/>
      <c r="AP69410" s="9"/>
      <c r="AQ69410" s="9"/>
    </row>
    <row r="69411" spans="41:43" x14ac:dyDescent="0.3">
      <c r="AO69411" s="9"/>
      <c r="AP69411" s="9"/>
      <c r="AQ69411" s="9"/>
    </row>
    <row r="69412" spans="41:43" x14ac:dyDescent="0.3">
      <c r="AO69412" s="9"/>
      <c r="AP69412" s="9"/>
      <c r="AQ69412" s="9"/>
    </row>
    <row r="69413" spans="41:43" x14ac:dyDescent="0.3">
      <c r="AO69413" s="9"/>
      <c r="AP69413" s="9"/>
      <c r="AQ69413" s="9"/>
    </row>
    <row r="69414" spans="41:43" x14ac:dyDescent="0.3">
      <c r="AO69414" s="9"/>
      <c r="AP69414" s="9"/>
      <c r="AQ69414" s="9"/>
    </row>
    <row r="69415" spans="41:43" x14ac:dyDescent="0.3">
      <c r="AO69415" s="9"/>
      <c r="AP69415" s="9"/>
      <c r="AQ69415" s="9"/>
    </row>
    <row r="69416" spans="41:43" x14ac:dyDescent="0.3">
      <c r="AO69416" s="9"/>
      <c r="AP69416" s="9"/>
      <c r="AQ69416" s="9"/>
    </row>
    <row r="69417" spans="41:43" x14ac:dyDescent="0.3">
      <c r="AO69417" s="9"/>
      <c r="AP69417" s="9"/>
      <c r="AQ69417" s="9"/>
    </row>
    <row r="69418" spans="41:43" x14ac:dyDescent="0.3">
      <c r="AO69418" s="9"/>
      <c r="AP69418" s="9"/>
      <c r="AQ69418" s="9"/>
    </row>
    <row r="69419" spans="41:43" x14ac:dyDescent="0.3">
      <c r="AO69419" s="9"/>
      <c r="AP69419" s="9"/>
      <c r="AQ69419" s="9"/>
    </row>
    <row r="69420" spans="41:43" x14ac:dyDescent="0.3">
      <c r="AO69420" s="9"/>
      <c r="AP69420" s="9"/>
      <c r="AQ69420" s="9"/>
    </row>
    <row r="69421" spans="41:43" x14ac:dyDescent="0.3">
      <c r="AO69421" s="9"/>
      <c r="AP69421" s="9"/>
      <c r="AQ69421" s="9"/>
    </row>
    <row r="69422" spans="41:43" x14ac:dyDescent="0.3">
      <c r="AO69422" s="9"/>
      <c r="AP69422" s="9"/>
      <c r="AQ69422" s="9"/>
    </row>
    <row r="69423" spans="41:43" x14ac:dyDescent="0.3">
      <c r="AO69423" s="9"/>
      <c r="AP69423" s="9"/>
      <c r="AQ69423" s="9"/>
    </row>
    <row r="69424" spans="41:43" x14ac:dyDescent="0.3">
      <c r="AO69424" s="9"/>
      <c r="AP69424" s="9"/>
      <c r="AQ69424" s="9"/>
    </row>
    <row r="69425" spans="41:43" x14ac:dyDescent="0.3">
      <c r="AO69425" s="9"/>
      <c r="AP69425" s="9"/>
      <c r="AQ69425" s="9"/>
    </row>
    <row r="69426" spans="41:43" x14ac:dyDescent="0.3">
      <c r="AO69426" s="9"/>
      <c r="AP69426" s="9"/>
      <c r="AQ69426" s="9"/>
    </row>
    <row r="69427" spans="41:43" x14ac:dyDescent="0.3">
      <c r="AO69427" s="9"/>
      <c r="AP69427" s="9"/>
      <c r="AQ69427" s="9"/>
    </row>
    <row r="69428" spans="41:43" x14ac:dyDescent="0.3">
      <c r="AO69428" s="9"/>
      <c r="AP69428" s="9"/>
      <c r="AQ69428" s="9"/>
    </row>
    <row r="69429" spans="41:43" x14ac:dyDescent="0.3">
      <c r="AO69429" s="9"/>
      <c r="AP69429" s="9"/>
      <c r="AQ69429" s="9"/>
    </row>
    <row r="69430" spans="41:43" x14ac:dyDescent="0.3">
      <c r="AO69430" s="9"/>
      <c r="AP69430" s="9"/>
      <c r="AQ69430" s="9"/>
    </row>
    <row r="69431" spans="41:43" x14ac:dyDescent="0.3">
      <c r="AO69431" s="9"/>
      <c r="AP69431" s="9"/>
      <c r="AQ69431" s="9"/>
    </row>
    <row r="69432" spans="41:43" x14ac:dyDescent="0.3">
      <c r="AO69432" s="9"/>
      <c r="AP69432" s="9"/>
      <c r="AQ69432" s="9"/>
    </row>
    <row r="69433" spans="41:43" x14ac:dyDescent="0.3">
      <c r="AO69433" s="9"/>
      <c r="AP69433" s="9"/>
      <c r="AQ69433" s="9"/>
    </row>
    <row r="69434" spans="41:43" x14ac:dyDescent="0.3">
      <c r="AO69434" s="9"/>
      <c r="AP69434" s="9"/>
      <c r="AQ69434" s="9"/>
    </row>
    <row r="69435" spans="41:43" x14ac:dyDescent="0.3">
      <c r="AO69435" s="9"/>
      <c r="AP69435" s="9"/>
      <c r="AQ69435" s="9"/>
    </row>
    <row r="69436" spans="41:43" x14ac:dyDescent="0.3">
      <c r="AO69436" s="9"/>
      <c r="AP69436" s="9"/>
      <c r="AQ69436" s="9"/>
    </row>
    <row r="69437" spans="41:43" x14ac:dyDescent="0.3">
      <c r="AO69437" s="9"/>
      <c r="AP69437" s="9"/>
      <c r="AQ69437" s="9"/>
    </row>
    <row r="69438" spans="41:43" x14ac:dyDescent="0.3">
      <c r="AO69438" s="9"/>
      <c r="AP69438" s="9"/>
      <c r="AQ69438" s="9"/>
    </row>
    <row r="69439" spans="41:43" x14ac:dyDescent="0.3">
      <c r="AO69439" s="9"/>
      <c r="AP69439" s="9"/>
      <c r="AQ69439" s="9"/>
    </row>
    <row r="69440" spans="41:43" x14ac:dyDescent="0.3">
      <c r="AO69440" s="9"/>
      <c r="AP69440" s="9"/>
      <c r="AQ69440" s="9"/>
    </row>
    <row r="69441" spans="41:43" x14ac:dyDescent="0.3">
      <c r="AO69441" s="9"/>
      <c r="AP69441" s="9"/>
      <c r="AQ69441" s="9"/>
    </row>
    <row r="69442" spans="41:43" x14ac:dyDescent="0.3">
      <c r="AO69442" s="9"/>
      <c r="AP69442" s="9"/>
      <c r="AQ69442" s="9"/>
    </row>
    <row r="69443" spans="41:43" x14ac:dyDescent="0.3">
      <c r="AO69443" s="9"/>
      <c r="AP69443" s="9"/>
      <c r="AQ69443" s="9"/>
    </row>
    <row r="69444" spans="41:43" x14ac:dyDescent="0.3">
      <c r="AO69444" s="9"/>
      <c r="AP69444" s="9"/>
      <c r="AQ69444" s="9"/>
    </row>
    <row r="69445" spans="41:43" x14ac:dyDescent="0.3">
      <c r="AO69445" s="9"/>
      <c r="AP69445" s="9"/>
      <c r="AQ69445" s="9"/>
    </row>
    <row r="69446" spans="41:43" x14ac:dyDescent="0.3">
      <c r="AO69446" s="9"/>
      <c r="AP69446" s="9"/>
      <c r="AQ69446" s="9"/>
    </row>
    <row r="69447" spans="41:43" x14ac:dyDescent="0.3">
      <c r="AO69447" s="9"/>
      <c r="AP69447" s="9"/>
      <c r="AQ69447" s="9"/>
    </row>
    <row r="69448" spans="41:43" x14ac:dyDescent="0.3">
      <c r="AO69448" s="9"/>
      <c r="AP69448" s="9"/>
      <c r="AQ69448" s="9"/>
    </row>
    <row r="69449" spans="41:43" x14ac:dyDescent="0.3">
      <c r="AO69449" s="9"/>
      <c r="AP69449" s="9"/>
      <c r="AQ69449" s="9"/>
    </row>
    <row r="69450" spans="41:43" x14ac:dyDescent="0.3">
      <c r="AO69450" s="9"/>
      <c r="AP69450" s="9"/>
      <c r="AQ69450" s="9"/>
    </row>
    <row r="69451" spans="41:43" x14ac:dyDescent="0.3">
      <c r="AO69451" s="9"/>
      <c r="AP69451" s="9"/>
      <c r="AQ69451" s="9"/>
    </row>
    <row r="69452" spans="41:43" x14ac:dyDescent="0.3">
      <c r="AO69452" s="9"/>
      <c r="AP69452" s="9"/>
      <c r="AQ69452" s="9"/>
    </row>
    <row r="69453" spans="41:43" x14ac:dyDescent="0.3">
      <c r="AO69453" s="9"/>
      <c r="AP69453" s="9"/>
      <c r="AQ69453" s="9"/>
    </row>
    <row r="69454" spans="41:43" x14ac:dyDescent="0.3">
      <c r="AO69454" s="9"/>
      <c r="AP69454" s="9"/>
      <c r="AQ69454" s="9"/>
    </row>
    <row r="69455" spans="41:43" x14ac:dyDescent="0.3">
      <c r="AO69455" s="9"/>
      <c r="AP69455" s="9"/>
      <c r="AQ69455" s="9"/>
    </row>
    <row r="69456" spans="41:43" x14ac:dyDescent="0.3">
      <c r="AO69456" s="9"/>
      <c r="AP69456" s="9"/>
      <c r="AQ69456" s="9"/>
    </row>
    <row r="69457" spans="41:43" x14ac:dyDescent="0.3">
      <c r="AO69457" s="9"/>
      <c r="AP69457" s="9"/>
      <c r="AQ69457" s="9"/>
    </row>
    <row r="69458" spans="41:43" x14ac:dyDescent="0.3">
      <c r="AO69458" s="9"/>
      <c r="AP69458" s="9"/>
      <c r="AQ69458" s="9"/>
    </row>
    <row r="69459" spans="41:43" x14ac:dyDescent="0.3">
      <c r="AO69459" s="9"/>
      <c r="AP69459" s="9"/>
      <c r="AQ69459" s="9"/>
    </row>
    <row r="69460" spans="41:43" x14ac:dyDescent="0.3">
      <c r="AO69460" s="9"/>
      <c r="AP69460" s="9"/>
      <c r="AQ69460" s="9"/>
    </row>
    <row r="69461" spans="41:43" x14ac:dyDescent="0.3">
      <c r="AO69461" s="9"/>
      <c r="AP69461" s="9"/>
      <c r="AQ69461" s="9"/>
    </row>
    <row r="69462" spans="41:43" x14ac:dyDescent="0.3">
      <c r="AO69462" s="9"/>
      <c r="AP69462" s="9"/>
      <c r="AQ69462" s="9"/>
    </row>
    <row r="69463" spans="41:43" x14ac:dyDescent="0.3">
      <c r="AO69463" s="9"/>
      <c r="AP69463" s="9"/>
      <c r="AQ69463" s="9"/>
    </row>
    <row r="69464" spans="41:43" x14ac:dyDescent="0.3">
      <c r="AO69464" s="9"/>
      <c r="AP69464" s="9"/>
      <c r="AQ69464" s="9"/>
    </row>
    <row r="69465" spans="41:43" x14ac:dyDescent="0.3">
      <c r="AO69465" s="9"/>
      <c r="AP69465" s="9"/>
      <c r="AQ69465" s="9"/>
    </row>
    <row r="69466" spans="41:43" x14ac:dyDescent="0.3">
      <c r="AO69466" s="9"/>
      <c r="AP69466" s="9"/>
      <c r="AQ69466" s="9"/>
    </row>
    <row r="69467" spans="41:43" x14ac:dyDescent="0.3">
      <c r="AO69467" s="9"/>
      <c r="AP69467" s="9"/>
      <c r="AQ69467" s="9"/>
    </row>
    <row r="69468" spans="41:43" x14ac:dyDescent="0.3">
      <c r="AO69468" s="9"/>
      <c r="AP69468" s="9"/>
      <c r="AQ69468" s="9"/>
    </row>
    <row r="69469" spans="41:43" x14ac:dyDescent="0.3">
      <c r="AO69469" s="9"/>
      <c r="AP69469" s="9"/>
      <c r="AQ69469" s="9"/>
    </row>
    <row r="69470" spans="41:43" x14ac:dyDescent="0.3">
      <c r="AO69470" s="9"/>
      <c r="AP69470" s="9"/>
      <c r="AQ69470" s="9"/>
    </row>
    <row r="69471" spans="41:43" x14ac:dyDescent="0.3">
      <c r="AO69471" s="9"/>
      <c r="AP69471" s="9"/>
      <c r="AQ69471" s="9"/>
    </row>
    <row r="69472" spans="41:43" x14ac:dyDescent="0.3">
      <c r="AO69472" s="9"/>
      <c r="AP69472" s="9"/>
      <c r="AQ69472" s="9"/>
    </row>
    <row r="69473" spans="41:43" x14ac:dyDescent="0.3">
      <c r="AO69473" s="9"/>
      <c r="AP69473" s="9"/>
      <c r="AQ69473" s="9"/>
    </row>
    <row r="69474" spans="41:43" x14ac:dyDescent="0.3">
      <c r="AO69474" s="9"/>
      <c r="AP69474" s="9"/>
      <c r="AQ69474" s="9"/>
    </row>
    <row r="69475" spans="41:43" x14ac:dyDescent="0.3">
      <c r="AO69475" s="9"/>
      <c r="AP69475" s="9"/>
      <c r="AQ69475" s="9"/>
    </row>
    <row r="69476" spans="41:43" x14ac:dyDescent="0.3">
      <c r="AO69476" s="9"/>
      <c r="AP69476" s="9"/>
      <c r="AQ69476" s="9"/>
    </row>
    <row r="69477" spans="41:43" x14ac:dyDescent="0.3">
      <c r="AO69477" s="9"/>
      <c r="AP69477" s="9"/>
      <c r="AQ69477" s="9"/>
    </row>
    <row r="69478" spans="41:43" x14ac:dyDescent="0.3">
      <c r="AO69478" s="9"/>
      <c r="AP69478" s="9"/>
      <c r="AQ69478" s="9"/>
    </row>
    <row r="69479" spans="41:43" x14ac:dyDescent="0.3">
      <c r="AO69479" s="9"/>
      <c r="AP69479" s="9"/>
      <c r="AQ69479" s="9"/>
    </row>
    <row r="69480" spans="41:43" x14ac:dyDescent="0.3">
      <c r="AO69480" s="9"/>
      <c r="AP69480" s="9"/>
      <c r="AQ69480" s="9"/>
    </row>
    <row r="69481" spans="41:43" x14ac:dyDescent="0.3">
      <c r="AO69481" s="9"/>
      <c r="AP69481" s="9"/>
      <c r="AQ69481" s="9"/>
    </row>
    <row r="69482" spans="41:43" x14ac:dyDescent="0.3">
      <c r="AO69482" s="9"/>
      <c r="AP69482" s="9"/>
      <c r="AQ69482" s="9"/>
    </row>
    <row r="69483" spans="41:43" x14ac:dyDescent="0.3">
      <c r="AO69483" s="9"/>
      <c r="AP69483" s="9"/>
      <c r="AQ69483" s="9"/>
    </row>
    <row r="69484" spans="41:43" x14ac:dyDescent="0.3">
      <c r="AO69484" s="9"/>
      <c r="AP69484" s="9"/>
      <c r="AQ69484" s="9"/>
    </row>
    <row r="69485" spans="41:43" x14ac:dyDescent="0.3">
      <c r="AO69485" s="9"/>
      <c r="AP69485" s="9"/>
      <c r="AQ69485" s="9"/>
    </row>
    <row r="69486" spans="41:43" x14ac:dyDescent="0.3">
      <c r="AO69486" s="9"/>
      <c r="AP69486" s="9"/>
      <c r="AQ69486" s="9"/>
    </row>
    <row r="69487" spans="41:43" x14ac:dyDescent="0.3">
      <c r="AO69487" s="9"/>
      <c r="AP69487" s="9"/>
      <c r="AQ69487" s="9"/>
    </row>
    <row r="69488" spans="41:43" x14ac:dyDescent="0.3">
      <c r="AO69488" s="9"/>
      <c r="AP69488" s="9"/>
      <c r="AQ69488" s="9"/>
    </row>
    <row r="69489" spans="41:43" x14ac:dyDescent="0.3">
      <c r="AO69489" s="9"/>
      <c r="AP69489" s="9"/>
      <c r="AQ69489" s="9"/>
    </row>
    <row r="69490" spans="41:43" x14ac:dyDescent="0.3">
      <c r="AO69490" s="9"/>
      <c r="AP69490" s="9"/>
      <c r="AQ69490" s="9"/>
    </row>
    <row r="69491" spans="41:43" x14ac:dyDescent="0.3">
      <c r="AO69491" s="9"/>
      <c r="AP69491" s="9"/>
      <c r="AQ69491" s="9"/>
    </row>
    <row r="69492" spans="41:43" x14ac:dyDescent="0.3">
      <c r="AO69492" s="9"/>
      <c r="AP69492" s="9"/>
      <c r="AQ69492" s="9"/>
    </row>
    <row r="69493" spans="41:43" x14ac:dyDescent="0.3">
      <c r="AO69493" s="9"/>
      <c r="AP69493" s="9"/>
      <c r="AQ69493" s="9"/>
    </row>
    <row r="69494" spans="41:43" x14ac:dyDescent="0.3">
      <c r="AO69494" s="9"/>
      <c r="AP69494" s="9"/>
      <c r="AQ69494" s="9"/>
    </row>
    <row r="69495" spans="41:43" x14ac:dyDescent="0.3">
      <c r="AO69495" s="9"/>
      <c r="AP69495" s="9"/>
      <c r="AQ69495" s="9"/>
    </row>
    <row r="69496" spans="41:43" x14ac:dyDescent="0.3">
      <c r="AO69496" s="9"/>
      <c r="AP69496" s="9"/>
      <c r="AQ69496" s="9"/>
    </row>
    <row r="69497" spans="41:43" x14ac:dyDescent="0.3">
      <c r="AO69497" s="9"/>
      <c r="AP69497" s="9"/>
      <c r="AQ69497" s="9"/>
    </row>
    <row r="69498" spans="41:43" x14ac:dyDescent="0.3">
      <c r="AO69498" s="9"/>
      <c r="AP69498" s="9"/>
      <c r="AQ69498" s="9"/>
    </row>
    <row r="69499" spans="41:43" x14ac:dyDescent="0.3">
      <c r="AO69499" s="9"/>
      <c r="AP69499" s="9"/>
      <c r="AQ69499" s="9"/>
    </row>
    <row r="69500" spans="41:43" x14ac:dyDescent="0.3">
      <c r="AO69500" s="9"/>
      <c r="AP69500" s="9"/>
      <c r="AQ69500" s="9"/>
    </row>
    <row r="69501" spans="41:43" x14ac:dyDescent="0.3">
      <c r="AO69501" s="9"/>
      <c r="AP69501" s="9"/>
      <c r="AQ69501" s="9"/>
    </row>
    <row r="69502" spans="41:43" x14ac:dyDescent="0.3">
      <c r="AO69502" s="9"/>
      <c r="AP69502" s="9"/>
      <c r="AQ69502" s="9"/>
    </row>
    <row r="69503" spans="41:43" x14ac:dyDescent="0.3">
      <c r="AO69503" s="9"/>
      <c r="AP69503" s="9"/>
      <c r="AQ69503" s="9"/>
    </row>
    <row r="69504" spans="41:43" x14ac:dyDescent="0.3">
      <c r="AO69504" s="9"/>
      <c r="AP69504" s="9"/>
      <c r="AQ69504" s="9"/>
    </row>
    <row r="69505" spans="41:43" x14ac:dyDescent="0.3">
      <c r="AO69505" s="9"/>
      <c r="AP69505" s="9"/>
      <c r="AQ69505" s="9"/>
    </row>
    <row r="69506" spans="41:43" x14ac:dyDescent="0.3">
      <c r="AO69506" s="9"/>
      <c r="AP69506" s="9"/>
      <c r="AQ69506" s="9"/>
    </row>
    <row r="69507" spans="41:43" x14ac:dyDescent="0.3">
      <c r="AO69507" s="9"/>
      <c r="AP69507" s="9"/>
      <c r="AQ69507" s="9"/>
    </row>
    <row r="69508" spans="41:43" x14ac:dyDescent="0.3">
      <c r="AO69508" s="9"/>
      <c r="AP69508" s="9"/>
      <c r="AQ69508" s="9"/>
    </row>
    <row r="69509" spans="41:43" x14ac:dyDescent="0.3">
      <c r="AO69509" s="9"/>
      <c r="AP69509" s="9"/>
      <c r="AQ69509" s="9"/>
    </row>
    <row r="69510" spans="41:43" x14ac:dyDescent="0.3">
      <c r="AO69510" s="9"/>
      <c r="AP69510" s="9"/>
      <c r="AQ69510" s="9"/>
    </row>
    <row r="69511" spans="41:43" x14ac:dyDescent="0.3">
      <c r="AO69511" s="9"/>
      <c r="AP69511" s="9"/>
      <c r="AQ69511" s="9"/>
    </row>
    <row r="69512" spans="41:43" x14ac:dyDescent="0.3">
      <c r="AO69512" s="9"/>
      <c r="AP69512" s="9"/>
      <c r="AQ69512" s="9"/>
    </row>
    <row r="69513" spans="41:43" x14ac:dyDescent="0.3">
      <c r="AO69513" s="9"/>
      <c r="AP69513" s="9"/>
      <c r="AQ69513" s="9"/>
    </row>
    <row r="69514" spans="41:43" x14ac:dyDescent="0.3">
      <c r="AO69514" s="9"/>
      <c r="AP69514" s="9"/>
      <c r="AQ69514" s="9"/>
    </row>
    <row r="69515" spans="41:43" x14ac:dyDescent="0.3">
      <c r="AO69515" s="9"/>
      <c r="AP69515" s="9"/>
      <c r="AQ69515" s="9"/>
    </row>
    <row r="69516" spans="41:43" x14ac:dyDescent="0.3">
      <c r="AO69516" s="9"/>
      <c r="AP69516" s="9"/>
      <c r="AQ69516" s="9"/>
    </row>
    <row r="69517" spans="41:43" x14ac:dyDescent="0.3">
      <c r="AO69517" s="9"/>
      <c r="AP69517" s="9"/>
      <c r="AQ69517" s="9"/>
    </row>
    <row r="69518" spans="41:43" x14ac:dyDescent="0.3">
      <c r="AO69518" s="9"/>
      <c r="AP69518" s="9"/>
      <c r="AQ69518" s="9"/>
    </row>
    <row r="69519" spans="41:43" x14ac:dyDescent="0.3">
      <c r="AO69519" s="9"/>
      <c r="AP69519" s="9"/>
      <c r="AQ69519" s="9"/>
    </row>
    <row r="69520" spans="41:43" x14ac:dyDescent="0.3">
      <c r="AO69520" s="9"/>
      <c r="AP69520" s="9"/>
      <c r="AQ69520" s="9"/>
    </row>
    <row r="69521" spans="41:43" x14ac:dyDescent="0.3">
      <c r="AO69521" s="9"/>
      <c r="AP69521" s="9"/>
      <c r="AQ69521" s="9"/>
    </row>
    <row r="69522" spans="41:43" x14ac:dyDescent="0.3">
      <c r="AO69522" s="9"/>
      <c r="AP69522" s="9"/>
      <c r="AQ69522" s="9"/>
    </row>
    <row r="69523" spans="41:43" x14ac:dyDescent="0.3">
      <c r="AO69523" s="9"/>
      <c r="AP69523" s="9"/>
      <c r="AQ69523" s="9"/>
    </row>
    <row r="69524" spans="41:43" x14ac:dyDescent="0.3">
      <c r="AO69524" s="9"/>
      <c r="AP69524" s="9"/>
      <c r="AQ69524" s="9"/>
    </row>
    <row r="69525" spans="41:43" x14ac:dyDescent="0.3">
      <c r="AO69525" s="9"/>
      <c r="AP69525" s="9"/>
      <c r="AQ69525" s="9"/>
    </row>
    <row r="69526" spans="41:43" x14ac:dyDescent="0.3">
      <c r="AO69526" s="9"/>
      <c r="AP69526" s="9"/>
      <c r="AQ69526" s="9"/>
    </row>
    <row r="69527" spans="41:43" x14ac:dyDescent="0.3">
      <c r="AO69527" s="9"/>
      <c r="AP69527" s="9"/>
      <c r="AQ69527" s="9"/>
    </row>
    <row r="69528" spans="41:43" x14ac:dyDescent="0.3">
      <c r="AO69528" s="9"/>
      <c r="AP69528" s="9"/>
      <c r="AQ69528" s="9"/>
    </row>
    <row r="69529" spans="41:43" x14ac:dyDescent="0.3">
      <c r="AO69529" s="9"/>
      <c r="AP69529" s="9"/>
      <c r="AQ69529" s="9"/>
    </row>
    <row r="69530" spans="41:43" x14ac:dyDescent="0.3">
      <c r="AO69530" s="9"/>
      <c r="AP69530" s="9"/>
      <c r="AQ69530" s="9"/>
    </row>
    <row r="69531" spans="41:43" x14ac:dyDescent="0.3">
      <c r="AO69531" s="9"/>
      <c r="AP69531" s="9"/>
      <c r="AQ69531" s="9"/>
    </row>
    <row r="69532" spans="41:43" x14ac:dyDescent="0.3">
      <c r="AO69532" s="9"/>
      <c r="AP69532" s="9"/>
      <c r="AQ69532" s="9"/>
    </row>
    <row r="69533" spans="41:43" x14ac:dyDescent="0.3">
      <c r="AO69533" s="9"/>
      <c r="AP69533" s="9"/>
      <c r="AQ69533" s="9"/>
    </row>
    <row r="69534" spans="41:43" x14ac:dyDescent="0.3">
      <c r="AO69534" s="9"/>
      <c r="AP69534" s="9"/>
      <c r="AQ69534" s="9"/>
    </row>
    <row r="69535" spans="41:43" x14ac:dyDescent="0.3">
      <c r="AO69535" s="9"/>
      <c r="AP69535" s="9"/>
      <c r="AQ69535" s="9"/>
    </row>
    <row r="69536" spans="41:43" x14ac:dyDescent="0.3">
      <c r="AO69536" s="9"/>
      <c r="AP69536" s="9"/>
      <c r="AQ69536" s="9"/>
    </row>
    <row r="69537" spans="41:43" x14ac:dyDescent="0.3">
      <c r="AO69537" s="9"/>
      <c r="AP69537" s="9"/>
      <c r="AQ69537" s="9"/>
    </row>
    <row r="69538" spans="41:43" x14ac:dyDescent="0.3">
      <c r="AO69538" s="9"/>
      <c r="AP69538" s="9"/>
      <c r="AQ69538" s="9"/>
    </row>
    <row r="69539" spans="41:43" x14ac:dyDescent="0.3">
      <c r="AO69539" s="9"/>
      <c r="AP69539" s="9"/>
      <c r="AQ69539" s="9"/>
    </row>
    <row r="69540" spans="41:43" x14ac:dyDescent="0.3">
      <c r="AO69540" s="9"/>
      <c r="AP69540" s="9"/>
      <c r="AQ69540" s="9"/>
    </row>
    <row r="69541" spans="41:43" x14ac:dyDescent="0.3">
      <c r="AO69541" s="9"/>
      <c r="AP69541" s="9"/>
      <c r="AQ69541" s="9"/>
    </row>
    <row r="69542" spans="41:43" x14ac:dyDescent="0.3">
      <c r="AO69542" s="9"/>
      <c r="AP69542" s="9"/>
      <c r="AQ69542" s="9"/>
    </row>
    <row r="69543" spans="41:43" x14ac:dyDescent="0.3">
      <c r="AO69543" s="9"/>
      <c r="AP69543" s="9"/>
      <c r="AQ69543" s="9"/>
    </row>
    <row r="69544" spans="41:43" x14ac:dyDescent="0.3">
      <c r="AO69544" s="9"/>
      <c r="AP69544" s="9"/>
      <c r="AQ69544" s="9"/>
    </row>
    <row r="69545" spans="41:43" x14ac:dyDescent="0.3">
      <c r="AO69545" s="9"/>
      <c r="AP69545" s="9"/>
      <c r="AQ69545" s="9"/>
    </row>
    <row r="69546" spans="41:43" x14ac:dyDescent="0.3">
      <c r="AO69546" s="9"/>
      <c r="AP69546" s="9"/>
      <c r="AQ69546" s="9"/>
    </row>
    <row r="69547" spans="41:43" x14ac:dyDescent="0.3">
      <c r="AO69547" s="9"/>
      <c r="AP69547" s="9"/>
      <c r="AQ69547" s="9"/>
    </row>
    <row r="69548" spans="41:43" x14ac:dyDescent="0.3">
      <c r="AO69548" s="9"/>
      <c r="AP69548" s="9"/>
      <c r="AQ69548" s="9"/>
    </row>
    <row r="69549" spans="41:43" x14ac:dyDescent="0.3">
      <c r="AO69549" s="9"/>
      <c r="AP69549" s="9"/>
      <c r="AQ69549" s="9"/>
    </row>
    <row r="69550" spans="41:43" x14ac:dyDescent="0.3">
      <c r="AO69550" s="9"/>
      <c r="AP69550" s="9"/>
      <c r="AQ69550" s="9"/>
    </row>
    <row r="69551" spans="41:43" x14ac:dyDescent="0.3">
      <c r="AO69551" s="9"/>
      <c r="AP69551" s="9"/>
      <c r="AQ69551" s="9"/>
    </row>
    <row r="69552" spans="41:43" x14ac:dyDescent="0.3">
      <c r="AO69552" s="9"/>
      <c r="AP69552" s="9"/>
      <c r="AQ69552" s="9"/>
    </row>
    <row r="69553" spans="41:43" x14ac:dyDescent="0.3">
      <c r="AO69553" s="9"/>
      <c r="AP69553" s="9"/>
      <c r="AQ69553" s="9"/>
    </row>
    <row r="69554" spans="41:43" x14ac:dyDescent="0.3">
      <c r="AO69554" s="9"/>
      <c r="AP69554" s="9"/>
      <c r="AQ69554" s="9"/>
    </row>
    <row r="69555" spans="41:43" x14ac:dyDescent="0.3">
      <c r="AO69555" s="9"/>
      <c r="AP69555" s="9"/>
      <c r="AQ69555" s="9"/>
    </row>
    <row r="69556" spans="41:43" x14ac:dyDescent="0.3">
      <c r="AO69556" s="9"/>
      <c r="AP69556" s="9"/>
      <c r="AQ69556" s="9"/>
    </row>
    <row r="69557" spans="41:43" x14ac:dyDescent="0.3">
      <c r="AO69557" s="9"/>
      <c r="AP69557" s="9"/>
      <c r="AQ69557" s="9"/>
    </row>
    <row r="69558" spans="41:43" x14ac:dyDescent="0.3">
      <c r="AO69558" s="9"/>
      <c r="AP69558" s="9"/>
      <c r="AQ69558" s="9"/>
    </row>
    <row r="69559" spans="41:43" x14ac:dyDescent="0.3">
      <c r="AO69559" s="9"/>
      <c r="AP69559" s="9"/>
      <c r="AQ69559" s="9"/>
    </row>
    <row r="69560" spans="41:43" x14ac:dyDescent="0.3">
      <c r="AO69560" s="9"/>
      <c r="AP69560" s="9"/>
      <c r="AQ69560" s="9"/>
    </row>
    <row r="69561" spans="41:43" x14ac:dyDescent="0.3">
      <c r="AO69561" s="9"/>
      <c r="AP69561" s="9"/>
      <c r="AQ69561" s="9"/>
    </row>
    <row r="69562" spans="41:43" x14ac:dyDescent="0.3">
      <c r="AO69562" s="9"/>
      <c r="AP69562" s="9"/>
      <c r="AQ69562" s="9"/>
    </row>
    <row r="69563" spans="41:43" x14ac:dyDescent="0.3">
      <c r="AO69563" s="9"/>
      <c r="AP69563" s="9"/>
      <c r="AQ69563" s="9"/>
    </row>
    <row r="69564" spans="41:43" x14ac:dyDescent="0.3">
      <c r="AO69564" s="9"/>
      <c r="AP69564" s="9"/>
      <c r="AQ69564" s="9"/>
    </row>
    <row r="69565" spans="41:43" x14ac:dyDescent="0.3">
      <c r="AO69565" s="9"/>
      <c r="AP69565" s="9"/>
      <c r="AQ69565" s="9"/>
    </row>
    <row r="69566" spans="41:43" x14ac:dyDescent="0.3">
      <c r="AO69566" s="9"/>
      <c r="AP69566" s="9"/>
      <c r="AQ69566" s="9"/>
    </row>
    <row r="69567" spans="41:43" x14ac:dyDescent="0.3">
      <c r="AO69567" s="9"/>
      <c r="AP69567" s="9"/>
      <c r="AQ69567" s="9"/>
    </row>
    <row r="69568" spans="41:43" x14ac:dyDescent="0.3">
      <c r="AO69568" s="9"/>
      <c r="AP69568" s="9"/>
      <c r="AQ69568" s="9"/>
    </row>
    <row r="69569" spans="41:43" x14ac:dyDescent="0.3">
      <c r="AO69569" s="9"/>
      <c r="AP69569" s="9"/>
      <c r="AQ69569" s="9"/>
    </row>
    <row r="69570" spans="41:43" x14ac:dyDescent="0.3">
      <c r="AO69570" s="9"/>
      <c r="AP69570" s="9"/>
      <c r="AQ69570" s="9"/>
    </row>
    <row r="69571" spans="41:43" x14ac:dyDescent="0.3">
      <c r="AO69571" s="9"/>
      <c r="AP69571" s="9"/>
      <c r="AQ69571" s="9"/>
    </row>
    <row r="69572" spans="41:43" x14ac:dyDescent="0.3">
      <c r="AO69572" s="9"/>
      <c r="AP69572" s="9"/>
      <c r="AQ69572" s="9"/>
    </row>
    <row r="69573" spans="41:43" x14ac:dyDescent="0.3">
      <c r="AO69573" s="9"/>
      <c r="AP69573" s="9"/>
      <c r="AQ69573" s="9"/>
    </row>
    <row r="69574" spans="41:43" x14ac:dyDescent="0.3">
      <c r="AO69574" s="9"/>
      <c r="AP69574" s="9"/>
      <c r="AQ69574" s="9"/>
    </row>
    <row r="69575" spans="41:43" x14ac:dyDescent="0.3">
      <c r="AO69575" s="9"/>
      <c r="AP69575" s="9"/>
      <c r="AQ69575" s="9"/>
    </row>
    <row r="69576" spans="41:43" x14ac:dyDescent="0.3">
      <c r="AO69576" s="9"/>
      <c r="AP69576" s="9"/>
      <c r="AQ69576" s="9"/>
    </row>
    <row r="69577" spans="41:43" x14ac:dyDescent="0.3">
      <c r="AO69577" s="9"/>
      <c r="AP69577" s="9"/>
      <c r="AQ69577" s="9"/>
    </row>
    <row r="69578" spans="41:43" x14ac:dyDescent="0.3">
      <c r="AO69578" s="9"/>
      <c r="AP69578" s="9"/>
      <c r="AQ69578" s="9"/>
    </row>
    <row r="69579" spans="41:43" x14ac:dyDescent="0.3">
      <c r="AO69579" s="9"/>
      <c r="AP69579" s="9"/>
      <c r="AQ69579" s="9"/>
    </row>
    <row r="69580" spans="41:43" x14ac:dyDescent="0.3">
      <c r="AO69580" s="9"/>
      <c r="AP69580" s="9"/>
      <c r="AQ69580" s="9"/>
    </row>
    <row r="69581" spans="41:43" x14ac:dyDescent="0.3">
      <c r="AO69581" s="9"/>
      <c r="AP69581" s="9"/>
      <c r="AQ69581" s="9"/>
    </row>
    <row r="69582" spans="41:43" x14ac:dyDescent="0.3">
      <c r="AO69582" s="9"/>
      <c r="AP69582" s="9"/>
      <c r="AQ69582" s="9"/>
    </row>
    <row r="69583" spans="41:43" x14ac:dyDescent="0.3">
      <c r="AO69583" s="9"/>
      <c r="AP69583" s="9"/>
      <c r="AQ69583" s="9"/>
    </row>
    <row r="69584" spans="41:43" x14ac:dyDescent="0.3">
      <c r="AO69584" s="9"/>
      <c r="AP69584" s="9"/>
      <c r="AQ69584" s="9"/>
    </row>
    <row r="69585" spans="41:43" x14ac:dyDescent="0.3">
      <c r="AO69585" s="9"/>
      <c r="AP69585" s="9"/>
      <c r="AQ69585" s="9"/>
    </row>
    <row r="69586" spans="41:43" x14ac:dyDescent="0.3">
      <c r="AO69586" s="9"/>
      <c r="AP69586" s="9"/>
      <c r="AQ69586" s="9"/>
    </row>
    <row r="69587" spans="41:43" x14ac:dyDescent="0.3">
      <c r="AO69587" s="9"/>
      <c r="AP69587" s="9"/>
      <c r="AQ69587" s="9"/>
    </row>
    <row r="69588" spans="41:43" x14ac:dyDescent="0.3">
      <c r="AO69588" s="9"/>
      <c r="AP69588" s="9"/>
      <c r="AQ69588" s="9"/>
    </row>
    <row r="69589" spans="41:43" x14ac:dyDescent="0.3">
      <c r="AO69589" s="9"/>
      <c r="AP69589" s="9"/>
      <c r="AQ69589" s="9"/>
    </row>
    <row r="69590" spans="41:43" x14ac:dyDescent="0.3">
      <c r="AO69590" s="9"/>
      <c r="AP69590" s="9"/>
      <c r="AQ69590" s="9"/>
    </row>
    <row r="69591" spans="41:43" x14ac:dyDescent="0.3">
      <c r="AO69591" s="9"/>
      <c r="AP69591" s="9"/>
      <c r="AQ69591" s="9"/>
    </row>
    <row r="69592" spans="41:43" x14ac:dyDescent="0.3">
      <c r="AO69592" s="9"/>
      <c r="AP69592" s="9"/>
      <c r="AQ69592" s="9"/>
    </row>
    <row r="69593" spans="41:43" x14ac:dyDescent="0.3">
      <c r="AO69593" s="9"/>
      <c r="AP69593" s="9"/>
      <c r="AQ69593" s="9"/>
    </row>
    <row r="69594" spans="41:43" x14ac:dyDescent="0.3">
      <c r="AO69594" s="9"/>
      <c r="AP69594" s="9"/>
      <c r="AQ69594" s="9"/>
    </row>
    <row r="69595" spans="41:43" x14ac:dyDescent="0.3">
      <c r="AO69595" s="9"/>
      <c r="AP69595" s="9"/>
      <c r="AQ69595" s="9"/>
    </row>
    <row r="69596" spans="41:43" x14ac:dyDescent="0.3">
      <c r="AO69596" s="9"/>
      <c r="AP69596" s="9"/>
      <c r="AQ69596" s="9"/>
    </row>
    <row r="69597" spans="41:43" x14ac:dyDescent="0.3">
      <c r="AO69597" s="9"/>
      <c r="AP69597" s="9"/>
      <c r="AQ69597" s="9"/>
    </row>
    <row r="69598" spans="41:43" x14ac:dyDescent="0.3">
      <c r="AO69598" s="9"/>
      <c r="AP69598" s="9"/>
      <c r="AQ69598" s="9"/>
    </row>
    <row r="69599" spans="41:43" x14ac:dyDescent="0.3">
      <c r="AO69599" s="9"/>
      <c r="AP69599" s="9"/>
      <c r="AQ69599" s="9"/>
    </row>
    <row r="69600" spans="41:43" x14ac:dyDescent="0.3">
      <c r="AO69600" s="9"/>
      <c r="AP69600" s="9"/>
      <c r="AQ69600" s="9"/>
    </row>
    <row r="69601" spans="41:43" x14ac:dyDescent="0.3">
      <c r="AO69601" s="9"/>
      <c r="AP69601" s="9"/>
      <c r="AQ69601" s="9"/>
    </row>
    <row r="69602" spans="41:43" x14ac:dyDescent="0.3">
      <c r="AO69602" s="9"/>
      <c r="AP69602" s="9"/>
      <c r="AQ69602" s="9"/>
    </row>
    <row r="69603" spans="41:43" x14ac:dyDescent="0.3">
      <c r="AO69603" s="9"/>
      <c r="AP69603" s="9"/>
      <c r="AQ69603" s="9"/>
    </row>
    <row r="69604" spans="41:43" x14ac:dyDescent="0.3">
      <c r="AO69604" s="9"/>
      <c r="AP69604" s="9"/>
      <c r="AQ69604" s="9"/>
    </row>
    <row r="69605" spans="41:43" x14ac:dyDescent="0.3">
      <c r="AO69605" s="9"/>
      <c r="AP69605" s="9"/>
      <c r="AQ69605" s="9"/>
    </row>
    <row r="69606" spans="41:43" x14ac:dyDescent="0.3">
      <c r="AO69606" s="9"/>
      <c r="AP69606" s="9"/>
      <c r="AQ69606" s="9"/>
    </row>
    <row r="69607" spans="41:43" x14ac:dyDescent="0.3">
      <c r="AO69607" s="9"/>
      <c r="AP69607" s="9"/>
      <c r="AQ69607" s="9"/>
    </row>
    <row r="69608" spans="41:43" x14ac:dyDescent="0.3">
      <c r="AO69608" s="9"/>
      <c r="AP69608" s="9"/>
      <c r="AQ69608" s="9"/>
    </row>
    <row r="69609" spans="41:43" x14ac:dyDescent="0.3">
      <c r="AO69609" s="9"/>
      <c r="AP69609" s="9"/>
      <c r="AQ69609" s="9"/>
    </row>
    <row r="69610" spans="41:43" x14ac:dyDescent="0.3">
      <c r="AO69610" s="9"/>
      <c r="AP69610" s="9"/>
      <c r="AQ69610" s="9"/>
    </row>
    <row r="69611" spans="41:43" x14ac:dyDescent="0.3">
      <c r="AO69611" s="9"/>
      <c r="AP69611" s="9"/>
      <c r="AQ69611" s="9"/>
    </row>
    <row r="69612" spans="41:43" x14ac:dyDescent="0.3">
      <c r="AO69612" s="9"/>
      <c r="AP69612" s="9"/>
      <c r="AQ69612" s="9"/>
    </row>
    <row r="69613" spans="41:43" x14ac:dyDescent="0.3">
      <c r="AO69613" s="9"/>
      <c r="AP69613" s="9"/>
      <c r="AQ69613" s="9"/>
    </row>
    <row r="69614" spans="41:43" x14ac:dyDescent="0.3">
      <c r="AO69614" s="9"/>
      <c r="AP69614" s="9"/>
      <c r="AQ69614" s="9"/>
    </row>
    <row r="69615" spans="41:43" x14ac:dyDescent="0.3">
      <c r="AO69615" s="9"/>
      <c r="AP69615" s="9"/>
      <c r="AQ69615" s="9"/>
    </row>
    <row r="69616" spans="41:43" x14ac:dyDescent="0.3">
      <c r="AO69616" s="9"/>
      <c r="AP69616" s="9"/>
      <c r="AQ69616" s="9"/>
    </row>
    <row r="69617" spans="41:43" x14ac:dyDescent="0.3">
      <c r="AO69617" s="9"/>
      <c r="AP69617" s="9"/>
      <c r="AQ69617" s="9"/>
    </row>
    <row r="69618" spans="41:43" x14ac:dyDescent="0.3">
      <c r="AO69618" s="9"/>
      <c r="AP69618" s="9"/>
      <c r="AQ69618" s="9"/>
    </row>
    <row r="69619" spans="41:43" x14ac:dyDescent="0.3">
      <c r="AO69619" s="9"/>
      <c r="AP69619" s="9"/>
      <c r="AQ69619" s="9"/>
    </row>
    <row r="69620" spans="41:43" x14ac:dyDescent="0.3">
      <c r="AO69620" s="9"/>
      <c r="AP69620" s="9"/>
      <c r="AQ69620" s="9"/>
    </row>
    <row r="69621" spans="41:43" x14ac:dyDescent="0.3">
      <c r="AO69621" s="9"/>
      <c r="AP69621" s="9"/>
      <c r="AQ69621" s="9"/>
    </row>
    <row r="69622" spans="41:43" x14ac:dyDescent="0.3">
      <c r="AO69622" s="9"/>
      <c r="AP69622" s="9"/>
      <c r="AQ69622" s="9"/>
    </row>
    <row r="69623" spans="41:43" x14ac:dyDescent="0.3">
      <c r="AO69623" s="9"/>
      <c r="AP69623" s="9"/>
      <c r="AQ69623" s="9"/>
    </row>
    <row r="69624" spans="41:43" x14ac:dyDescent="0.3">
      <c r="AO69624" s="9"/>
      <c r="AP69624" s="9"/>
      <c r="AQ69624" s="9"/>
    </row>
    <row r="69625" spans="41:43" x14ac:dyDescent="0.3">
      <c r="AO69625" s="9"/>
      <c r="AP69625" s="9"/>
      <c r="AQ69625" s="9"/>
    </row>
    <row r="69626" spans="41:43" x14ac:dyDescent="0.3">
      <c r="AO69626" s="9"/>
      <c r="AP69626" s="9"/>
      <c r="AQ69626" s="9"/>
    </row>
    <row r="69627" spans="41:43" x14ac:dyDescent="0.3">
      <c r="AO69627" s="9"/>
      <c r="AP69627" s="9"/>
      <c r="AQ69627" s="9"/>
    </row>
    <row r="69628" spans="41:43" x14ac:dyDescent="0.3">
      <c r="AO69628" s="9"/>
      <c r="AP69628" s="9"/>
      <c r="AQ69628" s="9"/>
    </row>
    <row r="69629" spans="41:43" x14ac:dyDescent="0.3">
      <c r="AO69629" s="9"/>
      <c r="AP69629" s="9"/>
      <c r="AQ69629" s="9"/>
    </row>
    <row r="69630" spans="41:43" x14ac:dyDescent="0.3">
      <c r="AO69630" s="9"/>
      <c r="AP69630" s="9"/>
      <c r="AQ69630" s="9"/>
    </row>
    <row r="69631" spans="41:43" x14ac:dyDescent="0.3">
      <c r="AO69631" s="9"/>
      <c r="AP69631" s="9"/>
      <c r="AQ69631" s="9"/>
    </row>
    <row r="69632" spans="41:43" x14ac:dyDescent="0.3">
      <c r="AO69632" s="9"/>
      <c r="AP69632" s="9"/>
      <c r="AQ69632" s="9"/>
    </row>
    <row r="69633" spans="41:43" x14ac:dyDescent="0.3">
      <c r="AO69633" s="9"/>
      <c r="AP69633" s="9"/>
      <c r="AQ69633" s="9"/>
    </row>
    <row r="69634" spans="41:43" x14ac:dyDescent="0.3">
      <c r="AO69634" s="9"/>
      <c r="AP69634" s="9"/>
      <c r="AQ69634" s="9"/>
    </row>
    <row r="69635" spans="41:43" x14ac:dyDescent="0.3">
      <c r="AO69635" s="9"/>
      <c r="AP69635" s="9"/>
      <c r="AQ69635" s="9"/>
    </row>
    <row r="69636" spans="41:43" x14ac:dyDescent="0.3">
      <c r="AO69636" s="9"/>
      <c r="AP69636" s="9"/>
      <c r="AQ69636" s="9"/>
    </row>
    <row r="69637" spans="41:43" x14ac:dyDescent="0.3">
      <c r="AO69637" s="9"/>
      <c r="AP69637" s="9"/>
      <c r="AQ69637" s="9"/>
    </row>
    <row r="69638" spans="41:43" x14ac:dyDescent="0.3">
      <c r="AO69638" s="9"/>
      <c r="AP69638" s="9"/>
      <c r="AQ69638" s="9"/>
    </row>
    <row r="69639" spans="41:43" x14ac:dyDescent="0.3">
      <c r="AO69639" s="9"/>
      <c r="AP69639" s="9"/>
      <c r="AQ69639" s="9"/>
    </row>
    <row r="69640" spans="41:43" x14ac:dyDescent="0.3">
      <c r="AO69640" s="9"/>
      <c r="AP69640" s="9"/>
      <c r="AQ69640" s="9"/>
    </row>
    <row r="69641" spans="41:43" x14ac:dyDescent="0.3">
      <c r="AO69641" s="9"/>
      <c r="AP69641" s="9"/>
      <c r="AQ69641" s="9"/>
    </row>
    <row r="69642" spans="41:43" x14ac:dyDescent="0.3">
      <c r="AO69642" s="9"/>
      <c r="AP69642" s="9"/>
      <c r="AQ69642" s="9"/>
    </row>
    <row r="69643" spans="41:43" x14ac:dyDescent="0.3">
      <c r="AO69643" s="9"/>
      <c r="AP69643" s="9"/>
      <c r="AQ69643" s="9"/>
    </row>
    <row r="69644" spans="41:43" x14ac:dyDescent="0.3">
      <c r="AO69644" s="9"/>
      <c r="AP69644" s="9"/>
      <c r="AQ69644" s="9"/>
    </row>
    <row r="69645" spans="41:43" x14ac:dyDescent="0.3">
      <c r="AO69645" s="9"/>
      <c r="AP69645" s="9"/>
      <c r="AQ69645" s="9"/>
    </row>
    <row r="69646" spans="41:43" x14ac:dyDescent="0.3">
      <c r="AO69646" s="9"/>
      <c r="AP69646" s="9"/>
      <c r="AQ69646" s="9"/>
    </row>
    <row r="69647" spans="41:43" x14ac:dyDescent="0.3">
      <c r="AO69647" s="9"/>
      <c r="AP69647" s="9"/>
      <c r="AQ69647" s="9"/>
    </row>
    <row r="69648" spans="41:43" x14ac:dyDescent="0.3">
      <c r="AO69648" s="9"/>
      <c r="AP69648" s="9"/>
      <c r="AQ69648" s="9"/>
    </row>
    <row r="69649" spans="41:43" x14ac:dyDescent="0.3">
      <c r="AO69649" s="9"/>
      <c r="AP69649" s="9"/>
      <c r="AQ69649" s="9"/>
    </row>
    <row r="69650" spans="41:43" x14ac:dyDescent="0.3">
      <c r="AO69650" s="9"/>
      <c r="AP69650" s="9"/>
      <c r="AQ69650" s="9"/>
    </row>
    <row r="69651" spans="41:43" x14ac:dyDescent="0.3">
      <c r="AO69651" s="9"/>
      <c r="AP69651" s="9"/>
      <c r="AQ69651" s="9"/>
    </row>
    <row r="69652" spans="41:43" x14ac:dyDescent="0.3">
      <c r="AO69652" s="9"/>
      <c r="AP69652" s="9"/>
      <c r="AQ69652" s="9"/>
    </row>
    <row r="69653" spans="41:43" x14ac:dyDescent="0.3">
      <c r="AO69653" s="9"/>
      <c r="AP69653" s="9"/>
      <c r="AQ69653" s="9"/>
    </row>
    <row r="69654" spans="41:43" x14ac:dyDescent="0.3">
      <c r="AO69654" s="9"/>
      <c r="AP69654" s="9"/>
      <c r="AQ69654" s="9"/>
    </row>
    <row r="69655" spans="41:43" x14ac:dyDescent="0.3">
      <c r="AO69655" s="9"/>
      <c r="AP69655" s="9"/>
      <c r="AQ69655" s="9"/>
    </row>
    <row r="69656" spans="41:43" x14ac:dyDescent="0.3">
      <c r="AO69656" s="9"/>
      <c r="AP69656" s="9"/>
      <c r="AQ69656" s="9"/>
    </row>
    <row r="69657" spans="41:43" x14ac:dyDescent="0.3">
      <c r="AO69657" s="9"/>
      <c r="AP69657" s="9"/>
      <c r="AQ69657" s="9"/>
    </row>
    <row r="69658" spans="41:43" x14ac:dyDescent="0.3">
      <c r="AO69658" s="9"/>
      <c r="AP69658" s="9"/>
      <c r="AQ69658" s="9"/>
    </row>
    <row r="69659" spans="41:43" x14ac:dyDescent="0.3">
      <c r="AO69659" s="9"/>
      <c r="AP69659" s="9"/>
      <c r="AQ69659" s="9"/>
    </row>
    <row r="69660" spans="41:43" x14ac:dyDescent="0.3">
      <c r="AO69660" s="9"/>
      <c r="AP69660" s="9"/>
      <c r="AQ69660" s="9"/>
    </row>
    <row r="69661" spans="41:43" x14ac:dyDescent="0.3">
      <c r="AO69661" s="9"/>
      <c r="AP69661" s="9"/>
      <c r="AQ69661" s="9"/>
    </row>
    <row r="69662" spans="41:43" x14ac:dyDescent="0.3">
      <c r="AO69662" s="9"/>
      <c r="AP69662" s="9"/>
      <c r="AQ69662" s="9"/>
    </row>
    <row r="69663" spans="41:43" x14ac:dyDescent="0.3">
      <c r="AO69663" s="9"/>
      <c r="AP69663" s="9"/>
      <c r="AQ69663" s="9"/>
    </row>
    <row r="69664" spans="41:43" x14ac:dyDescent="0.3">
      <c r="AO69664" s="9"/>
      <c r="AP69664" s="9"/>
      <c r="AQ69664" s="9"/>
    </row>
    <row r="69665" spans="41:43" x14ac:dyDescent="0.3">
      <c r="AO69665" s="9"/>
      <c r="AP69665" s="9"/>
      <c r="AQ69665" s="9"/>
    </row>
    <row r="69666" spans="41:43" x14ac:dyDescent="0.3">
      <c r="AO69666" s="9"/>
      <c r="AP69666" s="9"/>
      <c r="AQ69666" s="9"/>
    </row>
    <row r="69667" spans="41:43" x14ac:dyDescent="0.3">
      <c r="AO69667" s="9"/>
      <c r="AP69667" s="9"/>
      <c r="AQ69667" s="9"/>
    </row>
    <row r="69668" spans="41:43" x14ac:dyDescent="0.3">
      <c r="AO69668" s="9"/>
      <c r="AP69668" s="9"/>
      <c r="AQ69668" s="9"/>
    </row>
    <row r="69669" spans="41:43" x14ac:dyDescent="0.3">
      <c r="AO69669" s="9"/>
      <c r="AP69669" s="9"/>
      <c r="AQ69669" s="9"/>
    </row>
    <row r="69670" spans="41:43" x14ac:dyDescent="0.3">
      <c r="AO69670" s="9"/>
      <c r="AP69670" s="9"/>
      <c r="AQ69670" s="9"/>
    </row>
    <row r="69671" spans="41:43" x14ac:dyDescent="0.3">
      <c r="AO69671" s="9"/>
      <c r="AP69671" s="9"/>
      <c r="AQ69671" s="9"/>
    </row>
    <row r="69672" spans="41:43" x14ac:dyDescent="0.3">
      <c r="AO69672" s="9"/>
      <c r="AP69672" s="9"/>
      <c r="AQ69672" s="9"/>
    </row>
    <row r="69673" spans="41:43" x14ac:dyDescent="0.3">
      <c r="AO69673" s="9"/>
      <c r="AP69673" s="9"/>
      <c r="AQ69673" s="9"/>
    </row>
    <row r="69674" spans="41:43" x14ac:dyDescent="0.3">
      <c r="AO69674" s="9"/>
      <c r="AP69674" s="9"/>
      <c r="AQ69674" s="9"/>
    </row>
    <row r="69675" spans="41:43" x14ac:dyDescent="0.3">
      <c r="AO69675" s="9"/>
      <c r="AP69675" s="9"/>
      <c r="AQ69675" s="9"/>
    </row>
    <row r="69676" spans="41:43" x14ac:dyDescent="0.3">
      <c r="AO69676" s="9"/>
      <c r="AP69676" s="9"/>
      <c r="AQ69676" s="9"/>
    </row>
    <row r="69677" spans="41:43" x14ac:dyDescent="0.3">
      <c r="AO69677" s="9"/>
      <c r="AP69677" s="9"/>
      <c r="AQ69677" s="9"/>
    </row>
    <row r="69678" spans="41:43" x14ac:dyDescent="0.3">
      <c r="AO69678" s="9"/>
      <c r="AP69678" s="9"/>
      <c r="AQ69678" s="9"/>
    </row>
    <row r="69679" spans="41:43" x14ac:dyDescent="0.3">
      <c r="AO69679" s="9"/>
      <c r="AP69679" s="9"/>
      <c r="AQ69679" s="9"/>
    </row>
    <row r="69680" spans="41:43" x14ac:dyDescent="0.3">
      <c r="AO69680" s="9"/>
      <c r="AP69680" s="9"/>
      <c r="AQ69680" s="9"/>
    </row>
    <row r="69681" spans="41:43" x14ac:dyDescent="0.3">
      <c r="AO69681" s="9"/>
      <c r="AP69681" s="9"/>
      <c r="AQ69681" s="9"/>
    </row>
    <row r="69682" spans="41:43" x14ac:dyDescent="0.3">
      <c r="AO69682" s="9"/>
      <c r="AP69682" s="9"/>
      <c r="AQ69682" s="9"/>
    </row>
    <row r="69683" spans="41:43" x14ac:dyDescent="0.3">
      <c r="AO69683" s="9"/>
      <c r="AP69683" s="9"/>
      <c r="AQ69683" s="9"/>
    </row>
    <row r="69684" spans="41:43" x14ac:dyDescent="0.3">
      <c r="AO69684" s="9"/>
      <c r="AP69684" s="9"/>
      <c r="AQ69684" s="9"/>
    </row>
    <row r="69685" spans="41:43" x14ac:dyDescent="0.3">
      <c r="AO69685" s="9"/>
      <c r="AP69685" s="9"/>
      <c r="AQ69685" s="9"/>
    </row>
    <row r="69686" spans="41:43" x14ac:dyDescent="0.3">
      <c r="AO69686" s="9"/>
      <c r="AP69686" s="9"/>
      <c r="AQ69686" s="9"/>
    </row>
    <row r="69687" spans="41:43" x14ac:dyDescent="0.3">
      <c r="AO69687" s="9"/>
      <c r="AP69687" s="9"/>
      <c r="AQ69687" s="9"/>
    </row>
    <row r="69688" spans="41:43" x14ac:dyDescent="0.3">
      <c r="AO69688" s="9"/>
      <c r="AP69688" s="9"/>
      <c r="AQ69688" s="9"/>
    </row>
    <row r="69689" spans="41:43" x14ac:dyDescent="0.3">
      <c r="AO69689" s="9"/>
      <c r="AP69689" s="9"/>
      <c r="AQ69689" s="9"/>
    </row>
    <row r="69690" spans="41:43" x14ac:dyDescent="0.3">
      <c r="AO69690" s="9"/>
      <c r="AP69690" s="9"/>
      <c r="AQ69690" s="9"/>
    </row>
    <row r="69691" spans="41:43" x14ac:dyDescent="0.3">
      <c r="AO69691" s="9"/>
      <c r="AP69691" s="9"/>
      <c r="AQ69691" s="9"/>
    </row>
    <row r="69692" spans="41:43" x14ac:dyDescent="0.3">
      <c r="AO69692" s="9"/>
      <c r="AP69692" s="9"/>
      <c r="AQ69692" s="9"/>
    </row>
    <row r="69693" spans="41:43" x14ac:dyDescent="0.3">
      <c r="AO69693" s="9"/>
      <c r="AP69693" s="9"/>
      <c r="AQ69693" s="9"/>
    </row>
    <row r="69694" spans="41:43" x14ac:dyDescent="0.3">
      <c r="AO69694" s="9"/>
      <c r="AP69694" s="9"/>
      <c r="AQ69694" s="9"/>
    </row>
    <row r="69695" spans="41:43" x14ac:dyDescent="0.3">
      <c r="AO69695" s="9"/>
      <c r="AP69695" s="9"/>
      <c r="AQ69695" s="9"/>
    </row>
    <row r="69696" spans="41:43" x14ac:dyDescent="0.3">
      <c r="AO69696" s="9"/>
      <c r="AP69696" s="9"/>
      <c r="AQ69696" s="9"/>
    </row>
    <row r="69697" spans="41:43" x14ac:dyDescent="0.3">
      <c r="AO69697" s="9"/>
      <c r="AP69697" s="9"/>
      <c r="AQ69697" s="9"/>
    </row>
    <row r="69698" spans="41:43" x14ac:dyDescent="0.3">
      <c r="AO69698" s="9"/>
      <c r="AP69698" s="9"/>
      <c r="AQ69698" s="9"/>
    </row>
    <row r="69699" spans="41:43" x14ac:dyDescent="0.3">
      <c r="AO69699" s="9"/>
      <c r="AP69699" s="9"/>
      <c r="AQ69699" s="9"/>
    </row>
    <row r="69700" spans="41:43" x14ac:dyDescent="0.3">
      <c r="AO69700" s="9"/>
      <c r="AP69700" s="9"/>
      <c r="AQ69700" s="9"/>
    </row>
    <row r="69701" spans="41:43" x14ac:dyDescent="0.3">
      <c r="AO69701" s="9"/>
      <c r="AP69701" s="9"/>
      <c r="AQ69701" s="9"/>
    </row>
    <row r="69702" spans="41:43" x14ac:dyDescent="0.3">
      <c r="AO69702" s="9"/>
      <c r="AP69702" s="9"/>
      <c r="AQ69702" s="9"/>
    </row>
    <row r="69703" spans="41:43" x14ac:dyDescent="0.3">
      <c r="AO69703" s="9"/>
      <c r="AP69703" s="9"/>
      <c r="AQ69703" s="9"/>
    </row>
    <row r="69704" spans="41:43" x14ac:dyDescent="0.3">
      <c r="AO69704" s="9"/>
      <c r="AP69704" s="9"/>
      <c r="AQ69704" s="9"/>
    </row>
    <row r="69705" spans="41:43" x14ac:dyDescent="0.3">
      <c r="AO69705" s="9"/>
      <c r="AP69705" s="9"/>
      <c r="AQ69705" s="9"/>
    </row>
    <row r="69706" spans="41:43" x14ac:dyDescent="0.3">
      <c r="AO69706" s="9"/>
      <c r="AP69706" s="9"/>
      <c r="AQ69706" s="9"/>
    </row>
    <row r="69707" spans="41:43" x14ac:dyDescent="0.3">
      <c r="AO69707" s="9"/>
      <c r="AP69707" s="9"/>
      <c r="AQ69707" s="9"/>
    </row>
    <row r="69708" spans="41:43" x14ac:dyDescent="0.3">
      <c r="AO69708" s="9"/>
      <c r="AP69708" s="9"/>
      <c r="AQ69708" s="9"/>
    </row>
    <row r="69709" spans="41:43" x14ac:dyDescent="0.3">
      <c r="AO69709" s="9"/>
      <c r="AP69709" s="9"/>
      <c r="AQ69709" s="9"/>
    </row>
    <row r="69710" spans="41:43" x14ac:dyDescent="0.3">
      <c r="AO69710" s="9"/>
      <c r="AP69710" s="9"/>
      <c r="AQ69710" s="9"/>
    </row>
    <row r="69711" spans="41:43" x14ac:dyDescent="0.3">
      <c r="AO69711" s="9"/>
      <c r="AP69711" s="9"/>
      <c r="AQ69711" s="9"/>
    </row>
    <row r="69712" spans="41:43" x14ac:dyDescent="0.3">
      <c r="AO69712" s="9"/>
      <c r="AP69712" s="9"/>
      <c r="AQ69712" s="9"/>
    </row>
    <row r="69713" spans="41:43" x14ac:dyDescent="0.3">
      <c r="AO69713" s="9"/>
      <c r="AP69713" s="9"/>
      <c r="AQ69713" s="9"/>
    </row>
    <row r="69714" spans="41:43" x14ac:dyDescent="0.3">
      <c r="AO69714" s="9"/>
      <c r="AP69714" s="9"/>
      <c r="AQ69714" s="9"/>
    </row>
    <row r="69715" spans="41:43" x14ac:dyDescent="0.3">
      <c r="AO69715" s="9"/>
      <c r="AP69715" s="9"/>
      <c r="AQ69715" s="9"/>
    </row>
    <row r="69716" spans="41:43" x14ac:dyDescent="0.3">
      <c r="AO69716" s="9"/>
      <c r="AP69716" s="9"/>
      <c r="AQ69716" s="9"/>
    </row>
    <row r="69717" spans="41:43" x14ac:dyDescent="0.3">
      <c r="AO69717" s="9"/>
      <c r="AP69717" s="9"/>
      <c r="AQ69717" s="9"/>
    </row>
    <row r="69718" spans="41:43" x14ac:dyDescent="0.3">
      <c r="AO69718" s="9"/>
      <c r="AP69718" s="9"/>
      <c r="AQ69718" s="9"/>
    </row>
    <row r="69719" spans="41:43" x14ac:dyDescent="0.3">
      <c r="AO69719" s="9"/>
      <c r="AP69719" s="9"/>
      <c r="AQ69719" s="9"/>
    </row>
    <row r="69720" spans="41:43" x14ac:dyDescent="0.3">
      <c r="AO69720" s="9"/>
      <c r="AP69720" s="9"/>
      <c r="AQ69720" s="9"/>
    </row>
    <row r="69721" spans="41:43" x14ac:dyDescent="0.3">
      <c r="AO69721" s="9"/>
      <c r="AP69721" s="9"/>
      <c r="AQ69721" s="9"/>
    </row>
    <row r="69722" spans="41:43" x14ac:dyDescent="0.3">
      <c r="AO69722" s="9"/>
      <c r="AP69722" s="9"/>
      <c r="AQ69722" s="9"/>
    </row>
    <row r="69723" spans="41:43" x14ac:dyDescent="0.3">
      <c r="AO69723" s="9"/>
      <c r="AP69723" s="9"/>
      <c r="AQ69723" s="9"/>
    </row>
    <row r="69724" spans="41:43" x14ac:dyDescent="0.3">
      <c r="AO69724" s="9"/>
      <c r="AP69724" s="9"/>
      <c r="AQ69724" s="9"/>
    </row>
    <row r="69725" spans="41:43" x14ac:dyDescent="0.3">
      <c r="AO69725" s="9"/>
      <c r="AP69725" s="9"/>
      <c r="AQ69725" s="9"/>
    </row>
    <row r="69726" spans="41:43" x14ac:dyDescent="0.3">
      <c r="AO69726" s="9"/>
      <c r="AP69726" s="9"/>
      <c r="AQ69726" s="9"/>
    </row>
    <row r="69727" spans="41:43" x14ac:dyDescent="0.3">
      <c r="AO69727" s="9"/>
      <c r="AP69727" s="9"/>
      <c r="AQ69727" s="9"/>
    </row>
    <row r="69728" spans="41:43" x14ac:dyDescent="0.3">
      <c r="AO69728" s="9"/>
      <c r="AP69728" s="9"/>
      <c r="AQ69728" s="9"/>
    </row>
    <row r="69729" spans="41:43" x14ac:dyDescent="0.3">
      <c r="AO69729" s="9"/>
      <c r="AP69729" s="9"/>
      <c r="AQ69729" s="9"/>
    </row>
    <row r="69730" spans="41:43" x14ac:dyDescent="0.3">
      <c r="AO69730" s="9"/>
      <c r="AP69730" s="9"/>
      <c r="AQ69730" s="9"/>
    </row>
    <row r="69731" spans="41:43" x14ac:dyDescent="0.3">
      <c r="AO69731" s="9"/>
      <c r="AP69731" s="9"/>
      <c r="AQ69731" s="9"/>
    </row>
    <row r="69732" spans="41:43" x14ac:dyDescent="0.3">
      <c r="AO69732" s="9"/>
      <c r="AP69732" s="9"/>
      <c r="AQ69732" s="9"/>
    </row>
    <row r="69733" spans="41:43" x14ac:dyDescent="0.3">
      <c r="AO69733" s="9"/>
      <c r="AP69733" s="9"/>
      <c r="AQ69733" s="9"/>
    </row>
    <row r="69734" spans="41:43" x14ac:dyDescent="0.3">
      <c r="AO69734" s="9"/>
      <c r="AP69734" s="9"/>
      <c r="AQ69734" s="9"/>
    </row>
    <row r="69735" spans="41:43" x14ac:dyDescent="0.3">
      <c r="AO69735" s="9"/>
      <c r="AP69735" s="9"/>
      <c r="AQ69735" s="9"/>
    </row>
    <row r="69736" spans="41:43" x14ac:dyDescent="0.3">
      <c r="AO69736" s="9"/>
      <c r="AP69736" s="9"/>
      <c r="AQ69736" s="9"/>
    </row>
    <row r="69737" spans="41:43" x14ac:dyDescent="0.3">
      <c r="AO69737" s="9"/>
      <c r="AP69737" s="9"/>
      <c r="AQ69737" s="9"/>
    </row>
    <row r="69738" spans="41:43" x14ac:dyDescent="0.3">
      <c r="AO69738" s="9"/>
      <c r="AP69738" s="9"/>
      <c r="AQ69738" s="9"/>
    </row>
    <row r="69739" spans="41:43" x14ac:dyDescent="0.3">
      <c r="AO69739" s="9"/>
      <c r="AP69739" s="9"/>
      <c r="AQ69739" s="9"/>
    </row>
    <row r="69740" spans="41:43" x14ac:dyDescent="0.3">
      <c r="AO69740" s="9"/>
      <c r="AP69740" s="9"/>
      <c r="AQ69740" s="9"/>
    </row>
    <row r="69741" spans="41:43" x14ac:dyDescent="0.3">
      <c r="AO69741" s="9"/>
      <c r="AP69741" s="9"/>
      <c r="AQ69741" s="9"/>
    </row>
    <row r="69742" spans="41:43" x14ac:dyDescent="0.3">
      <c r="AO69742" s="9"/>
      <c r="AP69742" s="9"/>
      <c r="AQ69742" s="9"/>
    </row>
    <row r="69743" spans="41:43" x14ac:dyDescent="0.3">
      <c r="AO69743" s="9"/>
      <c r="AP69743" s="9"/>
      <c r="AQ69743" s="9"/>
    </row>
    <row r="69744" spans="41:43" x14ac:dyDescent="0.3">
      <c r="AO69744" s="9"/>
      <c r="AP69744" s="9"/>
      <c r="AQ69744" s="9"/>
    </row>
    <row r="69745" spans="41:43" x14ac:dyDescent="0.3">
      <c r="AO69745" s="9"/>
      <c r="AP69745" s="9"/>
      <c r="AQ69745" s="9"/>
    </row>
    <row r="69746" spans="41:43" x14ac:dyDescent="0.3">
      <c r="AO69746" s="9"/>
      <c r="AP69746" s="9"/>
      <c r="AQ69746" s="9"/>
    </row>
    <row r="69747" spans="41:43" x14ac:dyDescent="0.3">
      <c r="AO69747" s="9"/>
      <c r="AP69747" s="9"/>
      <c r="AQ69747" s="9"/>
    </row>
    <row r="69748" spans="41:43" x14ac:dyDescent="0.3">
      <c r="AO69748" s="9"/>
      <c r="AP69748" s="9"/>
      <c r="AQ69748" s="9"/>
    </row>
    <row r="69749" spans="41:43" x14ac:dyDescent="0.3">
      <c r="AO69749" s="9"/>
      <c r="AP69749" s="9"/>
      <c r="AQ69749" s="9"/>
    </row>
    <row r="69750" spans="41:43" x14ac:dyDescent="0.3">
      <c r="AO69750" s="9"/>
      <c r="AP69750" s="9"/>
      <c r="AQ69750" s="9"/>
    </row>
    <row r="69751" spans="41:43" x14ac:dyDescent="0.3">
      <c r="AO69751" s="9"/>
      <c r="AP69751" s="9"/>
      <c r="AQ69751" s="9"/>
    </row>
    <row r="69752" spans="41:43" x14ac:dyDescent="0.3">
      <c r="AO69752" s="9"/>
      <c r="AP69752" s="9"/>
      <c r="AQ69752" s="9"/>
    </row>
    <row r="69753" spans="41:43" x14ac:dyDescent="0.3">
      <c r="AO69753" s="9"/>
      <c r="AP69753" s="9"/>
      <c r="AQ69753" s="9"/>
    </row>
    <row r="69754" spans="41:43" x14ac:dyDescent="0.3">
      <c r="AO69754" s="9"/>
      <c r="AP69754" s="9"/>
      <c r="AQ69754" s="9"/>
    </row>
    <row r="69755" spans="41:43" x14ac:dyDescent="0.3">
      <c r="AO69755" s="9"/>
      <c r="AP69755" s="9"/>
      <c r="AQ69755" s="9"/>
    </row>
    <row r="69756" spans="41:43" x14ac:dyDescent="0.3">
      <c r="AO69756" s="9"/>
      <c r="AP69756" s="9"/>
      <c r="AQ69756" s="9"/>
    </row>
    <row r="69757" spans="41:43" x14ac:dyDescent="0.3">
      <c r="AO69757" s="9"/>
      <c r="AP69757" s="9"/>
      <c r="AQ69757" s="9"/>
    </row>
    <row r="69758" spans="41:43" x14ac:dyDescent="0.3">
      <c r="AO69758" s="9"/>
      <c r="AP69758" s="9"/>
      <c r="AQ69758" s="9"/>
    </row>
    <row r="69759" spans="41:43" x14ac:dyDescent="0.3">
      <c r="AO69759" s="9"/>
      <c r="AP69759" s="9"/>
      <c r="AQ69759" s="9"/>
    </row>
    <row r="69760" spans="41:43" x14ac:dyDescent="0.3">
      <c r="AO69760" s="9"/>
      <c r="AP69760" s="9"/>
      <c r="AQ69760" s="9"/>
    </row>
    <row r="69761" spans="41:43" x14ac:dyDescent="0.3">
      <c r="AO69761" s="9"/>
      <c r="AP69761" s="9"/>
      <c r="AQ69761" s="9"/>
    </row>
    <row r="69762" spans="41:43" x14ac:dyDescent="0.3">
      <c r="AO69762" s="9"/>
      <c r="AP69762" s="9"/>
      <c r="AQ69762" s="9"/>
    </row>
    <row r="69763" spans="41:43" x14ac:dyDescent="0.3">
      <c r="AO69763" s="9"/>
      <c r="AP69763" s="9"/>
      <c r="AQ69763" s="9"/>
    </row>
    <row r="69764" spans="41:43" x14ac:dyDescent="0.3">
      <c r="AO69764" s="9"/>
      <c r="AP69764" s="9"/>
      <c r="AQ69764" s="9"/>
    </row>
    <row r="69765" spans="41:43" x14ac:dyDescent="0.3">
      <c r="AO69765" s="9"/>
      <c r="AP69765" s="9"/>
      <c r="AQ69765" s="9"/>
    </row>
    <row r="69766" spans="41:43" x14ac:dyDescent="0.3">
      <c r="AO69766" s="9"/>
      <c r="AP69766" s="9"/>
      <c r="AQ69766" s="9"/>
    </row>
    <row r="69767" spans="41:43" x14ac:dyDescent="0.3">
      <c r="AO69767" s="9"/>
      <c r="AP69767" s="9"/>
      <c r="AQ69767" s="9"/>
    </row>
    <row r="69768" spans="41:43" x14ac:dyDescent="0.3">
      <c r="AO69768" s="9"/>
      <c r="AP69768" s="9"/>
      <c r="AQ69768" s="9"/>
    </row>
    <row r="69769" spans="41:43" x14ac:dyDescent="0.3">
      <c r="AO69769" s="9"/>
      <c r="AP69769" s="9"/>
      <c r="AQ69769" s="9"/>
    </row>
    <row r="69770" spans="41:43" x14ac:dyDescent="0.3">
      <c r="AO69770" s="9"/>
      <c r="AP69770" s="9"/>
      <c r="AQ69770" s="9"/>
    </row>
    <row r="69771" spans="41:43" x14ac:dyDescent="0.3">
      <c r="AO69771" s="9"/>
      <c r="AP69771" s="9"/>
      <c r="AQ69771" s="9"/>
    </row>
    <row r="69772" spans="41:43" x14ac:dyDescent="0.3">
      <c r="AO69772" s="9"/>
      <c r="AP69772" s="9"/>
      <c r="AQ69772" s="9"/>
    </row>
    <row r="69773" spans="41:43" x14ac:dyDescent="0.3">
      <c r="AO69773" s="9"/>
      <c r="AP69773" s="9"/>
      <c r="AQ69773" s="9"/>
    </row>
    <row r="69774" spans="41:43" x14ac:dyDescent="0.3">
      <c r="AO69774" s="9"/>
      <c r="AP69774" s="9"/>
      <c r="AQ69774" s="9"/>
    </row>
    <row r="69775" spans="41:43" x14ac:dyDescent="0.3">
      <c r="AO69775" s="9"/>
      <c r="AP69775" s="9"/>
      <c r="AQ69775" s="9"/>
    </row>
    <row r="69776" spans="41:43" x14ac:dyDescent="0.3">
      <c r="AO69776" s="9"/>
      <c r="AP69776" s="9"/>
      <c r="AQ69776" s="9"/>
    </row>
    <row r="69777" spans="41:43" x14ac:dyDescent="0.3">
      <c r="AO69777" s="9"/>
      <c r="AP69777" s="9"/>
      <c r="AQ69777" s="9"/>
    </row>
    <row r="69778" spans="41:43" x14ac:dyDescent="0.3">
      <c r="AO69778" s="9"/>
      <c r="AP69778" s="9"/>
      <c r="AQ69778" s="9"/>
    </row>
    <row r="69779" spans="41:43" x14ac:dyDescent="0.3">
      <c r="AO69779" s="9"/>
      <c r="AP69779" s="9"/>
      <c r="AQ69779" s="9"/>
    </row>
    <row r="69780" spans="41:43" x14ac:dyDescent="0.3">
      <c r="AO69780" s="9"/>
      <c r="AP69780" s="9"/>
      <c r="AQ69780" s="9"/>
    </row>
    <row r="69781" spans="41:43" x14ac:dyDescent="0.3">
      <c r="AO69781" s="9"/>
      <c r="AP69781" s="9"/>
      <c r="AQ69781" s="9"/>
    </row>
    <row r="69782" spans="41:43" x14ac:dyDescent="0.3">
      <c r="AO69782" s="9"/>
      <c r="AP69782" s="9"/>
      <c r="AQ69782" s="9"/>
    </row>
    <row r="69783" spans="41:43" x14ac:dyDescent="0.3">
      <c r="AO69783" s="9"/>
      <c r="AP69783" s="9"/>
      <c r="AQ69783" s="9"/>
    </row>
    <row r="69784" spans="41:43" x14ac:dyDescent="0.3">
      <c r="AO69784" s="9"/>
      <c r="AP69784" s="9"/>
      <c r="AQ69784" s="9"/>
    </row>
    <row r="69785" spans="41:43" x14ac:dyDescent="0.3">
      <c r="AO69785" s="9"/>
      <c r="AP69785" s="9"/>
      <c r="AQ69785" s="9"/>
    </row>
    <row r="69786" spans="41:43" x14ac:dyDescent="0.3">
      <c r="AO69786" s="9"/>
      <c r="AP69786" s="9"/>
      <c r="AQ69786" s="9"/>
    </row>
    <row r="69787" spans="41:43" x14ac:dyDescent="0.3">
      <c r="AO69787" s="9"/>
      <c r="AP69787" s="9"/>
      <c r="AQ69787" s="9"/>
    </row>
    <row r="69788" spans="41:43" x14ac:dyDescent="0.3">
      <c r="AO69788" s="9"/>
      <c r="AP69788" s="9"/>
      <c r="AQ69788" s="9"/>
    </row>
    <row r="69789" spans="41:43" x14ac:dyDescent="0.3">
      <c r="AO69789" s="9"/>
      <c r="AP69789" s="9"/>
      <c r="AQ69789" s="9"/>
    </row>
    <row r="69790" spans="41:43" x14ac:dyDescent="0.3">
      <c r="AO69790" s="9"/>
      <c r="AP69790" s="9"/>
      <c r="AQ69790" s="9"/>
    </row>
    <row r="69791" spans="41:43" x14ac:dyDescent="0.3">
      <c r="AO69791" s="9"/>
      <c r="AP69791" s="9"/>
      <c r="AQ69791" s="9"/>
    </row>
    <row r="69792" spans="41:43" x14ac:dyDescent="0.3">
      <c r="AO69792" s="9"/>
      <c r="AP69792" s="9"/>
      <c r="AQ69792" s="9"/>
    </row>
    <row r="69793" spans="41:43" x14ac:dyDescent="0.3">
      <c r="AO69793" s="9"/>
      <c r="AP69793" s="9"/>
      <c r="AQ69793" s="9"/>
    </row>
    <row r="69794" spans="41:43" x14ac:dyDescent="0.3">
      <c r="AO69794" s="9"/>
      <c r="AP69794" s="9"/>
      <c r="AQ69794" s="9"/>
    </row>
    <row r="69795" spans="41:43" x14ac:dyDescent="0.3">
      <c r="AO69795" s="9"/>
      <c r="AP69795" s="9"/>
      <c r="AQ69795" s="9"/>
    </row>
    <row r="69796" spans="41:43" x14ac:dyDescent="0.3">
      <c r="AO69796" s="9"/>
      <c r="AP69796" s="9"/>
      <c r="AQ69796" s="9"/>
    </row>
    <row r="69797" spans="41:43" x14ac:dyDescent="0.3">
      <c r="AO69797" s="9"/>
      <c r="AP69797" s="9"/>
      <c r="AQ69797" s="9"/>
    </row>
    <row r="69798" spans="41:43" x14ac:dyDescent="0.3">
      <c r="AO69798" s="9"/>
      <c r="AP69798" s="9"/>
      <c r="AQ69798" s="9"/>
    </row>
    <row r="69799" spans="41:43" x14ac:dyDescent="0.3">
      <c r="AO69799" s="9"/>
      <c r="AP69799" s="9"/>
      <c r="AQ69799" s="9"/>
    </row>
    <row r="69800" spans="41:43" x14ac:dyDescent="0.3">
      <c r="AO69800" s="9"/>
      <c r="AP69800" s="9"/>
      <c r="AQ69800" s="9"/>
    </row>
    <row r="69801" spans="41:43" x14ac:dyDescent="0.3">
      <c r="AO69801" s="9"/>
      <c r="AP69801" s="9"/>
      <c r="AQ69801" s="9"/>
    </row>
    <row r="69802" spans="41:43" x14ac:dyDescent="0.3">
      <c r="AO69802" s="9"/>
      <c r="AP69802" s="9"/>
      <c r="AQ69802" s="9"/>
    </row>
    <row r="69803" spans="41:43" x14ac:dyDescent="0.3">
      <c r="AO69803" s="9"/>
      <c r="AP69803" s="9"/>
      <c r="AQ69803" s="9"/>
    </row>
    <row r="69804" spans="41:43" x14ac:dyDescent="0.3">
      <c r="AO69804" s="9"/>
      <c r="AP69804" s="9"/>
      <c r="AQ69804" s="9"/>
    </row>
    <row r="69805" spans="41:43" x14ac:dyDescent="0.3">
      <c r="AO69805" s="9"/>
      <c r="AP69805" s="9"/>
      <c r="AQ69805" s="9"/>
    </row>
    <row r="69806" spans="41:43" x14ac:dyDescent="0.3">
      <c r="AO69806" s="9"/>
      <c r="AP69806" s="9"/>
      <c r="AQ69806" s="9"/>
    </row>
    <row r="69807" spans="41:43" x14ac:dyDescent="0.3">
      <c r="AO69807" s="9"/>
      <c r="AP69807" s="9"/>
      <c r="AQ69807" s="9"/>
    </row>
    <row r="69808" spans="41:43" x14ac:dyDescent="0.3">
      <c r="AO69808" s="9"/>
      <c r="AP69808" s="9"/>
      <c r="AQ69808" s="9"/>
    </row>
    <row r="69809" spans="41:43" x14ac:dyDescent="0.3">
      <c r="AO69809" s="9"/>
      <c r="AP69809" s="9"/>
      <c r="AQ69809" s="9"/>
    </row>
    <row r="69810" spans="41:43" x14ac:dyDescent="0.3">
      <c r="AO69810" s="9"/>
      <c r="AP69810" s="9"/>
      <c r="AQ69810" s="9"/>
    </row>
    <row r="69811" spans="41:43" x14ac:dyDescent="0.3">
      <c r="AO69811" s="9"/>
      <c r="AP69811" s="9"/>
      <c r="AQ69811" s="9"/>
    </row>
    <row r="69812" spans="41:43" x14ac:dyDescent="0.3">
      <c r="AO69812" s="9"/>
      <c r="AP69812" s="9"/>
      <c r="AQ69812" s="9"/>
    </row>
    <row r="69813" spans="41:43" x14ac:dyDescent="0.3">
      <c r="AO69813" s="9"/>
      <c r="AP69813" s="9"/>
      <c r="AQ69813" s="9"/>
    </row>
    <row r="69814" spans="41:43" x14ac:dyDescent="0.3">
      <c r="AO69814" s="9"/>
      <c r="AP69814" s="9"/>
      <c r="AQ69814" s="9"/>
    </row>
    <row r="69815" spans="41:43" x14ac:dyDescent="0.3">
      <c r="AO69815" s="9"/>
      <c r="AP69815" s="9"/>
      <c r="AQ69815" s="9"/>
    </row>
    <row r="69816" spans="41:43" x14ac:dyDescent="0.3">
      <c r="AO69816" s="9"/>
      <c r="AP69816" s="9"/>
      <c r="AQ69816" s="9"/>
    </row>
    <row r="69817" spans="41:43" x14ac:dyDescent="0.3">
      <c r="AO69817" s="9"/>
      <c r="AP69817" s="9"/>
      <c r="AQ69817" s="9"/>
    </row>
    <row r="69818" spans="41:43" x14ac:dyDescent="0.3">
      <c r="AO69818" s="9"/>
      <c r="AP69818" s="9"/>
      <c r="AQ69818" s="9"/>
    </row>
    <row r="69819" spans="41:43" x14ac:dyDescent="0.3">
      <c r="AO69819" s="9"/>
      <c r="AP69819" s="9"/>
      <c r="AQ69819" s="9"/>
    </row>
    <row r="69820" spans="41:43" x14ac:dyDescent="0.3">
      <c r="AO69820" s="9"/>
      <c r="AP69820" s="9"/>
      <c r="AQ69820" s="9"/>
    </row>
    <row r="69821" spans="41:43" x14ac:dyDescent="0.3">
      <c r="AO69821" s="9"/>
      <c r="AP69821" s="9"/>
      <c r="AQ69821" s="9"/>
    </row>
    <row r="69822" spans="41:43" x14ac:dyDescent="0.3">
      <c r="AO69822" s="9"/>
      <c r="AP69822" s="9"/>
      <c r="AQ69822" s="9"/>
    </row>
    <row r="69823" spans="41:43" x14ac:dyDescent="0.3">
      <c r="AO69823" s="9"/>
      <c r="AP69823" s="9"/>
      <c r="AQ69823" s="9"/>
    </row>
    <row r="69824" spans="41:43" x14ac:dyDescent="0.3">
      <c r="AO69824" s="9"/>
      <c r="AP69824" s="9"/>
      <c r="AQ69824" s="9"/>
    </row>
    <row r="69825" spans="41:43" x14ac:dyDescent="0.3">
      <c r="AO69825" s="9"/>
      <c r="AP69825" s="9"/>
      <c r="AQ69825" s="9"/>
    </row>
    <row r="69826" spans="41:43" x14ac:dyDescent="0.3">
      <c r="AO69826" s="9"/>
      <c r="AP69826" s="9"/>
      <c r="AQ69826" s="9"/>
    </row>
    <row r="69827" spans="41:43" x14ac:dyDescent="0.3">
      <c r="AO69827" s="9"/>
      <c r="AP69827" s="9"/>
      <c r="AQ69827" s="9"/>
    </row>
    <row r="69828" spans="41:43" x14ac:dyDescent="0.3">
      <c r="AO69828" s="9"/>
      <c r="AP69828" s="9"/>
      <c r="AQ69828" s="9"/>
    </row>
    <row r="69829" spans="41:43" x14ac:dyDescent="0.3">
      <c r="AO69829" s="9"/>
      <c r="AP69829" s="9"/>
      <c r="AQ69829" s="9"/>
    </row>
    <row r="69830" spans="41:43" x14ac:dyDescent="0.3">
      <c r="AO69830" s="9"/>
      <c r="AP69830" s="9"/>
      <c r="AQ69830" s="9"/>
    </row>
    <row r="69831" spans="41:43" x14ac:dyDescent="0.3">
      <c r="AO69831" s="9"/>
      <c r="AP69831" s="9"/>
      <c r="AQ69831" s="9"/>
    </row>
    <row r="69832" spans="41:43" x14ac:dyDescent="0.3">
      <c r="AO69832" s="9"/>
      <c r="AP69832" s="9"/>
      <c r="AQ69832" s="9"/>
    </row>
    <row r="69833" spans="41:43" x14ac:dyDescent="0.3">
      <c r="AO69833" s="9"/>
      <c r="AP69833" s="9"/>
      <c r="AQ69833" s="9"/>
    </row>
    <row r="69834" spans="41:43" x14ac:dyDescent="0.3">
      <c r="AO69834" s="9"/>
      <c r="AP69834" s="9"/>
      <c r="AQ69834" s="9"/>
    </row>
    <row r="69835" spans="41:43" x14ac:dyDescent="0.3">
      <c r="AO69835" s="9"/>
      <c r="AP69835" s="9"/>
      <c r="AQ69835" s="9"/>
    </row>
    <row r="69836" spans="41:43" x14ac:dyDescent="0.3">
      <c r="AO69836" s="9"/>
      <c r="AP69836" s="9"/>
      <c r="AQ69836" s="9"/>
    </row>
    <row r="69837" spans="41:43" x14ac:dyDescent="0.3">
      <c r="AO69837" s="9"/>
      <c r="AP69837" s="9"/>
      <c r="AQ69837" s="9"/>
    </row>
    <row r="69838" spans="41:43" x14ac:dyDescent="0.3">
      <c r="AO69838" s="9"/>
      <c r="AP69838" s="9"/>
      <c r="AQ69838" s="9"/>
    </row>
    <row r="69839" spans="41:43" x14ac:dyDescent="0.3">
      <c r="AO69839" s="9"/>
      <c r="AP69839" s="9"/>
      <c r="AQ69839" s="9"/>
    </row>
    <row r="69840" spans="41:43" x14ac:dyDescent="0.3">
      <c r="AO69840" s="9"/>
      <c r="AP69840" s="9"/>
      <c r="AQ69840" s="9"/>
    </row>
    <row r="69841" spans="41:43" x14ac:dyDescent="0.3">
      <c r="AO69841" s="9"/>
      <c r="AP69841" s="9"/>
      <c r="AQ69841" s="9"/>
    </row>
    <row r="69842" spans="41:43" x14ac:dyDescent="0.3">
      <c r="AO69842" s="9"/>
      <c r="AP69842" s="9"/>
      <c r="AQ69842" s="9"/>
    </row>
    <row r="69843" spans="41:43" x14ac:dyDescent="0.3">
      <c r="AO69843" s="9"/>
      <c r="AP69843" s="9"/>
      <c r="AQ69843" s="9"/>
    </row>
    <row r="69844" spans="41:43" x14ac:dyDescent="0.3">
      <c r="AO69844" s="9"/>
      <c r="AP69844" s="9"/>
      <c r="AQ69844" s="9"/>
    </row>
    <row r="69845" spans="41:43" x14ac:dyDescent="0.3">
      <c r="AO69845" s="9"/>
      <c r="AP69845" s="9"/>
      <c r="AQ69845" s="9"/>
    </row>
    <row r="69846" spans="41:43" x14ac:dyDescent="0.3">
      <c r="AO69846" s="9"/>
      <c r="AP69846" s="9"/>
      <c r="AQ69846" s="9"/>
    </row>
    <row r="69847" spans="41:43" x14ac:dyDescent="0.3">
      <c r="AO69847" s="9"/>
      <c r="AP69847" s="9"/>
      <c r="AQ69847" s="9"/>
    </row>
    <row r="69848" spans="41:43" x14ac:dyDescent="0.3">
      <c r="AO69848" s="9"/>
      <c r="AP69848" s="9"/>
      <c r="AQ69848" s="9"/>
    </row>
    <row r="69849" spans="41:43" x14ac:dyDescent="0.3">
      <c r="AO69849" s="9"/>
      <c r="AP69849" s="9"/>
      <c r="AQ69849" s="9"/>
    </row>
    <row r="69850" spans="41:43" x14ac:dyDescent="0.3">
      <c r="AO69850" s="9"/>
      <c r="AP69850" s="9"/>
      <c r="AQ69850" s="9"/>
    </row>
    <row r="69851" spans="41:43" x14ac:dyDescent="0.3">
      <c r="AO69851" s="9"/>
      <c r="AP69851" s="9"/>
      <c r="AQ69851" s="9"/>
    </row>
    <row r="69852" spans="41:43" x14ac:dyDescent="0.3">
      <c r="AO69852" s="9"/>
      <c r="AP69852" s="9"/>
      <c r="AQ69852" s="9"/>
    </row>
    <row r="69853" spans="41:43" x14ac:dyDescent="0.3">
      <c r="AO69853" s="9"/>
      <c r="AP69853" s="9"/>
      <c r="AQ69853" s="9"/>
    </row>
    <row r="69854" spans="41:43" x14ac:dyDescent="0.3">
      <c r="AO69854" s="9"/>
      <c r="AP69854" s="9"/>
      <c r="AQ69854" s="9"/>
    </row>
    <row r="69855" spans="41:43" x14ac:dyDescent="0.3">
      <c r="AO69855" s="9"/>
      <c r="AP69855" s="9"/>
      <c r="AQ69855" s="9"/>
    </row>
    <row r="69856" spans="41:43" x14ac:dyDescent="0.3">
      <c r="AO69856" s="9"/>
      <c r="AP69856" s="9"/>
      <c r="AQ69856" s="9"/>
    </row>
    <row r="69857" spans="41:43" x14ac:dyDescent="0.3">
      <c r="AO69857" s="9"/>
      <c r="AP69857" s="9"/>
      <c r="AQ69857" s="9"/>
    </row>
    <row r="69858" spans="41:43" x14ac:dyDescent="0.3">
      <c r="AO69858" s="9"/>
      <c r="AP69858" s="9"/>
      <c r="AQ69858" s="9"/>
    </row>
    <row r="69859" spans="41:43" x14ac:dyDescent="0.3">
      <c r="AO69859" s="9"/>
      <c r="AP69859" s="9"/>
      <c r="AQ69859" s="9"/>
    </row>
    <row r="69860" spans="41:43" x14ac:dyDescent="0.3">
      <c r="AO69860" s="9"/>
      <c r="AP69860" s="9"/>
      <c r="AQ69860" s="9"/>
    </row>
    <row r="69861" spans="41:43" x14ac:dyDescent="0.3">
      <c r="AO69861" s="9"/>
      <c r="AP69861" s="9"/>
      <c r="AQ69861" s="9"/>
    </row>
    <row r="69862" spans="41:43" x14ac:dyDescent="0.3">
      <c r="AO69862" s="9"/>
      <c r="AP69862" s="9"/>
      <c r="AQ69862" s="9"/>
    </row>
    <row r="69863" spans="41:43" x14ac:dyDescent="0.3">
      <c r="AO69863" s="9"/>
      <c r="AP69863" s="9"/>
      <c r="AQ69863" s="9"/>
    </row>
    <row r="69864" spans="41:43" x14ac:dyDescent="0.3">
      <c r="AO69864" s="9"/>
      <c r="AP69864" s="9"/>
      <c r="AQ69864" s="9"/>
    </row>
    <row r="69865" spans="41:43" x14ac:dyDescent="0.3">
      <c r="AO69865" s="9"/>
      <c r="AP69865" s="9"/>
      <c r="AQ69865" s="9"/>
    </row>
    <row r="69866" spans="41:43" x14ac:dyDescent="0.3">
      <c r="AO69866" s="9"/>
      <c r="AP69866" s="9"/>
      <c r="AQ69866" s="9"/>
    </row>
    <row r="69867" spans="41:43" x14ac:dyDescent="0.3">
      <c r="AO69867" s="9"/>
      <c r="AP69867" s="9"/>
      <c r="AQ69867" s="9"/>
    </row>
    <row r="69868" spans="41:43" x14ac:dyDescent="0.3">
      <c r="AO69868" s="9"/>
      <c r="AP69868" s="9"/>
      <c r="AQ69868" s="9"/>
    </row>
    <row r="69869" spans="41:43" x14ac:dyDescent="0.3">
      <c r="AO69869" s="9"/>
      <c r="AP69869" s="9"/>
      <c r="AQ69869" s="9"/>
    </row>
    <row r="69870" spans="41:43" x14ac:dyDescent="0.3">
      <c r="AO69870" s="9"/>
      <c r="AP69870" s="9"/>
      <c r="AQ69870" s="9"/>
    </row>
    <row r="69871" spans="41:43" x14ac:dyDescent="0.3">
      <c r="AO69871" s="9"/>
      <c r="AP69871" s="9"/>
      <c r="AQ69871" s="9"/>
    </row>
    <row r="69872" spans="41:43" x14ac:dyDescent="0.3">
      <c r="AO69872" s="9"/>
      <c r="AP69872" s="9"/>
      <c r="AQ69872" s="9"/>
    </row>
    <row r="69873" spans="41:43" x14ac:dyDescent="0.3">
      <c r="AO69873" s="9"/>
      <c r="AP69873" s="9"/>
      <c r="AQ69873" s="9"/>
    </row>
    <row r="69874" spans="41:43" x14ac:dyDescent="0.3">
      <c r="AO69874" s="9"/>
      <c r="AP69874" s="9"/>
      <c r="AQ69874" s="9"/>
    </row>
    <row r="69875" spans="41:43" x14ac:dyDescent="0.3">
      <c r="AO69875" s="9"/>
      <c r="AP69875" s="9"/>
      <c r="AQ69875" s="9"/>
    </row>
    <row r="69876" spans="41:43" x14ac:dyDescent="0.3">
      <c r="AO69876" s="9"/>
      <c r="AP69876" s="9"/>
      <c r="AQ69876" s="9"/>
    </row>
    <row r="69877" spans="41:43" x14ac:dyDescent="0.3">
      <c r="AO69877" s="9"/>
      <c r="AP69877" s="9"/>
      <c r="AQ69877" s="9"/>
    </row>
    <row r="69878" spans="41:43" x14ac:dyDescent="0.3">
      <c r="AO69878" s="9"/>
      <c r="AP69878" s="9"/>
      <c r="AQ69878" s="9"/>
    </row>
    <row r="69879" spans="41:43" x14ac:dyDescent="0.3">
      <c r="AO69879" s="9"/>
      <c r="AP69879" s="9"/>
      <c r="AQ69879" s="9"/>
    </row>
    <row r="69880" spans="41:43" x14ac:dyDescent="0.3">
      <c r="AO69880" s="9"/>
      <c r="AP69880" s="9"/>
      <c r="AQ69880" s="9"/>
    </row>
    <row r="69881" spans="41:43" x14ac:dyDescent="0.3">
      <c r="AO69881" s="9"/>
      <c r="AP69881" s="9"/>
      <c r="AQ69881" s="9"/>
    </row>
    <row r="69882" spans="41:43" x14ac:dyDescent="0.3">
      <c r="AO69882" s="9"/>
      <c r="AP69882" s="9"/>
      <c r="AQ69882" s="9"/>
    </row>
    <row r="69883" spans="41:43" x14ac:dyDescent="0.3">
      <c r="AO69883" s="9"/>
      <c r="AP69883" s="9"/>
      <c r="AQ69883" s="9"/>
    </row>
    <row r="69884" spans="41:43" x14ac:dyDescent="0.3">
      <c r="AO69884" s="9"/>
      <c r="AP69884" s="9"/>
      <c r="AQ69884" s="9"/>
    </row>
    <row r="69885" spans="41:43" x14ac:dyDescent="0.3">
      <c r="AO69885" s="9"/>
      <c r="AP69885" s="9"/>
      <c r="AQ69885" s="9"/>
    </row>
    <row r="69886" spans="41:43" x14ac:dyDescent="0.3">
      <c r="AO69886" s="9"/>
      <c r="AP69886" s="9"/>
      <c r="AQ69886" s="9"/>
    </row>
    <row r="69887" spans="41:43" x14ac:dyDescent="0.3">
      <c r="AO69887" s="9"/>
      <c r="AP69887" s="9"/>
      <c r="AQ69887" s="9"/>
    </row>
    <row r="69888" spans="41:43" x14ac:dyDescent="0.3">
      <c r="AO69888" s="9"/>
      <c r="AP69888" s="9"/>
      <c r="AQ69888" s="9"/>
    </row>
    <row r="69889" spans="41:43" x14ac:dyDescent="0.3">
      <c r="AO69889" s="9"/>
      <c r="AP69889" s="9"/>
      <c r="AQ69889" s="9"/>
    </row>
    <row r="69890" spans="41:43" x14ac:dyDescent="0.3">
      <c r="AO69890" s="9"/>
      <c r="AP69890" s="9"/>
      <c r="AQ69890" s="9"/>
    </row>
    <row r="69891" spans="41:43" x14ac:dyDescent="0.3">
      <c r="AO69891" s="9"/>
      <c r="AP69891" s="9"/>
      <c r="AQ69891" s="9"/>
    </row>
    <row r="69892" spans="41:43" x14ac:dyDescent="0.3">
      <c r="AO69892" s="9"/>
      <c r="AP69892" s="9"/>
      <c r="AQ69892" s="9"/>
    </row>
    <row r="69893" spans="41:43" x14ac:dyDescent="0.3">
      <c r="AO69893" s="9"/>
      <c r="AP69893" s="9"/>
      <c r="AQ69893" s="9"/>
    </row>
    <row r="69894" spans="41:43" x14ac:dyDescent="0.3">
      <c r="AO69894" s="9"/>
      <c r="AP69894" s="9"/>
      <c r="AQ69894" s="9"/>
    </row>
    <row r="69895" spans="41:43" x14ac:dyDescent="0.3">
      <c r="AO69895" s="9"/>
      <c r="AP69895" s="9"/>
      <c r="AQ69895" s="9"/>
    </row>
    <row r="69896" spans="41:43" x14ac:dyDescent="0.3">
      <c r="AO69896" s="9"/>
      <c r="AP69896" s="9"/>
      <c r="AQ69896" s="9"/>
    </row>
    <row r="69897" spans="41:43" x14ac:dyDescent="0.3">
      <c r="AO69897" s="9"/>
      <c r="AP69897" s="9"/>
      <c r="AQ69897" s="9"/>
    </row>
    <row r="69898" spans="41:43" x14ac:dyDescent="0.3">
      <c r="AO69898" s="9"/>
      <c r="AP69898" s="9"/>
      <c r="AQ69898" s="9"/>
    </row>
    <row r="69899" spans="41:43" x14ac:dyDescent="0.3">
      <c r="AO69899" s="9"/>
      <c r="AP69899" s="9"/>
      <c r="AQ69899" s="9"/>
    </row>
    <row r="69900" spans="41:43" x14ac:dyDescent="0.3">
      <c r="AO69900" s="9"/>
      <c r="AP69900" s="9"/>
      <c r="AQ69900" s="9"/>
    </row>
    <row r="69901" spans="41:43" x14ac:dyDescent="0.3">
      <c r="AO69901" s="9"/>
      <c r="AP69901" s="9"/>
      <c r="AQ69901" s="9"/>
    </row>
    <row r="69902" spans="41:43" x14ac:dyDescent="0.3">
      <c r="AO69902" s="9"/>
      <c r="AP69902" s="9"/>
      <c r="AQ69902" s="9"/>
    </row>
    <row r="69903" spans="41:43" x14ac:dyDescent="0.3">
      <c r="AO69903" s="9"/>
      <c r="AP69903" s="9"/>
      <c r="AQ69903" s="9"/>
    </row>
    <row r="69904" spans="41:43" x14ac:dyDescent="0.3">
      <c r="AO69904" s="9"/>
      <c r="AP69904" s="9"/>
      <c r="AQ69904" s="9"/>
    </row>
    <row r="69905" spans="41:43" x14ac:dyDescent="0.3">
      <c r="AO69905" s="9"/>
      <c r="AP69905" s="9"/>
      <c r="AQ69905" s="9"/>
    </row>
    <row r="69906" spans="41:43" x14ac:dyDescent="0.3">
      <c r="AO69906" s="9"/>
      <c r="AP69906" s="9"/>
      <c r="AQ69906" s="9"/>
    </row>
    <row r="69907" spans="41:43" x14ac:dyDescent="0.3">
      <c r="AO69907" s="9"/>
      <c r="AP69907" s="9"/>
      <c r="AQ69907" s="9"/>
    </row>
    <row r="69908" spans="41:43" x14ac:dyDescent="0.3">
      <c r="AO69908" s="9"/>
      <c r="AP69908" s="9"/>
      <c r="AQ69908" s="9"/>
    </row>
    <row r="69909" spans="41:43" x14ac:dyDescent="0.3">
      <c r="AO69909" s="9"/>
      <c r="AP69909" s="9"/>
      <c r="AQ69909" s="9"/>
    </row>
    <row r="69910" spans="41:43" x14ac:dyDescent="0.3">
      <c r="AO69910" s="9"/>
      <c r="AP69910" s="9"/>
      <c r="AQ69910" s="9"/>
    </row>
    <row r="69911" spans="41:43" x14ac:dyDescent="0.3">
      <c r="AO69911" s="9"/>
      <c r="AP69911" s="9"/>
      <c r="AQ69911" s="9"/>
    </row>
    <row r="69912" spans="41:43" x14ac:dyDescent="0.3">
      <c r="AO69912" s="9"/>
      <c r="AP69912" s="9"/>
      <c r="AQ69912" s="9"/>
    </row>
    <row r="69913" spans="41:43" x14ac:dyDescent="0.3">
      <c r="AO69913" s="9"/>
      <c r="AP69913" s="9"/>
      <c r="AQ69913" s="9"/>
    </row>
    <row r="69914" spans="41:43" x14ac:dyDescent="0.3">
      <c r="AO69914" s="9"/>
      <c r="AP69914" s="9"/>
      <c r="AQ69914" s="9"/>
    </row>
    <row r="69915" spans="41:43" x14ac:dyDescent="0.3">
      <c r="AO69915" s="9"/>
      <c r="AP69915" s="9"/>
      <c r="AQ69915" s="9"/>
    </row>
    <row r="69916" spans="41:43" x14ac:dyDescent="0.3">
      <c r="AO69916" s="9"/>
      <c r="AP69916" s="9"/>
      <c r="AQ69916" s="9"/>
    </row>
    <row r="69917" spans="41:43" x14ac:dyDescent="0.3">
      <c r="AO69917" s="9"/>
      <c r="AP69917" s="9"/>
      <c r="AQ69917" s="9"/>
    </row>
    <row r="69918" spans="41:43" x14ac:dyDescent="0.3">
      <c r="AO69918" s="9"/>
      <c r="AP69918" s="9"/>
      <c r="AQ69918" s="9"/>
    </row>
    <row r="69919" spans="41:43" x14ac:dyDescent="0.3">
      <c r="AO69919" s="9"/>
      <c r="AP69919" s="9"/>
      <c r="AQ69919" s="9"/>
    </row>
    <row r="69920" spans="41:43" x14ac:dyDescent="0.3">
      <c r="AO69920" s="9"/>
      <c r="AP69920" s="9"/>
      <c r="AQ69920" s="9"/>
    </row>
    <row r="69921" spans="41:43" x14ac:dyDescent="0.3">
      <c r="AO69921" s="9"/>
      <c r="AP69921" s="9"/>
      <c r="AQ69921" s="9"/>
    </row>
    <row r="69922" spans="41:43" x14ac:dyDescent="0.3">
      <c r="AO69922" s="9"/>
      <c r="AP69922" s="9"/>
      <c r="AQ69922" s="9"/>
    </row>
    <row r="69923" spans="41:43" x14ac:dyDescent="0.3">
      <c r="AO69923" s="9"/>
      <c r="AP69923" s="9"/>
      <c r="AQ69923" s="9"/>
    </row>
    <row r="69924" spans="41:43" x14ac:dyDescent="0.3">
      <c r="AO69924" s="9"/>
      <c r="AP69924" s="9"/>
      <c r="AQ69924" s="9"/>
    </row>
    <row r="69925" spans="41:43" x14ac:dyDescent="0.3">
      <c r="AO69925" s="9"/>
      <c r="AP69925" s="9"/>
      <c r="AQ69925" s="9"/>
    </row>
    <row r="69926" spans="41:43" x14ac:dyDescent="0.3">
      <c r="AO69926" s="9"/>
      <c r="AP69926" s="9"/>
      <c r="AQ69926" s="9"/>
    </row>
    <row r="69927" spans="41:43" x14ac:dyDescent="0.3">
      <c r="AO69927" s="9"/>
      <c r="AP69927" s="9"/>
      <c r="AQ69927" s="9"/>
    </row>
    <row r="69928" spans="41:43" x14ac:dyDescent="0.3">
      <c r="AO69928" s="9"/>
      <c r="AP69928" s="9"/>
      <c r="AQ69928" s="9"/>
    </row>
    <row r="69929" spans="41:43" x14ac:dyDescent="0.3">
      <c r="AO69929" s="9"/>
      <c r="AP69929" s="9"/>
      <c r="AQ69929" s="9"/>
    </row>
    <row r="69930" spans="41:43" x14ac:dyDescent="0.3">
      <c r="AO69930" s="9"/>
      <c r="AP69930" s="9"/>
      <c r="AQ69930" s="9"/>
    </row>
    <row r="69931" spans="41:43" x14ac:dyDescent="0.3">
      <c r="AO69931" s="9"/>
      <c r="AP69931" s="9"/>
      <c r="AQ69931" s="9"/>
    </row>
    <row r="69932" spans="41:43" x14ac:dyDescent="0.3">
      <c r="AO69932" s="9"/>
      <c r="AP69932" s="9"/>
      <c r="AQ69932" s="9"/>
    </row>
    <row r="69933" spans="41:43" x14ac:dyDescent="0.3">
      <c r="AO69933" s="9"/>
      <c r="AP69933" s="9"/>
      <c r="AQ69933" s="9"/>
    </row>
    <row r="69934" spans="41:43" x14ac:dyDescent="0.3">
      <c r="AO69934" s="9"/>
      <c r="AP69934" s="9"/>
      <c r="AQ69934" s="9"/>
    </row>
    <row r="69935" spans="41:43" x14ac:dyDescent="0.3">
      <c r="AO69935" s="9"/>
      <c r="AP69935" s="9"/>
      <c r="AQ69935" s="9"/>
    </row>
    <row r="69936" spans="41:43" x14ac:dyDescent="0.3">
      <c r="AO69936" s="9"/>
      <c r="AP69936" s="9"/>
      <c r="AQ69936" s="9"/>
    </row>
    <row r="69937" spans="41:43" x14ac:dyDescent="0.3">
      <c r="AO69937" s="9"/>
      <c r="AP69937" s="9"/>
      <c r="AQ69937" s="9"/>
    </row>
    <row r="69938" spans="41:43" x14ac:dyDescent="0.3">
      <c r="AO69938" s="9"/>
      <c r="AP69938" s="9"/>
      <c r="AQ69938" s="9"/>
    </row>
    <row r="69939" spans="41:43" x14ac:dyDescent="0.3">
      <c r="AO69939" s="9"/>
      <c r="AP69939" s="9"/>
      <c r="AQ69939" s="9"/>
    </row>
    <row r="69940" spans="41:43" x14ac:dyDescent="0.3">
      <c r="AO69940" s="9"/>
      <c r="AP69940" s="9"/>
      <c r="AQ69940" s="9"/>
    </row>
    <row r="69941" spans="41:43" x14ac:dyDescent="0.3">
      <c r="AO69941" s="9"/>
      <c r="AP69941" s="9"/>
      <c r="AQ69941" s="9"/>
    </row>
    <row r="69942" spans="41:43" x14ac:dyDescent="0.3">
      <c r="AO69942" s="9"/>
      <c r="AP69942" s="9"/>
      <c r="AQ69942" s="9"/>
    </row>
    <row r="69943" spans="41:43" x14ac:dyDescent="0.3">
      <c r="AO69943" s="9"/>
      <c r="AP69943" s="9"/>
      <c r="AQ69943" s="9"/>
    </row>
    <row r="69944" spans="41:43" x14ac:dyDescent="0.3">
      <c r="AO69944" s="9"/>
      <c r="AP69944" s="9"/>
      <c r="AQ69944" s="9"/>
    </row>
    <row r="69945" spans="41:43" x14ac:dyDescent="0.3">
      <c r="AO69945" s="9"/>
      <c r="AP69945" s="9"/>
      <c r="AQ69945" s="9"/>
    </row>
    <row r="69946" spans="41:43" x14ac:dyDescent="0.3">
      <c r="AO69946" s="9"/>
      <c r="AP69946" s="9"/>
      <c r="AQ69946" s="9"/>
    </row>
    <row r="69947" spans="41:43" x14ac:dyDescent="0.3">
      <c r="AO69947" s="9"/>
      <c r="AP69947" s="9"/>
      <c r="AQ69947" s="9"/>
    </row>
    <row r="69948" spans="41:43" x14ac:dyDescent="0.3">
      <c r="AO69948" s="9"/>
      <c r="AP69948" s="9"/>
      <c r="AQ69948" s="9"/>
    </row>
    <row r="69949" spans="41:43" x14ac:dyDescent="0.3">
      <c r="AO69949" s="9"/>
      <c r="AP69949" s="9"/>
      <c r="AQ69949" s="9"/>
    </row>
    <row r="69950" spans="41:43" x14ac:dyDescent="0.3">
      <c r="AO69950" s="9"/>
      <c r="AP69950" s="9"/>
      <c r="AQ69950" s="9"/>
    </row>
    <row r="69951" spans="41:43" x14ac:dyDescent="0.3">
      <c r="AO69951" s="9"/>
      <c r="AP69951" s="9"/>
      <c r="AQ69951" s="9"/>
    </row>
    <row r="69952" spans="41:43" x14ac:dyDescent="0.3">
      <c r="AO69952" s="9"/>
      <c r="AP69952" s="9"/>
      <c r="AQ69952" s="9"/>
    </row>
    <row r="69953" spans="41:43" x14ac:dyDescent="0.3">
      <c r="AO69953" s="9"/>
      <c r="AP69953" s="9"/>
      <c r="AQ69953" s="9"/>
    </row>
    <row r="69954" spans="41:43" x14ac:dyDescent="0.3">
      <c r="AO69954" s="9"/>
      <c r="AP69954" s="9"/>
      <c r="AQ69954" s="9"/>
    </row>
    <row r="69955" spans="41:43" x14ac:dyDescent="0.3">
      <c r="AO69955" s="9"/>
      <c r="AP69955" s="9"/>
      <c r="AQ69955" s="9"/>
    </row>
    <row r="69956" spans="41:43" x14ac:dyDescent="0.3">
      <c r="AO69956" s="9"/>
      <c r="AP69956" s="9"/>
      <c r="AQ69956" s="9"/>
    </row>
    <row r="69957" spans="41:43" x14ac:dyDescent="0.3">
      <c r="AO69957" s="9"/>
      <c r="AP69957" s="9"/>
      <c r="AQ69957" s="9"/>
    </row>
    <row r="69958" spans="41:43" x14ac:dyDescent="0.3">
      <c r="AO69958" s="9"/>
      <c r="AP69958" s="9"/>
      <c r="AQ69958" s="9"/>
    </row>
    <row r="69959" spans="41:43" x14ac:dyDescent="0.3">
      <c r="AO69959" s="9"/>
      <c r="AP69959" s="9"/>
      <c r="AQ69959" s="9"/>
    </row>
    <row r="69960" spans="41:43" x14ac:dyDescent="0.3">
      <c r="AO69960" s="9"/>
      <c r="AP69960" s="9"/>
      <c r="AQ69960" s="9"/>
    </row>
    <row r="69961" spans="41:43" x14ac:dyDescent="0.3">
      <c r="AO69961" s="9"/>
      <c r="AP69961" s="9"/>
      <c r="AQ69961" s="9"/>
    </row>
    <row r="69962" spans="41:43" x14ac:dyDescent="0.3">
      <c r="AO69962" s="9"/>
      <c r="AP69962" s="9"/>
      <c r="AQ69962" s="9"/>
    </row>
    <row r="69963" spans="41:43" x14ac:dyDescent="0.3">
      <c r="AO69963" s="9"/>
      <c r="AP69963" s="9"/>
      <c r="AQ69963" s="9"/>
    </row>
    <row r="69964" spans="41:43" x14ac:dyDescent="0.3">
      <c r="AO69964" s="9"/>
      <c r="AP69964" s="9"/>
      <c r="AQ69964" s="9"/>
    </row>
    <row r="69965" spans="41:43" x14ac:dyDescent="0.3">
      <c r="AO69965" s="9"/>
      <c r="AP69965" s="9"/>
      <c r="AQ69965" s="9"/>
    </row>
    <row r="69966" spans="41:43" x14ac:dyDescent="0.3">
      <c r="AO69966" s="9"/>
      <c r="AP69966" s="9"/>
      <c r="AQ69966" s="9"/>
    </row>
    <row r="69967" spans="41:43" x14ac:dyDescent="0.3">
      <c r="AO69967" s="9"/>
      <c r="AP69967" s="9"/>
      <c r="AQ69967" s="9"/>
    </row>
    <row r="69968" spans="41:43" x14ac:dyDescent="0.3">
      <c r="AO69968" s="9"/>
      <c r="AP69968" s="9"/>
      <c r="AQ69968" s="9"/>
    </row>
    <row r="69969" spans="41:43" x14ac:dyDescent="0.3">
      <c r="AO69969" s="9"/>
      <c r="AP69969" s="9"/>
      <c r="AQ69969" s="9"/>
    </row>
    <row r="69970" spans="41:43" x14ac:dyDescent="0.3">
      <c r="AO69970" s="9"/>
      <c r="AP69970" s="9"/>
      <c r="AQ69970" s="9"/>
    </row>
    <row r="69971" spans="41:43" x14ac:dyDescent="0.3">
      <c r="AO69971" s="9"/>
      <c r="AP69971" s="9"/>
      <c r="AQ69971" s="9"/>
    </row>
    <row r="69972" spans="41:43" x14ac:dyDescent="0.3">
      <c r="AO69972" s="9"/>
      <c r="AP69972" s="9"/>
      <c r="AQ69972" s="9"/>
    </row>
    <row r="69973" spans="41:43" x14ac:dyDescent="0.3">
      <c r="AO69973" s="9"/>
      <c r="AP69973" s="9"/>
      <c r="AQ69973" s="9"/>
    </row>
    <row r="69974" spans="41:43" x14ac:dyDescent="0.3">
      <c r="AO69974" s="9"/>
      <c r="AP69974" s="9"/>
      <c r="AQ69974" s="9"/>
    </row>
    <row r="69975" spans="41:43" x14ac:dyDescent="0.3">
      <c r="AO69975" s="9"/>
      <c r="AP69975" s="9"/>
      <c r="AQ69975" s="9"/>
    </row>
    <row r="69976" spans="41:43" x14ac:dyDescent="0.3">
      <c r="AO69976" s="9"/>
      <c r="AP69976" s="9"/>
      <c r="AQ69976" s="9"/>
    </row>
    <row r="69977" spans="41:43" x14ac:dyDescent="0.3">
      <c r="AO69977" s="9"/>
      <c r="AP69977" s="9"/>
      <c r="AQ69977" s="9"/>
    </row>
    <row r="69978" spans="41:43" x14ac:dyDescent="0.3">
      <c r="AO69978" s="9"/>
      <c r="AP69978" s="9"/>
      <c r="AQ69978" s="9"/>
    </row>
    <row r="69979" spans="41:43" x14ac:dyDescent="0.3">
      <c r="AO69979" s="9"/>
      <c r="AP69979" s="9"/>
      <c r="AQ69979" s="9"/>
    </row>
    <row r="69980" spans="41:43" x14ac:dyDescent="0.3">
      <c r="AO69980" s="9"/>
      <c r="AP69980" s="9"/>
      <c r="AQ69980" s="9"/>
    </row>
    <row r="69981" spans="41:43" x14ac:dyDescent="0.3">
      <c r="AO69981" s="9"/>
      <c r="AP69981" s="9"/>
      <c r="AQ69981" s="9"/>
    </row>
    <row r="69982" spans="41:43" x14ac:dyDescent="0.3">
      <c r="AO69982" s="9"/>
      <c r="AP69982" s="9"/>
      <c r="AQ69982" s="9"/>
    </row>
    <row r="69983" spans="41:43" x14ac:dyDescent="0.3">
      <c r="AO69983" s="9"/>
      <c r="AP69983" s="9"/>
      <c r="AQ69983" s="9"/>
    </row>
    <row r="69984" spans="41:43" x14ac:dyDescent="0.3">
      <c r="AO69984" s="9"/>
      <c r="AP69984" s="9"/>
      <c r="AQ69984" s="9"/>
    </row>
    <row r="69985" spans="41:43" x14ac:dyDescent="0.3">
      <c r="AO69985" s="9"/>
      <c r="AP69985" s="9"/>
      <c r="AQ69985" s="9"/>
    </row>
    <row r="69986" spans="41:43" x14ac:dyDescent="0.3">
      <c r="AO69986" s="9"/>
      <c r="AP69986" s="9"/>
      <c r="AQ69986" s="9"/>
    </row>
    <row r="69987" spans="41:43" x14ac:dyDescent="0.3">
      <c r="AO69987" s="9"/>
      <c r="AP69987" s="9"/>
      <c r="AQ69987" s="9"/>
    </row>
    <row r="69988" spans="41:43" x14ac:dyDescent="0.3">
      <c r="AO69988" s="9"/>
      <c r="AP69988" s="9"/>
      <c r="AQ69988" s="9"/>
    </row>
    <row r="69989" spans="41:43" x14ac:dyDescent="0.3">
      <c r="AO69989" s="9"/>
      <c r="AP69989" s="9"/>
      <c r="AQ69989" s="9"/>
    </row>
    <row r="69990" spans="41:43" x14ac:dyDescent="0.3">
      <c r="AO69990" s="9"/>
      <c r="AP69990" s="9"/>
      <c r="AQ69990" s="9"/>
    </row>
    <row r="69991" spans="41:43" x14ac:dyDescent="0.3">
      <c r="AO69991" s="9"/>
      <c r="AP69991" s="9"/>
      <c r="AQ69991" s="9"/>
    </row>
    <row r="69992" spans="41:43" x14ac:dyDescent="0.3">
      <c r="AO69992" s="9"/>
      <c r="AP69992" s="9"/>
      <c r="AQ69992" s="9"/>
    </row>
    <row r="69993" spans="41:43" x14ac:dyDescent="0.3">
      <c r="AO69993" s="9"/>
      <c r="AP69993" s="9"/>
      <c r="AQ69993" s="9"/>
    </row>
    <row r="69994" spans="41:43" x14ac:dyDescent="0.3">
      <c r="AO69994" s="9"/>
      <c r="AP69994" s="9"/>
      <c r="AQ69994" s="9"/>
    </row>
    <row r="69995" spans="41:43" x14ac:dyDescent="0.3">
      <c r="AO69995" s="9"/>
      <c r="AP69995" s="9"/>
      <c r="AQ69995" s="9"/>
    </row>
    <row r="69996" spans="41:43" x14ac:dyDescent="0.3">
      <c r="AO69996" s="9"/>
      <c r="AP69996" s="9"/>
      <c r="AQ69996" s="9"/>
    </row>
    <row r="69997" spans="41:43" x14ac:dyDescent="0.3">
      <c r="AO69997" s="9"/>
      <c r="AP69997" s="9"/>
      <c r="AQ69997" s="9"/>
    </row>
    <row r="69998" spans="41:43" x14ac:dyDescent="0.3">
      <c r="AO69998" s="9"/>
      <c r="AP69998" s="9"/>
      <c r="AQ69998" s="9"/>
    </row>
    <row r="69999" spans="41:43" x14ac:dyDescent="0.3">
      <c r="AO69999" s="9"/>
      <c r="AP69999" s="9"/>
      <c r="AQ69999" s="9"/>
    </row>
    <row r="70000" spans="41:43" x14ac:dyDescent="0.3">
      <c r="AO70000" s="9"/>
      <c r="AP70000" s="9"/>
      <c r="AQ70000" s="9"/>
    </row>
    <row r="70001" spans="41:43" x14ac:dyDescent="0.3">
      <c r="AO70001" s="9"/>
      <c r="AP70001" s="9"/>
      <c r="AQ70001" s="9"/>
    </row>
    <row r="70002" spans="41:43" x14ac:dyDescent="0.3">
      <c r="AO70002" s="9"/>
      <c r="AP70002" s="9"/>
      <c r="AQ70002" s="9"/>
    </row>
    <row r="70003" spans="41:43" x14ac:dyDescent="0.3">
      <c r="AO70003" s="9"/>
      <c r="AP70003" s="9"/>
      <c r="AQ70003" s="9"/>
    </row>
    <row r="70004" spans="41:43" x14ac:dyDescent="0.3">
      <c r="AO70004" s="9"/>
      <c r="AP70004" s="9"/>
      <c r="AQ70004" s="9"/>
    </row>
    <row r="70005" spans="41:43" x14ac:dyDescent="0.3">
      <c r="AO70005" s="9"/>
      <c r="AP70005" s="9"/>
      <c r="AQ70005" s="9"/>
    </row>
    <row r="70006" spans="41:43" x14ac:dyDescent="0.3">
      <c r="AO70006" s="9"/>
      <c r="AP70006" s="9"/>
      <c r="AQ70006" s="9"/>
    </row>
    <row r="70007" spans="41:43" x14ac:dyDescent="0.3">
      <c r="AO70007" s="9"/>
      <c r="AP70007" s="9"/>
      <c r="AQ70007" s="9"/>
    </row>
    <row r="70008" spans="41:43" x14ac:dyDescent="0.3">
      <c r="AO70008" s="9"/>
      <c r="AP70008" s="9"/>
      <c r="AQ70008" s="9"/>
    </row>
    <row r="70009" spans="41:43" x14ac:dyDescent="0.3">
      <c r="AO70009" s="9"/>
      <c r="AP70009" s="9"/>
      <c r="AQ70009" s="9"/>
    </row>
    <row r="70010" spans="41:43" x14ac:dyDescent="0.3">
      <c r="AO70010" s="9"/>
      <c r="AP70010" s="9"/>
      <c r="AQ70010" s="9"/>
    </row>
    <row r="70011" spans="41:43" x14ac:dyDescent="0.3">
      <c r="AO70011" s="9"/>
      <c r="AP70011" s="9"/>
      <c r="AQ70011" s="9"/>
    </row>
    <row r="70012" spans="41:43" x14ac:dyDescent="0.3">
      <c r="AO70012" s="9"/>
      <c r="AP70012" s="9"/>
      <c r="AQ70012" s="9"/>
    </row>
    <row r="70013" spans="41:43" x14ac:dyDescent="0.3">
      <c r="AO70013" s="9"/>
      <c r="AP70013" s="9"/>
      <c r="AQ70013" s="9"/>
    </row>
    <row r="70014" spans="41:43" x14ac:dyDescent="0.3">
      <c r="AO70014" s="9"/>
      <c r="AP70014" s="9"/>
      <c r="AQ70014" s="9"/>
    </row>
    <row r="70015" spans="41:43" x14ac:dyDescent="0.3">
      <c r="AO70015" s="9"/>
      <c r="AP70015" s="9"/>
      <c r="AQ70015" s="9"/>
    </row>
    <row r="70016" spans="41:43" x14ac:dyDescent="0.3">
      <c r="AO70016" s="9"/>
      <c r="AP70016" s="9"/>
      <c r="AQ70016" s="9"/>
    </row>
    <row r="70017" spans="41:43" x14ac:dyDescent="0.3">
      <c r="AO70017" s="9"/>
      <c r="AP70017" s="9"/>
      <c r="AQ70017" s="9"/>
    </row>
    <row r="70018" spans="41:43" x14ac:dyDescent="0.3">
      <c r="AO70018" s="9"/>
      <c r="AP70018" s="9"/>
      <c r="AQ70018" s="9"/>
    </row>
    <row r="70019" spans="41:43" x14ac:dyDescent="0.3">
      <c r="AO70019" s="9"/>
      <c r="AP70019" s="9"/>
      <c r="AQ70019" s="9"/>
    </row>
    <row r="70020" spans="41:43" x14ac:dyDescent="0.3">
      <c r="AO70020" s="9"/>
      <c r="AP70020" s="9"/>
      <c r="AQ70020" s="9"/>
    </row>
    <row r="70021" spans="41:43" x14ac:dyDescent="0.3">
      <c r="AO70021" s="9"/>
      <c r="AP70021" s="9"/>
      <c r="AQ70021" s="9"/>
    </row>
    <row r="70022" spans="41:43" x14ac:dyDescent="0.3">
      <c r="AO70022" s="9"/>
      <c r="AP70022" s="9"/>
      <c r="AQ70022" s="9"/>
    </row>
    <row r="70023" spans="41:43" x14ac:dyDescent="0.3">
      <c r="AO70023" s="9"/>
      <c r="AP70023" s="9"/>
      <c r="AQ70023" s="9"/>
    </row>
    <row r="70024" spans="41:43" x14ac:dyDescent="0.3">
      <c r="AO70024" s="9"/>
      <c r="AP70024" s="9"/>
      <c r="AQ70024" s="9"/>
    </row>
    <row r="70025" spans="41:43" x14ac:dyDescent="0.3">
      <c r="AO70025" s="9"/>
      <c r="AP70025" s="9"/>
      <c r="AQ70025" s="9"/>
    </row>
    <row r="70026" spans="41:43" x14ac:dyDescent="0.3">
      <c r="AO70026" s="9"/>
      <c r="AP70026" s="9"/>
      <c r="AQ70026" s="9"/>
    </row>
    <row r="70027" spans="41:43" x14ac:dyDescent="0.3">
      <c r="AO70027" s="9"/>
      <c r="AP70027" s="9"/>
      <c r="AQ70027" s="9"/>
    </row>
    <row r="70028" spans="41:43" x14ac:dyDescent="0.3">
      <c r="AO70028" s="9"/>
      <c r="AP70028" s="9"/>
      <c r="AQ70028" s="9"/>
    </row>
    <row r="70029" spans="41:43" x14ac:dyDescent="0.3">
      <c r="AO70029" s="9"/>
      <c r="AP70029" s="9"/>
      <c r="AQ70029" s="9"/>
    </row>
    <row r="70030" spans="41:43" x14ac:dyDescent="0.3">
      <c r="AO70030" s="9"/>
      <c r="AP70030" s="9"/>
      <c r="AQ70030" s="9"/>
    </row>
    <row r="70031" spans="41:43" x14ac:dyDescent="0.3">
      <c r="AO70031" s="9"/>
      <c r="AP70031" s="9"/>
      <c r="AQ70031" s="9"/>
    </row>
    <row r="70032" spans="41:43" x14ac:dyDescent="0.3">
      <c r="AO70032" s="9"/>
      <c r="AP70032" s="9"/>
      <c r="AQ70032" s="9"/>
    </row>
    <row r="70033" spans="41:43" x14ac:dyDescent="0.3">
      <c r="AO70033" s="9"/>
      <c r="AP70033" s="9"/>
      <c r="AQ70033" s="9"/>
    </row>
    <row r="70034" spans="41:43" x14ac:dyDescent="0.3">
      <c r="AO70034" s="9"/>
      <c r="AP70034" s="9"/>
      <c r="AQ70034" s="9"/>
    </row>
    <row r="70035" spans="41:43" x14ac:dyDescent="0.3">
      <c r="AO70035" s="9"/>
      <c r="AP70035" s="9"/>
      <c r="AQ70035" s="9"/>
    </row>
    <row r="70036" spans="41:43" x14ac:dyDescent="0.3">
      <c r="AO70036" s="9"/>
      <c r="AP70036" s="9"/>
      <c r="AQ70036" s="9"/>
    </row>
    <row r="70037" spans="41:43" x14ac:dyDescent="0.3">
      <c r="AO70037" s="9"/>
      <c r="AP70037" s="9"/>
      <c r="AQ70037" s="9"/>
    </row>
    <row r="70038" spans="41:43" x14ac:dyDescent="0.3">
      <c r="AO70038" s="9"/>
      <c r="AP70038" s="9"/>
      <c r="AQ70038" s="9"/>
    </row>
    <row r="70039" spans="41:43" x14ac:dyDescent="0.3">
      <c r="AO70039" s="9"/>
      <c r="AP70039" s="9"/>
      <c r="AQ70039" s="9"/>
    </row>
    <row r="70040" spans="41:43" x14ac:dyDescent="0.3">
      <c r="AO70040" s="9"/>
      <c r="AP70040" s="9"/>
      <c r="AQ70040" s="9"/>
    </row>
    <row r="70041" spans="41:43" x14ac:dyDescent="0.3">
      <c r="AO70041" s="9"/>
      <c r="AP70041" s="9"/>
      <c r="AQ70041" s="9"/>
    </row>
    <row r="70042" spans="41:43" x14ac:dyDescent="0.3">
      <c r="AO70042" s="9"/>
      <c r="AP70042" s="9"/>
      <c r="AQ70042" s="9"/>
    </row>
    <row r="70043" spans="41:43" x14ac:dyDescent="0.3">
      <c r="AO70043" s="9"/>
      <c r="AP70043" s="9"/>
      <c r="AQ70043" s="9"/>
    </row>
    <row r="70044" spans="41:43" x14ac:dyDescent="0.3">
      <c r="AO70044" s="9"/>
      <c r="AP70044" s="9"/>
      <c r="AQ70044" s="9"/>
    </row>
    <row r="70045" spans="41:43" x14ac:dyDescent="0.3">
      <c r="AO70045" s="9"/>
      <c r="AP70045" s="9"/>
      <c r="AQ70045" s="9"/>
    </row>
    <row r="70046" spans="41:43" x14ac:dyDescent="0.3">
      <c r="AO70046" s="9"/>
      <c r="AP70046" s="9"/>
      <c r="AQ70046" s="9"/>
    </row>
    <row r="70047" spans="41:43" x14ac:dyDescent="0.3">
      <c r="AO70047" s="9"/>
      <c r="AP70047" s="9"/>
      <c r="AQ70047" s="9"/>
    </row>
    <row r="70048" spans="41:43" x14ac:dyDescent="0.3">
      <c r="AO70048" s="9"/>
      <c r="AP70048" s="9"/>
      <c r="AQ70048" s="9"/>
    </row>
    <row r="70049" spans="41:43" x14ac:dyDescent="0.3">
      <c r="AO70049" s="9"/>
      <c r="AP70049" s="9"/>
      <c r="AQ70049" s="9"/>
    </row>
    <row r="70050" spans="41:43" x14ac:dyDescent="0.3">
      <c r="AO70050" s="9"/>
      <c r="AP70050" s="9"/>
      <c r="AQ70050" s="9"/>
    </row>
    <row r="70051" spans="41:43" x14ac:dyDescent="0.3">
      <c r="AO70051" s="9"/>
      <c r="AP70051" s="9"/>
      <c r="AQ70051" s="9"/>
    </row>
    <row r="70052" spans="41:43" x14ac:dyDescent="0.3">
      <c r="AO70052" s="9"/>
      <c r="AP70052" s="9"/>
      <c r="AQ70052" s="9"/>
    </row>
    <row r="70053" spans="41:43" x14ac:dyDescent="0.3">
      <c r="AO70053" s="9"/>
      <c r="AP70053" s="9"/>
      <c r="AQ70053" s="9"/>
    </row>
    <row r="70054" spans="41:43" x14ac:dyDescent="0.3">
      <c r="AO70054" s="9"/>
      <c r="AP70054" s="9"/>
      <c r="AQ70054" s="9"/>
    </row>
    <row r="70055" spans="41:43" x14ac:dyDescent="0.3">
      <c r="AO70055" s="9"/>
      <c r="AP70055" s="9"/>
      <c r="AQ70055" s="9"/>
    </row>
    <row r="70056" spans="41:43" x14ac:dyDescent="0.3">
      <c r="AO70056" s="9"/>
      <c r="AP70056" s="9"/>
      <c r="AQ70056" s="9"/>
    </row>
    <row r="70057" spans="41:43" x14ac:dyDescent="0.3">
      <c r="AO70057" s="9"/>
      <c r="AP70057" s="9"/>
      <c r="AQ70057" s="9"/>
    </row>
    <row r="70058" spans="41:43" x14ac:dyDescent="0.3">
      <c r="AO70058" s="9"/>
      <c r="AP70058" s="9"/>
      <c r="AQ70058" s="9"/>
    </row>
    <row r="70059" spans="41:43" x14ac:dyDescent="0.3">
      <c r="AO70059" s="9"/>
      <c r="AP70059" s="9"/>
      <c r="AQ70059" s="9"/>
    </row>
    <row r="70060" spans="41:43" x14ac:dyDescent="0.3">
      <c r="AO70060" s="9"/>
      <c r="AP70060" s="9"/>
      <c r="AQ70060" s="9"/>
    </row>
    <row r="70061" spans="41:43" x14ac:dyDescent="0.3">
      <c r="AO70061" s="9"/>
      <c r="AP70061" s="9"/>
      <c r="AQ70061" s="9"/>
    </row>
    <row r="70062" spans="41:43" x14ac:dyDescent="0.3">
      <c r="AO70062" s="9"/>
      <c r="AP70062" s="9"/>
      <c r="AQ70062" s="9"/>
    </row>
    <row r="70063" spans="41:43" x14ac:dyDescent="0.3">
      <c r="AO70063" s="9"/>
      <c r="AP70063" s="9"/>
      <c r="AQ70063" s="9"/>
    </row>
    <row r="70064" spans="41:43" x14ac:dyDescent="0.3">
      <c r="AO70064" s="9"/>
      <c r="AP70064" s="9"/>
      <c r="AQ70064" s="9"/>
    </row>
    <row r="70065" spans="41:43" x14ac:dyDescent="0.3">
      <c r="AO70065" s="9"/>
      <c r="AP70065" s="9"/>
      <c r="AQ70065" s="9"/>
    </row>
    <row r="70066" spans="41:43" x14ac:dyDescent="0.3">
      <c r="AO70066" s="9"/>
      <c r="AP70066" s="9"/>
      <c r="AQ70066" s="9"/>
    </row>
    <row r="70067" spans="41:43" x14ac:dyDescent="0.3">
      <c r="AO70067" s="9"/>
      <c r="AP70067" s="9"/>
      <c r="AQ70067" s="9"/>
    </row>
    <row r="70068" spans="41:43" x14ac:dyDescent="0.3">
      <c r="AO70068" s="9"/>
      <c r="AP70068" s="9"/>
      <c r="AQ70068" s="9"/>
    </row>
    <row r="70069" spans="41:43" x14ac:dyDescent="0.3">
      <c r="AO70069" s="9"/>
      <c r="AP70069" s="9"/>
      <c r="AQ70069" s="9"/>
    </row>
    <row r="70070" spans="41:43" x14ac:dyDescent="0.3">
      <c r="AO70070" s="9"/>
      <c r="AP70070" s="9"/>
      <c r="AQ70070" s="9"/>
    </row>
    <row r="70071" spans="41:43" x14ac:dyDescent="0.3">
      <c r="AO70071" s="9"/>
      <c r="AP70071" s="9"/>
      <c r="AQ70071" s="9"/>
    </row>
    <row r="70072" spans="41:43" x14ac:dyDescent="0.3">
      <c r="AO70072" s="9"/>
      <c r="AP70072" s="9"/>
      <c r="AQ70072" s="9"/>
    </row>
    <row r="70073" spans="41:43" x14ac:dyDescent="0.3">
      <c r="AO70073" s="9"/>
      <c r="AP70073" s="9"/>
      <c r="AQ70073" s="9"/>
    </row>
    <row r="70074" spans="41:43" x14ac:dyDescent="0.3">
      <c r="AO70074" s="9"/>
      <c r="AP70074" s="9"/>
      <c r="AQ70074" s="9"/>
    </row>
    <row r="70075" spans="41:43" x14ac:dyDescent="0.3">
      <c r="AO70075" s="9"/>
      <c r="AP70075" s="9"/>
      <c r="AQ70075" s="9"/>
    </row>
    <row r="70076" spans="41:43" x14ac:dyDescent="0.3">
      <c r="AO70076" s="9"/>
      <c r="AP70076" s="9"/>
      <c r="AQ70076" s="9"/>
    </row>
    <row r="70077" spans="41:43" x14ac:dyDescent="0.3">
      <c r="AO70077" s="9"/>
      <c r="AP70077" s="9"/>
      <c r="AQ70077" s="9"/>
    </row>
    <row r="70078" spans="41:43" x14ac:dyDescent="0.3">
      <c r="AO70078" s="9"/>
      <c r="AP70078" s="9"/>
      <c r="AQ70078" s="9"/>
    </row>
    <row r="70079" spans="41:43" x14ac:dyDescent="0.3">
      <c r="AO70079" s="9"/>
      <c r="AP70079" s="9"/>
      <c r="AQ70079" s="9"/>
    </row>
    <row r="70080" spans="41:43" x14ac:dyDescent="0.3">
      <c r="AO70080" s="9"/>
      <c r="AP70080" s="9"/>
      <c r="AQ70080" s="9"/>
    </row>
    <row r="70081" spans="41:43" x14ac:dyDescent="0.3">
      <c r="AO70081" s="9"/>
      <c r="AP70081" s="9"/>
      <c r="AQ70081" s="9"/>
    </row>
    <row r="70082" spans="41:43" x14ac:dyDescent="0.3">
      <c r="AO70082" s="9"/>
      <c r="AP70082" s="9"/>
      <c r="AQ70082" s="9"/>
    </row>
    <row r="70083" spans="41:43" x14ac:dyDescent="0.3">
      <c r="AO70083" s="9"/>
      <c r="AP70083" s="9"/>
      <c r="AQ70083" s="9"/>
    </row>
    <row r="70084" spans="41:43" x14ac:dyDescent="0.3">
      <c r="AO70084" s="9"/>
      <c r="AP70084" s="9"/>
      <c r="AQ70084" s="9"/>
    </row>
    <row r="70085" spans="41:43" x14ac:dyDescent="0.3">
      <c r="AO70085" s="9"/>
      <c r="AP70085" s="9"/>
      <c r="AQ70085" s="9"/>
    </row>
    <row r="70086" spans="41:43" x14ac:dyDescent="0.3">
      <c r="AO70086" s="9"/>
      <c r="AP70086" s="9"/>
      <c r="AQ70086" s="9"/>
    </row>
    <row r="70087" spans="41:43" x14ac:dyDescent="0.3">
      <c r="AO70087" s="9"/>
      <c r="AP70087" s="9"/>
      <c r="AQ70087" s="9"/>
    </row>
    <row r="70088" spans="41:43" x14ac:dyDescent="0.3">
      <c r="AO70088" s="9"/>
      <c r="AP70088" s="9"/>
      <c r="AQ70088" s="9"/>
    </row>
    <row r="70089" spans="41:43" x14ac:dyDescent="0.3">
      <c r="AO70089" s="9"/>
      <c r="AP70089" s="9"/>
      <c r="AQ70089" s="9"/>
    </row>
    <row r="70090" spans="41:43" x14ac:dyDescent="0.3">
      <c r="AO70090" s="9"/>
      <c r="AP70090" s="9"/>
      <c r="AQ70090" s="9"/>
    </row>
    <row r="70091" spans="41:43" x14ac:dyDescent="0.3">
      <c r="AO70091" s="9"/>
      <c r="AP70091" s="9"/>
      <c r="AQ70091" s="9"/>
    </row>
    <row r="70092" spans="41:43" x14ac:dyDescent="0.3">
      <c r="AO70092" s="9"/>
      <c r="AP70092" s="9"/>
      <c r="AQ70092" s="9"/>
    </row>
    <row r="70093" spans="41:43" x14ac:dyDescent="0.3">
      <c r="AO70093" s="9"/>
      <c r="AP70093" s="9"/>
      <c r="AQ70093" s="9"/>
    </row>
    <row r="70094" spans="41:43" x14ac:dyDescent="0.3">
      <c r="AO70094" s="9"/>
      <c r="AP70094" s="9"/>
      <c r="AQ70094" s="9"/>
    </row>
    <row r="70095" spans="41:43" x14ac:dyDescent="0.3">
      <c r="AO70095" s="9"/>
      <c r="AP70095" s="9"/>
      <c r="AQ70095" s="9"/>
    </row>
    <row r="70096" spans="41:43" x14ac:dyDescent="0.3">
      <c r="AO70096" s="9"/>
      <c r="AP70096" s="9"/>
      <c r="AQ70096" s="9"/>
    </row>
    <row r="70097" spans="41:43" x14ac:dyDescent="0.3">
      <c r="AO70097" s="9"/>
      <c r="AP70097" s="9"/>
      <c r="AQ70097" s="9"/>
    </row>
    <row r="70098" spans="41:43" x14ac:dyDescent="0.3">
      <c r="AO70098" s="9"/>
      <c r="AP70098" s="9"/>
      <c r="AQ70098" s="9"/>
    </row>
    <row r="70099" spans="41:43" x14ac:dyDescent="0.3">
      <c r="AO70099" s="9"/>
      <c r="AP70099" s="9"/>
      <c r="AQ70099" s="9"/>
    </row>
    <row r="70100" spans="41:43" x14ac:dyDescent="0.3">
      <c r="AO70100" s="9"/>
      <c r="AP70100" s="9"/>
      <c r="AQ70100" s="9"/>
    </row>
    <row r="70101" spans="41:43" x14ac:dyDescent="0.3">
      <c r="AO70101" s="9"/>
      <c r="AP70101" s="9"/>
      <c r="AQ70101" s="9"/>
    </row>
    <row r="70102" spans="41:43" x14ac:dyDescent="0.3">
      <c r="AO70102" s="9"/>
      <c r="AP70102" s="9"/>
      <c r="AQ70102" s="9"/>
    </row>
    <row r="70103" spans="41:43" x14ac:dyDescent="0.3">
      <c r="AO70103" s="9"/>
      <c r="AP70103" s="9"/>
      <c r="AQ70103" s="9"/>
    </row>
    <row r="70104" spans="41:43" x14ac:dyDescent="0.3">
      <c r="AO70104" s="9"/>
      <c r="AP70104" s="9"/>
      <c r="AQ70104" s="9"/>
    </row>
    <row r="70105" spans="41:43" x14ac:dyDescent="0.3">
      <c r="AO70105" s="9"/>
      <c r="AP70105" s="9"/>
      <c r="AQ70105" s="9"/>
    </row>
    <row r="70106" spans="41:43" x14ac:dyDescent="0.3">
      <c r="AO70106" s="9"/>
      <c r="AP70106" s="9"/>
      <c r="AQ70106" s="9"/>
    </row>
    <row r="70107" spans="41:43" x14ac:dyDescent="0.3">
      <c r="AO70107" s="9"/>
      <c r="AP70107" s="9"/>
      <c r="AQ70107" s="9"/>
    </row>
    <row r="70108" spans="41:43" x14ac:dyDescent="0.3">
      <c r="AO70108" s="9"/>
      <c r="AP70108" s="9"/>
      <c r="AQ70108" s="9"/>
    </row>
    <row r="70109" spans="41:43" x14ac:dyDescent="0.3">
      <c r="AO70109" s="9"/>
      <c r="AP70109" s="9"/>
      <c r="AQ70109" s="9"/>
    </row>
    <row r="70110" spans="41:43" x14ac:dyDescent="0.3">
      <c r="AO70110" s="9"/>
      <c r="AP70110" s="9"/>
      <c r="AQ70110" s="9"/>
    </row>
    <row r="70111" spans="41:43" x14ac:dyDescent="0.3">
      <c r="AO70111" s="9"/>
      <c r="AP70111" s="9"/>
      <c r="AQ70111" s="9"/>
    </row>
    <row r="70112" spans="41:43" x14ac:dyDescent="0.3">
      <c r="AO70112" s="9"/>
      <c r="AP70112" s="9"/>
      <c r="AQ70112" s="9"/>
    </row>
    <row r="70113" spans="41:43" x14ac:dyDescent="0.3">
      <c r="AO70113" s="9"/>
      <c r="AP70113" s="9"/>
      <c r="AQ70113" s="9"/>
    </row>
    <row r="70114" spans="41:43" x14ac:dyDescent="0.3">
      <c r="AO70114" s="9"/>
      <c r="AP70114" s="9"/>
      <c r="AQ70114" s="9"/>
    </row>
    <row r="70115" spans="41:43" x14ac:dyDescent="0.3">
      <c r="AO70115" s="9"/>
      <c r="AP70115" s="9"/>
      <c r="AQ70115" s="9"/>
    </row>
    <row r="70116" spans="41:43" x14ac:dyDescent="0.3">
      <c r="AO70116" s="9"/>
      <c r="AP70116" s="9"/>
      <c r="AQ70116" s="9"/>
    </row>
    <row r="70117" spans="41:43" x14ac:dyDescent="0.3">
      <c r="AO70117" s="9"/>
      <c r="AP70117" s="9"/>
      <c r="AQ70117" s="9"/>
    </row>
    <row r="70118" spans="41:43" x14ac:dyDescent="0.3">
      <c r="AO70118" s="9"/>
      <c r="AP70118" s="9"/>
      <c r="AQ70118" s="9"/>
    </row>
    <row r="70119" spans="41:43" x14ac:dyDescent="0.3">
      <c r="AO70119" s="9"/>
      <c r="AP70119" s="9"/>
      <c r="AQ70119" s="9"/>
    </row>
    <row r="70120" spans="41:43" x14ac:dyDescent="0.3">
      <c r="AO70120" s="9"/>
      <c r="AP70120" s="9"/>
      <c r="AQ70120" s="9"/>
    </row>
    <row r="70121" spans="41:43" x14ac:dyDescent="0.3">
      <c r="AO70121" s="9"/>
      <c r="AP70121" s="9"/>
      <c r="AQ70121" s="9"/>
    </row>
    <row r="70122" spans="41:43" x14ac:dyDescent="0.3">
      <c r="AO70122" s="9"/>
      <c r="AP70122" s="9"/>
      <c r="AQ70122" s="9"/>
    </row>
    <row r="70123" spans="41:43" x14ac:dyDescent="0.3">
      <c r="AO70123" s="9"/>
      <c r="AP70123" s="9"/>
      <c r="AQ70123" s="9"/>
    </row>
    <row r="70124" spans="41:43" x14ac:dyDescent="0.3">
      <c r="AO70124" s="9"/>
      <c r="AP70124" s="9"/>
      <c r="AQ70124" s="9"/>
    </row>
    <row r="70125" spans="41:43" x14ac:dyDescent="0.3">
      <c r="AO70125" s="9"/>
      <c r="AP70125" s="9"/>
      <c r="AQ70125" s="9"/>
    </row>
    <row r="70126" spans="41:43" x14ac:dyDescent="0.3">
      <c r="AO70126" s="9"/>
      <c r="AP70126" s="9"/>
      <c r="AQ70126" s="9"/>
    </row>
    <row r="70127" spans="41:43" x14ac:dyDescent="0.3">
      <c r="AO70127" s="9"/>
      <c r="AP70127" s="9"/>
      <c r="AQ70127" s="9"/>
    </row>
    <row r="70128" spans="41:43" x14ac:dyDescent="0.3">
      <c r="AO70128" s="9"/>
      <c r="AP70128" s="9"/>
      <c r="AQ70128" s="9"/>
    </row>
    <row r="70129" spans="41:43" x14ac:dyDescent="0.3">
      <c r="AO70129" s="9"/>
      <c r="AP70129" s="9"/>
      <c r="AQ70129" s="9"/>
    </row>
    <row r="70130" spans="41:43" x14ac:dyDescent="0.3">
      <c r="AO70130" s="9"/>
      <c r="AP70130" s="9"/>
      <c r="AQ70130" s="9"/>
    </row>
    <row r="70131" spans="41:43" x14ac:dyDescent="0.3">
      <c r="AO70131" s="9"/>
      <c r="AP70131" s="9"/>
      <c r="AQ70131" s="9"/>
    </row>
    <row r="70132" spans="41:43" x14ac:dyDescent="0.3">
      <c r="AO70132" s="9"/>
      <c r="AP70132" s="9"/>
      <c r="AQ70132" s="9"/>
    </row>
    <row r="70133" spans="41:43" x14ac:dyDescent="0.3">
      <c r="AO70133" s="9"/>
      <c r="AP70133" s="9"/>
      <c r="AQ70133" s="9"/>
    </row>
    <row r="70134" spans="41:43" x14ac:dyDescent="0.3">
      <c r="AO70134" s="9"/>
      <c r="AP70134" s="9"/>
      <c r="AQ70134" s="9"/>
    </row>
    <row r="70135" spans="41:43" x14ac:dyDescent="0.3">
      <c r="AO70135" s="9"/>
      <c r="AP70135" s="9"/>
      <c r="AQ70135" s="9"/>
    </row>
    <row r="70136" spans="41:43" x14ac:dyDescent="0.3">
      <c r="AO70136" s="9"/>
      <c r="AP70136" s="9"/>
      <c r="AQ70136" s="9"/>
    </row>
    <row r="70137" spans="41:43" x14ac:dyDescent="0.3">
      <c r="AO70137" s="9"/>
      <c r="AP70137" s="9"/>
      <c r="AQ70137" s="9"/>
    </row>
    <row r="70138" spans="41:43" x14ac:dyDescent="0.3">
      <c r="AO70138" s="9"/>
      <c r="AP70138" s="9"/>
      <c r="AQ70138" s="9"/>
    </row>
    <row r="70139" spans="41:43" x14ac:dyDescent="0.3">
      <c r="AO70139" s="9"/>
      <c r="AP70139" s="9"/>
      <c r="AQ70139" s="9"/>
    </row>
    <row r="70140" spans="41:43" x14ac:dyDescent="0.3">
      <c r="AO70140" s="9"/>
      <c r="AP70140" s="9"/>
      <c r="AQ70140" s="9"/>
    </row>
    <row r="70141" spans="41:43" x14ac:dyDescent="0.3">
      <c r="AO70141" s="9"/>
      <c r="AP70141" s="9"/>
      <c r="AQ70141" s="9"/>
    </row>
    <row r="70142" spans="41:43" x14ac:dyDescent="0.3">
      <c r="AO70142" s="9"/>
      <c r="AP70142" s="9"/>
      <c r="AQ70142" s="9"/>
    </row>
    <row r="70143" spans="41:43" x14ac:dyDescent="0.3">
      <c r="AO70143" s="9"/>
      <c r="AP70143" s="9"/>
      <c r="AQ70143" s="9"/>
    </row>
    <row r="70144" spans="41:43" x14ac:dyDescent="0.3">
      <c r="AO70144" s="9"/>
      <c r="AP70144" s="9"/>
      <c r="AQ70144" s="9"/>
    </row>
    <row r="70145" spans="41:43" x14ac:dyDescent="0.3">
      <c r="AO70145" s="9"/>
      <c r="AP70145" s="9"/>
      <c r="AQ70145" s="9"/>
    </row>
    <row r="70146" spans="41:43" x14ac:dyDescent="0.3">
      <c r="AO70146" s="9"/>
      <c r="AP70146" s="9"/>
      <c r="AQ70146" s="9"/>
    </row>
    <row r="70147" spans="41:43" x14ac:dyDescent="0.3">
      <c r="AO70147" s="9"/>
      <c r="AP70147" s="9"/>
      <c r="AQ70147" s="9"/>
    </row>
    <row r="70148" spans="41:43" x14ac:dyDescent="0.3">
      <c r="AO70148" s="9"/>
      <c r="AP70148" s="9"/>
      <c r="AQ70148" s="9"/>
    </row>
    <row r="70149" spans="41:43" x14ac:dyDescent="0.3">
      <c r="AO70149" s="9"/>
      <c r="AP70149" s="9"/>
      <c r="AQ70149" s="9"/>
    </row>
    <row r="70150" spans="41:43" x14ac:dyDescent="0.3">
      <c r="AO70150" s="9"/>
      <c r="AP70150" s="9"/>
      <c r="AQ70150" s="9"/>
    </row>
    <row r="70151" spans="41:43" x14ac:dyDescent="0.3">
      <c r="AO70151" s="9"/>
      <c r="AP70151" s="9"/>
      <c r="AQ70151" s="9"/>
    </row>
    <row r="70152" spans="41:43" x14ac:dyDescent="0.3">
      <c r="AO70152" s="9"/>
      <c r="AP70152" s="9"/>
      <c r="AQ70152" s="9"/>
    </row>
    <row r="70153" spans="41:43" x14ac:dyDescent="0.3">
      <c r="AO70153" s="9"/>
      <c r="AP70153" s="9"/>
      <c r="AQ70153" s="9"/>
    </row>
    <row r="70154" spans="41:43" x14ac:dyDescent="0.3">
      <c r="AO70154" s="9"/>
      <c r="AP70154" s="9"/>
      <c r="AQ70154" s="9"/>
    </row>
    <row r="70155" spans="41:43" x14ac:dyDescent="0.3">
      <c r="AO70155" s="9"/>
      <c r="AP70155" s="9"/>
      <c r="AQ70155" s="9"/>
    </row>
    <row r="70156" spans="41:43" x14ac:dyDescent="0.3">
      <c r="AO70156" s="9"/>
      <c r="AP70156" s="9"/>
      <c r="AQ70156" s="9"/>
    </row>
    <row r="70157" spans="41:43" x14ac:dyDescent="0.3">
      <c r="AO70157" s="9"/>
      <c r="AP70157" s="9"/>
      <c r="AQ70157" s="9"/>
    </row>
    <row r="70158" spans="41:43" x14ac:dyDescent="0.3">
      <c r="AO70158" s="9"/>
      <c r="AP70158" s="9"/>
      <c r="AQ70158" s="9"/>
    </row>
    <row r="70159" spans="41:43" x14ac:dyDescent="0.3">
      <c r="AO70159" s="9"/>
      <c r="AP70159" s="9"/>
      <c r="AQ70159" s="9"/>
    </row>
    <row r="70160" spans="41:43" x14ac:dyDescent="0.3">
      <c r="AO70160" s="9"/>
      <c r="AP70160" s="9"/>
      <c r="AQ70160" s="9"/>
    </row>
    <row r="70161" spans="41:43" x14ac:dyDescent="0.3">
      <c r="AO70161" s="9"/>
      <c r="AP70161" s="9"/>
      <c r="AQ70161" s="9"/>
    </row>
    <row r="70162" spans="41:43" x14ac:dyDescent="0.3">
      <c r="AO70162" s="9"/>
      <c r="AP70162" s="9"/>
      <c r="AQ70162" s="9"/>
    </row>
    <row r="70163" spans="41:43" x14ac:dyDescent="0.3">
      <c r="AO70163" s="9"/>
      <c r="AP70163" s="9"/>
      <c r="AQ70163" s="9"/>
    </row>
    <row r="70164" spans="41:43" x14ac:dyDescent="0.3">
      <c r="AO70164" s="9"/>
      <c r="AP70164" s="9"/>
      <c r="AQ70164" s="9"/>
    </row>
    <row r="70165" spans="41:43" x14ac:dyDescent="0.3">
      <c r="AO70165" s="9"/>
      <c r="AP70165" s="9"/>
      <c r="AQ70165" s="9"/>
    </row>
    <row r="70166" spans="41:43" x14ac:dyDescent="0.3">
      <c r="AO70166" s="9"/>
      <c r="AP70166" s="9"/>
      <c r="AQ70166" s="9"/>
    </row>
    <row r="70167" spans="41:43" x14ac:dyDescent="0.3">
      <c r="AO70167" s="9"/>
      <c r="AP70167" s="9"/>
      <c r="AQ70167" s="9"/>
    </row>
    <row r="70168" spans="41:43" x14ac:dyDescent="0.3">
      <c r="AO70168" s="9"/>
      <c r="AP70168" s="9"/>
      <c r="AQ70168" s="9"/>
    </row>
    <row r="70169" spans="41:43" x14ac:dyDescent="0.3">
      <c r="AO70169" s="9"/>
      <c r="AP70169" s="9"/>
      <c r="AQ70169" s="9"/>
    </row>
    <row r="70170" spans="41:43" x14ac:dyDescent="0.3">
      <c r="AO70170" s="9"/>
      <c r="AP70170" s="9"/>
      <c r="AQ70170" s="9"/>
    </row>
    <row r="70171" spans="41:43" x14ac:dyDescent="0.3">
      <c r="AO70171" s="9"/>
      <c r="AP70171" s="9"/>
      <c r="AQ70171" s="9"/>
    </row>
    <row r="70172" spans="41:43" x14ac:dyDescent="0.3">
      <c r="AO70172" s="9"/>
      <c r="AP70172" s="9"/>
      <c r="AQ70172" s="9"/>
    </row>
    <row r="70173" spans="41:43" x14ac:dyDescent="0.3">
      <c r="AO70173" s="9"/>
      <c r="AP70173" s="9"/>
      <c r="AQ70173" s="9"/>
    </row>
    <row r="70174" spans="41:43" x14ac:dyDescent="0.3">
      <c r="AO70174" s="9"/>
      <c r="AP70174" s="9"/>
      <c r="AQ70174" s="9"/>
    </row>
    <row r="70175" spans="41:43" x14ac:dyDescent="0.3">
      <c r="AO70175" s="9"/>
      <c r="AP70175" s="9"/>
      <c r="AQ70175" s="9"/>
    </row>
    <row r="70176" spans="41:43" x14ac:dyDescent="0.3">
      <c r="AO70176" s="9"/>
      <c r="AP70176" s="9"/>
      <c r="AQ70176" s="9"/>
    </row>
    <row r="70177" spans="41:43" x14ac:dyDescent="0.3">
      <c r="AO70177" s="9"/>
      <c r="AP70177" s="9"/>
      <c r="AQ70177" s="9"/>
    </row>
    <row r="70178" spans="41:43" x14ac:dyDescent="0.3">
      <c r="AO70178" s="9"/>
      <c r="AP70178" s="9"/>
      <c r="AQ70178" s="9"/>
    </row>
    <row r="70179" spans="41:43" x14ac:dyDescent="0.3">
      <c r="AO70179" s="9"/>
      <c r="AP70179" s="9"/>
      <c r="AQ70179" s="9"/>
    </row>
    <row r="70180" spans="41:43" x14ac:dyDescent="0.3">
      <c r="AO70180" s="9"/>
      <c r="AP70180" s="9"/>
      <c r="AQ70180" s="9"/>
    </row>
    <row r="70181" spans="41:43" x14ac:dyDescent="0.3">
      <c r="AO70181" s="9"/>
      <c r="AP70181" s="9"/>
      <c r="AQ70181" s="9"/>
    </row>
    <row r="70182" spans="41:43" x14ac:dyDescent="0.3">
      <c r="AO70182" s="9"/>
      <c r="AP70182" s="9"/>
      <c r="AQ70182" s="9"/>
    </row>
    <row r="70183" spans="41:43" x14ac:dyDescent="0.3">
      <c r="AO70183" s="9"/>
      <c r="AP70183" s="9"/>
      <c r="AQ70183" s="9"/>
    </row>
    <row r="70184" spans="41:43" x14ac:dyDescent="0.3">
      <c r="AO70184" s="9"/>
      <c r="AP70184" s="9"/>
      <c r="AQ70184" s="9"/>
    </row>
    <row r="70185" spans="41:43" x14ac:dyDescent="0.3">
      <c r="AO70185" s="9"/>
      <c r="AP70185" s="9"/>
      <c r="AQ70185" s="9"/>
    </row>
    <row r="70186" spans="41:43" x14ac:dyDescent="0.3">
      <c r="AO70186" s="9"/>
      <c r="AP70186" s="9"/>
      <c r="AQ70186" s="9"/>
    </row>
    <row r="70187" spans="41:43" x14ac:dyDescent="0.3">
      <c r="AO70187" s="9"/>
      <c r="AP70187" s="9"/>
      <c r="AQ70187" s="9"/>
    </row>
    <row r="70188" spans="41:43" x14ac:dyDescent="0.3">
      <c r="AO70188" s="9"/>
      <c r="AP70188" s="9"/>
      <c r="AQ70188" s="9"/>
    </row>
    <row r="70189" spans="41:43" x14ac:dyDescent="0.3">
      <c r="AO70189" s="9"/>
      <c r="AP70189" s="9"/>
      <c r="AQ70189" s="9"/>
    </row>
    <row r="70190" spans="41:43" x14ac:dyDescent="0.3">
      <c r="AO70190" s="9"/>
      <c r="AP70190" s="9"/>
      <c r="AQ70190" s="9"/>
    </row>
    <row r="70191" spans="41:43" x14ac:dyDescent="0.3">
      <c r="AO70191" s="9"/>
      <c r="AP70191" s="9"/>
      <c r="AQ70191" s="9"/>
    </row>
    <row r="70192" spans="41:43" x14ac:dyDescent="0.3">
      <c r="AO70192" s="9"/>
      <c r="AP70192" s="9"/>
      <c r="AQ70192" s="9"/>
    </row>
    <row r="70193" spans="41:43" x14ac:dyDescent="0.3">
      <c r="AO70193" s="9"/>
      <c r="AP70193" s="9"/>
      <c r="AQ70193" s="9"/>
    </row>
    <row r="70194" spans="41:43" x14ac:dyDescent="0.3">
      <c r="AO70194" s="9"/>
      <c r="AP70194" s="9"/>
      <c r="AQ70194" s="9"/>
    </row>
    <row r="70195" spans="41:43" x14ac:dyDescent="0.3">
      <c r="AO70195" s="9"/>
      <c r="AP70195" s="9"/>
      <c r="AQ70195" s="9"/>
    </row>
    <row r="70196" spans="41:43" x14ac:dyDescent="0.3">
      <c r="AO70196" s="9"/>
      <c r="AP70196" s="9"/>
      <c r="AQ70196" s="9"/>
    </row>
    <row r="70197" spans="41:43" x14ac:dyDescent="0.3">
      <c r="AO70197" s="9"/>
      <c r="AP70197" s="9"/>
      <c r="AQ70197" s="9"/>
    </row>
    <row r="70198" spans="41:43" x14ac:dyDescent="0.3">
      <c r="AO70198" s="9"/>
      <c r="AP70198" s="9"/>
      <c r="AQ70198" s="9"/>
    </row>
    <row r="70199" spans="41:43" x14ac:dyDescent="0.3">
      <c r="AO70199" s="9"/>
      <c r="AP70199" s="9"/>
      <c r="AQ70199" s="9"/>
    </row>
    <row r="70200" spans="41:43" x14ac:dyDescent="0.3">
      <c r="AO70200" s="9"/>
      <c r="AP70200" s="9"/>
      <c r="AQ70200" s="9"/>
    </row>
    <row r="70201" spans="41:43" x14ac:dyDescent="0.3">
      <c r="AO70201" s="9"/>
      <c r="AP70201" s="9"/>
      <c r="AQ70201" s="9"/>
    </row>
    <row r="70202" spans="41:43" x14ac:dyDescent="0.3">
      <c r="AO70202" s="9"/>
      <c r="AP70202" s="9"/>
      <c r="AQ70202" s="9"/>
    </row>
    <row r="70203" spans="41:43" x14ac:dyDescent="0.3">
      <c r="AO70203" s="9"/>
      <c r="AP70203" s="9"/>
      <c r="AQ70203" s="9"/>
    </row>
    <row r="70204" spans="41:43" x14ac:dyDescent="0.3">
      <c r="AO70204" s="9"/>
      <c r="AP70204" s="9"/>
      <c r="AQ70204" s="9"/>
    </row>
    <row r="70205" spans="41:43" x14ac:dyDescent="0.3">
      <c r="AO70205" s="9"/>
      <c r="AP70205" s="9"/>
      <c r="AQ70205" s="9"/>
    </row>
    <row r="70206" spans="41:43" x14ac:dyDescent="0.3">
      <c r="AO70206" s="9"/>
      <c r="AP70206" s="9"/>
      <c r="AQ70206" s="9"/>
    </row>
    <row r="70207" spans="41:43" x14ac:dyDescent="0.3">
      <c r="AO70207" s="9"/>
      <c r="AP70207" s="9"/>
      <c r="AQ70207" s="9"/>
    </row>
    <row r="70208" spans="41:43" x14ac:dyDescent="0.3">
      <c r="AO70208" s="9"/>
      <c r="AP70208" s="9"/>
      <c r="AQ70208" s="9"/>
    </row>
    <row r="70209" spans="41:43" x14ac:dyDescent="0.3">
      <c r="AO70209" s="9"/>
      <c r="AP70209" s="9"/>
      <c r="AQ70209" s="9"/>
    </row>
    <row r="70210" spans="41:43" x14ac:dyDescent="0.3">
      <c r="AO70210" s="9"/>
      <c r="AP70210" s="9"/>
      <c r="AQ70210" s="9"/>
    </row>
    <row r="70211" spans="41:43" x14ac:dyDescent="0.3">
      <c r="AO70211" s="9"/>
      <c r="AP70211" s="9"/>
      <c r="AQ70211" s="9"/>
    </row>
    <row r="70212" spans="41:43" x14ac:dyDescent="0.3">
      <c r="AO70212" s="9"/>
      <c r="AP70212" s="9"/>
      <c r="AQ70212" s="9"/>
    </row>
    <row r="70213" spans="41:43" x14ac:dyDescent="0.3">
      <c r="AO70213" s="9"/>
      <c r="AP70213" s="9"/>
      <c r="AQ70213" s="9"/>
    </row>
    <row r="70214" spans="41:43" x14ac:dyDescent="0.3">
      <c r="AO70214" s="9"/>
      <c r="AP70214" s="9"/>
      <c r="AQ70214" s="9"/>
    </row>
    <row r="70215" spans="41:43" x14ac:dyDescent="0.3">
      <c r="AO70215" s="9"/>
      <c r="AP70215" s="9"/>
      <c r="AQ70215" s="9"/>
    </row>
    <row r="70216" spans="41:43" x14ac:dyDescent="0.3">
      <c r="AO70216" s="9"/>
      <c r="AP70216" s="9"/>
      <c r="AQ70216" s="9"/>
    </row>
    <row r="70217" spans="41:43" x14ac:dyDescent="0.3">
      <c r="AO70217" s="9"/>
      <c r="AP70217" s="9"/>
      <c r="AQ70217" s="9"/>
    </row>
    <row r="70218" spans="41:43" x14ac:dyDescent="0.3">
      <c r="AO70218" s="9"/>
      <c r="AP70218" s="9"/>
      <c r="AQ70218" s="9"/>
    </row>
    <row r="70219" spans="41:43" x14ac:dyDescent="0.3">
      <c r="AO70219" s="9"/>
      <c r="AP70219" s="9"/>
      <c r="AQ70219" s="9"/>
    </row>
    <row r="70220" spans="41:43" x14ac:dyDescent="0.3">
      <c r="AO70220" s="9"/>
      <c r="AP70220" s="9"/>
      <c r="AQ70220" s="9"/>
    </row>
    <row r="70221" spans="41:43" x14ac:dyDescent="0.3">
      <c r="AO70221" s="9"/>
      <c r="AP70221" s="9"/>
      <c r="AQ70221" s="9"/>
    </row>
    <row r="70222" spans="41:43" x14ac:dyDescent="0.3">
      <c r="AO70222" s="9"/>
      <c r="AP70222" s="9"/>
      <c r="AQ70222" s="9"/>
    </row>
    <row r="70223" spans="41:43" x14ac:dyDescent="0.3">
      <c r="AO70223" s="9"/>
      <c r="AP70223" s="9"/>
      <c r="AQ70223" s="9"/>
    </row>
    <row r="70224" spans="41:43" x14ac:dyDescent="0.3">
      <c r="AO70224" s="9"/>
      <c r="AP70224" s="9"/>
      <c r="AQ70224" s="9"/>
    </row>
    <row r="70225" spans="41:43" x14ac:dyDescent="0.3">
      <c r="AO70225" s="9"/>
      <c r="AP70225" s="9"/>
      <c r="AQ70225" s="9"/>
    </row>
    <row r="70226" spans="41:43" x14ac:dyDescent="0.3">
      <c r="AO70226" s="9"/>
      <c r="AP70226" s="9"/>
      <c r="AQ70226" s="9"/>
    </row>
    <row r="70227" spans="41:43" x14ac:dyDescent="0.3">
      <c r="AO70227" s="9"/>
      <c r="AP70227" s="9"/>
      <c r="AQ70227" s="9"/>
    </row>
    <row r="70228" spans="41:43" x14ac:dyDescent="0.3">
      <c r="AO70228" s="9"/>
      <c r="AP70228" s="9"/>
      <c r="AQ70228" s="9"/>
    </row>
    <row r="70229" spans="41:43" x14ac:dyDescent="0.3">
      <c r="AO70229" s="9"/>
      <c r="AP70229" s="9"/>
      <c r="AQ70229" s="9"/>
    </row>
    <row r="70230" spans="41:43" x14ac:dyDescent="0.3">
      <c r="AO70230" s="9"/>
      <c r="AP70230" s="9"/>
      <c r="AQ70230" s="9"/>
    </row>
    <row r="70231" spans="41:43" x14ac:dyDescent="0.3">
      <c r="AO70231" s="9"/>
      <c r="AP70231" s="9"/>
      <c r="AQ70231" s="9"/>
    </row>
    <row r="70232" spans="41:43" x14ac:dyDescent="0.3">
      <c r="AO70232" s="9"/>
      <c r="AP70232" s="9"/>
      <c r="AQ70232" s="9"/>
    </row>
    <row r="70233" spans="41:43" x14ac:dyDescent="0.3">
      <c r="AO70233" s="9"/>
      <c r="AP70233" s="9"/>
      <c r="AQ70233" s="9"/>
    </row>
    <row r="70234" spans="41:43" x14ac:dyDescent="0.3">
      <c r="AO70234" s="9"/>
      <c r="AP70234" s="9"/>
      <c r="AQ70234" s="9"/>
    </row>
    <row r="70235" spans="41:43" x14ac:dyDescent="0.3">
      <c r="AO70235" s="9"/>
      <c r="AP70235" s="9"/>
      <c r="AQ70235" s="9"/>
    </row>
    <row r="70236" spans="41:43" x14ac:dyDescent="0.3">
      <c r="AO70236" s="9"/>
      <c r="AP70236" s="9"/>
      <c r="AQ70236" s="9"/>
    </row>
    <row r="70237" spans="41:43" x14ac:dyDescent="0.3">
      <c r="AO70237" s="9"/>
      <c r="AP70237" s="9"/>
      <c r="AQ70237" s="9"/>
    </row>
    <row r="70238" spans="41:43" x14ac:dyDescent="0.3">
      <c r="AO70238" s="9"/>
      <c r="AP70238" s="9"/>
      <c r="AQ70238" s="9"/>
    </row>
    <row r="70239" spans="41:43" x14ac:dyDescent="0.3">
      <c r="AO70239" s="9"/>
      <c r="AP70239" s="9"/>
      <c r="AQ70239" s="9"/>
    </row>
    <row r="70240" spans="41:43" x14ac:dyDescent="0.3">
      <c r="AO70240" s="9"/>
      <c r="AP70240" s="9"/>
      <c r="AQ70240" s="9"/>
    </row>
    <row r="70241" spans="41:43" x14ac:dyDescent="0.3">
      <c r="AO70241" s="9"/>
      <c r="AP70241" s="9"/>
      <c r="AQ70241" s="9"/>
    </row>
    <row r="70242" spans="41:43" x14ac:dyDescent="0.3">
      <c r="AO70242" s="9"/>
      <c r="AP70242" s="9"/>
      <c r="AQ70242" s="9"/>
    </row>
    <row r="70243" spans="41:43" x14ac:dyDescent="0.3">
      <c r="AO70243" s="9"/>
      <c r="AP70243" s="9"/>
      <c r="AQ70243" s="9"/>
    </row>
    <row r="70244" spans="41:43" x14ac:dyDescent="0.3">
      <c r="AO70244" s="9"/>
      <c r="AP70244" s="9"/>
      <c r="AQ70244" s="9"/>
    </row>
    <row r="70245" spans="41:43" x14ac:dyDescent="0.3">
      <c r="AO70245" s="9"/>
      <c r="AP70245" s="9"/>
      <c r="AQ70245" s="9"/>
    </row>
    <row r="70246" spans="41:43" x14ac:dyDescent="0.3">
      <c r="AO70246" s="9"/>
      <c r="AP70246" s="9"/>
      <c r="AQ70246" s="9"/>
    </row>
    <row r="70247" spans="41:43" x14ac:dyDescent="0.3">
      <c r="AO70247" s="9"/>
      <c r="AP70247" s="9"/>
      <c r="AQ70247" s="9"/>
    </row>
    <row r="70248" spans="41:43" x14ac:dyDescent="0.3">
      <c r="AO70248" s="9"/>
      <c r="AP70248" s="9"/>
      <c r="AQ70248" s="9"/>
    </row>
    <row r="70249" spans="41:43" x14ac:dyDescent="0.3">
      <c r="AO70249" s="9"/>
      <c r="AP70249" s="9"/>
      <c r="AQ70249" s="9"/>
    </row>
    <row r="70250" spans="41:43" x14ac:dyDescent="0.3">
      <c r="AO70250" s="9"/>
      <c r="AP70250" s="9"/>
      <c r="AQ70250" s="9"/>
    </row>
    <row r="70251" spans="41:43" x14ac:dyDescent="0.3">
      <c r="AO70251" s="9"/>
      <c r="AP70251" s="9"/>
      <c r="AQ70251" s="9"/>
    </row>
    <row r="70252" spans="41:43" x14ac:dyDescent="0.3">
      <c r="AO70252" s="9"/>
      <c r="AP70252" s="9"/>
      <c r="AQ70252" s="9"/>
    </row>
    <row r="70253" spans="41:43" x14ac:dyDescent="0.3">
      <c r="AO70253" s="9"/>
      <c r="AP70253" s="9"/>
      <c r="AQ70253" s="9"/>
    </row>
    <row r="70254" spans="41:43" x14ac:dyDescent="0.3">
      <c r="AO70254" s="9"/>
      <c r="AP70254" s="9"/>
      <c r="AQ70254" s="9"/>
    </row>
    <row r="70255" spans="41:43" x14ac:dyDescent="0.3">
      <c r="AO70255" s="9"/>
      <c r="AP70255" s="9"/>
      <c r="AQ70255" s="9"/>
    </row>
    <row r="70256" spans="41:43" x14ac:dyDescent="0.3">
      <c r="AO70256" s="9"/>
      <c r="AP70256" s="9"/>
      <c r="AQ70256" s="9"/>
    </row>
    <row r="70257" spans="41:43" x14ac:dyDescent="0.3">
      <c r="AO70257" s="9"/>
      <c r="AP70257" s="9"/>
      <c r="AQ70257" s="9"/>
    </row>
    <row r="70258" spans="41:43" x14ac:dyDescent="0.3">
      <c r="AO70258" s="9"/>
      <c r="AP70258" s="9"/>
      <c r="AQ70258" s="9"/>
    </row>
    <row r="70259" spans="41:43" x14ac:dyDescent="0.3">
      <c r="AO70259" s="9"/>
      <c r="AP70259" s="9"/>
      <c r="AQ70259" s="9"/>
    </row>
    <row r="70260" spans="41:43" x14ac:dyDescent="0.3">
      <c r="AO70260" s="9"/>
      <c r="AP70260" s="9"/>
      <c r="AQ70260" s="9"/>
    </row>
    <row r="70261" spans="41:43" x14ac:dyDescent="0.3">
      <c r="AO70261" s="9"/>
      <c r="AP70261" s="9"/>
      <c r="AQ70261" s="9"/>
    </row>
    <row r="70262" spans="41:43" x14ac:dyDescent="0.3">
      <c r="AO70262" s="9"/>
      <c r="AP70262" s="9"/>
      <c r="AQ70262" s="9"/>
    </row>
    <row r="70263" spans="41:43" x14ac:dyDescent="0.3">
      <c r="AO70263" s="9"/>
      <c r="AP70263" s="9"/>
      <c r="AQ70263" s="9"/>
    </row>
    <row r="70264" spans="41:43" x14ac:dyDescent="0.3">
      <c r="AO70264" s="9"/>
      <c r="AP70264" s="9"/>
      <c r="AQ70264" s="9"/>
    </row>
    <row r="70265" spans="41:43" x14ac:dyDescent="0.3">
      <c r="AO70265" s="9"/>
      <c r="AP70265" s="9"/>
      <c r="AQ70265" s="9"/>
    </row>
    <row r="70266" spans="41:43" x14ac:dyDescent="0.3">
      <c r="AO70266" s="9"/>
      <c r="AP70266" s="9"/>
      <c r="AQ70266" s="9"/>
    </row>
    <row r="70267" spans="41:43" x14ac:dyDescent="0.3">
      <c r="AO70267" s="9"/>
      <c r="AP70267" s="9"/>
      <c r="AQ70267" s="9"/>
    </row>
    <row r="70268" spans="41:43" x14ac:dyDescent="0.3">
      <c r="AO70268" s="9"/>
      <c r="AP70268" s="9"/>
      <c r="AQ70268" s="9"/>
    </row>
    <row r="70269" spans="41:43" x14ac:dyDescent="0.3">
      <c r="AO70269" s="9"/>
      <c r="AP70269" s="9"/>
      <c r="AQ70269" s="9"/>
    </row>
    <row r="70270" spans="41:43" x14ac:dyDescent="0.3">
      <c r="AO70270" s="9"/>
      <c r="AP70270" s="9"/>
      <c r="AQ70270" s="9"/>
    </row>
    <row r="70271" spans="41:43" x14ac:dyDescent="0.3">
      <c r="AO70271" s="9"/>
      <c r="AP70271" s="9"/>
      <c r="AQ70271" s="9"/>
    </row>
    <row r="70272" spans="41:43" x14ac:dyDescent="0.3">
      <c r="AO70272" s="9"/>
      <c r="AP70272" s="9"/>
      <c r="AQ70272" s="9"/>
    </row>
    <row r="70273" spans="41:43" x14ac:dyDescent="0.3">
      <c r="AO70273" s="9"/>
      <c r="AP70273" s="9"/>
      <c r="AQ70273" s="9"/>
    </row>
    <row r="70274" spans="41:43" x14ac:dyDescent="0.3">
      <c r="AO70274" s="9"/>
      <c r="AP70274" s="9"/>
      <c r="AQ70274" s="9"/>
    </row>
    <row r="70275" spans="41:43" x14ac:dyDescent="0.3">
      <c r="AO70275" s="9"/>
      <c r="AP70275" s="9"/>
      <c r="AQ70275" s="9"/>
    </row>
    <row r="70276" spans="41:43" x14ac:dyDescent="0.3">
      <c r="AO70276" s="9"/>
      <c r="AP70276" s="9"/>
      <c r="AQ70276" s="9"/>
    </row>
    <row r="70277" spans="41:43" x14ac:dyDescent="0.3">
      <c r="AO70277" s="9"/>
      <c r="AP70277" s="9"/>
      <c r="AQ70277" s="9"/>
    </row>
    <row r="70278" spans="41:43" x14ac:dyDescent="0.3">
      <c r="AO70278" s="9"/>
      <c r="AP70278" s="9"/>
      <c r="AQ70278" s="9"/>
    </row>
    <row r="70279" spans="41:43" x14ac:dyDescent="0.3">
      <c r="AO70279" s="9"/>
      <c r="AP70279" s="9"/>
      <c r="AQ70279" s="9"/>
    </row>
    <row r="70280" spans="41:43" x14ac:dyDescent="0.3">
      <c r="AO70280" s="9"/>
      <c r="AP70280" s="9"/>
      <c r="AQ70280" s="9"/>
    </row>
    <row r="70281" spans="41:43" x14ac:dyDescent="0.3">
      <c r="AO70281" s="9"/>
      <c r="AP70281" s="9"/>
      <c r="AQ70281" s="9"/>
    </row>
    <row r="70282" spans="41:43" x14ac:dyDescent="0.3">
      <c r="AO70282" s="9"/>
      <c r="AP70282" s="9"/>
      <c r="AQ70282" s="9"/>
    </row>
    <row r="70283" spans="41:43" x14ac:dyDescent="0.3">
      <c r="AO70283" s="9"/>
      <c r="AP70283" s="9"/>
      <c r="AQ70283" s="9"/>
    </row>
    <row r="70284" spans="41:43" x14ac:dyDescent="0.3">
      <c r="AO70284" s="9"/>
      <c r="AP70284" s="9"/>
      <c r="AQ70284" s="9"/>
    </row>
    <row r="70285" spans="41:43" x14ac:dyDescent="0.3">
      <c r="AO70285" s="9"/>
      <c r="AP70285" s="9"/>
      <c r="AQ70285" s="9"/>
    </row>
    <row r="70286" spans="41:43" x14ac:dyDescent="0.3">
      <c r="AO70286" s="9"/>
      <c r="AP70286" s="9"/>
      <c r="AQ70286" s="9"/>
    </row>
    <row r="70287" spans="41:43" x14ac:dyDescent="0.3">
      <c r="AO70287" s="9"/>
      <c r="AP70287" s="9"/>
      <c r="AQ70287" s="9"/>
    </row>
    <row r="70288" spans="41:43" x14ac:dyDescent="0.3">
      <c r="AO70288" s="9"/>
      <c r="AP70288" s="9"/>
      <c r="AQ70288" s="9"/>
    </row>
    <row r="70289" spans="41:43" x14ac:dyDescent="0.3">
      <c r="AO70289" s="9"/>
      <c r="AP70289" s="9"/>
      <c r="AQ70289" s="9"/>
    </row>
    <row r="70290" spans="41:43" x14ac:dyDescent="0.3">
      <c r="AO70290" s="9"/>
      <c r="AP70290" s="9"/>
      <c r="AQ70290" s="9"/>
    </row>
    <row r="70291" spans="41:43" x14ac:dyDescent="0.3">
      <c r="AO70291" s="9"/>
      <c r="AP70291" s="9"/>
      <c r="AQ70291" s="9"/>
    </row>
    <row r="70292" spans="41:43" x14ac:dyDescent="0.3">
      <c r="AO70292" s="9"/>
      <c r="AP70292" s="9"/>
      <c r="AQ70292" s="9"/>
    </row>
    <row r="70293" spans="41:43" x14ac:dyDescent="0.3">
      <c r="AO70293" s="9"/>
      <c r="AP70293" s="9"/>
      <c r="AQ70293" s="9"/>
    </row>
    <row r="70294" spans="41:43" x14ac:dyDescent="0.3">
      <c r="AO70294" s="9"/>
      <c r="AP70294" s="9"/>
      <c r="AQ70294" s="9"/>
    </row>
    <row r="70295" spans="41:43" x14ac:dyDescent="0.3">
      <c r="AO70295" s="9"/>
      <c r="AP70295" s="9"/>
      <c r="AQ70295" s="9"/>
    </row>
    <row r="70296" spans="41:43" x14ac:dyDescent="0.3">
      <c r="AO70296" s="9"/>
      <c r="AP70296" s="9"/>
      <c r="AQ70296" s="9"/>
    </row>
    <row r="70297" spans="41:43" x14ac:dyDescent="0.3">
      <c r="AO70297" s="9"/>
      <c r="AP70297" s="9"/>
      <c r="AQ70297" s="9"/>
    </row>
    <row r="70298" spans="41:43" x14ac:dyDescent="0.3">
      <c r="AO70298" s="9"/>
      <c r="AP70298" s="9"/>
      <c r="AQ70298" s="9"/>
    </row>
    <row r="70299" spans="41:43" x14ac:dyDescent="0.3">
      <c r="AO70299" s="9"/>
      <c r="AP70299" s="9"/>
      <c r="AQ70299" s="9"/>
    </row>
    <row r="70300" spans="41:43" x14ac:dyDescent="0.3">
      <c r="AO70300" s="9"/>
      <c r="AP70300" s="9"/>
      <c r="AQ70300" s="9"/>
    </row>
    <row r="70301" spans="41:43" x14ac:dyDescent="0.3">
      <c r="AO70301" s="9"/>
      <c r="AP70301" s="9"/>
      <c r="AQ70301" s="9"/>
    </row>
    <row r="70302" spans="41:43" x14ac:dyDescent="0.3">
      <c r="AO70302" s="9"/>
      <c r="AP70302" s="9"/>
      <c r="AQ70302" s="9"/>
    </row>
    <row r="70303" spans="41:43" x14ac:dyDescent="0.3">
      <c r="AO70303" s="9"/>
      <c r="AP70303" s="9"/>
      <c r="AQ70303" s="9"/>
    </row>
    <row r="70304" spans="41:43" x14ac:dyDescent="0.3">
      <c r="AO70304" s="9"/>
      <c r="AP70304" s="9"/>
      <c r="AQ70304" s="9"/>
    </row>
    <row r="70305" spans="41:43" x14ac:dyDescent="0.3">
      <c r="AO70305" s="9"/>
      <c r="AP70305" s="9"/>
      <c r="AQ70305" s="9"/>
    </row>
    <row r="70306" spans="41:43" x14ac:dyDescent="0.3">
      <c r="AO70306" s="9"/>
      <c r="AP70306" s="9"/>
      <c r="AQ70306" s="9"/>
    </row>
    <row r="70307" spans="41:43" x14ac:dyDescent="0.3">
      <c r="AO70307" s="9"/>
      <c r="AP70307" s="9"/>
      <c r="AQ70307" s="9"/>
    </row>
    <row r="70308" spans="41:43" x14ac:dyDescent="0.3">
      <c r="AO70308" s="9"/>
      <c r="AP70308" s="9"/>
      <c r="AQ70308" s="9"/>
    </row>
    <row r="70309" spans="41:43" x14ac:dyDescent="0.3">
      <c r="AO70309" s="9"/>
      <c r="AP70309" s="9"/>
      <c r="AQ70309" s="9"/>
    </row>
    <row r="70310" spans="41:43" x14ac:dyDescent="0.3">
      <c r="AO70310" s="9"/>
      <c r="AP70310" s="9"/>
      <c r="AQ70310" s="9"/>
    </row>
    <row r="70311" spans="41:43" x14ac:dyDescent="0.3">
      <c r="AO70311" s="9"/>
      <c r="AP70311" s="9"/>
      <c r="AQ70311" s="9"/>
    </row>
    <row r="70312" spans="41:43" x14ac:dyDescent="0.3">
      <c r="AO70312" s="9"/>
      <c r="AP70312" s="9"/>
      <c r="AQ70312" s="9"/>
    </row>
    <row r="70313" spans="41:43" x14ac:dyDescent="0.3">
      <c r="AO70313" s="9"/>
      <c r="AP70313" s="9"/>
      <c r="AQ70313" s="9"/>
    </row>
    <row r="70314" spans="41:43" x14ac:dyDescent="0.3">
      <c r="AO70314" s="9"/>
      <c r="AP70314" s="9"/>
      <c r="AQ70314" s="9"/>
    </row>
    <row r="70315" spans="41:43" x14ac:dyDescent="0.3">
      <c r="AO70315" s="9"/>
      <c r="AP70315" s="9"/>
      <c r="AQ70315" s="9"/>
    </row>
    <row r="70316" spans="41:43" x14ac:dyDescent="0.3">
      <c r="AO70316" s="9"/>
      <c r="AP70316" s="9"/>
      <c r="AQ70316" s="9"/>
    </row>
    <row r="70317" spans="41:43" x14ac:dyDescent="0.3">
      <c r="AO70317" s="9"/>
      <c r="AP70317" s="9"/>
      <c r="AQ70317" s="9"/>
    </row>
    <row r="70318" spans="41:43" x14ac:dyDescent="0.3">
      <c r="AO70318" s="9"/>
      <c r="AP70318" s="9"/>
      <c r="AQ70318" s="9"/>
    </row>
    <row r="70319" spans="41:43" x14ac:dyDescent="0.3">
      <c r="AO70319" s="9"/>
      <c r="AP70319" s="9"/>
      <c r="AQ70319" s="9"/>
    </row>
    <row r="70320" spans="41:43" x14ac:dyDescent="0.3">
      <c r="AO70320" s="9"/>
      <c r="AP70320" s="9"/>
      <c r="AQ70320" s="9"/>
    </row>
    <row r="70321" spans="41:43" x14ac:dyDescent="0.3">
      <c r="AO70321" s="9"/>
      <c r="AP70321" s="9"/>
      <c r="AQ70321" s="9"/>
    </row>
    <row r="70322" spans="41:43" x14ac:dyDescent="0.3">
      <c r="AO70322" s="9"/>
      <c r="AP70322" s="9"/>
      <c r="AQ70322" s="9"/>
    </row>
    <row r="70323" spans="41:43" x14ac:dyDescent="0.3">
      <c r="AO70323" s="9"/>
      <c r="AP70323" s="9"/>
      <c r="AQ70323" s="9"/>
    </row>
    <row r="70324" spans="41:43" x14ac:dyDescent="0.3">
      <c r="AO70324" s="9"/>
      <c r="AP70324" s="9"/>
      <c r="AQ70324" s="9"/>
    </row>
    <row r="70325" spans="41:43" x14ac:dyDescent="0.3">
      <c r="AO70325" s="9"/>
      <c r="AP70325" s="9"/>
      <c r="AQ70325" s="9"/>
    </row>
    <row r="70326" spans="41:43" x14ac:dyDescent="0.3">
      <c r="AO70326" s="9"/>
      <c r="AP70326" s="9"/>
      <c r="AQ70326" s="9"/>
    </row>
    <row r="70327" spans="41:43" x14ac:dyDescent="0.3">
      <c r="AO70327" s="9"/>
      <c r="AP70327" s="9"/>
      <c r="AQ70327" s="9"/>
    </row>
    <row r="70328" spans="41:43" x14ac:dyDescent="0.3">
      <c r="AO70328" s="9"/>
      <c r="AP70328" s="9"/>
      <c r="AQ70328" s="9"/>
    </row>
    <row r="70329" spans="41:43" x14ac:dyDescent="0.3">
      <c r="AO70329" s="9"/>
      <c r="AP70329" s="9"/>
      <c r="AQ70329" s="9"/>
    </row>
    <row r="70330" spans="41:43" x14ac:dyDescent="0.3">
      <c r="AO70330" s="9"/>
      <c r="AP70330" s="9"/>
      <c r="AQ70330" s="9"/>
    </row>
    <row r="70331" spans="41:43" x14ac:dyDescent="0.3">
      <c r="AO70331" s="9"/>
      <c r="AP70331" s="9"/>
      <c r="AQ70331" s="9"/>
    </row>
    <row r="70332" spans="41:43" x14ac:dyDescent="0.3">
      <c r="AO70332" s="9"/>
      <c r="AP70332" s="9"/>
      <c r="AQ70332" s="9"/>
    </row>
    <row r="70333" spans="41:43" x14ac:dyDescent="0.3">
      <c r="AO70333" s="9"/>
      <c r="AP70333" s="9"/>
      <c r="AQ70333" s="9"/>
    </row>
    <row r="70334" spans="41:43" x14ac:dyDescent="0.3">
      <c r="AO70334" s="9"/>
      <c r="AP70334" s="9"/>
      <c r="AQ70334" s="9"/>
    </row>
    <row r="70335" spans="41:43" x14ac:dyDescent="0.3">
      <c r="AO70335" s="9"/>
      <c r="AP70335" s="9"/>
      <c r="AQ70335" s="9"/>
    </row>
    <row r="70336" spans="41:43" x14ac:dyDescent="0.3">
      <c r="AO70336" s="9"/>
      <c r="AP70336" s="9"/>
      <c r="AQ70336" s="9"/>
    </row>
    <row r="70337" spans="41:43" x14ac:dyDescent="0.3">
      <c r="AO70337" s="9"/>
      <c r="AP70337" s="9"/>
      <c r="AQ70337" s="9"/>
    </row>
    <row r="70338" spans="41:43" x14ac:dyDescent="0.3">
      <c r="AO70338" s="9"/>
      <c r="AP70338" s="9"/>
      <c r="AQ70338" s="9"/>
    </row>
    <row r="70339" spans="41:43" x14ac:dyDescent="0.3">
      <c r="AO70339" s="9"/>
      <c r="AP70339" s="9"/>
      <c r="AQ70339" s="9"/>
    </row>
    <row r="70340" spans="41:43" x14ac:dyDescent="0.3">
      <c r="AO70340" s="9"/>
      <c r="AP70340" s="9"/>
      <c r="AQ70340" s="9"/>
    </row>
    <row r="70341" spans="41:43" x14ac:dyDescent="0.3">
      <c r="AO70341" s="9"/>
      <c r="AP70341" s="9"/>
      <c r="AQ70341" s="9"/>
    </row>
    <row r="70342" spans="41:43" x14ac:dyDescent="0.3">
      <c r="AO70342" s="9"/>
      <c r="AP70342" s="9"/>
      <c r="AQ70342" s="9"/>
    </row>
    <row r="70343" spans="41:43" x14ac:dyDescent="0.3">
      <c r="AO70343" s="9"/>
      <c r="AP70343" s="9"/>
      <c r="AQ70343" s="9"/>
    </row>
    <row r="70344" spans="41:43" x14ac:dyDescent="0.3">
      <c r="AO70344" s="9"/>
      <c r="AP70344" s="9"/>
      <c r="AQ70344" s="9"/>
    </row>
    <row r="70345" spans="41:43" x14ac:dyDescent="0.3">
      <c r="AO70345" s="9"/>
      <c r="AP70345" s="9"/>
      <c r="AQ70345" s="9"/>
    </row>
    <row r="70346" spans="41:43" x14ac:dyDescent="0.3">
      <c r="AO70346" s="9"/>
      <c r="AP70346" s="9"/>
      <c r="AQ70346" s="9"/>
    </row>
    <row r="70347" spans="41:43" x14ac:dyDescent="0.3">
      <c r="AO70347" s="9"/>
      <c r="AP70347" s="9"/>
      <c r="AQ70347" s="9"/>
    </row>
    <row r="70348" spans="41:43" x14ac:dyDescent="0.3">
      <c r="AO70348" s="9"/>
      <c r="AP70348" s="9"/>
      <c r="AQ70348" s="9"/>
    </row>
    <row r="70349" spans="41:43" x14ac:dyDescent="0.3">
      <c r="AO70349" s="9"/>
      <c r="AP70349" s="9"/>
      <c r="AQ70349" s="9"/>
    </row>
    <row r="70350" spans="41:43" x14ac:dyDescent="0.3">
      <c r="AO70350" s="9"/>
      <c r="AP70350" s="9"/>
      <c r="AQ70350" s="9"/>
    </row>
    <row r="70351" spans="41:43" x14ac:dyDescent="0.3">
      <c r="AO70351" s="9"/>
      <c r="AP70351" s="9"/>
      <c r="AQ70351" s="9"/>
    </row>
    <row r="70352" spans="41:43" x14ac:dyDescent="0.3">
      <c r="AO70352" s="9"/>
      <c r="AP70352" s="9"/>
      <c r="AQ70352" s="9"/>
    </row>
    <row r="70353" spans="41:43" x14ac:dyDescent="0.3">
      <c r="AO70353" s="9"/>
      <c r="AP70353" s="9"/>
      <c r="AQ70353" s="9"/>
    </row>
    <row r="70354" spans="41:43" x14ac:dyDescent="0.3">
      <c r="AO70354" s="9"/>
      <c r="AP70354" s="9"/>
      <c r="AQ70354" s="9"/>
    </row>
    <row r="70355" spans="41:43" x14ac:dyDescent="0.3">
      <c r="AO70355" s="9"/>
      <c r="AP70355" s="9"/>
      <c r="AQ70355" s="9"/>
    </row>
    <row r="70356" spans="41:43" x14ac:dyDescent="0.3">
      <c r="AO70356" s="9"/>
      <c r="AP70356" s="9"/>
      <c r="AQ70356" s="9"/>
    </row>
    <row r="70357" spans="41:43" x14ac:dyDescent="0.3">
      <c r="AO70357" s="9"/>
      <c r="AP70357" s="9"/>
      <c r="AQ70357" s="9"/>
    </row>
    <row r="70358" spans="41:43" x14ac:dyDescent="0.3">
      <c r="AO70358" s="9"/>
      <c r="AP70358" s="9"/>
      <c r="AQ70358" s="9"/>
    </row>
    <row r="70359" spans="41:43" x14ac:dyDescent="0.3">
      <c r="AO70359" s="9"/>
      <c r="AP70359" s="9"/>
      <c r="AQ70359" s="9"/>
    </row>
    <row r="70360" spans="41:43" x14ac:dyDescent="0.3">
      <c r="AO70360" s="9"/>
      <c r="AP70360" s="9"/>
      <c r="AQ70360" s="9"/>
    </row>
    <row r="70361" spans="41:43" x14ac:dyDescent="0.3">
      <c r="AO70361" s="9"/>
      <c r="AP70361" s="9"/>
      <c r="AQ70361" s="9"/>
    </row>
    <row r="70362" spans="41:43" x14ac:dyDescent="0.3">
      <c r="AO70362" s="9"/>
      <c r="AP70362" s="9"/>
      <c r="AQ70362" s="9"/>
    </row>
    <row r="70363" spans="41:43" x14ac:dyDescent="0.3">
      <c r="AO70363" s="9"/>
      <c r="AP70363" s="9"/>
      <c r="AQ70363" s="9"/>
    </row>
    <row r="70364" spans="41:43" x14ac:dyDescent="0.3">
      <c r="AO70364" s="9"/>
      <c r="AP70364" s="9"/>
      <c r="AQ70364" s="9"/>
    </row>
    <row r="70365" spans="41:43" x14ac:dyDescent="0.3">
      <c r="AO70365" s="9"/>
      <c r="AP70365" s="9"/>
      <c r="AQ70365" s="9"/>
    </row>
    <row r="70366" spans="41:43" x14ac:dyDescent="0.3">
      <c r="AO70366" s="9"/>
      <c r="AP70366" s="9"/>
      <c r="AQ70366" s="9"/>
    </row>
    <row r="70367" spans="41:43" x14ac:dyDescent="0.3">
      <c r="AO70367" s="9"/>
      <c r="AP70367" s="9"/>
      <c r="AQ70367" s="9"/>
    </row>
    <row r="70368" spans="41:43" x14ac:dyDescent="0.3">
      <c r="AO70368" s="9"/>
      <c r="AP70368" s="9"/>
      <c r="AQ70368" s="9"/>
    </row>
    <row r="70369" spans="41:43" x14ac:dyDescent="0.3">
      <c r="AO70369" s="9"/>
      <c r="AP70369" s="9"/>
      <c r="AQ70369" s="9"/>
    </row>
    <row r="70370" spans="41:43" x14ac:dyDescent="0.3">
      <c r="AO70370" s="9"/>
      <c r="AP70370" s="9"/>
      <c r="AQ70370" s="9"/>
    </row>
    <row r="70371" spans="41:43" x14ac:dyDescent="0.3">
      <c r="AO70371" s="9"/>
      <c r="AP70371" s="9"/>
      <c r="AQ70371" s="9"/>
    </row>
    <row r="70372" spans="41:43" x14ac:dyDescent="0.3">
      <c r="AO70372" s="9"/>
      <c r="AP70372" s="9"/>
      <c r="AQ70372" s="9"/>
    </row>
    <row r="70373" spans="41:43" x14ac:dyDescent="0.3">
      <c r="AO70373" s="9"/>
      <c r="AP70373" s="9"/>
      <c r="AQ70373" s="9"/>
    </row>
    <row r="70374" spans="41:43" x14ac:dyDescent="0.3">
      <c r="AO70374" s="9"/>
      <c r="AP70374" s="9"/>
      <c r="AQ70374" s="9"/>
    </row>
    <row r="70375" spans="41:43" x14ac:dyDescent="0.3">
      <c r="AO70375" s="9"/>
      <c r="AP70375" s="9"/>
      <c r="AQ70375" s="9"/>
    </row>
    <row r="70376" spans="41:43" x14ac:dyDescent="0.3">
      <c r="AO70376" s="9"/>
      <c r="AP70376" s="9"/>
      <c r="AQ70376" s="9"/>
    </row>
    <row r="70377" spans="41:43" x14ac:dyDescent="0.3">
      <c r="AO70377" s="9"/>
      <c r="AP70377" s="9"/>
      <c r="AQ70377" s="9"/>
    </row>
    <row r="70378" spans="41:43" x14ac:dyDescent="0.3">
      <c r="AO70378" s="9"/>
      <c r="AP70378" s="9"/>
      <c r="AQ70378" s="9"/>
    </row>
    <row r="70379" spans="41:43" x14ac:dyDescent="0.3">
      <c r="AO70379" s="9"/>
      <c r="AP70379" s="9"/>
      <c r="AQ70379" s="9"/>
    </row>
    <row r="70380" spans="41:43" x14ac:dyDescent="0.3">
      <c r="AO70380" s="9"/>
      <c r="AP70380" s="9"/>
      <c r="AQ70380" s="9"/>
    </row>
    <row r="70381" spans="41:43" x14ac:dyDescent="0.3">
      <c r="AO70381" s="9"/>
      <c r="AP70381" s="9"/>
      <c r="AQ70381" s="9"/>
    </row>
    <row r="70382" spans="41:43" x14ac:dyDescent="0.3">
      <c r="AO70382" s="9"/>
      <c r="AP70382" s="9"/>
      <c r="AQ70382" s="9"/>
    </row>
    <row r="70383" spans="41:43" x14ac:dyDescent="0.3">
      <c r="AO70383" s="9"/>
      <c r="AP70383" s="9"/>
      <c r="AQ70383" s="9"/>
    </row>
    <row r="70384" spans="41:43" x14ac:dyDescent="0.3">
      <c r="AO70384" s="9"/>
      <c r="AP70384" s="9"/>
      <c r="AQ70384" s="9"/>
    </row>
    <row r="70385" spans="41:43" x14ac:dyDescent="0.3">
      <c r="AO70385" s="9"/>
      <c r="AP70385" s="9"/>
      <c r="AQ70385" s="9"/>
    </row>
    <row r="70386" spans="41:43" x14ac:dyDescent="0.3">
      <c r="AO70386" s="9"/>
      <c r="AP70386" s="9"/>
      <c r="AQ70386" s="9"/>
    </row>
    <row r="70387" spans="41:43" x14ac:dyDescent="0.3">
      <c r="AO70387" s="9"/>
      <c r="AP70387" s="9"/>
      <c r="AQ70387" s="9"/>
    </row>
    <row r="70388" spans="41:43" x14ac:dyDescent="0.3">
      <c r="AO70388" s="9"/>
      <c r="AP70388" s="9"/>
      <c r="AQ70388" s="9"/>
    </row>
    <row r="70389" spans="41:43" x14ac:dyDescent="0.3">
      <c r="AO70389" s="9"/>
      <c r="AP70389" s="9"/>
      <c r="AQ70389" s="9"/>
    </row>
    <row r="70390" spans="41:43" x14ac:dyDescent="0.3">
      <c r="AO70390" s="9"/>
      <c r="AP70390" s="9"/>
      <c r="AQ70390" s="9"/>
    </row>
    <row r="70391" spans="41:43" x14ac:dyDescent="0.3">
      <c r="AO70391" s="9"/>
      <c r="AP70391" s="9"/>
      <c r="AQ70391" s="9"/>
    </row>
    <row r="70392" spans="41:43" x14ac:dyDescent="0.3">
      <c r="AO70392" s="9"/>
      <c r="AP70392" s="9"/>
      <c r="AQ70392" s="9"/>
    </row>
    <row r="70393" spans="41:43" x14ac:dyDescent="0.3">
      <c r="AO70393" s="9"/>
      <c r="AP70393" s="9"/>
      <c r="AQ70393" s="9"/>
    </row>
    <row r="70394" spans="41:43" x14ac:dyDescent="0.3">
      <c r="AO70394" s="9"/>
      <c r="AP70394" s="9"/>
      <c r="AQ70394" s="9"/>
    </row>
    <row r="70395" spans="41:43" x14ac:dyDescent="0.3">
      <c r="AO70395" s="9"/>
      <c r="AP70395" s="9"/>
      <c r="AQ70395" s="9"/>
    </row>
    <row r="70396" spans="41:43" x14ac:dyDescent="0.3">
      <c r="AO70396" s="9"/>
      <c r="AP70396" s="9"/>
      <c r="AQ70396" s="9"/>
    </row>
    <row r="70397" spans="41:43" x14ac:dyDescent="0.3">
      <c r="AO70397" s="9"/>
      <c r="AP70397" s="9"/>
      <c r="AQ70397" s="9"/>
    </row>
    <row r="70398" spans="41:43" x14ac:dyDescent="0.3">
      <c r="AO70398" s="9"/>
      <c r="AP70398" s="9"/>
      <c r="AQ70398" s="9"/>
    </row>
    <row r="70399" spans="41:43" x14ac:dyDescent="0.3">
      <c r="AO70399" s="9"/>
      <c r="AP70399" s="9"/>
      <c r="AQ70399" s="9"/>
    </row>
    <row r="70400" spans="41:43" x14ac:dyDescent="0.3">
      <c r="AO70400" s="9"/>
      <c r="AP70400" s="9"/>
      <c r="AQ70400" s="9"/>
    </row>
    <row r="70401" spans="41:43" x14ac:dyDescent="0.3">
      <c r="AO70401" s="9"/>
      <c r="AP70401" s="9"/>
      <c r="AQ70401" s="9"/>
    </row>
    <row r="70402" spans="41:43" x14ac:dyDescent="0.3">
      <c r="AO70402" s="9"/>
      <c r="AP70402" s="9"/>
      <c r="AQ70402" s="9"/>
    </row>
    <row r="70403" spans="41:43" x14ac:dyDescent="0.3">
      <c r="AO70403" s="9"/>
      <c r="AP70403" s="9"/>
      <c r="AQ70403" s="9"/>
    </row>
    <row r="70404" spans="41:43" x14ac:dyDescent="0.3">
      <c r="AO70404" s="9"/>
      <c r="AP70404" s="9"/>
      <c r="AQ70404" s="9"/>
    </row>
    <row r="70405" spans="41:43" x14ac:dyDescent="0.3">
      <c r="AO70405" s="9"/>
      <c r="AP70405" s="9"/>
      <c r="AQ70405" s="9"/>
    </row>
    <row r="70406" spans="41:43" x14ac:dyDescent="0.3">
      <c r="AO70406" s="9"/>
      <c r="AP70406" s="9"/>
      <c r="AQ70406" s="9"/>
    </row>
    <row r="70407" spans="41:43" x14ac:dyDescent="0.3">
      <c r="AO70407" s="9"/>
      <c r="AP70407" s="9"/>
      <c r="AQ70407" s="9"/>
    </row>
    <row r="70408" spans="41:43" x14ac:dyDescent="0.3">
      <c r="AO70408" s="9"/>
      <c r="AP70408" s="9"/>
      <c r="AQ70408" s="9"/>
    </row>
    <row r="70409" spans="41:43" x14ac:dyDescent="0.3">
      <c r="AO70409" s="9"/>
      <c r="AP70409" s="9"/>
      <c r="AQ70409" s="9"/>
    </row>
    <row r="70410" spans="41:43" x14ac:dyDescent="0.3">
      <c r="AO70410" s="9"/>
      <c r="AP70410" s="9"/>
      <c r="AQ70410" s="9"/>
    </row>
    <row r="70411" spans="41:43" x14ac:dyDescent="0.3">
      <c r="AO70411" s="9"/>
      <c r="AP70411" s="9"/>
      <c r="AQ70411" s="9"/>
    </row>
    <row r="70412" spans="41:43" x14ac:dyDescent="0.3">
      <c r="AO70412" s="9"/>
      <c r="AP70412" s="9"/>
      <c r="AQ70412" s="9"/>
    </row>
    <row r="70413" spans="41:43" x14ac:dyDescent="0.3">
      <c r="AO70413" s="9"/>
      <c r="AP70413" s="9"/>
      <c r="AQ70413" s="9"/>
    </row>
    <row r="70414" spans="41:43" x14ac:dyDescent="0.3">
      <c r="AO70414" s="9"/>
      <c r="AP70414" s="9"/>
      <c r="AQ70414" s="9"/>
    </row>
    <row r="70415" spans="41:43" x14ac:dyDescent="0.3">
      <c r="AO70415" s="9"/>
      <c r="AP70415" s="9"/>
      <c r="AQ70415" s="9"/>
    </row>
    <row r="70416" spans="41:43" x14ac:dyDescent="0.3">
      <c r="AO70416" s="9"/>
      <c r="AP70416" s="9"/>
      <c r="AQ70416" s="9"/>
    </row>
    <row r="70417" spans="41:43" x14ac:dyDescent="0.3">
      <c r="AO70417" s="9"/>
      <c r="AP70417" s="9"/>
      <c r="AQ70417" s="9"/>
    </row>
    <row r="70418" spans="41:43" x14ac:dyDescent="0.3">
      <c r="AO70418" s="9"/>
      <c r="AP70418" s="9"/>
      <c r="AQ70418" s="9"/>
    </row>
    <row r="70419" spans="41:43" x14ac:dyDescent="0.3">
      <c r="AO70419" s="9"/>
      <c r="AP70419" s="9"/>
      <c r="AQ70419" s="9"/>
    </row>
    <row r="70420" spans="41:43" x14ac:dyDescent="0.3">
      <c r="AO70420" s="9"/>
      <c r="AP70420" s="9"/>
      <c r="AQ70420" s="9"/>
    </row>
    <row r="70421" spans="41:43" x14ac:dyDescent="0.3">
      <c r="AO70421" s="9"/>
      <c r="AP70421" s="9"/>
      <c r="AQ70421" s="9"/>
    </row>
    <row r="70422" spans="41:43" x14ac:dyDescent="0.3">
      <c r="AO70422" s="9"/>
      <c r="AP70422" s="9"/>
      <c r="AQ70422" s="9"/>
    </row>
    <row r="70423" spans="41:43" x14ac:dyDescent="0.3">
      <c r="AO70423" s="9"/>
      <c r="AP70423" s="9"/>
      <c r="AQ70423" s="9"/>
    </row>
    <row r="70424" spans="41:43" x14ac:dyDescent="0.3">
      <c r="AO70424" s="9"/>
      <c r="AP70424" s="9"/>
      <c r="AQ70424" s="9"/>
    </row>
    <row r="70425" spans="41:43" x14ac:dyDescent="0.3">
      <c r="AO70425" s="9"/>
      <c r="AP70425" s="9"/>
      <c r="AQ70425" s="9"/>
    </row>
    <row r="70426" spans="41:43" x14ac:dyDescent="0.3">
      <c r="AO70426" s="9"/>
      <c r="AP70426" s="9"/>
      <c r="AQ70426" s="9"/>
    </row>
    <row r="70427" spans="41:43" x14ac:dyDescent="0.3">
      <c r="AO70427" s="9"/>
      <c r="AP70427" s="9"/>
      <c r="AQ70427" s="9"/>
    </row>
    <row r="70428" spans="41:43" x14ac:dyDescent="0.3">
      <c r="AO70428" s="9"/>
      <c r="AP70428" s="9"/>
      <c r="AQ70428" s="9"/>
    </row>
    <row r="70429" spans="41:43" x14ac:dyDescent="0.3">
      <c r="AO70429" s="9"/>
      <c r="AP70429" s="9"/>
      <c r="AQ70429" s="9"/>
    </row>
    <row r="70430" spans="41:43" x14ac:dyDescent="0.3">
      <c r="AO70430" s="9"/>
      <c r="AP70430" s="9"/>
      <c r="AQ70430" s="9"/>
    </row>
    <row r="70431" spans="41:43" x14ac:dyDescent="0.3">
      <c r="AO70431" s="9"/>
      <c r="AP70431" s="9"/>
      <c r="AQ70431" s="9"/>
    </row>
    <row r="70432" spans="41:43" x14ac:dyDescent="0.3">
      <c r="AO70432" s="9"/>
      <c r="AP70432" s="9"/>
      <c r="AQ70432" s="9"/>
    </row>
    <row r="70433" spans="41:43" x14ac:dyDescent="0.3">
      <c r="AO70433" s="9"/>
      <c r="AP70433" s="9"/>
      <c r="AQ70433" s="9"/>
    </row>
    <row r="70434" spans="41:43" x14ac:dyDescent="0.3">
      <c r="AO70434" s="9"/>
      <c r="AP70434" s="9"/>
      <c r="AQ70434" s="9"/>
    </row>
    <row r="70435" spans="41:43" x14ac:dyDescent="0.3">
      <c r="AO70435" s="9"/>
      <c r="AP70435" s="9"/>
      <c r="AQ70435" s="9"/>
    </row>
    <row r="70436" spans="41:43" x14ac:dyDescent="0.3">
      <c r="AO70436" s="9"/>
      <c r="AP70436" s="9"/>
      <c r="AQ70436" s="9"/>
    </row>
    <row r="70437" spans="41:43" x14ac:dyDescent="0.3">
      <c r="AO70437" s="9"/>
      <c r="AP70437" s="9"/>
      <c r="AQ70437" s="9"/>
    </row>
    <row r="70438" spans="41:43" x14ac:dyDescent="0.3">
      <c r="AO70438" s="9"/>
      <c r="AP70438" s="9"/>
      <c r="AQ70438" s="9"/>
    </row>
    <row r="70439" spans="41:43" x14ac:dyDescent="0.3">
      <c r="AO70439" s="9"/>
      <c r="AP70439" s="9"/>
      <c r="AQ70439" s="9"/>
    </row>
    <row r="70440" spans="41:43" x14ac:dyDescent="0.3">
      <c r="AO70440" s="9"/>
      <c r="AP70440" s="9"/>
      <c r="AQ70440" s="9"/>
    </row>
    <row r="70441" spans="41:43" x14ac:dyDescent="0.3">
      <c r="AO70441" s="9"/>
      <c r="AP70441" s="9"/>
      <c r="AQ70441" s="9"/>
    </row>
    <row r="70442" spans="41:43" x14ac:dyDescent="0.3">
      <c r="AO70442" s="9"/>
      <c r="AP70442" s="9"/>
      <c r="AQ70442" s="9"/>
    </row>
    <row r="70443" spans="41:43" x14ac:dyDescent="0.3">
      <c r="AO70443" s="9"/>
      <c r="AP70443" s="9"/>
      <c r="AQ70443" s="9"/>
    </row>
    <row r="70444" spans="41:43" x14ac:dyDescent="0.3">
      <c r="AO70444" s="9"/>
      <c r="AP70444" s="9"/>
      <c r="AQ70444" s="9"/>
    </row>
    <row r="70445" spans="41:43" x14ac:dyDescent="0.3">
      <c r="AO70445" s="9"/>
      <c r="AP70445" s="9"/>
      <c r="AQ70445" s="9"/>
    </row>
    <row r="70446" spans="41:43" x14ac:dyDescent="0.3">
      <c r="AO70446" s="9"/>
      <c r="AP70446" s="9"/>
      <c r="AQ70446" s="9"/>
    </row>
    <row r="70447" spans="41:43" x14ac:dyDescent="0.3">
      <c r="AO70447" s="9"/>
      <c r="AP70447" s="9"/>
      <c r="AQ70447" s="9"/>
    </row>
    <row r="70448" spans="41:43" x14ac:dyDescent="0.3">
      <c r="AO70448" s="9"/>
      <c r="AP70448" s="9"/>
      <c r="AQ70448" s="9"/>
    </row>
    <row r="70449" spans="41:43" x14ac:dyDescent="0.3">
      <c r="AO70449" s="9"/>
      <c r="AP70449" s="9"/>
      <c r="AQ70449" s="9"/>
    </row>
    <row r="70450" spans="41:43" x14ac:dyDescent="0.3">
      <c r="AO70450" s="9"/>
      <c r="AP70450" s="9"/>
      <c r="AQ70450" s="9"/>
    </row>
    <row r="70451" spans="41:43" x14ac:dyDescent="0.3">
      <c r="AO70451" s="9"/>
      <c r="AP70451" s="9"/>
      <c r="AQ70451" s="9"/>
    </row>
    <row r="70452" spans="41:43" x14ac:dyDescent="0.3">
      <c r="AO70452" s="9"/>
      <c r="AP70452" s="9"/>
      <c r="AQ70452" s="9"/>
    </row>
    <row r="70453" spans="41:43" x14ac:dyDescent="0.3">
      <c r="AO70453" s="9"/>
      <c r="AP70453" s="9"/>
      <c r="AQ70453" s="9"/>
    </row>
    <row r="70454" spans="41:43" x14ac:dyDescent="0.3">
      <c r="AO70454" s="9"/>
      <c r="AP70454" s="9"/>
      <c r="AQ70454" s="9"/>
    </row>
    <row r="70455" spans="41:43" x14ac:dyDescent="0.3">
      <c r="AO70455" s="9"/>
      <c r="AP70455" s="9"/>
      <c r="AQ70455" s="9"/>
    </row>
    <row r="70456" spans="41:43" x14ac:dyDescent="0.3">
      <c r="AO70456" s="9"/>
      <c r="AP70456" s="9"/>
      <c r="AQ70456" s="9"/>
    </row>
    <row r="70457" spans="41:43" x14ac:dyDescent="0.3">
      <c r="AO70457" s="9"/>
      <c r="AP70457" s="9"/>
      <c r="AQ70457" s="9"/>
    </row>
    <row r="70458" spans="41:43" x14ac:dyDescent="0.3">
      <c r="AO70458" s="9"/>
      <c r="AP70458" s="9"/>
      <c r="AQ70458" s="9"/>
    </row>
    <row r="70459" spans="41:43" x14ac:dyDescent="0.3">
      <c r="AO70459" s="9"/>
      <c r="AP70459" s="9"/>
      <c r="AQ70459" s="9"/>
    </row>
    <row r="70460" spans="41:43" x14ac:dyDescent="0.3">
      <c r="AO70460" s="9"/>
      <c r="AP70460" s="9"/>
      <c r="AQ70460" s="9"/>
    </row>
    <row r="70461" spans="41:43" x14ac:dyDescent="0.3">
      <c r="AO70461" s="9"/>
      <c r="AP70461" s="9"/>
      <c r="AQ70461" s="9"/>
    </row>
    <row r="70462" spans="41:43" x14ac:dyDescent="0.3">
      <c r="AO70462" s="9"/>
      <c r="AP70462" s="9"/>
      <c r="AQ70462" s="9"/>
    </row>
    <row r="70463" spans="41:43" x14ac:dyDescent="0.3">
      <c r="AO70463" s="9"/>
      <c r="AP70463" s="9"/>
      <c r="AQ70463" s="9"/>
    </row>
    <row r="70464" spans="41:43" x14ac:dyDescent="0.3">
      <c r="AO70464" s="9"/>
      <c r="AP70464" s="9"/>
      <c r="AQ70464" s="9"/>
    </row>
    <row r="70465" spans="41:43" x14ac:dyDescent="0.3">
      <c r="AO70465" s="9"/>
      <c r="AP70465" s="9"/>
      <c r="AQ70465" s="9"/>
    </row>
    <row r="70466" spans="41:43" x14ac:dyDescent="0.3">
      <c r="AO70466" s="9"/>
      <c r="AP70466" s="9"/>
      <c r="AQ70466" s="9"/>
    </row>
    <row r="70467" spans="41:43" x14ac:dyDescent="0.3">
      <c r="AO70467" s="9"/>
      <c r="AP70467" s="9"/>
      <c r="AQ70467" s="9"/>
    </row>
    <row r="70468" spans="41:43" x14ac:dyDescent="0.3">
      <c r="AO70468" s="9"/>
      <c r="AP70468" s="9"/>
      <c r="AQ70468" s="9"/>
    </row>
    <row r="70469" spans="41:43" x14ac:dyDescent="0.3">
      <c r="AO70469" s="9"/>
      <c r="AP70469" s="9"/>
      <c r="AQ70469" s="9"/>
    </row>
    <row r="70470" spans="41:43" x14ac:dyDescent="0.3">
      <c r="AO70470" s="9"/>
      <c r="AP70470" s="9"/>
      <c r="AQ70470" s="9"/>
    </row>
    <row r="70471" spans="41:43" x14ac:dyDescent="0.3">
      <c r="AO70471" s="9"/>
      <c r="AP70471" s="9"/>
      <c r="AQ70471" s="9"/>
    </row>
    <row r="70472" spans="41:43" x14ac:dyDescent="0.3">
      <c r="AO70472" s="9"/>
      <c r="AP70472" s="9"/>
      <c r="AQ70472" s="9"/>
    </row>
    <row r="70473" spans="41:43" x14ac:dyDescent="0.3">
      <c r="AO70473" s="9"/>
      <c r="AP70473" s="9"/>
      <c r="AQ70473" s="9"/>
    </row>
    <row r="70474" spans="41:43" x14ac:dyDescent="0.3">
      <c r="AO70474" s="9"/>
      <c r="AP70474" s="9"/>
      <c r="AQ70474" s="9"/>
    </row>
    <row r="70475" spans="41:43" x14ac:dyDescent="0.3">
      <c r="AO70475" s="9"/>
      <c r="AP70475" s="9"/>
      <c r="AQ70475" s="9"/>
    </row>
    <row r="70476" spans="41:43" x14ac:dyDescent="0.3">
      <c r="AO70476" s="9"/>
      <c r="AP70476" s="9"/>
      <c r="AQ70476" s="9"/>
    </row>
    <row r="70477" spans="41:43" x14ac:dyDescent="0.3">
      <c r="AO70477" s="9"/>
      <c r="AP70477" s="9"/>
      <c r="AQ70477" s="9"/>
    </row>
    <row r="70478" spans="41:43" x14ac:dyDescent="0.3">
      <c r="AO70478" s="9"/>
      <c r="AP70478" s="9"/>
      <c r="AQ70478" s="9"/>
    </row>
    <row r="70479" spans="41:43" x14ac:dyDescent="0.3">
      <c r="AO70479" s="9"/>
      <c r="AP70479" s="9"/>
      <c r="AQ70479" s="9"/>
    </row>
    <row r="70480" spans="41:43" x14ac:dyDescent="0.3">
      <c r="AO70480" s="9"/>
      <c r="AP70480" s="9"/>
      <c r="AQ70480" s="9"/>
    </row>
    <row r="70481" spans="41:43" x14ac:dyDescent="0.3">
      <c r="AO70481" s="9"/>
      <c r="AP70481" s="9"/>
      <c r="AQ70481" s="9"/>
    </row>
    <row r="70482" spans="41:43" x14ac:dyDescent="0.3">
      <c r="AO70482" s="9"/>
      <c r="AP70482" s="9"/>
      <c r="AQ70482" s="9"/>
    </row>
    <row r="70483" spans="41:43" x14ac:dyDescent="0.3">
      <c r="AO70483" s="9"/>
      <c r="AP70483" s="9"/>
      <c r="AQ70483" s="9"/>
    </row>
    <row r="70484" spans="41:43" x14ac:dyDescent="0.3">
      <c r="AO70484" s="9"/>
      <c r="AP70484" s="9"/>
      <c r="AQ70484" s="9"/>
    </row>
    <row r="70485" spans="41:43" x14ac:dyDescent="0.3">
      <c r="AO70485" s="9"/>
      <c r="AP70485" s="9"/>
      <c r="AQ70485" s="9"/>
    </row>
    <row r="70486" spans="41:43" x14ac:dyDescent="0.3">
      <c r="AO70486" s="9"/>
      <c r="AP70486" s="9"/>
      <c r="AQ70486" s="9"/>
    </row>
    <row r="70487" spans="41:43" x14ac:dyDescent="0.3">
      <c r="AO70487" s="9"/>
      <c r="AP70487" s="9"/>
      <c r="AQ70487" s="9"/>
    </row>
    <row r="70488" spans="41:43" x14ac:dyDescent="0.3">
      <c r="AO70488" s="9"/>
      <c r="AP70488" s="9"/>
      <c r="AQ70488" s="9"/>
    </row>
    <row r="70489" spans="41:43" x14ac:dyDescent="0.3">
      <c r="AO70489" s="9"/>
      <c r="AP70489" s="9"/>
      <c r="AQ70489" s="9"/>
    </row>
    <row r="70490" spans="41:43" x14ac:dyDescent="0.3">
      <c r="AO70490" s="9"/>
      <c r="AP70490" s="9"/>
      <c r="AQ70490" s="9"/>
    </row>
    <row r="70491" spans="41:43" x14ac:dyDescent="0.3">
      <c r="AO70491" s="9"/>
      <c r="AP70491" s="9"/>
      <c r="AQ70491" s="9"/>
    </row>
    <row r="70492" spans="41:43" x14ac:dyDescent="0.3">
      <c r="AO70492" s="9"/>
      <c r="AP70492" s="9"/>
      <c r="AQ70492" s="9"/>
    </row>
    <row r="70493" spans="41:43" x14ac:dyDescent="0.3">
      <c r="AO70493" s="9"/>
      <c r="AP70493" s="9"/>
      <c r="AQ70493" s="9"/>
    </row>
    <row r="70494" spans="41:43" x14ac:dyDescent="0.3">
      <c r="AO70494" s="9"/>
      <c r="AP70494" s="9"/>
      <c r="AQ70494" s="9"/>
    </row>
    <row r="70495" spans="41:43" x14ac:dyDescent="0.3">
      <c r="AO70495" s="9"/>
      <c r="AP70495" s="9"/>
      <c r="AQ70495" s="9"/>
    </row>
    <row r="70496" spans="41:43" x14ac:dyDescent="0.3">
      <c r="AO70496" s="9"/>
      <c r="AP70496" s="9"/>
      <c r="AQ70496" s="9"/>
    </row>
    <row r="70497" spans="41:43" x14ac:dyDescent="0.3">
      <c r="AO70497" s="9"/>
      <c r="AP70497" s="9"/>
      <c r="AQ70497" s="9"/>
    </row>
    <row r="70498" spans="41:43" x14ac:dyDescent="0.3">
      <c r="AO70498" s="9"/>
      <c r="AP70498" s="9"/>
      <c r="AQ70498" s="9"/>
    </row>
    <row r="70499" spans="41:43" x14ac:dyDescent="0.3">
      <c r="AO70499" s="9"/>
      <c r="AP70499" s="9"/>
      <c r="AQ70499" s="9"/>
    </row>
    <row r="70500" spans="41:43" x14ac:dyDescent="0.3">
      <c r="AO70500" s="9"/>
      <c r="AP70500" s="9"/>
      <c r="AQ70500" s="9"/>
    </row>
    <row r="70501" spans="41:43" x14ac:dyDescent="0.3">
      <c r="AO70501" s="9"/>
      <c r="AP70501" s="9"/>
      <c r="AQ70501" s="9"/>
    </row>
    <row r="70502" spans="41:43" x14ac:dyDescent="0.3">
      <c r="AO70502" s="9"/>
      <c r="AP70502" s="9"/>
      <c r="AQ70502" s="9"/>
    </row>
    <row r="70503" spans="41:43" x14ac:dyDescent="0.3">
      <c r="AO70503" s="9"/>
      <c r="AP70503" s="9"/>
      <c r="AQ70503" s="9"/>
    </row>
    <row r="70504" spans="41:43" x14ac:dyDescent="0.3">
      <c r="AO70504" s="9"/>
      <c r="AP70504" s="9"/>
      <c r="AQ70504" s="9"/>
    </row>
    <row r="70505" spans="41:43" x14ac:dyDescent="0.3">
      <c r="AO70505" s="9"/>
      <c r="AP70505" s="9"/>
      <c r="AQ70505" s="9"/>
    </row>
    <row r="70506" spans="41:43" x14ac:dyDescent="0.3">
      <c r="AO70506" s="9"/>
      <c r="AP70506" s="9"/>
      <c r="AQ70506" s="9"/>
    </row>
    <row r="70507" spans="41:43" x14ac:dyDescent="0.3">
      <c r="AO70507" s="9"/>
      <c r="AP70507" s="9"/>
      <c r="AQ70507" s="9"/>
    </row>
    <row r="70508" spans="41:43" x14ac:dyDescent="0.3">
      <c r="AO70508" s="9"/>
      <c r="AP70508" s="9"/>
      <c r="AQ70508" s="9"/>
    </row>
    <row r="70509" spans="41:43" x14ac:dyDescent="0.3">
      <c r="AO70509" s="9"/>
      <c r="AP70509" s="9"/>
      <c r="AQ70509" s="9"/>
    </row>
    <row r="70510" spans="41:43" x14ac:dyDescent="0.3">
      <c r="AO70510" s="9"/>
      <c r="AP70510" s="9"/>
      <c r="AQ70510" s="9"/>
    </row>
    <row r="70511" spans="41:43" x14ac:dyDescent="0.3">
      <c r="AO70511" s="9"/>
      <c r="AP70511" s="9"/>
      <c r="AQ70511" s="9"/>
    </row>
    <row r="70512" spans="41:43" x14ac:dyDescent="0.3">
      <c r="AO70512" s="9"/>
      <c r="AP70512" s="9"/>
      <c r="AQ70512" s="9"/>
    </row>
    <row r="70513" spans="41:43" x14ac:dyDescent="0.3">
      <c r="AO70513" s="9"/>
      <c r="AP70513" s="9"/>
      <c r="AQ70513" s="9"/>
    </row>
    <row r="70514" spans="41:43" x14ac:dyDescent="0.3">
      <c r="AO70514" s="9"/>
      <c r="AP70514" s="9"/>
      <c r="AQ70514" s="9"/>
    </row>
    <row r="70515" spans="41:43" x14ac:dyDescent="0.3">
      <c r="AO70515" s="9"/>
      <c r="AP70515" s="9"/>
      <c r="AQ70515" s="9"/>
    </row>
    <row r="70516" spans="41:43" x14ac:dyDescent="0.3">
      <c r="AO70516" s="9"/>
      <c r="AP70516" s="9"/>
      <c r="AQ70516" s="9"/>
    </row>
    <row r="70517" spans="41:43" x14ac:dyDescent="0.3">
      <c r="AO70517" s="9"/>
      <c r="AP70517" s="9"/>
      <c r="AQ70517" s="9"/>
    </row>
    <row r="70518" spans="41:43" x14ac:dyDescent="0.3">
      <c r="AO70518" s="9"/>
      <c r="AP70518" s="9"/>
      <c r="AQ70518" s="9"/>
    </row>
    <row r="70519" spans="41:43" x14ac:dyDescent="0.3">
      <c r="AO70519" s="9"/>
      <c r="AP70519" s="9"/>
      <c r="AQ70519" s="9"/>
    </row>
    <row r="70520" spans="41:43" x14ac:dyDescent="0.3">
      <c r="AO70520" s="9"/>
      <c r="AP70520" s="9"/>
      <c r="AQ70520" s="9"/>
    </row>
    <row r="70521" spans="41:43" x14ac:dyDescent="0.3">
      <c r="AO70521" s="9"/>
      <c r="AP70521" s="9"/>
      <c r="AQ70521" s="9"/>
    </row>
    <row r="70522" spans="41:43" x14ac:dyDescent="0.3">
      <c r="AO70522" s="9"/>
      <c r="AP70522" s="9"/>
      <c r="AQ70522" s="9"/>
    </row>
    <row r="70523" spans="41:43" x14ac:dyDescent="0.3">
      <c r="AO70523" s="9"/>
      <c r="AP70523" s="9"/>
      <c r="AQ70523" s="9"/>
    </row>
    <row r="70524" spans="41:43" x14ac:dyDescent="0.3">
      <c r="AO70524" s="9"/>
      <c r="AP70524" s="9"/>
      <c r="AQ70524" s="9"/>
    </row>
    <row r="70525" spans="41:43" x14ac:dyDescent="0.3">
      <c r="AO70525" s="9"/>
      <c r="AP70525" s="9"/>
      <c r="AQ70525" s="9"/>
    </row>
    <row r="70526" spans="41:43" x14ac:dyDescent="0.3">
      <c r="AO70526" s="9"/>
      <c r="AP70526" s="9"/>
      <c r="AQ70526" s="9"/>
    </row>
    <row r="70527" spans="41:43" x14ac:dyDescent="0.3">
      <c r="AO70527" s="9"/>
      <c r="AP70527" s="9"/>
      <c r="AQ70527" s="9"/>
    </row>
    <row r="70528" spans="41:43" x14ac:dyDescent="0.3">
      <c r="AO70528" s="9"/>
      <c r="AP70528" s="9"/>
      <c r="AQ70528" s="9"/>
    </row>
    <row r="70529" spans="41:43" x14ac:dyDescent="0.3">
      <c r="AO70529" s="9"/>
      <c r="AP70529" s="9"/>
      <c r="AQ70529" s="9"/>
    </row>
    <row r="70530" spans="41:43" x14ac:dyDescent="0.3">
      <c r="AO70530" s="9"/>
      <c r="AP70530" s="9"/>
      <c r="AQ70530" s="9"/>
    </row>
    <row r="70531" spans="41:43" x14ac:dyDescent="0.3">
      <c r="AO70531" s="9"/>
      <c r="AP70531" s="9"/>
      <c r="AQ70531" s="9"/>
    </row>
    <row r="70532" spans="41:43" x14ac:dyDescent="0.3">
      <c r="AO70532" s="9"/>
      <c r="AP70532" s="9"/>
      <c r="AQ70532" s="9"/>
    </row>
    <row r="70533" spans="41:43" x14ac:dyDescent="0.3">
      <c r="AO70533" s="9"/>
      <c r="AP70533" s="9"/>
      <c r="AQ70533" s="9"/>
    </row>
    <row r="70534" spans="41:43" x14ac:dyDescent="0.3">
      <c r="AO70534" s="9"/>
      <c r="AP70534" s="9"/>
      <c r="AQ70534" s="9"/>
    </row>
    <row r="70535" spans="41:43" x14ac:dyDescent="0.3">
      <c r="AO70535" s="9"/>
      <c r="AP70535" s="9"/>
      <c r="AQ70535" s="9"/>
    </row>
    <row r="70536" spans="41:43" x14ac:dyDescent="0.3">
      <c r="AO70536" s="9"/>
      <c r="AP70536" s="9"/>
      <c r="AQ70536" s="9"/>
    </row>
    <row r="70537" spans="41:43" x14ac:dyDescent="0.3">
      <c r="AO70537" s="9"/>
      <c r="AP70537" s="9"/>
      <c r="AQ70537" s="9"/>
    </row>
    <row r="70538" spans="41:43" x14ac:dyDescent="0.3">
      <c r="AO70538" s="9"/>
      <c r="AP70538" s="9"/>
      <c r="AQ70538" s="9"/>
    </row>
    <row r="70539" spans="41:43" x14ac:dyDescent="0.3">
      <c r="AO70539" s="9"/>
      <c r="AP70539" s="9"/>
      <c r="AQ70539" s="9"/>
    </row>
    <row r="70540" spans="41:43" x14ac:dyDescent="0.3">
      <c r="AO70540" s="9"/>
      <c r="AP70540" s="9"/>
      <c r="AQ70540" s="9"/>
    </row>
    <row r="70541" spans="41:43" x14ac:dyDescent="0.3">
      <c r="AO70541" s="9"/>
      <c r="AP70541" s="9"/>
      <c r="AQ70541" s="9"/>
    </row>
    <row r="70542" spans="41:43" x14ac:dyDescent="0.3">
      <c r="AO70542" s="9"/>
      <c r="AP70542" s="9"/>
      <c r="AQ70542" s="9"/>
    </row>
    <row r="70543" spans="41:43" x14ac:dyDescent="0.3">
      <c r="AO70543" s="9"/>
      <c r="AP70543" s="9"/>
      <c r="AQ70543" s="9"/>
    </row>
    <row r="70544" spans="41:43" x14ac:dyDescent="0.3">
      <c r="AO70544" s="9"/>
      <c r="AP70544" s="9"/>
      <c r="AQ70544" s="9"/>
    </row>
    <row r="70545" spans="41:43" x14ac:dyDescent="0.3">
      <c r="AO70545" s="9"/>
      <c r="AP70545" s="9"/>
      <c r="AQ70545" s="9"/>
    </row>
    <row r="70546" spans="41:43" x14ac:dyDescent="0.3">
      <c r="AO70546" s="9"/>
      <c r="AP70546" s="9"/>
      <c r="AQ70546" s="9"/>
    </row>
    <row r="70547" spans="41:43" x14ac:dyDescent="0.3">
      <c r="AO70547" s="9"/>
      <c r="AP70547" s="9"/>
      <c r="AQ70547" s="9"/>
    </row>
    <row r="70548" spans="41:43" x14ac:dyDescent="0.3">
      <c r="AO70548" s="9"/>
      <c r="AP70548" s="9"/>
      <c r="AQ70548" s="9"/>
    </row>
    <row r="70549" spans="41:43" x14ac:dyDescent="0.3">
      <c r="AO70549" s="9"/>
      <c r="AP70549" s="9"/>
      <c r="AQ70549" s="9"/>
    </row>
    <row r="70550" spans="41:43" x14ac:dyDescent="0.3">
      <c r="AO70550" s="9"/>
      <c r="AP70550" s="9"/>
      <c r="AQ70550" s="9"/>
    </row>
    <row r="70551" spans="41:43" x14ac:dyDescent="0.3">
      <c r="AO70551" s="9"/>
      <c r="AP70551" s="9"/>
      <c r="AQ70551" s="9"/>
    </row>
    <row r="70552" spans="41:43" x14ac:dyDescent="0.3">
      <c r="AO70552" s="9"/>
      <c r="AP70552" s="9"/>
      <c r="AQ70552" s="9"/>
    </row>
    <row r="70553" spans="41:43" x14ac:dyDescent="0.3">
      <c r="AO70553" s="9"/>
      <c r="AP70553" s="9"/>
      <c r="AQ70553" s="9"/>
    </row>
    <row r="70554" spans="41:43" x14ac:dyDescent="0.3">
      <c r="AO70554" s="9"/>
      <c r="AP70554" s="9"/>
      <c r="AQ70554" s="9"/>
    </row>
    <row r="70555" spans="41:43" x14ac:dyDescent="0.3">
      <c r="AO70555" s="9"/>
      <c r="AP70555" s="9"/>
      <c r="AQ70555" s="9"/>
    </row>
    <row r="70556" spans="41:43" x14ac:dyDescent="0.3">
      <c r="AO70556" s="9"/>
      <c r="AP70556" s="9"/>
      <c r="AQ70556" s="9"/>
    </row>
    <row r="70557" spans="41:43" x14ac:dyDescent="0.3">
      <c r="AO70557" s="9"/>
      <c r="AP70557" s="9"/>
      <c r="AQ70557" s="9"/>
    </row>
    <row r="70558" spans="41:43" x14ac:dyDescent="0.3">
      <c r="AO70558" s="9"/>
      <c r="AP70558" s="9"/>
      <c r="AQ70558" s="9"/>
    </row>
    <row r="70559" spans="41:43" x14ac:dyDescent="0.3">
      <c r="AO70559" s="9"/>
      <c r="AP70559" s="9"/>
      <c r="AQ70559" s="9"/>
    </row>
    <row r="70560" spans="41:43" x14ac:dyDescent="0.3">
      <c r="AO70560" s="9"/>
      <c r="AP70560" s="9"/>
      <c r="AQ70560" s="9"/>
    </row>
    <row r="70561" spans="41:43" x14ac:dyDescent="0.3">
      <c r="AO70561" s="9"/>
      <c r="AP70561" s="9"/>
      <c r="AQ70561" s="9"/>
    </row>
    <row r="70562" spans="41:43" x14ac:dyDescent="0.3">
      <c r="AO70562" s="9"/>
      <c r="AP70562" s="9"/>
      <c r="AQ70562" s="9"/>
    </row>
    <row r="70563" spans="41:43" x14ac:dyDescent="0.3">
      <c r="AO70563" s="9"/>
      <c r="AP70563" s="9"/>
      <c r="AQ70563" s="9"/>
    </row>
    <row r="70564" spans="41:43" x14ac:dyDescent="0.3">
      <c r="AO70564" s="9"/>
      <c r="AP70564" s="9"/>
      <c r="AQ70564" s="9"/>
    </row>
    <row r="70565" spans="41:43" x14ac:dyDescent="0.3">
      <c r="AO70565" s="9"/>
      <c r="AP70565" s="9"/>
      <c r="AQ70565" s="9"/>
    </row>
    <row r="70566" spans="41:43" x14ac:dyDescent="0.3">
      <c r="AO70566" s="9"/>
      <c r="AP70566" s="9"/>
      <c r="AQ70566" s="9"/>
    </row>
    <row r="70567" spans="41:43" x14ac:dyDescent="0.3">
      <c r="AO70567" s="9"/>
      <c r="AP70567" s="9"/>
      <c r="AQ70567" s="9"/>
    </row>
    <row r="70568" spans="41:43" x14ac:dyDescent="0.3">
      <c r="AO70568" s="9"/>
      <c r="AP70568" s="9"/>
      <c r="AQ70568" s="9"/>
    </row>
    <row r="70569" spans="41:43" x14ac:dyDescent="0.3">
      <c r="AO70569" s="9"/>
      <c r="AP70569" s="9"/>
      <c r="AQ70569" s="9"/>
    </row>
    <row r="70570" spans="41:43" x14ac:dyDescent="0.3">
      <c r="AO70570" s="9"/>
      <c r="AP70570" s="9"/>
      <c r="AQ70570" s="9"/>
    </row>
    <row r="70571" spans="41:43" x14ac:dyDescent="0.3">
      <c r="AO70571" s="9"/>
      <c r="AP70571" s="9"/>
      <c r="AQ70571" s="9"/>
    </row>
    <row r="70572" spans="41:43" x14ac:dyDescent="0.3">
      <c r="AO70572" s="9"/>
      <c r="AP70572" s="9"/>
      <c r="AQ70572" s="9"/>
    </row>
    <row r="70573" spans="41:43" x14ac:dyDescent="0.3">
      <c r="AO70573" s="9"/>
      <c r="AP70573" s="9"/>
      <c r="AQ70573" s="9"/>
    </row>
    <row r="70574" spans="41:43" x14ac:dyDescent="0.3">
      <c r="AO70574" s="9"/>
      <c r="AP70574" s="9"/>
      <c r="AQ70574" s="9"/>
    </row>
    <row r="70575" spans="41:43" x14ac:dyDescent="0.3">
      <c r="AO70575" s="9"/>
      <c r="AP70575" s="9"/>
      <c r="AQ70575" s="9"/>
    </row>
    <row r="70576" spans="41:43" x14ac:dyDescent="0.3">
      <c r="AO70576" s="9"/>
      <c r="AP70576" s="9"/>
      <c r="AQ70576" s="9"/>
    </row>
    <row r="70577" spans="41:43" x14ac:dyDescent="0.3">
      <c r="AO70577" s="9"/>
      <c r="AP70577" s="9"/>
      <c r="AQ70577" s="9"/>
    </row>
    <row r="70578" spans="41:43" x14ac:dyDescent="0.3">
      <c r="AO70578" s="9"/>
      <c r="AP70578" s="9"/>
      <c r="AQ70578" s="9"/>
    </row>
    <row r="70579" spans="41:43" x14ac:dyDescent="0.3">
      <c r="AO70579" s="9"/>
      <c r="AP70579" s="9"/>
      <c r="AQ70579" s="9"/>
    </row>
    <row r="70580" spans="41:43" x14ac:dyDescent="0.3">
      <c r="AO70580" s="9"/>
      <c r="AP70580" s="9"/>
      <c r="AQ70580" s="9"/>
    </row>
    <row r="70581" spans="41:43" x14ac:dyDescent="0.3">
      <c r="AO70581" s="9"/>
      <c r="AP70581" s="9"/>
      <c r="AQ70581" s="9"/>
    </row>
    <row r="70582" spans="41:43" x14ac:dyDescent="0.3">
      <c r="AO70582" s="9"/>
      <c r="AP70582" s="9"/>
      <c r="AQ70582" s="9"/>
    </row>
    <row r="70583" spans="41:43" x14ac:dyDescent="0.3">
      <c r="AO70583" s="9"/>
      <c r="AP70583" s="9"/>
      <c r="AQ70583" s="9"/>
    </row>
    <row r="70584" spans="41:43" x14ac:dyDescent="0.3">
      <c r="AO70584" s="9"/>
      <c r="AP70584" s="9"/>
      <c r="AQ70584" s="9"/>
    </row>
    <row r="70585" spans="41:43" x14ac:dyDescent="0.3">
      <c r="AO70585" s="9"/>
      <c r="AP70585" s="9"/>
      <c r="AQ70585" s="9"/>
    </row>
    <row r="70586" spans="41:43" x14ac:dyDescent="0.3">
      <c r="AO70586" s="9"/>
      <c r="AP70586" s="9"/>
      <c r="AQ70586" s="9"/>
    </row>
    <row r="70587" spans="41:43" x14ac:dyDescent="0.3">
      <c r="AO70587" s="9"/>
      <c r="AP70587" s="9"/>
      <c r="AQ70587" s="9"/>
    </row>
    <row r="70588" spans="41:43" x14ac:dyDescent="0.3">
      <c r="AO70588" s="9"/>
      <c r="AP70588" s="9"/>
      <c r="AQ70588" s="9"/>
    </row>
    <row r="70589" spans="41:43" x14ac:dyDescent="0.3">
      <c r="AO70589" s="9"/>
      <c r="AP70589" s="9"/>
      <c r="AQ70589" s="9"/>
    </row>
    <row r="70590" spans="41:43" x14ac:dyDescent="0.3">
      <c r="AO70590" s="9"/>
      <c r="AP70590" s="9"/>
      <c r="AQ70590" s="9"/>
    </row>
    <row r="70591" spans="41:43" x14ac:dyDescent="0.3">
      <c r="AO70591" s="9"/>
      <c r="AP70591" s="9"/>
      <c r="AQ70591" s="9"/>
    </row>
    <row r="70592" spans="41:43" x14ac:dyDescent="0.3">
      <c r="AO70592" s="9"/>
      <c r="AP70592" s="9"/>
      <c r="AQ70592" s="9"/>
    </row>
    <row r="70593" spans="41:43" x14ac:dyDescent="0.3">
      <c r="AO70593" s="9"/>
      <c r="AP70593" s="9"/>
      <c r="AQ70593" s="9"/>
    </row>
    <row r="70594" spans="41:43" x14ac:dyDescent="0.3">
      <c r="AO70594" s="9"/>
      <c r="AP70594" s="9"/>
      <c r="AQ70594" s="9"/>
    </row>
    <row r="70595" spans="41:43" x14ac:dyDescent="0.3">
      <c r="AO70595" s="9"/>
      <c r="AP70595" s="9"/>
      <c r="AQ70595" s="9"/>
    </row>
    <row r="70596" spans="41:43" x14ac:dyDescent="0.3">
      <c r="AO70596" s="9"/>
      <c r="AP70596" s="9"/>
      <c r="AQ70596" s="9"/>
    </row>
    <row r="70597" spans="41:43" x14ac:dyDescent="0.3">
      <c r="AO70597" s="9"/>
      <c r="AP70597" s="9"/>
      <c r="AQ70597" s="9"/>
    </row>
    <row r="70598" spans="41:43" x14ac:dyDescent="0.3">
      <c r="AO70598" s="9"/>
      <c r="AP70598" s="9"/>
      <c r="AQ70598" s="9"/>
    </row>
    <row r="70599" spans="41:43" x14ac:dyDescent="0.3">
      <c r="AO70599" s="9"/>
      <c r="AP70599" s="9"/>
      <c r="AQ70599" s="9"/>
    </row>
    <row r="70600" spans="41:43" x14ac:dyDescent="0.3">
      <c r="AO70600" s="9"/>
      <c r="AP70600" s="9"/>
      <c r="AQ70600" s="9"/>
    </row>
    <row r="70601" spans="41:43" x14ac:dyDescent="0.3">
      <c r="AO70601" s="9"/>
      <c r="AP70601" s="9"/>
      <c r="AQ70601" s="9"/>
    </row>
    <row r="70602" spans="41:43" x14ac:dyDescent="0.3">
      <c r="AO70602" s="9"/>
      <c r="AP70602" s="9"/>
      <c r="AQ70602" s="9"/>
    </row>
    <row r="70603" spans="41:43" x14ac:dyDescent="0.3">
      <c r="AO70603" s="9"/>
      <c r="AP70603" s="9"/>
      <c r="AQ70603" s="9"/>
    </row>
    <row r="70604" spans="41:43" x14ac:dyDescent="0.3">
      <c r="AO70604" s="9"/>
      <c r="AP70604" s="9"/>
      <c r="AQ70604" s="9"/>
    </row>
    <row r="70605" spans="41:43" x14ac:dyDescent="0.3">
      <c r="AO70605" s="9"/>
      <c r="AP70605" s="9"/>
      <c r="AQ70605" s="9"/>
    </row>
    <row r="70606" spans="41:43" x14ac:dyDescent="0.3">
      <c r="AO70606" s="9"/>
      <c r="AP70606" s="9"/>
      <c r="AQ70606" s="9"/>
    </row>
    <row r="70607" spans="41:43" x14ac:dyDescent="0.3">
      <c r="AO70607" s="9"/>
      <c r="AP70607" s="9"/>
      <c r="AQ70607" s="9"/>
    </row>
    <row r="70608" spans="41:43" x14ac:dyDescent="0.3">
      <c r="AO70608" s="9"/>
      <c r="AP70608" s="9"/>
      <c r="AQ70608" s="9"/>
    </row>
    <row r="70609" spans="41:43" x14ac:dyDescent="0.3">
      <c r="AO70609" s="9"/>
      <c r="AP70609" s="9"/>
      <c r="AQ70609" s="9"/>
    </row>
    <row r="70610" spans="41:43" x14ac:dyDescent="0.3">
      <c r="AO70610" s="9"/>
      <c r="AP70610" s="9"/>
      <c r="AQ70610" s="9"/>
    </row>
    <row r="70611" spans="41:43" x14ac:dyDescent="0.3">
      <c r="AO70611" s="9"/>
      <c r="AP70611" s="9"/>
      <c r="AQ70611" s="9"/>
    </row>
    <row r="70612" spans="41:43" x14ac:dyDescent="0.3">
      <c r="AO70612" s="9"/>
      <c r="AP70612" s="9"/>
      <c r="AQ70612" s="9"/>
    </row>
    <row r="70613" spans="41:43" x14ac:dyDescent="0.3">
      <c r="AO70613" s="9"/>
      <c r="AP70613" s="9"/>
      <c r="AQ70613" s="9"/>
    </row>
    <row r="70614" spans="41:43" x14ac:dyDescent="0.3">
      <c r="AO70614" s="9"/>
      <c r="AP70614" s="9"/>
      <c r="AQ70614" s="9"/>
    </row>
    <row r="70615" spans="41:43" x14ac:dyDescent="0.3">
      <c r="AO70615" s="9"/>
      <c r="AP70615" s="9"/>
      <c r="AQ70615" s="9"/>
    </row>
    <row r="70616" spans="41:43" x14ac:dyDescent="0.3">
      <c r="AO70616" s="9"/>
      <c r="AP70616" s="9"/>
      <c r="AQ70616" s="9"/>
    </row>
    <row r="70617" spans="41:43" x14ac:dyDescent="0.3">
      <c r="AO70617" s="9"/>
      <c r="AP70617" s="9"/>
      <c r="AQ70617" s="9"/>
    </row>
    <row r="70618" spans="41:43" x14ac:dyDescent="0.3">
      <c r="AO70618" s="9"/>
      <c r="AP70618" s="9"/>
      <c r="AQ70618" s="9"/>
    </row>
    <row r="70619" spans="41:43" x14ac:dyDescent="0.3">
      <c r="AO70619" s="9"/>
      <c r="AP70619" s="9"/>
      <c r="AQ70619" s="9"/>
    </row>
    <row r="70620" spans="41:43" x14ac:dyDescent="0.3">
      <c r="AO70620" s="9"/>
      <c r="AP70620" s="9"/>
      <c r="AQ70620" s="9"/>
    </row>
    <row r="70621" spans="41:43" x14ac:dyDescent="0.3">
      <c r="AO70621" s="9"/>
      <c r="AP70621" s="9"/>
      <c r="AQ70621" s="9"/>
    </row>
    <row r="70622" spans="41:43" x14ac:dyDescent="0.3">
      <c r="AO70622" s="9"/>
      <c r="AP70622" s="9"/>
      <c r="AQ70622" s="9"/>
    </row>
    <row r="70623" spans="41:43" x14ac:dyDescent="0.3">
      <c r="AO70623" s="9"/>
      <c r="AP70623" s="9"/>
      <c r="AQ70623" s="9"/>
    </row>
    <row r="70624" spans="41:43" x14ac:dyDescent="0.3">
      <c r="AO70624" s="9"/>
      <c r="AP70624" s="9"/>
      <c r="AQ70624" s="9"/>
    </row>
    <row r="70625" spans="41:43" x14ac:dyDescent="0.3">
      <c r="AO70625" s="9"/>
      <c r="AP70625" s="9"/>
      <c r="AQ70625" s="9"/>
    </row>
    <row r="70626" spans="41:43" x14ac:dyDescent="0.3">
      <c r="AO70626" s="9"/>
      <c r="AP70626" s="9"/>
      <c r="AQ70626" s="9"/>
    </row>
    <row r="70627" spans="41:43" x14ac:dyDescent="0.3">
      <c r="AO70627" s="9"/>
      <c r="AP70627" s="9"/>
      <c r="AQ70627" s="9"/>
    </row>
    <row r="70628" spans="41:43" x14ac:dyDescent="0.3">
      <c r="AO70628" s="9"/>
      <c r="AP70628" s="9"/>
      <c r="AQ70628" s="9"/>
    </row>
    <row r="70629" spans="41:43" x14ac:dyDescent="0.3">
      <c r="AO70629" s="9"/>
      <c r="AP70629" s="9"/>
      <c r="AQ70629" s="9"/>
    </row>
    <row r="70630" spans="41:43" x14ac:dyDescent="0.3">
      <c r="AO70630" s="9"/>
      <c r="AP70630" s="9"/>
      <c r="AQ70630" s="9"/>
    </row>
    <row r="70631" spans="41:43" x14ac:dyDescent="0.3">
      <c r="AO70631" s="9"/>
      <c r="AP70631" s="9"/>
      <c r="AQ70631" s="9"/>
    </row>
    <row r="70632" spans="41:43" x14ac:dyDescent="0.3">
      <c r="AO70632" s="9"/>
      <c r="AP70632" s="9"/>
      <c r="AQ70632" s="9"/>
    </row>
    <row r="70633" spans="41:43" x14ac:dyDescent="0.3">
      <c r="AO70633" s="9"/>
      <c r="AP70633" s="9"/>
      <c r="AQ70633" s="9"/>
    </row>
    <row r="70634" spans="41:43" x14ac:dyDescent="0.3">
      <c r="AO70634" s="9"/>
      <c r="AP70634" s="9"/>
      <c r="AQ70634" s="9"/>
    </row>
    <row r="70635" spans="41:43" x14ac:dyDescent="0.3">
      <c r="AO70635" s="9"/>
      <c r="AP70635" s="9"/>
      <c r="AQ70635" s="9"/>
    </row>
    <row r="70636" spans="41:43" x14ac:dyDescent="0.3">
      <c r="AO70636" s="9"/>
      <c r="AP70636" s="9"/>
      <c r="AQ70636" s="9"/>
    </row>
    <row r="70637" spans="41:43" x14ac:dyDescent="0.3">
      <c r="AO70637" s="9"/>
      <c r="AP70637" s="9"/>
      <c r="AQ70637" s="9"/>
    </row>
    <row r="70638" spans="41:43" x14ac:dyDescent="0.3">
      <c r="AO70638" s="9"/>
      <c r="AP70638" s="9"/>
      <c r="AQ70638" s="9"/>
    </row>
    <row r="70639" spans="41:43" x14ac:dyDescent="0.3">
      <c r="AO70639" s="9"/>
      <c r="AP70639" s="9"/>
      <c r="AQ70639" s="9"/>
    </row>
    <row r="70640" spans="41:43" x14ac:dyDescent="0.3">
      <c r="AO70640" s="9"/>
      <c r="AP70640" s="9"/>
      <c r="AQ70640" s="9"/>
    </row>
    <row r="70641" spans="41:43" x14ac:dyDescent="0.3">
      <c r="AO70641" s="9"/>
      <c r="AP70641" s="9"/>
      <c r="AQ70641" s="9"/>
    </row>
    <row r="70642" spans="41:43" x14ac:dyDescent="0.3">
      <c r="AO70642" s="9"/>
      <c r="AP70642" s="9"/>
      <c r="AQ70642" s="9"/>
    </row>
    <row r="70643" spans="41:43" x14ac:dyDescent="0.3">
      <c r="AO70643" s="9"/>
      <c r="AP70643" s="9"/>
      <c r="AQ70643" s="9"/>
    </row>
    <row r="70644" spans="41:43" x14ac:dyDescent="0.3">
      <c r="AO70644" s="9"/>
      <c r="AP70644" s="9"/>
      <c r="AQ70644" s="9"/>
    </row>
    <row r="70645" spans="41:43" x14ac:dyDescent="0.3">
      <c r="AO70645" s="9"/>
      <c r="AP70645" s="9"/>
      <c r="AQ70645" s="9"/>
    </row>
    <row r="70646" spans="41:43" x14ac:dyDescent="0.3">
      <c r="AO70646" s="9"/>
      <c r="AP70646" s="9"/>
      <c r="AQ70646" s="9"/>
    </row>
    <row r="70647" spans="41:43" x14ac:dyDescent="0.3">
      <c r="AO70647" s="9"/>
      <c r="AP70647" s="9"/>
      <c r="AQ70647" s="9"/>
    </row>
    <row r="70648" spans="41:43" x14ac:dyDescent="0.3">
      <c r="AO70648" s="9"/>
      <c r="AP70648" s="9"/>
      <c r="AQ70648" s="9"/>
    </row>
    <row r="70649" spans="41:43" x14ac:dyDescent="0.3">
      <c r="AO70649" s="9"/>
      <c r="AP70649" s="9"/>
      <c r="AQ70649" s="9"/>
    </row>
    <row r="70650" spans="41:43" x14ac:dyDescent="0.3">
      <c r="AO70650" s="9"/>
      <c r="AP70650" s="9"/>
      <c r="AQ70650" s="9"/>
    </row>
    <row r="70651" spans="41:43" x14ac:dyDescent="0.3">
      <c r="AO70651" s="9"/>
      <c r="AP70651" s="9"/>
      <c r="AQ70651" s="9"/>
    </row>
    <row r="70652" spans="41:43" x14ac:dyDescent="0.3">
      <c r="AO70652" s="9"/>
      <c r="AP70652" s="9"/>
      <c r="AQ70652" s="9"/>
    </row>
    <row r="70653" spans="41:43" x14ac:dyDescent="0.3">
      <c r="AO70653" s="9"/>
      <c r="AP70653" s="9"/>
      <c r="AQ70653" s="9"/>
    </row>
    <row r="70654" spans="41:43" x14ac:dyDescent="0.3">
      <c r="AO70654" s="9"/>
      <c r="AP70654" s="9"/>
      <c r="AQ70654" s="9"/>
    </row>
    <row r="70655" spans="41:43" x14ac:dyDescent="0.3">
      <c r="AO70655" s="9"/>
      <c r="AP70655" s="9"/>
      <c r="AQ70655" s="9"/>
    </row>
    <row r="70656" spans="41:43" x14ac:dyDescent="0.3">
      <c r="AO70656" s="9"/>
      <c r="AP70656" s="9"/>
      <c r="AQ70656" s="9"/>
    </row>
    <row r="70657" spans="41:43" x14ac:dyDescent="0.3">
      <c r="AO70657" s="9"/>
      <c r="AP70657" s="9"/>
      <c r="AQ70657" s="9"/>
    </row>
    <row r="70658" spans="41:43" x14ac:dyDescent="0.3">
      <c r="AO70658" s="9"/>
      <c r="AP70658" s="9"/>
      <c r="AQ70658" s="9"/>
    </row>
    <row r="70659" spans="41:43" x14ac:dyDescent="0.3">
      <c r="AO70659" s="9"/>
      <c r="AP70659" s="9"/>
      <c r="AQ70659" s="9"/>
    </row>
    <row r="70660" spans="41:43" x14ac:dyDescent="0.3">
      <c r="AO70660" s="9"/>
      <c r="AP70660" s="9"/>
      <c r="AQ70660" s="9"/>
    </row>
    <row r="70661" spans="41:43" x14ac:dyDescent="0.3">
      <c r="AO70661" s="9"/>
      <c r="AP70661" s="9"/>
      <c r="AQ70661" s="9"/>
    </row>
    <row r="70662" spans="41:43" x14ac:dyDescent="0.3">
      <c r="AO70662" s="9"/>
      <c r="AP70662" s="9"/>
      <c r="AQ70662" s="9"/>
    </row>
    <row r="70663" spans="41:43" x14ac:dyDescent="0.3">
      <c r="AO70663" s="9"/>
      <c r="AP70663" s="9"/>
      <c r="AQ70663" s="9"/>
    </row>
    <row r="70664" spans="41:43" x14ac:dyDescent="0.3">
      <c r="AO70664" s="9"/>
      <c r="AP70664" s="9"/>
      <c r="AQ70664" s="9"/>
    </row>
    <row r="70665" spans="41:43" x14ac:dyDescent="0.3">
      <c r="AO70665" s="9"/>
      <c r="AP70665" s="9"/>
      <c r="AQ70665" s="9"/>
    </row>
    <row r="70666" spans="41:43" x14ac:dyDescent="0.3">
      <c r="AO70666" s="9"/>
      <c r="AP70666" s="9"/>
      <c r="AQ70666" s="9"/>
    </row>
    <row r="70667" spans="41:43" x14ac:dyDescent="0.3">
      <c r="AO70667" s="9"/>
      <c r="AP70667" s="9"/>
      <c r="AQ70667" s="9"/>
    </row>
    <row r="70668" spans="41:43" x14ac:dyDescent="0.3">
      <c r="AO70668" s="9"/>
      <c r="AP70668" s="9"/>
      <c r="AQ70668" s="9"/>
    </row>
    <row r="70669" spans="41:43" x14ac:dyDescent="0.3">
      <c r="AO70669" s="9"/>
      <c r="AP70669" s="9"/>
      <c r="AQ70669" s="9"/>
    </row>
    <row r="70670" spans="41:43" x14ac:dyDescent="0.3">
      <c r="AO70670" s="9"/>
      <c r="AP70670" s="9"/>
      <c r="AQ70670" s="9"/>
    </row>
    <row r="70671" spans="41:43" x14ac:dyDescent="0.3">
      <c r="AO70671" s="9"/>
      <c r="AP70671" s="9"/>
      <c r="AQ70671" s="9"/>
    </row>
    <row r="70672" spans="41:43" x14ac:dyDescent="0.3">
      <c r="AO70672" s="9"/>
      <c r="AP70672" s="9"/>
      <c r="AQ70672" s="9"/>
    </row>
    <row r="70673" spans="41:43" x14ac:dyDescent="0.3">
      <c r="AO70673" s="9"/>
      <c r="AP70673" s="9"/>
      <c r="AQ70673" s="9"/>
    </row>
    <row r="70674" spans="41:43" x14ac:dyDescent="0.3">
      <c r="AO70674" s="9"/>
      <c r="AP70674" s="9"/>
      <c r="AQ70674" s="9"/>
    </row>
    <row r="70675" spans="41:43" x14ac:dyDescent="0.3">
      <c r="AO70675" s="9"/>
      <c r="AP70675" s="9"/>
      <c r="AQ70675" s="9"/>
    </row>
    <row r="70676" spans="41:43" x14ac:dyDescent="0.3">
      <c r="AO70676" s="9"/>
      <c r="AP70676" s="9"/>
      <c r="AQ70676" s="9"/>
    </row>
    <row r="70677" spans="41:43" x14ac:dyDescent="0.3">
      <c r="AO70677" s="9"/>
      <c r="AP70677" s="9"/>
      <c r="AQ70677" s="9"/>
    </row>
    <row r="70678" spans="41:43" x14ac:dyDescent="0.3">
      <c r="AO70678" s="9"/>
      <c r="AP70678" s="9"/>
      <c r="AQ70678" s="9"/>
    </row>
    <row r="70679" spans="41:43" x14ac:dyDescent="0.3">
      <c r="AO70679" s="9"/>
      <c r="AP70679" s="9"/>
      <c r="AQ70679" s="9"/>
    </row>
    <row r="70680" spans="41:43" x14ac:dyDescent="0.3">
      <c r="AO70680" s="9"/>
      <c r="AP70680" s="9"/>
      <c r="AQ70680" s="9"/>
    </row>
    <row r="70681" spans="41:43" x14ac:dyDescent="0.3">
      <c r="AO70681" s="9"/>
      <c r="AP70681" s="9"/>
      <c r="AQ70681" s="9"/>
    </row>
    <row r="70682" spans="41:43" x14ac:dyDescent="0.3">
      <c r="AO70682" s="9"/>
      <c r="AP70682" s="9"/>
      <c r="AQ70682" s="9"/>
    </row>
    <row r="70683" spans="41:43" x14ac:dyDescent="0.3">
      <c r="AO70683" s="9"/>
      <c r="AP70683" s="9"/>
      <c r="AQ70683" s="9"/>
    </row>
    <row r="70684" spans="41:43" x14ac:dyDescent="0.3">
      <c r="AO70684" s="9"/>
      <c r="AP70684" s="9"/>
      <c r="AQ70684" s="9"/>
    </row>
    <row r="70685" spans="41:43" x14ac:dyDescent="0.3">
      <c r="AO70685" s="9"/>
      <c r="AP70685" s="9"/>
      <c r="AQ70685" s="9"/>
    </row>
    <row r="70686" spans="41:43" x14ac:dyDescent="0.3">
      <c r="AO70686" s="9"/>
      <c r="AP70686" s="9"/>
      <c r="AQ70686" s="9"/>
    </row>
    <row r="70687" spans="41:43" x14ac:dyDescent="0.3">
      <c r="AO70687" s="9"/>
      <c r="AP70687" s="9"/>
      <c r="AQ70687" s="9"/>
    </row>
    <row r="70688" spans="41:43" x14ac:dyDescent="0.3">
      <c r="AO70688" s="9"/>
      <c r="AP70688" s="9"/>
      <c r="AQ70688" s="9"/>
    </row>
    <row r="70689" spans="41:43" x14ac:dyDescent="0.3">
      <c r="AO70689" s="9"/>
      <c r="AP70689" s="9"/>
      <c r="AQ70689" s="9"/>
    </row>
    <row r="70690" spans="41:43" x14ac:dyDescent="0.3">
      <c r="AO70690" s="9"/>
      <c r="AP70690" s="9"/>
      <c r="AQ70690" s="9"/>
    </row>
    <row r="70691" spans="41:43" x14ac:dyDescent="0.3">
      <c r="AO70691" s="9"/>
      <c r="AP70691" s="9"/>
      <c r="AQ70691" s="9"/>
    </row>
    <row r="70692" spans="41:43" x14ac:dyDescent="0.3">
      <c r="AO70692" s="9"/>
      <c r="AP70692" s="9"/>
      <c r="AQ70692" s="9"/>
    </row>
    <row r="70693" spans="41:43" x14ac:dyDescent="0.3">
      <c r="AO70693" s="9"/>
      <c r="AP70693" s="9"/>
      <c r="AQ70693" s="9"/>
    </row>
    <row r="70694" spans="41:43" x14ac:dyDescent="0.3">
      <c r="AO70694" s="9"/>
      <c r="AP70694" s="9"/>
      <c r="AQ70694" s="9"/>
    </row>
    <row r="70695" spans="41:43" x14ac:dyDescent="0.3">
      <c r="AO70695" s="9"/>
      <c r="AP70695" s="9"/>
      <c r="AQ70695" s="9"/>
    </row>
    <row r="70696" spans="41:43" x14ac:dyDescent="0.3">
      <c r="AO70696" s="9"/>
      <c r="AP70696" s="9"/>
      <c r="AQ70696" s="9"/>
    </row>
    <row r="70697" spans="41:43" x14ac:dyDescent="0.3">
      <c r="AO70697" s="9"/>
      <c r="AP70697" s="9"/>
      <c r="AQ70697" s="9"/>
    </row>
    <row r="70698" spans="41:43" x14ac:dyDescent="0.3">
      <c r="AO70698" s="9"/>
      <c r="AP70698" s="9"/>
      <c r="AQ70698" s="9"/>
    </row>
    <row r="70699" spans="41:43" x14ac:dyDescent="0.3">
      <c r="AO70699" s="9"/>
      <c r="AP70699" s="9"/>
      <c r="AQ70699" s="9"/>
    </row>
    <row r="70700" spans="41:43" x14ac:dyDescent="0.3">
      <c r="AO70700" s="9"/>
      <c r="AP70700" s="9"/>
      <c r="AQ70700" s="9"/>
    </row>
    <row r="70701" spans="41:43" x14ac:dyDescent="0.3">
      <c r="AO70701" s="9"/>
      <c r="AP70701" s="9"/>
      <c r="AQ70701" s="9"/>
    </row>
    <row r="70702" spans="41:43" x14ac:dyDescent="0.3">
      <c r="AO70702" s="9"/>
      <c r="AP70702" s="9"/>
      <c r="AQ70702" s="9"/>
    </row>
    <row r="70703" spans="41:43" x14ac:dyDescent="0.3">
      <c r="AO70703" s="9"/>
      <c r="AP70703" s="9"/>
      <c r="AQ70703" s="9"/>
    </row>
    <row r="70704" spans="41:43" x14ac:dyDescent="0.3">
      <c r="AO70704" s="9"/>
      <c r="AP70704" s="9"/>
      <c r="AQ70704" s="9"/>
    </row>
    <row r="70705" spans="41:43" x14ac:dyDescent="0.3">
      <c r="AO70705" s="9"/>
      <c r="AP70705" s="9"/>
      <c r="AQ70705" s="9"/>
    </row>
    <row r="70706" spans="41:43" x14ac:dyDescent="0.3">
      <c r="AO70706" s="9"/>
      <c r="AP70706" s="9"/>
      <c r="AQ70706" s="9"/>
    </row>
    <row r="70707" spans="41:43" x14ac:dyDescent="0.3">
      <c r="AO70707" s="9"/>
      <c r="AP70707" s="9"/>
      <c r="AQ70707" s="9"/>
    </row>
    <row r="70708" spans="41:43" x14ac:dyDescent="0.3">
      <c r="AO70708" s="9"/>
      <c r="AP70708" s="9"/>
      <c r="AQ70708" s="9"/>
    </row>
    <row r="70709" spans="41:43" x14ac:dyDescent="0.3">
      <c r="AO70709" s="9"/>
      <c r="AP70709" s="9"/>
      <c r="AQ70709" s="9"/>
    </row>
    <row r="70710" spans="41:43" x14ac:dyDescent="0.3">
      <c r="AO70710" s="9"/>
      <c r="AP70710" s="9"/>
      <c r="AQ70710" s="9"/>
    </row>
    <row r="70711" spans="41:43" x14ac:dyDescent="0.3">
      <c r="AO70711" s="9"/>
      <c r="AP70711" s="9"/>
      <c r="AQ70711" s="9"/>
    </row>
    <row r="70712" spans="41:43" x14ac:dyDescent="0.3">
      <c r="AO70712" s="9"/>
      <c r="AP70712" s="9"/>
      <c r="AQ70712" s="9"/>
    </row>
    <row r="70713" spans="41:43" x14ac:dyDescent="0.3">
      <c r="AO70713" s="9"/>
      <c r="AP70713" s="9"/>
      <c r="AQ70713" s="9"/>
    </row>
    <row r="70714" spans="41:43" x14ac:dyDescent="0.3">
      <c r="AO70714" s="9"/>
      <c r="AP70714" s="9"/>
      <c r="AQ70714" s="9"/>
    </row>
    <row r="70715" spans="41:43" x14ac:dyDescent="0.3">
      <c r="AO70715" s="9"/>
      <c r="AP70715" s="9"/>
      <c r="AQ70715" s="9"/>
    </row>
    <row r="70716" spans="41:43" x14ac:dyDescent="0.3">
      <c r="AO70716" s="9"/>
      <c r="AP70716" s="9"/>
      <c r="AQ70716" s="9"/>
    </row>
    <row r="70717" spans="41:43" x14ac:dyDescent="0.3">
      <c r="AO70717" s="9"/>
      <c r="AP70717" s="9"/>
      <c r="AQ70717" s="9"/>
    </row>
    <row r="70718" spans="41:43" x14ac:dyDescent="0.3">
      <c r="AO70718" s="9"/>
      <c r="AP70718" s="9"/>
      <c r="AQ70718" s="9"/>
    </row>
    <row r="70719" spans="41:43" x14ac:dyDescent="0.3">
      <c r="AO70719" s="9"/>
      <c r="AP70719" s="9"/>
      <c r="AQ70719" s="9"/>
    </row>
    <row r="70720" spans="41:43" x14ac:dyDescent="0.3">
      <c r="AO70720" s="9"/>
      <c r="AP70720" s="9"/>
      <c r="AQ70720" s="9"/>
    </row>
    <row r="70721" spans="41:43" x14ac:dyDescent="0.3">
      <c r="AO70721" s="9"/>
      <c r="AP70721" s="9"/>
      <c r="AQ70721" s="9"/>
    </row>
    <row r="70722" spans="41:43" x14ac:dyDescent="0.3">
      <c r="AO70722" s="9"/>
      <c r="AP70722" s="9"/>
      <c r="AQ70722" s="9"/>
    </row>
    <row r="70723" spans="41:43" x14ac:dyDescent="0.3">
      <c r="AO70723" s="9"/>
      <c r="AP70723" s="9"/>
      <c r="AQ70723" s="9"/>
    </row>
    <row r="70724" spans="41:43" x14ac:dyDescent="0.3">
      <c r="AO70724" s="9"/>
      <c r="AP70724" s="9"/>
      <c r="AQ70724" s="9"/>
    </row>
    <row r="70725" spans="41:43" x14ac:dyDescent="0.3">
      <c r="AO70725" s="9"/>
      <c r="AP70725" s="9"/>
      <c r="AQ70725" s="9"/>
    </row>
    <row r="70726" spans="41:43" x14ac:dyDescent="0.3">
      <c r="AO70726" s="9"/>
      <c r="AP70726" s="9"/>
      <c r="AQ70726" s="9"/>
    </row>
    <row r="70727" spans="41:43" x14ac:dyDescent="0.3">
      <c r="AO70727" s="9"/>
      <c r="AP70727" s="9"/>
      <c r="AQ70727" s="9"/>
    </row>
    <row r="70728" spans="41:43" x14ac:dyDescent="0.3">
      <c r="AO70728" s="9"/>
      <c r="AP70728" s="9"/>
      <c r="AQ70728" s="9"/>
    </row>
    <row r="70729" spans="41:43" x14ac:dyDescent="0.3">
      <c r="AO70729" s="9"/>
      <c r="AP70729" s="9"/>
      <c r="AQ70729" s="9"/>
    </row>
    <row r="70730" spans="41:43" x14ac:dyDescent="0.3">
      <c r="AO70730" s="9"/>
      <c r="AP70730" s="9"/>
      <c r="AQ70730" s="9"/>
    </row>
    <row r="70731" spans="41:43" x14ac:dyDescent="0.3">
      <c r="AO70731" s="9"/>
      <c r="AP70731" s="9"/>
      <c r="AQ70731" s="9"/>
    </row>
    <row r="70732" spans="41:43" x14ac:dyDescent="0.3">
      <c r="AO70732" s="9"/>
      <c r="AP70732" s="9"/>
      <c r="AQ70732" s="9"/>
    </row>
    <row r="70733" spans="41:43" x14ac:dyDescent="0.3">
      <c r="AO70733" s="9"/>
      <c r="AP70733" s="9"/>
      <c r="AQ70733" s="9"/>
    </row>
    <row r="70734" spans="41:43" x14ac:dyDescent="0.3">
      <c r="AO70734" s="9"/>
      <c r="AP70734" s="9"/>
      <c r="AQ70734" s="9"/>
    </row>
    <row r="70735" spans="41:43" x14ac:dyDescent="0.3">
      <c r="AO70735" s="9"/>
      <c r="AP70735" s="9"/>
      <c r="AQ70735" s="9"/>
    </row>
    <row r="70736" spans="41:43" x14ac:dyDescent="0.3">
      <c r="AO70736" s="9"/>
      <c r="AP70736" s="9"/>
      <c r="AQ70736" s="9"/>
    </row>
    <row r="70737" spans="41:43" x14ac:dyDescent="0.3">
      <c r="AO70737" s="9"/>
      <c r="AP70737" s="9"/>
      <c r="AQ70737" s="9"/>
    </row>
    <row r="70738" spans="41:43" x14ac:dyDescent="0.3">
      <c r="AO70738" s="9"/>
      <c r="AP70738" s="9"/>
      <c r="AQ70738" s="9"/>
    </row>
    <row r="70739" spans="41:43" x14ac:dyDescent="0.3">
      <c r="AO70739" s="9"/>
      <c r="AP70739" s="9"/>
      <c r="AQ70739" s="9"/>
    </row>
    <row r="70740" spans="41:43" x14ac:dyDescent="0.3">
      <c r="AO70740" s="9"/>
      <c r="AP70740" s="9"/>
      <c r="AQ70740" s="9"/>
    </row>
    <row r="70741" spans="41:43" x14ac:dyDescent="0.3">
      <c r="AO70741" s="9"/>
      <c r="AP70741" s="9"/>
      <c r="AQ70741" s="9"/>
    </row>
    <row r="70742" spans="41:43" x14ac:dyDescent="0.3">
      <c r="AO70742" s="9"/>
      <c r="AP70742" s="9"/>
      <c r="AQ70742" s="9"/>
    </row>
    <row r="70743" spans="41:43" x14ac:dyDescent="0.3">
      <c r="AO70743" s="9"/>
      <c r="AP70743" s="9"/>
      <c r="AQ70743" s="9"/>
    </row>
    <row r="70744" spans="41:43" x14ac:dyDescent="0.3">
      <c r="AO70744" s="9"/>
      <c r="AP70744" s="9"/>
      <c r="AQ70744" s="9"/>
    </row>
    <row r="70745" spans="41:43" x14ac:dyDescent="0.3">
      <c r="AO70745" s="9"/>
      <c r="AP70745" s="9"/>
      <c r="AQ70745" s="9"/>
    </row>
    <row r="70746" spans="41:43" x14ac:dyDescent="0.3">
      <c r="AO70746" s="9"/>
      <c r="AP70746" s="9"/>
      <c r="AQ70746" s="9"/>
    </row>
    <row r="70747" spans="41:43" x14ac:dyDescent="0.3">
      <c r="AO70747" s="9"/>
      <c r="AP70747" s="9"/>
      <c r="AQ70747" s="9"/>
    </row>
    <row r="70748" spans="41:43" x14ac:dyDescent="0.3">
      <c r="AO70748" s="9"/>
      <c r="AP70748" s="9"/>
      <c r="AQ70748" s="9"/>
    </row>
    <row r="70749" spans="41:43" x14ac:dyDescent="0.3">
      <c r="AO70749" s="9"/>
      <c r="AP70749" s="9"/>
      <c r="AQ70749" s="9"/>
    </row>
    <row r="70750" spans="41:43" x14ac:dyDescent="0.3">
      <c r="AO70750" s="9"/>
      <c r="AP70750" s="9"/>
      <c r="AQ70750" s="9"/>
    </row>
    <row r="70751" spans="41:43" x14ac:dyDescent="0.3">
      <c r="AO70751" s="9"/>
      <c r="AP70751" s="9"/>
      <c r="AQ70751" s="9"/>
    </row>
    <row r="70752" spans="41:43" x14ac:dyDescent="0.3">
      <c r="AO70752" s="9"/>
      <c r="AP70752" s="9"/>
      <c r="AQ70752" s="9"/>
    </row>
    <row r="70753" spans="41:43" x14ac:dyDescent="0.3">
      <c r="AO70753" s="9"/>
      <c r="AP70753" s="9"/>
      <c r="AQ70753" s="9"/>
    </row>
    <row r="70754" spans="41:43" x14ac:dyDescent="0.3">
      <c r="AO70754" s="9"/>
      <c r="AP70754" s="9"/>
      <c r="AQ70754" s="9"/>
    </row>
    <row r="70755" spans="41:43" x14ac:dyDescent="0.3">
      <c r="AO70755" s="9"/>
      <c r="AP70755" s="9"/>
      <c r="AQ70755" s="9"/>
    </row>
    <row r="70756" spans="41:43" x14ac:dyDescent="0.3">
      <c r="AO70756" s="9"/>
      <c r="AP70756" s="9"/>
      <c r="AQ70756" s="9"/>
    </row>
    <row r="70757" spans="41:43" x14ac:dyDescent="0.3">
      <c r="AO70757" s="9"/>
      <c r="AP70757" s="9"/>
      <c r="AQ70757" s="9"/>
    </row>
    <row r="70758" spans="41:43" x14ac:dyDescent="0.3">
      <c r="AO70758" s="9"/>
      <c r="AP70758" s="9"/>
      <c r="AQ70758" s="9"/>
    </row>
    <row r="70759" spans="41:43" x14ac:dyDescent="0.3">
      <c r="AO70759" s="9"/>
      <c r="AP70759" s="9"/>
      <c r="AQ70759" s="9"/>
    </row>
    <row r="70760" spans="41:43" x14ac:dyDescent="0.3">
      <c r="AO70760" s="9"/>
      <c r="AP70760" s="9"/>
      <c r="AQ70760" s="9"/>
    </row>
    <row r="70761" spans="41:43" x14ac:dyDescent="0.3">
      <c r="AO70761" s="9"/>
      <c r="AP70761" s="9"/>
      <c r="AQ70761" s="9"/>
    </row>
    <row r="70762" spans="41:43" x14ac:dyDescent="0.3">
      <c r="AO70762" s="9"/>
      <c r="AP70762" s="9"/>
      <c r="AQ70762" s="9"/>
    </row>
    <row r="70763" spans="41:43" x14ac:dyDescent="0.3">
      <c r="AO70763" s="9"/>
      <c r="AP70763" s="9"/>
      <c r="AQ70763" s="9"/>
    </row>
    <row r="70764" spans="41:43" x14ac:dyDescent="0.3">
      <c r="AO70764" s="9"/>
      <c r="AP70764" s="9"/>
      <c r="AQ70764" s="9"/>
    </row>
    <row r="70765" spans="41:43" x14ac:dyDescent="0.3">
      <c r="AO70765" s="9"/>
      <c r="AP70765" s="9"/>
      <c r="AQ70765" s="9"/>
    </row>
    <row r="70766" spans="41:43" x14ac:dyDescent="0.3">
      <c r="AO70766" s="9"/>
      <c r="AP70766" s="9"/>
      <c r="AQ70766" s="9"/>
    </row>
    <row r="70767" spans="41:43" x14ac:dyDescent="0.3">
      <c r="AO70767" s="9"/>
      <c r="AP70767" s="9"/>
      <c r="AQ70767" s="9"/>
    </row>
    <row r="70768" spans="41:43" x14ac:dyDescent="0.3">
      <c r="AO70768" s="9"/>
      <c r="AP70768" s="9"/>
      <c r="AQ70768" s="9"/>
    </row>
    <row r="70769" spans="41:43" x14ac:dyDescent="0.3">
      <c r="AO70769" s="9"/>
      <c r="AP70769" s="9"/>
      <c r="AQ70769" s="9"/>
    </row>
    <row r="70770" spans="41:43" x14ac:dyDescent="0.3">
      <c r="AO70770" s="9"/>
      <c r="AP70770" s="9"/>
      <c r="AQ70770" s="9"/>
    </row>
    <row r="70771" spans="41:43" x14ac:dyDescent="0.3">
      <c r="AO70771" s="9"/>
      <c r="AP70771" s="9"/>
      <c r="AQ70771" s="9"/>
    </row>
    <row r="70772" spans="41:43" x14ac:dyDescent="0.3">
      <c r="AO70772" s="9"/>
      <c r="AP70772" s="9"/>
      <c r="AQ70772" s="9"/>
    </row>
    <row r="70773" spans="41:43" x14ac:dyDescent="0.3">
      <c r="AO70773" s="9"/>
      <c r="AP70773" s="9"/>
      <c r="AQ70773" s="9"/>
    </row>
    <row r="70774" spans="41:43" x14ac:dyDescent="0.3">
      <c r="AO70774" s="9"/>
      <c r="AP70774" s="9"/>
      <c r="AQ70774" s="9"/>
    </row>
    <row r="70775" spans="41:43" x14ac:dyDescent="0.3">
      <c r="AO70775" s="9"/>
      <c r="AP70775" s="9"/>
      <c r="AQ70775" s="9"/>
    </row>
    <row r="70776" spans="41:43" x14ac:dyDescent="0.3">
      <c r="AO70776" s="9"/>
      <c r="AP70776" s="9"/>
      <c r="AQ70776" s="9"/>
    </row>
    <row r="70777" spans="41:43" x14ac:dyDescent="0.3">
      <c r="AO70777" s="9"/>
      <c r="AP70777" s="9"/>
      <c r="AQ70777" s="9"/>
    </row>
    <row r="70778" spans="41:43" x14ac:dyDescent="0.3">
      <c r="AO70778" s="9"/>
      <c r="AP70778" s="9"/>
      <c r="AQ70778" s="9"/>
    </row>
    <row r="70779" spans="41:43" x14ac:dyDescent="0.3">
      <c r="AO70779" s="9"/>
      <c r="AP70779" s="9"/>
      <c r="AQ70779" s="9"/>
    </row>
    <row r="70780" spans="41:43" x14ac:dyDescent="0.3">
      <c r="AO70780" s="9"/>
      <c r="AP70780" s="9"/>
      <c r="AQ70780" s="9"/>
    </row>
    <row r="70781" spans="41:43" x14ac:dyDescent="0.3">
      <c r="AO70781" s="9"/>
      <c r="AP70781" s="9"/>
      <c r="AQ70781" s="9"/>
    </row>
    <row r="70782" spans="41:43" x14ac:dyDescent="0.3">
      <c r="AO70782" s="9"/>
      <c r="AP70782" s="9"/>
      <c r="AQ70782" s="9"/>
    </row>
    <row r="70783" spans="41:43" x14ac:dyDescent="0.3">
      <c r="AO70783" s="9"/>
      <c r="AP70783" s="9"/>
      <c r="AQ70783" s="9"/>
    </row>
    <row r="70784" spans="41:43" x14ac:dyDescent="0.3">
      <c r="AO70784" s="9"/>
      <c r="AP70784" s="9"/>
      <c r="AQ70784" s="9"/>
    </row>
    <row r="70785" spans="41:43" x14ac:dyDescent="0.3">
      <c r="AO70785" s="9"/>
      <c r="AP70785" s="9"/>
      <c r="AQ70785" s="9"/>
    </row>
    <row r="70786" spans="41:43" x14ac:dyDescent="0.3">
      <c r="AO70786" s="9"/>
      <c r="AP70786" s="9"/>
      <c r="AQ70786" s="9"/>
    </row>
    <row r="70787" spans="41:43" x14ac:dyDescent="0.3">
      <c r="AO70787" s="9"/>
      <c r="AP70787" s="9"/>
      <c r="AQ70787" s="9"/>
    </row>
    <row r="70788" spans="41:43" x14ac:dyDescent="0.3">
      <c r="AO70788" s="9"/>
      <c r="AP70788" s="9"/>
      <c r="AQ70788" s="9"/>
    </row>
    <row r="70789" spans="41:43" x14ac:dyDescent="0.3">
      <c r="AO70789" s="9"/>
      <c r="AP70789" s="9"/>
      <c r="AQ70789" s="9"/>
    </row>
    <row r="70790" spans="41:43" x14ac:dyDescent="0.3">
      <c r="AO70790" s="9"/>
      <c r="AP70790" s="9"/>
      <c r="AQ70790" s="9"/>
    </row>
    <row r="70791" spans="41:43" x14ac:dyDescent="0.3">
      <c r="AO70791" s="9"/>
      <c r="AP70791" s="9"/>
      <c r="AQ70791" s="9"/>
    </row>
    <row r="70792" spans="41:43" x14ac:dyDescent="0.3">
      <c r="AO70792" s="9"/>
      <c r="AP70792" s="9"/>
      <c r="AQ70792" s="9"/>
    </row>
    <row r="70793" spans="41:43" x14ac:dyDescent="0.3">
      <c r="AO70793" s="9"/>
      <c r="AP70793" s="9"/>
      <c r="AQ70793" s="9"/>
    </row>
    <row r="70794" spans="41:43" x14ac:dyDescent="0.3">
      <c r="AO70794" s="9"/>
      <c r="AP70794" s="9"/>
      <c r="AQ70794" s="9"/>
    </row>
    <row r="70795" spans="41:43" x14ac:dyDescent="0.3">
      <c r="AO70795" s="9"/>
      <c r="AP70795" s="9"/>
      <c r="AQ70795" s="9"/>
    </row>
    <row r="70796" spans="41:43" x14ac:dyDescent="0.3">
      <c r="AO70796" s="9"/>
      <c r="AP70796" s="9"/>
      <c r="AQ70796" s="9"/>
    </row>
    <row r="70797" spans="41:43" x14ac:dyDescent="0.3">
      <c r="AO70797" s="9"/>
      <c r="AP70797" s="9"/>
      <c r="AQ70797" s="9"/>
    </row>
    <row r="70798" spans="41:43" x14ac:dyDescent="0.3">
      <c r="AO70798" s="9"/>
      <c r="AP70798" s="9"/>
      <c r="AQ70798" s="9"/>
    </row>
    <row r="70799" spans="41:43" x14ac:dyDescent="0.3">
      <c r="AO70799" s="9"/>
      <c r="AP70799" s="9"/>
      <c r="AQ70799" s="9"/>
    </row>
    <row r="70800" spans="41:43" x14ac:dyDescent="0.3">
      <c r="AO70800" s="9"/>
      <c r="AP70800" s="9"/>
      <c r="AQ70800" s="9"/>
    </row>
    <row r="70801" spans="41:43" x14ac:dyDescent="0.3">
      <c r="AO70801" s="9"/>
      <c r="AP70801" s="9"/>
      <c r="AQ70801" s="9"/>
    </row>
    <row r="70802" spans="41:43" x14ac:dyDescent="0.3">
      <c r="AO70802" s="9"/>
      <c r="AP70802" s="9"/>
      <c r="AQ70802" s="9"/>
    </row>
    <row r="70803" spans="41:43" x14ac:dyDescent="0.3">
      <c r="AO70803" s="9"/>
      <c r="AP70803" s="9"/>
      <c r="AQ70803" s="9"/>
    </row>
    <row r="70804" spans="41:43" x14ac:dyDescent="0.3">
      <c r="AO70804" s="9"/>
      <c r="AP70804" s="9"/>
      <c r="AQ70804" s="9"/>
    </row>
    <row r="70805" spans="41:43" x14ac:dyDescent="0.3">
      <c r="AO70805" s="9"/>
      <c r="AP70805" s="9"/>
      <c r="AQ70805" s="9"/>
    </row>
    <row r="70806" spans="41:43" x14ac:dyDescent="0.3">
      <c r="AO70806" s="9"/>
      <c r="AP70806" s="9"/>
      <c r="AQ70806" s="9"/>
    </row>
    <row r="70807" spans="41:43" x14ac:dyDescent="0.3">
      <c r="AO70807" s="9"/>
      <c r="AP70807" s="9"/>
      <c r="AQ70807" s="9"/>
    </row>
    <row r="70808" spans="41:43" x14ac:dyDescent="0.3">
      <c r="AO70808" s="9"/>
      <c r="AP70808" s="9"/>
      <c r="AQ70808" s="9"/>
    </row>
    <row r="70809" spans="41:43" x14ac:dyDescent="0.3">
      <c r="AO70809" s="9"/>
      <c r="AP70809" s="9"/>
      <c r="AQ70809" s="9"/>
    </row>
    <row r="70810" spans="41:43" x14ac:dyDescent="0.3">
      <c r="AO70810" s="9"/>
      <c r="AP70810" s="9"/>
      <c r="AQ70810" s="9"/>
    </row>
    <row r="70811" spans="41:43" x14ac:dyDescent="0.3">
      <c r="AO70811" s="9"/>
      <c r="AP70811" s="9"/>
      <c r="AQ70811" s="9"/>
    </row>
    <row r="70812" spans="41:43" x14ac:dyDescent="0.3">
      <c r="AO70812" s="9"/>
      <c r="AP70812" s="9"/>
      <c r="AQ70812" s="9"/>
    </row>
    <row r="70813" spans="41:43" x14ac:dyDescent="0.3">
      <c r="AO70813" s="9"/>
      <c r="AP70813" s="9"/>
      <c r="AQ70813" s="9"/>
    </row>
    <row r="70814" spans="41:43" x14ac:dyDescent="0.3">
      <c r="AO70814" s="9"/>
      <c r="AP70814" s="9"/>
      <c r="AQ70814" s="9"/>
    </row>
    <row r="70815" spans="41:43" x14ac:dyDescent="0.3">
      <c r="AO70815" s="9"/>
      <c r="AP70815" s="9"/>
      <c r="AQ70815" s="9"/>
    </row>
    <row r="70816" spans="41:43" x14ac:dyDescent="0.3">
      <c r="AO70816" s="9"/>
      <c r="AP70816" s="9"/>
      <c r="AQ70816" s="9"/>
    </row>
    <row r="70817" spans="41:43" x14ac:dyDescent="0.3">
      <c r="AO70817" s="9"/>
      <c r="AP70817" s="9"/>
      <c r="AQ70817" s="9"/>
    </row>
    <row r="70818" spans="41:43" x14ac:dyDescent="0.3">
      <c r="AO70818" s="9"/>
      <c r="AP70818" s="9"/>
      <c r="AQ70818" s="9"/>
    </row>
    <row r="70819" spans="41:43" x14ac:dyDescent="0.3">
      <c r="AO70819" s="9"/>
      <c r="AP70819" s="9"/>
      <c r="AQ70819" s="9"/>
    </row>
    <row r="70820" spans="41:43" x14ac:dyDescent="0.3">
      <c r="AO70820" s="9"/>
      <c r="AP70820" s="9"/>
      <c r="AQ70820" s="9"/>
    </row>
    <row r="70821" spans="41:43" x14ac:dyDescent="0.3">
      <c r="AO70821" s="9"/>
      <c r="AP70821" s="9"/>
      <c r="AQ70821" s="9"/>
    </row>
    <row r="70822" spans="41:43" x14ac:dyDescent="0.3">
      <c r="AO70822" s="9"/>
      <c r="AP70822" s="9"/>
      <c r="AQ70822" s="9"/>
    </row>
    <row r="70823" spans="41:43" x14ac:dyDescent="0.3">
      <c r="AO70823" s="9"/>
      <c r="AP70823" s="9"/>
      <c r="AQ70823" s="9"/>
    </row>
    <row r="70824" spans="41:43" x14ac:dyDescent="0.3">
      <c r="AO70824" s="9"/>
      <c r="AP70824" s="9"/>
      <c r="AQ70824" s="9"/>
    </row>
    <row r="70825" spans="41:43" x14ac:dyDescent="0.3">
      <c r="AO70825" s="9"/>
      <c r="AP70825" s="9"/>
      <c r="AQ70825" s="9"/>
    </row>
    <row r="70826" spans="41:43" x14ac:dyDescent="0.3">
      <c r="AO70826" s="9"/>
      <c r="AP70826" s="9"/>
      <c r="AQ70826" s="9"/>
    </row>
    <row r="70827" spans="41:43" x14ac:dyDescent="0.3">
      <c r="AO70827" s="9"/>
      <c r="AP70827" s="9"/>
      <c r="AQ70827" s="9"/>
    </row>
    <row r="70828" spans="41:43" x14ac:dyDescent="0.3">
      <c r="AO70828" s="9"/>
      <c r="AP70828" s="9"/>
      <c r="AQ70828" s="9"/>
    </row>
    <row r="70829" spans="41:43" x14ac:dyDescent="0.3">
      <c r="AO70829" s="9"/>
      <c r="AP70829" s="9"/>
      <c r="AQ70829" s="9"/>
    </row>
    <row r="70830" spans="41:43" x14ac:dyDescent="0.3">
      <c r="AO70830" s="9"/>
      <c r="AP70830" s="9"/>
      <c r="AQ70830" s="9"/>
    </row>
    <row r="70831" spans="41:43" x14ac:dyDescent="0.3">
      <c r="AO70831" s="9"/>
      <c r="AP70831" s="9"/>
      <c r="AQ70831" s="9"/>
    </row>
    <row r="70832" spans="41:43" x14ac:dyDescent="0.3">
      <c r="AO70832" s="9"/>
      <c r="AP70832" s="9"/>
      <c r="AQ70832" s="9"/>
    </row>
    <row r="70833" spans="41:43" x14ac:dyDescent="0.3">
      <c r="AO70833" s="9"/>
      <c r="AP70833" s="9"/>
      <c r="AQ70833" s="9"/>
    </row>
    <row r="70834" spans="41:43" x14ac:dyDescent="0.3">
      <c r="AO70834" s="9"/>
      <c r="AP70834" s="9"/>
      <c r="AQ70834" s="9"/>
    </row>
    <row r="70835" spans="41:43" x14ac:dyDescent="0.3">
      <c r="AO70835" s="9"/>
      <c r="AP70835" s="9"/>
      <c r="AQ70835" s="9"/>
    </row>
    <row r="70836" spans="41:43" x14ac:dyDescent="0.3">
      <c r="AO70836" s="9"/>
      <c r="AP70836" s="9"/>
      <c r="AQ70836" s="9"/>
    </row>
    <row r="70837" spans="41:43" x14ac:dyDescent="0.3">
      <c r="AO70837" s="9"/>
      <c r="AP70837" s="9"/>
      <c r="AQ70837" s="9"/>
    </row>
    <row r="70838" spans="41:43" x14ac:dyDescent="0.3">
      <c r="AO70838" s="9"/>
      <c r="AP70838" s="9"/>
      <c r="AQ70838" s="9"/>
    </row>
    <row r="70839" spans="41:43" x14ac:dyDescent="0.3">
      <c r="AO70839" s="9"/>
      <c r="AP70839" s="9"/>
      <c r="AQ70839" s="9"/>
    </row>
    <row r="70840" spans="41:43" x14ac:dyDescent="0.3">
      <c r="AO70840" s="9"/>
      <c r="AP70840" s="9"/>
      <c r="AQ70840" s="9"/>
    </row>
    <row r="70841" spans="41:43" x14ac:dyDescent="0.3">
      <c r="AO70841" s="9"/>
      <c r="AP70841" s="9"/>
      <c r="AQ70841" s="9"/>
    </row>
    <row r="70842" spans="41:43" x14ac:dyDescent="0.3">
      <c r="AO70842" s="9"/>
      <c r="AP70842" s="9"/>
      <c r="AQ70842" s="9"/>
    </row>
    <row r="70843" spans="41:43" x14ac:dyDescent="0.3">
      <c r="AO70843" s="9"/>
      <c r="AP70843" s="9"/>
      <c r="AQ70843" s="9"/>
    </row>
    <row r="70844" spans="41:43" x14ac:dyDescent="0.3">
      <c r="AO70844" s="9"/>
      <c r="AP70844" s="9"/>
      <c r="AQ70844" s="9"/>
    </row>
    <row r="70845" spans="41:43" x14ac:dyDescent="0.3">
      <c r="AO70845" s="9"/>
      <c r="AP70845" s="9"/>
      <c r="AQ70845" s="9"/>
    </row>
    <row r="70846" spans="41:43" x14ac:dyDescent="0.3">
      <c r="AO70846" s="9"/>
      <c r="AP70846" s="9"/>
      <c r="AQ70846" s="9"/>
    </row>
    <row r="70847" spans="41:43" x14ac:dyDescent="0.3">
      <c r="AO70847" s="9"/>
      <c r="AP70847" s="9"/>
      <c r="AQ70847" s="9"/>
    </row>
    <row r="70848" spans="41:43" x14ac:dyDescent="0.3">
      <c r="AO70848" s="9"/>
      <c r="AP70848" s="9"/>
      <c r="AQ70848" s="9"/>
    </row>
    <row r="70849" spans="41:43" x14ac:dyDescent="0.3">
      <c r="AO70849" s="9"/>
      <c r="AP70849" s="9"/>
      <c r="AQ70849" s="9"/>
    </row>
    <row r="70850" spans="41:43" x14ac:dyDescent="0.3">
      <c r="AO70850" s="9"/>
      <c r="AP70850" s="9"/>
      <c r="AQ70850" s="9"/>
    </row>
    <row r="70851" spans="41:43" x14ac:dyDescent="0.3">
      <c r="AO70851" s="9"/>
      <c r="AP70851" s="9"/>
      <c r="AQ70851" s="9"/>
    </row>
    <row r="70852" spans="41:43" x14ac:dyDescent="0.3">
      <c r="AO70852" s="9"/>
      <c r="AP70852" s="9"/>
      <c r="AQ70852" s="9"/>
    </row>
    <row r="70853" spans="41:43" x14ac:dyDescent="0.3">
      <c r="AO70853" s="9"/>
      <c r="AP70853" s="9"/>
      <c r="AQ70853" s="9"/>
    </row>
    <row r="70854" spans="41:43" x14ac:dyDescent="0.3">
      <c r="AO70854" s="9"/>
      <c r="AP70854" s="9"/>
      <c r="AQ70854" s="9"/>
    </row>
    <row r="70855" spans="41:43" x14ac:dyDescent="0.3">
      <c r="AO70855" s="9"/>
      <c r="AP70855" s="9"/>
      <c r="AQ70855" s="9"/>
    </row>
    <row r="70856" spans="41:43" x14ac:dyDescent="0.3">
      <c r="AO70856" s="9"/>
      <c r="AP70856" s="9"/>
      <c r="AQ70856" s="9"/>
    </row>
    <row r="70857" spans="41:43" x14ac:dyDescent="0.3">
      <c r="AO70857" s="9"/>
      <c r="AP70857" s="9"/>
      <c r="AQ70857" s="9"/>
    </row>
    <row r="70858" spans="41:43" x14ac:dyDescent="0.3">
      <c r="AO70858" s="9"/>
      <c r="AP70858" s="9"/>
      <c r="AQ70858" s="9"/>
    </row>
    <row r="70859" spans="41:43" x14ac:dyDescent="0.3">
      <c r="AO70859" s="9"/>
      <c r="AP70859" s="9"/>
      <c r="AQ70859" s="9"/>
    </row>
    <row r="70860" spans="41:43" x14ac:dyDescent="0.3">
      <c r="AO70860" s="9"/>
      <c r="AP70860" s="9"/>
      <c r="AQ70860" s="9"/>
    </row>
    <row r="70861" spans="41:43" x14ac:dyDescent="0.3">
      <c r="AO70861" s="9"/>
      <c r="AP70861" s="9"/>
      <c r="AQ70861" s="9"/>
    </row>
    <row r="70862" spans="41:43" x14ac:dyDescent="0.3">
      <c r="AO70862" s="9"/>
      <c r="AP70862" s="9"/>
      <c r="AQ70862" s="9"/>
    </row>
    <row r="70863" spans="41:43" x14ac:dyDescent="0.3">
      <c r="AO70863" s="9"/>
      <c r="AP70863" s="9"/>
      <c r="AQ70863" s="9"/>
    </row>
    <row r="70864" spans="41:43" x14ac:dyDescent="0.3">
      <c r="AO70864" s="9"/>
      <c r="AP70864" s="9"/>
      <c r="AQ70864" s="9"/>
    </row>
    <row r="70865" spans="41:43" x14ac:dyDescent="0.3">
      <c r="AO70865" s="9"/>
      <c r="AP70865" s="9"/>
      <c r="AQ70865" s="9"/>
    </row>
    <row r="70866" spans="41:43" x14ac:dyDescent="0.3">
      <c r="AO70866" s="9"/>
      <c r="AP70866" s="9"/>
      <c r="AQ70866" s="9"/>
    </row>
    <row r="70867" spans="41:43" x14ac:dyDescent="0.3">
      <c r="AO70867" s="9"/>
      <c r="AP70867" s="9"/>
      <c r="AQ70867" s="9"/>
    </row>
    <row r="70868" spans="41:43" x14ac:dyDescent="0.3">
      <c r="AO70868" s="9"/>
      <c r="AP70868" s="9"/>
      <c r="AQ70868" s="9"/>
    </row>
    <row r="70869" spans="41:43" x14ac:dyDescent="0.3">
      <c r="AO70869" s="9"/>
      <c r="AP70869" s="9"/>
      <c r="AQ70869" s="9"/>
    </row>
    <row r="70870" spans="41:43" x14ac:dyDescent="0.3">
      <c r="AO70870" s="9"/>
      <c r="AP70870" s="9"/>
      <c r="AQ70870" s="9"/>
    </row>
    <row r="70871" spans="41:43" x14ac:dyDescent="0.3">
      <c r="AO70871" s="9"/>
      <c r="AP70871" s="9"/>
      <c r="AQ70871" s="9"/>
    </row>
    <row r="70872" spans="41:43" x14ac:dyDescent="0.3">
      <c r="AO70872" s="9"/>
      <c r="AP70872" s="9"/>
      <c r="AQ70872" s="9"/>
    </row>
    <row r="70873" spans="41:43" x14ac:dyDescent="0.3">
      <c r="AO70873" s="9"/>
      <c r="AP70873" s="9"/>
      <c r="AQ70873" s="9"/>
    </row>
    <row r="70874" spans="41:43" x14ac:dyDescent="0.3">
      <c r="AO70874" s="9"/>
      <c r="AP70874" s="9"/>
      <c r="AQ70874" s="9"/>
    </row>
    <row r="70875" spans="41:43" x14ac:dyDescent="0.3">
      <c r="AO70875" s="9"/>
      <c r="AP70875" s="9"/>
      <c r="AQ70875" s="9"/>
    </row>
    <row r="70876" spans="41:43" x14ac:dyDescent="0.3">
      <c r="AO70876" s="9"/>
      <c r="AP70876" s="9"/>
      <c r="AQ70876" s="9"/>
    </row>
    <row r="70877" spans="41:43" x14ac:dyDescent="0.3">
      <c r="AO70877" s="9"/>
      <c r="AP70877" s="9"/>
      <c r="AQ70877" s="9"/>
    </row>
    <row r="70878" spans="41:43" x14ac:dyDescent="0.3">
      <c r="AO70878" s="9"/>
      <c r="AP70878" s="9"/>
      <c r="AQ70878" s="9"/>
    </row>
    <row r="70879" spans="41:43" x14ac:dyDescent="0.3">
      <c r="AO70879" s="9"/>
      <c r="AP70879" s="9"/>
      <c r="AQ70879" s="9"/>
    </row>
    <row r="70880" spans="41:43" x14ac:dyDescent="0.3">
      <c r="AO70880" s="9"/>
      <c r="AP70880" s="9"/>
      <c r="AQ70880" s="9"/>
    </row>
    <row r="70881" spans="41:43" x14ac:dyDescent="0.3">
      <c r="AO70881" s="9"/>
      <c r="AP70881" s="9"/>
      <c r="AQ70881" s="9"/>
    </row>
    <row r="70882" spans="41:43" x14ac:dyDescent="0.3">
      <c r="AO70882" s="9"/>
      <c r="AP70882" s="9"/>
      <c r="AQ70882" s="9"/>
    </row>
    <row r="70883" spans="41:43" x14ac:dyDescent="0.3">
      <c r="AO70883" s="9"/>
      <c r="AP70883" s="9"/>
      <c r="AQ70883" s="9"/>
    </row>
    <row r="70884" spans="41:43" x14ac:dyDescent="0.3">
      <c r="AO70884" s="9"/>
      <c r="AP70884" s="9"/>
      <c r="AQ70884" s="9"/>
    </row>
    <row r="70885" spans="41:43" x14ac:dyDescent="0.3">
      <c r="AO70885" s="9"/>
      <c r="AP70885" s="9"/>
      <c r="AQ70885" s="9"/>
    </row>
    <row r="70886" spans="41:43" x14ac:dyDescent="0.3">
      <c r="AO70886" s="9"/>
      <c r="AP70886" s="9"/>
      <c r="AQ70886" s="9"/>
    </row>
    <row r="70887" spans="41:43" x14ac:dyDescent="0.3">
      <c r="AO70887" s="9"/>
      <c r="AP70887" s="9"/>
      <c r="AQ70887" s="9"/>
    </row>
    <row r="70888" spans="41:43" x14ac:dyDescent="0.3">
      <c r="AO70888" s="9"/>
      <c r="AP70888" s="9"/>
      <c r="AQ70888" s="9"/>
    </row>
    <row r="70889" spans="41:43" x14ac:dyDescent="0.3">
      <c r="AO70889" s="9"/>
      <c r="AP70889" s="9"/>
      <c r="AQ70889" s="9"/>
    </row>
    <row r="70890" spans="41:43" x14ac:dyDescent="0.3">
      <c r="AO70890" s="9"/>
      <c r="AP70890" s="9"/>
      <c r="AQ70890" s="9"/>
    </row>
    <row r="70891" spans="41:43" x14ac:dyDescent="0.3">
      <c r="AO70891" s="9"/>
      <c r="AP70891" s="9"/>
      <c r="AQ70891" s="9"/>
    </row>
    <row r="70892" spans="41:43" x14ac:dyDescent="0.3">
      <c r="AO70892" s="9"/>
      <c r="AP70892" s="9"/>
      <c r="AQ70892" s="9"/>
    </row>
    <row r="70893" spans="41:43" x14ac:dyDescent="0.3">
      <c r="AO70893" s="9"/>
      <c r="AP70893" s="9"/>
      <c r="AQ70893" s="9"/>
    </row>
    <row r="70894" spans="41:43" x14ac:dyDescent="0.3">
      <c r="AO70894" s="9"/>
      <c r="AP70894" s="9"/>
      <c r="AQ70894" s="9"/>
    </row>
    <row r="70895" spans="41:43" x14ac:dyDescent="0.3">
      <c r="AO70895" s="9"/>
      <c r="AP70895" s="9"/>
      <c r="AQ70895" s="9"/>
    </row>
    <row r="70896" spans="41:43" x14ac:dyDescent="0.3">
      <c r="AO70896" s="9"/>
      <c r="AP70896" s="9"/>
      <c r="AQ70896" s="9"/>
    </row>
    <row r="70897" spans="41:43" x14ac:dyDescent="0.3">
      <c r="AO70897" s="9"/>
      <c r="AP70897" s="9"/>
      <c r="AQ70897" s="9"/>
    </row>
    <row r="70898" spans="41:43" x14ac:dyDescent="0.3">
      <c r="AO70898" s="9"/>
      <c r="AP70898" s="9"/>
      <c r="AQ70898" s="9"/>
    </row>
    <row r="70899" spans="41:43" x14ac:dyDescent="0.3">
      <c r="AO70899" s="9"/>
      <c r="AP70899" s="9"/>
      <c r="AQ70899" s="9"/>
    </row>
    <row r="70900" spans="41:43" x14ac:dyDescent="0.3">
      <c r="AO70900" s="9"/>
      <c r="AP70900" s="9"/>
      <c r="AQ70900" s="9"/>
    </row>
    <row r="70901" spans="41:43" x14ac:dyDescent="0.3">
      <c r="AO70901" s="9"/>
      <c r="AP70901" s="9"/>
      <c r="AQ70901" s="9"/>
    </row>
    <row r="70902" spans="41:43" x14ac:dyDescent="0.3">
      <c r="AO70902" s="9"/>
      <c r="AP70902" s="9"/>
      <c r="AQ70902" s="9"/>
    </row>
    <row r="70903" spans="41:43" x14ac:dyDescent="0.3">
      <c r="AO70903" s="9"/>
      <c r="AP70903" s="9"/>
      <c r="AQ70903" s="9"/>
    </row>
    <row r="70904" spans="41:43" x14ac:dyDescent="0.3">
      <c r="AO70904" s="9"/>
      <c r="AP70904" s="9"/>
      <c r="AQ70904" s="9"/>
    </row>
    <row r="70905" spans="41:43" x14ac:dyDescent="0.3">
      <c r="AO70905" s="9"/>
      <c r="AP70905" s="9"/>
      <c r="AQ70905" s="9"/>
    </row>
    <row r="70906" spans="41:43" x14ac:dyDescent="0.3">
      <c r="AO70906" s="9"/>
      <c r="AP70906" s="9"/>
      <c r="AQ70906" s="9"/>
    </row>
    <row r="70907" spans="41:43" x14ac:dyDescent="0.3">
      <c r="AO70907" s="9"/>
      <c r="AP70907" s="9"/>
      <c r="AQ70907" s="9"/>
    </row>
    <row r="70908" spans="41:43" x14ac:dyDescent="0.3">
      <c r="AO70908" s="9"/>
      <c r="AP70908" s="9"/>
      <c r="AQ70908" s="9"/>
    </row>
    <row r="70909" spans="41:43" x14ac:dyDescent="0.3">
      <c r="AO70909" s="9"/>
      <c r="AP70909" s="9"/>
      <c r="AQ70909" s="9"/>
    </row>
    <row r="70910" spans="41:43" x14ac:dyDescent="0.3">
      <c r="AO70910" s="9"/>
      <c r="AP70910" s="9"/>
      <c r="AQ70910" s="9"/>
    </row>
    <row r="70911" spans="41:43" x14ac:dyDescent="0.3">
      <c r="AO70911" s="9"/>
      <c r="AP70911" s="9"/>
      <c r="AQ70911" s="9"/>
    </row>
    <row r="70912" spans="41:43" x14ac:dyDescent="0.3">
      <c r="AO70912" s="9"/>
      <c r="AP70912" s="9"/>
      <c r="AQ70912" s="9"/>
    </row>
    <row r="70913" spans="41:43" x14ac:dyDescent="0.3">
      <c r="AO70913" s="9"/>
      <c r="AP70913" s="9"/>
      <c r="AQ70913" s="9"/>
    </row>
    <row r="70914" spans="41:43" x14ac:dyDescent="0.3">
      <c r="AO70914" s="9"/>
      <c r="AP70914" s="9"/>
      <c r="AQ70914" s="9"/>
    </row>
    <row r="70915" spans="41:43" x14ac:dyDescent="0.3">
      <c r="AO70915" s="9"/>
      <c r="AP70915" s="9"/>
      <c r="AQ70915" s="9"/>
    </row>
    <row r="70916" spans="41:43" x14ac:dyDescent="0.3">
      <c r="AO70916" s="9"/>
      <c r="AP70916" s="9"/>
      <c r="AQ70916" s="9"/>
    </row>
    <row r="70917" spans="41:43" x14ac:dyDescent="0.3">
      <c r="AO70917" s="9"/>
      <c r="AP70917" s="9"/>
      <c r="AQ70917" s="9"/>
    </row>
    <row r="70918" spans="41:43" x14ac:dyDescent="0.3">
      <c r="AO70918" s="9"/>
      <c r="AP70918" s="9"/>
      <c r="AQ70918" s="9"/>
    </row>
    <row r="70919" spans="41:43" x14ac:dyDescent="0.3">
      <c r="AO70919" s="9"/>
      <c r="AP70919" s="9"/>
      <c r="AQ70919" s="9"/>
    </row>
    <row r="70920" spans="41:43" x14ac:dyDescent="0.3">
      <c r="AO70920" s="9"/>
      <c r="AP70920" s="9"/>
      <c r="AQ70920" s="9"/>
    </row>
    <row r="70921" spans="41:43" x14ac:dyDescent="0.3">
      <c r="AO70921" s="9"/>
      <c r="AP70921" s="9"/>
      <c r="AQ70921" s="9"/>
    </row>
    <row r="70922" spans="41:43" x14ac:dyDescent="0.3">
      <c r="AO70922" s="9"/>
      <c r="AP70922" s="9"/>
      <c r="AQ70922" s="9"/>
    </row>
    <row r="70923" spans="41:43" x14ac:dyDescent="0.3">
      <c r="AO70923" s="9"/>
      <c r="AP70923" s="9"/>
      <c r="AQ70923" s="9"/>
    </row>
    <row r="70924" spans="41:43" x14ac:dyDescent="0.3">
      <c r="AO70924" s="9"/>
      <c r="AP70924" s="9"/>
      <c r="AQ70924" s="9"/>
    </row>
    <row r="70925" spans="41:43" x14ac:dyDescent="0.3">
      <c r="AO70925" s="9"/>
      <c r="AP70925" s="9"/>
      <c r="AQ70925" s="9"/>
    </row>
    <row r="70926" spans="41:43" x14ac:dyDescent="0.3">
      <c r="AO70926" s="9"/>
      <c r="AP70926" s="9"/>
      <c r="AQ70926" s="9"/>
    </row>
    <row r="70927" spans="41:43" x14ac:dyDescent="0.3">
      <c r="AO70927" s="9"/>
      <c r="AP70927" s="9"/>
      <c r="AQ70927" s="9"/>
    </row>
    <row r="70928" spans="41:43" x14ac:dyDescent="0.3">
      <c r="AO70928" s="9"/>
      <c r="AP70928" s="9"/>
      <c r="AQ70928" s="9"/>
    </row>
    <row r="70929" spans="41:43" x14ac:dyDescent="0.3">
      <c r="AO70929" s="9"/>
      <c r="AP70929" s="9"/>
      <c r="AQ70929" s="9"/>
    </row>
    <row r="70930" spans="41:43" x14ac:dyDescent="0.3">
      <c r="AO70930" s="9"/>
      <c r="AP70930" s="9"/>
      <c r="AQ70930" s="9"/>
    </row>
    <row r="70931" spans="41:43" x14ac:dyDescent="0.3">
      <c r="AO70931" s="9"/>
      <c r="AP70931" s="9"/>
      <c r="AQ70931" s="9"/>
    </row>
    <row r="70932" spans="41:43" x14ac:dyDescent="0.3">
      <c r="AO70932" s="9"/>
      <c r="AP70932" s="9"/>
      <c r="AQ70932" s="9"/>
    </row>
    <row r="70933" spans="41:43" x14ac:dyDescent="0.3">
      <c r="AO70933" s="9"/>
      <c r="AP70933" s="9"/>
      <c r="AQ70933" s="9"/>
    </row>
    <row r="70934" spans="41:43" x14ac:dyDescent="0.3">
      <c r="AO70934" s="9"/>
      <c r="AP70934" s="9"/>
      <c r="AQ70934" s="9"/>
    </row>
    <row r="70935" spans="41:43" x14ac:dyDescent="0.3">
      <c r="AO70935" s="9"/>
      <c r="AP70935" s="9"/>
      <c r="AQ70935" s="9"/>
    </row>
    <row r="70936" spans="41:43" x14ac:dyDescent="0.3">
      <c r="AO70936" s="9"/>
      <c r="AP70936" s="9"/>
      <c r="AQ70936" s="9"/>
    </row>
    <row r="70937" spans="41:43" x14ac:dyDescent="0.3">
      <c r="AO70937" s="9"/>
      <c r="AP70937" s="9"/>
      <c r="AQ70937" s="9"/>
    </row>
    <row r="70938" spans="41:43" x14ac:dyDescent="0.3">
      <c r="AO70938" s="9"/>
      <c r="AP70938" s="9"/>
      <c r="AQ70938" s="9"/>
    </row>
    <row r="70939" spans="41:43" x14ac:dyDescent="0.3">
      <c r="AO70939" s="9"/>
      <c r="AP70939" s="9"/>
      <c r="AQ70939" s="9"/>
    </row>
    <row r="70940" spans="41:43" x14ac:dyDescent="0.3">
      <c r="AO70940" s="9"/>
      <c r="AP70940" s="9"/>
      <c r="AQ70940" s="9"/>
    </row>
    <row r="70941" spans="41:43" x14ac:dyDescent="0.3">
      <c r="AO70941" s="9"/>
      <c r="AP70941" s="9"/>
      <c r="AQ70941" s="9"/>
    </row>
    <row r="70942" spans="41:43" x14ac:dyDescent="0.3">
      <c r="AO70942" s="9"/>
      <c r="AP70942" s="9"/>
      <c r="AQ70942" s="9"/>
    </row>
    <row r="70943" spans="41:43" x14ac:dyDescent="0.3">
      <c r="AO70943" s="9"/>
      <c r="AP70943" s="9"/>
      <c r="AQ70943" s="9"/>
    </row>
    <row r="70944" spans="41:43" x14ac:dyDescent="0.3">
      <c r="AO70944" s="9"/>
      <c r="AP70944" s="9"/>
      <c r="AQ70944" s="9"/>
    </row>
    <row r="70945" spans="41:43" x14ac:dyDescent="0.3">
      <c r="AO70945" s="9"/>
      <c r="AP70945" s="9"/>
      <c r="AQ70945" s="9"/>
    </row>
    <row r="70946" spans="41:43" x14ac:dyDescent="0.3">
      <c r="AO70946" s="9"/>
      <c r="AP70946" s="9"/>
      <c r="AQ70946" s="9"/>
    </row>
    <row r="70947" spans="41:43" x14ac:dyDescent="0.3">
      <c r="AO70947" s="9"/>
      <c r="AP70947" s="9"/>
      <c r="AQ70947" s="9"/>
    </row>
    <row r="70948" spans="41:43" x14ac:dyDescent="0.3">
      <c r="AO70948" s="9"/>
      <c r="AP70948" s="9"/>
      <c r="AQ70948" s="9"/>
    </row>
    <row r="70949" spans="41:43" x14ac:dyDescent="0.3">
      <c r="AO70949" s="9"/>
      <c r="AP70949" s="9"/>
      <c r="AQ70949" s="9"/>
    </row>
    <row r="70950" spans="41:43" x14ac:dyDescent="0.3">
      <c r="AO70950" s="9"/>
      <c r="AP70950" s="9"/>
      <c r="AQ70950" s="9"/>
    </row>
    <row r="70951" spans="41:43" x14ac:dyDescent="0.3">
      <c r="AO70951" s="9"/>
      <c r="AP70951" s="9"/>
      <c r="AQ70951" s="9"/>
    </row>
    <row r="70952" spans="41:43" x14ac:dyDescent="0.3">
      <c r="AO70952" s="9"/>
      <c r="AP70952" s="9"/>
      <c r="AQ70952" s="9"/>
    </row>
    <row r="70953" spans="41:43" x14ac:dyDescent="0.3">
      <c r="AO70953" s="9"/>
      <c r="AP70953" s="9"/>
      <c r="AQ70953" s="9"/>
    </row>
    <row r="70954" spans="41:43" x14ac:dyDescent="0.3">
      <c r="AO70954" s="9"/>
      <c r="AP70954" s="9"/>
      <c r="AQ70954" s="9"/>
    </row>
    <row r="70955" spans="41:43" x14ac:dyDescent="0.3">
      <c r="AO70955" s="9"/>
      <c r="AP70955" s="9"/>
      <c r="AQ70955" s="9"/>
    </row>
    <row r="70956" spans="41:43" x14ac:dyDescent="0.3">
      <c r="AO70956" s="9"/>
      <c r="AP70956" s="9"/>
      <c r="AQ70956" s="9"/>
    </row>
    <row r="70957" spans="41:43" x14ac:dyDescent="0.3">
      <c r="AO70957" s="9"/>
      <c r="AP70957" s="9"/>
      <c r="AQ70957" s="9"/>
    </row>
    <row r="70958" spans="41:43" x14ac:dyDescent="0.3">
      <c r="AO70958" s="9"/>
      <c r="AP70958" s="9"/>
      <c r="AQ70958" s="9"/>
    </row>
    <row r="70959" spans="41:43" x14ac:dyDescent="0.3">
      <c r="AO70959" s="9"/>
      <c r="AP70959" s="9"/>
      <c r="AQ70959" s="9"/>
    </row>
    <row r="70960" spans="41:43" x14ac:dyDescent="0.3">
      <c r="AO70960" s="9"/>
      <c r="AP70960" s="9"/>
      <c r="AQ70960" s="9"/>
    </row>
    <row r="70961" spans="41:43" x14ac:dyDescent="0.3">
      <c r="AO70961" s="9"/>
      <c r="AP70961" s="9"/>
      <c r="AQ70961" s="9"/>
    </row>
    <row r="70962" spans="41:43" x14ac:dyDescent="0.3">
      <c r="AO70962" s="9"/>
      <c r="AP70962" s="9"/>
      <c r="AQ70962" s="9"/>
    </row>
    <row r="70963" spans="41:43" x14ac:dyDescent="0.3">
      <c r="AO70963" s="9"/>
      <c r="AP70963" s="9"/>
      <c r="AQ70963" s="9"/>
    </row>
    <row r="70964" spans="41:43" x14ac:dyDescent="0.3">
      <c r="AO70964" s="9"/>
      <c r="AP70964" s="9"/>
      <c r="AQ70964" s="9"/>
    </row>
    <row r="70965" spans="41:43" x14ac:dyDescent="0.3">
      <c r="AO70965" s="9"/>
      <c r="AP70965" s="9"/>
      <c r="AQ70965" s="9"/>
    </row>
    <row r="70966" spans="41:43" x14ac:dyDescent="0.3">
      <c r="AO70966" s="9"/>
      <c r="AP70966" s="9"/>
      <c r="AQ70966" s="9"/>
    </row>
    <row r="70967" spans="41:43" x14ac:dyDescent="0.3">
      <c r="AO70967" s="9"/>
      <c r="AP70967" s="9"/>
      <c r="AQ70967" s="9"/>
    </row>
    <row r="70968" spans="41:43" x14ac:dyDescent="0.3">
      <c r="AO70968" s="9"/>
      <c r="AP70968" s="9"/>
      <c r="AQ70968" s="9"/>
    </row>
    <row r="70969" spans="41:43" x14ac:dyDescent="0.3">
      <c r="AO70969" s="9"/>
      <c r="AP70969" s="9"/>
      <c r="AQ70969" s="9"/>
    </row>
    <row r="70970" spans="41:43" x14ac:dyDescent="0.3">
      <c r="AO70970" s="9"/>
      <c r="AP70970" s="9"/>
      <c r="AQ70970" s="9"/>
    </row>
    <row r="70971" spans="41:43" x14ac:dyDescent="0.3">
      <c r="AO70971" s="9"/>
      <c r="AP70971" s="9"/>
      <c r="AQ70971" s="9"/>
    </row>
    <row r="70972" spans="41:43" x14ac:dyDescent="0.3">
      <c r="AO70972" s="9"/>
      <c r="AP70972" s="9"/>
      <c r="AQ70972" s="9"/>
    </row>
    <row r="70973" spans="41:43" x14ac:dyDescent="0.3">
      <c r="AO70973" s="9"/>
      <c r="AP70973" s="9"/>
      <c r="AQ70973" s="9"/>
    </row>
    <row r="70974" spans="41:43" x14ac:dyDescent="0.3">
      <c r="AO70974" s="9"/>
      <c r="AP70974" s="9"/>
      <c r="AQ70974" s="9"/>
    </row>
    <row r="70975" spans="41:43" x14ac:dyDescent="0.3">
      <c r="AO70975" s="9"/>
      <c r="AP70975" s="9"/>
      <c r="AQ70975" s="9"/>
    </row>
    <row r="70976" spans="41:43" x14ac:dyDescent="0.3">
      <c r="AO70976" s="9"/>
      <c r="AP70976" s="9"/>
      <c r="AQ70976" s="9"/>
    </row>
    <row r="70977" spans="41:43" x14ac:dyDescent="0.3">
      <c r="AO70977" s="9"/>
      <c r="AP70977" s="9"/>
      <c r="AQ70977" s="9"/>
    </row>
    <row r="70978" spans="41:43" x14ac:dyDescent="0.3">
      <c r="AO70978" s="9"/>
      <c r="AP70978" s="9"/>
      <c r="AQ70978" s="9"/>
    </row>
    <row r="70979" spans="41:43" x14ac:dyDescent="0.3">
      <c r="AO70979" s="9"/>
      <c r="AP70979" s="9"/>
      <c r="AQ70979" s="9"/>
    </row>
    <row r="70980" spans="41:43" x14ac:dyDescent="0.3">
      <c r="AO70980" s="9"/>
      <c r="AP70980" s="9"/>
      <c r="AQ70980" s="9"/>
    </row>
    <row r="70981" spans="41:43" x14ac:dyDescent="0.3">
      <c r="AO70981" s="9"/>
      <c r="AP70981" s="9"/>
      <c r="AQ70981" s="9"/>
    </row>
    <row r="70982" spans="41:43" x14ac:dyDescent="0.3">
      <c r="AO70982" s="9"/>
      <c r="AP70982" s="9"/>
      <c r="AQ70982" s="9"/>
    </row>
    <row r="70983" spans="41:43" x14ac:dyDescent="0.3">
      <c r="AO70983" s="9"/>
      <c r="AP70983" s="9"/>
      <c r="AQ70983" s="9"/>
    </row>
    <row r="70984" spans="41:43" x14ac:dyDescent="0.3">
      <c r="AO70984" s="9"/>
      <c r="AP70984" s="9"/>
      <c r="AQ70984" s="9"/>
    </row>
    <row r="70985" spans="41:43" x14ac:dyDescent="0.3">
      <c r="AO70985" s="9"/>
      <c r="AP70985" s="9"/>
      <c r="AQ70985" s="9"/>
    </row>
    <row r="70986" spans="41:43" x14ac:dyDescent="0.3">
      <c r="AO70986" s="9"/>
      <c r="AP70986" s="9"/>
      <c r="AQ70986" s="9"/>
    </row>
    <row r="70987" spans="41:43" x14ac:dyDescent="0.3">
      <c r="AO70987" s="9"/>
      <c r="AP70987" s="9"/>
      <c r="AQ70987" s="9"/>
    </row>
    <row r="70988" spans="41:43" x14ac:dyDescent="0.3">
      <c r="AO70988" s="9"/>
      <c r="AP70988" s="9"/>
      <c r="AQ70988" s="9"/>
    </row>
    <row r="70989" spans="41:43" x14ac:dyDescent="0.3">
      <c r="AO70989" s="9"/>
      <c r="AP70989" s="9"/>
      <c r="AQ70989" s="9"/>
    </row>
    <row r="70990" spans="41:43" x14ac:dyDescent="0.3">
      <c r="AO70990" s="9"/>
      <c r="AP70990" s="9"/>
      <c r="AQ70990" s="9"/>
    </row>
    <row r="70991" spans="41:43" x14ac:dyDescent="0.3">
      <c r="AO70991" s="9"/>
      <c r="AP70991" s="9"/>
      <c r="AQ70991" s="9"/>
    </row>
    <row r="70992" spans="41:43" x14ac:dyDescent="0.3">
      <c r="AO70992" s="9"/>
      <c r="AP70992" s="9"/>
      <c r="AQ70992" s="9"/>
    </row>
    <row r="70993" spans="41:43" x14ac:dyDescent="0.3">
      <c r="AO70993" s="9"/>
      <c r="AP70993" s="9"/>
      <c r="AQ70993" s="9"/>
    </row>
    <row r="70994" spans="41:43" x14ac:dyDescent="0.3">
      <c r="AO70994" s="9"/>
      <c r="AP70994" s="9"/>
      <c r="AQ70994" s="9"/>
    </row>
    <row r="70995" spans="41:43" x14ac:dyDescent="0.3">
      <c r="AO70995" s="9"/>
      <c r="AP70995" s="9"/>
      <c r="AQ70995" s="9"/>
    </row>
    <row r="70996" spans="41:43" x14ac:dyDescent="0.3">
      <c r="AO70996" s="9"/>
      <c r="AP70996" s="9"/>
      <c r="AQ70996" s="9"/>
    </row>
    <row r="70997" spans="41:43" x14ac:dyDescent="0.3">
      <c r="AO70997" s="9"/>
      <c r="AP70997" s="9"/>
      <c r="AQ70997" s="9"/>
    </row>
    <row r="70998" spans="41:43" x14ac:dyDescent="0.3">
      <c r="AO70998" s="9"/>
      <c r="AP70998" s="9"/>
      <c r="AQ70998" s="9"/>
    </row>
    <row r="70999" spans="41:43" x14ac:dyDescent="0.3">
      <c r="AO70999" s="9"/>
      <c r="AP70999" s="9"/>
      <c r="AQ70999" s="9"/>
    </row>
    <row r="71000" spans="41:43" x14ac:dyDescent="0.3">
      <c r="AO71000" s="9"/>
      <c r="AP71000" s="9"/>
      <c r="AQ71000" s="9"/>
    </row>
    <row r="71001" spans="41:43" x14ac:dyDescent="0.3">
      <c r="AO71001" s="9"/>
      <c r="AP71001" s="9"/>
      <c r="AQ71001" s="9"/>
    </row>
    <row r="71002" spans="41:43" x14ac:dyDescent="0.3">
      <c r="AO71002" s="9"/>
      <c r="AP71002" s="9"/>
      <c r="AQ71002" s="9"/>
    </row>
    <row r="71003" spans="41:43" x14ac:dyDescent="0.3">
      <c r="AO71003" s="9"/>
      <c r="AP71003" s="9"/>
      <c r="AQ71003" s="9"/>
    </row>
    <row r="71004" spans="41:43" x14ac:dyDescent="0.3">
      <c r="AO71004" s="9"/>
      <c r="AP71004" s="9"/>
      <c r="AQ71004" s="9"/>
    </row>
    <row r="71005" spans="41:43" x14ac:dyDescent="0.3">
      <c r="AO71005" s="9"/>
      <c r="AP71005" s="9"/>
      <c r="AQ71005" s="9"/>
    </row>
    <row r="71006" spans="41:43" x14ac:dyDescent="0.3">
      <c r="AO71006" s="9"/>
      <c r="AP71006" s="9"/>
      <c r="AQ71006" s="9"/>
    </row>
    <row r="71007" spans="41:43" x14ac:dyDescent="0.3">
      <c r="AO71007" s="9"/>
      <c r="AP71007" s="9"/>
      <c r="AQ71007" s="9"/>
    </row>
    <row r="71008" spans="41:43" x14ac:dyDescent="0.3">
      <c r="AO71008" s="9"/>
      <c r="AP71008" s="9"/>
      <c r="AQ71008" s="9"/>
    </row>
    <row r="71009" spans="41:43" x14ac:dyDescent="0.3">
      <c r="AO71009" s="9"/>
      <c r="AP71009" s="9"/>
      <c r="AQ71009" s="9"/>
    </row>
    <row r="71010" spans="41:43" x14ac:dyDescent="0.3">
      <c r="AO71010" s="9"/>
      <c r="AP71010" s="9"/>
      <c r="AQ71010" s="9"/>
    </row>
    <row r="71011" spans="41:43" x14ac:dyDescent="0.3">
      <c r="AO71011" s="9"/>
      <c r="AP71011" s="9"/>
      <c r="AQ71011" s="9"/>
    </row>
    <row r="71012" spans="41:43" x14ac:dyDescent="0.3">
      <c r="AO71012" s="9"/>
      <c r="AP71012" s="9"/>
      <c r="AQ71012" s="9"/>
    </row>
    <row r="71013" spans="41:43" x14ac:dyDescent="0.3">
      <c r="AO71013" s="9"/>
      <c r="AP71013" s="9"/>
      <c r="AQ71013" s="9"/>
    </row>
    <row r="71014" spans="41:43" x14ac:dyDescent="0.3">
      <c r="AO71014" s="9"/>
      <c r="AP71014" s="9"/>
      <c r="AQ71014" s="9"/>
    </row>
    <row r="71015" spans="41:43" x14ac:dyDescent="0.3">
      <c r="AO71015" s="9"/>
      <c r="AP71015" s="9"/>
      <c r="AQ71015" s="9"/>
    </row>
    <row r="71016" spans="41:43" x14ac:dyDescent="0.3">
      <c r="AO71016" s="9"/>
      <c r="AP71016" s="9"/>
      <c r="AQ71016" s="9"/>
    </row>
    <row r="71017" spans="41:43" x14ac:dyDescent="0.3">
      <c r="AO71017" s="9"/>
      <c r="AP71017" s="9"/>
      <c r="AQ71017" s="9"/>
    </row>
    <row r="71018" spans="41:43" x14ac:dyDescent="0.3">
      <c r="AO71018" s="9"/>
      <c r="AP71018" s="9"/>
      <c r="AQ71018" s="9"/>
    </row>
    <row r="71019" spans="41:43" x14ac:dyDescent="0.3">
      <c r="AO71019" s="9"/>
      <c r="AP71019" s="9"/>
      <c r="AQ71019" s="9"/>
    </row>
    <row r="71020" spans="41:43" x14ac:dyDescent="0.3">
      <c r="AO71020" s="9"/>
      <c r="AP71020" s="9"/>
      <c r="AQ71020" s="9"/>
    </row>
    <row r="71021" spans="41:43" x14ac:dyDescent="0.3">
      <c r="AO71021" s="9"/>
      <c r="AP71021" s="9"/>
      <c r="AQ71021" s="9"/>
    </row>
    <row r="71022" spans="41:43" x14ac:dyDescent="0.3">
      <c r="AO71022" s="9"/>
      <c r="AP71022" s="9"/>
      <c r="AQ71022" s="9"/>
    </row>
    <row r="71023" spans="41:43" x14ac:dyDescent="0.3">
      <c r="AO71023" s="9"/>
      <c r="AP71023" s="9"/>
      <c r="AQ71023" s="9"/>
    </row>
    <row r="71024" spans="41:43" x14ac:dyDescent="0.3">
      <c r="AO71024" s="9"/>
      <c r="AP71024" s="9"/>
      <c r="AQ71024" s="9"/>
    </row>
    <row r="71025" spans="41:43" x14ac:dyDescent="0.3">
      <c r="AO71025" s="9"/>
      <c r="AP71025" s="9"/>
      <c r="AQ71025" s="9"/>
    </row>
    <row r="71026" spans="41:43" x14ac:dyDescent="0.3">
      <c r="AO71026" s="9"/>
      <c r="AP71026" s="9"/>
      <c r="AQ71026" s="9"/>
    </row>
    <row r="71027" spans="41:43" x14ac:dyDescent="0.3">
      <c r="AO71027" s="9"/>
      <c r="AP71027" s="9"/>
      <c r="AQ71027" s="9"/>
    </row>
    <row r="71028" spans="41:43" x14ac:dyDescent="0.3">
      <c r="AO71028" s="9"/>
      <c r="AP71028" s="9"/>
      <c r="AQ71028" s="9"/>
    </row>
    <row r="71029" spans="41:43" x14ac:dyDescent="0.3">
      <c r="AO71029" s="9"/>
      <c r="AP71029" s="9"/>
      <c r="AQ71029" s="9"/>
    </row>
    <row r="71030" spans="41:43" x14ac:dyDescent="0.3">
      <c r="AO71030" s="9"/>
      <c r="AP71030" s="9"/>
      <c r="AQ71030" s="9"/>
    </row>
    <row r="71031" spans="41:43" x14ac:dyDescent="0.3">
      <c r="AO71031" s="9"/>
      <c r="AP71031" s="9"/>
      <c r="AQ71031" s="9"/>
    </row>
    <row r="71032" spans="41:43" x14ac:dyDescent="0.3">
      <c r="AO71032" s="9"/>
      <c r="AP71032" s="9"/>
      <c r="AQ71032" s="9"/>
    </row>
    <row r="71033" spans="41:43" x14ac:dyDescent="0.3">
      <c r="AO71033" s="9"/>
      <c r="AP71033" s="9"/>
      <c r="AQ71033" s="9"/>
    </row>
    <row r="71034" spans="41:43" x14ac:dyDescent="0.3">
      <c r="AO71034" s="9"/>
      <c r="AP71034" s="9"/>
      <c r="AQ71034" s="9"/>
    </row>
    <row r="71035" spans="41:43" x14ac:dyDescent="0.3">
      <c r="AO71035" s="9"/>
      <c r="AP71035" s="9"/>
      <c r="AQ71035" s="9"/>
    </row>
    <row r="71036" spans="41:43" x14ac:dyDescent="0.3">
      <c r="AO71036" s="9"/>
      <c r="AP71036" s="9"/>
      <c r="AQ71036" s="9"/>
    </row>
    <row r="71037" spans="41:43" x14ac:dyDescent="0.3">
      <c r="AO71037" s="9"/>
      <c r="AP71037" s="9"/>
      <c r="AQ71037" s="9"/>
    </row>
    <row r="71038" spans="41:43" x14ac:dyDescent="0.3">
      <c r="AO71038" s="9"/>
      <c r="AP71038" s="9"/>
      <c r="AQ71038" s="9"/>
    </row>
    <row r="71039" spans="41:43" x14ac:dyDescent="0.3">
      <c r="AO71039" s="9"/>
      <c r="AP71039" s="9"/>
      <c r="AQ71039" s="9"/>
    </row>
    <row r="71040" spans="41:43" x14ac:dyDescent="0.3">
      <c r="AO71040" s="9"/>
      <c r="AP71040" s="9"/>
      <c r="AQ71040" s="9"/>
    </row>
    <row r="71041" spans="41:43" x14ac:dyDescent="0.3">
      <c r="AO71041" s="9"/>
      <c r="AP71041" s="9"/>
      <c r="AQ71041" s="9"/>
    </row>
    <row r="71042" spans="41:43" x14ac:dyDescent="0.3">
      <c r="AO71042" s="9"/>
      <c r="AP71042" s="9"/>
      <c r="AQ71042" s="9"/>
    </row>
    <row r="71043" spans="41:43" x14ac:dyDescent="0.3">
      <c r="AO71043" s="9"/>
      <c r="AP71043" s="9"/>
      <c r="AQ71043" s="9"/>
    </row>
    <row r="71044" spans="41:43" x14ac:dyDescent="0.3">
      <c r="AO71044" s="9"/>
      <c r="AP71044" s="9"/>
      <c r="AQ71044" s="9"/>
    </row>
    <row r="71045" spans="41:43" x14ac:dyDescent="0.3">
      <c r="AO71045" s="9"/>
      <c r="AP71045" s="9"/>
      <c r="AQ71045" s="9"/>
    </row>
    <row r="71046" spans="41:43" x14ac:dyDescent="0.3">
      <c r="AO71046" s="9"/>
      <c r="AP71046" s="9"/>
      <c r="AQ71046" s="9"/>
    </row>
    <row r="71047" spans="41:43" x14ac:dyDescent="0.3">
      <c r="AO71047" s="9"/>
      <c r="AP71047" s="9"/>
      <c r="AQ71047" s="9"/>
    </row>
    <row r="71048" spans="41:43" x14ac:dyDescent="0.3">
      <c r="AO71048" s="9"/>
      <c r="AP71048" s="9"/>
      <c r="AQ71048" s="9"/>
    </row>
    <row r="71049" spans="41:43" x14ac:dyDescent="0.3">
      <c r="AO71049" s="9"/>
      <c r="AP71049" s="9"/>
      <c r="AQ71049" s="9"/>
    </row>
    <row r="71050" spans="41:43" x14ac:dyDescent="0.3">
      <c r="AO71050" s="9"/>
      <c r="AP71050" s="9"/>
      <c r="AQ71050" s="9"/>
    </row>
    <row r="71051" spans="41:43" x14ac:dyDescent="0.3">
      <c r="AO71051" s="9"/>
      <c r="AP71051" s="9"/>
      <c r="AQ71051" s="9"/>
    </row>
    <row r="71052" spans="41:43" x14ac:dyDescent="0.3">
      <c r="AO71052" s="9"/>
      <c r="AP71052" s="9"/>
      <c r="AQ71052" s="9"/>
    </row>
    <row r="71053" spans="41:43" x14ac:dyDescent="0.3">
      <c r="AO71053" s="9"/>
      <c r="AP71053" s="9"/>
      <c r="AQ71053" s="9"/>
    </row>
    <row r="71054" spans="41:43" x14ac:dyDescent="0.3">
      <c r="AO71054" s="9"/>
      <c r="AP71054" s="9"/>
      <c r="AQ71054" s="9"/>
    </row>
    <row r="71055" spans="41:43" x14ac:dyDescent="0.3">
      <c r="AO71055" s="9"/>
      <c r="AP71055" s="9"/>
      <c r="AQ71055" s="9"/>
    </row>
    <row r="71056" spans="41:43" x14ac:dyDescent="0.3">
      <c r="AO71056" s="9"/>
      <c r="AP71056" s="9"/>
      <c r="AQ71056" s="9"/>
    </row>
    <row r="71057" spans="41:43" x14ac:dyDescent="0.3">
      <c r="AO71057" s="9"/>
      <c r="AP71057" s="9"/>
      <c r="AQ71057" s="9"/>
    </row>
    <row r="71058" spans="41:43" x14ac:dyDescent="0.3">
      <c r="AO71058" s="9"/>
      <c r="AP71058" s="9"/>
      <c r="AQ71058" s="9"/>
    </row>
    <row r="71059" spans="41:43" x14ac:dyDescent="0.3">
      <c r="AO71059" s="9"/>
      <c r="AP71059" s="9"/>
      <c r="AQ71059" s="9"/>
    </row>
    <row r="71060" spans="41:43" x14ac:dyDescent="0.3">
      <c r="AO71060" s="9"/>
      <c r="AP71060" s="9"/>
      <c r="AQ71060" s="9"/>
    </row>
    <row r="71061" spans="41:43" x14ac:dyDescent="0.3">
      <c r="AO71061" s="9"/>
      <c r="AP71061" s="9"/>
      <c r="AQ71061" s="9"/>
    </row>
    <row r="71062" spans="41:43" x14ac:dyDescent="0.3">
      <c r="AO71062" s="9"/>
      <c r="AP71062" s="9"/>
      <c r="AQ71062" s="9"/>
    </row>
    <row r="71063" spans="41:43" x14ac:dyDescent="0.3">
      <c r="AO71063" s="9"/>
      <c r="AP71063" s="9"/>
      <c r="AQ71063" s="9"/>
    </row>
    <row r="71064" spans="41:43" x14ac:dyDescent="0.3">
      <c r="AO71064" s="9"/>
      <c r="AP71064" s="9"/>
      <c r="AQ71064" s="9"/>
    </row>
    <row r="71065" spans="41:43" x14ac:dyDescent="0.3">
      <c r="AO71065" s="9"/>
      <c r="AP71065" s="9"/>
      <c r="AQ71065" s="9"/>
    </row>
    <row r="71066" spans="41:43" x14ac:dyDescent="0.3">
      <c r="AO71066" s="9"/>
      <c r="AP71066" s="9"/>
      <c r="AQ71066" s="9"/>
    </row>
    <row r="71067" spans="41:43" x14ac:dyDescent="0.3">
      <c r="AO71067" s="9"/>
      <c r="AP71067" s="9"/>
      <c r="AQ71067" s="9"/>
    </row>
    <row r="71068" spans="41:43" x14ac:dyDescent="0.3">
      <c r="AO71068" s="9"/>
      <c r="AP71068" s="9"/>
      <c r="AQ71068" s="9"/>
    </row>
    <row r="71069" spans="41:43" x14ac:dyDescent="0.3">
      <c r="AO71069" s="9"/>
      <c r="AP71069" s="9"/>
      <c r="AQ71069" s="9"/>
    </row>
    <row r="71070" spans="41:43" x14ac:dyDescent="0.3">
      <c r="AO71070" s="9"/>
      <c r="AP71070" s="9"/>
      <c r="AQ71070" s="9"/>
    </row>
    <row r="71071" spans="41:43" x14ac:dyDescent="0.3">
      <c r="AO71071" s="9"/>
      <c r="AP71071" s="9"/>
      <c r="AQ71071" s="9"/>
    </row>
    <row r="71072" spans="41:43" x14ac:dyDescent="0.3">
      <c r="AO71072" s="9"/>
      <c r="AP71072" s="9"/>
      <c r="AQ71072" s="9"/>
    </row>
    <row r="71073" spans="41:43" x14ac:dyDescent="0.3">
      <c r="AO71073" s="9"/>
      <c r="AP71073" s="9"/>
      <c r="AQ71073" s="9"/>
    </row>
    <row r="71074" spans="41:43" x14ac:dyDescent="0.3">
      <c r="AO71074" s="9"/>
      <c r="AP71074" s="9"/>
      <c r="AQ71074" s="9"/>
    </row>
    <row r="71075" spans="41:43" x14ac:dyDescent="0.3">
      <c r="AO71075" s="9"/>
      <c r="AP71075" s="9"/>
      <c r="AQ71075" s="9"/>
    </row>
    <row r="71076" spans="41:43" x14ac:dyDescent="0.3">
      <c r="AO71076" s="9"/>
      <c r="AP71076" s="9"/>
      <c r="AQ71076" s="9"/>
    </row>
    <row r="71077" spans="41:43" x14ac:dyDescent="0.3">
      <c r="AO71077" s="9"/>
      <c r="AP71077" s="9"/>
      <c r="AQ71077" s="9"/>
    </row>
    <row r="71078" spans="41:43" x14ac:dyDescent="0.3">
      <c r="AO71078" s="9"/>
      <c r="AP71078" s="9"/>
      <c r="AQ71078" s="9"/>
    </row>
    <row r="71079" spans="41:43" x14ac:dyDescent="0.3">
      <c r="AO71079" s="9"/>
      <c r="AP71079" s="9"/>
      <c r="AQ71079" s="9"/>
    </row>
    <row r="71080" spans="41:43" x14ac:dyDescent="0.3">
      <c r="AO71080" s="9"/>
      <c r="AP71080" s="9"/>
      <c r="AQ71080" s="9"/>
    </row>
    <row r="71081" spans="41:43" x14ac:dyDescent="0.3">
      <c r="AO71081" s="9"/>
      <c r="AP71081" s="9"/>
      <c r="AQ71081" s="9"/>
    </row>
    <row r="71082" spans="41:43" x14ac:dyDescent="0.3">
      <c r="AO71082" s="9"/>
      <c r="AP71082" s="9"/>
      <c r="AQ71082" s="9"/>
    </row>
    <row r="71083" spans="41:43" x14ac:dyDescent="0.3">
      <c r="AO71083" s="9"/>
      <c r="AP71083" s="9"/>
      <c r="AQ71083" s="9"/>
    </row>
    <row r="71084" spans="41:43" x14ac:dyDescent="0.3">
      <c r="AO71084" s="9"/>
      <c r="AP71084" s="9"/>
      <c r="AQ71084" s="9"/>
    </row>
    <row r="71085" spans="41:43" x14ac:dyDescent="0.3">
      <c r="AO71085" s="9"/>
      <c r="AP71085" s="9"/>
      <c r="AQ71085" s="9"/>
    </row>
    <row r="71086" spans="41:43" x14ac:dyDescent="0.3">
      <c r="AO71086" s="9"/>
      <c r="AP71086" s="9"/>
      <c r="AQ71086" s="9"/>
    </row>
    <row r="71087" spans="41:43" x14ac:dyDescent="0.3">
      <c r="AO71087" s="9"/>
      <c r="AP71087" s="9"/>
      <c r="AQ71087" s="9"/>
    </row>
    <row r="71088" spans="41:43" x14ac:dyDescent="0.3">
      <c r="AO71088" s="9"/>
      <c r="AP71088" s="9"/>
      <c r="AQ71088" s="9"/>
    </row>
    <row r="71089" spans="41:43" x14ac:dyDescent="0.3">
      <c r="AO71089" s="9"/>
      <c r="AP71089" s="9"/>
      <c r="AQ71089" s="9"/>
    </row>
    <row r="71090" spans="41:43" x14ac:dyDescent="0.3">
      <c r="AO71090" s="9"/>
      <c r="AP71090" s="9"/>
      <c r="AQ71090" s="9"/>
    </row>
    <row r="71091" spans="41:43" x14ac:dyDescent="0.3">
      <c r="AO71091" s="9"/>
      <c r="AP71091" s="9"/>
      <c r="AQ71091" s="9"/>
    </row>
    <row r="71092" spans="41:43" x14ac:dyDescent="0.3">
      <c r="AO71092" s="9"/>
      <c r="AP71092" s="9"/>
      <c r="AQ71092" s="9"/>
    </row>
    <row r="71093" spans="41:43" x14ac:dyDescent="0.3">
      <c r="AO71093" s="9"/>
      <c r="AP71093" s="9"/>
      <c r="AQ71093" s="9"/>
    </row>
    <row r="71094" spans="41:43" x14ac:dyDescent="0.3">
      <c r="AO71094" s="9"/>
      <c r="AP71094" s="9"/>
      <c r="AQ71094" s="9"/>
    </row>
    <row r="71095" spans="41:43" x14ac:dyDescent="0.3">
      <c r="AO71095" s="9"/>
      <c r="AP71095" s="9"/>
      <c r="AQ71095" s="9"/>
    </row>
    <row r="71096" spans="41:43" x14ac:dyDescent="0.3">
      <c r="AO71096" s="9"/>
      <c r="AP71096" s="9"/>
      <c r="AQ71096" s="9"/>
    </row>
    <row r="71097" spans="41:43" x14ac:dyDescent="0.3">
      <c r="AO71097" s="9"/>
      <c r="AP71097" s="9"/>
      <c r="AQ71097" s="9"/>
    </row>
    <row r="71098" spans="41:43" x14ac:dyDescent="0.3">
      <c r="AO71098" s="9"/>
      <c r="AP71098" s="9"/>
      <c r="AQ71098" s="9"/>
    </row>
    <row r="71099" spans="41:43" x14ac:dyDescent="0.3">
      <c r="AO71099" s="9"/>
      <c r="AP71099" s="9"/>
      <c r="AQ71099" s="9"/>
    </row>
    <row r="71100" spans="41:43" x14ac:dyDescent="0.3">
      <c r="AO71100" s="9"/>
      <c r="AP71100" s="9"/>
      <c r="AQ71100" s="9"/>
    </row>
    <row r="71101" spans="41:43" x14ac:dyDescent="0.3">
      <c r="AO71101" s="9"/>
      <c r="AP71101" s="9"/>
      <c r="AQ71101" s="9"/>
    </row>
    <row r="71102" spans="41:43" x14ac:dyDescent="0.3">
      <c r="AO71102" s="9"/>
      <c r="AP71102" s="9"/>
      <c r="AQ71102" s="9"/>
    </row>
    <row r="71103" spans="41:43" x14ac:dyDescent="0.3">
      <c r="AO71103" s="9"/>
      <c r="AP71103" s="9"/>
      <c r="AQ71103" s="9"/>
    </row>
    <row r="71104" spans="41:43" x14ac:dyDescent="0.3">
      <c r="AO71104" s="9"/>
      <c r="AP71104" s="9"/>
      <c r="AQ71104" s="9"/>
    </row>
    <row r="71105" spans="41:43" x14ac:dyDescent="0.3">
      <c r="AO71105" s="9"/>
      <c r="AP71105" s="9"/>
      <c r="AQ71105" s="9"/>
    </row>
    <row r="71106" spans="41:43" x14ac:dyDescent="0.3">
      <c r="AO71106" s="9"/>
      <c r="AP71106" s="9"/>
      <c r="AQ71106" s="9"/>
    </row>
    <row r="71107" spans="41:43" x14ac:dyDescent="0.3">
      <c r="AO71107" s="9"/>
      <c r="AP71107" s="9"/>
      <c r="AQ71107" s="9"/>
    </row>
    <row r="71108" spans="41:43" x14ac:dyDescent="0.3">
      <c r="AO71108" s="9"/>
      <c r="AP71108" s="9"/>
      <c r="AQ71108" s="9"/>
    </row>
    <row r="71109" spans="41:43" x14ac:dyDescent="0.3">
      <c r="AO71109" s="9"/>
      <c r="AP71109" s="9"/>
      <c r="AQ71109" s="9"/>
    </row>
    <row r="71110" spans="41:43" x14ac:dyDescent="0.3">
      <c r="AO71110" s="9"/>
      <c r="AP71110" s="9"/>
      <c r="AQ71110" s="9"/>
    </row>
    <row r="71111" spans="41:43" x14ac:dyDescent="0.3">
      <c r="AO71111" s="9"/>
      <c r="AP71111" s="9"/>
      <c r="AQ71111" s="9"/>
    </row>
    <row r="71112" spans="41:43" x14ac:dyDescent="0.3">
      <c r="AO71112" s="9"/>
      <c r="AP71112" s="9"/>
      <c r="AQ71112" s="9"/>
    </row>
    <row r="71113" spans="41:43" x14ac:dyDescent="0.3">
      <c r="AO71113" s="9"/>
      <c r="AP71113" s="9"/>
      <c r="AQ71113" s="9"/>
    </row>
    <row r="71114" spans="41:43" x14ac:dyDescent="0.3">
      <c r="AO71114" s="9"/>
      <c r="AP71114" s="9"/>
      <c r="AQ71114" s="9"/>
    </row>
    <row r="71115" spans="41:43" x14ac:dyDescent="0.3">
      <c r="AO71115" s="9"/>
      <c r="AP71115" s="9"/>
      <c r="AQ71115" s="9"/>
    </row>
    <row r="71116" spans="41:43" x14ac:dyDescent="0.3">
      <c r="AO71116" s="9"/>
      <c r="AP71116" s="9"/>
      <c r="AQ71116" s="9"/>
    </row>
    <row r="71117" spans="41:43" x14ac:dyDescent="0.3">
      <c r="AO71117" s="9"/>
      <c r="AP71117" s="9"/>
      <c r="AQ71117" s="9"/>
    </row>
    <row r="71118" spans="41:43" x14ac:dyDescent="0.3">
      <c r="AO71118" s="9"/>
      <c r="AP71118" s="9"/>
      <c r="AQ71118" s="9"/>
    </row>
    <row r="71119" spans="41:43" x14ac:dyDescent="0.3">
      <c r="AO71119" s="9"/>
      <c r="AP71119" s="9"/>
      <c r="AQ71119" s="9"/>
    </row>
    <row r="71120" spans="41:43" x14ac:dyDescent="0.3">
      <c r="AO71120" s="9"/>
      <c r="AP71120" s="9"/>
      <c r="AQ71120" s="9"/>
    </row>
    <row r="71121" spans="41:43" x14ac:dyDescent="0.3">
      <c r="AO71121" s="9"/>
      <c r="AP71121" s="9"/>
      <c r="AQ71121" s="9"/>
    </row>
    <row r="71122" spans="41:43" x14ac:dyDescent="0.3">
      <c r="AO71122" s="9"/>
      <c r="AP71122" s="9"/>
      <c r="AQ71122" s="9"/>
    </row>
    <row r="71123" spans="41:43" x14ac:dyDescent="0.3">
      <c r="AO71123" s="9"/>
      <c r="AP71123" s="9"/>
      <c r="AQ71123" s="9"/>
    </row>
    <row r="71124" spans="41:43" x14ac:dyDescent="0.3">
      <c r="AO71124" s="9"/>
      <c r="AP71124" s="9"/>
      <c r="AQ71124" s="9"/>
    </row>
    <row r="71125" spans="41:43" x14ac:dyDescent="0.3">
      <c r="AO71125" s="9"/>
      <c r="AP71125" s="9"/>
      <c r="AQ71125" s="9"/>
    </row>
    <row r="71126" spans="41:43" x14ac:dyDescent="0.3">
      <c r="AO71126" s="9"/>
      <c r="AP71126" s="9"/>
      <c r="AQ71126" s="9"/>
    </row>
    <row r="71127" spans="41:43" x14ac:dyDescent="0.3">
      <c r="AO71127" s="9"/>
      <c r="AP71127" s="9"/>
      <c r="AQ71127" s="9"/>
    </row>
    <row r="71128" spans="41:43" x14ac:dyDescent="0.3">
      <c r="AO71128" s="9"/>
      <c r="AP71128" s="9"/>
      <c r="AQ71128" s="9"/>
    </row>
    <row r="71129" spans="41:43" x14ac:dyDescent="0.3">
      <c r="AO71129" s="9"/>
      <c r="AP71129" s="9"/>
      <c r="AQ71129" s="9"/>
    </row>
    <row r="71130" spans="41:43" x14ac:dyDescent="0.3">
      <c r="AO71130" s="9"/>
      <c r="AP71130" s="9"/>
      <c r="AQ71130" s="9"/>
    </row>
    <row r="71131" spans="41:43" x14ac:dyDescent="0.3">
      <c r="AO71131" s="9"/>
      <c r="AP71131" s="9"/>
      <c r="AQ71131" s="9"/>
    </row>
    <row r="71132" spans="41:43" x14ac:dyDescent="0.3">
      <c r="AO71132" s="9"/>
      <c r="AP71132" s="9"/>
      <c r="AQ71132" s="9"/>
    </row>
    <row r="71133" spans="41:43" x14ac:dyDescent="0.3">
      <c r="AO71133" s="9"/>
      <c r="AP71133" s="9"/>
      <c r="AQ71133" s="9"/>
    </row>
    <row r="71134" spans="41:43" x14ac:dyDescent="0.3">
      <c r="AO71134" s="9"/>
      <c r="AP71134" s="9"/>
      <c r="AQ71134" s="9"/>
    </row>
    <row r="71135" spans="41:43" x14ac:dyDescent="0.3">
      <c r="AO71135" s="9"/>
      <c r="AP71135" s="9"/>
      <c r="AQ71135" s="9"/>
    </row>
    <row r="71136" spans="41:43" x14ac:dyDescent="0.3">
      <c r="AO71136" s="9"/>
      <c r="AP71136" s="9"/>
      <c r="AQ71136" s="9"/>
    </row>
    <row r="71137" spans="41:43" x14ac:dyDescent="0.3">
      <c r="AO71137" s="9"/>
      <c r="AP71137" s="9"/>
      <c r="AQ71137" s="9"/>
    </row>
    <row r="71138" spans="41:43" x14ac:dyDescent="0.3">
      <c r="AO71138" s="9"/>
      <c r="AP71138" s="9"/>
      <c r="AQ71138" s="9"/>
    </row>
    <row r="71139" spans="41:43" x14ac:dyDescent="0.3">
      <c r="AO71139" s="9"/>
      <c r="AP71139" s="9"/>
      <c r="AQ71139" s="9"/>
    </row>
    <row r="71140" spans="41:43" x14ac:dyDescent="0.3">
      <c r="AO71140" s="9"/>
      <c r="AP71140" s="9"/>
      <c r="AQ71140" s="9"/>
    </row>
    <row r="71141" spans="41:43" x14ac:dyDescent="0.3">
      <c r="AO71141" s="9"/>
      <c r="AP71141" s="9"/>
      <c r="AQ71141" s="9"/>
    </row>
    <row r="71142" spans="41:43" x14ac:dyDescent="0.3">
      <c r="AO71142" s="9"/>
      <c r="AP71142" s="9"/>
      <c r="AQ71142" s="9"/>
    </row>
    <row r="71143" spans="41:43" x14ac:dyDescent="0.3">
      <c r="AO71143" s="9"/>
      <c r="AP71143" s="9"/>
      <c r="AQ71143" s="9"/>
    </row>
    <row r="71144" spans="41:43" x14ac:dyDescent="0.3">
      <c r="AO71144" s="9"/>
      <c r="AP71144" s="9"/>
      <c r="AQ71144" s="9"/>
    </row>
    <row r="71145" spans="41:43" x14ac:dyDescent="0.3">
      <c r="AO71145" s="9"/>
      <c r="AP71145" s="9"/>
      <c r="AQ71145" s="9"/>
    </row>
    <row r="71146" spans="41:43" x14ac:dyDescent="0.3">
      <c r="AO71146" s="9"/>
      <c r="AP71146" s="9"/>
      <c r="AQ71146" s="9"/>
    </row>
    <row r="71147" spans="41:43" x14ac:dyDescent="0.3">
      <c r="AO71147" s="9"/>
      <c r="AP71147" s="9"/>
      <c r="AQ71147" s="9"/>
    </row>
    <row r="71148" spans="41:43" x14ac:dyDescent="0.3">
      <c r="AO71148" s="9"/>
      <c r="AP71148" s="9"/>
      <c r="AQ71148" s="9"/>
    </row>
    <row r="71149" spans="41:43" x14ac:dyDescent="0.3">
      <c r="AO71149" s="9"/>
      <c r="AP71149" s="9"/>
      <c r="AQ71149" s="9"/>
    </row>
    <row r="71150" spans="41:43" x14ac:dyDescent="0.3">
      <c r="AO71150" s="9"/>
      <c r="AP71150" s="9"/>
      <c r="AQ71150" s="9"/>
    </row>
    <row r="71151" spans="41:43" x14ac:dyDescent="0.3">
      <c r="AO71151" s="9"/>
      <c r="AP71151" s="9"/>
      <c r="AQ71151" s="9"/>
    </row>
    <row r="71152" spans="41:43" x14ac:dyDescent="0.3">
      <c r="AO71152" s="9"/>
      <c r="AP71152" s="9"/>
      <c r="AQ71152" s="9"/>
    </row>
    <row r="71153" spans="41:43" x14ac:dyDescent="0.3">
      <c r="AO71153" s="9"/>
      <c r="AP71153" s="9"/>
      <c r="AQ71153" s="9"/>
    </row>
    <row r="71154" spans="41:43" x14ac:dyDescent="0.3">
      <c r="AO71154" s="9"/>
      <c r="AP71154" s="9"/>
      <c r="AQ71154" s="9"/>
    </row>
    <row r="71155" spans="41:43" x14ac:dyDescent="0.3">
      <c r="AO71155" s="9"/>
      <c r="AP71155" s="9"/>
      <c r="AQ71155" s="9"/>
    </row>
    <row r="71156" spans="41:43" x14ac:dyDescent="0.3">
      <c r="AO71156" s="9"/>
      <c r="AP71156" s="9"/>
      <c r="AQ71156" s="9"/>
    </row>
    <row r="71157" spans="41:43" x14ac:dyDescent="0.3">
      <c r="AO71157" s="9"/>
      <c r="AP71157" s="9"/>
      <c r="AQ71157" s="9"/>
    </row>
    <row r="71158" spans="41:43" x14ac:dyDescent="0.3">
      <c r="AO71158" s="9"/>
      <c r="AP71158" s="9"/>
      <c r="AQ71158" s="9"/>
    </row>
    <row r="71159" spans="41:43" x14ac:dyDescent="0.3">
      <c r="AO71159" s="9"/>
      <c r="AP71159" s="9"/>
      <c r="AQ71159" s="9"/>
    </row>
    <row r="71160" spans="41:43" x14ac:dyDescent="0.3">
      <c r="AO71160" s="9"/>
      <c r="AP71160" s="9"/>
      <c r="AQ71160" s="9"/>
    </row>
    <row r="71161" spans="41:43" x14ac:dyDescent="0.3">
      <c r="AO71161" s="9"/>
      <c r="AP71161" s="9"/>
      <c r="AQ71161" s="9"/>
    </row>
    <row r="71162" spans="41:43" x14ac:dyDescent="0.3">
      <c r="AO71162" s="9"/>
      <c r="AP71162" s="9"/>
      <c r="AQ71162" s="9"/>
    </row>
    <row r="71163" spans="41:43" x14ac:dyDescent="0.3">
      <c r="AO71163" s="9"/>
      <c r="AP71163" s="9"/>
      <c r="AQ71163" s="9"/>
    </row>
    <row r="71164" spans="41:43" x14ac:dyDescent="0.3">
      <c r="AO71164" s="9"/>
      <c r="AP71164" s="9"/>
      <c r="AQ71164" s="9"/>
    </row>
    <row r="71165" spans="41:43" x14ac:dyDescent="0.3">
      <c r="AO71165" s="9"/>
      <c r="AP71165" s="9"/>
      <c r="AQ71165" s="9"/>
    </row>
    <row r="71166" spans="41:43" x14ac:dyDescent="0.3">
      <c r="AO71166" s="9"/>
      <c r="AP71166" s="9"/>
      <c r="AQ71166" s="9"/>
    </row>
    <row r="71167" spans="41:43" x14ac:dyDescent="0.3">
      <c r="AO71167" s="9"/>
      <c r="AP71167" s="9"/>
      <c r="AQ71167" s="9"/>
    </row>
    <row r="71168" spans="41:43" x14ac:dyDescent="0.3">
      <c r="AO71168" s="9"/>
      <c r="AP71168" s="9"/>
      <c r="AQ71168" s="9"/>
    </row>
    <row r="71169" spans="41:43" x14ac:dyDescent="0.3">
      <c r="AO71169" s="9"/>
      <c r="AP71169" s="9"/>
      <c r="AQ71169" s="9"/>
    </row>
    <row r="71170" spans="41:43" x14ac:dyDescent="0.3">
      <c r="AO71170" s="9"/>
      <c r="AP71170" s="9"/>
      <c r="AQ71170" s="9"/>
    </row>
    <row r="71171" spans="41:43" x14ac:dyDescent="0.3">
      <c r="AO71171" s="9"/>
      <c r="AP71171" s="9"/>
      <c r="AQ71171" s="9"/>
    </row>
    <row r="71172" spans="41:43" x14ac:dyDescent="0.3">
      <c r="AO71172" s="9"/>
      <c r="AP71172" s="9"/>
      <c r="AQ71172" s="9"/>
    </row>
    <row r="71173" spans="41:43" x14ac:dyDescent="0.3">
      <c r="AO71173" s="9"/>
      <c r="AP71173" s="9"/>
      <c r="AQ71173" s="9"/>
    </row>
    <row r="71174" spans="41:43" x14ac:dyDescent="0.3">
      <c r="AO71174" s="9"/>
      <c r="AP71174" s="9"/>
      <c r="AQ71174" s="9"/>
    </row>
    <row r="71175" spans="41:43" x14ac:dyDescent="0.3">
      <c r="AO71175" s="9"/>
      <c r="AP71175" s="9"/>
      <c r="AQ71175" s="9"/>
    </row>
    <row r="71176" spans="41:43" x14ac:dyDescent="0.3">
      <c r="AO71176" s="9"/>
      <c r="AP71176" s="9"/>
      <c r="AQ71176" s="9"/>
    </row>
    <row r="71177" spans="41:43" x14ac:dyDescent="0.3">
      <c r="AO71177" s="9"/>
      <c r="AP71177" s="9"/>
      <c r="AQ71177" s="9"/>
    </row>
    <row r="71178" spans="41:43" x14ac:dyDescent="0.3">
      <c r="AO71178" s="9"/>
      <c r="AP71178" s="9"/>
      <c r="AQ71178" s="9"/>
    </row>
    <row r="71179" spans="41:43" x14ac:dyDescent="0.3">
      <c r="AO71179" s="9"/>
      <c r="AP71179" s="9"/>
      <c r="AQ71179" s="9"/>
    </row>
    <row r="71180" spans="41:43" x14ac:dyDescent="0.3">
      <c r="AO71180" s="9"/>
      <c r="AP71180" s="9"/>
      <c r="AQ71180" s="9"/>
    </row>
    <row r="71181" spans="41:43" x14ac:dyDescent="0.3">
      <c r="AO71181" s="9"/>
      <c r="AP71181" s="9"/>
      <c r="AQ71181" s="9"/>
    </row>
    <row r="71182" spans="41:43" x14ac:dyDescent="0.3">
      <c r="AO71182" s="9"/>
      <c r="AP71182" s="9"/>
      <c r="AQ71182" s="9"/>
    </row>
    <row r="71183" spans="41:43" x14ac:dyDescent="0.3">
      <c r="AO71183" s="9"/>
      <c r="AP71183" s="9"/>
      <c r="AQ71183" s="9"/>
    </row>
    <row r="71184" spans="41:43" x14ac:dyDescent="0.3">
      <c r="AO71184" s="9"/>
      <c r="AP71184" s="9"/>
      <c r="AQ71184" s="9"/>
    </row>
    <row r="71185" spans="41:43" x14ac:dyDescent="0.3">
      <c r="AO71185" s="9"/>
      <c r="AP71185" s="9"/>
      <c r="AQ71185" s="9"/>
    </row>
    <row r="71186" spans="41:43" x14ac:dyDescent="0.3">
      <c r="AO71186" s="9"/>
      <c r="AP71186" s="9"/>
      <c r="AQ71186" s="9"/>
    </row>
    <row r="71187" spans="41:43" x14ac:dyDescent="0.3">
      <c r="AO71187" s="9"/>
      <c r="AP71187" s="9"/>
      <c r="AQ71187" s="9"/>
    </row>
    <row r="71188" spans="41:43" x14ac:dyDescent="0.3">
      <c r="AO71188" s="9"/>
      <c r="AP71188" s="9"/>
      <c r="AQ71188" s="9"/>
    </row>
    <row r="71189" spans="41:43" x14ac:dyDescent="0.3">
      <c r="AO71189" s="9"/>
      <c r="AP71189" s="9"/>
      <c r="AQ71189" s="9"/>
    </row>
    <row r="71190" spans="41:43" x14ac:dyDescent="0.3">
      <c r="AO71190" s="9"/>
      <c r="AP71190" s="9"/>
      <c r="AQ71190" s="9"/>
    </row>
    <row r="71191" spans="41:43" x14ac:dyDescent="0.3">
      <c r="AO71191" s="9"/>
      <c r="AP71191" s="9"/>
      <c r="AQ71191" s="9"/>
    </row>
    <row r="71192" spans="41:43" x14ac:dyDescent="0.3">
      <c r="AO71192" s="9"/>
      <c r="AP71192" s="9"/>
      <c r="AQ71192" s="9"/>
    </row>
    <row r="71193" spans="41:43" x14ac:dyDescent="0.3">
      <c r="AO71193" s="9"/>
      <c r="AP71193" s="9"/>
      <c r="AQ71193" s="9"/>
    </row>
    <row r="71194" spans="41:43" x14ac:dyDescent="0.3">
      <c r="AO71194" s="9"/>
      <c r="AP71194" s="9"/>
      <c r="AQ71194" s="9"/>
    </row>
    <row r="71195" spans="41:43" x14ac:dyDescent="0.3">
      <c r="AO71195" s="9"/>
      <c r="AP71195" s="9"/>
      <c r="AQ71195" s="9"/>
    </row>
    <row r="71196" spans="41:43" x14ac:dyDescent="0.3">
      <c r="AO71196" s="9"/>
      <c r="AP71196" s="9"/>
      <c r="AQ71196" s="9"/>
    </row>
    <row r="71197" spans="41:43" x14ac:dyDescent="0.3">
      <c r="AO71197" s="9"/>
      <c r="AP71197" s="9"/>
      <c r="AQ71197" s="9"/>
    </row>
    <row r="71198" spans="41:43" x14ac:dyDescent="0.3">
      <c r="AO71198" s="9"/>
      <c r="AP71198" s="9"/>
      <c r="AQ71198" s="9"/>
    </row>
    <row r="71199" spans="41:43" x14ac:dyDescent="0.3">
      <c r="AO71199" s="9"/>
      <c r="AP71199" s="9"/>
      <c r="AQ71199" s="9"/>
    </row>
    <row r="71200" spans="41:43" x14ac:dyDescent="0.3">
      <c r="AO71200" s="9"/>
      <c r="AP71200" s="9"/>
      <c r="AQ71200" s="9"/>
    </row>
    <row r="71201" spans="41:43" x14ac:dyDescent="0.3">
      <c r="AO71201" s="9"/>
      <c r="AP71201" s="9"/>
      <c r="AQ71201" s="9"/>
    </row>
    <row r="71202" spans="41:43" x14ac:dyDescent="0.3">
      <c r="AO71202" s="9"/>
      <c r="AP71202" s="9"/>
      <c r="AQ71202" s="9"/>
    </row>
    <row r="71203" spans="41:43" x14ac:dyDescent="0.3">
      <c r="AO71203" s="9"/>
      <c r="AP71203" s="9"/>
      <c r="AQ71203" s="9"/>
    </row>
    <row r="71204" spans="41:43" x14ac:dyDescent="0.3">
      <c r="AO71204" s="9"/>
      <c r="AP71204" s="9"/>
      <c r="AQ71204" s="9"/>
    </row>
    <row r="71205" spans="41:43" x14ac:dyDescent="0.3">
      <c r="AO71205" s="9"/>
      <c r="AP71205" s="9"/>
      <c r="AQ71205" s="9"/>
    </row>
    <row r="71206" spans="41:43" x14ac:dyDescent="0.3">
      <c r="AO71206" s="9"/>
      <c r="AP71206" s="9"/>
      <c r="AQ71206" s="9"/>
    </row>
    <row r="71207" spans="41:43" x14ac:dyDescent="0.3">
      <c r="AO71207" s="9"/>
      <c r="AP71207" s="9"/>
      <c r="AQ71207" s="9"/>
    </row>
    <row r="71208" spans="41:43" x14ac:dyDescent="0.3">
      <c r="AO71208" s="9"/>
      <c r="AP71208" s="9"/>
      <c r="AQ71208" s="9"/>
    </row>
    <row r="71209" spans="41:43" x14ac:dyDescent="0.3">
      <c r="AO71209" s="9"/>
      <c r="AP71209" s="9"/>
      <c r="AQ71209" s="9"/>
    </row>
    <row r="71210" spans="41:43" x14ac:dyDescent="0.3">
      <c r="AO71210" s="9"/>
      <c r="AP71210" s="9"/>
      <c r="AQ71210" s="9"/>
    </row>
    <row r="71211" spans="41:43" x14ac:dyDescent="0.3">
      <c r="AO71211" s="9"/>
      <c r="AP71211" s="9"/>
      <c r="AQ71211" s="9"/>
    </row>
    <row r="71212" spans="41:43" x14ac:dyDescent="0.3">
      <c r="AO71212" s="9"/>
      <c r="AP71212" s="9"/>
      <c r="AQ71212" s="9"/>
    </row>
    <row r="71213" spans="41:43" x14ac:dyDescent="0.3">
      <c r="AO71213" s="9"/>
      <c r="AP71213" s="9"/>
      <c r="AQ71213" s="9"/>
    </row>
    <row r="71214" spans="41:43" x14ac:dyDescent="0.3">
      <c r="AO71214" s="9"/>
      <c r="AP71214" s="9"/>
      <c r="AQ71214" s="9"/>
    </row>
    <row r="71215" spans="41:43" x14ac:dyDescent="0.3">
      <c r="AO71215" s="9"/>
      <c r="AP71215" s="9"/>
      <c r="AQ71215" s="9"/>
    </row>
    <row r="71216" spans="41:43" x14ac:dyDescent="0.3">
      <c r="AO71216" s="9"/>
      <c r="AP71216" s="9"/>
      <c r="AQ71216" s="9"/>
    </row>
    <row r="71217" spans="41:43" x14ac:dyDescent="0.3">
      <c r="AO71217" s="9"/>
      <c r="AP71217" s="9"/>
      <c r="AQ71217" s="9"/>
    </row>
    <row r="71218" spans="41:43" x14ac:dyDescent="0.3">
      <c r="AO71218" s="9"/>
      <c r="AP71218" s="9"/>
      <c r="AQ71218" s="9"/>
    </row>
    <row r="71219" spans="41:43" x14ac:dyDescent="0.3">
      <c r="AO71219" s="9"/>
      <c r="AP71219" s="9"/>
      <c r="AQ71219" s="9"/>
    </row>
    <row r="71220" spans="41:43" x14ac:dyDescent="0.3">
      <c r="AO71220" s="9"/>
      <c r="AP71220" s="9"/>
      <c r="AQ71220" s="9"/>
    </row>
    <row r="71221" spans="41:43" x14ac:dyDescent="0.3">
      <c r="AO71221" s="9"/>
      <c r="AP71221" s="9"/>
      <c r="AQ71221" s="9"/>
    </row>
    <row r="71222" spans="41:43" x14ac:dyDescent="0.3">
      <c r="AO71222" s="9"/>
      <c r="AP71222" s="9"/>
      <c r="AQ71222" s="9"/>
    </row>
    <row r="71223" spans="41:43" x14ac:dyDescent="0.3">
      <c r="AO71223" s="9"/>
      <c r="AP71223" s="9"/>
      <c r="AQ71223" s="9"/>
    </row>
    <row r="71224" spans="41:43" x14ac:dyDescent="0.3">
      <c r="AO71224" s="9"/>
      <c r="AP71224" s="9"/>
      <c r="AQ71224" s="9"/>
    </row>
    <row r="71225" spans="41:43" x14ac:dyDescent="0.3">
      <c r="AO71225" s="9"/>
      <c r="AP71225" s="9"/>
      <c r="AQ71225" s="9"/>
    </row>
    <row r="71226" spans="41:43" x14ac:dyDescent="0.3">
      <c r="AO71226" s="9"/>
      <c r="AP71226" s="9"/>
      <c r="AQ71226" s="9"/>
    </row>
    <row r="71227" spans="41:43" x14ac:dyDescent="0.3">
      <c r="AO71227" s="9"/>
      <c r="AP71227" s="9"/>
      <c r="AQ71227" s="9"/>
    </row>
    <row r="71228" spans="41:43" x14ac:dyDescent="0.3">
      <c r="AO71228" s="9"/>
      <c r="AP71228" s="9"/>
      <c r="AQ71228" s="9"/>
    </row>
    <row r="71229" spans="41:43" x14ac:dyDescent="0.3">
      <c r="AO71229" s="9"/>
      <c r="AP71229" s="9"/>
      <c r="AQ71229" s="9"/>
    </row>
    <row r="71230" spans="41:43" x14ac:dyDescent="0.3">
      <c r="AO71230" s="9"/>
      <c r="AP71230" s="9"/>
      <c r="AQ71230" s="9"/>
    </row>
    <row r="71231" spans="41:43" x14ac:dyDescent="0.3">
      <c r="AO71231" s="9"/>
      <c r="AP71231" s="9"/>
      <c r="AQ71231" s="9"/>
    </row>
    <row r="71232" spans="41:43" x14ac:dyDescent="0.3">
      <c r="AO71232" s="9"/>
      <c r="AP71232" s="9"/>
      <c r="AQ71232" s="9"/>
    </row>
    <row r="71233" spans="41:43" x14ac:dyDescent="0.3">
      <c r="AO71233" s="9"/>
      <c r="AP71233" s="9"/>
      <c r="AQ71233" s="9"/>
    </row>
    <row r="71234" spans="41:43" x14ac:dyDescent="0.3">
      <c r="AO71234" s="9"/>
      <c r="AP71234" s="9"/>
      <c r="AQ71234" s="9"/>
    </row>
    <row r="71235" spans="41:43" x14ac:dyDescent="0.3">
      <c r="AO71235" s="9"/>
      <c r="AP71235" s="9"/>
      <c r="AQ71235" s="9"/>
    </row>
    <row r="71236" spans="41:43" x14ac:dyDescent="0.3">
      <c r="AO71236" s="9"/>
      <c r="AP71236" s="9"/>
      <c r="AQ71236" s="9"/>
    </row>
    <row r="71237" spans="41:43" x14ac:dyDescent="0.3">
      <c r="AO71237" s="9"/>
      <c r="AP71237" s="9"/>
      <c r="AQ71237" s="9"/>
    </row>
    <row r="71238" spans="41:43" x14ac:dyDescent="0.3">
      <c r="AO71238" s="9"/>
      <c r="AP71238" s="9"/>
      <c r="AQ71238" s="9"/>
    </row>
    <row r="71239" spans="41:43" x14ac:dyDescent="0.3">
      <c r="AO71239" s="9"/>
      <c r="AP71239" s="9"/>
      <c r="AQ71239" s="9"/>
    </row>
    <row r="71240" spans="41:43" x14ac:dyDescent="0.3">
      <c r="AO71240" s="9"/>
      <c r="AP71240" s="9"/>
      <c r="AQ71240" s="9"/>
    </row>
    <row r="71241" spans="41:43" x14ac:dyDescent="0.3">
      <c r="AO71241" s="9"/>
      <c r="AP71241" s="9"/>
      <c r="AQ71241" s="9"/>
    </row>
    <row r="71242" spans="41:43" x14ac:dyDescent="0.3">
      <c r="AO71242" s="9"/>
      <c r="AP71242" s="9"/>
      <c r="AQ71242" s="9"/>
    </row>
    <row r="71243" spans="41:43" x14ac:dyDescent="0.3">
      <c r="AO71243" s="9"/>
      <c r="AP71243" s="9"/>
      <c r="AQ71243" s="9"/>
    </row>
    <row r="71244" spans="41:43" x14ac:dyDescent="0.3">
      <c r="AO71244" s="9"/>
      <c r="AP71244" s="9"/>
      <c r="AQ71244" s="9"/>
    </row>
    <row r="71245" spans="41:43" x14ac:dyDescent="0.3">
      <c r="AO71245" s="9"/>
      <c r="AP71245" s="9"/>
      <c r="AQ71245" s="9"/>
    </row>
    <row r="71246" spans="41:43" x14ac:dyDescent="0.3">
      <c r="AO71246" s="9"/>
      <c r="AP71246" s="9"/>
      <c r="AQ71246" s="9"/>
    </row>
    <row r="71247" spans="41:43" x14ac:dyDescent="0.3">
      <c r="AO71247" s="9"/>
      <c r="AP71247" s="9"/>
      <c r="AQ71247" s="9"/>
    </row>
    <row r="71248" spans="41:43" x14ac:dyDescent="0.3">
      <c r="AO71248" s="9"/>
      <c r="AP71248" s="9"/>
      <c r="AQ71248" s="9"/>
    </row>
    <row r="71249" spans="41:43" x14ac:dyDescent="0.3">
      <c r="AO71249" s="9"/>
      <c r="AP71249" s="9"/>
      <c r="AQ71249" s="9"/>
    </row>
    <row r="71250" spans="41:43" x14ac:dyDescent="0.3">
      <c r="AO71250" s="9"/>
      <c r="AP71250" s="9"/>
      <c r="AQ71250" s="9"/>
    </row>
    <row r="71251" spans="41:43" x14ac:dyDescent="0.3">
      <c r="AO71251" s="9"/>
      <c r="AP71251" s="9"/>
      <c r="AQ71251" s="9"/>
    </row>
    <row r="71252" spans="41:43" x14ac:dyDescent="0.3">
      <c r="AO71252" s="9"/>
      <c r="AP71252" s="9"/>
      <c r="AQ71252" s="9"/>
    </row>
    <row r="71253" spans="41:43" x14ac:dyDescent="0.3">
      <c r="AO71253" s="9"/>
      <c r="AP71253" s="9"/>
      <c r="AQ71253" s="9"/>
    </row>
    <row r="71254" spans="41:43" x14ac:dyDescent="0.3">
      <c r="AO71254" s="9"/>
      <c r="AP71254" s="9"/>
      <c r="AQ71254" s="9"/>
    </row>
    <row r="71255" spans="41:43" x14ac:dyDescent="0.3">
      <c r="AO71255" s="9"/>
      <c r="AP71255" s="9"/>
      <c r="AQ71255" s="9"/>
    </row>
    <row r="71256" spans="41:43" x14ac:dyDescent="0.3">
      <c r="AO71256" s="9"/>
      <c r="AP71256" s="9"/>
      <c r="AQ71256" s="9"/>
    </row>
    <row r="71257" spans="41:43" x14ac:dyDescent="0.3">
      <c r="AO71257" s="9"/>
      <c r="AP71257" s="9"/>
      <c r="AQ71257" s="9"/>
    </row>
    <row r="71258" spans="41:43" x14ac:dyDescent="0.3">
      <c r="AO71258" s="9"/>
      <c r="AP71258" s="9"/>
      <c r="AQ71258" s="9"/>
    </row>
    <row r="71259" spans="41:43" x14ac:dyDescent="0.3">
      <c r="AO71259" s="9"/>
      <c r="AP71259" s="9"/>
      <c r="AQ71259" s="9"/>
    </row>
    <row r="71260" spans="41:43" x14ac:dyDescent="0.3">
      <c r="AO71260" s="9"/>
      <c r="AP71260" s="9"/>
      <c r="AQ71260" s="9"/>
    </row>
    <row r="71261" spans="41:43" x14ac:dyDescent="0.3">
      <c r="AO71261" s="9"/>
      <c r="AP71261" s="9"/>
      <c r="AQ71261" s="9"/>
    </row>
    <row r="71262" spans="41:43" x14ac:dyDescent="0.3">
      <c r="AO71262" s="9"/>
      <c r="AP71262" s="9"/>
      <c r="AQ71262" s="9"/>
    </row>
    <row r="71263" spans="41:43" x14ac:dyDescent="0.3">
      <c r="AO71263" s="9"/>
      <c r="AP71263" s="9"/>
      <c r="AQ71263" s="9"/>
    </row>
    <row r="71264" spans="41:43" x14ac:dyDescent="0.3">
      <c r="AO71264" s="9"/>
      <c r="AP71264" s="9"/>
      <c r="AQ71264" s="9"/>
    </row>
    <row r="71265" spans="41:43" x14ac:dyDescent="0.3">
      <c r="AO71265" s="9"/>
      <c r="AP71265" s="9"/>
      <c r="AQ71265" s="9"/>
    </row>
    <row r="71266" spans="41:43" x14ac:dyDescent="0.3">
      <c r="AO71266" s="9"/>
      <c r="AP71266" s="9"/>
      <c r="AQ71266" s="9"/>
    </row>
    <row r="71267" spans="41:43" x14ac:dyDescent="0.3">
      <c r="AO71267" s="9"/>
      <c r="AP71267" s="9"/>
      <c r="AQ71267" s="9"/>
    </row>
    <row r="71268" spans="41:43" x14ac:dyDescent="0.3">
      <c r="AO71268" s="9"/>
      <c r="AP71268" s="9"/>
      <c r="AQ71268" s="9"/>
    </row>
    <row r="71269" spans="41:43" x14ac:dyDescent="0.3">
      <c r="AO71269" s="9"/>
      <c r="AP71269" s="9"/>
      <c r="AQ71269" s="9"/>
    </row>
    <row r="71270" spans="41:43" x14ac:dyDescent="0.3">
      <c r="AO71270" s="9"/>
      <c r="AP71270" s="9"/>
      <c r="AQ71270" s="9"/>
    </row>
    <row r="71271" spans="41:43" x14ac:dyDescent="0.3">
      <c r="AO71271" s="9"/>
      <c r="AP71271" s="9"/>
      <c r="AQ71271" s="9"/>
    </row>
    <row r="71272" spans="41:43" x14ac:dyDescent="0.3">
      <c r="AO71272" s="9"/>
      <c r="AP71272" s="9"/>
      <c r="AQ71272" s="9"/>
    </row>
    <row r="71273" spans="41:43" x14ac:dyDescent="0.3">
      <c r="AO71273" s="9"/>
      <c r="AP71273" s="9"/>
      <c r="AQ71273" s="9"/>
    </row>
    <row r="71274" spans="41:43" x14ac:dyDescent="0.3">
      <c r="AO71274" s="9"/>
      <c r="AP71274" s="9"/>
      <c r="AQ71274" s="9"/>
    </row>
    <row r="71275" spans="41:43" x14ac:dyDescent="0.3">
      <c r="AO71275" s="9"/>
      <c r="AP71275" s="9"/>
      <c r="AQ71275" s="9"/>
    </row>
    <row r="71276" spans="41:43" x14ac:dyDescent="0.3">
      <c r="AO71276" s="9"/>
      <c r="AP71276" s="9"/>
      <c r="AQ71276" s="9"/>
    </row>
    <row r="71277" spans="41:43" x14ac:dyDescent="0.3">
      <c r="AO71277" s="9"/>
      <c r="AP71277" s="9"/>
      <c r="AQ71277" s="9"/>
    </row>
    <row r="71278" spans="41:43" x14ac:dyDescent="0.3">
      <c r="AO71278" s="9"/>
      <c r="AP71278" s="9"/>
      <c r="AQ71278" s="9"/>
    </row>
    <row r="71279" spans="41:43" x14ac:dyDescent="0.3">
      <c r="AO71279" s="9"/>
      <c r="AP71279" s="9"/>
      <c r="AQ71279" s="9"/>
    </row>
    <row r="71280" spans="41:43" x14ac:dyDescent="0.3">
      <c r="AO71280" s="9"/>
      <c r="AP71280" s="9"/>
      <c r="AQ71280" s="9"/>
    </row>
    <row r="71281" spans="41:43" x14ac:dyDescent="0.3">
      <c r="AO71281" s="9"/>
      <c r="AP71281" s="9"/>
      <c r="AQ71281" s="9"/>
    </row>
    <row r="71282" spans="41:43" x14ac:dyDescent="0.3">
      <c r="AO71282" s="9"/>
      <c r="AP71282" s="9"/>
      <c r="AQ71282" s="9"/>
    </row>
    <row r="71283" spans="41:43" x14ac:dyDescent="0.3">
      <c r="AO71283" s="9"/>
      <c r="AP71283" s="9"/>
      <c r="AQ71283" s="9"/>
    </row>
    <row r="71284" spans="41:43" x14ac:dyDescent="0.3">
      <c r="AO71284" s="9"/>
      <c r="AP71284" s="9"/>
      <c r="AQ71284" s="9"/>
    </row>
    <row r="71285" spans="41:43" x14ac:dyDescent="0.3">
      <c r="AO71285" s="9"/>
      <c r="AP71285" s="9"/>
      <c r="AQ71285" s="9"/>
    </row>
    <row r="71286" spans="41:43" x14ac:dyDescent="0.3">
      <c r="AO71286" s="9"/>
      <c r="AP71286" s="9"/>
      <c r="AQ71286" s="9"/>
    </row>
    <row r="71287" spans="41:43" x14ac:dyDescent="0.3">
      <c r="AO71287" s="9"/>
      <c r="AP71287" s="9"/>
      <c r="AQ71287" s="9"/>
    </row>
    <row r="71288" spans="41:43" x14ac:dyDescent="0.3">
      <c r="AO71288" s="9"/>
      <c r="AP71288" s="9"/>
      <c r="AQ71288" s="9"/>
    </row>
    <row r="71289" spans="41:43" x14ac:dyDescent="0.3">
      <c r="AO71289" s="9"/>
      <c r="AP71289" s="9"/>
      <c r="AQ71289" s="9"/>
    </row>
    <row r="71290" spans="41:43" x14ac:dyDescent="0.3">
      <c r="AO71290" s="9"/>
      <c r="AP71290" s="9"/>
      <c r="AQ71290" s="9"/>
    </row>
    <row r="71291" spans="41:43" x14ac:dyDescent="0.3">
      <c r="AO71291" s="9"/>
      <c r="AP71291" s="9"/>
      <c r="AQ71291" s="9"/>
    </row>
    <row r="71292" spans="41:43" x14ac:dyDescent="0.3">
      <c r="AO71292" s="9"/>
      <c r="AP71292" s="9"/>
      <c r="AQ71292" s="9"/>
    </row>
    <row r="71293" spans="41:43" x14ac:dyDescent="0.3">
      <c r="AO71293" s="9"/>
      <c r="AP71293" s="9"/>
      <c r="AQ71293" s="9"/>
    </row>
    <row r="71294" spans="41:43" x14ac:dyDescent="0.3">
      <c r="AO71294" s="9"/>
      <c r="AP71294" s="9"/>
      <c r="AQ71294" s="9"/>
    </row>
    <row r="71295" spans="41:43" x14ac:dyDescent="0.3">
      <c r="AO71295" s="9"/>
      <c r="AP71295" s="9"/>
      <c r="AQ71295" s="9"/>
    </row>
    <row r="71296" spans="41:43" x14ac:dyDescent="0.3">
      <c r="AO71296" s="9"/>
      <c r="AP71296" s="9"/>
      <c r="AQ71296" s="9"/>
    </row>
    <row r="71297" spans="41:43" x14ac:dyDescent="0.3">
      <c r="AO71297" s="9"/>
      <c r="AP71297" s="9"/>
      <c r="AQ71297" s="9"/>
    </row>
    <row r="71298" spans="41:43" x14ac:dyDescent="0.3">
      <c r="AO71298" s="9"/>
      <c r="AP71298" s="9"/>
      <c r="AQ71298" s="9"/>
    </row>
    <row r="71299" spans="41:43" x14ac:dyDescent="0.3">
      <c r="AO71299" s="9"/>
      <c r="AP71299" s="9"/>
      <c r="AQ71299" s="9"/>
    </row>
    <row r="71300" spans="41:43" x14ac:dyDescent="0.3">
      <c r="AO71300" s="9"/>
      <c r="AP71300" s="9"/>
      <c r="AQ71300" s="9"/>
    </row>
    <row r="71301" spans="41:43" x14ac:dyDescent="0.3">
      <c r="AO71301" s="9"/>
      <c r="AP71301" s="9"/>
      <c r="AQ71301" s="9"/>
    </row>
    <row r="71302" spans="41:43" x14ac:dyDescent="0.3">
      <c r="AO71302" s="9"/>
      <c r="AP71302" s="9"/>
      <c r="AQ71302" s="9"/>
    </row>
    <row r="71303" spans="41:43" x14ac:dyDescent="0.3">
      <c r="AO71303" s="9"/>
      <c r="AP71303" s="9"/>
      <c r="AQ71303" s="9"/>
    </row>
    <row r="71304" spans="41:43" x14ac:dyDescent="0.3">
      <c r="AO71304" s="9"/>
      <c r="AP71304" s="9"/>
      <c r="AQ71304" s="9"/>
    </row>
    <row r="71305" spans="41:43" x14ac:dyDescent="0.3">
      <c r="AO71305" s="9"/>
      <c r="AP71305" s="9"/>
      <c r="AQ71305" s="9"/>
    </row>
    <row r="71306" spans="41:43" x14ac:dyDescent="0.3">
      <c r="AO71306" s="9"/>
      <c r="AP71306" s="9"/>
      <c r="AQ71306" s="9"/>
    </row>
    <row r="71307" spans="41:43" x14ac:dyDescent="0.3">
      <c r="AO71307" s="9"/>
      <c r="AP71307" s="9"/>
      <c r="AQ71307" s="9"/>
    </row>
    <row r="71308" spans="41:43" x14ac:dyDescent="0.3">
      <c r="AO71308" s="9"/>
      <c r="AP71308" s="9"/>
      <c r="AQ71308" s="9"/>
    </row>
    <row r="71309" spans="41:43" x14ac:dyDescent="0.3">
      <c r="AO71309" s="9"/>
      <c r="AP71309" s="9"/>
      <c r="AQ71309" s="9"/>
    </row>
    <row r="71310" spans="41:43" x14ac:dyDescent="0.3">
      <c r="AO71310" s="9"/>
      <c r="AP71310" s="9"/>
      <c r="AQ71310" s="9"/>
    </row>
    <row r="71311" spans="41:43" x14ac:dyDescent="0.3">
      <c r="AO71311" s="9"/>
      <c r="AP71311" s="9"/>
      <c r="AQ71311" s="9"/>
    </row>
    <row r="71312" spans="41:43" x14ac:dyDescent="0.3">
      <c r="AO71312" s="9"/>
      <c r="AP71312" s="9"/>
      <c r="AQ71312" s="9"/>
    </row>
    <row r="71313" spans="41:43" x14ac:dyDescent="0.3">
      <c r="AO71313" s="9"/>
      <c r="AP71313" s="9"/>
      <c r="AQ71313" s="9"/>
    </row>
    <row r="71314" spans="41:43" x14ac:dyDescent="0.3">
      <c r="AO71314" s="9"/>
      <c r="AP71314" s="9"/>
      <c r="AQ71314" s="9"/>
    </row>
    <row r="71315" spans="41:43" x14ac:dyDescent="0.3">
      <c r="AO71315" s="9"/>
      <c r="AP71315" s="9"/>
      <c r="AQ71315" s="9"/>
    </row>
    <row r="71316" spans="41:43" x14ac:dyDescent="0.3">
      <c r="AO71316" s="9"/>
      <c r="AP71316" s="9"/>
      <c r="AQ71316" s="9"/>
    </row>
    <row r="71317" spans="41:43" x14ac:dyDescent="0.3">
      <c r="AO71317" s="9"/>
      <c r="AP71317" s="9"/>
      <c r="AQ71317" s="9"/>
    </row>
    <row r="71318" spans="41:43" x14ac:dyDescent="0.3">
      <c r="AO71318" s="9"/>
      <c r="AP71318" s="9"/>
      <c r="AQ71318" s="9"/>
    </row>
    <row r="71319" spans="41:43" x14ac:dyDescent="0.3">
      <c r="AO71319" s="9"/>
      <c r="AP71319" s="9"/>
      <c r="AQ71319" s="9"/>
    </row>
    <row r="71320" spans="41:43" x14ac:dyDescent="0.3">
      <c r="AO71320" s="9"/>
      <c r="AP71320" s="9"/>
      <c r="AQ71320" s="9"/>
    </row>
    <row r="71321" spans="41:43" x14ac:dyDescent="0.3">
      <c r="AO71321" s="9"/>
      <c r="AP71321" s="9"/>
      <c r="AQ71321" s="9"/>
    </row>
    <row r="71322" spans="41:43" x14ac:dyDescent="0.3">
      <c r="AO71322" s="9"/>
      <c r="AP71322" s="9"/>
      <c r="AQ71322" s="9"/>
    </row>
    <row r="71323" spans="41:43" x14ac:dyDescent="0.3">
      <c r="AO71323" s="9"/>
      <c r="AP71323" s="9"/>
      <c r="AQ71323" s="9"/>
    </row>
    <row r="71324" spans="41:43" x14ac:dyDescent="0.3">
      <c r="AO71324" s="9"/>
      <c r="AP71324" s="9"/>
      <c r="AQ71324" s="9"/>
    </row>
    <row r="71325" spans="41:43" x14ac:dyDescent="0.3">
      <c r="AO71325" s="9"/>
      <c r="AP71325" s="9"/>
      <c r="AQ71325" s="9"/>
    </row>
    <row r="71326" spans="41:43" x14ac:dyDescent="0.3">
      <c r="AO71326" s="9"/>
      <c r="AP71326" s="9"/>
      <c r="AQ71326" s="9"/>
    </row>
    <row r="71327" spans="41:43" x14ac:dyDescent="0.3">
      <c r="AO71327" s="9"/>
      <c r="AP71327" s="9"/>
      <c r="AQ71327" s="9"/>
    </row>
    <row r="71328" spans="41:43" x14ac:dyDescent="0.3">
      <c r="AO71328" s="9"/>
      <c r="AP71328" s="9"/>
      <c r="AQ71328" s="9"/>
    </row>
    <row r="71329" spans="41:43" x14ac:dyDescent="0.3">
      <c r="AO71329" s="9"/>
      <c r="AP71329" s="9"/>
      <c r="AQ71329" s="9"/>
    </row>
    <row r="71330" spans="41:43" x14ac:dyDescent="0.3">
      <c r="AO71330" s="9"/>
      <c r="AP71330" s="9"/>
      <c r="AQ71330" s="9"/>
    </row>
    <row r="71331" spans="41:43" x14ac:dyDescent="0.3">
      <c r="AO71331" s="9"/>
      <c r="AP71331" s="9"/>
      <c r="AQ71331" s="9"/>
    </row>
    <row r="71332" spans="41:43" x14ac:dyDescent="0.3">
      <c r="AO71332" s="9"/>
      <c r="AP71332" s="9"/>
      <c r="AQ71332" s="9"/>
    </row>
    <row r="71333" spans="41:43" x14ac:dyDescent="0.3">
      <c r="AO71333" s="9"/>
      <c r="AP71333" s="9"/>
      <c r="AQ71333" s="9"/>
    </row>
    <row r="71334" spans="41:43" x14ac:dyDescent="0.3">
      <c r="AO71334" s="9"/>
      <c r="AP71334" s="9"/>
      <c r="AQ71334" s="9"/>
    </row>
    <row r="71335" spans="41:43" x14ac:dyDescent="0.3">
      <c r="AO71335" s="9"/>
      <c r="AP71335" s="9"/>
      <c r="AQ71335" s="9"/>
    </row>
    <row r="71336" spans="41:43" x14ac:dyDescent="0.3">
      <c r="AO71336" s="9"/>
      <c r="AP71336" s="9"/>
      <c r="AQ71336" s="9"/>
    </row>
    <row r="71337" spans="41:43" x14ac:dyDescent="0.3">
      <c r="AO71337" s="9"/>
      <c r="AP71337" s="9"/>
      <c r="AQ71337" s="9"/>
    </row>
    <row r="71338" spans="41:43" x14ac:dyDescent="0.3">
      <c r="AO71338" s="9"/>
      <c r="AP71338" s="9"/>
      <c r="AQ71338" s="9"/>
    </row>
    <row r="71339" spans="41:43" x14ac:dyDescent="0.3">
      <c r="AO71339" s="9"/>
      <c r="AP71339" s="9"/>
      <c r="AQ71339" s="9"/>
    </row>
    <row r="71340" spans="41:43" x14ac:dyDescent="0.3">
      <c r="AO71340" s="9"/>
      <c r="AP71340" s="9"/>
      <c r="AQ71340" s="9"/>
    </row>
    <row r="71341" spans="41:43" x14ac:dyDescent="0.3">
      <c r="AO71341" s="9"/>
      <c r="AP71341" s="9"/>
      <c r="AQ71341" s="9"/>
    </row>
    <row r="71342" spans="41:43" x14ac:dyDescent="0.3">
      <c r="AO71342" s="9"/>
      <c r="AP71342" s="9"/>
      <c r="AQ71342" s="9"/>
    </row>
    <row r="71343" spans="41:43" x14ac:dyDescent="0.3">
      <c r="AO71343" s="9"/>
      <c r="AP71343" s="9"/>
      <c r="AQ71343" s="9"/>
    </row>
    <row r="71344" spans="41:43" x14ac:dyDescent="0.3">
      <c r="AO71344" s="9"/>
      <c r="AP71344" s="9"/>
      <c r="AQ71344" s="9"/>
    </row>
    <row r="71345" spans="41:43" x14ac:dyDescent="0.3">
      <c r="AO71345" s="9"/>
      <c r="AP71345" s="9"/>
      <c r="AQ71345" s="9"/>
    </row>
    <row r="71346" spans="41:43" x14ac:dyDescent="0.3">
      <c r="AO71346" s="9"/>
      <c r="AP71346" s="9"/>
      <c r="AQ71346" s="9"/>
    </row>
    <row r="71347" spans="41:43" x14ac:dyDescent="0.3">
      <c r="AO71347" s="9"/>
      <c r="AP71347" s="9"/>
      <c r="AQ71347" s="9"/>
    </row>
    <row r="71348" spans="41:43" x14ac:dyDescent="0.3">
      <c r="AO71348" s="9"/>
      <c r="AP71348" s="9"/>
      <c r="AQ71348" s="9"/>
    </row>
    <row r="71349" spans="41:43" x14ac:dyDescent="0.3">
      <c r="AO71349" s="9"/>
      <c r="AP71349" s="9"/>
      <c r="AQ71349" s="9"/>
    </row>
    <row r="71350" spans="41:43" x14ac:dyDescent="0.3">
      <c r="AO71350" s="9"/>
      <c r="AP71350" s="9"/>
      <c r="AQ71350" s="9"/>
    </row>
    <row r="71351" spans="41:43" x14ac:dyDescent="0.3">
      <c r="AO71351" s="9"/>
      <c r="AP71351" s="9"/>
      <c r="AQ71351" s="9"/>
    </row>
    <row r="71352" spans="41:43" x14ac:dyDescent="0.3">
      <c r="AO71352" s="9"/>
      <c r="AP71352" s="9"/>
      <c r="AQ71352" s="9"/>
    </row>
    <row r="71353" spans="41:43" x14ac:dyDescent="0.3">
      <c r="AO71353" s="9"/>
      <c r="AP71353" s="9"/>
      <c r="AQ71353" s="9"/>
    </row>
    <row r="71354" spans="41:43" x14ac:dyDescent="0.3">
      <c r="AO71354" s="9"/>
      <c r="AP71354" s="9"/>
      <c r="AQ71354" s="9"/>
    </row>
    <row r="71355" spans="41:43" x14ac:dyDescent="0.3">
      <c r="AO71355" s="9"/>
      <c r="AP71355" s="9"/>
      <c r="AQ71355" s="9"/>
    </row>
    <row r="71356" spans="41:43" x14ac:dyDescent="0.3">
      <c r="AO71356" s="9"/>
      <c r="AP71356" s="9"/>
      <c r="AQ71356" s="9"/>
    </row>
    <row r="71357" spans="41:43" x14ac:dyDescent="0.3">
      <c r="AO71357" s="9"/>
      <c r="AP71357" s="9"/>
      <c r="AQ71357" s="9"/>
    </row>
    <row r="71358" spans="41:43" x14ac:dyDescent="0.3">
      <c r="AO71358" s="9"/>
      <c r="AP71358" s="9"/>
      <c r="AQ71358" s="9"/>
    </row>
    <row r="71359" spans="41:43" x14ac:dyDescent="0.3">
      <c r="AO71359" s="9"/>
      <c r="AP71359" s="9"/>
      <c r="AQ71359" s="9"/>
    </row>
    <row r="71360" spans="41:43" x14ac:dyDescent="0.3">
      <c r="AO71360" s="9"/>
      <c r="AP71360" s="9"/>
      <c r="AQ71360" s="9"/>
    </row>
    <row r="71361" spans="41:43" x14ac:dyDescent="0.3">
      <c r="AO71361" s="9"/>
      <c r="AP71361" s="9"/>
      <c r="AQ71361" s="9"/>
    </row>
    <row r="71362" spans="41:43" x14ac:dyDescent="0.3">
      <c r="AO71362" s="9"/>
      <c r="AP71362" s="9"/>
      <c r="AQ71362" s="9"/>
    </row>
    <row r="71363" spans="41:43" x14ac:dyDescent="0.3">
      <c r="AO71363" s="9"/>
      <c r="AP71363" s="9"/>
      <c r="AQ71363" s="9"/>
    </row>
    <row r="71364" spans="41:43" x14ac:dyDescent="0.3">
      <c r="AO71364" s="9"/>
      <c r="AP71364" s="9"/>
      <c r="AQ71364" s="9"/>
    </row>
    <row r="71365" spans="41:43" x14ac:dyDescent="0.3">
      <c r="AO71365" s="9"/>
      <c r="AP71365" s="9"/>
      <c r="AQ71365" s="9"/>
    </row>
    <row r="71366" spans="41:43" x14ac:dyDescent="0.3">
      <c r="AO71366" s="9"/>
      <c r="AP71366" s="9"/>
      <c r="AQ71366" s="9"/>
    </row>
    <row r="71367" spans="41:43" x14ac:dyDescent="0.3">
      <c r="AO71367" s="9"/>
      <c r="AP71367" s="9"/>
      <c r="AQ71367" s="9"/>
    </row>
    <row r="71368" spans="41:43" x14ac:dyDescent="0.3">
      <c r="AO71368" s="9"/>
      <c r="AP71368" s="9"/>
      <c r="AQ71368" s="9"/>
    </row>
    <row r="71369" spans="41:43" x14ac:dyDescent="0.3">
      <c r="AO71369" s="9"/>
      <c r="AP71369" s="9"/>
      <c r="AQ71369" s="9"/>
    </row>
    <row r="71370" spans="41:43" x14ac:dyDescent="0.3">
      <c r="AO71370" s="9"/>
      <c r="AP71370" s="9"/>
      <c r="AQ71370" s="9"/>
    </row>
    <row r="71371" spans="41:43" x14ac:dyDescent="0.3">
      <c r="AO71371" s="9"/>
      <c r="AP71371" s="9"/>
      <c r="AQ71371" s="9"/>
    </row>
    <row r="71372" spans="41:43" x14ac:dyDescent="0.3">
      <c r="AO71372" s="9"/>
      <c r="AP71372" s="9"/>
      <c r="AQ71372" s="9"/>
    </row>
    <row r="71373" spans="41:43" x14ac:dyDescent="0.3">
      <c r="AO71373" s="9"/>
      <c r="AP71373" s="9"/>
      <c r="AQ71373" s="9"/>
    </row>
    <row r="71374" spans="41:43" x14ac:dyDescent="0.3">
      <c r="AO71374" s="9"/>
      <c r="AP71374" s="9"/>
      <c r="AQ71374" s="9"/>
    </row>
    <row r="71375" spans="41:43" x14ac:dyDescent="0.3">
      <c r="AO71375" s="9"/>
      <c r="AP71375" s="9"/>
      <c r="AQ71375" s="9"/>
    </row>
    <row r="71376" spans="41:43" x14ac:dyDescent="0.3">
      <c r="AO71376" s="9"/>
      <c r="AP71376" s="9"/>
      <c r="AQ71376" s="9"/>
    </row>
    <row r="71377" spans="41:43" x14ac:dyDescent="0.3">
      <c r="AO71377" s="9"/>
      <c r="AP71377" s="9"/>
      <c r="AQ71377" s="9"/>
    </row>
    <row r="71378" spans="41:43" x14ac:dyDescent="0.3">
      <c r="AO71378" s="9"/>
      <c r="AP71378" s="9"/>
      <c r="AQ71378" s="9"/>
    </row>
    <row r="71379" spans="41:43" x14ac:dyDescent="0.3">
      <c r="AO71379" s="9"/>
      <c r="AP71379" s="9"/>
      <c r="AQ71379" s="9"/>
    </row>
    <row r="71380" spans="41:43" x14ac:dyDescent="0.3">
      <c r="AO71380" s="9"/>
      <c r="AP71380" s="9"/>
      <c r="AQ71380" s="9"/>
    </row>
    <row r="71381" spans="41:43" x14ac:dyDescent="0.3">
      <c r="AO71381" s="9"/>
      <c r="AP71381" s="9"/>
      <c r="AQ71381" s="9"/>
    </row>
    <row r="71382" spans="41:43" x14ac:dyDescent="0.3">
      <c r="AO71382" s="9"/>
      <c r="AP71382" s="9"/>
      <c r="AQ71382" s="9"/>
    </row>
    <row r="71383" spans="41:43" x14ac:dyDescent="0.3">
      <c r="AO71383" s="9"/>
      <c r="AP71383" s="9"/>
      <c r="AQ71383" s="9"/>
    </row>
    <row r="71384" spans="41:43" x14ac:dyDescent="0.3">
      <c r="AO71384" s="9"/>
      <c r="AP71384" s="9"/>
      <c r="AQ71384" s="9"/>
    </row>
    <row r="71385" spans="41:43" x14ac:dyDescent="0.3">
      <c r="AO71385" s="9"/>
      <c r="AP71385" s="9"/>
      <c r="AQ71385" s="9"/>
    </row>
    <row r="71386" spans="41:43" x14ac:dyDescent="0.3">
      <c r="AO71386" s="9"/>
      <c r="AP71386" s="9"/>
      <c r="AQ71386" s="9"/>
    </row>
    <row r="71387" spans="41:43" x14ac:dyDescent="0.3">
      <c r="AO71387" s="9"/>
      <c r="AP71387" s="9"/>
      <c r="AQ71387" s="9"/>
    </row>
    <row r="71388" spans="41:43" x14ac:dyDescent="0.3">
      <c r="AO71388" s="9"/>
      <c r="AP71388" s="9"/>
      <c r="AQ71388" s="9"/>
    </row>
    <row r="71389" spans="41:43" x14ac:dyDescent="0.3">
      <c r="AO71389" s="9"/>
      <c r="AP71389" s="9"/>
      <c r="AQ71389" s="9"/>
    </row>
    <row r="71390" spans="41:43" x14ac:dyDescent="0.3">
      <c r="AO71390" s="9"/>
      <c r="AP71390" s="9"/>
      <c r="AQ71390" s="9"/>
    </row>
    <row r="71391" spans="41:43" x14ac:dyDescent="0.3">
      <c r="AO71391" s="9"/>
      <c r="AP71391" s="9"/>
      <c r="AQ71391" s="9"/>
    </row>
    <row r="71392" spans="41:43" x14ac:dyDescent="0.3">
      <c r="AO71392" s="9"/>
      <c r="AP71392" s="9"/>
      <c r="AQ71392" s="9"/>
    </row>
    <row r="71393" spans="41:43" x14ac:dyDescent="0.3">
      <c r="AO71393" s="9"/>
      <c r="AP71393" s="9"/>
      <c r="AQ71393" s="9"/>
    </row>
    <row r="71394" spans="41:43" x14ac:dyDescent="0.3">
      <c r="AO71394" s="9"/>
      <c r="AP71394" s="9"/>
      <c r="AQ71394" s="9"/>
    </row>
    <row r="71395" spans="41:43" x14ac:dyDescent="0.3">
      <c r="AO71395" s="9"/>
      <c r="AP71395" s="9"/>
      <c r="AQ71395" s="9"/>
    </row>
    <row r="71396" spans="41:43" x14ac:dyDescent="0.3">
      <c r="AO71396" s="9"/>
      <c r="AP71396" s="9"/>
      <c r="AQ71396" s="9"/>
    </row>
    <row r="71397" spans="41:43" x14ac:dyDescent="0.3">
      <c r="AO71397" s="9"/>
      <c r="AP71397" s="9"/>
      <c r="AQ71397" s="9"/>
    </row>
    <row r="71398" spans="41:43" x14ac:dyDescent="0.3">
      <c r="AO71398" s="9"/>
      <c r="AP71398" s="9"/>
      <c r="AQ71398" s="9"/>
    </row>
    <row r="71399" spans="41:43" x14ac:dyDescent="0.3">
      <c r="AO71399" s="9"/>
      <c r="AP71399" s="9"/>
      <c r="AQ71399" s="9"/>
    </row>
    <row r="71400" spans="41:43" x14ac:dyDescent="0.3">
      <c r="AO71400" s="9"/>
      <c r="AP71400" s="9"/>
      <c r="AQ71400" s="9"/>
    </row>
    <row r="71401" spans="41:43" x14ac:dyDescent="0.3">
      <c r="AO71401" s="9"/>
      <c r="AP71401" s="9"/>
      <c r="AQ71401" s="9"/>
    </row>
    <row r="71402" spans="41:43" x14ac:dyDescent="0.3">
      <c r="AO71402" s="9"/>
      <c r="AP71402" s="9"/>
      <c r="AQ71402" s="9"/>
    </row>
    <row r="71403" spans="41:43" x14ac:dyDescent="0.3">
      <c r="AO71403" s="9"/>
      <c r="AP71403" s="9"/>
      <c r="AQ71403" s="9"/>
    </row>
    <row r="71404" spans="41:43" x14ac:dyDescent="0.3">
      <c r="AO71404" s="9"/>
      <c r="AP71404" s="9"/>
      <c r="AQ71404" s="9"/>
    </row>
    <row r="71405" spans="41:43" x14ac:dyDescent="0.3">
      <c r="AO71405" s="9"/>
      <c r="AP71405" s="9"/>
      <c r="AQ71405" s="9"/>
    </row>
    <row r="71406" spans="41:43" x14ac:dyDescent="0.3">
      <c r="AO71406" s="9"/>
      <c r="AP71406" s="9"/>
      <c r="AQ71406" s="9"/>
    </row>
    <row r="71407" spans="41:43" x14ac:dyDescent="0.3">
      <c r="AO71407" s="9"/>
      <c r="AP71407" s="9"/>
      <c r="AQ71407" s="9"/>
    </row>
    <row r="71408" spans="41:43" x14ac:dyDescent="0.3">
      <c r="AO71408" s="9"/>
      <c r="AP71408" s="9"/>
      <c r="AQ71408" s="9"/>
    </row>
    <row r="71409" spans="41:43" x14ac:dyDescent="0.3">
      <c r="AO71409" s="9"/>
      <c r="AP71409" s="9"/>
      <c r="AQ71409" s="9"/>
    </row>
    <row r="71410" spans="41:43" x14ac:dyDescent="0.3">
      <c r="AO71410" s="9"/>
      <c r="AP71410" s="9"/>
      <c r="AQ71410" s="9"/>
    </row>
    <row r="71411" spans="41:43" x14ac:dyDescent="0.3">
      <c r="AO71411" s="9"/>
      <c r="AP71411" s="9"/>
      <c r="AQ71411" s="9"/>
    </row>
    <row r="71412" spans="41:43" x14ac:dyDescent="0.3">
      <c r="AO71412" s="9"/>
      <c r="AP71412" s="9"/>
      <c r="AQ71412" s="9"/>
    </row>
    <row r="71413" spans="41:43" x14ac:dyDescent="0.3">
      <c r="AO71413" s="9"/>
      <c r="AP71413" s="9"/>
      <c r="AQ71413" s="9"/>
    </row>
    <row r="71414" spans="41:43" x14ac:dyDescent="0.3">
      <c r="AO71414" s="9"/>
      <c r="AP71414" s="9"/>
      <c r="AQ71414" s="9"/>
    </row>
    <row r="71415" spans="41:43" x14ac:dyDescent="0.3">
      <c r="AO71415" s="9"/>
      <c r="AP71415" s="9"/>
      <c r="AQ71415" s="9"/>
    </row>
    <row r="71416" spans="41:43" x14ac:dyDescent="0.3">
      <c r="AO71416" s="9"/>
      <c r="AP71416" s="9"/>
      <c r="AQ71416" s="9"/>
    </row>
    <row r="71417" spans="41:43" x14ac:dyDescent="0.3">
      <c r="AO71417" s="9"/>
      <c r="AP71417" s="9"/>
      <c r="AQ71417" s="9"/>
    </row>
    <row r="71418" spans="41:43" x14ac:dyDescent="0.3">
      <c r="AO71418" s="9"/>
      <c r="AP71418" s="9"/>
      <c r="AQ71418" s="9"/>
    </row>
    <row r="71419" spans="41:43" x14ac:dyDescent="0.3">
      <c r="AO71419" s="9"/>
      <c r="AP71419" s="9"/>
      <c r="AQ71419" s="9"/>
    </row>
    <row r="71420" spans="41:43" x14ac:dyDescent="0.3">
      <c r="AO71420" s="9"/>
      <c r="AP71420" s="9"/>
      <c r="AQ71420" s="9"/>
    </row>
    <row r="71421" spans="41:43" x14ac:dyDescent="0.3">
      <c r="AO71421" s="9"/>
      <c r="AP71421" s="9"/>
      <c r="AQ71421" s="9"/>
    </row>
    <row r="71422" spans="41:43" x14ac:dyDescent="0.3">
      <c r="AO71422" s="9"/>
      <c r="AP71422" s="9"/>
      <c r="AQ71422" s="9"/>
    </row>
    <row r="71423" spans="41:43" x14ac:dyDescent="0.3">
      <c r="AO71423" s="9"/>
      <c r="AP71423" s="9"/>
      <c r="AQ71423" s="9"/>
    </row>
    <row r="71424" spans="41:43" x14ac:dyDescent="0.3">
      <c r="AO71424" s="9"/>
      <c r="AP71424" s="9"/>
      <c r="AQ71424" s="9"/>
    </row>
    <row r="71425" spans="41:43" x14ac:dyDescent="0.3">
      <c r="AO71425" s="9"/>
      <c r="AP71425" s="9"/>
      <c r="AQ71425" s="9"/>
    </row>
    <row r="71426" spans="41:43" x14ac:dyDescent="0.3">
      <c r="AO71426" s="9"/>
      <c r="AP71426" s="9"/>
      <c r="AQ71426" s="9"/>
    </row>
    <row r="71427" spans="41:43" x14ac:dyDescent="0.3">
      <c r="AO71427" s="9"/>
      <c r="AP71427" s="9"/>
      <c r="AQ71427" s="9"/>
    </row>
    <row r="71428" spans="41:43" x14ac:dyDescent="0.3">
      <c r="AO71428" s="9"/>
      <c r="AP71428" s="9"/>
      <c r="AQ71428" s="9"/>
    </row>
    <row r="71429" spans="41:43" x14ac:dyDescent="0.3">
      <c r="AO71429" s="9"/>
      <c r="AP71429" s="9"/>
      <c r="AQ71429" s="9"/>
    </row>
    <row r="71430" spans="41:43" x14ac:dyDescent="0.3">
      <c r="AO71430" s="9"/>
      <c r="AP71430" s="9"/>
      <c r="AQ71430" s="9"/>
    </row>
    <row r="71431" spans="41:43" x14ac:dyDescent="0.3">
      <c r="AO71431" s="9"/>
      <c r="AP71431" s="9"/>
      <c r="AQ71431" s="9"/>
    </row>
    <row r="71432" spans="41:43" x14ac:dyDescent="0.3">
      <c r="AO71432" s="9"/>
      <c r="AP71432" s="9"/>
      <c r="AQ71432" s="9"/>
    </row>
    <row r="71433" spans="41:43" x14ac:dyDescent="0.3">
      <c r="AO71433" s="9"/>
      <c r="AP71433" s="9"/>
      <c r="AQ71433" s="9"/>
    </row>
    <row r="71434" spans="41:43" x14ac:dyDescent="0.3">
      <c r="AO71434" s="9"/>
      <c r="AP71434" s="9"/>
      <c r="AQ71434" s="9"/>
    </row>
    <row r="71435" spans="41:43" x14ac:dyDescent="0.3">
      <c r="AO71435" s="9"/>
      <c r="AP71435" s="9"/>
      <c r="AQ71435" s="9"/>
    </row>
    <row r="71436" spans="41:43" x14ac:dyDescent="0.3">
      <c r="AO71436" s="9"/>
      <c r="AP71436" s="9"/>
      <c r="AQ71436" s="9"/>
    </row>
    <row r="71437" spans="41:43" x14ac:dyDescent="0.3">
      <c r="AO71437" s="9"/>
      <c r="AP71437" s="9"/>
      <c r="AQ71437" s="9"/>
    </row>
    <row r="71438" spans="41:43" x14ac:dyDescent="0.3">
      <c r="AO71438" s="9"/>
      <c r="AP71438" s="9"/>
      <c r="AQ71438" s="9"/>
    </row>
    <row r="71439" spans="41:43" x14ac:dyDescent="0.3">
      <c r="AO71439" s="9"/>
      <c r="AP71439" s="9"/>
      <c r="AQ71439" s="9"/>
    </row>
    <row r="71440" spans="41:43" x14ac:dyDescent="0.3">
      <c r="AO71440" s="9"/>
      <c r="AP71440" s="9"/>
      <c r="AQ71440" s="9"/>
    </row>
    <row r="71441" spans="41:43" x14ac:dyDescent="0.3">
      <c r="AO71441" s="9"/>
      <c r="AP71441" s="9"/>
      <c r="AQ71441" s="9"/>
    </row>
    <row r="71442" spans="41:43" x14ac:dyDescent="0.3">
      <c r="AO71442" s="9"/>
      <c r="AP71442" s="9"/>
      <c r="AQ71442" s="9"/>
    </row>
    <row r="71443" spans="41:43" x14ac:dyDescent="0.3">
      <c r="AO71443" s="9"/>
      <c r="AP71443" s="9"/>
      <c r="AQ71443" s="9"/>
    </row>
    <row r="71444" spans="41:43" x14ac:dyDescent="0.3">
      <c r="AO71444" s="9"/>
      <c r="AP71444" s="9"/>
      <c r="AQ71444" s="9"/>
    </row>
    <row r="71445" spans="41:43" x14ac:dyDescent="0.3">
      <c r="AO71445" s="9"/>
      <c r="AP71445" s="9"/>
      <c r="AQ71445" s="9"/>
    </row>
    <row r="71446" spans="41:43" x14ac:dyDescent="0.3">
      <c r="AO71446" s="9"/>
      <c r="AP71446" s="9"/>
      <c r="AQ71446" s="9"/>
    </row>
    <row r="71447" spans="41:43" x14ac:dyDescent="0.3">
      <c r="AO71447" s="9"/>
      <c r="AP71447" s="9"/>
      <c r="AQ71447" s="9"/>
    </row>
    <row r="71448" spans="41:43" x14ac:dyDescent="0.3">
      <c r="AO71448" s="9"/>
      <c r="AP71448" s="9"/>
      <c r="AQ71448" s="9"/>
    </row>
    <row r="71449" spans="41:43" x14ac:dyDescent="0.3">
      <c r="AO71449" s="9"/>
      <c r="AP71449" s="9"/>
      <c r="AQ71449" s="9"/>
    </row>
    <row r="71450" spans="41:43" x14ac:dyDescent="0.3">
      <c r="AO71450" s="9"/>
      <c r="AP71450" s="9"/>
      <c r="AQ71450" s="9"/>
    </row>
    <row r="71451" spans="41:43" x14ac:dyDescent="0.3">
      <c r="AO71451" s="9"/>
      <c r="AP71451" s="9"/>
      <c r="AQ71451" s="9"/>
    </row>
    <row r="71452" spans="41:43" x14ac:dyDescent="0.3">
      <c r="AO71452" s="9"/>
      <c r="AP71452" s="9"/>
      <c r="AQ71452" s="9"/>
    </row>
    <row r="71453" spans="41:43" x14ac:dyDescent="0.3">
      <c r="AO71453" s="9"/>
      <c r="AP71453" s="9"/>
      <c r="AQ71453" s="9"/>
    </row>
    <row r="71454" spans="41:43" x14ac:dyDescent="0.3">
      <c r="AO71454" s="9"/>
      <c r="AP71454" s="9"/>
      <c r="AQ71454" s="9"/>
    </row>
    <row r="71455" spans="41:43" x14ac:dyDescent="0.3">
      <c r="AO71455" s="9"/>
      <c r="AP71455" s="9"/>
      <c r="AQ71455" s="9"/>
    </row>
    <row r="71456" spans="41:43" x14ac:dyDescent="0.3">
      <c r="AO71456" s="9"/>
      <c r="AP71456" s="9"/>
      <c r="AQ71456" s="9"/>
    </row>
    <row r="71457" spans="41:43" x14ac:dyDescent="0.3">
      <c r="AO71457" s="9"/>
      <c r="AP71457" s="9"/>
      <c r="AQ71457" s="9"/>
    </row>
    <row r="71458" spans="41:43" x14ac:dyDescent="0.3">
      <c r="AO71458" s="9"/>
      <c r="AP71458" s="9"/>
      <c r="AQ71458" s="9"/>
    </row>
    <row r="71459" spans="41:43" x14ac:dyDescent="0.3">
      <c r="AO71459" s="9"/>
      <c r="AP71459" s="9"/>
      <c r="AQ71459" s="9"/>
    </row>
    <row r="71460" spans="41:43" x14ac:dyDescent="0.3">
      <c r="AO71460" s="9"/>
      <c r="AP71460" s="9"/>
      <c r="AQ71460" s="9"/>
    </row>
    <row r="71461" spans="41:43" x14ac:dyDescent="0.3">
      <c r="AO71461" s="9"/>
      <c r="AP71461" s="9"/>
      <c r="AQ71461" s="9"/>
    </row>
    <row r="71462" spans="41:43" x14ac:dyDescent="0.3">
      <c r="AO71462" s="9"/>
      <c r="AP71462" s="9"/>
      <c r="AQ71462" s="9"/>
    </row>
    <row r="71463" spans="41:43" x14ac:dyDescent="0.3">
      <c r="AO71463" s="9"/>
      <c r="AP71463" s="9"/>
      <c r="AQ71463" s="9"/>
    </row>
    <row r="71464" spans="41:43" x14ac:dyDescent="0.3">
      <c r="AO71464" s="9"/>
      <c r="AP71464" s="9"/>
      <c r="AQ71464" s="9"/>
    </row>
    <row r="71465" spans="41:43" x14ac:dyDescent="0.3">
      <c r="AO71465" s="9"/>
      <c r="AP71465" s="9"/>
      <c r="AQ71465" s="9"/>
    </row>
    <row r="71466" spans="41:43" x14ac:dyDescent="0.3">
      <c r="AO71466" s="9"/>
      <c r="AP71466" s="9"/>
      <c r="AQ71466" s="9"/>
    </row>
    <row r="71467" spans="41:43" x14ac:dyDescent="0.3">
      <c r="AO71467" s="9"/>
      <c r="AP71467" s="9"/>
      <c r="AQ71467" s="9"/>
    </row>
    <row r="71468" spans="41:43" x14ac:dyDescent="0.3">
      <c r="AO71468" s="9"/>
      <c r="AP71468" s="9"/>
      <c r="AQ71468" s="9"/>
    </row>
    <row r="71469" spans="41:43" x14ac:dyDescent="0.3">
      <c r="AO71469" s="9"/>
      <c r="AP71469" s="9"/>
      <c r="AQ71469" s="9"/>
    </row>
    <row r="71470" spans="41:43" x14ac:dyDescent="0.3">
      <c r="AO71470" s="9"/>
      <c r="AP71470" s="9"/>
      <c r="AQ71470" s="9"/>
    </row>
    <row r="71471" spans="41:43" x14ac:dyDescent="0.3">
      <c r="AO71471" s="9"/>
      <c r="AP71471" s="9"/>
      <c r="AQ71471" s="9"/>
    </row>
    <row r="71472" spans="41:43" x14ac:dyDescent="0.3">
      <c r="AO71472" s="9"/>
      <c r="AP71472" s="9"/>
      <c r="AQ71472" s="9"/>
    </row>
    <row r="71473" spans="41:43" x14ac:dyDescent="0.3">
      <c r="AO71473" s="9"/>
      <c r="AP71473" s="9"/>
      <c r="AQ71473" s="9"/>
    </row>
    <row r="71474" spans="41:43" x14ac:dyDescent="0.3">
      <c r="AO71474" s="9"/>
      <c r="AP71474" s="9"/>
      <c r="AQ71474" s="9"/>
    </row>
    <row r="71475" spans="41:43" x14ac:dyDescent="0.3">
      <c r="AO71475" s="9"/>
      <c r="AP71475" s="9"/>
      <c r="AQ71475" s="9"/>
    </row>
    <row r="71476" spans="41:43" x14ac:dyDescent="0.3">
      <c r="AO71476" s="9"/>
      <c r="AP71476" s="9"/>
      <c r="AQ71476" s="9"/>
    </row>
    <row r="71477" spans="41:43" x14ac:dyDescent="0.3">
      <c r="AO71477" s="9"/>
      <c r="AP71477" s="9"/>
      <c r="AQ71477" s="9"/>
    </row>
    <row r="71478" spans="41:43" x14ac:dyDescent="0.3">
      <c r="AO71478" s="9"/>
      <c r="AP71478" s="9"/>
      <c r="AQ71478" s="9"/>
    </row>
    <row r="71479" spans="41:43" x14ac:dyDescent="0.3">
      <c r="AO71479" s="9"/>
      <c r="AP71479" s="9"/>
      <c r="AQ71479" s="9"/>
    </row>
    <row r="71480" spans="41:43" x14ac:dyDescent="0.3">
      <c r="AO71480" s="9"/>
      <c r="AP71480" s="9"/>
      <c r="AQ71480" s="9"/>
    </row>
    <row r="71481" spans="41:43" x14ac:dyDescent="0.3">
      <c r="AO71481" s="9"/>
      <c r="AP71481" s="9"/>
      <c r="AQ71481" s="9"/>
    </row>
    <row r="71482" spans="41:43" x14ac:dyDescent="0.3">
      <c r="AO71482" s="9"/>
      <c r="AP71482" s="9"/>
      <c r="AQ71482" s="9"/>
    </row>
    <row r="71483" spans="41:43" x14ac:dyDescent="0.3">
      <c r="AO71483" s="9"/>
      <c r="AP71483" s="9"/>
      <c r="AQ71483" s="9"/>
    </row>
    <row r="71484" spans="41:43" x14ac:dyDescent="0.3">
      <c r="AO71484" s="9"/>
      <c r="AP71484" s="9"/>
      <c r="AQ71484" s="9"/>
    </row>
    <row r="71485" spans="41:43" x14ac:dyDescent="0.3">
      <c r="AO71485" s="9"/>
      <c r="AP71485" s="9"/>
      <c r="AQ71485" s="9"/>
    </row>
    <row r="71486" spans="41:43" x14ac:dyDescent="0.3">
      <c r="AO71486" s="9"/>
      <c r="AP71486" s="9"/>
      <c r="AQ71486" s="9"/>
    </row>
    <row r="71487" spans="41:43" x14ac:dyDescent="0.3">
      <c r="AO71487" s="9"/>
      <c r="AP71487" s="9"/>
      <c r="AQ71487" s="9"/>
    </row>
    <row r="71488" spans="41:43" x14ac:dyDescent="0.3">
      <c r="AO71488" s="9"/>
      <c r="AP71488" s="9"/>
      <c r="AQ71488" s="9"/>
    </row>
    <row r="71489" spans="41:43" x14ac:dyDescent="0.3">
      <c r="AO71489" s="9"/>
      <c r="AP71489" s="9"/>
      <c r="AQ71489" s="9"/>
    </row>
    <row r="71490" spans="41:43" x14ac:dyDescent="0.3">
      <c r="AO71490" s="9"/>
      <c r="AP71490" s="9"/>
      <c r="AQ71490" s="9"/>
    </row>
    <row r="71491" spans="41:43" x14ac:dyDescent="0.3">
      <c r="AO71491" s="9"/>
      <c r="AP71491" s="9"/>
      <c r="AQ71491" s="9"/>
    </row>
    <row r="71492" spans="41:43" x14ac:dyDescent="0.3">
      <c r="AO71492" s="9"/>
      <c r="AP71492" s="9"/>
      <c r="AQ71492" s="9"/>
    </row>
    <row r="71493" spans="41:43" x14ac:dyDescent="0.3">
      <c r="AO71493" s="9"/>
      <c r="AP71493" s="9"/>
      <c r="AQ71493" s="9"/>
    </row>
    <row r="71494" spans="41:43" x14ac:dyDescent="0.3">
      <c r="AO71494" s="9"/>
      <c r="AP71494" s="9"/>
      <c r="AQ71494" s="9"/>
    </row>
    <row r="71495" spans="41:43" x14ac:dyDescent="0.3">
      <c r="AO71495" s="9"/>
      <c r="AP71495" s="9"/>
      <c r="AQ71495" s="9"/>
    </row>
    <row r="71496" spans="41:43" x14ac:dyDescent="0.3">
      <c r="AO71496" s="9"/>
      <c r="AP71496" s="9"/>
      <c r="AQ71496" s="9"/>
    </row>
    <row r="71497" spans="41:43" x14ac:dyDescent="0.3">
      <c r="AO71497" s="9"/>
      <c r="AP71497" s="9"/>
      <c r="AQ71497" s="9"/>
    </row>
    <row r="71498" spans="41:43" x14ac:dyDescent="0.3">
      <c r="AO71498" s="9"/>
      <c r="AP71498" s="9"/>
      <c r="AQ71498" s="9"/>
    </row>
    <row r="71499" spans="41:43" x14ac:dyDescent="0.3">
      <c r="AO71499" s="9"/>
      <c r="AP71499" s="9"/>
      <c r="AQ71499" s="9"/>
    </row>
    <row r="71500" spans="41:43" x14ac:dyDescent="0.3">
      <c r="AO71500" s="9"/>
      <c r="AP71500" s="9"/>
      <c r="AQ71500" s="9"/>
    </row>
    <row r="71501" spans="41:43" x14ac:dyDescent="0.3">
      <c r="AO71501" s="9"/>
      <c r="AP71501" s="9"/>
      <c r="AQ71501" s="9"/>
    </row>
    <row r="71502" spans="41:43" x14ac:dyDescent="0.3">
      <c r="AO71502" s="9"/>
      <c r="AP71502" s="9"/>
      <c r="AQ71502" s="9"/>
    </row>
    <row r="71503" spans="41:43" x14ac:dyDescent="0.3">
      <c r="AO71503" s="9"/>
      <c r="AP71503" s="9"/>
      <c r="AQ71503" s="9"/>
    </row>
    <row r="71504" spans="41:43" x14ac:dyDescent="0.3">
      <c r="AO71504" s="9"/>
      <c r="AP71504" s="9"/>
      <c r="AQ71504" s="9"/>
    </row>
    <row r="71505" spans="41:43" x14ac:dyDescent="0.3">
      <c r="AO71505" s="9"/>
      <c r="AP71505" s="9"/>
      <c r="AQ71505" s="9"/>
    </row>
    <row r="71506" spans="41:43" x14ac:dyDescent="0.3">
      <c r="AO71506" s="9"/>
      <c r="AP71506" s="9"/>
      <c r="AQ71506" s="9"/>
    </row>
    <row r="71507" spans="41:43" x14ac:dyDescent="0.3">
      <c r="AO71507" s="9"/>
      <c r="AP71507" s="9"/>
      <c r="AQ71507" s="9"/>
    </row>
    <row r="71508" spans="41:43" x14ac:dyDescent="0.3">
      <c r="AO71508" s="9"/>
      <c r="AP71508" s="9"/>
      <c r="AQ71508" s="9"/>
    </row>
    <row r="71509" spans="41:43" x14ac:dyDescent="0.3">
      <c r="AO71509" s="9"/>
      <c r="AP71509" s="9"/>
      <c r="AQ71509" s="9"/>
    </row>
    <row r="71510" spans="41:43" x14ac:dyDescent="0.3">
      <c r="AO71510" s="9"/>
      <c r="AP71510" s="9"/>
      <c r="AQ71510" s="9"/>
    </row>
    <row r="71511" spans="41:43" x14ac:dyDescent="0.3">
      <c r="AO71511" s="9"/>
      <c r="AP71511" s="9"/>
      <c r="AQ71511" s="9"/>
    </row>
    <row r="71512" spans="41:43" x14ac:dyDescent="0.3">
      <c r="AO71512" s="9"/>
      <c r="AP71512" s="9"/>
      <c r="AQ71512" s="9"/>
    </row>
    <row r="71513" spans="41:43" x14ac:dyDescent="0.3">
      <c r="AO71513" s="9"/>
      <c r="AP71513" s="9"/>
      <c r="AQ71513" s="9"/>
    </row>
    <row r="71514" spans="41:43" x14ac:dyDescent="0.3">
      <c r="AO71514" s="9"/>
      <c r="AP71514" s="9"/>
      <c r="AQ71514" s="9"/>
    </row>
    <row r="71515" spans="41:43" x14ac:dyDescent="0.3">
      <c r="AO71515" s="9"/>
      <c r="AP71515" s="9"/>
      <c r="AQ71515" s="9"/>
    </row>
    <row r="71516" spans="41:43" x14ac:dyDescent="0.3">
      <c r="AO71516" s="9"/>
      <c r="AP71516" s="9"/>
      <c r="AQ71516" s="9"/>
    </row>
    <row r="71517" spans="41:43" x14ac:dyDescent="0.3">
      <c r="AO71517" s="9"/>
      <c r="AP71517" s="9"/>
      <c r="AQ71517" s="9"/>
    </row>
    <row r="71518" spans="41:43" x14ac:dyDescent="0.3">
      <c r="AO71518" s="9"/>
      <c r="AP71518" s="9"/>
      <c r="AQ71518" s="9"/>
    </row>
    <row r="71519" spans="41:43" x14ac:dyDescent="0.3">
      <c r="AO71519" s="9"/>
      <c r="AP71519" s="9"/>
      <c r="AQ71519" s="9"/>
    </row>
    <row r="71520" spans="41:43" x14ac:dyDescent="0.3">
      <c r="AO71520" s="9"/>
      <c r="AP71520" s="9"/>
      <c r="AQ71520" s="9"/>
    </row>
    <row r="71521" spans="41:43" x14ac:dyDescent="0.3">
      <c r="AO71521" s="9"/>
      <c r="AP71521" s="9"/>
      <c r="AQ71521" s="9"/>
    </row>
    <row r="71522" spans="41:43" x14ac:dyDescent="0.3">
      <c r="AO71522" s="9"/>
      <c r="AP71522" s="9"/>
      <c r="AQ71522" s="9"/>
    </row>
    <row r="71523" spans="41:43" x14ac:dyDescent="0.3">
      <c r="AO71523" s="9"/>
      <c r="AP71523" s="9"/>
      <c r="AQ71523" s="9"/>
    </row>
    <row r="71524" spans="41:43" x14ac:dyDescent="0.3">
      <c r="AO71524" s="9"/>
      <c r="AP71524" s="9"/>
      <c r="AQ71524" s="9"/>
    </row>
    <row r="71525" spans="41:43" x14ac:dyDescent="0.3">
      <c r="AO71525" s="9"/>
      <c r="AP71525" s="9"/>
      <c r="AQ71525" s="9"/>
    </row>
    <row r="71526" spans="41:43" x14ac:dyDescent="0.3">
      <c r="AO71526" s="9"/>
      <c r="AP71526" s="9"/>
      <c r="AQ71526" s="9"/>
    </row>
    <row r="71527" spans="41:43" x14ac:dyDescent="0.3">
      <c r="AO71527" s="9"/>
      <c r="AP71527" s="9"/>
      <c r="AQ71527" s="9"/>
    </row>
    <row r="71528" spans="41:43" x14ac:dyDescent="0.3">
      <c r="AO71528" s="9"/>
      <c r="AP71528" s="9"/>
      <c r="AQ71528" s="9"/>
    </row>
    <row r="71529" spans="41:43" x14ac:dyDescent="0.3">
      <c r="AO71529" s="9"/>
      <c r="AP71529" s="9"/>
      <c r="AQ71529" s="9"/>
    </row>
    <row r="71530" spans="41:43" x14ac:dyDescent="0.3">
      <c r="AO71530" s="9"/>
      <c r="AP71530" s="9"/>
      <c r="AQ71530" s="9"/>
    </row>
    <row r="71531" spans="41:43" x14ac:dyDescent="0.3">
      <c r="AO71531" s="9"/>
      <c r="AP71531" s="9"/>
      <c r="AQ71531" s="9"/>
    </row>
    <row r="71532" spans="41:43" x14ac:dyDescent="0.3">
      <c r="AO71532" s="9"/>
      <c r="AP71532" s="9"/>
      <c r="AQ71532" s="9"/>
    </row>
    <row r="71533" spans="41:43" x14ac:dyDescent="0.3">
      <c r="AO71533" s="9"/>
      <c r="AP71533" s="9"/>
      <c r="AQ71533" s="9"/>
    </row>
    <row r="71534" spans="41:43" x14ac:dyDescent="0.3">
      <c r="AO71534" s="9"/>
      <c r="AP71534" s="9"/>
      <c r="AQ71534" s="9"/>
    </row>
    <row r="71535" spans="41:43" x14ac:dyDescent="0.3">
      <c r="AO71535" s="9"/>
      <c r="AP71535" s="9"/>
      <c r="AQ71535" s="9"/>
    </row>
    <row r="71536" spans="41:43" x14ac:dyDescent="0.3">
      <c r="AO71536" s="9"/>
      <c r="AP71536" s="9"/>
      <c r="AQ71536" s="9"/>
    </row>
    <row r="71537" spans="41:43" x14ac:dyDescent="0.3">
      <c r="AO71537" s="9"/>
      <c r="AP71537" s="9"/>
      <c r="AQ71537" s="9"/>
    </row>
    <row r="71538" spans="41:43" x14ac:dyDescent="0.3">
      <c r="AO71538" s="9"/>
      <c r="AP71538" s="9"/>
      <c r="AQ71538" s="9"/>
    </row>
    <row r="71539" spans="41:43" x14ac:dyDescent="0.3">
      <c r="AO71539" s="9"/>
      <c r="AP71539" s="9"/>
      <c r="AQ71539" s="9"/>
    </row>
    <row r="71540" spans="41:43" x14ac:dyDescent="0.3">
      <c r="AO71540" s="9"/>
      <c r="AP71540" s="9"/>
      <c r="AQ71540" s="9"/>
    </row>
    <row r="71541" spans="41:43" x14ac:dyDescent="0.3">
      <c r="AO71541" s="9"/>
      <c r="AP71541" s="9"/>
      <c r="AQ71541" s="9"/>
    </row>
    <row r="71542" spans="41:43" x14ac:dyDescent="0.3">
      <c r="AO71542" s="9"/>
      <c r="AP71542" s="9"/>
      <c r="AQ71542" s="9"/>
    </row>
    <row r="71543" spans="41:43" x14ac:dyDescent="0.3">
      <c r="AO71543" s="9"/>
      <c r="AP71543" s="9"/>
      <c r="AQ71543" s="9"/>
    </row>
    <row r="71544" spans="41:43" x14ac:dyDescent="0.3">
      <c r="AO71544" s="9"/>
      <c r="AP71544" s="9"/>
      <c r="AQ71544" s="9"/>
    </row>
    <row r="71545" spans="41:43" x14ac:dyDescent="0.3">
      <c r="AO71545" s="9"/>
      <c r="AP71545" s="9"/>
      <c r="AQ71545" s="9"/>
    </row>
    <row r="71546" spans="41:43" x14ac:dyDescent="0.3">
      <c r="AO71546" s="9"/>
      <c r="AP71546" s="9"/>
      <c r="AQ71546" s="9"/>
    </row>
    <row r="71547" spans="41:43" x14ac:dyDescent="0.3">
      <c r="AO71547" s="9"/>
      <c r="AP71547" s="9"/>
      <c r="AQ71547" s="9"/>
    </row>
    <row r="71548" spans="41:43" x14ac:dyDescent="0.3">
      <c r="AO71548" s="9"/>
      <c r="AP71548" s="9"/>
      <c r="AQ71548" s="9"/>
    </row>
    <row r="71549" spans="41:43" x14ac:dyDescent="0.3">
      <c r="AO71549" s="9"/>
      <c r="AP71549" s="9"/>
      <c r="AQ71549" s="9"/>
    </row>
    <row r="71550" spans="41:43" x14ac:dyDescent="0.3">
      <c r="AO71550" s="9"/>
      <c r="AP71550" s="9"/>
      <c r="AQ71550" s="9"/>
    </row>
    <row r="71551" spans="41:43" x14ac:dyDescent="0.3">
      <c r="AO71551" s="9"/>
      <c r="AP71551" s="9"/>
      <c r="AQ71551" s="9"/>
    </row>
    <row r="71552" spans="41:43" x14ac:dyDescent="0.3">
      <c r="AO71552" s="9"/>
      <c r="AP71552" s="9"/>
      <c r="AQ71552" s="9"/>
    </row>
    <row r="71553" spans="41:43" x14ac:dyDescent="0.3">
      <c r="AO71553" s="9"/>
      <c r="AP71553" s="9"/>
      <c r="AQ71553" s="9"/>
    </row>
    <row r="71554" spans="41:43" x14ac:dyDescent="0.3">
      <c r="AO71554" s="9"/>
      <c r="AP71554" s="9"/>
      <c r="AQ71554" s="9"/>
    </row>
    <row r="71555" spans="41:43" x14ac:dyDescent="0.3">
      <c r="AO71555" s="9"/>
      <c r="AP71555" s="9"/>
      <c r="AQ71555" s="9"/>
    </row>
    <row r="71556" spans="41:43" x14ac:dyDescent="0.3">
      <c r="AO71556" s="9"/>
      <c r="AP71556" s="9"/>
      <c r="AQ71556" s="9"/>
    </row>
    <row r="71557" spans="41:43" x14ac:dyDescent="0.3">
      <c r="AO71557" s="9"/>
      <c r="AP71557" s="9"/>
      <c r="AQ71557" s="9"/>
    </row>
    <row r="71558" spans="41:43" x14ac:dyDescent="0.3">
      <c r="AO71558" s="9"/>
      <c r="AP71558" s="9"/>
      <c r="AQ71558" s="9"/>
    </row>
    <row r="71559" spans="41:43" x14ac:dyDescent="0.3">
      <c r="AO71559" s="9"/>
      <c r="AP71559" s="9"/>
      <c r="AQ71559" s="9"/>
    </row>
    <row r="71560" spans="41:43" x14ac:dyDescent="0.3">
      <c r="AO71560" s="9"/>
      <c r="AP71560" s="9"/>
      <c r="AQ71560" s="9"/>
    </row>
    <row r="71561" spans="41:43" x14ac:dyDescent="0.3">
      <c r="AO71561" s="9"/>
      <c r="AP71561" s="9"/>
      <c r="AQ71561" s="9"/>
    </row>
    <row r="71562" spans="41:43" x14ac:dyDescent="0.3">
      <c r="AO71562" s="9"/>
      <c r="AP71562" s="9"/>
      <c r="AQ71562" s="9"/>
    </row>
    <row r="71563" spans="41:43" x14ac:dyDescent="0.3">
      <c r="AO71563" s="9"/>
      <c r="AP71563" s="9"/>
      <c r="AQ71563" s="9"/>
    </row>
    <row r="71564" spans="41:43" x14ac:dyDescent="0.3">
      <c r="AO71564" s="9"/>
      <c r="AP71564" s="9"/>
      <c r="AQ71564" s="9"/>
    </row>
    <row r="71565" spans="41:43" x14ac:dyDescent="0.3">
      <c r="AO71565" s="9"/>
      <c r="AP71565" s="9"/>
      <c r="AQ71565" s="9"/>
    </row>
    <row r="71566" spans="41:43" x14ac:dyDescent="0.3">
      <c r="AO71566" s="9"/>
      <c r="AP71566" s="9"/>
      <c r="AQ71566" s="9"/>
    </row>
    <row r="71567" spans="41:43" x14ac:dyDescent="0.3">
      <c r="AO71567" s="9"/>
      <c r="AP71567" s="9"/>
      <c r="AQ71567" s="9"/>
    </row>
    <row r="71568" spans="41:43" x14ac:dyDescent="0.3">
      <c r="AO71568" s="9"/>
      <c r="AP71568" s="9"/>
      <c r="AQ71568" s="9"/>
    </row>
    <row r="71569" spans="41:43" x14ac:dyDescent="0.3">
      <c r="AO71569" s="9"/>
      <c r="AP71569" s="9"/>
      <c r="AQ71569" s="9"/>
    </row>
    <row r="71570" spans="41:43" x14ac:dyDescent="0.3">
      <c r="AO71570" s="9"/>
      <c r="AP71570" s="9"/>
      <c r="AQ71570" s="9"/>
    </row>
    <row r="71571" spans="41:43" x14ac:dyDescent="0.3">
      <c r="AO71571" s="9"/>
      <c r="AP71571" s="9"/>
      <c r="AQ71571" s="9"/>
    </row>
    <row r="71572" spans="41:43" x14ac:dyDescent="0.3">
      <c r="AO71572" s="9"/>
      <c r="AP71572" s="9"/>
      <c r="AQ71572" s="9"/>
    </row>
    <row r="71573" spans="41:43" x14ac:dyDescent="0.3">
      <c r="AO71573" s="9"/>
      <c r="AP71573" s="9"/>
      <c r="AQ71573" s="9"/>
    </row>
    <row r="71574" spans="41:43" x14ac:dyDescent="0.3">
      <c r="AO71574" s="9"/>
      <c r="AP71574" s="9"/>
      <c r="AQ71574" s="9"/>
    </row>
    <row r="71575" spans="41:43" x14ac:dyDescent="0.3">
      <c r="AO71575" s="9"/>
      <c r="AP71575" s="9"/>
      <c r="AQ71575" s="9"/>
    </row>
    <row r="71576" spans="41:43" x14ac:dyDescent="0.3">
      <c r="AO71576" s="9"/>
      <c r="AP71576" s="9"/>
      <c r="AQ71576" s="9"/>
    </row>
    <row r="71577" spans="41:43" x14ac:dyDescent="0.3">
      <c r="AO71577" s="9"/>
      <c r="AP71577" s="9"/>
      <c r="AQ71577" s="9"/>
    </row>
    <row r="71578" spans="41:43" x14ac:dyDescent="0.3">
      <c r="AO71578" s="9"/>
      <c r="AP71578" s="9"/>
      <c r="AQ71578" s="9"/>
    </row>
    <row r="71579" spans="41:43" x14ac:dyDescent="0.3">
      <c r="AO71579" s="9"/>
      <c r="AP71579" s="9"/>
      <c r="AQ71579" s="9"/>
    </row>
    <row r="71580" spans="41:43" x14ac:dyDescent="0.3">
      <c r="AO71580" s="9"/>
      <c r="AP71580" s="9"/>
      <c r="AQ71580" s="9"/>
    </row>
    <row r="71581" spans="41:43" x14ac:dyDescent="0.3">
      <c r="AO71581" s="9"/>
      <c r="AP71581" s="9"/>
      <c r="AQ71581" s="9"/>
    </row>
    <row r="71582" spans="41:43" x14ac:dyDescent="0.3">
      <c r="AO71582" s="9"/>
      <c r="AP71582" s="9"/>
      <c r="AQ71582" s="9"/>
    </row>
    <row r="71583" spans="41:43" x14ac:dyDescent="0.3">
      <c r="AO71583" s="9"/>
      <c r="AP71583" s="9"/>
      <c r="AQ71583" s="9"/>
    </row>
    <row r="71584" spans="41:43" x14ac:dyDescent="0.3">
      <c r="AO71584" s="9"/>
      <c r="AP71584" s="9"/>
      <c r="AQ71584" s="9"/>
    </row>
    <row r="71585" spans="41:43" x14ac:dyDescent="0.3">
      <c r="AO71585" s="9"/>
      <c r="AP71585" s="9"/>
      <c r="AQ71585" s="9"/>
    </row>
    <row r="71586" spans="41:43" x14ac:dyDescent="0.3">
      <c r="AO71586" s="9"/>
      <c r="AP71586" s="9"/>
      <c r="AQ71586" s="9"/>
    </row>
    <row r="71587" spans="41:43" x14ac:dyDescent="0.3">
      <c r="AO71587" s="9"/>
      <c r="AP71587" s="9"/>
      <c r="AQ71587" s="9"/>
    </row>
    <row r="71588" spans="41:43" x14ac:dyDescent="0.3">
      <c r="AO71588" s="9"/>
      <c r="AP71588" s="9"/>
      <c r="AQ71588" s="9"/>
    </row>
    <row r="71589" spans="41:43" x14ac:dyDescent="0.3">
      <c r="AO71589" s="9"/>
      <c r="AP71589" s="9"/>
      <c r="AQ71589" s="9"/>
    </row>
    <row r="71590" spans="41:43" x14ac:dyDescent="0.3">
      <c r="AO71590" s="9"/>
      <c r="AP71590" s="9"/>
      <c r="AQ71590" s="9"/>
    </row>
    <row r="71591" spans="41:43" x14ac:dyDescent="0.3">
      <c r="AO71591" s="9"/>
      <c r="AP71591" s="9"/>
      <c r="AQ71591" s="9"/>
    </row>
    <row r="71592" spans="41:43" x14ac:dyDescent="0.3">
      <c r="AO71592" s="9"/>
      <c r="AP71592" s="9"/>
      <c r="AQ71592" s="9"/>
    </row>
    <row r="71593" spans="41:43" x14ac:dyDescent="0.3">
      <c r="AO71593" s="9"/>
      <c r="AP71593" s="9"/>
      <c r="AQ71593" s="9"/>
    </row>
    <row r="71594" spans="41:43" x14ac:dyDescent="0.3">
      <c r="AO71594" s="9"/>
      <c r="AP71594" s="9"/>
      <c r="AQ71594" s="9"/>
    </row>
    <row r="71595" spans="41:43" x14ac:dyDescent="0.3">
      <c r="AO71595" s="9"/>
      <c r="AP71595" s="9"/>
      <c r="AQ71595" s="9"/>
    </row>
    <row r="71596" spans="41:43" x14ac:dyDescent="0.3">
      <c r="AO71596" s="9"/>
      <c r="AP71596" s="9"/>
      <c r="AQ71596" s="9"/>
    </row>
    <row r="71597" spans="41:43" x14ac:dyDescent="0.3">
      <c r="AO71597" s="9"/>
      <c r="AP71597" s="9"/>
      <c r="AQ71597" s="9"/>
    </row>
    <row r="71598" spans="41:43" x14ac:dyDescent="0.3">
      <c r="AO71598" s="9"/>
      <c r="AP71598" s="9"/>
      <c r="AQ71598" s="9"/>
    </row>
    <row r="71599" spans="41:43" x14ac:dyDescent="0.3">
      <c r="AO71599" s="9"/>
      <c r="AP71599" s="9"/>
      <c r="AQ71599" s="9"/>
    </row>
    <row r="71600" spans="41:43" x14ac:dyDescent="0.3">
      <c r="AO71600" s="9"/>
      <c r="AP71600" s="9"/>
      <c r="AQ71600" s="9"/>
    </row>
    <row r="71601" spans="41:43" x14ac:dyDescent="0.3">
      <c r="AO71601" s="9"/>
      <c r="AP71601" s="9"/>
      <c r="AQ71601" s="9"/>
    </row>
    <row r="71602" spans="41:43" x14ac:dyDescent="0.3">
      <c r="AO71602" s="9"/>
      <c r="AP71602" s="9"/>
      <c r="AQ71602" s="9"/>
    </row>
    <row r="71603" spans="41:43" x14ac:dyDescent="0.3">
      <c r="AO71603" s="9"/>
      <c r="AP71603" s="9"/>
      <c r="AQ71603" s="9"/>
    </row>
    <row r="71604" spans="41:43" x14ac:dyDescent="0.3">
      <c r="AO71604" s="9"/>
      <c r="AP71604" s="9"/>
      <c r="AQ71604" s="9"/>
    </row>
    <row r="71605" spans="41:43" x14ac:dyDescent="0.3">
      <c r="AO71605" s="9"/>
      <c r="AP71605" s="9"/>
      <c r="AQ71605" s="9"/>
    </row>
    <row r="71606" spans="41:43" x14ac:dyDescent="0.3">
      <c r="AO71606" s="9"/>
      <c r="AP71606" s="9"/>
      <c r="AQ71606" s="9"/>
    </row>
    <row r="71607" spans="41:43" x14ac:dyDescent="0.3">
      <c r="AO71607" s="9"/>
      <c r="AP71607" s="9"/>
      <c r="AQ71607" s="9"/>
    </row>
    <row r="71608" spans="41:43" x14ac:dyDescent="0.3">
      <c r="AO71608" s="9"/>
      <c r="AP71608" s="9"/>
      <c r="AQ71608" s="9"/>
    </row>
    <row r="71609" spans="41:43" x14ac:dyDescent="0.3">
      <c r="AO71609" s="9"/>
      <c r="AP71609" s="9"/>
      <c r="AQ71609" s="9"/>
    </row>
    <row r="71610" spans="41:43" x14ac:dyDescent="0.3">
      <c r="AO71610" s="9"/>
      <c r="AP71610" s="9"/>
      <c r="AQ71610" s="9"/>
    </row>
    <row r="71611" spans="41:43" x14ac:dyDescent="0.3">
      <c r="AO71611" s="9"/>
      <c r="AP71611" s="9"/>
      <c r="AQ71611" s="9"/>
    </row>
    <row r="71612" spans="41:43" x14ac:dyDescent="0.3">
      <c r="AO71612" s="9"/>
      <c r="AP71612" s="9"/>
      <c r="AQ71612" s="9"/>
    </row>
    <row r="71613" spans="41:43" x14ac:dyDescent="0.3">
      <c r="AO71613" s="9"/>
      <c r="AP71613" s="9"/>
      <c r="AQ71613" s="9"/>
    </row>
    <row r="71614" spans="41:43" x14ac:dyDescent="0.3">
      <c r="AO71614" s="9"/>
      <c r="AP71614" s="9"/>
      <c r="AQ71614" s="9"/>
    </row>
    <row r="71615" spans="41:43" x14ac:dyDescent="0.3">
      <c r="AO71615" s="9"/>
      <c r="AP71615" s="9"/>
      <c r="AQ71615" s="9"/>
    </row>
    <row r="71616" spans="41:43" x14ac:dyDescent="0.3">
      <c r="AO71616" s="9"/>
      <c r="AP71616" s="9"/>
      <c r="AQ71616" s="9"/>
    </row>
    <row r="71617" spans="41:43" x14ac:dyDescent="0.3">
      <c r="AO71617" s="9"/>
      <c r="AP71617" s="9"/>
      <c r="AQ71617" s="9"/>
    </row>
    <row r="71618" spans="41:43" x14ac:dyDescent="0.3">
      <c r="AO71618" s="9"/>
      <c r="AP71618" s="9"/>
      <c r="AQ71618" s="9"/>
    </row>
    <row r="71619" spans="41:43" x14ac:dyDescent="0.3">
      <c r="AO71619" s="9"/>
      <c r="AP71619" s="9"/>
      <c r="AQ71619" s="9"/>
    </row>
    <row r="71620" spans="41:43" x14ac:dyDescent="0.3">
      <c r="AO71620" s="9"/>
      <c r="AP71620" s="9"/>
      <c r="AQ71620" s="9"/>
    </row>
    <row r="71621" spans="41:43" x14ac:dyDescent="0.3">
      <c r="AO71621" s="9"/>
      <c r="AP71621" s="9"/>
      <c r="AQ71621" s="9"/>
    </row>
    <row r="71622" spans="41:43" x14ac:dyDescent="0.3">
      <c r="AO71622" s="9"/>
      <c r="AP71622" s="9"/>
      <c r="AQ71622" s="9"/>
    </row>
    <row r="71623" spans="41:43" x14ac:dyDescent="0.3">
      <c r="AO71623" s="9"/>
      <c r="AP71623" s="9"/>
      <c r="AQ71623" s="9"/>
    </row>
    <row r="71624" spans="41:43" x14ac:dyDescent="0.3">
      <c r="AO71624" s="9"/>
      <c r="AP71624" s="9"/>
      <c r="AQ71624" s="9"/>
    </row>
    <row r="71625" spans="41:43" x14ac:dyDescent="0.3">
      <c r="AO71625" s="9"/>
      <c r="AP71625" s="9"/>
      <c r="AQ71625" s="9"/>
    </row>
    <row r="71626" spans="41:43" x14ac:dyDescent="0.3">
      <c r="AO71626" s="9"/>
      <c r="AP71626" s="9"/>
      <c r="AQ71626" s="9"/>
    </row>
    <row r="71627" spans="41:43" x14ac:dyDescent="0.3">
      <c r="AO71627" s="9"/>
      <c r="AP71627" s="9"/>
      <c r="AQ71627" s="9"/>
    </row>
    <row r="71628" spans="41:43" x14ac:dyDescent="0.3">
      <c r="AO71628" s="9"/>
      <c r="AP71628" s="9"/>
      <c r="AQ71628" s="9"/>
    </row>
    <row r="71629" spans="41:43" x14ac:dyDescent="0.3">
      <c r="AO71629" s="9"/>
      <c r="AP71629" s="9"/>
      <c r="AQ71629" s="9"/>
    </row>
    <row r="71630" spans="41:43" x14ac:dyDescent="0.3">
      <c r="AO71630" s="9"/>
      <c r="AP71630" s="9"/>
      <c r="AQ71630" s="9"/>
    </row>
    <row r="71631" spans="41:43" x14ac:dyDescent="0.3">
      <c r="AO71631" s="9"/>
      <c r="AP71631" s="9"/>
      <c r="AQ71631" s="9"/>
    </row>
    <row r="71632" spans="41:43" x14ac:dyDescent="0.3">
      <c r="AO71632" s="9"/>
      <c r="AP71632" s="9"/>
      <c r="AQ71632" s="9"/>
    </row>
    <row r="71633" spans="41:43" x14ac:dyDescent="0.3">
      <c r="AO71633" s="9"/>
      <c r="AP71633" s="9"/>
      <c r="AQ71633" s="9"/>
    </row>
    <row r="71634" spans="41:43" x14ac:dyDescent="0.3">
      <c r="AO71634" s="9"/>
      <c r="AP71634" s="9"/>
      <c r="AQ71634" s="9"/>
    </row>
    <row r="71635" spans="41:43" x14ac:dyDescent="0.3">
      <c r="AO71635" s="9"/>
      <c r="AP71635" s="9"/>
      <c r="AQ71635" s="9"/>
    </row>
    <row r="71636" spans="41:43" x14ac:dyDescent="0.3">
      <c r="AO71636" s="9"/>
      <c r="AP71636" s="9"/>
      <c r="AQ71636" s="9"/>
    </row>
    <row r="71637" spans="41:43" x14ac:dyDescent="0.3">
      <c r="AO71637" s="9"/>
      <c r="AP71637" s="9"/>
      <c r="AQ71637" s="9"/>
    </row>
    <row r="71638" spans="41:43" x14ac:dyDescent="0.3">
      <c r="AO71638" s="9"/>
      <c r="AP71638" s="9"/>
      <c r="AQ71638" s="9"/>
    </row>
    <row r="71639" spans="41:43" x14ac:dyDescent="0.3">
      <c r="AO71639" s="9"/>
      <c r="AP71639" s="9"/>
      <c r="AQ71639" s="9"/>
    </row>
    <row r="71640" spans="41:43" x14ac:dyDescent="0.3">
      <c r="AO71640" s="9"/>
      <c r="AP71640" s="9"/>
      <c r="AQ71640" s="9"/>
    </row>
    <row r="71641" spans="41:43" x14ac:dyDescent="0.3">
      <c r="AO71641" s="9"/>
      <c r="AP71641" s="9"/>
      <c r="AQ71641" s="9"/>
    </row>
    <row r="71642" spans="41:43" x14ac:dyDescent="0.3">
      <c r="AO71642" s="9"/>
      <c r="AP71642" s="9"/>
      <c r="AQ71642" s="9"/>
    </row>
    <row r="71643" spans="41:43" x14ac:dyDescent="0.3">
      <c r="AO71643" s="9"/>
      <c r="AP71643" s="9"/>
      <c r="AQ71643" s="9"/>
    </row>
    <row r="71644" spans="41:43" x14ac:dyDescent="0.3">
      <c r="AO71644" s="9"/>
      <c r="AP71644" s="9"/>
      <c r="AQ71644" s="9"/>
    </row>
    <row r="71645" spans="41:43" x14ac:dyDescent="0.3">
      <c r="AO71645" s="9"/>
      <c r="AP71645" s="9"/>
      <c r="AQ71645" s="9"/>
    </row>
    <row r="71646" spans="41:43" x14ac:dyDescent="0.3">
      <c r="AO71646" s="9"/>
      <c r="AP71646" s="9"/>
      <c r="AQ71646" s="9"/>
    </row>
    <row r="71647" spans="41:43" x14ac:dyDescent="0.3">
      <c r="AO71647" s="9"/>
      <c r="AP71647" s="9"/>
      <c r="AQ71647" s="9"/>
    </row>
    <row r="71648" spans="41:43" x14ac:dyDescent="0.3">
      <c r="AO71648" s="9"/>
      <c r="AP71648" s="9"/>
      <c r="AQ71648" s="9"/>
    </row>
    <row r="71649" spans="41:43" x14ac:dyDescent="0.3">
      <c r="AO71649" s="9"/>
      <c r="AP71649" s="9"/>
      <c r="AQ71649" s="9"/>
    </row>
    <row r="71650" spans="41:43" x14ac:dyDescent="0.3">
      <c r="AO71650" s="9"/>
      <c r="AP71650" s="9"/>
      <c r="AQ71650" s="9"/>
    </row>
    <row r="71651" spans="41:43" x14ac:dyDescent="0.3">
      <c r="AO71651" s="9"/>
      <c r="AP71651" s="9"/>
      <c r="AQ71651" s="9"/>
    </row>
    <row r="71652" spans="41:43" x14ac:dyDescent="0.3">
      <c r="AO71652" s="9"/>
      <c r="AP71652" s="9"/>
      <c r="AQ71652" s="9"/>
    </row>
    <row r="71653" spans="41:43" x14ac:dyDescent="0.3">
      <c r="AO71653" s="9"/>
      <c r="AP71653" s="9"/>
      <c r="AQ71653" s="9"/>
    </row>
    <row r="71654" spans="41:43" x14ac:dyDescent="0.3">
      <c r="AO71654" s="9"/>
      <c r="AP71654" s="9"/>
      <c r="AQ71654" s="9"/>
    </row>
    <row r="71655" spans="41:43" x14ac:dyDescent="0.3">
      <c r="AO71655" s="9"/>
      <c r="AP71655" s="9"/>
      <c r="AQ71655" s="9"/>
    </row>
    <row r="71656" spans="41:43" x14ac:dyDescent="0.3">
      <c r="AO71656" s="9"/>
      <c r="AP71656" s="9"/>
      <c r="AQ71656" s="9"/>
    </row>
    <row r="71657" spans="41:43" x14ac:dyDescent="0.3">
      <c r="AO71657" s="9"/>
      <c r="AP71657" s="9"/>
      <c r="AQ71657" s="9"/>
    </row>
    <row r="71658" spans="41:43" x14ac:dyDescent="0.3">
      <c r="AO71658" s="9"/>
      <c r="AP71658" s="9"/>
      <c r="AQ71658" s="9"/>
    </row>
    <row r="71659" spans="41:43" x14ac:dyDescent="0.3">
      <c r="AO71659" s="9"/>
      <c r="AP71659" s="9"/>
      <c r="AQ71659" s="9"/>
    </row>
    <row r="71660" spans="41:43" x14ac:dyDescent="0.3">
      <c r="AO71660" s="9"/>
      <c r="AP71660" s="9"/>
      <c r="AQ71660" s="9"/>
    </row>
    <row r="71661" spans="41:43" x14ac:dyDescent="0.3">
      <c r="AO71661" s="9"/>
      <c r="AP71661" s="9"/>
      <c r="AQ71661" s="9"/>
    </row>
    <row r="71662" spans="41:43" x14ac:dyDescent="0.3">
      <c r="AO71662" s="9"/>
      <c r="AP71662" s="9"/>
      <c r="AQ71662" s="9"/>
    </row>
    <row r="71663" spans="41:43" x14ac:dyDescent="0.3">
      <c r="AO71663" s="9"/>
      <c r="AP71663" s="9"/>
      <c r="AQ71663" s="9"/>
    </row>
    <row r="71664" spans="41:43" x14ac:dyDescent="0.3">
      <c r="AO71664" s="9"/>
      <c r="AP71664" s="9"/>
      <c r="AQ71664" s="9"/>
    </row>
    <row r="71665" spans="41:43" x14ac:dyDescent="0.3">
      <c r="AO71665" s="9"/>
      <c r="AP71665" s="9"/>
      <c r="AQ71665" s="9"/>
    </row>
    <row r="71666" spans="41:43" x14ac:dyDescent="0.3">
      <c r="AO71666" s="9"/>
      <c r="AP71666" s="9"/>
      <c r="AQ71666" s="9"/>
    </row>
    <row r="71667" spans="41:43" x14ac:dyDescent="0.3">
      <c r="AO71667" s="9"/>
      <c r="AP71667" s="9"/>
      <c r="AQ71667" s="9"/>
    </row>
    <row r="71668" spans="41:43" x14ac:dyDescent="0.3">
      <c r="AO71668" s="9"/>
      <c r="AP71668" s="9"/>
      <c r="AQ71668" s="9"/>
    </row>
    <row r="71669" spans="41:43" x14ac:dyDescent="0.3">
      <c r="AO71669" s="9"/>
      <c r="AP71669" s="9"/>
      <c r="AQ71669" s="9"/>
    </row>
    <row r="71670" spans="41:43" x14ac:dyDescent="0.3">
      <c r="AO71670" s="9"/>
      <c r="AP71670" s="9"/>
      <c r="AQ71670" s="9"/>
    </row>
    <row r="71671" spans="41:43" x14ac:dyDescent="0.3">
      <c r="AO71671" s="9"/>
      <c r="AP71671" s="9"/>
      <c r="AQ71671" s="9"/>
    </row>
    <row r="71672" spans="41:43" x14ac:dyDescent="0.3">
      <c r="AO71672" s="9"/>
      <c r="AP71672" s="9"/>
      <c r="AQ71672" s="9"/>
    </row>
    <row r="71673" spans="41:43" x14ac:dyDescent="0.3">
      <c r="AO71673" s="9"/>
      <c r="AP71673" s="9"/>
      <c r="AQ71673" s="9"/>
    </row>
    <row r="71674" spans="41:43" x14ac:dyDescent="0.3">
      <c r="AO71674" s="9"/>
      <c r="AP71674" s="9"/>
      <c r="AQ71674" s="9"/>
    </row>
    <row r="71675" spans="41:43" x14ac:dyDescent="0.3">
      <c r="AO71675" s="9"/>
      <c r="AP71675" s="9"/>
      <c r="AQ71675" s="9"/>
    </row>
    <row r="71676" spans="41:43" x14ac:dyDescent="0.3">
      <c r="AO71676" s="9"/>
      <c r="AP71676" s="9"/>
      <c r="AQ71676" s="9"/>
    </row>
    <row r="71677" spans="41:43" x14ac:dyDescent="0.3">
      <c r="AO71677" s="9"/>
      <c r="AP71677" s="9"/>
      <c r="AQ71677" s="9"/>
    </row>
    <row r="71678" spans="41:43" x14ac:dyDescent="0.3">
      <c r="AO71678" s="9"/>
      <c r="AP71678" s="9"/>
      <c r="AQ71678" s="9"/>
    </row>
    <row r="71679" spans="41:43" x14ac:dyDescent="0.3">
      <c r="AO71679" s="9"/>
      <c r="AP71679" s="9"/>
      <c r="AQ71679" s="9"/>
    </row>
    <row r="71680" spans="41:43" x14ac:dyDescent="0.3">
      <c r="AO71680" s="9"/>
      <c r="AP71680" s="9"/>
      <c r="AQ71680" s="9"/>
    </row>
    <row r="71681" spans="41:43" x14ac:dyDescent="0.3">
      <c r="AO71681" s="9"/>
      <c r="AP71681" s="9"/>
      <c r="AQ71681" s="9"/>
    </row>
    <row r="71682" spans="41:43" x14ac:dyDescent="0.3">
      <c r="AO71682" s="9"/>
      <c r="AP71682" s="9"/>
      <c r="AQ71682" s="9"/>
    </row>
    <row r="71683" spans="41:43" x14ac:dyDescent="0.3">
      <c r="AO71683" s="9"/>
      <c r="AP71683" s="9"/>
      <c r="AQ71683" s="9"/>
    </row>
    <row r="71684" spans="41:43" x14ac:dyDescent="0.3">
      <c r="AO71684" s="9"/>
      <c r="AP71684" s="9"/>
      <c r="AQ71684" s="9"/>
    </row>
    <row r="71685" spans="41:43" x14ac:dyDescent="0.3">
      <c r="AO71685" s="9"/>
      <c r="AP71685" s="9"/>
      <c r="AQ71685" s="9"/>
    </row>
    <row r="71686" spans="41:43" x14ac:dyDescent="0.3">
      <c r="AO71686" s="9"/>
      <c r="AP71686" s="9"/>
      <c r="AQ71686" s="9"/>
    </row>
    <row r="71687" spans="41:43" x14ac:dyDescent="0.3">
      <c r="AO71687" s="9"/>
      <c r="AP71687" s="9"/>
      <c r="AQ71687" s="9"/>
    </row>
    <row r="71688" spans="41:43" x14ac:dyDescent="0.3">
      <c r="AO71688" s="9"/>
      <c r="AP71688" s="9"/>
      <c r="AQ71688" s="9"/>
    </row>
    <row r="71689" spans="41:43" x14ac:dyDescent="0.3">
      <c r="AO71689" s="9"/>
      <c r="AP71689" s="9"/>
      <c r="AQ71689" s="9"/>
    </row>
    <row r="71690" spans="41:43" x14ac:dyDescent="0.3">
      <c r="AO71690" s="9"/>
      <c r="AP71690" s="9"/>
      <c r="AQ71690" s="9"/>
    </row>
    <row r="71691" spans="41:43" x14ac:dyDescent="0.3">
      <c r="AO71691" s="9"/>
      <c r="AP71691" s="9"/>
      <c r="AQ71691" s="9"/>
    </row>
    <row r="71692" spans="41:43" x14ac:dyDescent="0.3">
      <c r="AO71692" s="9"/>
      <c r="AP71692" s="9"/>
      <c r="AQ71692" s="9"/>
    </row>
    <row r="71693" spans="41:43" x14ac:dyDescent="0.3">
      <c r="AO71693" s="9"/>
      <c r="AP71693" s="9"/>
      <c r="AQ71693" s="9"/>
    </row>
    <row r="71694" spans="41:43" x14ac:dyDescent="0.3">
      <c r="AO71694" s="9"/>
      <c r="AP71694" s="9"/>
      <c r="AQ71694" s="9"/>
    </row>
    <row r="71695" spans="41:43" x14ac:dyDescent="0.3">
      <c r="AO71695" s="9"/>
      <c r="AP71695" s="9"/>
      <c r="AQ71695" s="9"/>
    </row>
    <row r="71696" spans="41:43" x14ac:dyDescent="0.3">
      <c r="AO71696" s="9"/>
      <c r="AP71696" s="9"/>
      <c r="AQ71696" s="9"/>
    </row>
    <row r="71697" spans="41:43" x14ac:dyDescent="0.3">
      <c r="AO71697" s="9"/>
      <c r="AP71697" s="9"/>
      <c r="AQ71697" s="9"/>
    </row>
    <row r="71698" spans="41:43" x14ac:dyDescent="0.3">
      <c r="AO71698" s="9"/>
      <c r="AP71698" s="9"/>
      <c r="AQ71698" s="9"/>
    </row>
    <row r="71699" spans="41:43" x14ac:dyDescent="0.3">
      <c r="AO71699" s="9"/>
      <c r="AP71699" s="9"/>
      <c r="AQ71699" s="9"/>
    </row>
    <row r="71700" spans="41:43" x14ac:dyDescent="0.3">
      <c r="AO71700" s="9"/>
      <c r="AP71700" s="9"/>
      <c r="AQ71700" s="9"/>
    </row>
    <row r="71701" spans="41:43" x14ac:dyDescent="0.3">
      <c r="AO71701" s="9"/>
      <c r="AP71701" s="9"/>
      <c r="AQ71701" s="9"/>
    </row>
    <row r="71702" spans="41:43" x14ac:dyDescent="0.3">
      <c r="AO71702" s="9"/>
      <c r="AP71702" s="9"/>
      <c r="AQ71702" s="9"/>
    </row>
    <row r="71703" spans="41:43" x14ac:dyDescent="0.3">
      <c r="AO71703" s="9"/>
      <c r="AP71703" s="9"/>
      <c r="AQ71703" s="9"/>
    </row>
    <row r="71704" spans="41:43" x14ac:dyDescent="0.3">
      <c r="AO71704" s="9"/>
      <c r="AP71704" s="9"/>
      <c r="AQ71704" s="9"/>
    </row>
    <row r="71705" spans="41:43" x14ac:dyDescent="0.3">
      <c r="AO71705" s="9"/>
      <c r="AP71705" s="9"/>
      <c r="AQ71705" s="9"/>
    </row>
    <row r="71706" spans="41:43" x14ac:dyDescent="0.3">
      <c r="AO71706" s="9"/>
      <c r="AP71706" s="9"/>
      <c r="AQ71706" s="9"/>
    </row>
    <row r="71707" spans="41:43" x14ac:dyDescent="0.3">
      <c r="AO71707" s="9"/>
      <c r="AP71707" s="9"/>
      <c r="AQ71707" s="9"/>
    </row>
    <row r="71708" spans="41:43" x14ac:dyDescent="0.3">
      <c r="AO71708" s="9"/>
      <c r="AP71708" s="9"/>
      <c r="AQ71708" s="9"/>
    </row>
    <row r="71709" spans="41:43" x14ac:dyDescent="0.3">
      <c r="AO71709" s="9"/>
      <c r="AP71709" s="9"/>
      <c r="AQ71709" s="9"/>
    </row>
    <row r="71710" spans="41:43" x14ac:dyDescent="0.3">
      <c r="AO71710" s="9"/>
      <c r="AP71710" s="9"/>
      <c r="AQ71710" s="9"/>
    </row>
    <row r="71711" spans="41:43" x14ac:dyDescent="0.3">
      <c r="AO71711" s="9"/>
      <c r="AP71711" s="9"/>
      <c r="AQ71711" s="9"/>
    </row>
    <row r="71712" spans="41:43" x14ac:dyDescent="0.3">
      <c r="AO71712" s="9"/>
      <c r="AP71712" s="9"/>
      <c r="AQ71712" s="9"/>
    </row>
    <row r="71713" spans="41:43" x14ac:dyDescent="0.3">
      <c r="AO71713" s="9"/>
      <c r="AP71713" s="9"/>
      <c r="AQ71713" s="9"/>
    </row>
    <row r="71714" spans="41:43" x14ac:dyDescent="0.3">
      <c r="AO71714" s="9"/>
      <c r="AP71714" s="9"/>
      <c r="AQ71714" s="9"/>
    </row>
    <row r="71715" spans="41:43" x14ac:dyDescent="0.3">
      <c r="AO71715" s="9"/>
      <c r="AP71715" s="9"/>
      <c r="AQ71715" s="9"/>
    </row>
    <row r="71716" spans="41:43" x14ac:dyDescent="0.3">
      <c r="AO71716" s="9"/>
      <c r="AP71716" s="9"/>
      <c r="AQ71716" s="9"/>
    </row>
    <row r="71717" spans="41:43" x14ac:dyDescent="0.3">
      <c r="AO71717" s="9"/>
      <c r="AP71717" s="9"/>
      <c r="AQ71717" s="9"/>
    </row>
    <row r="71718" spans="41:43" x14ac:dyDescent="0.3">
      <c r="AO71718" s="9"/>
      <c r="AP71718" s="9"/>
      <c r="AQ71718" s="9"/>
    </row>
    <row r="71719" spans="41:43" x14ac:dyDescent="0.3">
      <c r="AO71719" s="9"/>
      <c r="AP71719" s="9"/>
      <c r="AQ71719" s="9"/>
    </row>
    <row r="71720" spans="41:43" x14ac:dyDescent="0.3">
      <c r="AO71720" s="9"/>
      <c r="AP71720" s="9"/>
      <c r="AQ71720" s="9"/>
    </row>
    <row r="71721" spans="41:43" x14ac:dyDescent="0.3">
      <c r="AO71721" s="9"/>
      <c r="AP71721" s="9"/>
      <c r="AQ71721" s="9"/>
    </row>
    <row r="71722" spans="41:43" x14ac:dyDescent="0.3">
      <c r="AO71722" s="9"/>
      <c r="AP71722" s="9"/>
      <c r="AQ71722" s="9"/>
    </row>
    <row r="71723" spans="41:43" x14ac:dyDescent="0.3">
      <c r="AO71723" s="9"/>
      <c r="AP71723" s="9"/>
      <c r="AQ71723" s="9"/>
    </row>
    <row r="71724" spans="41:43" x14ac:dyDescent="0.3">
      <c r="AO71724" s="9"/>
      <c r="AP71724" s="9"/>
      <c r="AQ71724" s="9"/>
    </row>
    <row r="71725" spans="41:43" x14ac:dyDescent="0.3">
      <c r="AO71725" s="9"/>
      <c r="AP71725" s="9"/>
      <c r="AQ71725" s="9"/>
    </row>
    <row r="71726" spans="41:43" x14ac:dyDescent="0.3">
      <c r="AO71726" s="9"/>
      <c r="AP71726" s="9"/>
      <c r="AQ71726" s="9"/>
    </row>
    <row r="71727" spans="41:43" x14ac:dyDescent="0.3">
      <c r="AO71727" s="9"/>
      <c r="AP71727" s="9"/>
      <c r="AQ71727" s="9"/>
    </row>
    <row r="71728" spans="41:43" x14ac:dyDescent="0.3">
      <c r="AO71728" s="9"/>
      <c r="AP71728" s="9"/>
      <c r="AQ71728" s="9"/>
    </row>
    <row r="71729" spans="41:43" x14ac:dyDescent="0.3">
      <c r="AO71729" s="9"/>
      <c r="AP71729" s="9"/>
      <c r="AQ71729" s="9"/>
    </row>
    <row r="71730" spans="41:43" x14ac:dyDescent="0.3">
      <c r="AO71730" s="9"/>
      <c r="AP71730" s="9"/>
      <c r="AQ71730" s="9"/>
    </row>
    <row r="71731" spans="41:43" x14ac:dyDescent="0.3">
      <c r="AO71731" s="9"/>
      <c r="AP71731" s="9"/>
      <c r="AQ71731" s="9"/>
    </row>
    <row r="71732" spans="41:43" x14ac:dyDescent="0.3">
      <c r="AO71732" s="9"/>
      <c r="AP71732" s="9"/>
      <c r="AQ71732" s="9"/>
    </row>
    <row r="71733" spans="41:43" x14ac:dyDescent="0.3">
      <c r="AO71733" s="9"/>
      <c r="AP71733" s="9"/>
      <c r="AQ71733" s="9"/>
    </row>
    <row r="71734" spans="41:43" x14ac:dyDescent="0.3">
      <c r="AO71734" s="9"/>
      <c r="AP71734" s="9"/>
      <c r="AQ71734" s="9"/>
    </row>
    <row r="71735" spans="41:43" x14ac:dyDescent="0.3">
      <c r="AO71735" s="9"/>
      <c r="AP71735" s="9"/>
      <c r="AQ71735" s="9"/>
    </row>
    <row r="71736" spans="41:43" x14ac:dyDescent="0.3">
      <c r="AO71736" s="9"/>
      <c r="AP71736" s="9"/>
      <c r="AQ71736" s="9"/>
    </row>
    <row r="71737" spans="41:43" x14ac:dyDescent="0.3">
      <c r="AO71737" s="9"/>
      <c r="AP71737" s="9"/>
      <c r="AQ71737" s="9"/>
    </row>
    <row r="71738" spans="41:43" x14ac:dyDescent="0.3">
      <c r="AO71738" s="9"/>
      <c r="AP71738" s="9"/>
      <c r="AQ71738" s="9"/>
    </row>
    <row r="71739" spans="41:43" x14ac:dyDescent="0.3">
      <c r="AO71739" s="9"/>
      <c r="AP71739" s="9"/>
      <c r="AQ71739" s="9"/>
    </row>
    <row r="71740" spans="41:43" x14ac:dyDescent="0.3">
      <c r="AO71740" s="9"/>
      <c r="AP71740" s="9"/>
      <c r="AQ71740" s="9"/>
    </row>
    <row r="71741" spans="41:43" x14ac:dyDescent="0.3">
      <c r="AO71741" s="9"/>
      <c r="AP71741" s="9"/>
      <c r="AQ71741" s="9"/>
    </row>
    <row r="71742" spans="41:43" x14ac:dyDescent="0.3">
      <c r="AO71742" s="9"/>
      <c r="AP71742" s="9"/>
      <c r="AQ71742" s="9"/>
    </row>
    <row r="71743" spans="41:43" x14ac:dyDescent="0.3">
      <c r="AO71743" s="9"/>
      <c r="AP71743" s="9"/>
      <c r="AQ71743" s="9"/>
    </row>
    <row r="71744" spans="41:43" x14ac:dyDescent="0.3">
      <c r="AO71744" s="9"/>
      <c r="AP71744" s="9"/>
      <c r="AQ71744" s="9"/>
    </row>
    <row r="71745" spans="41:43" x14ac:dyDescent="0.3">
      <c r="AO71745" s="9"/>
      <c r="AP71745" s="9"/>
      <c r="AQ71745" s="9"/>
    </row>
    <row r="71746" spans="41:43" x14ac:dyDescent="0.3">
      <c r="AO71746" s="9"/>
      <c r="AP71746" s="9"/>
      <c r="AQ71746" s="9"/>
    </row>
    <row r="71747" spans="41:43" x14ac:dyDescent="0.3">
      <c r="AO71747" s="9"/>
      <c r="AP71747" s="9"/>
      <c r="AQ71747" s="9"/>
    </row>
    <row r="71748" spans="41:43" x14ac:dyDescent="0.3">
      <c r="AO71748" s="9"/>
      <c r="AP71748" s="9"/>
      <c r="AQ71748" s="9"/>
    </row>
    <row r="71749" spans="41:43" x14ac:dyDescent="0.3">
      <c r="AO71749" s="9"/>
      <c r="AP71749" s="9"/>
      <c r="AQ71749" s="9"/>
    </row>
    <row r="71750" spans="41:43" x14ac:dyDescent="0.3">
      <c r="AO71750" s="9"/>
      <c r="AP71750" s="9"/>
      <c r="AQ71750" s="9"/>
    </row>
    <row r="71751" spans="41:43" x14ac:dyDescent="0.3">
      <c r="AO71751" s="9"/>
      <c r="AP71751" s="9"/>
      <c r="AQ71751" s="9"/>
    </row>
    <row r="71752" spans="41:43" x14ac:dyDescent="0.3">
      <c r="AO71752" s="9"/>
      <c r="AP71752" s="9"/>
      <c r="AQ71752" s="9"/>
    </row>
    <row r="71753" spans="41:43" x14ac:dyDescent="0.3">
      <c r="AO71753" s="9"/>
      <c r="AP71753" s="9"/>
      <c r="AQ71753" s="9"/>
    </row>
    <row r="71754" spans="41:43" x14ac:dyDescent="0.3">
      <c r="AO71754" s="9"/>
      <c r="AP71754" s="9"/>
      <c r="AQ71754" s="9"/>
    </row>
    <row r="71755" spans="41:43" x14ac:dyDescent="0.3">
      <c r="AO71755" s="9"/>
      <c r="AP71755" s="9"/>
      <c r="AQ71755" s="9"/>
    </row>
    <row r="71756" spans="41:43" x14ac:dyDescent="0.3">
      <c r="AO71756" s="9"/>
      <c r="AP71756" s="9"/>
      <c r="AQ71756" s="9"/>
    </row>
    <row r="71757" spans="41:43" x14ac:dyDescent="0.3">
      <c r="AO71757" s="9"/>
      <c r="AP71757" s="9"/>
      <c r="AQ71757" s="9"/>
    </row>
    <row r="71758" spans="41:43" x14ac:dyDescent="0.3">
      <c r="AO71758" s="9"/>
      <c r="AP71758" s="9"/>
      <c r="AQ71758" s="9"/>
    </row>
    <row r="71759" spans="41:43" x14ac:dyDescent="0.3">
      <c r="AO71759" s="9"/>
      <c r="AP71759" s="9"/>
      <c r="AQ71759" s="9"/>
    </row>
    <row r="71760" spans="41:43" x14ac:dyDescent="0.3">
      <c r="AO71760" s="9"/>
      <c r="AP71760" s="9"/>
      <c r="AQ71760" s="9"/>
    </row>
    <row r="71761" spans="41:43" x14ac:dyDescent="0.3">
      <c r="AO71761" s="9"/>
      <c r="AP71761" s="9"/>
      <c r="AQ71761" s="9"/>
    </row>
    <row r="71762" spans="41:43" x14ac:dyDescent="0.3">
      <c r="AO71762" s="9"/>
      <c r="AP71762" s="9"/>
      <c r="AQ71762" s="9"/>
    </row>
    <row r="71763" spans="41:43" x14ac:dyDescent="0.3">
      <c r="AO71763" s="9"/>
      <c r="AP71763" s="9"/>
      <c r="AQ71763" s="9"/>
    </row>
    <row r="71764" spans="41:43" x14ac:dyDescent="0.3">
      <c r="AO71764" s="9"/>
      <c r="AP71764" s="9"/>
      <c r="AQ71764" s="9"/>
    </row>
    <row r="71765" spans="41:43" x14ac:dyDescent="0.3">
      <c r="AO71765" s="9"/>
      <c r="AP71765" s="9"/>
      <c r="AQ71765" s="9"/>
    </row>
    <row r="71766" spans="41:43" x14ac:dyDescent="0.3">
      <c r="AO71766" s="9"/>
      <c r="AP71766" s="9"/>
      <c r="AQ71766" s="9"/>
    </row>
    <row r="71767" spans="41:43" x14ac:dyDescent="0.3">
      <c r="AO71767" s="9"/>
      <c r="AP71767" s="9"/>
      <c r="AQ71767" s="9"/>
    </row>
    <row r="71768" spans="41:43" x14ac:dyDescent="0.3">
      <c r="AO71768" s="9"/>
      <c r="AP71768" s="9"/>
      <c r="AQ71768" s="9"/>
    </row>
    <row r="71769" spans="41:43" x14ac:dyDescent="0.3">
      <c r="AO71769" s="9"/>
      <c r="AP71769" s="9"/>
      <c r="AQ71769" s="9"/>
    </row>
    <row r="71770" spans="41:43" x14ac:dyDescent="0.3">
      <c r="AO71770" s="9"/>
      <c r="AP71770" s="9"/>
      <c r="AQ71770" s="9"/>
    </row>
    <row r="71771" spans="41:43" x14ac:dyDescent="0.3">
      <c r="AO71771" s="9"/>
      <c r="AP71771" s="9"/>
      <c r="AQ71771" s="9"/>
    </row>
    <row r="71772" spans="41:43" x14ac:dyDescent="0.3">
      <c r="AO71772" s="9"/>
      <c r="AP71772" s="9"/>
      <c r="AQ71772" s="9"/>
    </row>
    <row r="71773" spans="41:43" x14ac:dyDescent="0.3">
      <c r="AO71773" s="9"/>
      <c r="AP71773" s="9"/>
      <c r="AQ71773" s="9"/>
    </row>
    <row r="71774" spans="41:43" x14ac:dyDescent="0.3">
      <c r="AO71774" s="9"/>
      <c r="AP71774" s="9"/>
      <c r="AQ71774" s="9"/>
    </row>
    <row r="71775" spans="41:43" x14ac:dyDescent="0.3">
      <c r="AO71775" s="9"/>
      <c r="AP71775" s="9"/>
      <c r="AQ71775" s="9"/>
    </row>
    <row r="71776" spans="41:43" x14ac:dyDescent="0.3">
      <c r="AO71776" s="9"/>
      <c r="AP71776" s="9"/>
      <c r="AQ71776" s="9"/>
    </row>
    <row r="71777" spans="41:43" x14ac:dyDescent="0.3">
      <c r="AO71777" s="9"/>
      <c r="AP71777" s="9"/>
      <c r="AQ71777" s="9"/>
    </row>
    <row r="71778" spans="41:43" x14ac:dyDescent="0.3">
      <c r="AO71778" s="9"/>
      <c r="AP71778" s="9"/>
      <c r="AQ71778" s="9"/>
    </row>
    <row r="71779" spans="41:43" x14ac:dyDescent="0.3">
      <c r="AO71779" s="9"/>
      <c r="AP71779" s="9"/>
      <c r="AQ71779" s="9"/>
    </row>
    <row r="71780" spans="41:43" x14ac:dyDescent="0.3">
      <c r="AO71780" s="9"/>
      <c r="AP71780" s="9"/>
      <c r="AQ71780" s="9"/>
    </row>
    <row r="71781" spans="41:43" x14ac:dyDescent="0.3">
      <c r="AO71781" s="9"/>
      <c r="AP71781" s="9"/>
      <c r="AQ71781" s="9"/>
    </row>
    <row r="71782" spans="41:43" x14ac:dyDescent="0.3">
      <c r="AO71782" s="9"/>
      <c r="AP71782" s="9"/>
      <c r="AQ71782" s="9"/>
    </row>
    <row r="71783" spans="41:43" x14ac:dyDescent="0.3">
      <c r="AO71783" s="9"/>
      <c r="AP71783" s="9"/>
      <c r="AQ71783" s="9"/>
    </row>
    <row r="71784" spans="41:43" x14ac:dyDescent="0.3">
      <c r="AO71784" s="9"/>
      <c r="AP71784" s="9"/>
      <c r="AQ71784" s="9"/>
    </row>
    <row r="71785" spans="41:43" x14ac:dyDescent="0.3">
      <c r="AO71785" s="9"/>
      <c r="AP71785" s="9"/>
      <c r="AQ71785" s="9"/>
    </row>
    <row r="71786" spans="41:43" x14ac:dyDescent="0.3">
      <c r="AO71786" s="9"/>
      <c r="AP71786" s="9"/>
      <c r="AQ71786" s="9"/>
    </row>
    <row r="71787" spans="41:43" x14ac:dyDescent="0.3">
      <c r="AO71787" s="9"/>
      <c r="AP71787" s="9"/>
      <c r="AQ71787" s="9"/>
    </row>
    <row r="71788" spans="41:43" x14ac:dyDescent="0.3">
      <c r="AO71788" s="9"/>
      <c r="AP71788" s="9"/>
      <c r="AQ71788" s="9"/>
    </row>
    <row r="71789" spans="41:43" x14ac:dyDescent="0.3">
      <c r="AO71789" s="9"/>
      <c r="AP71789" s="9"/>
      <c r="AQ71789" s="9"/>
    </row>
    <row r="71790" spans="41:43" x14ac:dyDescent="0.3">
      <c r="AO71790" s="9"/>
      <c r="AP71790" s="9"/>
      <c r="AQ71790" s="9"/>
    </row>
    <row r="71791" spans="41:43" x14ac:dyDescent="0.3">
      <c r="AO71791" s="9"/>
      <c r="AP71791" s="9"/>
      <c r="AQ71791" s="9"/>
    </row>
    <row r="71792" spans="41:43" x14ac:dyDescent="0.3">
      <c r="AO71792" s="9"/>
      <c r="AP71792" s="9"/>
      <c r="AQ71792" s="9"/>
    </row>
    <row r="71793" spans="41:43" x14ac:dyDescent="0.3">
      <c r="AO71793" s="9"/>
      <c r="AP71793" s="9"/>
      <c r="AQ71793" s="9"/>
    </row>
    <row r="71794" spans="41:43" x14ac:dyDescent="0.3">
      <c r="AO71794" s="9"/>
      <c r="AP71794" s="9"/>
      <c r="AQ71794" s="9"/>
    </row>
    <row r="71795" spans="41:43" x14ac:dyDescent="0.3">
      <c r="AO71795" s="9"/>
      <c r="AP71795" s="9"/>
      <c r="AQ71795" s="9"/>
    </row>
    <row r="71796" spans="41:43" x14ac:dyDescent="0.3">
      <c r="AO71796" s="9"/>
      <c r="AP71796" s="9"/>
      <c r="AQ71796" s="9"/>
    </row>
    <row r="71797" spans="41:43" x14ac:dyDescent="0.3">
      <c r="AO71797" s="9"/>
      <c r="AP71797" s="9"/>
      <c r="AQ71797" s="9"/>
    </row>
    <row r="71798" spans="41:43" x14ac:dyDescent="0.3">
      <c r="AO71798" s="9"/>
      <c r="AP71798" s="9"/>
      <c r="AQ71798" s="9"/>
    </row>
    <row r="71799" spans="41:43" x14ac:dyDescent="0.3">
      <c r="AO71799" s="9"/>
      <c r="AP71799" s="9"/>
      <c r="AQ71799" s="9"/>
    </row>
    <row r="71800" spans="41:43" x14ac:dyDescent="0.3">
      <c r="AO71800" s="9"/>
      <c r="AP71800" s="9"/>
      <c r="AQ71800" s="9"/>
    </row>
    <row r="71801" spans="41:43" x14ac:dyDescent="0.3">
      <c r="AO71801" s="9"/>
      <c r="AP71801" s="9"/>
      <c r="AQ71801" s="9"/>
    </row>
    <row r="71802" spans="41:43" x14ac:dyDescent="0.3">
      <c r="AO71802" s="9"/>
      <c r="AP71802" s="9"/>
      <c r="AQ71802" s="9"/>
    </row>
    <row r="71803" spans="41:43" x14ac:dyDescent="0.3">
      <c r="AO71803" s="9"/>
      <c r="AP71803" s="9"/>
      <c r="AQ71803" s="9"/>
    </row>
    <row r="71804" spans="41:43" x14ac:dyDescent="0.3">
      <c r="AO71804" s="9"/>
      <c r="AP71804" s="9"/>
      <c r="AQ71804" s="9"/>
    </row>
    <row r="71805" spans="41:43" x14ac:dyDescent="0.3">
      <c r="AO71805" s="9"/>
      <c r="AP71805" s="9"/>
      <c r="AQ71805" s="9"/>
    </row>
    <row r="71806" spans="41:43" x14ac:dyDescent="0.3">
      <c r="AO71806" s="9"/>
      <c r="AP71806" s="9"/>
      <c r="AQ71806" s="9"/>
    </row>
    <row r="71807" spans="41:43" x14ac:dyDescent="0.3">
      <c r="AO71807" s="9"/>
      <c r="AP71807" s="9"/>
      <c r="AQ71807" s="9"/>
    </row>
    <row r="71808" spans="41:43" x14ac:dyDescent="0.3">
      <c r="AO71808" s="9"/>
      <c r="AP71808" s="9"/>
      <c r="AQ71808" s="9"/>
    </row>
    <row r="71809" spans="41:43" x14ac:dyDescent="0.3">
      <c r="AO71809" s="9"/>
      <c r="AP71809" s="9"/>
      <c r="AQ71809" s="9"/>
    </row>
    <row r="71810" spans="41:43" x14ac:dyDescent="0.3">
      <c r="AO71810" s="9"/>
      <c r="AP71810" s="9"/>
      <c r="AQ71810" s="9"/>
    </row>
    <row r="71811" spans="41:43" x14ac:dyDescent="0.3">
      <c r="AO71811" s="9"/>
      <c r="AP71811" s="9"/>
      <c r="AQ71811" s="9"/>
    </row>
    <row r="71812" spans="41:43" x14ac:dyDescent="0.3">
      <c r="AO71812" s="9"/>
      <c r="AP71812" s="9"/>
      <c r="AQ71812" s="9"/>
    </row>
    <row r="71813" spans="41:43" x14ac:dyDescent="0.3">
      <c r="AO71813" s="9"/>
      <c r="AP71813" s="9"/>
      <c r="AQ71813" s="9"/>
    </row>
    <row r="71814" spans="41:43" x14ac:dyDescent="0.3">
      <c r="AO71814" s="9"/>
      <c r="AP71814" s="9"/>
      <c r="AQ71814" s="9"/>
    </row>
    <row r="71815" spans="41:43" x14ac:dyDescent="0.3">
      <c r="AO71815" s="9"/>
      <c r="AP71815" s="9"/>
      <c r="AQ71815" s="9"/>
    </row>
    <row r="71816" spans="41:43" x14ac:dyDescent="0.3">
      <c r="AO71816" s="9"/>
      <c r="AP71816" s="9"/>
      <c r="AQ71816" s="9"/>
    </row>
    <row r="71817" spans="41:43" x14ac:dyDescent="0.3">
      <c r="AO71817" s="9"/>
      <c r="AP71817" s="9"/>
      <c r="AQ71817" s="9"/>
    </row>
    <row r="71818" spans="41:43" x14ac:dyDescent="0.3">
      <c r="AO71818" s="9"/>
      <c r="AP71818" s="9"/>
      <c r="AQ71818" s="9"/>
    </row>
    <row r="71819" spans="41:43" x14ac:dyDescent="0.3">
      <c r="AO71819" s="9"/>
      <c r="AP71819" s="9"/>
      <c r="AQ71819" s="9"/>
    </row>
    <row r="71820" spans="41:43" x14ac:dyDescent="0.3">
      <c r="AO71820" s="9"/>
      <c r="AP71820" s="9"/>
      <c r="AQ71820" s="9"/>
    </row>
    <row r="71821" spans="41:43" x14ac:dyDescent="0.3">
      <c r="AO71821" s="9"/>
      <c r="AP71821" s="9"/>
      <c r="AQ71821" s="9"/>
    </row>
    <row r="71822" spans="41:43" x14ac:dyDescent="0.3">
      <c r="AO71822" s="9"/>
      <c r="AP71822" s="9"/>
      <c r="AQ71822" s="9"/>
    </row>
    <row r="71823" spans="41:43" x14ac:dyDescent="0.3">
      <c r="AO71823" s="9"/>
      <c r="AP71823" s="9"/>
      <c r="AQ71823" s="9"/>
    </row>
    <row r="71824" spans="41:43" x14ac:dyDescent="0.3">
      <c r="AO71824" s="9"/>
      <c r="AP71824" s="9"/>
      <c r="AQ71824" s="9"/>
    </row>
    <row r="71825" spans="41:43" x14ac:dyDescent="0.3">
      <c r="AO71825" s="9"/>
      <c r="AP71825" s="9"/>
      <c r="AQ71825" s="9"/>
    </row>
    <row r="71826" spans="41:43" x14ac:dyDescent="0.3">
      <c r="AO71826" s="9"/>
      <c r="AP71826" s="9"/>
      <c r="AQ71826" s="9"/>
    </row>
    <row r="71827" spans="41:43" x14ac:dyDescent="0.3">
      <c r="AO71827" s="9"/>
      <c r="AP71827" s="9"/>
      <c r="AQ71827" s="9"/>
    </row>
    <row r="71828" spans="41:43" x14ac:dyDescent="0.3">
      <c r="AO71828" s="9"/>
      <c r="AP71828" s="9"/>
      <c r="AQ71828" s="9"/>
    </row>
    <row r="71829" spans="41:43" x14ac:dyDescent="0.3">
      <c r="AO71829" s="9"/>
      <c r="AP71829" s="9"/>
      <c r="AQ71829" s="9"/>
    </row>
    <row r="71830" spans="41:43" x14ac:dyDescent="0.3">
      <c r="AO71830" s="9"/>
      <c r="AP71830" s="9"/>
      <c r="AQ71830" s="9"/>
    </row>
    <row r="71831" spans="41:43" x14ac:dyDescent="0.3">
      <c r="AO71831" s="9"/>
      <c r="AP71831" s="9"/>
      <c r="AQ71831" s="9"/>
    </row>
    <row r="71832" spans="41:43" x14ac:dyDescent="0.3">
      <c r="AO71832" s="9"/>
      <c r="AP71832" s="9"/>
      <c r="AQ71832" s="9"/>
    </row>
    <row r="71833" spans="41:43" x14ac:dyDescent="0.3">
      <c r="AO71833" s="9"/>
      <c r="AP71833" s="9"/>
      <c r="AQ71833" s="9"/>
    </row>
    <row r="71834" spans="41:43" x14ac:dyDescent="0.3">
      <c r="AO71834" s="9"/>
      <c r="AP71834" s="9"/>
      <c r="AQ71834" s="9"/>
    </row>
    <row r="71835" spans="41:43" x14ac:dyDescent="0.3">
      <c r="AO71835" s="9"/>
      <c r="AP71835" s="9"/>
      <c r="AQ71835" s="9"/>
    </row>
    <row r="71836" spans="41:43" x14ac:dyDescent="0.3">
      <c r="AO71836" s="9"/>
      <c r="AP71836" s="9"/>
      <c r="AQ71836" s="9"/>
    </row>
    <row r="71837" spans="41:43" x14ac:dyDescent="0.3">
      <c r="AO71837" s="9"/>
      <c r="AP71837" s="9"/>
      <c r="AQ71837" s="9"/>
    </row>
    <row r="71838" spans="41:43" x14ac:dyDescent="0.3">
      <c r="AO71838" s="9"/>
      <c r="AP71838" s="9"/>
      <c r="AQ71838" s="9"/>
    </row>
    <row r="71839" spans="41:43" x14ac:dyDescent="0.3">
      <c r="AO71839" s="9"/>
      <c r="AP71839" s="9"/>
      <c r="AQ71839" s="9"/>
    </row>
    <row r="71840" spans="41:43" x14ac:dyDescent="0.3">
      <c r="AO71840" s="9"/>
      <c r="AP71840" s="9"/>
      <c r="AQ71840" s="9"/>
    </row>
    <row r="71841" spans="41:43" x14ac:dyDescent="0.3">
      <c r="AO71841" s="9"/>
      <c r="AP71841" s="9"/>
      <c r="AQ71841" s="9"/>
    </row>
    <row r="71842" spans="41:43" x14ac:dyDescent="0.3">
      <c r="AO71842" s="9"/>
      <c r="AP71842" s="9"/>
      <c r="AQ71842" s="9"/>
    </row>
    <row r="71843" spans="41:43" x14ac:dyDescent="0.3">
      <c r="AO71843" s="9"/>
      <c r="AP71843" s="9"/>
      <c r="AQ71843" s="9"/>
    </row>
    <row r="71844" spans="41:43" x14ac:dyDescent="0.3">
      <c r="AO71844" s="9"/>
      <c r="AP71844" s="9"/>
      <c r="AQ71844" s="9"/>
    </row>
    <row r="71845" spans="41:43" x14ac:dyDescent="0.3">
      <c r="AO71845" s="9"/>
      <c r="AP71845" s="9"/>
      <c r="AQ71845" s="9"/>
    </row>
    <row r="71846" spans="41:43" x14ac:dyDescent="0.3">
      <c r="AO71846" s="9"/>
      <c r="AP71846" s="9"/>
      <c r="AQ71846" s="9"/>
    </row>
    <row r="71847" spans="41:43" x14ac:dyDescent="0.3">
      <c r="AO71847" s="9"/>
      <c r="AP71847" s="9"/>
      <c r="AQ71847" s="9"/>
    </row>
    <row r="71848" spans="41:43" x14ac:dyDescent="0.3">
      <c r="AO71848" s="9"/>
      <c r="AP71848" s="9"/>
      <c r="AQ71848" s="9"/>
    </row>
    <row r="71849" spans="41:43" x14ac:dyDescent="0.3">
      <c r="AO71849" s="9"/>
      <c r="AP71849" s="9"/>
      <c r="AQ71849" s="9"/>
    </row>
    <row r="71850" spans="41:43" x14ac:dyDescent="0.3">
      <c r="AO71850" s="9"/>
      <c r="AP71850" s="9"/>
      <c r="AQ71850" s="9"/>
    </row>
    <row r="71851" spans="41:43" x14ac:dyDescent="0.3">
      <c r="AO71851" s="9"/>
      <c r="AP71851" s="9"/>
      <c r="AQ71851" s="9"/>
    </row>
    <row r="71852" spans="41:43" x14ac:dyDescent="0.3">
      <c r="AO71852" s="9"/>
      <c r="AP71852" s="9"/>
      <c r="AQ71852" s="9"/>
    </row>
    <row r="71853" spans="41:43" x14ac:dyDescent="0.3">
      <c r="AO71853" s="9"/>
      <c r="AP71853" s="9"/>
      <c r="AQ71853" s="9"/>
    </row>
    <row r="71854" spans="41:43" x14ac:dyDescent="0.3">
      <c r="AO71854" s="9"/>
      <c r="AP71854" s="9"/>
      <c r="AQ71854" s="9"/>
    </row>
    <row r="71855" spans="41:43" x14ac:dyDescent="0.3">
      <c r="AO71855" s="9"/>
      <c r="AP71855" s="9"/>
      <c r="AQ71855" s="9"/>
    </row>
    <row r="71856" spans="41:43" x14ac:dyDescent="0.3">
      <c r="AO71856" s="9"/>
      <c r="AP71856" s="9"/>
      <c r="AQ71856" s="9"/>
    </row>
    <row r="71857" spans="41:43" x14ac:dyDescent="0.3">
      <c r="AO71857" s="9"/>
      <c r="AP71857" s="9"/>
      <c r="AQ71857" s="9"/>
    </row>
    <row r="71858" spans="41:43" x14ac:dyDescent="0.3">
      <c r="AO71858" s="9"/>
      <c r="AP71858" s="9"/>
      <c r="AQ71858" s="9"/>
    </row>
    <row r="71859" spans="41:43" x14ac:dyDescent="0.3">
      <c r="AO71859" s="9"/>
      <c r="AP71859" s="9"/>
      <c r="AQ71859" s="9"/>
    </row>
    <row r="71860" spans="41:43" x14ac:dyDescent="0.3">
      <c r="AO71860" s="9"/>
      <c r="AP71860" s="9"/>
      <c r="AQ71860" s="9"/>
    </row>
    <row r="71861" spans="41:43" x14ac:dyDescent="0.3">
      <c r="AO71861" s="9"/>
      <c r="AP71861" s="9"/>
      <c r="AQ71861" s="9"/>
    </row>
    <row r="71862" spans="41:43" x14ac:dyDescent="0.3">
      <c r="AO71862" s="9"/>
      <c r="AP71862" s="9"/>
      <c r="AQ71862" s="9"/>
    </row>
    <row r="71863" spans="41:43" x14ac:dyDescent="0.3">
      <c r="AO71863" s="9"/>
      <c r="AP71863" s="9"/>
      <c r="AQ71863" s="9"/>
    </row>
    <row r="71864" spans="41:43" x14ac:dyDescent="0.3">
      <c r="AO71864" s="9"/>
      <c r="AP71864" s="9"/>
      <c r="AQ71864" s="9"/>
    </row>
    <row r="71865" spans="41:43" x14ac:dyDescent="0.3">
      <c r="AO71865" s="9"/>
      <c r="AP71865" s="9"/>
      <c r="AQ71865" s="9"/>
    </row>
    <row r="71866" spans="41:43" x14ac:dyDescent="0.3">
      <c r="AO71866" s="9"/>
      <c r="AP71866" s="9"/>
      <c r="AQ71866" s="9"/>
    </row>
    <row r="71867" spans="41:43" x14ac:dyDescent="0.3">
      <c r="AO71867" s="9"/>
      <c r="AP71867" s="9"/>
      <c r="AQ71867" s="9"/>
    </row>
    <row r="71868" spans="41:43" x14ac:dyDescent="0.3">
      <c r="AO71868" s="9"/>
      <c r="AP71868" s="9"/>
      <c r="AQ71868" s="9"/>
    </row>
    <row r="71869" spans="41:43" x14ac:dyDescent="0.3">
      <c r="AO71869" s="9"/>
      <c r="AP71869" s="9"/>
      <c r="AQ71869" s="9"/>
    </row>
    <row r="71870" spans="41:43" x14ac:dyDescent="0.3">
      <c r="AO71870" s="9"/>
      <c r="AP71870" s="9"/>
      <c r="AQ71870" s="9"/>
    </row>
    <row r="71871" spans="41:43" x14ac:dyDescent="0.3">
      <c r="AO71871" s="9"/>
      <c r="AP71871" s="9"/>
      <c r="AQ71871" s="9"/>
    </row>
    <row r="71872" spans="41:43" x14ac:dyDescent="0.3">
      <c r="AO71872" s="9"/>
      <c r="AP71872" s="9"/>
      <c r="AQ71872" s="9"/>
    </row>
    <row r="71873" spans="41:43" x14ac:dyDescent="0.3">
      <c r="AO71873" s="9"/>
      <c r="AP71873" s="9"/>
      <c r="AQ71873" s="9"/>
    </row>
    <row r="71874" spans="41:43" x14ac:dyDescent="0.3">
      <c r="AO71874" s="9"/>
      <c r="AP71874" s="9"/>
      <c r="AQ71874" s="9"/>
    </row>
    <row r="71875" spans="41:43" x14ac:dyDescent="0.3">
      <c r="AO71875" s="9"/>
      <c r="AP71875" s="9"/>
      <c r="AQ71875" s="9"/>
    </row>
    <row r="71876" spans="41:43" x14ac:dyDescent="0.3">
      <c r="AO71876" s="9"/>
      <c r="AP71876" s="9"/>
      <c r="AQ71876" s="9"/>
    </row>
    <row r="71877" spans="41:43" x14ac:dyDescent="0.3">
      <c r="AO71877" s="9"/>
      <c r="AP71877" s="9"/>
      <c r="AQ71877" s="9"/>
    </row>
    <row r="71878" spans="41:43" x14ac:dyDescent="0.3">
      <c r="AO71878" s="9"/>
      <c r="AP71878" s="9"/>
      <c r="AQ71878" s="9"/>
    </row>
    <row r="71879" spans="41:43" x14ac:dyDescent="0.3">
      <c r="AO71879" s="9"/>
      <c r="AP71879" s="9"/>
      <c r="AQ71879" s="9"/>
    </row>
    <row r="71880" spans="41:43" x14ac:dyDescent="0.3">
      <c r="AO71880" s="9"/>
      <c r="AP71880" s="9"/>
      <c r="AQ71880" s="9"/>
    </row>
    <row r="71881" spans="41:43" x14ac:dyDescent="0.3">
      <c r="AO71881" s="9"/>
      <c r="AP71881" s="9"/>
      <c r="AQ71881" s="9"/>
    </row>
    <row r="71882" spans="41:43" x14ac:dyDescent="0.3">
      <c r="AO71882" s="9"/>
      <c r="AP71882" s="9"/>
      <c r="AQ71882" s="9"/>
    </row>
    <row r="71883" spans="41:43" x14ac:dyDescent="0.3">
      <c r="AO71883" s="9"/>
      <c r="AP71883" s="9"/>
      <c r="AQ71883" s="9"/>
    </row>
    <row r="71884" spans="41:43" x14ac:dyDescent="0.3">
      <c r="AO71884" s="9"/>
      <c r="AP71884" s="9"/>
      <c r="AQ71884" s="9"/>
    </row>
    <row r="71885" spans="41:43" x14ac:dyDescent="0.3">
      <c r="AO71885" s="9"/>
      <c r="AP71885" s="9"/>
      <c r="AQ71885" s="9"/>
    </row>
    <row r="71886" spans="41:43" x14ac:dyDescent="0.3">
      <c r="AO71886" s="9"/>
      <c r="AP71886" s="9"/>
      <c r="AQ71886" s="9"/>
    </row>
    <row r="71887" spans="41:43" x14ac:dyDescent="0.3">
      <c r="AO71887" s="9"/>
      <c r="AP71887" s="9"/>
      <c r="AQ71887" s="9"/>
    </row>
    <row r="71888" spans="41:43" x14ac:dyDescent="0.3">
      <c r="AO71888" s="9"/>
      <c r="AP71888" s="9"/>
      <c r="AQ71888" s="9"/>
    </row>
    <row r="71889" spans="41:43" x14ac:dyDescent="0.3">
      <c r="AO71889" s="9"/>
      <c r="AP71889" s="9"/>
      <c r="AQ71889" s="9"/>
    </row>
    <row r="71890" spans="41:43" x14ac:dyDescent="0.3">
      <c r="AO71890" s="9"/>
      <c r="AP71890" s="9"/>
      <c r="AQ71890" s="9"/>
    </row>
    <row r="71891" spans="41:43" x14ac:dyDescent="0.3">
      <c r="AO71891" s="9"/>
      <c r="AP71891" s="9"/>
      <c r="AQ71891" s="9"/>
    </row>
    <row r="71892" spans="41:43" x14ac:dyDescent="0.3">
      <c r="AO71892" s="9"/>
      <c r="AP71892" s="9"/>
      <c r="AQ71892" s="9"/>
    </row>
    <row r="71893" spans="41:43" x14ac:dyDescent="0.3">
      <c r="AO71893" s="9"/>
      <c r="AP71893" s="9"/>
      <c r="AQ71893" s="9"/>
    </row>
    <row r="71894" spans="41:43" x14ac:dyDescent="0.3">
      <c r="AO71894" s="9"/>
      <c r="AP71894" s="9"/>
      <c r="AQ71894" s="9"/>
    </row>
    <row r="71895" spans="41:43" x14ac:dyDescent="0.3">
      <c r="AO71895" s="9"/>
      <c r="AP71895" s="9"/>
      <c r="AQ71895" s="9"/>
    </row>
    <row r="71896" spans="41:43" x14ac:dyDescent="0.3">
      <c r="AO71896" s="9"/>
      <c r="AP71896" s="9"/>
      <c r="AQ71896" s="9"/>
    </row>
    <row r="71897" spans="41:43" x14ac:dyDescent="0.3">
      <c r="AO71897" s="9"/>
      <c r="AP71897" s="9"/>
      <c r="AQ71897" s="9"/>
    </row>
    <row r="71898" spans="41:43" x14ac:dyDescent="0.3">
      <c r="AO71898" s="9"/>
      <c r="AP71898" s="9"/>
      <c r="AQ71898" s="9"/>
    </row>
    <row r="71899" spans="41:43" x14ac:dyDescent="0.3">
      <c r="AO71899" s="9"/>
      <c r="AP71899" s="9"/>
      <c r="AQ71899" s="9"/>
    </row>
    <row r="71900" spans="41:43" x14ac:dyDescent="0.3">
      <c r="AO71900" s="9"/>
      <c r="AP71900" s="9"/>
      <c r="AQ71900" s="9"/>
    </row>
    <row r="71901" spans="41:43" x14ac:dyDescent="0.3">
      <c r="AO71901" s="9"/>
      <c r="AP71901" s="9"/>
      <c r="AQ71901" s="9"/>
    </row>
    <row r="71902" spans="41:43" x14ac:dyDescent="0.3">
      <c r="AO71902" s="9"/>
      <c r="AP71902" s="9"/>
      <c r="AQ71902" s="9"/>
    </row>
    <row r="71903" spans="41:43" x14ac:dyDescent="0.3">
      <c r="AO71903" s="9"/>
      <c r="AP71903" s="9"/>
      <c r="AQ71903" s="9"/>
    </row>
    <row r="71904" spans="41:43" x14ac:dyDescent="0.3">
      <c r="AO71904" s="9"/>
      <c r="AP71904" s="9"/>
      <c r="AQ71904" s="9"/>
    </row>
    <row r="71905" spans="41:43" x14ac:dyDescent="0.3">
      <c r="AO71905" s="9"/>
      <c r="AP71905" s="9"/>
      <c r="AQ71905" s="9"/>
    </row>
    <row r="71906" spans="41:43" x14ac:dyDescent="0.3">
      <c r="AO71906" s="9"/>
      <c r="AP71906" s="9"/>
      <c r="AQ71906" s="9"/>
    </row>
    <row r="71907" spans="41:43" x14ac:dyDescent="0.3">
      <c r="AO71907" s="9"/>
      <c r="AP71907" s="9"/>
      <c r="AQ71907" s="9"/>
    </row>
    <row r="71908" spans="41:43" x14ac:dyDescent="0.3">
      <c r="AO71908" s="9"/>
      <c r="AP71908" s="9"/>
      <c r="AQ71908" s="9"/>
    </row>
    <row r="71909" spans="41:43" x14ac:dyDescent="0.3">
      <c r="AO71909" s="9"/>
      <c r="AP71909" s="9"/>
      <c r="AQ71909" s="9"/>
    </row>
    <row r="71910" spans="41:43" x14ac:dyDescent="0.3">
      <c r="AO71910" s="9"/>
      <c r="AP71910" s="9"/>
      <c r="AQ71910" s="9"/>
    </row>
    <row r="71911" spans="41:43" x14ac:dyDescent="0.3">
      <c r="AO71911" s="9"/>
      <c r="AP71911" s="9"/>
      <c r="AQ71911" s="9"/>
    </row>
    <row r="71912" spans="41:43" x14ac:dyDescent="0.3">
      <c r="AO71912" s="9"/>
      <c r="AP71912" s="9"/>
      <c r="AQ71912" s="9"/>
    </row>
    <row r="71913" spans="41:43" x14ac:dyDescent="0.3">
      <c r="AO71913" s="9"/>
      <c r="AP71913" s="9"/>
      <c r="AQ71913" s="9"/>
    </row>
    <row r="71914" spans="41:43" x14ac:dyDescent="0.3">
      <c r="AO71914" s="9"/>
      <c r="AP71914" s="9"/>
      <c r="AQ71914" s="9"/>
    </row>
    <row r="71915" spans="41:43" x14ac:dyDescent="0.3">
      <c r="AO71915" s="9"/>
      <c r="AP71915" s="9"/>
      <c r="AQ71915" s="9"/>
    </row>
    <row r="71916" spans="41:43" x14ac:dyDescent="0.3">
      <c r="AO71916" s="9"/>
      <c r="AP71916" s="9"/>
      <c r="AQ71916" s="9"/>
    </row>
    <row r="71917" spans="41:43" x14ac:dyDescent="0.3">
      <c r="AO71917" s="9"/>
      <c r="AP71917" s="9"/>
      <c r="AQ71917" s="9"/>
    </row>
    <row r="71918" spans="41:43" x14ac:dyDescent="0.3">
      <c r="AO71918" s="9"/>
      <c r="AP71918" s="9"/>
      <c r="AQ71918" s="9"/>
    </row>
    <row r="71919" spans="41:43" x14ac:dyDescent="0.3">
      <c r="AO71919" s="9"/>
      <c r="AP71919" s="9"/>
      <c r="AQ71919" s="9"/>
    </row>
    <row r="71920" spans="41:43" x14ac:dyDescent="0.3">
      <c r="AO71920" s="9"/>
      <c r="AP71920" s="9"/>
      <c r="AQ71920" s="9"/>
    </row>
    <row r="71921" spans="41:43" x14ac:dyDescent="0.3">
      <c r="AO71921" s="9"/>
      <c r="AP71921" s="9"/>
      <c r="AQ71921" s="9"/>
    </row>
    <row r="71922" spans="41:43" x14ac:dyDescent="0.3">
      <c r="AO71922" s="9"/>
      <c r="AP71922" s="9"/>
      <c r="AQ71922" s="9"/>
    </row>
    <row r="71923" spans="41:43" x14ac:dyDescent="0.3">
      <c r="AO71923" s="9"/>
      <c r="AP71923" s="9"/>
      <c r="AQ71923" s="9"/>
    </row>
    <row r="71924" spans="41:43" x14ac:dyDescent="0.3">
      <c r="AO71924" s="9"/>
      <c r="AP71924" s="9"/>
      <c r="AQ71924" s="9"/>
    </row>
    <row r="71925" spans="41:43" x14ac:dyDescent="0.3">
      <c r="AO71925" s="9"/>
      <c r="AP71925" s="9"/>
      <c r="AQ71925" s="9"/>
    </row>
    <row r="71926" spans="41:43" x14ac:dyDescent="0.3">
      <c r="AO71926" s="9"/>
      <c r="AP71926" s="9"/>
      <c r="AQ71926" s="9"/>
    </row>
    <row r="71927" spans="41:43" x14ac:dyDescent="0.3">
      <c r="AO71927" s="9"/>
      <c r="AP71927" s="9"/>
      <c r="AQ71927" s="9"/>
    </row>
    <row r="71928" spans="41:43" x14ac:dyDescent="0.3">
      <c r="AO71928" s="9"/>
      <c r="AP71928" s="9"/>
      <c r="AQ71928" s="9"/>
    </row>
    <row r="71929" spans="41:43" x14ac:dyDescent="0.3">
      <c r="AO71929" s="9"/>
      <c r="AP71929" s="9"/>
      <c r="AQ71929" s="9"/>
    </row>
    <row r="71930" spans="41:43" x14ac:dyDescent="0.3">
      <c r="AO71930" s="9"/>
      <c r="AP71930" s="9"/>
      <c r="AQ71930" s="9"/>
    </row>
    <row r="71931" spans="41:43" x14ac:dyDescent="0.3">
      <c r="AO71931" s="9"/>
      <c r="AP71931" s="9"/>
      <c r="AQ71931" s="9"/>
    </row>
    <row r="71932" spans="41:43" x14ac:dyDescent="0.3">
      <c r="AO71932" s="9"/>
      <c r="AP71932" s="9"/>
      <c r="AQ71932" s="9"/>
    </row>
    <row r="71933" spans="41:43" x14ac:dyDescent="0.3">
      <c r="AO71933" s="9"/>
      <c r="AP71933" s="9"/>
      <c r="AQ71933" s="9"/>
    </row>
    <row r="71934" spans="41:43" x14ac:dyDescent="0.3">
      <c r="AO71934" s="9"/>
      <c r="AP71934" s="9"/>
      <c r="AQ71934" s="9"/>
    </row>
    <row r="71935" spans="41:43" x14ac:dyDescent="0.3">
      <c r="AO71935" s="9"/>
      <c r="AP71935" s="9"/>
      <c r="AQ71935" s="9"/>
    </row>
    <row r="71936" spans="41:43" x14ac:dyDescent="0.3">
      <c r="AO71936" s="9"/>
      <c r="AP71936" s="9"/>
      <c r="AQ71936" s="9"/>
    </row>
    <row r="71937" spans="41:43" x14ac:dyDescent="0.3">
      <c r="AO71937" s="9"/>
      <c r="AP71937" s="9"/>
      <c r="AQ71937" s="9"/>
    </row>
    <row r="71938" spans="41:43" x14ac:dyDescent="0.3">
      <c r="AO71938" s="9"/>
      <c r="AP71938" s="9"/>
      <c r="AQ71938" s="9"/>
    </row>
    <row r="71939" spans="41:43" x14ac:dyDescent="0.3">
      <c r="AO71939" s="9"/>
      <c r="AP71939" s="9"/>
      <c r="AQ71939" s="9"/>
    </row>
    <row r="71940" spans="41:43" x14ac:dyDescent="0.3">
      <c r="AO71940" s="9"/>
      <c r="AP71940" s="9"/>
      <c r="AQ71940" s="9"/>
    </row>
    <row r="71941" spans="41:43" x14ac:dyDescent="0.3">
      <c r="AO71941" s="9"/>
      <c r="AP71941" s="9"/>
      <c r="AQ71941" s="9"/>
    </row>
    <row r="71942" spans="41:43" x14ac:dyDescent="0.3">
      <c r="AO71942" s="9"/>
      <c r="AP71942" s="9"/>
      <c r="AQ71942" s="9"/>
    </row>
    <row r="71943" spans="41:43" x14ac:dyDescent="0.3">
      <c r="AO71943" s="9"/>
      <c r="AP71943" s="9"/>
      <c r="AQ71943" s="9"/>
    </row>
    <row r="71944" spans="41:43" x14ac:dyDescent="0.3">
      <c r="AO71944" s="9"/>
      <c r="AP71944" s="9"/>
      <c r="AQ71944" s="9"/>
    </row>
    <row r="71945" spans="41:43" x14ac:dyDescent="0.3">
      <c r="AO71945" s="9"/>
      <c r="AP71945" s="9"/>
      <c r="AQ71945" s="9"/>
    </row>
    <row r="71946" spans="41:43" x14ac:dyDescent="0.3">
      <c r="AO71946" s="9"/>
      <c r="AP71946" s="9"/>
      <c r="AQ71946" s="9"/>
    </row>
    <row r="71947" spans="41:43" x14ac:dyDescent="0.3">
      <c r="AO71947" s="9"/>
      <c r="AP71947" s="9"/>
      <c r="AQ71947" s="9"/>
    </row>
    <row r="71948" spans="41:43" x14ac:dyDescent="0.3">
      <c r="AO71948" s="9"/>
      <c r="AP71948" s="9"/>
      <c r="AQ71948" s="9"/>
    </row>
    <row r="71949" spans="41:43" x14ac:dyDescent="0.3">
      <c r="AO71949" s="9"/>
      <c r="AP71949" s="9"/>
      <c r="AQ71949" s="9"/>
    </row>
    <row r="71950" spans="41:43" x14ac:dyDescent="0.3">
      <c r="AO71950" s="9"/>
      <c r="AP71950" s="9"/>
      <c r="AQ71950" s="9"/>
    </row>
    <row r="71951" spans="41:43" x14ac:dyDescent="0.3">
      <c r="AO71951" s="9"/>
      <c r="AP71951" s="9"/>
      <c r="AQ71951" s="9"/>
    </row>
    <row r="71952" spans="41:43" x14ac:dyDescent="0.3">
      <c r="AO71952" s="9"/>
      <c r="AP71952" s="9"/>
      <c r="AQ71952" s="9"/>
    </row>
    <row r="71953" spans="41:43" x14ac:dyDescent="0.3">
      <c r="AO71953" s="9"/>
      <c r="AP71953" s="9"/>
      <c r="AQ71953" s="9"/>
    </row>
    <row r="71954" spans="41:43" x14ac:dyDescent="0.3">
      <c r="AO71954" s="9"/>
      <c r="AP71954" s="9"/>
      <c r="AQ71954" s="9"/>
    </row>
    <row r="71955" spans="41:43" x14ac:dyDescent="0.3">
      <c r="AO71955" s="9"/>
      <c r="AP71955" s="9"/>
      <c r="AQ71955" s="9"/>
    </row>
    <row r="71956" spans="41:43" x14ac:dyDescent="0.3">
      <c r="AO71956" s="9"/>
      <c r="AP71956" s="9"/>
      <c r="AQ71956" s="9"/>
    </row>
    <row r="71957" spans="41:43" x14ac:dyDescent="0.3">
      <c r="AO71957" s="9"/>
      <c r="AP71957" s="9"/>
      <c r="AQ71957" s="9"/>
    </row>
    <row r="71958" spans="41:43" x14ac:dyDescent="0.3">
      <c r="AO71958" s="9"/>
      <c r="AP71958" s="9"/>
      <c r="AQ71958" s="9"/>
    </row>
    <row r="71959" spans="41:43" x14ac:dyDescent="0.3">
      <c r="AO71959" s="9"/>
      <c r="AP71959" s="9"/>
      <c r="AQ71959" s="9"/>
    </row>
    <row r="71960" spans="41:43" x14ac:dyDescent="0.3">
      <c r="AO71960" s="9"/>
      <c r="AP71960" s="9"/>
      <c r="AQ71960" s="9"/>
    </row>
    <row r="71961" spans="41:43" x14ac:dyDescent="0.3">
      <c r="AO71961" s="9"/>
      <c r="AP71961" s="9"/>
      <c r="AQ71961" s="9"/>
    </row>
    <row r="71962" spans="41:43" x14ac:dyDescent="0.3">
      <c r="AO71962" s="9"/>
      <c r="AP71962" s="9"/>
      <c r="AQ71962" s="9"/>
    </row>
    <row r="71963" spans="41:43" x14ac:dyDescent="0.3">
      <c r="AO71963" s="9"/>
      <c r="AP71963" s="9"/>
      <c r="AQ71963" s="9"/>
    </row>
    <row r="71964" spans="41:43" x14ac:dyDescent="0.3">
      <c r="AO71964" s="9"/>
      <c r="AP71964" s="9"/>
      <c r="AQ71964" s="9"/>
    </row>
    <row r="71965" spans="41:43" x14ac:dyDescent="0.3">
      <c r="AO71965" s="9"/>
      <c r="AP71965" s="9"/>
      <c r="AQ71965" s="9"/>
    </row>
    <row r="71966" spans="41:43" x14ac:dyDescent="0.3">
      <c r="AO71966" s="9"/>
      <c r="AP71966" s="9"/>
      <c r="AQ71966" s="9"/>
    </row>
    <row r="71967" spans="41:43" x14ac:dyDescent="0.3">
      <c r="AO71967" s="9"/>
      <c r="AP71967" s="9"/>
      <c r="AQ71967" s="9"/>
    </row>
    <row r="71968" spans="41:43" x14ac:dyDescent="0.3">
      <c r="AO71968" s="9"/>
      <c r="AP71968" s="9"/>
      <c r="AQ71968" s="9"/>
    </row>
    <row r="71969" spans="41:43" x14ac:dyDescent="0.3">
      <c r="AO71969" s="9"/>
      <c r="AP71969" s="9"/>
      <c r="AQ71969" s="9"/>
    </row>
    <row r="71970" spans="41:43" x14ac:dyDescent="0.3">
      <c r="AO71970" s="9"/>
      <c r="AP71970" s="9"/>
      <c r="AQ71970" s="9"/>
    </row>
    <row r="71971" spans="41:43" x14ac:dyDescent="0.3">
      <c r="AO71971" s="9"/>
      <c r="AP71971" s="9"/>
      <c r="AQ71971" s="9"/>
    </row>
    <row r="71972" spans="41:43" x14ac:dyDescent="0.3">
      <c r="AO71972" s="9"/>
      <c r="AP71972" s="9"/>
      <c r="AQ71972" s="9"/>
    </row>
    <row r="71973" spans="41:43" x14ac:dyDescent="0.3">
      <c r="AO71973" s="9"/>
      <c r="AP71973" s="9"/>
      <c r="AQ71973" s="9"/>
    </row>
    <row r="71974" spans="41:43" x14ac:dyDescent="0.3">
      <c r="AO71974" s="9"/>
      <c r="AP71974" s="9"/>
      <c r="AQ71974" s="9"/>
    </row>
    <row r="71975" spans="41:43" x14ac:dyDescent="0.3">
      <c r="AO71975" s="9"/>
      <c r="AP71975" s="9"/>
      <c r="AQ71975" s="9"/>
    </row>
    <row r="71976" spans="41:43" x14ac:dyDescent="0.3">
      <c r="AO71976" s="9"/>
      <c r="AP71976" s="9"/>
      <c r="AQ71976" s="9"/>
    </row>
    <row r="71977" spans="41:43" x14ac:dyDescent="0.3">
      <c r="AO71977" s="9"/>
      <c r="AP71977" s="9"/>
      <c r="AQ71977" s="9"/>
    </row>
    <row r="71978" spans="41:43" x14ac:dyDescent="0.3">
      <c r="AO71978" s="9"/>
      <c r="AP71978" s="9"/>
      <c r="AQ71978" s="9"/>
    </row>
    <row r="71979" spans="41:43" x14ac:dyDescent="0.3">
      <c r="AO71979" s="9"/>
      <c r="AP71979" s="9"/>
      <c r="AQ71979" s="9"/>
    </row>
    <row r="71980" spans="41:43" x14ac:dyDescent="0.3">
      <c r="AO71980" s="9"/>
      <c r="AP71980" s="9"/>
      <c r="AQ71980" s="9"/>
    </row>
    <row r="71981" spans="41:43" x14ac:dyDescent="0.3">
      <c r="AO71981" s="9"/>
      <c r="AP71981" s="9"/>
      <c r="AQ71981" s="9"/>
    </row>
    <row r="71982" spans="41:43" x14ac:dyDescent="0.3">
      <c r="AO71982" s="9"/>
      <c r="AP71982" s="9"/>
      <c r="AQ71982" s="9"/>
    </row>
    <row r="71983" spans="41:43" x14ac:dyDescent="0.3">
      <c r="AO71983" s="9"/>
      <c r="AP71983" s="9"/>
      <c r="AQ71983" s="9"/>
    </row>
    <row r="71984" spans="41:43" x14ac:dyDescent="0.3">
      <c r="AO71984" s="9"/>
      <c r="AP71984" s="9"/>
      <c r="AQ71984" s="9"/>
    </row>
    <row r="71985" spans="41:43" x14ac:dyDescent="0.3">
      <c r="AO71985" s="9"/>
      <c r="AP71985" s="9"/>
      <c r="AQ71985" s="9"/>
    </row>
    <row r="71986" spans="41:43" x14ac:dyDescent="0.3">
      <c r="AO71986" s="9"/>
      <c r="AP71986" s="9"/>
      <c r="AQ71986" s="9"/>
    </row>
    <row r="71987" spans="41:43" x14ac:dyDescent="0.3">
      <c r="AO71987" s="9"/>
      <c r="AP71987" s="9"/>
      <c r="AQ71987" s="9"/>
    </row>
    <row r="71988" spans="41:43" x14ac:dyDescent="0.3">
      <c r="AO71988" s="9"/>
      <c r="AP71988" s="9"/>
      <c r="AQ71988" s="9"/>
    </row>
    <row r="71989" spans="41:43" x14ac:dyDescent="0.3">
      <c r="AO71989" s="9"/>
      <c r="AP71989" s="9"/>
      <c r="AQ71989" s="9"/>
    </row>
    <row r="71990" spans="41:43" x14ac:dyDescent="0.3">
      <c r="AO71990" s="9"/>
      <c r="AP71990" s="9"/>
      <c r="AQ71990" s="9"/>
    </row>
    <row r="71991" spans="41:43" x14ac:dyDescent="0.3">
      <c r="AO71991" s="9"/>
      <c r="AP71991" s="9"/>
      <c r="AQ71991" s="9"/>
    </row>
    <row r="71992" spans="41:43" x14ac:dyDescent="0.3">
      <c r="AO71992" s="9"/>
      <c r="AP71992" s="9"/>
      <c r="AQ71992" s="9"/>
    </row>
    <row r="71993" spans="41:43" x14ac:dyDescent="0.3">
      <c r="AO71993" s="9"/>
      <c r="AP71993" s="9"/>
      <c r="AQ71993" s="9"/>
    </row>
    <row r="71994" spans="41:43" x14ac:dyDescent="0.3">
      <c r="AO71994" s="9"/>
      <c r="AP71994" s="9"/>
      <c r="AQ71994" s="9"/>
    </row>
    <row r="71995" spans="41:43" x14ac:dyDescent="0.3">
      <c r="AO71995" s="9"/>
      <c r="AP71995" s="9"/>
      <c r="AQ71995" s="9"/>
    </row>
    <row r="71996" spans="41:43" x14ac:dyDescent="0.3">
      <c r="AO71996" s="9"/>
      <c r="AP71996" s="9"/>
      <c r="AQ71996" s="9"/>
    </row>
    <row r="71997" spans="41:43" x14ac:dyDescent="0.3">
      <c r="AO71997" s="9"/>
      <c r="AP71997" s="9"/>
      <c r="AQ71997" s="9"/>
    </row>
    <row r="71998" spans="41:43" x14ac:dyDescent="0.3">
      <c r="AO71998" s="9"/>
      <c r="AP71998" s="9"/>
      <c r="AQ71998" s="9"/>
    </row>
    <row r="71999" spans="41:43" x14ac:dyDescent="0.3">
      <c r="AO71999" s="9"/>
      <c r="AP71999" s="9"/>
      <c r="AQ71999" s="9"/>
    </row>
    <row r="72000" spans="41:43" x14ac:dyDescent="0.3">
      <c r="AO72000" s="9"/>
      <c r="AP72000" s="9"/>
      <c r="AQ72000" s="9"/>
    </row>
    <row r="72001" spans="41:43" x14ac:dyDescent="0.3">
      <c r="AO72001" s="9"/>
      <c r="AP72001" s="9"/>
      <c r="AQ72001" s="9"/>
    </row>
    <row r="72002" spans="41:43" x14ac:dyDescent="0.3">
      <c r="AO72002" s="9"/>
      <c r="AP72002" s="9"/>
      <c r="AQ72002" s="9"/>
    </row>
    <row r="72003" spans="41:43" x14ac:dyDescent="0.3">
      <c r="AO72003" s="9"/>
      <c r="AP72003" s="9"/>
      <c r="AQ72003" s="9"/>
    </row>
    <row r="72004" spans="41:43" x14ac:dyDescent="0.3">
      <c r="AO72004" s="9"/>
      <c r="AP72004" s="9"/>
      <c r="AQ72004" s="9"/>
    </row>
    <row r="72005" spans="41:43" x14ac:dyDescent="0.3">
      <c r="AO72005" s="9"/>
      <c r="AP72005" s="9"/>
      <c r="AQ72005" s="9"/>
    </row>
    <row r="72006" spans="41:43" x14ac:dyDescent="0.3">
      <c r="AO72006" s="9"/>
      <c r="AP72006" s="9"/>
      <c r="AQ72006" s="9"/>
    </row>
    <row r="72007" spans="41:43" x14ac:dyDescent="0.3">
      <c r="AO72007" s="9"/>
      <c r="AP72007" s="9"/>
      <c r="AQ72007" s="9"/>
    </row>
    <row r="72008" spans="41:43" x14ac:dyDescent="0.3">
      <c r="AO72008" s="9"/>
      <c r="AP72008" s="9"/>
      <c r="AQ72008" s="9"/>
    </row>
    <row r="72009" spans="41:43" x14ac:dyDescent="0.3">
      <c r="AO72009" s="9"/>
      <c r="AP72009" s="9"/>
      <c r="AQ72009" s="9"/>
    </row>
    <row r="72010" spans="41:43" x14ac:dyDescent="0.3">
      <c r="AO72010" s="9"/>
      <c r="AP72010" s="9"/>
      <c r="AQ72010" s="9"/>
    </row>
    <row r="72011" spans="41:43" x14ac:dyDescent="0.3">
      <c r="AO72011" s="9"/>
      <c r="AP72011" s="9"/>
      <c r="AQ72011" s="9"/>
    </row>
    <row r="72012" spans="41:43" x14ac:dyDescent="0.3">
      <c r="AO72012" s="9"/>
      <c r="AP72012" s="9"/>
      <c r="AQ72012" s="9"/>
    </row>
    <row r="72013" spans="41:43" x14ac:dyDescent="0.3">
      <c r="AO72013" s="9"/>
      <c r="AP72013" s="9"/>
      <c r="AQ72013" s="9"/>
    </row>
    <row r="72014" spans="41:43" x14ac:dyDescent="0.3">
      <c r="AO72014" s="9"/>
      <c r="AP72014" s="9"/>
      <c r="AQ72014" s="9"/>
    </row>
    <row r="72015" spans="41:43" x14ac:dyDescent="0.3">
      <c r="AO72015" s="9"/>
      <c r="AP72015" s="9"/>
      <c r="AQ72015" s="9"/>
    </row>
    <row r="72016" spans="41:43" x14ac:dyDescent="0.3">
      <c r="AO72016" s="9"/>
      <c r="AP72016" s="9"/>
      <c r="AQ72016" s="9"/>
    </row>
    <row r="72017" spans="41:43" x14ac:dyDescent="0.3">
      <c r="AO72017" s="9"/>
      <c r="AP72017" s="9"/>
      <c r="AQ72017" s="9"/>
    </row>
    <row r="72018" spans="41:43" x14ac:dyDescent="0.3">
      <c r="AO72018" s="9"/>
      <c r="AP72018" s="9"/>
      <c r="AQ72018" s="9"/>
    </row>
    <row r="72019" spans="41:43" x14ac:dyDescent="0.3">
      <c r="AO72019" s="9"/>
      <c r="AP72019" s="9"/>
      <c r="AQ72019" s="9"/>
    </row>
    <row r="72020" spans="41:43" x14ac:dyDescent="0.3">
      <c r="AO72020" s="9"/>
      <c r="AP72020" s="9"/>
      <c r="AQ72020" s="9"/>
    </row>
    <row r="72021" spans="41:43" x14ac:dyDescent="0.3">
      <c r="AO72021" s="9"/>
      <c r="AP72021" s="9"/>
      <c r="AQ72021" s="9"/>
    </row>
    <row r="72022" spans="41:43" x14ac:dyDescent="0.3">
      <c r="AO72022" s="9"/>
      <c r="AP72022" s="9"/>
      <c r="AQ72022" s="9"/>
    </row>
    <row r="72023" spans="41:43" x14ac:dyDescent="0.3">
      <c r="AO72023" s="9"/>
      <c r="AP72023" s="9"/>
      <c r="AQ72023" s="9"/>
    </row>
    <row r="72024" spans="41:43" x14ac:dyDescent="0.3">
      <c r="AO72024" s="9"/>
      <c r="AP72024" s="9"/>
      <c r="AQ72024" s="9"/>
    </row>
    <row r="72025" spans="41:43" x14ac:dyDescent="0.3">
      <c r="AO72025" s="9"/>
      <c r="AP72025" s="9"/>
      <c r="AQ72025" s="9"/>
    </row>
    <row r="72026" spans="41:43" x14ac:dyDescent="0.3">
      <c r="AO72026" s="9"/>
      <c r="AP72026" s="9"/>
      <c r="AQ72026" s="9"/>
    </row>
    <row r="72027" spans="41:43" x14ac:dyDescent="0.3">
      <c r="AO72027" s="9"/>
      <c r="AP72027" s="9"/>
      <c r="AQ72027" s="9"/>
    </row>
    <row r="72028" spans="41:43" x14ac:dyDescent="0.3">
      <c r="AO72028" s="9"/>
      <c r="AP72028" s="9"/>
      <c r="AQ72028" s="9"/>
    </row>
    <row r="72029" spans="41:43" x14ac:dyDescent="0.3">
      <c r="AO72029" s="9"/>
      <c r="AP72029" s="9"/>
      <c r="AQ72029" s="9"/>
    </row>
    <row r="72030" spans="41:43" x14ac:dyDescent="0.3">
      <c r="AO72030" s="9"/>
      <c r="AP72030" s="9"/>
      <c r="AQ72030" s="9"/>
    </row>
    <row r="72031" spans="41:43" x14ac:dyDescent="0.3">
      <c r="AO72031" s="9"/>
      <c r="AP72031" s="9"/>
      <c r="AQ72031" s="9"/>
    </row>
    <row r="72032" spans="41:43" x14ac:dyDescent="0.3">
      <c r="AO72032" s="9"/>
      <c r="AP72032" s="9"/>
      <c r="AQ72032" s="9"/>
    </row>
    <row r="72033" spans="41:43" x14ac:dyDescent="0.3">
      <c r="AO72033" s="9"/>
      <c r="AP72033" s="9"/>
      <c r="AQ72033" s="9"/>
    </row>
    <row r="72034" spans="41:43" x14ac:dyDescent="0.3">
      <c r="AO72034" s="9"/>
      <c r="AP72034" s="9"/>
      <c r="AQ72034" s="9"/>
    </row>
    <row r="72035" spans="41:43" x14ac:dyDescent="0.3">
      <c r="AO72035" s="9"/>
      <c r="AP72035" s="9"/>
      <c r="AQ72035" s="9"/>
    </row>
    <row r="72036" spans="41:43" x14ac:dyDescent="0.3">
      <c r="AO72036" s="9"/>
      <c r="AP72036" s="9"/>
      <c r="AQ72036" s="9"/>
    </row>
    <row r="72037" spans="41:43" x14ac:dyDescent="0.3">
      <c r="AO72037" s="9"/>
      <c r="AP72037" s="9"/>
      <c r="AQ72037" s="9"/>
    </row>
    <row r="72038" spans="41:43" x14ac:dyDescent="0.3">
      <c r="AO72038" s="9"/>
      <c r="AP72038" s="9"/>
      <c r="AQ72038" s="9"/>
    </row>
    <row r="72039" spans="41:43" x14ac:dyDescent="0.3">
      <c r="AO72039" s="9"/>
      <c r="AP72039" s="9"/>
      <c r="AQ72039" s="9"/>
    </row>
    <row r="72040" spans="41:43" x14ac:dyDescent="0.3">
      <c r="AO72040" s="9"/>
      <c r="AP72040" s="9"/>
      <c r="AQ72040" s="9"/>
    </row>
    <row r="72041" spans="41:43" x14ac:dyDescent="0.3">
      <c r="AO72041" s="9"/>
      <c r="AP72041" s="9"/>
      <c r="AQ72041" s="9"/>
    </row>
    <row r="72042" spans="41:43" x14ac:dyDescent="0.3">
      <c r="AO72042" s="9"/>
      <c r="AP72042" s="9"/>
      <c r="AQ72042" s="9"/>
    </row>
    <row r="72043" spans="41:43" x14ac:dyDescent="0.3">
      <c r="AO72043" s="9"/>
      <c r="AP72043" s="9"/>
      <c r="AQ72043" s="9"/>
    </row>
    <row r="72044" spans="41:43" x14ac:dyDescent="0.3">
      <c r="AO72044" s="9"/>
      <c r="AP72044" s="9"/>
      <c r="AQ72044" s="9"/>
    </row>
    <row r="72045" spans="41:43" x14ac:dyDescent="0.3">
      <c r="AO72045" s="9"/>
      <c r="AP72045" s="9"/>
      <c r="AQ72045" s="9"/>
    </row>
    <row r="72046" spans="41:43" x14ac:dyDescent="0.3">
      <c r="AO72046" s="9"/>
      <c r="AP72046" s="9"/>
      <c r="AQ72046" s="9"/>
    </row>
    <row r="72047" spans="41:43" x14ac:dyDescent="0.3">
      <c r="AO72047" s="9"/>
      <c r="AP72047" s="9"/>
      <c r="AQ72047" s="9"/>
    </row>
    <row r="72048" spans="41:43" x14ac:dyDescent="0.3">
      <c r="AO72048" s="9"/>
      <c r="AP72048" s="9"/>
      <c r="AQ72048" s="9"/>
    </row>
    <row r="72049" spans="41:43" x14ac:dyDescent="0.3">
      <c r="AO72049" s="9"/>
      <c r="AP72049" s="9"/>
      <c r="AQ72049" s="9"/>
    </row>
    <row r="72050" spans="41:43" x14ac:dyDescent="0.3">
      <c r="AO72050" s="9"/>
      <c r="AP72050" s="9"/>
      <c r="AQ72050" s="9"/>
    </row>
    <row r="72051" spans="41:43" x14ac:dyDescent="0.3">
      <c r="AO72051" s="9"/>
      <c r="AP72051" s="9"/>
      <c r="AQ72051" s="9"/>
    </row>
    <row r="72052" spans="41:43" x14ac:dyDescent="0.3">
      <c r="AO72052" s="9"/>
      <c r="AP72052" s="9"/>
      <c r="AQ72052" s="9"/>
    </row>
    <row r="72053" spans="41:43" x14ac:dyDescent="0.3">
      <c r="AO72053" s="9"/>
      <c r="AP72053" s="9"/>
      <c r="AQ72053" s="9"/>
    </row>
    <row r="72054" spans="41:43" x14ac:dyDescent="0.3">
      <c r="AO72054" s="9"/>
      <c r="AP72054" s="9"/>
      <c r="AQ72054" s="9"/>
    </row>
    <row r="72055" spans="41:43" x14ac:dyDescent="0.3">
      <c r="AO72055" s="9"/>
      <c r="AP72055" s="9"/>
      <c r="AQ72055" s="9"/>
    </row>
    <row r="72056" spans="41:43" x14ac:dyDescent="0.3">
      <c r="AO72056" s="9"/>
      <c r="AP72056" s="9"/>
      <c r="AQ72056" s="9"/>
    </row>
    <row r="72057" spans="41:43" x14ac:dyDescent="0.3">
      <c r="AO72057" s="9"/>
      <c r="AP72057" s="9"/>
      <c r="AQ72057" s="9"/>
    </row>
    <row r="72058" spans="41:43" x14ac:dyDescent="0.3">
      <c r="AO72058" s="9"/>
      <c r="AP72058" s="9"/>
      <c r="AQ72058" s="9"/>
    </row>
    <row r="72059" spans="41:43" x14ac:dyDescent="0.3">
      <c r="AO72059" s="9"/>
      <c r="AP72059" s="9"/>
      <c r="AQ72059" s="9"/>
    </row>
    <row r="72060" spans="41:43" x14ac:dyDescent="0.3">
      <c r="AO72060" s="9"/>
      <c r="AP72060" s="9"/>
      <c r="AQ72060" s="9"/>
    </row>
    <row r="72061" spans="41:43" x14ac:dyDescent="0.3">
      <c r="AO72061" s="9"/>
      <c r="AP72061" s="9"/>
      <c r="AQ72061" s="9"/>
    </row>
    <row r="72062" spans="41:43" x14ac:dyDescent="0.3">
      <c r="AO72062" s="9"/>
      <c r="AP72062" s="9"/>
      <c r="AQ72062" s="9"/>
    </row>
    <row r="72063" spans="41:43" x14ac:dyDescent="0.3">
      <c r="AO72063" s="9"/>
      <c r="AP72063" s="9"/>
      <c r="AQ72063" s="9"/>
    </row>
    <row r="72064" spans="41:43" x14ac:dyDescent="0.3">
      <c r="AO72064" s="9"/>
      <c r="AP72064" s="9"/>
      <c r="AQ72064" s="9"/>
    </row>
    <row r="72065" spans="41:43" x14ac:dyDescent="0.3">
      <c r="AO72065" s="9"/>
      <c r="AP72065" s="9"/>
      <c r="AQ72065" s="9"/>
    </row>
    <row r="72066" spans="41:43" x14ac:dyDescent="0.3">
      <c r="AO72066" s="9"/>
      <c r="AP72066" s="9"/>
      <c r="AQ72066" s="9"/>
    </row>
    <row r="72067" spans="41:43" x14ac:dyDescent="0.3">
      <c r="AO72067" s="9"/>
      <c r="AP72067" s="9"/>
      <c r="AQ72067" s="9"/>
    </row>
    <row r="72068" spans="41:43" x14ac:dyDescent="0.3">
      <c r="AO72068" s="9"/>
      <c r="AP72068" s="9"/>
      <c r="AQ72068" s="9"/>
    </row>
    <row r="72069" spans="41:43" x14ac:dyDescent="0.3">
      <c r="AO72069" s="9"/>
      <c r="AP72069" s="9"/>
      <c r="AQ72069" s="9"/>
    </row>
    <row r="72070" spans="41:43" x14ac:dyDescent="0.3">
      <c r="AO72070" s="9"/>
      <c r="AP72070" s="9"/>
      <c r="AQ72070" s="9"/>
    </row>
    <row r="72071" spans="41:43" x14ac:dyDescent="0.3">
      <c r="AO72071" s="9"/>
      <c r="AP72071" s="9"/>
      <c r="AQ72071" s="9"/>
    </row>
    <row r="72072" spans="41:43" x14ac:dyDescent="0.3">
      <c r="AO72072" s="9"/>
      <c r="AP72072" s="9"/>
      <c r="AQ72072" s="9"/>
    </row>
    <row r="72073" spans="41:43" x14ac:dyDescent="0.3">
      <c r="AO72073" s="9"/>
      <c r="AP72073" s="9"/>
      <c r="AQ72073" s="9"/>
    </row>
    <row r="72074" spans="41:43" x14ac:dyDescent="0.3">
      <c r="AO72074" s="9"/>
      <c r="AP72074" s="9"/>
      <c r="AQ72074" s="9"/>
    </row>
    <row r="72075" spans="41:43" x14ac:dyDescent="0.3">
      <c r="AO72075" s="9"/>
      <c r="AP72075" s="9"/>
      <c r="AQ72075" s="9"/>
    </row>
    <row r="72076" spans="41:43" x14ac:dyDescent="0.3">
      <c r="AO72076" s="9"/>
      <c r="AP72076" s="9"/>
      <c r="AQ72076" s="9"/>
    </row>
    <row r="72077" spans="41:43" x14ac:dyDescent="0.3">
      <c r="AO72077" s="9"/>
      <c r="AP72077" s="9"/>
      <c r="AQ72077" s="9"/>
    </row>
    <row r="72078" spans="41:43" x14ac:dyDescent="0.3">
      <c r="AO72078" s="9"/>
      <c r="AP72078" s="9"/>
      <c r="AQ72078" s="9"/>
    </row>
    <row r="72079" spans="41:43" x14ac:dyDescent="0.3">
      <c r="AO72079" s="9"/>
      <c r="AP72079" s="9"/>
      <c r="AQ72079" s="9"/>
    </row>
    <row r="72080" spans="41:43" x14ac:dyDescent="0.3">
      <c r="AO72080" s="9"/>
      <c r="AP72080" s="9"/>
      <c r="AQ72080" s="9"/>
    </row>
    <row r="72081" spans="41:43" x14ac:dyDescent="0.3">
      <c r="AO72081" s="9"/>
      <c r="AP72081" s="9"/>
      <c r="AQ72081" s="9"/>
    </row>
    <row r="72082" spans="41:43" x14ac:dyDescent="0.3">
      <c r="AO72082" s="9"/>
      <c r="AP72082" s="9"/>
      <c r="AQ72082" s="9"/>
    </row>
    <row r="72083" spans="41:43" x14ac:dyDescent="0.3">
      <c r="AO72083" s="9"/>
      <c r="AP72083" s="9"/>
      <c r="AQ72083" s="9"/>
    </row>
    <row r="72084" spans="41:43" x14ac:dyDescent="0.3">
      <c r="AO72084" s="9"/>
      <c r="AP72084" s="9"/>
      <c r="AQ72084" s="9"/>
    </row>
    <row r="72085" spans="41:43" x14ac:dyDescent="0.3">
      <c r="AO72085" s="9"/>
      <c r="AP72085" s="9"/>
      <c r="AQ72085" s="9"/>
    </row>
    <row r="72086" spans="41:43" x14ac:dyDescent="0.3">
      <c r="AO72086" s="9"/>
      <c r="AP72086" s="9"/>
      <c r="AQ72086" s="9"/>
    </row>
    <row r="72087" spans="41:43" x14ac:dyDescent="0.3">
      <c r="AO72087" s="9"/>
      <c r="AP72087" s="9"/>
      <c r="AQ72087" s="9"/>
    </row>
    <row r="72088" spans="41:43" x14ac:dyDescent="0.3">
      <c r="AO72088" s="9"/>
      <c r="AP72088" s="9"/>
      <c r="AQ72088" s="9"/>
    </row>
    <row r="72089" spans="41:43" x14ac:dyDescent="0.3">
      <c r="AO72089" s="9"/>
      <c r="AP72089" s="9"/>
      <c r="AQ72089" s="9"/>
    </row>
    <row r="72090" spans="41:43" x14ac:dyDescent="0.3">
      <c r="AO72090" s="9"/>
      <c r="AP72090" s="9"/>
      <c r="AQ72090" s="9"/>
    </row>
    <row r="72091" spans="41:43" x14ac:dyDescent="0.3">
      <c r="AO72091" s="9"/>
      <c r="AP72091" s="9"/>
      <c r="AQ72091" s="9"/>
    </row>
    <row r="72092" spans="41:43" x14ac:dyDescent="0.3">
      <c r="AO72092" s="9"/>
      <c r="AP72092" s="9"/>
      <c r="AQ72092" s="9"/>
    </row>
    <row r="72093" spans="41:43" x14ac:dyDescent="0.3">
      <c r="AO72093" s="9"/>
      <c r="AP72093" s="9"/>
      <c r="AQ72093" s="9"/>
    </row>
    <row r="72094" spans="41:43" x14ac:dyDescent="0.3">
      <c r="AO72094" s="9"/>
      <c r="AP72094" s="9"/>
      <c r="AQ72094" s="9"/>
    </row>
    <row r="72095" spans="41:43" x14ac:dyDescent="0.3">
      <c r="AO72095" s="9"/>
      <c r="AP72095" s="9"/>
      <c r="AQ72095" s="9"/>
    </row>
    <row r="72096" spans="41:43" x14ac:dyDescent="0.3">
      <c r="AO72096" s="9"/>
      <c r="AP72096" s="9"/>
      <c r="AQ72096" s="9"/>
    </row>
    <row r="72097" spans="41:43" x14ac:dyDescent="0.3">
      <c r="AO72097" s="9"/>
      <c r="AP72097" s="9"/>
      <c r="AQ72097" s="9"/>
    </row>
    <row r="72098" spans="41:43" x14ac:dyDescent="0.3">
      <c r="AO72098" s="9"/>
      <c r="AP72098" s="9"/>
      <c r="AQ72098" s="9"/>
    </row>
    <row r="72099" spans="41:43" x14ac:dyDescent="0.3">
      <c r="AO72099" s="9"/>
      <c r="AP72099" s="9"/>
      <c r="AQ72099" s="9"/>
    </row>
    <row r="72100" spans="41:43" x14ac:dyDescent="0.3">
      <c r="AO72100" s="9"/>
      <c r="AP72100" s="9"/>
      <c r="AQ72100" s="9"/>
    </row>
    <row r="72101" spans="41:43" x14ac:dyDescent="0.3">
      <c r="AO72101" s="9"/>
      <c r="AP72101" s="9"/>
      <c r="AQ72101" s="9"/>
    </row>
    <row r="72102" spans="41:43" x14ac:dyDescent="0.3">
      <c r="AO72102" s="9"/>
      <c r="AP72102" s="9"/>
      <c r="AQ72102" s="9"/>
    </row>
    <row r="72103" spans="41:43" x14ac:dyDescent="0.3">
      <c r="AO72103" s="9"/>
      <c r="AP72103" s="9"/>
      <c r="AQ72103" s="9"/>
    </row>
    <row r="72104" spans="41:43" x14ac:dyDescent="0.3">
      <c r="AO72104" s="9"/>
      <c r="AP72104" s="9"/>
      <c r="AQ72104" s="9"/>
    </row>
    <row r="72105" spans="41:43" x14ac:dyDescent="0.3">
      <c r="AO72105" s="9"/>
      <c r="AP72105" s="9"/>
      <c r="AQ72105" s="9"/>
    </row>
    <row r="72106" spans="41:43" x14ac:dyDescent="0.3">
      <c r="AO72106" s="9"/>
      <c r="AP72106" s="9"/>
      <c r="AQ72106" s="9"/>
    </row>
    <row r="72107" spans="41:43" x14ac:dyDescent="0.3">
      <c r="AO72107" s="9"/>
      <c r="AP72107" s="9"/>
      <c r="AQ72107" s="9"/>
    </row>
    <row r="72108" spans="41:43" x14ac:dyDescent="0.3">
      <c r="AO72108" s="9"/>
      <c r="AP72108" s="9"/>
      <c r="AQ72108" s="9"/>
    </row>
    <row r="72109" spans="41:43" x14ac:dyDescent="0.3">
      <c r="AO72109" s="9"/>
      <c r="AP72109" s="9"/>
      <c r="AQ72109" s="9"/>
    </row>
    <row r="72110" spans="41:43" x14ac:dyDescent="0.3">
      <c r="AO72110" s="9"/>
      <c r="AP72110" s="9"/>
      <c r="AQ72110" s="9"/>
    </row>
    <row r="72111" spans="41:43" x14ac:dyDescent="0.3">
      <c r="AO72111" s="9"/>
      <c r="AP72111" s="9"/>
      <c r="AQ72111" s="9"/>
    </row>
    <row r="72112" spans="41:43" x14ac:dyDescent="0.3">
      <c r="AO72112" s="9"/>
      <c r="AP72112" s="9"/>
      <c r="AQ72112" s="9"/>
    </row>
    <row r="72113" spans="41:43" x14ac:dyDescent="0.3">
      <c r="AO72113" s="9"/>
      <c r="AP72113" s="9"/>
      <c r="AQ72113" s="9"/>
    </row>
    <row r="72114" spans="41:43" x14ac:dyDescent="0.3">
      <c r="AO72114" s="9"/>
      <c r="AP72114" s="9"/>
      <c r="AQ72114" s="9"/>
    </row>
    <row r="72115" spans="41:43" x14ac:dyDescent="0.3">
      <c r="AO72115" s="9"/>
      <c r="AP72115" s="9"/>
      <c r="AQ72115" s="9"/>
    </row>
    <row r="72116" spans="41:43" x14ac:dyDescent="0.3">
      <c r="AO72116" s="9"/>
      <c r="AP72116" s="9"/>
      <c r="AQ72116" s="9"/>
    </row>
    <row r="72117" spans="41:43" x14ac:dyDescent="0.3">
      <c r="AO72117" s="9"/>
      <c r="AP72117" s="9"/>
      <c r="AQ72117" s="9"/>
    </row>
    <row r="72118" spans="41:43" x14ac:dyDescent="0.3">
      <c r="AO72118" s="9"/>
      <c r="AP72118" s="9"/>
      <c r="AQ72118" s="9"/>
    </row>
    <row r="72119" spans="41:43" x14ac:dyDescent="0.3">
      <c r="AO72119" s="9"/>
      <c r="AP72119" s="9"/>
      <c r="AQ72119" s="9"/>
    </row>
    <row r="72120" spans="41:43" x14ac:dyDescent="0.3">
      <c r="AO72120" s="9"/>
      <c r="AP72120" s="9"/>
      <c r="AQ72120" s="9"/>
    </row>
    <row r="72121" spans="41:43" x14ac:dyDescent="0.3">
      <c r="AO72121" s="9"/>
      <c r="AP72121" s="9"/>
      <c r="AQ72121" s="9"/>
    </row>
    <row r="72122" spans="41:43" x14ac:dyDescent="0.3">
      <c r="AO72122" s="9"/>
      <c r="AP72122" s="9"/>
      <c r="AQ72122" s="9"/>
    </row>
    <row r="72123" spans="41:43" x14ac:dyDescent="0.3">
      <c r="AO72123" s="9"/>
      <c r="AP72123" s="9"/>
      <c r="AQ72123" s="9"/>
    </row>
    <row r="72124" spans="41:43" x14ac:dyDescent="0.3">
      <c r="AO72124" s="9"/>
      <c r="AP72124" s="9"/>
      <c r="AQ72124" s="9"/>
    </row>
    <row r="72125" spans="41:43" x14ac:dyDescent="0.3">
      <c r="AO72125" s="9"/>
      <c r="AP72125" s="9"/>
      <c r="AQ72125" s="9"/>
    </row>
    <row r="72126" spans="41:43" x14ac:dyDescent="0.3">
      <c r="AO72126" s="9"/>
      <c r="AP72126" s="9"/>
      <c r="AQ72126" s="9"/>
    </row>
    <row r="72127" spans="41:43" x14ac:dyDescent="0.3">
      <c r="AO72127" s="9"/>
      <c r="AP72127" s="9"/>
      <c r="AQ72127" s="9"/>
    </row>
    <row r="72128" spans="41:43" x14ac:dyDescent="0.3">
      <c r="AO72128" s="9"/>
      <c r="AP72128" s="9"/>
      <c r="AQ72128" s="9"/>
    </row>
    <row r="72129" spans="41:43" x14ac:dyDescent="0.3">
      <c r="AO72129" s="9"/>
      <c r="AP72129" s="9"/>
      <c r="AQ72129" s="9"/>
    </row>
    <row r="72130" spans="41:43" x14ac:dyDescent="0.3">
      <c r="AO72130" s="9"/>
      <c r="AP72130" s="9"/>
      <c r="AQ72130" s="9"/>
    </row>
    <row r="72131" spans="41:43" x14ac:dyDescent="0.3">
      <c r="AO72131" s="9"/>
      <c r="AP72131" s="9"/>
      <c r="AQ72131" s="9"/>
    </row>
    <row r="72132" spans="41:43" x14ac:dyDescent="0.3">
      <c r="AO72132" s="9"/>
      <c r="AP72132" s="9"/>
      <c r="AQ72132" s="9"/>
    </row>
    <row r="72133" spans="41:43" x14ac:dyDescent="0.3">
      <c r="AO72133" s="9"/>
      <c r="AP72133" s="9"/>
      <c r="AQ72133" s="9"/>
    </row>
    <row r="72134" spans="41:43" x14ac:dyDescent="0.3">
      <c r="AO72134" s="9"/>
      <c r="AP72134" s="9"/>
      <c r="AQ72134" s="9"/>
    </row>
    <row r="72135" spans="41:43" x14ac:dyDescent="0.3">
      <c r="AO72135" s="9"/>
      <c r="AP72135" s="9"/>
      <c r="AQ72135" s="9"/>
    </row>
    <row r="72136" spans="41:43" x14ac:dyDescent="0.3">
      <c r="AO72136" s="9"/>
      <c r="AP72136" s="9"/>
      <c r="AQ72136" s="9"/>
    </row>
    <row r="72137" spans="41:43" x14ac:dyDescent="0.3">
      <c r="AO72137" s="9"/>
      <c r="AP72137" s="9"/>
      <c r="AQ72137" s="9"/>
    </row>
    <row r="72138" spans="41:43" x14ac:dyDescent="0.3">
      <c r="AO72138" s="9"/>
      <c r="AP72138" s="9"/>
      <c r="AQ72138" s="9"/>
    </row>
    <row r="72139" spans="41:43" x14ac:dyDescent="0.3">
      <c r="AO72139" s="9"/>
      <c r="AP72139" s="9"/>
      <c r="AQ72139" s="9"/>
    </row>
    <row r="72140" spans="41:43" x14ac:dyDescent="0.3">
      <c r="AO72140" s="9"/>
      <c r="AP72140" s="9"/>
      <c r="AQ72140" s="9"/>
    </row>
    <row r="72141" spans="41:43" x14ac:dyDescent="0.3">
      <c r="AO72141" s="9"/>
      <c r="AP72141" s="9"/>
      <c r="AQ72141" s="9"/>
    </row>
    <row r="72142" spans="41:43" x14ac:dyDescent="0.3">
      <c r="AO72142" s="9"/>
      <c r="AP72142" s="9"/>
      <c r="AQ72142" s="9"/>
    </row>
    <row r="72143" spans="41:43" x14ac:dyDescent="0.3">
      <c r="AO72143" s="9"/>
      <c r="AP72143" s="9"/>
      <c r="AQ72143" s="9"/>
    </row>
    <row r="72144" spans="41:43" x14ac:dyDescent="0.3">
      <c r="AO72144" s="9"/>
      <c r="AP72144" s="9"/>
      <c r="AQ72144" s="9"/>
    </row>
    <row r="72145" spans="41:43" x14ac:dyDescent="0.3">
      <c r="AO72145" s="9"/>
      <c r="AP72145" s="9"/>
      <c r="AQ72145" s="9"/>
    </row>
    <row r="72146" spans="41:43" x14ac:dyDescent="0.3">
      <c r="AO72146" s="9"/>
      <c r="AP72146" s="9"/>
      <c r="AQ72146" s="9"/>
    </row>
    <row r="72147" spans="41:43" x14ac:dyDescent="0.3">
      <c r="AO72147" s="9"/>
      <c r="AP72147" s="9"/>
      <c r="AQ72147" s="9"/>
    </row>
    <row r="72148" spans="41:43" x14ac:dyDescent="0.3">
      <c r="AO72148" s="9"/>
      <c r="AP72148" s="9"/>
      <c r="AQ72148" s="9"/>
    </row>
    <row r="72149" spans="41:43" x14ac:dyDescent="0.3">
      <c r="AO72149" s="9"/>
      <c r="AP72149" s="9"/>
      <c r="AQ72149" s="9"/>
    </row>
    <row r="72150" spans="41:43" x14ac:dyDescent="0.3">
      <c r="AO72150" s="9"/>
      <c r="AP72150" s="9"/>
      <c r="AQ72150" s="9"/>
    </row>
    <row r="72151" spans="41:43" x14ac:dyDescent="0.3">
      <c r="AO72151" s="9"/>
      <c r="AP72151" s="9"/>
      <c r="AQ72151" s="9"/>
    </row>
    <row r="72152" spans="41:43" x14ac:dyDescent="0.3">
      <c r="AO72152" s="9"/>
      <c r="AP72152" s="9"/>
      <c r="AQ72152" s="9"/>
    </row>
    <row r="72153" spans="41:43" x14ac:dyDescent="0.3">
      <c r="AO72153" s="9"/>
      <c r="AP72153" s="9"/>
      <c r="AQ72153" s="9"/>
    </row>
    <row r="72154" spans="41:43" x14ac:dyDescent="0.3">
      <c r="AO72154" s="9"/>
      <c r="AP72154" s="9"/>
      <c r="AQ72154" s="9"/>
    </row>
    <row r="72155" spans="41:43" x14ac:dyDescent="0.3">
      <c r="AO72155" s="9"/>
      <c r="AP72155" s="9"/>
      <c r="AQ72155" s="9"/>
    </row>
    <row r="72156" spans="41:43" x14ac:dyDescent="0.3">
      <c r="AO72156" s="9"/>
      <c r="AP72156" s="9"/>
      <c r="AQ72156" s="9"/>
    </row>
    <row r="72157" spans="41:43" x14ac:dyDescent="0.3">
      <c r="AO72157" s="9"/>
      <c r="AP72157" s="9"/>
      <c r="AQ72157" s="9"/>
    </row>
    <row r="72158" spans="41:43" x14ac:dyDescent="0.3">
      <c r="AO72158" s="9"/>
      <c r="AP72158" s="9"/>
      <c r="AQ72158" s="9"/>
    </row>
    <row r="72159" spans="41:43" x14ac:dyDescent="0.3">
      <c r="AO72159" s="9"/>
      <c r="AP72159" s="9"/>
      <c r="AQ72159" s="9"/>
    </row>
    <row r="72160" spans="41:43" x14ac:dyDescent="0.3">
      <c r="AO72160" s="9"/>
      <c r="AP72160" s="9"/>
      <c r="AQ72160" s="9"/>
    </row>
    <row r="72161" spans="41:43" x14ac:dyDescent="0.3">
      <c r="AO72161" s="9"/>
      <c r="AP72161" s="9"/>
      <c r="AQ72161" s="9"/>
    </row>
    <row r="72162" spans="41:43" x14ac:dyDescent="0.3">
      <c r="AO72162" s="9"/>
      <c r="AP72162" s="9"/>
      <c r="AQ72162" s="9"/>
    </row>
    <row r="72163" spans="41:43" x14ac:dyDescent="0.3">
      <c r="AO72163" s="9"/>
      <c r="AP72163" s="9"/>
      <c r="AQ72163" s="9"/>
    </row>
    <row r="72164" spans="41:43" x14ac:dyDescent="0.3">
      <c r="AO72164" s="9"/>
      <c r="AP72164" s="9"/>
      <c r="AQ72164" s="9"/>
    </row>
    <row r="72165" spans="41:43" x14ac:dyDescent="0.3">
      <c r="AO72165" s="9"/>
      <c r="AP72165" s="9"/>
      <c r="AQ72165" s="9"/>
    </row>
    <row r="72166" spans="41:43" x14ac:dyDescent="0.3">
      <c r="AO72166" s="9"/>
      <c r="AP72166" s="9"/>
      <c r="AQ72166" s="9"/>
    </row>
    <row r="72167" spans="41:43" x14ac:dyDescent="0.3">
      <c r="AO72167" s="9"/>
      <c r="AP72167" s="9"/>
      <c r="AQ72167" s="9"/>
    </row>
    <row r="72168" spans="41:43" x14ac:dyDescent="0.3">
      <c r="AO72168" s="9"/>
      <c r="AP72168" s="9"/>
      <c r="AQ72168" s="9"/>
    </row>
    <row r="72169" spans="41:43" x14ac:dyDescent="0.3">
      <c r="AO72169" s="9"/>
      <c r="AP72169" s="9"/>
      <c r="AQ72169" s="9"/>
    </row>
    <row r="72170" spans="41:43" x14ac:dyDescent="0.3">
      <c r="AO72170" s="9"/>
      <c r="AP72170" s="9"/>
      <c r="AQ72170" s="9"/>
    </row>
    <row r="72171" spans="41:43" x14ac:dyDescent="0.3">
      <c r="AO72171" s="9"/>
      <c r="AP72171" s="9"/>
      <c r="AQ72171" s="9"/>
    </row>
    <row r="72172" spans="41:43" x14ac:dyDescent="0.3">
      <c r="AO72172" s="9"/>
      <c r="AP72172" s="9"/>
      <c r="AQ72172" s="9"/>
    </row>
    <row r="72173" spans="41:43" x14ac:dyDescent="0.3">
      <c r="AO72173" s="9"/>
      <c r="AP72173" s="9"/>
      <c r="AQ72173" s="9"/>
    </row>
    <row r="72174" spans="41:43" x14ac:dyDescent="0.3">
      <c r="AO72174" s="9"/>
      <c r="AP72174" s="9"/>
      <c r="AQ72174" s="9"/>
    </row>
    <row r="72175" spans="41:43" x14ac:dyDescent="0.3">
      <c r="AO72175" s="9"/>
      <c r="AP72175" s="9"/>
      <c r="AQ72175" s="9"/>
    </row>
    <row r="72176" spans="41:43" x14ac:dyDescent="0.3">
      <c r="AO72176" s="9"/>
      <c r="AP72176" s="9"/>
      <c r="AQ72176" s="9"/>
    </row>
    <row r="72177" spans="41:43" x14ac:dyDescent="0.3">
      <c r="AO72177" s="9"/>
      <c r="AP72177" s="9"/>
      <c r="AQ72177" s="9"/>
    </row>
    <row r="72178" spans="41:43" x14ac:dyDescent="0.3">
      <c r="AO72178" s="9"/>
      <c r="AP72178" s="9"/>
      <c r="AQ72178" s="9"/>
    </row>
    <row r="72179" spans="41:43" x14ac:dyDescent="0.3">
      <c r="AO72179" s="9"/>
      <c r="AP72179" s="9"/>
      <c r="AQ72179" s="9"/>
    </row>
    <row r="72180" spans="41:43" x14ac:dyDescent="0.3">
      <c r="AO72180" s="9"/>
      <c r="AP72180" s="9"/>
      <c r="AQ72180" s="9"/>
    </row>
    <row r="72181" spans="41:43" x14ac:dyDescent="0.3">
      <c r="AO72181" s="9"/>
      <c r="AP72181" s="9"/>
      <c r="AQ72181" s="9"/>
    </row>
    <row r="72182" spans="41:43" x14ac:dyDescent="0.3">
      <c r="AO72182" s="9"/>
      <c r="AP72182" s="9"/>
      <c r="AQ72182" s="9"/>
    </row>
    <row r="72183" spans="41:43" x14ac:dyDescent="0.3">
      <c r="AO72183" s="9"/>
      <c r="AP72183" s="9"/>
      <c r="AQ72183" s="9"/>
    </row>
    <row r="72184" spans="41:43" x14ac:dyDescent="0.3">
      <c r="AO72184" s="9"/>
      <c r="AP72184" s="9"/>
      <c r="AQ72184" s="9"/>
    </row>
    <row r="72185" spans="41:43" x14ac:dyDescent="0.3">
      <c r="AO72185" s="9"/>
      <c r="AP72185" s="9"/>
      <c r="AQ72185" s="9"/>
    </row>
    <row r="72186" spans="41:43" x14ac:dyDescent="0.3">
      <c r="AO72186" s="9"/>
      <c r="AP72186" s="9"/>
      <c r="AQ72186" s="9"/>
    </row>
    <row r="72187" spans="41:43" x14ac:dyDescent="0.3">
      <c r="AO72187" s="9"/>
      <c r="AP72187" s="9"/>
      <c r="AQ72187" s="9"/>
    </row>
    <row r="72188" spans="41:43" x14ac:dyDescent="0.3">
      <c r="AO72188" s="9"/>
      <c r="AP72188" s="9"/>
      <c r="AQ72188" s="9"/>
    </row>
    <row r="72189" spans="41:43" x14ac:dyDescent="0.3">
      <c r="AO72189" s="9"/>
      <c r="AP72189" s="9"/>
      <c r="AQ72189" s="9"/>
    </row>
    <row r="72190" spans="41:43" x14ac:dyDescent="0.3">
      <c r="AO72190" s="9"/>
      <c r="AP72190" s="9"/>
      <c r="AQ72190" s="9"/>
    </row>
    <row r="72191" spans="41:43" x14ac:dyDescent="0.3">
      <c r="AO72191" s="9"/>
      <c r="AP72191" s="9"/>
      <c r="AQ72191" s="9"/>
    </row>
    <row r="72192" spans="41:43" x14ac:dyDescent="0.3">
      <c r="AO72192" s="9"/>
      <c r="AP72192" s="9"/>
      <c r="AQ72192" s="9"/>
    </row>
    <row r="72193" spans="41:43" x14ac:dyDescent="0.3">
      <c r="AO72193" s="9"/>
      <c r="AP72193" s="9"/>
      <c r="AQ72193" s="9"/>
    </row>
    <row r="72194" spans="41:43" x14ac:dyDescent="0.3">
      <c r="AO72194" s="9"/>
      <c r="AP72194" s="9"/>
      <c r="AQ72194" s="9"/>
    </row>
    <row r="72195" spans="41:43" x14ac:dyDescent="0.3">
      <c r="AO72195" s="9"/>
      <c r="AP72195" s="9"/>
      <c r="AQ72195" s="9"/>
    </row>
    <row r="72196" spans="41:43" x14ac:dyDescent="0.3">
      <c r="AO72196" s="9"/>
      <c r="AP72196" s="9"/>
      <c r="AQ72196" s="9"/>
    </row>
    <row r="72197" spans="41:43" x14ac:dyDescent="0.3">
      <c r="AO72197" s="9"/>
      <c r="AP72197" s="9"/>
      <c r="AQ72197" s="9"/>
    </row>
    <row r="72198" spans="41:43" x14ac:dyDescent="0.3">
      <c r="AO72198" s="9"/>
      <c r="AP72198" s="9"/>
      <c r="AQ72198" s="9"/>
    </row>
    <row r="72199" spans="41:43" x14ac:dyDescent="0.3">
      <c r="AO72199" s="9"/>
      <c r="AP72199" s="9"/>
      <c r="AQ72199" s="9"/>
    </row>
    <row r="72200" spans="41:43" x14ac:dyDescent="0.3">
      <c r="AO72200" s="9"/>
      <c r="AP72200" s="9"/>
      <c r="AQ72200" s="9"/>
    </row>
    <row r="72201" spans="41:43" x14ac:dyDescent="0.3">
      <c r="AO72201" s="9"/>
      <c r="AP72201" s="9"/>
      <c r="AQ72201" s="9"/>
    </row>
    <row r="72202" spans="41:43" x14ac:dyDescent="0.3">
      <c r="AO72202" s="9"/>
      <c r="AP72202" s="9"/>
      <c r="AQ72202" s="9"/>
    </row>
    <row r="72203" spans="41:43" x14ac:dyDescent="0.3">
      <c r="AO72203" s="9"/>
      <c r="AP72203" s="9"/>
      <c r="AQ72203" s="9"/>
    </row>
    <row r="72204" spans="41:43" x14ac:dyDescent="0.3">
      <c r="AO72204" s="9"/>
      <c r="AP72204" s="9"/>
      <c r="AQ72204" s="9"/>
    </row>
    <row r="72205" spans="41:43" x14ac:dyDescent="0.3">
      <c r="AO72205" s="9"/>
      <c r="AP72205" s="9"/>
      <c r="AQ72205" s="9"/>
    </row>
    <row r="72206" spans="41:43" x14ac:dyDescent="0.3">
      <c r="AO72206" s="9"/>
      <c r="AP72206" s="9"/>
      <c r="AQ72206" s="9"/>
    </row>
    <row r="72207" spans="41:43" x14ac:dyDescent="0.3">
      <c r="AO72207" s="9"/>
      <c r="AP72207" s="9"/>
      <c r="AQ72207" s="9"/>
    </row>
    <row r="72208" spans="41:43" x14ac:dyDescent="0.3">
      <c r="AO72208" s="9"/>
      <c r="AP72208" s="9"/>
      <c r="AQ72208" s="9"/>
    </row>
    <row r="72209" spans="41:43" x14ac:dyDescent="0.3">
      <c r="AO72209" s="9"/>
      <c r="AP72209" s="9"/>
      <c r="AQ72209" s="9"/>
    </row>
    <row r="72210" spans="41:43" x14ac:dyDescent="0.3">
      <c r="AO72210" s="9"/>
      <c r="AP72210" s="9"/>
      <c r="AQ72210" s="9"/>
    </row>
    <row r="72211" spans="41:43" x14ac:dyDescent="0.3">
      <c r="AO72211" s="9"/>
      <c r="AP72211" s="9"/>
      <c r="AQ72211" s="9"/>
    </row>
    <row r="72212" spans="41:43" x14ac:dyDescent="0.3">
      <c r="AO72212" s="9"/>
      <c r="AP72212" s="9"/>
      <c r="AQ72212" s="9"/>
    </row>
    <row r="72213" spans="41:43" x14ac:dyDescent="0.3">
      <c r="AO72213" s="9"/>
      <c r="AP72213" s="9"/>
      <c r="AQ72213" s="9"/>
    </row>
    <row r="72214" spans="41:43" x14ac:dyDescent="0.3">
      <c r="AO72214" s="9"/>
      <c r="AP72214" s="9"/>
      <c r="AQ72214" s="9"/>
    </row>
    <row r="72215" spans="41:43" x14ac:dyDescent="0.3">
      <c r="AO72215" s="9"/>
      <c r="AP72215" s="9"/>
      <c r="AQ72215" s="9"/>
    </row>
    <row r="72216" spans="41:43" x14ac:dyDescent="0.3">
      <c r="AO72216" s="9"/>
      <c r="AP72216" s="9"/>
      <c r="AQ72216" s="9"/>
    </row>
    <row r="72217" spans="41:43" x14ac:dyDescent="0.3">
      <c r="AO72217" s="9"/>
      <c r="AP72217" s="9"/>
      <c r="AQ72217" s="9"/>
    </row>
    <row r="72218" spans="41:43" x14ac:dyDescent="0.3">
      <c r="AO72218" s="9"/>
      <c r="AP72218" s="9"/>
      <c r="AQ72218" s="9"/>
    </row>
    <row r="72219" spans="41:43" x14ac:dyDescent="0.3">
      <c r="AO72219" s="9"/>
      <c r="AP72219" s="9"/>
      <c r="AQ72219" s="9"/>
    </row>
    <row r="72220" spans="41:43" x14ac:dyDescent="0.3">
      <c r="AO72220" s="9"/>
      <c r="AP72220" s="9"/>
      <c r="AQ72220" s="9"/>
    </row>
    <row r="72221" spans="41:43" x14ac:dyDescent="0.3">
      <c r="AO72221" s="9"/>
      <c r="AP72221" s="9"/>
      <c r="AQ72221" s="9"/>
    </row>
    <row r="72222" spans="41:43" x14ac:dyDescent="0.3">
      <c r="AO72222" s="9"/>
      <c r="AP72222" s="9"/>
      <c r="AQ72222" s="9"/>
    </row>
    <row r="72223" spans="41:43" x14ac:dyDescent="0.3">
      <c r="AO72223" s="9"/>
      <c r="AP72223" s="9"/>
      <c r="AQ72223" s="9"/>
    </row>
    <row r="72224" spans="41:43" x14ac:dyDescent="0.3">
      <c r="AO72224" s="9"/>
      <c r="AP72224" s="9"/>
      <c r="AQ72224" s="9"/>
    </row>
    <row r="72225" spans="41:43" x14ac:dyDescent="0.3">
      <c r="AO72225" s="9"/>
      <c r="AP72225" s="9"/>
      <c r="AQ72225" s="9"/>
    </row>
    <row r="72226" spans="41:43" x14ac:dyDescent="0.3">
      <c r="AO72226" s="9"/>
      <c r="AP72226" s="9"/>
      <c r="AQ72226" s="9"/>
    </row>
    <row r="72227" spans="41:43" x14ac:dyDescent="0.3">
      <c r="AO72227" s="9"/>
      <c r="AP72227" s="9"/>
      <c r="AQ72227" s="9"/>
    </row>
    <row r="72228" spans="41:43" x14ac:dyDescent="0.3">
      <c r="AO72228" s="9"/>
      <c r="AP72228" s="9"/>
      <c r="AQ72228" s="9"/>
    </row>
    <row r="72229" spans="41:43" x14ac:dyDescent="0.3">
      <c r="AO72229" s="9"/>
      <c r="AP72229" s="9"/>
      <c r="AQ72229" s="9"/>
    </row>
    <row r="72230" spans="41:43" x14ac:dyDescent="0.3">
      <c r="AO72230" s="9"/>
      <c r="AP72230" s="9"/>
      <c r="AQ72230" s="9"/>
    </row>
    <row r="72231" spans="41:43" x14ac:dyDescent="0.3">
      <c r="AO72231" s="9"/>
      <c r="AP72231" s="9"/>
      <c r="AQ72231" s="9"/>
    </row>
    <row r="72232" spans="41:43" x14ac:dyDescent="0.3">
      <c r="AO72232" s="9"/>
      <c r="AP72232" s="9"/>
      <c r="AQ72232" s="9"/>
    </row>
    <row r="72233" spans="41:43" x14ac:dyDescent="0.3">
      <c r="AO72233" s="9"/>
      <c r="AP72233" s="9"/>
      <c r="AQ72233" s="9"/>
    </row>
    <row r="72234" spans="41:43" x14ac:dyDescent="0.3">
      <c r="AO72234" s="9"/>
      <c r="AP72234" s="9"/>
      <c r="AQ72234" s="9"/>
    </row>
    <row r="72235" spans="41:43" x14ac:dyDescent="0.3">
      <c r="AO72235" s="9"/>
      <c r="AP72235" s="9"/>
      <c r="AQ72235" s="9"/>
    </row>
    <row r="72236" spans="41:43" x14ac:dyDescent="0.3">
      <c r="AO72236" s="9"/>
      <c r="AP72236" s="9"/>
      <c r="AQ72236" s="9"/>
    </row>
    <row r="72237" spans="41:43" x14ac:dyDescent="0.3">
      <c r="AO72237" s="9"/>
      <c r="AP72237" s="9"/>
      <c r="AQ72237" s="9"/>
    </row>
    <row r="72238" spans="41:43" x14ac:dyDescent="0.3">
      <c r="AO72238" s="9"/>
      <c r="AP72238" s="9"/>
      <c r="AQ72238" s="9"/>
    </row>
    <row r="72239" spans="41:43" x14ac:dyDescent="0.3">
      <c r="AO72239" s="9"/>
      <c r="AP72239" s="9"/>
      <c r="AQ72239" s="9"/>
    </row>
    <row r="72240" spans="41:43" x14ac:dyDescent="0.3">
      <c r="AO72240" s="9"/>
      <c r="AP72240" s="9"/>
      <c r="AQ72240" s="9"/>
    </row>
    <row r="72241" spans="41:43" x14ac:dyDescent="0.3">
      <c r="AO72241" s="9"/>
      <c r="AP72241" s="9"/>
      <c r="AQ72241" s="9"/>
    </row>
    <row r="72242" spans="41:43" x14ac:dyDescent="0.3">
      <c r="AO72242" s="9"/>
      <c r="AP72242" s="9"/>
      <c r="AQ72242" s="9"/>
    </row>
    <row r="72243" spans="41:43" x14ac:dyDescent="0.3">
      <c r="AO72243" s="9"/>
      <c r="AP72243" s="9"/>
      <c r="AQ72243" s="9"/>
    </row>
    <row r="72244" spans="41:43" x14ac:dyDescent="0.3">
      <c r="AO72244" s="9"/>
      <c r="AP72244" s="9"/>
      <c r="AQ72244" s="9"/>
    </row>
    <row r="72245" spans="41:43" x14ac:dyDescent="0.3">
      <c r="AO72245" s="9"/>
      <c r="AP72245" s="9"/>
      <c r="AQ72245" s="9"/>
    </row>
    <row r="72246" spans="41:43" x14ac:dyDescent="0.3">
      <c r="AO72246" s="9"/>
      <c r="AP72246" s="9"/>
      <c r="AQ72246" s="9"/>
    </row>
    <row r="72247" spans="41:43" x14ac:dyDescent="0.3">
      <c r="AO72247" s="9"/>
      <c r="AP72247" s="9"/>
      <c r="AQ72247" s="9"/>
    </row>
    <row r="72248" spans="41:43" x14ac:dyDescent="0.3">
      <c r="AO72248" s="9"/>
      <c r="AP72248" s="9"/>
      <c r="AQ72248" s="9"/>
    </row>
    <row r="72249" spans="41:43" x14ac:dyDescent="0.3">
      <c r="AO72249" s="9"/>
      <c r="AP72249" s="9"/>
      <c r="AQ72249" s="9"/>
    </row>
    <row r="72250" spans="41:43" x14ac:dyDescent="0.3">
      <c r="AO72250" s="9"/>
      <c r="AP72250" s="9"/>
      <c r="AQ72250" s="9"/>
    </row>
    <row r="72251" spans="41:43" x14ac:dyDescent="0.3">
      <c r="AO72251" s="9"/>
      <c r="AP72251" s="9"/>
      <c r="AQ72251" s="9"/>
    </row>
    <row r="72252" spans="41:43" x14ac:dyDescent="0.3">
      <c r="AO72252" s="9"/>
      <c r="AP72252" s="9"/>
      <c r="AQ72252" s="9"/>
    </row>
    <row r="72253" spans="41:43" x14ac:dyDescent="0.3">
      <c r="AO72253" s="9"/>
      <c r="AP72253" s="9"/>
      <c r="AQ72253" s="9"/>
    </row>
    <row r="72254" spans="41:43" x14ac:dyDescent="0.3">
      <c r="AO72254" s="9"/>
      <c r="AP72254" s="9"/>
      <c r="AQ72254" s="9"/>
    </row>
    <row r="72255" spans="41:43" x14ac:dyDescent="0.3">
      <c r="AO72255" s="9"/>
      <c r="AP72255" s="9"/>
      <c r="AQ72255" s="9"/>
    </row>
    <row r="72256" spans="41:43" x14ac:dyDescent="0.3">
      <c r="AO72256" s="9"/>
      <c r="AP72256" s="9"/>
      <c r="AQ72256" s="9"/>
    </row>
    <row r="72257" spans="41:43" x14ac:dyDescent="0.3">
      <c r="AO72257" s="9"/>
      <c r="AP72257" s="9"/>
      <c r="AQ72257" s="9"/>
    </row>
    <row r="72258" spans="41:43" x14ac:dyDescent="0.3">
      <c r="AO72258" s="9"/>
      <c r="AP72258" s="9"/>
      <c r="AQ72258" s="9"/>
    </row>
    <row r="72259" spans="41:43" x14ac:dyDescent="0.3">
      <c r="AO72259" s="9"/>
      <c r="AP72259" s="9"/>
      <c r="AQ72259" s="9"/>
    </row>
    <row r="72260" spans="41:43" x14ac:dyDescent="0.3">
      <c r="AO72260" s="9"/>
      <c r="AP72260" s="9"/>
      <c r="AQ72260" s="9"/>
    </row>
    <row r="72261" spans="41:43" x14ac:dyDescent="0.3">
      <c r="AO72261" s="9"/>
      <c r="AP72261" s="9"/>
      <c r="AQ72261" s="9"/>
    </row>
    <row r="72262" spans="41:43" x14ac:dyDescent="0.3">
      <c r="AO72262" s="9"/>
      <c r="AP72262" s="9"/>
      <c r="AQ72262" s="9"/>
    </row>
    <row r="72263" spans="41:43" x14ac:dyDescent="0.3">
      <c r="AO72263" s="9"/>
      <c r="AP72263" s="9"/>
      <c r="AQ72263" s="9"/>
    </row>
    <row r="72264" spans="41:43" x14ac:dyDescent="0.3">
      <c r="AO72264" s="9"/>
      <c r="AP72264" s="9"/>
      <c r="AQ72264" s="9"/>
    </row>
    <row r="72265" spans="41:43" x14ac:dyDescent="0.3">
      <c r="AO72265" s="9"/>
      <c r="AP72265" s="9"/>
      <c r="AQ72265" s="9"/>
    </row>
    <row r="72266" spans="41:43" x14ac:dyDescent="0.3">
      <c r="AO72266" s="9"/>
      <c r="AP72266" s="9"/>
      <c r="AQ72266" s="9"/>
    </row>
    <row r="72267" spans="41:43" x14ac:dyDescent="0.3">
      <c r="AO72267" s="9"/>
      <c r="AP72267" s="9"/>
      <c r="AQ72267" s="9"/>
    </row>
    <row r="72268" spans="41:43" x14ac:dyDescent="0.3">
      <c r="AO72268" s="9"/>
      <c r="AP72268" s="9"/>
      <c r="AQ72268" s="9"/>
    </row>
    <row r="72269" spans="41:43" x14ac:dyDescent="0.3">
      <c r="AO72269" s="9"/>
      <c r="AP72269" s="9"/>
      <c r="AQ72269" s="9"/>
    </row>
    <row r="72270" spans="41:43" x14ac:dyDescent="0.3">
      <c r="AO72270" s="9"/>
      <c r="AP72270" s="9"/>
      <c r="AQ72270" s="9"/>
    </row>
    <row r="72271" spans="41:43" x14ac:dyDescent="0.3">
      <c r="AO72271" s="9"/>
      <c r="AP72271" s="9"/>
      <c r="AQ72271" s="9"/>
    </row>
    <row r="72272" spans="41:43" x14ac:dyDescent="0.3">
      <c r="AO72272" s="9"/>
      <c r="AP72272" s="9"/>
      <c r="AQ72272" s="9"/>
    </row>
    <row r="72273" spans="41:43" x14ac:dyDescent="0.3">
      <c r="AO72273" s="9"/>
      <c r="AP72273" s="9"/>
      <c r="AQ72273" s="9"/>
    </row>
    <row r="72274" spans="41:43" x14ac:dyDescent="0.3">
      <c r="AO72274" s="9"/>
      <c r="AP72274" s="9"/>
      <c r="AQ72274" s="9"/>
    </row>
    <row r="72275" spans="41:43" x14ac:dyDescent="0.3">
      <c r="AO72275" s="9"/>
      <c r="AP72275" s="9"/>
      <c r="AQ72275" s="9"/>
    </row>
    <row r="72276" spans="41:43" x14ac:dyDescent="0.3">
      <c r="AO72276" s="9"/>
      <c r="AP72276" s="9"/>
      <c r="AQ72276" s="9"/>
    </row>
    <row r="72277" spans="41:43" x14ac:dyDescent="0.3">
      <c r="AO72277" s="9"/>
      <c r="AP72277" s="9"/>
      <c r="AQ72277" s="9"/>
    </row>
    <row r="72278" spans="41:43" x14ac:dyDescent="0.3">
      <c r="AO72278" s="9"/>
      <c r="AP72278" s="9"/>
      <c r="AQ72278" s="9"/>
    </row>
    <row r="72279" spans="41:43" x14ac:dyDescent="0.3">
      <c r="AO72279" s="9"/>
      <c r="AP72279" s="9"/>
      <c r="AQ72279" s="9"/>
    </row>
    <row r="72280" spans="41:43" x14ac:dyDescent="0.3">
      <c r="AO72280" s="9"/>
      <c r="AP72280" s="9"/>
      <c r="AQ72280" s="9"/>
    </row>
    <row r="72281" spans="41:43" x14ac:dyDescent="0.3">
      <c r="AO72281" s="9"/>
      <c r="AP72281" s="9"/>
      <c r="AQ72281" s="9"/>
    </row>
    <row r="72282" spans="41:43" x14ac:dyDescent="0.3">
      <c r="AO72282" s="9"/>
      <c r="AP72282" s="9"/>
      <c r="AQ72282" s="9"/>
    </row>
    <row r="72283" spans="41:43" x14ac:dyDescent="0.3">
      <c r="AO72283" s="9"/>
      <c r="AP72283" s="9"/>
      <c r="AQ72283" s="9"/>
    </row>
    <row r="72284" spans="41:43" x14ac:dyDescent="0.3">
      <c r="AO72284" s="9"/>
      <c r="AP72284" s="9"/>
      <c r="AQ72284" s="9"/>
    </row>
    <row r="72285" spans="41:43" x14ac:dyDescent="0.3">
      <c r="AO72285" s="9"/>
      <c r="AP72285" s="9"/>
      <c r="AQ72285" s="9"/>
    </row>
    <row r="72286" spans="41:43" x14ac:dyDescent="0.3">
      <c r="AO72286" s="9"/>
      <c r="AP72286" s="9"/>
      <c r="AQ72286" s="9"/>
    </row>
    <row r="72287" spans="41:43" x14ac:dyDescent="0.3">
      <c r="AO72287" s="9"/>
      <c r="AP72287" s="9"/>
      <c r="AQ72287" s="9"/>
    </row>
    <row r="72288" spans="41:43" x14ac:dyDescent="0.3">
      <c r="AO72288" s="9"/>
      <c r="AP72288" s="9"/>
      <c r="AQ72288" s="9"/>
    </row>
    <row r="72289" spans="41:43" x14ac:dyDescent="0.3">
      <c r="AO72289" s="9"/>
      <c r="AP72289" s="9"/>
      <c r="AQ72289" s="9"/>
    </row>
    <row r="72290" spans="41:43" x14ac:dyDescent="0.3">
      <c r="AO72290" s="9"/>
      <c r="AP72290" s="9"/>
      <c r="AQ72290" s="9"/>
    </row>
    <row r="72291" spans="41:43" x14ac:dyDescent="0.3">
      <c r="AO72291" s="9"/>
      <c r="AP72291" s="9"/>
      <c r="AQ72291" s="9"/>
    </row>
    <row r="72292" spans="41:43" x14ac:dyDescent="0.3">
      <c r="AO72292" s="9"/>
      <c r="AP72292" s="9"/>
      <c r="AQ72292" s="9"/>
    </row>
    <row r="72293" spans="41:43" x14ac:dyDescent="0.3">
      <c r="AO72293" s="9"/>
      <c r="AP72293" s="9"/>
      <c r="AQ72293" s="9"/>
    </row>
    <row r="72294" spans="41:43" x14ac:dyDescent="0.3">
      <c r="AO72294" s="9"/>
      <c r="AP72294" s="9"/>
      <c r="AQ72294" s="9"/>
    </row>
    <row r="72295" spans="41:43" x14ac:dyDescent="0.3">
      <c r="AO72295" s="9"/>
      <c r="AP72295" s="9"/>
      <c r="AQ72295" s="9"/>
    </row>
    <row r="72296" spans="41:43" x14ac:dyDescent="0.3">
      <c r="AO72296" s="9"/>
      <c r="AP72296" s="9"/>
      <c r="AQ72296" s="9"/>
    </row>
    <row r="72297" spans="41:43" x14ac:dyDescent="0.3">
      <c r="AO72297" s="9"/>
      <c r="AP72297" s="9"/>
      <c r="AQ72297" s="9"/>
    </row>
    <row r="72298" spans="41:43" x14ac:dyDescent="0.3">
      <c r="AO72298" s="9"/>
      <c r="AP72298" s="9"/>
      <c r="AQ72298" s="9"/>
    </row>
    <row r="72299" spans="41:43" x14ac:dyDescent="0.3">
      <c r="AO72299" s="9"/>
      <c r="AP72299" s="9"/>
      <c r="AQ72299" s="9"/>
    </row>
    <row r="72300" spans="41:43" x14ac:dyDescent="0.3">
      <c r="AO72300" s="9"/>
      <c r="AP72300" s="9"/>
      <c r="AQ72300" s="9"/>
    </row>
    <row r="72301" spans="41:43" x14ac:dyDescent="0.3">
      <c r="AO72301" s="9"/>
      <c r="AP72301" s="9"/>
      <c r="AQ72301" s="9"/>
    </row>
    <row r="72302" spans="41:43" x14ac:dyDescent="0.3">
      <c r="AO72302" s="9"/>
      <c r="AP72302" s="9"/>
      <c r="AQ72302" s="9"/>
    </row>
    <row r="72303" spans="41:43" x14ac:dyDescent="0.3">
      <c r="AO72303" s="9"/>
      <c r="AP72303" s="9"/>
      <c r="AQ72303" s="9"/>
    </row>
    <row r="72304" spans="41:43" x14ac:dyDescent="0.3">
      <c r="AO72304" s="9"/>
      <c r="AP72304" s="9"/>
      <c r="AQ72304" s="9"/>
    </row>
    <row r="72305" spans="41:43" x14ac:dyDescent="0.3">
      <c r="AO72305" s="9"/>
      <c r="AP72305" s="9"/>
      <c r="AQ72305" s="9"/>
    </row>
    <row r="72306" spans="41:43" x14ac:dyDescent="0.3">
      <c r="AO72306" s="9"/>
      <c r="AP72306" s="9"/>
      <c r="AQ72306" s="9"/>
    </row>
    <row r="72307" spans="41:43" x14ac:dyDescent="0.3">
      <c r="AO72307" s="9"/>
      <c r="AP72307" s="9"/>
      <c r="AQ72307" s="9"/>
    </row>
    <row r="72308" spans="41:43" x14ac:dyDescent="0.3">
      <c r="AO72308" s="9"/>
      <c r="AP72308" s="9"/>
      <c r="AQ72308" s="9"/>
    </row>
    <row r="72309" spans="41:43" x14ac:dyDescent="0.3">
      <c r="AO72309" s="9"/>
      <c r="AP72309" s="9"/>
      <c r="AQ72309" s="9"/>
    </row>
    <row r="72310" spans="41:43" x14ac:dyDescent="0.3">
      <c r="AO72310" s="9"/>
      <c r="AP72310" s="9"/>
      <c r="AQ72310" s="9"/>
    </row>
    <row r="72311" spans="41:43" x14ac:dyDescent="0.3">
      <c r="AO72311" s="9"/>
      <c r="AP72311" s="9"/>
      <c r="AQ72311" s="9"/>
    </row>
    <row r="72312" spans="41:43" x14ac:dyDescent="0.3">
      <c r="AO72312" s="9"/>
      <c r="AP72312" s="9"/>
      <c r="AQ72312" s="9"/>
    </row>
    <row r="72313" spans="41:43" x14ac:dyDescent="0.3">
      <c r="AO72313" s="9"/>
      <c r="AP72313" s="9"/>
      <c r="AQ72313" s="9"/>
    </row>
    <row r="72314" spans="41:43" x14ac:dyDescent="0.3">
      <c r="AO72314" s="9"/>
      <c r="AP72314" s="9"/>
      <c r="AQ72314" s="9"/>
    </row>
    <row r="72315" spans="41:43" x14ac:dyDescent="0.3">
      <c r="AO72315" s="9"/>
      <c r="AP72315" s="9"/>
      <c r="AQ72315" s="9"/>
    </row>
    <row r="72316" spans="41:43" x14ac:dyDescent="0.3">
      <c r="AO72316" s="9"/>
      <c r="AP72316" s="9"/>
      <c r="AQ72316" s="9"/>
    </row>
    <row r="72317" spans="41:43" x14ac:dyDescent="0.3">
      <c r="AO72317" s="9"/>
      <c r="AP72317" s="9"/>
      <c r="AQ72317" s="9"/>
    </row>
    <row r="72318" spans="41:43" x14ac:dyDescent="0.3">
      <c r="AO72318" s="9"/>
      <c r="AP72318" s="9"/>
      <c r="AQ72318" s="9"/>
    </row>
    <row r="72319" spans="41:43" x14ac:dyDescent="0.3">
      <c r="AO72319" s="9"/>
      <c r="AP72319" s="9"/>
      <c r="AQ72319" s="9"/>
    </row>
    <row r="72320" spans="41:43" x14ac:dyDescent="0.3">
      <c r="AO72320" s="9"/>
      <c r="AP72320" s="9"/>
      <c r="AQ72320" s="9"/>
    </row>
    <row r="72321" spans="41:43" x14ac:dyDescent="0.3">
      <c r="AO72321" s="9"/>
      <c r="AP72321" s="9"/>
      <c r="AQ72321" s="9"/>
    </row>
    <row r="72322" spans="41:43" x14ac:dyDescent="0.3">
      <c r="AO72322" s="9"/>
      <c r="AP72322" s="9"/>
      <c r="AQ72322" s="9"/>
    </row>
    <row r="72323" spans="41:43" x14ac:dyDescent="0.3">
      <c r="AO72323" s="9"/>
      <c r="AP72323" s="9"/>
      <c r="AQ72323" s="9"/>
    </row>
    <row r="72324" spans="41:43" x14ac:dyDescent="0.3">
      <c r="AO72324" s="9"/>
      <c r="AP72324" s="9"/>
      <c r="AQ72324" s="9"/>
    </row>
    <row r="72325" spans="41:43" x14ac:dyDescent="0.3">
      <c r="AO72325" s="9"/>
      <c r="AP72325" s="9"/>
      <c r="AQ72325" s="9"/>
    </row>
    <row r="72326" spans="41:43" x14ac:dyDescent="0.3">
      <c r="AO72326" s="9"/>
      <c r="AP72326" s="9"/>
      <c r="AQ72326" s="9"/>
    </row>
    <row r="72327" spans="41:43" x14ac:dyDescent="0.3">
      <c r="AO72327" s="9"/>
      <c r="AP72327" s="9"/>
      <c r="AQ72327" s="9"/>
    </row>
    <row r="72328" spans="41:43" x14ac:dyDescent="0.3">
      <c r="AO72328" s="9"/>
      <c r="AP72328" s="9"/>
      <c r="AQ72328" s="9"/>
    </row>
    <row r="72329" spans="41:43" x14ac:dyDescent="0.3">
      <c r="AO72329" s="9"/>
      <c r="AP72329" s="9"/>
      <c r="AQ72329" s="9"/>
    </row>
    <row r="72330" spans="41:43" x14ac:dyDescent="0.3">
      <c r="AO72330" s="9"/>
      <c r="AP72330" s="9"/>
      <c r="AQ72330" s="9"/>
    </row>
    <row r="72331" spans="41:43" x14ac:dyDescent="0.3">
      <c r="AO72331" s="9"/>
      <c r="AP72331" s="9"/>
      <c r="AQ72331" s="9"/>
    </row>
    <row r="72332" spans="41:43" x14ac:dyDescent="0.3">
      <c r="AO72332" s="9"/>
      <c r="AP72332" s="9"/>
      <c r="AQ72332" s="9"/>
    </row>
    <row r="72333" spans="41:43" x14ac:dyDescent="0.3">
      <c r="AO72333" s="9"/>
      <c r="AP72333" s="9"/>
      <c r="AQ72333" s="9"/>
    </row>
    <row r="72334" spans="41:43" x14ac:dyDescent="0.3">
      <c r="AO72334" s="9"/>
      <c r="AP72334" s="9"/>
      <c r="AQ72334" s="9"/>
    </row>
    <row r="72335" spans="41:43" x14ac:dyDescent="0.3">
      <c r="AO72335" s="9"/>
      <c r="AP72335" s="9"/>
      <c r="AQ72335" s="9"/>
    </row>
    <row r="72336" spans="41:43" x14ac:dyDescent="0.3">
      <c r="AO72336" s="9"/>
      <c r="AP72336" s="9"/>
      <c r="AQ72336" s="9"/>
    </row>
    <row r="72337" spans="41:43" x14ac:dyDescent="0.3">
      <c r="AO72337" s="9"/>
      <c r="AP72337" s="9"/>
      <c r="AQ72337" s="9"/>
    </row>
    <row r="72338" spans="41:43" x14ac:dyDescent="0.3">
      <c r="AO72338" s="9"/>
      <c r="AP72338" s="9"/>
      <c r="AQ72338" s="9"/>
    </row>
    <row r="72339" spans="41:43" x14ac:dyDescent="0.3">
      <c r="AO72339" s="9"/>
      <c r="AP72339" s="9"/>
      <c r="AQ72339" s="9"/>
    </row>
    <row r="72340" spans="41:43" x14ac:dyDescent="0.3">
      <c r="AO72340" s="9"/>
      <c r="AP72340" s="9"/>
      <c r="AQ72340" s="9"/>
    </row>
    <row r="72341" spans="41:43" x14ac:dyDescent="0.3">
      <c r="AO72341" s="9"/>
      <c r="AP72341" s="9"/>
      <c r="AQ72341" s="9"/>
    </row>
    <row r="72342" spans="41:43" x14ac:dyDescent="0.3">
      <c r="AO72342" s="9"/>
      <c r="AP72342" s="9"/>
      <c r="AQ72342" s="9"/>
    </row>
    <row r="72343" spans="41:43" x14ac:dyDescent="0.3">
      <c r="AO72343" s="9"/>
      <c r="AP72343" s="9"/>
      <c r="AQ72343" s="9"/>
    </row>
    <row r="72344" spans="41:43" x14ac:dyDescent="0.3">
      <c r="AO72344" s="9"/>
      <c r="AP72344" s="9"/>
      <c r="AQ72344" s="9"/>
    </row>
    <row r="72345" spans="41:43" x14ac:dyDescent="0.3">
      <c r="AO72345" s="9"/>
      <c r="AP72345" s="9"/>
      <c r="AQ72345" s="9"/>
    </row>
    <row r="72346" spans="41:43" x14ac:dyDescent="0.3">
      <c r="AO72346" s="9"/>
      <c r="AP72346" s="9"/>
      <c r="AQ72346" s="9"/>
    </row>
    <row r="72347" spans="41:43" x14ac:dyDescent="0.3">
      <c r="AO72347" s="9"/>
      <c r="AP72347" s="9"/>
      <c r="AQ72347" s="9"/>
    </row>
    <row r="72348" spans="41:43" x14ac:dyDescent="0.3">
      <c r="AO72348" s="9"/>
      <c r="AP72348" s="9"/>
      <c r="AQ72348" s="9"/>
    </row>
    <row r="72349" spans="41:43" x14ac:dyDescent="0.3">
      <c r="AO72349" s="9"/>
      <c r="AP72349" s="9"/>
      <c r="AQ72349" s="9"/>
    </row>
    <row r="72350" spans="41:43" x14ac:dyDescent="0.3">
      <c r="AO72350" s="9"/>
      <c r="AP72350" s="9"/>
      <c r="AQ72350" s="9"/>
    </row>
    <row r="72351" spans="41:43" x14ac:dyDescent="0.3">
      <c r="AO72351" s="9"/>
      <c r="AP72351" s="9"/>
      <c r="AQ72351" s="9"/>
    </row>
    <row r="72352" spans="41:43" x14ac:dyDescent="0.3">
      <c r="AO72352" s="9"/>
      <c r="AP72352" s="9"/>
      <c r="AQ72352" s="9"/>
    </row>
    <row r="72353" spans="41:43" x14ac:dyDescent="0.3">
      <c r="AO72353" s="9"/>
      <c r="AP72353" s="9"/>
      <c r="AQ72353" s="9"/>
    </row>
    <row r="72354" spans="41:43" x14ac:dyDescent="0.3">
      <c r="AO72354" s="9"/>
      <c r="AP72354" s="9"/>
      <c r="AQ72354" s="9"/>
    </row>
    <row r="72355" spans="41:43" x14ac:dyDescent="0.3">
      <c r="AO72355" s="9"/>
      <c r="AP72355" s="9"/>
      <c r="AQ72355" s="9"/>
    </row>
    <row r="72356" spans="41:43" x14ac:dyDescent="0.3">
      <c r="AO72356" s="9"/>
      <c r="AP72356" s="9"/>
      <c r="AQ72356" s="9"/>
    </row>
    <row r="72357" spans="41:43" x14ac:dyDescent="0.3">
      <c r="AO72357" s="9"/>
      <c r="AP72357" s="9"/>
      <c r="AQ72357" s="9"/>
    </row>
    <row r="72358" spans="41:43" x14ac:dyDescent="0.3">
      <c r="AO72358" s="9"/>
      <c r="AP72358" s="9"/>
      <c r="AQ72358" s="9"/>
    </row>
    <row r="72359" spans="41:43" x14ac:dyDescent="0.3">
      <c r="AO72359" s="9"/>
      <c r="AP72359" s="9"/>
      <c r="AQ72359" s="9"/>
    </row>
    <row r="72360" spans="41:43" x14ac:dyDescent="0.3">
      <c r="AO72360" s="9"/>
      <c r="AP72360" s="9"/>
      <c r="AQ72360" s="9"/>
    </row>
    <row r="72361" spans="41:43" x14ac:dyDescent="0.3">
      <c r="AO72361" s="9"/>
      <c r="AP72361" s="9"/>
      <c r="AQ72361" s="9"/>
    </row>
    <row r="72362" spans="41:43" x14ac:dyDescent="0.3">
      <c r="AO72362" s="9"/>
      <c r="AP72362" s="9"/>
      <c r="AQ72362" s="9"/>
    </row>
    <row r="72363" spans="41:43" x14ac:dyDescent="0.3">
      <c r="AO72363" s="9"/>
      <c r="AP72363" s="9"/>
      <c r="AQ72363" s="9"/>
    </row>
    <row r="72364" spans="41:43" x14ac:dyDescent="0.3">
      <c r="AO72364" s="9"/>
      <c r="AP72364" s="9"/>
      <c r="AQ72364" s="9"/>
    </row>
    <row r="72365" spans="41:43" x14ac:dyDescent="0.3">
      <c r="AO72365" s="9"/>
      <c r="AP72365" s="9"/>
      <c r="AQ72365" s="9"/>
    </row>
    <row r="72366" spans="41:43" x14ac:dyDescent="0.3">
      <c r="AO72366" s="9"/>
      <c r="AP72366" s="9"/>
      <c r="AQ72366" s="9"/>
    </row>
    <row r="72367" spans="41:43" x14ac:dyDescent="0.3">
      <c r="AO72367" s="9"/>
      <c r="AP72367" s="9"/>
      <c r="AQ72367" s="9"/>
    </row>
    <row r="72368" spans="41:43" x14ac:dyDescent="0.3">
      <c r="AO72368" s="9"/>
      <c r="AP72368" s="9"/>
      <c r="AQ72368" s="9"/>
    </row>
    <row r="72369" spans="41:43" x14ac:dyDescent="0.3">
      <c r="AO72369" s="9"/>
      <c r="AP72369" s="9"/>
      <c r="AQ72369" s="9"/>
    </row>
    <row r="72370" spans="41:43" x14ac:dyDescent="0.3">
      <c r="AO72370" s="9"/>
      <c r="AP72370" s="9"/>
      <c r="AQ72370" s="9"/>
    </row>
    <row r="72371" spans="41:43" x14ac:dyDescent="0.3">
      <c r="AO72371" s="9"/>
      <c r="AP72371" s="9"/>
      <c r="AQ72371" s="9"/>
    </row>
    <row r="72372" spans="41:43" x14ac:dyDescent="0.3">
      <c r="AO72372" s="9"/>
      <c r="AP72372" s="9"/>
      <c r="AQ72372" s="9"/>
    </row>
    <row r="72373" spans="41:43" x14ac:dyDescent="0.3">
      <c r="AO72373" s="9"/>
      <c r="AP72373" s="9"/>
      <c r="AQ72373" s="9"/>
    </row>
    <row r="72374" spans="41:43" x14ac:dyDescent="0.3">
      <c r="AO72374" s="9"/>
      <c r="AP72374" s="9"/>
      <c r="AQ72374" s="9"/>
    </row>
    <row r="72375" spans="41:43" x14ac:dyDescent="0.3">
      <c r="AO72375" s="9"/>
      <c r="AP72375" s="9"/>
      <c r="AQ72375" s="9"/>
    </row>
    <row r="72376" spans="41:43" x14ac:dyDescent="0.3">
      <c r="AO72376" s="9"/>
      <c r="AP72376" s="9"/>
      <c r="AQ72376" s="9"/>
    </row>
    <row r="72377" spans="41:43" x14ac:dyDescent="0.3">
      <c r="AO72377" s="9"/>
      <c r="AP72377" s="9"/>
      <c r="AQ72377" s="9"/>
    </row>
    <row r="72378" spans="41:43" x14ac:dyDescent="0.3">
      <c r="AO72378" s="9"/>
      <c r="AP72378" s="9"/>
      <c r="AQ72378" s="9"/>
    </row>
    <row r="72379" spans="41:43" x14ac:dyDescent="0.3">
      <c r="AO72379" s="9"/>
      <c r="AP72379" s="9"/>
      <c r="AQ72379" s="9"/>
    </row>
    <row r="72380" spans="41:43" x14ac:dyDescent="0.3">
      <c r="AO72380" s="9"/>
      <c r="AP72380" s="9"/>
      <c r="AQ72380" s="9"/>
    </row>
    <row r="72381" spans="41:43" x14ac:dyDescent="0.3">
      <c r="AO72381" s="9"/>
      <c r="AP72381" s="9"/>
      <c r="AQ72381" s="9"/>
    </row>
    <row r="72382" spans="41:43" x14ac:dyDescent="0.3">
      <c r="AO72382" s="9"/>
      <c r="AP72382" s="9"/>
      <c r="AQ72382" s="9"/>
    </row>
    <row r="72383" spans="41:43" x14ac:dyDescent="0.3">
      <c r="AO72383" s="9"/>
      <c r="AP72383" s="9"/>
      <c r="AQ72383" s="9"/>
    </row>
    <row r="72384" spans="41:43" x14ac:dyDescent="0.3">
      <c r="AO72384" s="9"/>
      <c r="AP72384" s="9"/>
      <c r="AQ72384" s="9"/>
    </row>
    <row r="72385" spans="41:43" x14ac:dyDescent="0.3">
      <c r="AO72385" s="9"/>
      <c r="AP72385" s="9"/>
      <c r="AQ72385" s="9"/>
    </row>
    <row r="72386" spans="41:43" x14ac:dyDescent="0.3">
      <c r="AO72386" s="9"/>
      <c r="AP72386" s="9"/>
      <c r="AQ72386" s="9"/>
    </row>
    <row r="72387" spans="41:43" x14ac:dyDescent="0.3">
      <c r="AO72387" s="9"/>
      <c r="AP72387" s="9"/>
      <c r="AQ72387" s="9"/>
    </row>
    <row r="72388" spans="41:43" x14ac:dyDescent="0.3">
      <c r="AO72388" s="9"/>
      <c r="AP72388" s="9"/>
      <c r="AQ72388" s="9"/>
    </row>
    <row r="72389" spans="41:43" x14ac:dyDescent="0.3">
      <c r="AO72389" s="9"/>
      <c r="AP72389" s="9"/>
      <c r="AQ72389" s="9"/>
    </row>
    <row r="72390" spans="41:43" x14ac:dyDescent="0.3">
      <c r="AO72390" s="9"/>
      <c r="AP72390" s="9"/>
      <c r="AQ72390" s="9"/>
    </row>
    <row r="72391" spans="41:43" x14ac:dyDescent="0.3">
      <c r="AO72391" s="9"/>
      <c r="AP72391" s="9"/>
      <c r="AQ72391" s="9"/>
    </row>
    <row r="72392" spans="41:43" x14ac:dyDescent="0.3">
      <c r="AO72392" s="9"/>
      <c r="AP72392" s="9"/>
      <c r="AQ72392" s="9"/>
    </row>
    <row r="72393" spans="41:43" x14ac:dyDescent="0.3">
      <c r="AO72393" s="9"/>
      <c r="AP72393" s="9"/>
      <c r="AQ72393" s="9"/>
    </row>
    <row r="72394" spans="41:43" x14ac:dyDescent="0.3">
      <c r="AO72394" s="9"/>
      <c r="AP72394" s="9"/>
      <c r="AQ72394" s="9"/>
    </row>
    <row r="72395" spans="41:43" x14ac:dyDescent="0.3">
      <c r="AO72395" s="9"/>
      <c r="AP72395" s="9"/>
      <c r="AQ72395" s="9"/>
    </row>
    <row r="72396" spans="41:43" x14ac:dyDescent="0.3">
      <c r="AO72396" s="9"/>
      <c r="AP72396" s="9"/>
      <c r="AQ72396" s="9"/>
    </row>
    <row r="72397" spans="41:43" x14ac:dyDescent="0.3">
      <c r="AO72397" s="9"/>
      <c r="AP72397" s="9"/>
      <c r="AQ72397" s="9"/>
    </row>
    <row r="72398" spans="41:43" x14ac:dyDescent="0.3">
      <c r="AO72398" s="9"/>
      <c r="AP72398" s="9"/>
      <c r="AQ72398" s="9"/>
    </row>
    <row r="72399" spans="41:43" x14ac:dyDescent="0.3">
      <c r="AO72399" s="9"/>
      <c r="AP72399" s="9"/>
      <c r="AQ72399" s="9"/>
    </row>
    <row r="72400" spans="41:43" x14ac:dyDescent="0.3">
      <c r="AO72400" s="9"/>
      <c r="AP72400" s="9"/>
      <c r="AQ72400" s="9"/>
    </row>
    <row r="72401" spans="41:43" x14ac:dyDescent="0.3">
      <c r="AO72401" s="9"/>
      <c r="AP72401" s="9"/>
      <c r="AQ72401" s="9"/>
    </row>
    <row r="72402" spans="41:43" x14ac:dyDescent="0.3">
      <c r="AO72402" s="9"/>
      <c r="AP72402" s="9"/>
      <c r="AQ72402" s="9"/>
    </row>
    <row r="72403" spans="41:43" x14ac:dyDescent="0.3">
      <c r="AO72403" s="9"/>
      <c r="AP72403" s="9"/>
      <c r="AQ72403" s="9"/>
    </row>
    <row r="72404" spans="41:43" x14ac:dyDescent="0.3">
      <c r="AO72404" s="9"/>
      <c r="AP72404" s="9"/>
      <c r="AQ72404" s="9"/>
    </row>
    <row r="72405" spans="41:43" x14ac:dyDescent="0.3">
      <c r="AO72405" s="9"/>
      <c r="AP72405" s="9"/>
      <c r="AQ72405" s="9"/>
    </row>
    <row r="72406" spans="41:43" x14ac:dyDescent="0.3">
      <c r="AO72406" s="9"/>
      <c r="AP72406" s="9"/>
      <c r="AQ72406" s="9"/>
    </row>
    <row r="72407" spans="41:43" x14ac:dyDescent="0.3">
      <c r="AO72407" s="9"/>
      <c r="AP72407" s="9"/>
      <c r="AQ72407" s="9"/>
    </row>
    <row r="72408" spans="41:43" x14ac:dyDescent="0.3">
      <c r="AO72408" s="9"/>
      <c r="AP72408" s="9"/>
      <c r="AQ72408" s="9"/>
    </row>
    <row r="72409" spans="41:43" x14ac:dyDescent="0.3">
      <c r="AO72409" s="9"/>
      <c r="AP72409" s="9"/>
      <c r="AQ72409" s="9"/>
    </row>
    <row r="72410" spans="41:43" x14ac:dyDescent="0.3">
      <c r="AO72410" s="9"/>
      <c r="AP72410" s="9"/>
      <c r="AQ72410" s="9"/>
    </row>
    <row r="72411" spans="41:43" x14ac:dyDescent="0.3">
      <c r="AO72411" s="9"/>
      <c r="AP72411" s="9"/>
      <c r="AQ72411" s="9"/>
    </row>
    <row r="72412" spans="41:43" x14ac:dyDescent="0.3">
      <c r="AO72412" s="9"/>
      <c r="AP72412" s="9"/>
      <c r="AQ72412" s="9"/>
    </row>
    <row r="72413" spans="41:43" x14ac:dyDescent="0.3">
      <c r="AO72413" s="9"/>
      <c r="AP72413" s="9"/>
      <c r="AQ72413" s="9"/>
    </row>
    <row r="72414" spans="41:43" x14ac:dyDescent="0.3">
      <c r="AO72414" s="9"/>
      <c r="AP72414" s="9"/>
      <c r="AQ72414" s="9"/>
    </row>
    <row r="72415" spans="41:43" x14ac:dyDescent="0.3">
      <c r="AO72415" s="9"/>
      <c r="AP72415" s="9"/>
      <c r="AQ72415" s="9"/>
    </row>
    <row r="72416" spans="41:43" x14ac:dyDescent="0.3">
      <c r="AO72416" s="9"/>
      <c r="AP72416" s="9"/>
      <c r="AQ72416" s="9"/>
    </row>
    <row r="72417" spans="41:43" x14ac:dyDescent="0.3">
      <c r="AO72417" s="9"/>
      <c r="AP72417" s="9"/>
      <c r="AQ72417" s="9"/>
    </row>
    <row r="72418" spans="41:43" x14ac:dyDescent="0.3">
      <c r="AO72418" s="9"/>
      <c r="AP72418" s="9"/>
      <c r="AQ72418" s="9"/>
    </row>
    <row r="72419" spans="41:43" x14ac:dyDescent="0.3">
      <c r="AO72419" s="9"/>
      <c r="AP72419" s="9"/>
      <c r="AQ72419" s="9"/>
    </row>
    <row r="72420" spans="41:43" x14ac:dyDescent="0.3">
      <c r="AO72420" s="9"/>
      <c r="AP72420" s="9"/>
      <c r="AQ72420" s="9"/>
    </row>
    <row r="72421" spans="41:43" x14ac:dyDescent="0.3">
      <c r="AO72421" s="9"/>
      <c r="AP72421" s="9"/>
      <c r="AQ72421" s="9"/>
    </row>
    <row r="72422" spans="41:43" x14ac:dyDescent="0.3">
      <c r="AO72422" s="9"/>
      <c r="AP72422" s="9"/>
      <c r="AQ72422" s="9"/>
    </row>
    <row r="72423" spans="41:43" x14ac:dyDescent="0.3">
      <c r="AO72423" s="9"/>
      <c r="AP72423" s="9"/>
      <c r="AQ72423" s="9"/>
    </row>
    <row r="72424" spans="41:43" x14ac:dyDescent="0.3">
      <c r="AO72424" s="9"/>
      <c r="AP72424" s="9"/>
      <c r="AQ72424" s="9"/>
    </row>
    <row r="72425" spans="41:43" x14ac:dyDescent="0.3">
      <c r="AO72425" s="9"/>
      <c r="AP72425" s="9"/>
      <c r="AQ72425" s="9"/>
    </row>
    <row r="72426" spans="41:43" x14ac:dyDescent="0.3">
      <c r="AO72426" s="9"/>
      <c r="AP72426" s="9"/>
      <c r="AQ72426" s="9"/>
    </row>
    <row r="72427" spans="41:43" x14ac:dyDescent="0.3">
      <c r="AO72427" s="9"/>
      <c r="AP72427" s="9"/>
      <c r="AQ72427" s="9"/>
    </row>
    <row r="72428" spans="41:43" x14ac:dyDescent="0.3">
      <c r="AO72428" s="9"/>
      <c r="AP72428" s="9"/>
      <c r="AQ72428" s="9"/>
    </row>
    <row r="72429" spans="41:43" x14ac:dyDescent="0.3">
      <c r="AO72429" s="9"/>
      <c r="AP72429" s="9"/>
      <c r="AQ72429" s="9"/>
    </row>
    <row r="72430" spans="41:43" x14ac:dyDescent="0.3">
      <c r="AO72430" s="9"/>
      <c r="AP72430" s="9"/>
      <c r="AQ72430" s="9"/>
    </row>
    <row r="72431" spans="41:43" x14ac:dyDescent="0.3">
      <c r="AO72431" s="9"/>
      <c r="AP72431" s="9"/>
      <c r="AQ72431" s="9"/>
    </row>
    <row r="72432" spans="41:43" x14ac:dyDescent="0.3">
      <c r="AO72432" s="9"/>
      <c r="AP72432" s="9"/>
      <c r="AQ72432" s="9"/>
    </row>
    <row r="72433" spans="41:43" x14ac:dyDescent="0.3">
      <c r="AO72433" s="9"/>
      <c r="AP72433" s="9"/>
      <c r="AQ72433" s="9"/>
    </row>
    <row r="72434" spans="41:43" x14ac:dyDescent="0.3">
      <c r="AO72434" s="9"/>
      <c r="AP72434" s="9"/>
      <c r="AQ72434" s="9"/>
    </row>
    <row r="72435" spans="41:43" x14ac:dyDescent="0.3">
      <c r="AO72435" s="9"/>
      <c r="AP72435" s="9"/>
      <c r="AQ72435" s="9"/>
    </row>
    <row r="72436" spans="41:43" x14ac:dyDescent="0.3">
      <c r="AO72436" s="9"/>
      <c r="AP72436" s="9"/>
      <c r="AQ72436" s="9"/>
    </row>
    <row r="72437" spans="41:43" x14ac:dyDescent="0.3">
      <c r="AO72437" s="9"/>
      <c r="AP72437" s="9"/>
      <c r="AQ72437" s="9"/>
    </row>
    <row r="72438" spans="41:43" x14ac:dyDescent="0.3">
      <c r="AO72438" s="9"/>
      <c r="AP72438" s="9"/>
      <c r="AQ72438" s="9"/>
    </row>
    <row r="72439" spans="41:43" x14ac:dyDescent="0.3">
      <c r="AO72439" s="9"/>
      <c r="AP72439" s="9"/>
      <c r="AQ72439" s="9"/>
    </row>
    <row r="72440" spans="41:43" x14ac:dyDescent="0.3">
      <c r="AO72440" s="9"/>
      <c r="AP72440" s="9"/>
      <c r="AQ72440" s="9"/>
    </row>
    <row r="72441" spans="41:43" x14ac:dyDescent="0.3">
      <c r="AO72441" s="9"/>
      <c r="AP72441" s="9"/>
      <c r="AQ72441" s="9"/>
    </row>
    <row r="72442" spans="41:43" x14ac:dyDescent="0.3">
      <c r="AO72442" s="9"/>
      <c r="AP72442" s="9"/>
      <c r="AQ72442" s="9"/>
    </row>
    <row r="72443" spans="41:43" x14ac:dyDescent="0.3">
      <c r="AO72443" s="9"/>
      <c r="AP72443" s="9"/>
      <c r="AQ72443" s="9"/>
    </row>
    <row r="72444" spans="41:43" x14ac:dyDescent="0.3">
      <c r="AO72444" s="9"/>
      <c r="AP72444" s="9"/>
      <c r="AQ72444" s="9"/>
    </row>
    <row r="72445" spans="41:43" x14ac:dyDescent="0.3">
      <c r="AO72445" s="9"/>
      <c r="AP72445" s="9"/>
      <c r="AQ72445" s="9"/>
    </row>
    <row r="72446" spans="41:43" x14ac:dyDescent="0.3">
      <c r="AO72446" s="9"/>
      <c r="AP72446" s="9"/>
      <c r="AQ72446" s="9"/>
    </row>
    <row r="72447" spans="41:43" x14ac:dyDescent="0.3">
      <c r="AO72447" s="9"/>
      <c r="AP72447" s="9"/>
      <c r="AQ72447" s="9"/>
    </row>
    <row r="72448" spans="41:43" x14ac:dyDescent="0.3">
      <c r="AO72448" s="9"/>
      <c r="AP72448" s="9"/>
      <c r="AQ72448" s="9"/>
    </row>
    <row r="72449" spans="41:43" x14ac:dyDescent="0.3">
      <c r="AO72449" s="9"/>
      <c r="AP72449" s="9"/>
      <c r="AQ72449" s="9"/>
    </row>
    <row r="72450" spans="41:43" x14ac:dyDescent="0.3">
      <c r="AO72450" s="9"/>
      <c r="AP72450" s="9"/>
      <c r="AQ72450" s="9"/>
    </row>
    <row r="72451" spans="41:43" x14ac:dyDescent="0.3">
      <c r="AO72451" s="9"/>
      <c r="AP72451" s="9"/>
      <c r="AQ72451" s="9"/>
    </row>
    <row r="72452" spans="41:43" x14ac:dyDescent="0.3">
      <c r="AO72452" s="9"/>
      <c r="AP72452" s="9"/>
      <c r="AQ72452" s="9"/>
    </row>
    <row r="72453" spans="41:43" x14ac:dyDescent="0.3">
      <c r="AO72453" s="9"/>
      <c r="AP72453" s="9"/>
      <c r="AQ72453" s="9"/>
    </row>
    <row r="72454" spans="41:43" x14ac:dyDescent="0.3">
      <c r="AO72454" s="9"/>
      <c r="AP72454" s="9"/>
      <c r="AQ72454" s="9"/>
    </row>
    <row r="72455" spans="41:43" x14ac:dyDescent="0.3">
      <c r="AO72455" s="9"/>
      <c r="AP72455" s="9"/>
      <c r="AQ72455" s="9"/>
    </row>
    <row r="72456" spans="41:43" x14ac:dyDescent="0.3">
      <c r="AO72456" s="9"/>
      <c r="AP72456" s="9"/>
      <c r="AQ72456" s="9"/>
    </row>
    <row r="72457" spans="41:43" x14ac:dyDescent="0.3">
      <c r="AO72457" s="9"/>
      <c r="AP72457" s="9"/>
      <c r="AQ72457" s="9"/>
    </row>
    <row r="72458" spans="41:43" x14ac:dyDescent="0.3">
      <c r="AO72458" s="9"/>
      <c r="AP72458" s="9"/>
      <c r="AQ72458" s="9"/>
    </row>
    <row r="72459" spans="41:43" x14ac:dyDescent="0.3">
      <c r="AO72459" s="9"/>
      <c r="AP72459" s="9"/>
      <c r="AQ72459" s="9"/>
    </row>
    <row r="72460" spans="41:43" x14ac:dyDescent="0.3">
      <c r="AO72460" s="9"/>
      <c r="AP72460" s="9"/>
      <c r="AQ72460" s="9"/>
    </row>
    <row r="72461" spans="41:43" x14ac:dyDescent="0.3">
      <c r="AO72461" s="9"/>
      <c r="AP72461" s="9"/>
      <c r="AQ72461" s="9"/>
    </row>
    <row r="72462" spans="41:43" x14ac:dyDescent="0.3">
      <c r="AO72462" s="9"/>
      <c r="AP72462" s="9"/>
      <c r="AQ72462" s="9"/>
    </row>
    <row r="72463" spans="41:43" x14ac:dyDescent="0.3">
      <c r="AO72463" s="9"/>
      <c r="AP72463" s="9"/>
      <c r="AQ72463" s="9"/>
    </row>
    <row r="72464" spans="41:43" x14ac:dyDescent="0.3">
      <c r="AO72464" s="9"/>
      <c r="AP72464" s="9"/>
      <c r="AQ72464" s="9"/>
    </row>
    <row r="72465" spans="41:43" x14ac:dyDescent="0.3">
      <c r="AO72465" s="9"/>
      <c r="AP72465" s="9"/>
      <c r="AQ72465" s="9"/>
    </row>
    <row r="72466" spans="41:43" x14ac:dyDescent="0.3">
      <c r="AO72466" s="9"/>
      <c r="AP72466" s="9"/>
      <c r="AQ72466" s="9"/>
    </row>
    <row r="72467" spans="41:43" x14ac:dyDescent="0.3">
      <c r="AO72467" s="9"/>
      <c r="AP72467" s="9"/>
      <c r="AQ72467" s="9"/>
    </row>
    <row r="72468" spans="41:43" x14ac:dyDescent="0.3">
      <c r="AO72468" s="9"/>
      <c r="AP72468" s="9"/>
      <c r="AQ72468" s="9"/>
    </row>
    <row r="72469" spans="41:43" x14ac:dyDescent="0.3">
      <c r="AO72469" s="9"/>
      <c r="AP72469" s="9"/>
      <c r="AQ72469" s="9"/>
    </row>
    <row r="72470" spans="41:43" x14ac:dyDescent="0.3">
      <c r="AO72470" s="9"/>
      <c r="AP72470" s="9"/>
      <c r="AQ72470" s="9"/>
    </row>
    <row r="72471" spans="41:43" x14ac:dyDescent="0.3">
      <c r="AO72471" s="9"/>
      <c r="AP72471" s="9"/>
      <c r="AQ72471" s="9"/>
    </row>
    <row r="72472" spans="41:43" x14ac:dyDescent="0.3">
      <c r="AO72472" s="9"/>
      <c r="AP72472" s="9"/>
      <c r="AQ72472" s="9"/>
    </row>
    <row r="72473" spans="41:43" x14ac:dyDescent="0.3">
      <c r="AO72473" s="9"/>
      <c r="AP72473" s="9"/>
      <c r="AQ72473" s="9"/>
    </row>
    <row r="72474" spans="41:43" x14ac:dyDescent="0.3">
      <c r="AO72474" s="9"/>
      <c r="AP72474" s="9"/>
      <c r="AQ72474" s="9"/>
    </row>
    <row r="72475" spans="41:43" x14ac:dyDescent="0.3">
      <c r="AO72475" s="9"/>
      <c r="AP72475" s="9"/>
      <c r="AQ72475" s="9"/>
    </row>
    <row r="72476" spans="41:43" x14ac:dyDescent="0.3">
      <c r="AO72476" s="9"/>
      <c r="AP72476" s="9"/>
      <c r="AQ72476" s="9"/>
    </row>
    <row r="72477" spans="41:43" x14ac:dyDescent="0.3">
      <c r="AO72477" s="9"/>
      <c r="AP72477" s="9"/>
      <c r="AQ72477" s="9"/>
    </row>
    <row r="72478" spans="41:43" x14ac:dyDescent="0.3">
      <c r="AO72478" s="9"/>
      <c r="AP72478" s="9"/>
      <c r="AQ72478" s="9"/>
    </row>
    <row r="72479" spans="41:43" x14ac:dyDescent="0.3">
      <c r="AO72479" s="9"/>
      <c r="AP72479" s="9"/>
      <c r="AQ72479" s="9"/>
    </row>
    <row r="72480" spans="41:43" x14ac:dyDescent="0.3">
      <c r="AO72480" s="9"/>
      <c r="AP72480" s="9"/>
      <c r="AQ72480" s="9"/>
    </row>
    <row r="72481" spans="41:43" x14ac:dyDescent="0.3">
      <c r="AO72481" s="9"/>
      <c r="AP72481" s="9"/>
      <c r="AQ72481" s="9"/>
    </row>
    <row r="72482" spans="41:43" x14ac:dyDescent="0.3">
      <c r="AO72482" s="9"/>
      <c r="AP72482" s="9"/>
      <c r="AQ72482" s="9"/>
    </row>
    <row r="72483" spans="41:43" x14ac:dyDescent="0.3">
      <c r="AO72483" s="9"/>
      <c r="AP72483" s="9"/>
      <c r="AQ72483" s="9"/>
    </row>
    <row r="72484" spans="41:43" x14ac:dyDescent="0.3">
      <c r="AO72484" s="9"/>
      <c r="AP72484" s="9"/>
      <c r="AQ72484" s="9"/>
    </row>
    <row r="72485" spans="41:43" x14ac:dyDescent="0.3">
      <c r="AO72485" s="9"/>
      <c r="AP72485" s="9"/>
      <c r="AQ72485" s="9"/>
    </row>
    <row r="72486" spans="41:43" x14ac:dyDescent="0.3">
      <c r="AO72486" s="9"/>
      <c r="AP72486" s="9"/>
      <c r="AQ72486" s="9"/>
    </row>
    <row r="72487" spans="41:43" x14ac:dyDescent="0.3">
      <c r="AO72487" s="9"/>
      <c r="AP72487" s="9"/>
      <c r="AQ72487" s="9"/>
    </row>
    <row r="72488" spans="41:43" x14ac:dyDescent="0.3">
      <c r="AO72488" s="9"/>
      <c r="AP72488" s="9"/>
      <c r="AQ72488" s="9"/>
    </row>
    <row r="72489" spans="41:43" x14ac:dyDescent="0.3">
      <c r="AO72489" s="9"/>
      <c r="AP72489" s="9"/>
      <c r="AQ72489" s="9"/>
    </row>
    <row r="72490" spans="41:43" x14ac:dyDescent="0.3">
      <c r="AO72490" s="9"/>
      <c r="AP72490" s="9"/>
      <c r="AQ72490" s="9"/>
    </row>
    <row r="72491" spans="41:43" x14ac:dyDescent="0.3">
      <c r="AO72491" s="9"/>
      <c r="AP72491" s="9"/>
      <c r="AQ72491" s="9"/>
    </row>
    <row r="72492" spans="41:43" x14ac:dyDescent="0.3">
      <c r="AO72492" s="9"/>
      <c r="AP72492" s="9"/>
      <c r="AQ72492" s="9"/>
    </row>
    <row r="72493" spans="41:43" x14ac:dyDescent="0.3">
      <c r="AO72493" s="9"/>
      <c r="AP72493" s="9"/>
      <c r="AQ72493" s="9"/>
    </row>
    <row r="72494" spans="41:43" x14ac:dyDescent="0.3">
      <c r="AO72494" s="9"/>
      <c r="AP72494" s="9"/>
      <c r="AQ72494" s="9"/>
    </row>
    <row r="72495" spans="41:43" x14ac:dyDescent="0.3">
      <c r="AO72495" s="9"/>
      <c r="AP72495" s="9"/>
      <c r="AQ72495" s="9"/>
    </row>
    <row r="72496" spans="41:43" x14ac:dyDescent="0.3">
      <c r="AO72496" s="9"/>
      <c r="AP72496" s="9"/>
      <c r="AQ72496" s="9"/>
    </row>
    <row r="72497" spans="41:43" x14ac:dyDescent="0.3">
      <c r="AO72497" s="9"/>
      <c r="AP72497" s="9"/>
      <c r="AQ72497" s="9"/>
    </row>
    <row r="72498" spans="41:43" x14ac:dyDescent="0.3">
      <c r="AO72498" s="9"/>
      <c r="AP72498" s="9"/>
      <c r="AQ72498" s="9"/>
    </row>
    <row r="72499" spans="41:43" x14ac:dyDescent="0.3">
      <c r="AO72499" s="9"/>
      <c r="AP72499" s="9"/>
      <c r="AQ72499" s="9"/>
    </row>
    <row r="72500" spans="41:43" x14ac:dyDescent="0.3">
      <c r="AO72500" s="9"/>
      <c r="AP72500" s="9"/>
      <c r="AQ72500" s="9"/>
    </row>
    <row r="72501" spans="41:43" x14ac:dyDescent="0.3">
      <c r="AO72501" s="9"/>
      <c r="AP72501" s="9"/>
      <c r="AQ72501" s="9"/>
    </row>
    <row r="72502" spans="41:43" x14ac:dyDescent="0.3">
      <c r="AO72502" s="9"/>
      <c r="AP72502" s="9"/>
      <c r="AQ72502" s="9"/>
    </row>
    <row r="72503" spans="41:43" x14ac:dyDescent="0.3">
      <c r="AO72503" s="9"/>
      <c r="AP72503" s="9"/>
      <c r="AQ72503" s="9"/>
    </row>
    <row r="72504" spans="41:43" x14ac:dyDescent="0.3">
      <c r="AO72504" s="9"/>
      <c r="AP72504" s="9"/>
      <c r="AQ72504" s="9"/>
    </row>
    <row r="72505" spans="41:43" x14ac:dyDescent="0.3">
      <c r="AO72505" s="9"/>
      <c r="AP72505" s="9"/>
      <c r="AQ72505" s="9"/>
    </row>
    <row r="72506" spans="41:43" x14ac:dyDescent="0.3">
      <c r="AO72506" s="9"/>
      <c r="AP72506" s="9"/>
      <c r="AQ72506" s="9"/>
    </row>
    <row r="72507" spans="41:43" x14ac:dyDescent="0.3">
      <c r="AO72507" s="9"/>
      <c r="AP72507" s="9"/>
      <c r="AQ72507" s="9"/>
    </row>
    <row r="72508" spans="41:43" x14ac:dyDescent="0.3">
      <c r="AO72508" s="9"/>
      <c r="AP72508" s="9"/>
      <c r="AQ72508" s="9"/>
    </row>
    <row r="72509" spans="41:43" x14ac:dyDescent="0.3">
      <c r="AO72509" s="9"/>
      <c r="AP72509" s="9"/>
      <c r="AQ72509" s="9"/>
    </row>
    <row r="72510" spans="41:43" x14ac:dyDescent="0.3">
      <c r="AO72510" s="9"/>
      <c r="AP72510" s="9"/>
      <c r="AQ72510" s="9"/>
    </row>
    <row r="72511" spans="41:43" x14ac:dyDescent="0.3">
      <c r="AO72511" s="9"/>
      <c r="AP72511" s="9"/>
      <c r="AQ72511" s="9"/>
    </row>
    <row r="72512" spans="41:43" x14ac:dyDescent="0.3">
      <c r="AO72512" s="9"/>
      <c r="AP72512" s="9"/>
      <c r="AQ72512" s="9"/>
    </row>
    <row r="72513" spans="41:43" x14ac:dyDescent="0.3">
      <c r="AO72513" s="9"/>
      <c r="AP72513" s="9"/>
      <c r="AQ72513" s="9"/>
    </row>
    <row r="72514" spans="41:43" x14ac:dyDescent="0.3">
      <c r="AO72514" s="9"/>
      <c r="AP72514" s="9"/>
      <c r="AQ72514" s="9"/>
    </row>
    <row r="72515" spans="41:43" x14ac:dyDescent="0.3">
      <c r="AO72515" s="9"/>
      <c r="AP72515" s="9"/>
      <c r="AQ72515" s="9"/>
    </row>
    <row r="72516" spans="41:43" x14ac:dyDescent="0.3">
      <c r="AO72516" s="9"/>
      <c r="AP72516" s="9"/>
      <c r="AQ72516" s="9"/>
    </row>
    <row r="72517" spans="41:43" x14ac:dyDescent="0.3">
      <c r="AO72517" s="9"/>
      <c r="AP72517" s="9"/>
      <c r="AQ72517" s="9"/>
    </row>
    <row r="72518" spans="41:43" x14ac:dyDescent="0.3">
      <c r="AO72518" s="9"/>
      <c r="AP72518" s="9"/>
      <c r="AQ72518" s="9"/>
    </row>
    <row r="72519" spans="41:43" x14ac:dyDescent="0.3">
      <c r="AO72519" s="9"/>
      <c r="AP72519" s="9"/>
      <c r="AQ72519" s="9"/>
    </row>
    <row r="72520" spans="41:43" x14ac:dyDescent="0.3">
      <c r="AO72520" s="9"/>
      <c r="AP72520" s="9"/>
      <c r="AQ72520" s="9"/>
    </row>
    <row r="72521" spans="41:43" x14ac:dyDescent="0.3">
      <c r="AO72521" s="9"/>
      <c r="AP72521" s="9"/>
      <c r="AQ72521" s="9"/>
    </row>
    <row r="72522" spans="41:43" x14ac:dyDescent="0.3">
      <c r="AO72522" s="9"/>
      <c r="AP72522" s="9"/>
      <c r="AQ72522" s="9"/>
    </row>
    <row r="72523" spans="41:43" x14ac:dyDescent="0.3">
      <c r="AO72523" s="9"/>
      <c r="AP72523" s="9"/>
      <c r="AQ72523" s="9"/>
    </row>
    <row r="72524" spans="41:43" x14ac:dyDescent="0.3">
      <c r="AO72524" s="9"/>
      <c r="AP72524" s="9"/>
      <c r="AQ72524" s="9"/>
    </row>
    <row r="72525" spans="41:43" x14ac:dyDescent="0.3">
      <c r="AO72525" s="9"/>
      <c r="AP72525" s="9"/>
      <c r="AQ72525" s="9"/>
    </row>
    <row r="72526" spans="41:43" x14ac:dyDescent="0.3">
      <c r="AO72526" s="9"/>
      <c r="AP72526" s="9"/>
      <c r="AQ72526" s="9"/>
    </row>
    <row r="72527" spans="41:43" x14ac:dyDescent="0.3">
      <c r="AO72527" s="9"/>
      <c r="AP72527" s="9"/>
      <c r="AQ72527" s="9"/>
    </row>
    <row r="72528" spans="41:43" x14ac:dyDescent="0.3">
      <c r="AO72528" s="9"/>
      <c r="AP72528" s="9"/>
      <c r="AQ72528" s="9"/>
    </row>
    <row r="72529" spans="41:43" x14ac:dyDescent="0.3">
      <c r="AO72529" s="9"/>
      <c r="AP72529" s="9"/>
      <c r="AQ72529" s="9"/>
    </row>
    <row r="72530" spans="41:43" x14ac:dyDescent="0.3">
      <c r="AO72530" s="9"/>
      <c r="AP72530" s="9"/>
      <c r="AQ72530" s="9"/>
    </row>
    <row r="72531" spans="41:43" x14ac:dyDescent="0.3">
      <c r="AO72531" s="9"/>
      <c r="AP72531" s="9"/>
      <c r="AQ72531" s="9"/>
    </row>
    <row r="72532" spans="41:43" x14ac:dyDescent="0.3">
      <c r="AO72532" s="9"/>
      <c r="AP72532" s="9"/>
      <c r="AQ72532" s="9"/>
    </row>
    <row r="72533" spans="41:43" x14ac:dyDescent="0.3">
      <c r="AO72533" s="9"/>
      <c r="AP72533" s="9"/>
      <c r="AQ72533" s="9"/>
    </row>
    <row r="72534" spans="41:43" x14ac:dyDescent="0.3">
      <c r="AO72534" s="9"/>
      <c r="AP72534" s="9"/>
      <c r="AQ72534" s="9"/>
    </row>
    <row r="72535" spans="41:43" x14ac:dyDescent="0.3">
      <c r="AO72535" s="9"/>
      <c r="AP72535" s="9"/>
      <c r="AQ72535" s="9"/>
    </row>
    <row r="72536" spans="41:43" x14ac:dyDescent="0.3">
      <c r="AO72536" s="9"/>
      <c r="AP72536" s="9"/>
      <c r="AQ72536" s="9"/>
    </row>
    <row r="72537" spans="41:43" x14ac:dyDescent="0.3">
      <c r="AO72537" s="9"/>
      <c r="AP72537" s="9"/>
      <c r="AQ72537" s="9"/>
    </row>
    <row r="72538" spans="41:43" x14ac:dyDescent="0.3">
      <c r="AO72538" s="9"/>
      <c r="AP72538" s="9"/>
      <c r="AQ72538" s="9"/>
    </row>
    <row r="72539" spans="41:43" x14ac:dyDescent="0.3">
      <c r="AO72539" s="9"/>
      <c r="AP72539" s="9"/>
      <c r="AQ72539" s="9"/>
    </row>
    <row r="72540" spans="41:43" x14ac:dyDescent="0.3">
      <c r="AO72540" s="9"/>
      <c r="AP72540" s="9"/>
      <c r="AQ72540" s="9"/>
    </row>
    <row r="72541" spans="41:43" x14ac:dyDescent="0.3">
      <c r="AO72541" s="9"/>
      <c r="AP72541" s="9"/>
      <c r="AQ72541" s="9"/>
    </row>
    <row r="72542" spans="41:43" x14ac:dyDescent="0.3">
      <c r="AO72542" s="9"/>
      <c r="AP72542" s="9"/>
      <c r="AQ72542" s="9"/>
    </row>
    <row r="72543" spans="41:43" x14ac:dyDescent="0.3">
      <c r="AO72543" s="9"/>
      <c r="AP72543" s="9"/>
      <c r="AQ72543" s="9"/>
    </row>
    <row r="72544" spans="41:43" x14ac:dyDescent="0.3">
      <c r="AO72544" s="9"/>
      <c r="AP72544" s="9"/>
      <c r="AQ72544" s="9"/>
    </row>
    <row r="72545" spans="41:43" x14ac:dyDescent="0.3">
      <c r="AO72545" s="9"/>
      <c r="AP72545" s="9"/>
      <c r="AQ72545" s="9"/>
    </row>
    <row r="72546" spans="41:43" x14ac:dyDescent="0.3">
      <c r="AO72546" s="9"/>
      <c r="AP72546" s="9"/>
      <c r="AQ72546" s="9"/>
    </row>
    <row r="72547" spans="41:43" x14ac:dyDescent="0.3">
      <c r="AO72547" s="9"/>
      <c r="AP72547" s="9"/>
      <c r="AQ72547" s="9"/>
    </row>
    <row r="72548" spans="41:43" x14ac:dyDescent="0.3">
      <c r="AO72548" s="9"/>
      <c r="AP72548" s="9"/>
      <c r="AQ72548" s="9"/>
    </row>
    <row r="72549" spans="41:43" x14ac:dyDescent="0.3">
      <c r="AO72549" s="9"/>
      <c r="AP72549" s="9"/>
      <c r="AQ72549" s="9"/>
    </row>
    <row r="72550" spans="41:43" x14ac:dyDescent="0.3">
      <c r="AO72550" s="9"/>
      <c r="AP72550" s="9"/>
      <c r="AQ72550" s="9"/>
    </row>
    <row r="72551" spans="41:43" x14ac:dyDescent="0.3">
      <c r="AO72551" s="9"/>
      <c r="AP72551" s="9"/>
      <c r="AQ72551" s="9"/>
    </row>
    <row r="72552" spans="41:43" x14ac:dyDescent="0.3">
      <c r="AO72552" s="9"/>
      <c r="AP72552" s="9"/>
      <c r="AQ72552" s="9"/>
    </row>
    <row r="72553" spans="41:43" x14ac:dyDescent="0.3">
      <c r="AO72553" s="9"/>
      <c r="AP72553" s="9"/>
      <c r="AQ72553" s="9"/>
    </row>
    <row r="72554" spans="41:43" x14ac:dyDescent="0.3">
      <c r="AO72554" s="9"/>
      <c r="AP72554" s="9"/>
      <c r="AQ72554" s="9"/>
    </row>
    <row r="72555" spans="41:43" x14ac:dyDescent="0.3">
      <c r="AO72555" s="9"/>
      <c r="AP72555" s="9"/>
      <c r="AQ72555" s="9"/>
    </row>
    <row r="72556" spans="41:43" x14ac:dyDescent="0.3">
      <c r="AO72556" s="9"/>
      <c r="AP72556" s="9"/>
      <c r="AQ72556" s="9"/>
    </row>
    <row r="72557" spans="41:43" x14ac:dyDescent="0.3">
      <c r="AO72557" s="9"/>
      <c r="AP72557" s="9"/>
      <c r="AQ72557" s="9"/>
    </row>
    <row r="72558" spans="41:43" x14ac:dyDescent="0.3">
      <c r="AO72558" s="9"/>
      <c r="AP72558" s="9"/>
      <c r="AQ72558" s="9"/>
    </row>
    <row r="72559" spans="41:43" x14ac:dyDescent="0.3">
      <c r="AO72559" s="9"/>
      <c r="AP72559" s="9"/>
      <c r="AQ72559" s="9"/>
    </row>
    <row r="72560" spans="41:43" x14ac:dyDescent="0.3">
      <c r="AO72560" s="9"/>
      <c r="AP72560" s="9"/>
      <c r="AQ72560" s="9"/>
    </row>
    <row r="72561" spans="41:43" x14ac:dyDescent="0.3">
      <c r="AO72561" s="9"/>
      <c r="AP72561" s="9"/>
      <c r="AQ72561" s="9"/>
    </row>
    <row r="72562" spans="41:43" x14ac:dyDescent="0.3">
      <c r="AO72562" s="9"/>
      <c r="AP72562" s="9"/>
      <c r="AQ72562" s="9"/>
    </row>
    <row r="72563" spans="41:43" x14ac:dyDescent="0.3">
      <c r="AO72563" s="9"/>
      <c r="AP72563" s="9"/>
      <c r="AQ72563" s="9"/>
    </row>
    <row r="72564" spans="41:43" x14ac:dyDescent="0.3">
      <c r="AO72564" s="9"/>
      <c r="AP72564" s="9"/>
      <c r="AQ72564" s="9"/>
    </row>
    <row r="72565" spans="41:43" x14ac:dyDescent="0.3">
      <c r="AO72565" s="9"/>
      <c r="AP72565" s="9"/>
      <c r="AQ72565" s="9"/>
    </row>
    <row r="72566" spans="41:43" x14ac:dyDescent="0.3">
      <c r="AO72566" s="9"/>
      <c r="AP72566" s="9"/>
      <c r="AQ72566" s="9"/>
    </row>
    <row r="72567" spans="41:43" x14ac:dyDescent="0.3">
      <c r="AO72567" s="9"/>
      <c r="AP72567" s="9"/>
      <c r="AQ72567" s="9"/>
    </row>
    <row r="72568" spans="41:43" x14ac:dyDescent="0.3">
      <c r="AO72568" s="9"/>
      <c r="AP72568" s="9"/>
      <c r="AQ72568" s="9"/>
    </row>
    <row r="72569" spans="41:43" x14ac:dyDescent="0.3">
      <c r="AO72569" s="9"/>
      <c r="AP72569" s="9"/>
      <c r="AQ72569" s="9"/>
    </row>
    <row r="72570" spans="41:43" x14ac:dyDescent="0.3">
      <c r="AO72570" s="9"/>
      <c r="AP72570" s="9"/>
      <c r="AQ72570" s="9"/>
    </row>
    <row r="72571" spans="41:43" x14ac:dyDescent="0.3">
      <c r="AO72571" s="9"/>
      <c r="AP72571" s="9"/>
      <c r="AQ72571" s="9"/>
    </row>
    <row r="72572" spans="41:43" x14ac:dyDescent="0.3">
      <c r="AO72572" s="9"/>
      <c r="AP72572" s="9"/>
      <c r="AQ72572" s="9"/>
    </row>
    <row r="72573" spans="41:43" x14ac:dyDescent="0.3">
      <c r="AO72573" s="9"/>
      <c r="AP72573" s="9"/>
      <c r="AQ72573" s="9"/>
    </row>
    <row r="72574" spans="41:43" x14ac:dyDescent="0.3">
      <c r="AO72574" s="9"/>
      <c r="AP72574" s="9"/>
      <c r="AQ72574" s="9"/>
    </row>
    <row r="72575" spans="41:43" x14ac:dyDescent="0.3">
      <c r="AO72575" s="9"/>
      <c r="AP72575" s="9"/>
      <c r="AQ72575" s="9"/>
    </row>
    <row r="72576" spans="41:43" x14ac:dyDescent="0.3">
      <c r="AO72576" s="9"/>
      <c r="AP72576" s="9"/>
      <c r="AQ72576" s="9"/>
    </row>
    <row r="72577" spans="41:43" x14ac:dyDescent="0.3">
      <c r="AO72577" s="9"/>
      <c r="AP72577" s="9"/>
      <c r="AQ72577" s="9"/>
    </row>
    <row r="72578" spans="41:43" x14ac:dyDescent="0.3">
      <c r="AO72578" s="9"/>
      <c r="AP72578" s="9"/>
      <c r="AQ72578" s="9"/>
    </row>
    <row r="72579" spans="41:43" x14ac:dyDescent="0.3">
      <c r="AO72579" s="9"/>
      <c r="AP72579" s="9"/>
      <c r="AQ72579" s="9"/>
    </row>
    <row r="72580" spans="41:43" x14ac:dyDescent="0.3">
      <c r="AO72580" s="9"/>
      <c r="AP72580" s="9"/>
      <c r="AQ72580" s="9"/>
    </row>
    <row r="72581" spans="41:43" x14ac:dyDescent="0.3">
      <c r="AO72581" s="9"/>
      <c r="AP72581" s="9"/>
      <c r="AQ72581" s="9"/>
    </row>
    <row r="72582" spans="41:43" x14ac:dyDescent="0.3">
      <c r="AO72582" s="9"/>
      <c r="AP72582" s="9"/>
      <c r="AQ72582" s="9"/>
    </row>
    <row r="72583" spans="41:43" x14ac:dyDescent="0.3">
      <c r="AO72583" s="9"/>
      <c r="AP72583" s="9"/>
      <c r="AQ72583" s="9"/>
    </row>
    <row r="72584" spans="41:43" x14ac:dyDescent="0.3">
      <c r="AO72584" s="9"/>
      <c r="AP72584" s="9"/>
      <c r="AQ72584" s="9"/>
    </row>
    <row r="72585" spans="41:43" x14ac:dyDescent="0.3">
      <c r="AO72585" s="9"/>
      <c r="AP72585" s="9"/>
      <c r="AQ72585" s="9"/>
    </row>
    <row r="72586" spans="41:43" x14ac:dyDescent="0.3">
      <c r="AO72586" s="9"/>
      <c r="AP72586" s="9"/>
      <c r="AQ72586" s="9"/>
    </row>
    <row r="72587" spans="41:43" x14ac:dyDescent="0.3">
      <c r="AO72587" s="9"/>
      <c r="AP72587" s="9"/>
      <c r="AQ72587" s="9"/>
    </row>
    <row r="72588" spans="41:43" x14ac:dyDescent="0.3">
      <c r="AO72588" s="9"/>
      <c r="AP72588" s="9"/>
      <c r="AQ72588" s="9"/>
    </row>
    <row r="72589" spans="41:43" x14ac:dyDescent="0.3">
      <c r="AO72589" s="9"/>
      <c r="AP72589" s="9"/>
      <c r="AQ72589" s="9"/>
    </row>
    <row r="72590" spans="41:43" x14ac:dyDescent="0.3">
      <c r="AO72590" s="9"/>
      <c r="AP72590" s="9"/>
      <c r="AQ72590" s="9"/>
    </row>
    <row r="72591" spans="41:43" x14ac:dyDescent="0.3">
      <c r="AO72591" s="9"/>
      <c r="AP72591" s="9"/>
      <c r="AQ72591" s="9"/>
    </row>
    <row r="72592" spans="41:43" x14ac:dyDescent="0.3">
      <c r="AO72592" s="9"/>
      <c r="AP72592" s="9"/>
      <c r="AQ72592" s="9"/>
    </row>
    <row r="72593" spans="41:43" x14ac:dyDescent="0.3">
      <c r="AO72593" s="9"/>
      <c r="AP72593" s="9"/>
      <c r="AQ72593" s="9"/>
    </row>
    <row r="72594" spans="41:43" x14ac:dyDescent="0.3">
      <c r="AO72594" s="9"/>
      <c r="AP72594" s="9"/>
      <c r="AQ72594" s="9"/>
    </row>
    <row r="72595" spans="41:43" x14ac:dyDescent="0.3">
      <c r="AO72595" s="9"/>
      <c r="AP72595" s="9"/>
      <c r="AQ72595" s="9"/>
    </row>
    <row r="72596" spans="41:43" x14ac:dyDescent="0.3">
      <c r="AO72596" s="9"/>
      <c r="AP72596" s="9"/>
      <c r="AQ72596" s="9"/>
    </row>
    <row r="72597" spans="41:43" x14ac:dyDescent="0.3">
      <c r="AO72597" s="9"/>
      <c r="AP72597" s="9"/>
      <c r="AQ72597" s="9"/>
    </row>
    <row r="72598" spans="41:43" x14ac:dyDescent="0.3">
      <c r="AO72598" s="9"/>
      <c r="AP72598" s="9"/>
      <c r="AQ72598" s="9"/>
    </row>
    <row r="72599" spans="41:43" x14ac:dyDescent="0.3">
      <c r="AO72599" s="9"/>
      <c r="AP72599" s="9"/>
      <c r="AQ72599" s="9"/>
    </row>
    <row r="72600" spans="41:43" x14ac:dyDescent="0.3">
      <c r="AO72600" s="9"/>
      <c r="AP72600" s="9"/>
      <c r="AQ72600" s="9"/>
    </row>
    <row r="72601" spans="41:43" x14ac:dyDescent="0.3">
      <c r="AO72601" s="9"/>
      <c r="AP72601" s="9"/>
      <c r="AQ72601" s="9"/>
    </row>
    <row r="72602" spans="41:43" x14ac:dyDescent="0.3">
      <c r="AO72602" s="9"/>
      <c r="AP72602" s="9"/>
      <c r="AQ72602" s="9"/>
    </row>
    <row r="72603" spans="41:43" x14ac:dyDescent="0.3">
      <c r="AO72603" s="9"/>
      <c r="AP72603" s="9"/>
      <c r="AQ72603" s="9"/>
    </row>
    <row r="72604" spans="41:43" x14ac:dyDescent="0.3">
      <c r="AO72604" s="9"/>
      <c r="AP72604" s="9"/>
      <c r="AQ72604" s="9"/>
    </row>
    <row r="72605" spans="41:43" x14ac:dyDescent="0.3">
      <c r="AO72605" s="9"/>
      <c r="AP72605" s="9"/>
      <c r="AQ72605" s="9"/>
    </row>
    <row r="72606" spans="41:43" x14ac:dyDescent="0.3">
      <c r="AO72606" s="9"/>
      <c r="AP72606" s="9"/>
      <c r="AQ72606" s="9"/>
    </row>
    <row r="72607" spans="41:43" x14ac:dyDescent="0.3">
      <c r="AO72607" s="9"/>
      <c r="AP72607" s="9"/>
      <c r="AQ72607" s="9"/>
    </row>
    <row r="72608" spans="41:43" x14ac:dyDescent="0.3">
      <c r="AO72608" s="9"/>
      <c r="AP72608" s="9"/>
      <c r="AQ72608" s="9"/>
    </row>
    <row r="72609" spans="41:43" x14ac:dyDescent="0.3">
      <c r="AO72609" s="9"/>
      <c r="AP72609" s="9"/>
      <c r="AQ72609" s="9"/>
    </row>
    <row r="72610" spans="41:43" x14ac:dyDescent="0.3">
      <c r="AO72610" s="9"/>
      <c r="AP72610" s="9"/>
      <c r="AQ72610" s="9"/>
    </row>
    <row r="72611" spans="41:43" x14ac:dyDescent="0.3">
      <c r="AO72611" s="9"/>
      <c r="AP72611" s="9"/>
      <c r="AQ72611" s="9"/>
    </row>
    <row r="72612" spans="41:43" x14ac:dyDescent="0.3">
      <c r="AO72612" s="9"/>
      <c r="AP72612" s="9"/>
      <c r="AQ72612" s="9"/>
    </row>
    <row r="72613" spans="41:43" x14ac:dyDescent="0.3">
      <c r="AO72613" s="9"/>
      <c r="AP72613" s="9"/>
      <c r="AQ72613" s="9"/>
    </row>
    <row r="72614" spans="41:43" x14ac:dyDescent="0.3">
      <c r="AO72614" s="9"/>
      <c r="AP72614" s="9"/>
      <c r="AQ72614" s="9"/>
    </row>
    <row r="72615" spans="41:43" x14ac:dyDescent="0.3">
      <c r="AO72615" s="9"/>
      <c r="AP72615" s="9"/>
      <c r="AQ72615" s="9"/>
    </row>
    <row r="72616" spans="41:43" x14ac:dyDescent="0.3">
      <c r="AO72616" s="9"/>
      <c r="AP72616" s="9"/>
      <c r="AQ72616" s="9"/>
    </row>
    <row r="72617" spans="41:43" x14ac:dyDescent="0.3">
      <c r="AO72617" s="9"/>
      <c r="AP72617" s="9"/>
      <c r="AQ72617" s="9"/>
    </row>
    <row r="72618" spans="41:43" x14ac:dyDescent="0.3">
      <c r="AO72618" s="9"/>
      <c r="AP72618" s="9"/>
      <c r="AQ72618" s="9"/>
    </row>
    <row r="72619" spans="41:43" x14ac:dyDescent="0.3">
      <c r="AO72619" s="9"/>
      <c r="AP72619" s="9"/>
      <c r="AQ72619" s="9"/>
    </row>
    <row r="72620" spans="41:43" x14ac:dyDescent="0.3">
      <c r="AO72620" s="9"/>
      <c r="AP72620" s="9"/>
      <c r="AQ72620" s="9"/>
    </row>
    <row r="72621" spans="41:43" x14ac:dyDescent="0.3">
      <c r="AO72621" s="9"/>
      <c r="AP72621" s="9"/>
      <c r="AQ72621" s="9"/>
    </row>
    <row r="72622" spans="41:43" x14ac:dyDescent="0.3">
      <c r="AO72622" s="9"/>
      <c r="AP72622" s="9"/>
      <c r="AQ72622" s="9"/>
    </row>
    <row r="72623" spans="41:43" x14ac:dyDescent="0.3">
      <c r="AO72623" s="9"/>
      <c r="AP72623" s="9"/>
      <c r="AQ72623" s="9"/>
    </row>
    <row r="72624" spans="41:43" x14ac:dyDescent="0.3">
      <c r="AO72624" s="9"/>
      <c r="AP72624" s="9"/>
      <c r="AQ72624" s="9"/>
    </row>
    <row r="72625" spans="41:43" x14ac:dyDescent="0.3">
      <c r="AO72625" s="9"/>
      <c r="AP72625" s="9"/>
      <c r="AQ72625" s="9"/>
    </row>
    <row r="72626" spans="41:43" x14ac:dyDescent="0.3">
      <c r="AO72626" s="9"/>
      <c r="AP72626" s="9"/>
      <c r="AQ72626" s="9"/>
    </row>
    <row r="72627" spans="41:43" x14ac:dyDescent="0.3">
      <c r="AO72627" s="9"/>
      <c r="AP72627" s="9"/>
      <c r="AQ72627" s="9"/>
    </row>
    <row r="72628" spans="41:43" x14ac:dyDescent="0.3">
      <c r="AO72628" s="9"/>
      <c r="AP72628" s="9"/>
      <c r="AQ72628" s="9"/>
    </row>
    <row r="72629" spans="41:43" x14ac:dyDescent="0.3">
      <c r="AO72629" s="9"/>
      <c r="AP72629" s="9"/>
      <c r="AQ72629" s="9"/>
    </row>
    <row r="72630" spans="41:43" x14ac:dyDescent="0.3">
      <c r="AO72630" s="9"/>
      <c r="AP72630" s="9"/>
      <c r="AQ72630" s="9"/>
    </row>
    <row r="72631" spans="41:43" x14ac:dyDescent="0.3">
      <c r="AO72631" s="9"/>
      <c r="AP72631" s="9"/>
      <c r="AQ72631" s="9"/>
    </row>
    <row r="72632" spans="41:43" x14ac:dyDescent="0.3">
      <c r="AO72632" s="9"/>
      <c r="AP72632" s="9"/>
      <c r="AQ72632" s="9"/>
    </row>
    <row r="72633" spans="41:43" x14ac:dyDescent="0.3">
      <c r="AO72633" s="9"/>
      <c r="AP72633" s="9"/>
      <c r="AQ72633" s="9"/>
    </row>
    <row r="72634" spans="41:43" x14ac:dyDescent="0.3">
      <c r="AO72634" s="9"/>
      <c r="AP72634" s="9"/>
      <c r="AQ72634" s="9"/>
    </row>
    <row r="72635" spans="41:43" x14ac:dyDescent="0.3">
      <c r="AO72635" s="9"/>
      <c r="AP72635" s="9"/>
      <c r="AQ72635" s="9"/>
    </row>
    <row r="72636" spans="41:43" x14ac:dyDescent="0.3">
      <c r="AO72636" s="9"/>
      <c r="AP72636" s="9"/>
      <c r="AQ72636" s="9"/>
    </row>
    <row r="72637" spans="41:43" x14ac:dyDescent="0.3">
      <c r="AO72637" s="9"/>
      <c r="AP72637" s="9"/>
      <c r="AQ72637" s="9"/>
    </row>
    <row r="72638" spans="41:43" x14ac:dyDescent="0.3">
      <c r="AO72638" s="9"/>
      <c r="AP72638" s="9"/>
      <c r="AQ72638" s="9"/>
    </row>
    <row r="72639" spans="41:43" x14ac:dyDescent="0.3">
      <c r="AO72639" s="9"/>
      <c r="AP72639" s="9"/>
      <c r="AQ72639" s="9"/>
    </row>
    <row r="72640" spans="41:43" x14ac:dyDescent="0.3">
      <c r="AO72640" s="9"/>
      <c r="AP72640" s="9"/>
      <c r="AQ72640" s="9"/>
    </row>
    <row r="72641" spans="41:43" x14ac:dyDescent="0.3">
      <c r="AO72641" s="9"/>
      <c r="AP72641" s="9"/>
      <c r="AQ72641" s="9"/>
    </row>
    <row r="72642" spans="41:43" x14ac:dyDescent="0.3">
      <c r="AO72642" s="9"/>
      <c r="AP72642" s="9"/>
      <c r="AQ72642" s="9"/>
    </row>
    <row r="72643" spans="41:43" x14ac:dyDescent="0.3">
      <c r="AO72643" s="9"/>
      <c r="AP72643" s="9"/>
      <c r="AQ72643" s="9"/>
    </row>
    <row r="72644" spans="41:43" x14ac:dyDescent="0.3">
      <c r="AO72644" s="9"/>
      <c r="AP72644" s="9"/>
      <c r="AQ72644" s="9"/>
    </row>
    <row r="72645" spans="41:43" x14ac:dyDescent="0.3">
      <c r="AO72645" s="9"/>
      <c r="AP72645" s="9"/>
      <c r="AQ72645" s="9"/>
    </row>
    <row r="72646" spans="41:43" x14ac:dyDescent="0.3">
      <c r="AO72646" s="9"/>
      <c r="AP72646" s="9"/>
      <c r="AQ72646" s="9"/>
    </row>
    <row r="72647" spans="41:43" x14ac:dyDescent="0.3">
      <c r="AO72647" s="9"/>
      <c r="AP72647" s="9"/>
      <c r="AQ72647" s="9"/>
    </row>
    <row r="72648" spans="41:43" x14ac:dyDescent="0.3">
      <c r="AO72648" s="9"/>
      <c r="AP72648" s="9"/>
      <c r="AQ72648" s="9"/>
    </row>
    <row r="72649" spans="41:43" x14ac:dyDescent="0.3">
      <c r="AO72649" s="9"/>
      <c r="AP72649" s="9"/>
      <c r="AQ72649" s="9"/>
    </row>
    <row r="72650" spans="41:43" x14ac:dyDescent="0.3">
      <c r="AO72650" s="9"/>
      <c r="AP72650" s="9"/>
      <c r="AQ72650" s="9"/>
    </row>
    <row r="72651" spans="41:43" x14ac:dyDescent="0.3">
      <c r="AO72651" s="9"/>
      <c r="AP72651" s="9"/>
      <c r="AQ72651" s="9"/>
    </row>
    <row r="72652" spans="41:43" x14ac:dyDescent="0.3">
      <c r="AO72652" s="9"/>
      <c r="AP72652" s="9"/>
      <c r="AQ72652" s="9"/>
    </row>
    <row r="72653" spans="41:43" x14ac:dyDescent="0.3">
      <c r="AO72653" s="9"/>
      <c r="AP72653" s="9"/>
      <c r="AQ72653" s="9"/>
    </row>
    <row r="72654" spans="41:43" x14ac:dyDescent="0.3">
      <c r="AO72654" s="9"/>
      <c r="AP72654" s="9"/>
      <c r="AQ72654" s="9"/>
    </row>
    <row r="72655" spans="41:43" x14ac:dyDescent="0.3">
      <c r="AO72655" s="9"/>
      <c r="AP72655" s="9"/>
      <c r="AQ72655" s="9"/>
    </row>
    <row r="72656" spans="41:43" x14ac:dyDescent="0.3">
      <c r="AO72656" s="9"/>
      <c r="AP72656" s="9"/>
      <c r="AQ72656" s="9"/>
    </row>
    <row r="72657" spans="41:43" x14ac:dyDescent="0.3">
      <c r="AO72657" s="9"/>
      <c r="AP72657" s="9"/>
      <c r="AQ72657" s="9"/>
    </row>
    <row r="72658" spans="41:43" x14ac:dyDescent="0.3">
      <c r="AO72658" s="9"/>
      <c r="AP72658" s="9"/>
      <c r="AQ72658" s="9"/>
    </row>
    <row r="72659" spans="41:43" x14ac:dyDescent="0.3">
      <c r="AO72659" s="9"/>
      <c r="AP72659" s="9"/>
      <c r="AQ72659" s="9"/>
    </row>
    <row r="72660" spans="41:43" x14ac:dyDescent="0.3">
      <c r="AO72660" s="9"/>
      <c r="AP72660" s="9"/>
      <c r="AQ72660" s="9"/>
    </row>
    <row r="72661" spans="41:43" x14ac:dyDescent="0.3">
      <c r="AO72661" s="9"/>
      <c r="AP72661" s="9"/>
      <c r="AQ72661" s="9"/>
    </row>
    <row r="72662" spans="41:43" x14ac:dyDescent="0.3">
      <c r="AO72662" s="9"/>
      <c r="AP72662" s="9"/>
      <c r="AQ72662" s="9"/>
    </row>
    <row r="72663" spans="41:43" x14ac:dyDescent="0.3">
      <c r="AO72663" s="9"/>
      <c r="AP72663" s="9"/>
      <c r="AQ72663" s="9"/>
    </row>
    <row r="72664" spans="41:43" x14ac:dyDescent="0.3">
      <c r="AO72664" s="9"/>
      <c r="AP72664" s="9"/>
      <c r="AQ72664" s="9"/>
    </row>
    <row r="72665" spans="41:43" x14ac:dyDescent="0.3">
      <c r="AO72665" s="9"/>
      <c r="AP72665" s="9"/>
      <c r="AQ72665" s="9"/>
    </row>
    <row r="72666" spans="41:43" x14ac:dyDescent="0.3">
      <c r="AO72666" s="9"/>
      <c r="AP72666" s="9"/>
      <c r="AQ72666" s="9"/>
    </row>
    <row r="72667" spans="41:43" x14ac:dyDescent="0.3">
      <c r="AO72667" s="9"/>
      <c r="AP72667" s="9"/>
      <c r="AQ72667" s="9"/>
    </row>
    <row r="72668" spans="41:43" x14ac:dyDescent="0.3">
      <c r="AO72668" s="9"/>
      <c r="AP72668" s="9"/>
      <c r="AQ72668" s="9"/>
    </row>
    <row r="72669" spans="41:43" x14ac:dyDescent="0.3">
      <c r="AO72669" s="9"/>
      <c r="AP72669" s="9"/>
      <c r="AQ72669" s="9"/>
    </row>
    <row r="72670" spans="41:43" x14ac:dyDescent="0.3">
      <c r="AO72670" s="9"/>
      <c r="AP72670" s="9"/>
      <c r="AQ72670" s="9"/>
    </row>
    <row r="72671" spans="41:43" x14ac:dyDescent="0.3">
      <c r="AO72671" s="9"/>
      <c r="AP72671" s="9"/>
      <c r="AQ72671" s="9"/>
    </row>
    <row r="72672" spans="41:43" x14ac:dyDescent="0.3">
      <c r="AO72672" s="9"/>
      <c r="AP72672" s="9"/>
      <c r="AQ72672" s="9"/>
    </row>
    <row r="72673" spans="41:43" x14ac:dyDescent="0.3">
      <c r="AO72673" s="9"/>
      <c r="AP72673" s="9"/>
      <c r="AQ72673" s="9"/>
    </row>
    <row r="72674" spans="41:43" x14ac:dyDescent="0.3">
      <c r="AO72674" s="9"/>
      <c r="AP72674" s="9"/>
      <c r="AQ72674" s="9"/>
    </row>
    <row r="72675" spans="41:43" x14ac:dyDescent="0.3">
      <c r="AO72675" s="9"/>
      <c r="AP72675" s="9"/>
      <c r="AQ72675" s="9"/>
    </row>
    <row r="72676" spans="41:43" x14ac:dyDescent="0.3">
      <c r="AO72676" s="9"/>
      <c r="AP72676" s="9"/>
      <c r="AQ72676" s="9"/>
    </row>
    <row r="72677" spans="41:43" x14ac:dyDescent="0.3">
      <c r="AO72677" s="9"/>
      <c r="AP72677" s="9"/>
      <c r="AQ72677" s="9"/>
    </row>
    <row r="72678" spans="41:43" x14ac:dyDescent="0.3">
      <c r="AO72678" s="9"/>
      <c r="AP72678" s="9"/>
      <c r="AQ72678" s="9"/>
    </row>
    <row r="72679" spans="41:43" x14ac:dyDescent="0.3">
      <c r="AO72679" s="9"/>
      <c r="AP72679" s="9"/>
      <c r="AQ72679" s="9"/>
    </row>
    <row r="72680" spans="41:43" x14ac:dyDescent="0.3">
      <c r="AO72680" s="9"/>
      <c r="AP72680" s="9"/>
      <c r="AQ72680" s="9"/>
    </row>
    <row r="72681" spans="41:43" x14ac:dyDescent="0.3">
      <c r="AO72681" s="9"/>
      <c r="AP72681" s="9"/>
      <c r="AQ72681" s="9"/>
    </row>
    <row r="72682" spans="41:43" x14ac:dyDescent="0.3">
      <c r="AO72682" s="9"/>
      <c r="AP72682" s="9"/>
      <c r="AQ72682" s="9"/>
    </row>
    <row r="72683" spans="41:43" x14ac:dyDescent="0.3">
      <c r="AO72683" s="9"/>
      <c r="AP72683" s="9"/>
      <c r="AQ72683" s="9"/>
    </row>
    <row r="72684" spans="41:43" x14ac:dyDescent="0.3">
      <c r="AO72684" s="9"/>
      <c r="AP72684" s="9"/>
      <c r="AQ72684" s="9"/>
    </row>
    <row r="72685" spans="41:43" x14ac:dyDescent="0.3">
      <c r="AO72685" s="9"/>
      <c r="AP72685" s="9"/>
      <c r="AQ72685" s="9"/>
    </row>
    <row r="72686" spans="41:43" x14ac:dyDescent="0.3">
      <c r="AO72686" s="9"/>
      <c r="AP72686" s="9"/>
      <c r="AQ72686" s="9"/>
    </row>
    <row r="72687" spans="41:43" x14ac:dyDescent="0.3">
      <c r="AO72687" s="9"/>
      <c r="AP72687" s="9"/>
      <c r="AQ72687" s="9"/>
    </row>
    <row r="72688" spans="41:43" x14ac:dyDescent="0.3">
      <c r="AO72688" s="9"/>
      <c r="AP72688" s="9"/>
      <c r="AQ72688" s="9"/>
    </row>
    <row r="72689" spans="41:43" x14ac:dyDescent="0.3">
      <c r="AO72689" s="9"/>
      <c r="AP72689" s="9"/>
      <c r="AQ72689" s="9"/>
    </row>
    <row r="72690" spans="41:43" x14ac:dyDescent="0.3">
      <c r="AO72690" s="9"/>
      <c r="AP72690" s="9"/>
      <c r="AQ72690" s="9"/>
    </row>
    <row r="72691" spans="41:43" x14ac:dyDescent="0.3">
      <c r="AO72691" s="9"/>
      <c r="AP72691" s="9"/>
      <c r="AQ72691" s="9"/>
    </row>
    <row r="72692" spans="41:43" x14ac:dyDescent="0.3">
      <c r="AO72692" s="9"/>
      <c r="AP72692" s="9"/>
      <c r="AQ72692" s="9"/>
    </row>
    <row r="72693" spans="41:43" x14ac:dyDescent="0.3">
      <c r="AO72693" s="9"/>
      <c r="AP72693" s="9"/>
      <c r="AQ72693" s="9"/>
    </row>
    <row r="72694" spans="41:43" x14ac:dyDescent="0.3">
      <c r="AO72694" s="9"/>
      <c r="AP72694" s="9"/>
      <c r="AQ72694" s="9"/>
    </row>
    <row r="72695" spans="41:43" x14ac:dyDescent="0.3">
      <c r="AO72695" s="9"/>
      <c r="AP72695" s="9"/>
      <c r="AQ72695" s="9"/>
    </row>
    <row r="72696" spans="41:43" x14ac:dyDescent="0.3">
      <c r="AO72696" s="9"/>
      <c r="AP72696" s="9"/>
      <c r="AQ72696" s="9"/>
    </row>
    <row r="72697" spans="41:43" x14ac:dyDescent="0.3">
      <c r="AO72697" s="9"/>
      <c r="AP72697" s="9"/>
      <c r="AQ72697" s="9"/>
    </row>
    <row r="72698" spans="41:43" x14ac:dyDescent="0.3">
      <c r="AO72698" s="9"/>
      <c r="AP72698" s="9"/>
      <c r="AQ72698" s="9"/>
    </row>
    <row r="72699" spans="41:43" x14ac:dyDescent="0.3">
      <c r="AO72699" s="9"/>
      <c r="AP72699" s="9"/>
      <c r="AQ72699" s="9"/>
    </row>
    <row r="72700" spans="41:43" x14ac:dyDescent="0.3">
      <c r="AO72700" s="9"/>
      <c r="AP72700" s="9"/>
      <c r="AQ72700" s="9"/>
    </row>
    <row r="72701" spans="41:43" x14ac:dyDescent="0.3">
      <c r="AO72701" s="9"/>
      <c r="AP72701" s="9"/>
      <c r="AQ72701" s="9"/>
    </row>
    <row r="72702" spans="41:43" x14ac:dyDescent="0.3">
      <c r="AO72702" s="9"/>
      <c r="AP72702" s="9"/>
      <c r="AQ72702" s="9"/>
    </row>
    <row r="72703" spans="41:43" x14ac:dyDescent="0.3">
      <c r="AO72703" s="9"/>
      <c r="AP72703" s="9"/>
      <c r="AQ72703" s="9"/>
    </row>
    <row r="72704" spans="41:43" x14ac:dyDescent="0.3">
      <c r="AO72704" s="9"/>
      <c r="AP72704" s="9"/>
      <c r="AQ72704" s="9"/>
    </row>
    <row r="72705" spans="41:43" x14ac:dyDescent="0.3">
      <c r="AO72705" s="9"/>
      <c r="AP72705" s="9"/>
      <c r="AQ72705" s="9"/>
    </row>
    <row r="72706" spans="41:43" x14ac:dyDescent="0.3">
      <c r="AO72706" s="9"/>
      <c r="AP72706" s="9"/>
      <c r="AQ72706" s="9"/>
    </row>
    <row r="72707" spans="41:43" x14ac:dyDescent="0.3">
      <c r="AO72707" s="9"/>
      <c r="AP72707" s="9"/>
      <c r="AQ72707" s="9"/>
    </row>
    <row r="72708" spans="41:43" x14ac:dyDescent="0.3">
      <c r="AO72708" s="9"/>
      <c r="AP72708" s="9"/>
      <c r="AQ72708" s="9"/>
    </row>
    <row r="72709" spans="41:43" x14ac:dyDescent="0.3">
      <c r="AO72709" s="9"/>
      <c r="AP72709" s="9"/>
      <c r="AQ72709" s="9"/>
    </row>
    <row r="72710" spans="41:43" x14ac:dyDescent="0.3">
      <c r="AO72710" s="9"/>
      <c r="AP72710" s="9"/>
      <c r="AQ72710" s="9"/>
    </row>
    <row r="72711" spans="41:43" x14ac:dyDescent="0.3">
      <c r="AO72711" s="9"/>
      <c r="AP72711" s="9"/>
      <c r="AQ72711" s="9"/>
    </row>
    <row r="72712" spans="41:43" x14ac:dyDescent="0.3">
      <c r="AO72712" s="9"/>
      <c r="AP72712" s="9"/>
      <c r="AQ72712" s="9"/>
    </row>
    <row r="72713" spans="41:43" x14ac:dyDescent="0.3">
      <c r="AO72713" s="9"/>
      <c r="AP72713" s="9"/>
      <c r="AQ72713" s="9"/>
    </row>
    <row r="72714" spans="41:43" x14ac:dyDescent="0.3">
      <c r="AO72714" s="9"/>
      <c r="AP72714" s="9"/>
      <c r="AQ72714" s="9"/>
    </row>
    <row r="72715" spans="41:43" x14ac:dyDescent="0.3">
      <c r="AO72715" s="9"/>
      <c r="AP72715" s="9"/>
      <c r="AQ72715" s="9"/>
    </row>
    <row r="72716" spans="41:43" x14ac:dyDescent="0.3">
      <c r="AO72716" s="9"/>
      <c r="AP72716" s="9"/>
      <c r="AQ72716" s="9"/>
    </row>
    <row r="72717" spans="41:43" x14ac:dyDescent="0.3">
      <c r="AO72717" s="9"/>
      <c r="AP72717" s="9"/>
      <c r="AQ72717" s="9"/>
    </row>
    <row r="72718" spans="41:43" x14ac:dyDescent="0.3">
      <c r="AO72718" s="9"/>
      <c r="AP72718" s="9"/>
      <c r="AQ72718" s="9"/>
    </row>
    <row r="72719" spans="41:43" x14ac:dyDescent="0.3">
      <c r="AO72719" s="9"/>
      <c r="AP72719" s="9"/>
      <c r="AQ72719" s="9"/>
    </row>
    <row r="72720" spans="41:43" x14ac:dyDescent="0.3">
      <c r="AO72720" s="9"/>
      <c r="AP72720" s="9"/>
      <c r="AQ72720" s="9"/>
    </row>
    <row r="72721" spans="41:43" x14ac:dyDescent="0.3">
      <c r="AO72721" s="9"/>
      <c r="AP72721" s="9"/>
      <c r="AQ72721" s="9"/>
    </row>
    <row r="72722" spans="41:43" x14ac:dyDescent="0.3">
      <c r="AO72722" s="9"/>
      <c r="AP72722" s="9"/>
      <c r="AQ72722" s="9"/>
    </row>
    <row r="72723" spans="41:43" x14ac:dyDescent="0.3">
      <c r="AO72723" s="9"/>
      <c r="AP72723" s="9"/>
      <c r="AQ72723" s="9"/>
    </row>
    <row r="72724" spans="41:43" x14ac:dyDescent="0.3">
      <c r="AO72724" s="9"/>
      <c r="AP72724" s="9"/>
      <c r="AQ72724" s="9"/>
    </row>
    <row r="72725" spans="41:43" x14ac:dyDescent="0.3">
      <c r="AO72725" s="9"/>
      <c r="AP72725" s="9"/>
      <c r="AQ72725" s="9"/>
    </row>
    <row r="72726" spans="41:43" x14ac:dyDescent="0.3">
      <c r="AO72726" s="9"/>
      <c r="AP72726" s="9"/>
      <c r="AQ72726" s="9"/>
    </row>
    <row r="72727" spans="41:43" x14ac:dyDescent="0.3">
      <c r="AO72727" s="9"/>
      <c r="AP72727" s="9"/>
      <c r="AQ72727" s="9"/>
    </row>
    <row r="72728" spans="41:43" x14ac:dyDescent="0.3">
      <c r="AO72728" s="9"/>
      <c r="AP72728" s="9"/>
      <c r="AQ72728" s="9"/>
    </row>
    <row r="72729" spans="41:43" x14ac:dyDescent="0.3">
      <c r="AO72729" s="9"/>
      <c r="AP72729" s="9"/>
      <c r="AQ72729" s="9"/>
    </row>
    <row r="72730" spans="41:43" x14ac:dyDescent="0.3">
      <c r="AO72730" s="9"/>
      <c r="AP72730" s="9"/>
      <c r="AQ72730" s="9"/>
    </row>
    <row r="72731" spans="41:43" x14ac:dyDescent="0.3">
      <c r="AO72731" s="9"/>
      <c r="AP72731" s="9"/>
      <c r="AQ72731" s="9"/>
    </row>
    <row r="72732" spans="41:43" x14ac:dyDescent="0.3">
      <c r="AO72732" s="9"/>
      <c r="AP72732" s="9"/>
      <c r="AQ72732" s="9"/>
    </row>
    <row r="72733" spans="41:43" x14ac:dyDescent="0.3">
      <c r="AO72733" s="9"/>
      <c r="AP72733" s="9"/>
      <c r="AQ72733" s="9"/>
    </row>
    <row r="72734" spans="41:43" x14ac:dyDescent="0.3">
      <c r="AO72734" s="9"/>
      <c r="AP72734" s="9"/>
      <c r="AQ72734" s="9"/>
    </row>
    <row r="72735" spans="41:43" x14ac:dyDescent="0.3">
      <c r="AO72735" s="9"/>
      <c r="AP72735" s="9"/>
      <c r="AQ72735" s="9"/>
    </row>
    <row r="72736" spans="41:43" x14ac:dyDescent="0.3">
      <c r="AO72736" s="9"/>
      <c r="AP72736" s="9"/>
      <c r="AQ72736" s="9"/>
    </row>
    <row r="72737" spans="41:43" x14ac:dyDescent="0.3">
      <c r="AO72737" s="9"/>
      <c r="AP72737" s="9"/>
      <c r="AQ72737" s="9"/>
    </row>
    <row r="72738" spans="41:43" x14ac:dyDescent="0.3">
      <c r="AO72738" s="9"/>
      <c r="AP72738" s="9"/>
      <c r="AQ72738" s="9"/>
    </row>
    <row r="72739" spans="41:43" x14ac:dyDescent="0.3">
      <c r="AO72739" s="9"/>
      <c r="AP72739" s="9"/>
      <c r="AQ72739" s="9"/>
    </row>
    <row r="72740" spans="41:43" x14ac:dyDescent="0.3">
      <c r="AO72740" s="9"/>
      <c r="AP72740" s="9"/>
      <c r="AQ72740" s="9"/>
    </row>
    <row r="72741" spans="41:43" x14ac:dyDescent="0.3">
      <c r="AO72741" s="9"/>
      <c r="AP72741" s="9"/>
      <c r="AQ72741" s="9"/>
    </row>
    <row r="72742" spans="41:43" x14ac:dyDescent="0.3">
      <c r="AO72742" s="9"/>
      <c r="AP72742" s="9"/>
      <c r="AQ72742" s="9"/>
    </row>
    <row r="72743" spans="41:43" x14ac:dyDescent="0.3">
      <c r="AO72743" s="9"/>
      <c r="AP72743" s="9"/>
      <c r="AQ72743" s="9"/>
    </row>
    <row r="72744" spans="41:43" x14ac:dyDescent="0.3">
      <c r="AO72744" s="9"/>
      <c r="AP72744" s="9"/>
      <c r="AQ72744" s="9"/>
    </row>
    <row r="72745" spans="41:43" x14ac:dyDescent="0.3">
      <c r="AO72745" s="9"/>
      <c r="AP72745" s="9"/>
      <c r="AQ72745" s="9"/>
    </row>
    <row r="72746" spans="41:43" x14ac:dyDescent="0.3">
      <c r="AO72746" s="9"/>
      <c r="AP72746" s="9"/>
      <c r="AQ72746" s="9"/>
    </row>
    <row r="72747" spans="41:43" x14ac:dyDescent="0.3">
      <c r="AO72747" s="9"/>
      <c r="AP72747" s="9"/>
      <c r="AQ72747" s="9"/>
    </row>
    <row r="72748" spans="41:43" x14ac:dyDescent="0.3">
      <c r="AO72748" s="9"/>
      <c r="AP72748" s="9"/>
      <c r="AQ72748" s="9"/>
    </row>
    <row r="72749" spans="41:43" x14ac:dyDescent="0.3">
      <c r="AO72749" s="9"/>
      <c r="AP72749" s="9"/>
      <c r="AQ72749" s="9"/>
    </row>
    <row r="72750" spans="41:43" x14ac:dyDescent="0.3">
      <c r="AO72750" s="9"/>
      <c r="AP72750" s="9"/>
      <c r="AQ72750" s="9"/>
    </row>
    <row r="72751" spans="41:43" x14ac:dyDescent="0.3">
      <c r="AO72751" s="9"/>
      <c r="AP72751" s="9"/>
      <c r="AQ72751" s="9"/>
    </row>
    <row r="72752" spans="41:43" x14ac:dyDescent="0.3">
      <c r="AO72752" s="9"/>
      <c r="AP72752" s="9"/>
      <c r="AQ72752" s="9"/>
    </row>
    <row r="72753" spans="41:43" x14ac:dyDescent="0.3">
      <c r="AO72753" s="9"/>
      <c r="AP72753" s="9"/>
      <c r="AQ72753" s="9"/>
    </row>
    <row r="72754" spans="41:43" x14ac:dyDescent="0.3">
      <c r="AO72754" s="9"/>
      <c r="AP72754" s="9"/>
      <c r="AQ72754" s="9"/>
    </row>
    <row r="72755" spans="41:43" x14ac:dyDescent="0.3">
      <c r="AO72755" s="9"/>
      <c r="AP72755" s="9"/>
      <c r="AQ72755" s="9"/>
    </row>
    <row r="72756" spans="41:43" x14ac:dyDescent="0.3">
      <c r="AO72756" s="9"/>
      <c r="AP72756" s="9"/>
      <c r="AQ72756" s="9"/>
    </row>
    <row r="72757" spans="41:43" x14ac:dyDescent="0.3">
      <c r="AO72757" s="9"/>
      <c r="AP72757" s="9"/>
      <c r="AQ72757" s="9"/>
    </row>
    <row r="72758" spans="41:43" x14ac:dyDescent="0.3">
      <c r="AO72758" s="9"/>
      <c r="AP72758" s="9"/>
      <c r="AQ72758" s="9"/>
    </row>
    <row r="72759" spans="41:43" x14ac:dyDescent="0.3">
      <c r="AO72759" s="9"/>
      <c r="AP72759" s="9"/>
      <c r="AQ72759" s="9"/>
    </row>
    <row r="72760" spans="41:43" x14ac:dyDescent="0.3">
      <c r="AO72760" s="9"/>
      <c r="AP72760" s="9"/>
      <c r="AQ72760" s="9"/>
    </row>
    <row r="72761" spans="41:43" x14ac:dyDescent="0.3">
      <c r="AO72761" s="9"/>
      <c r="AP72761" s="9"/>
      <c r="AQ72761" s="9"/>
    </row>
    <row r="72762" spans="41:43" x14ac:dyDescent="0.3">
      <c r="AO72762" s="9"/>
      <c r="AP72762" s="9"/>
      <c r="AQ72762" s="9"/>
    </row>
    <row r="72763" spans="41:43" x14ac:dyDescent="0.3">
      <c r="AO72763" s="9"/>
      <c r="AP72763" s="9"/>
      <c r="AQ72763" s="9"/>
    </row>
    <row r="72764" spans="41:43" x14ac:dyDescent="0.3">
      <c r="AO72764" s="9"/>
      <c r="AP72764" s="9"/>
      <c r="AQ72764" s="9"/>
    </row>
    <row r="72765" spans="41:43" x14ac:dyDescent="0.3">
      <c r="AO72765" s="9"/>
      <c r="AP72765" s="9"/>
      <c r="AQ72765" s="9"/>
    </row>
    <row r="72766" spans="41:43" x14ac:dyDescent="0.3">
      <c r="AO72766" s="9"/>
      <c r="AP72766" s="9"/>
      <c r="AQ72766" s="9"/>
    </row>
    <row r="72767" spans="41:43" x14ac:dyDescent="0.3">
      <c r="AO72767" s="9"/>
      <c r="AP72767" s="9"/>
      <c r="AQ72767" s="9"/>
    </row>
    <row r="72768" spans="41:43" x14ac:dyDescent="0.3">
      <c r="AO72768" s="9"/>
      <c r="AP72768" s="9"/>
      <c r="AQ72768" s="9"/>
    </row>
    <row r="72769" spans="41:43" x14ac:dyDescent="0.3">
      <c r="AO72769" s="9"/>
      <c r="AP72769" s="9"/>
      <c r="AQ72769" s="9"/>
    </row>
    <row r="72770" spans="41:43" x14ac:dyDescent="0.3">
      <c r="AO72770" s="9"/>
      <c r="AP72770" s="9"/>
      <c r="AQ72770" s="9"/>
    </row>
    <row r="72771" spans="41:43" x14ac:dyDescent="0.3">
      <c r="AO72771" s="9"/>
      <c r="AP72771" s="9"/>
      <c r="AQ72771" s="9"/>
    </row>
    <row r="72772" spans="41:43" x14ac:dyDescent="0.3">
      <c r="AO72772" s="9"/>
      <c r="AP72772" s="9"/>
      <c r="AQ72772" s="9"/>
    </row>
    <row r="72773" spans="41:43" x14ac:dyDescent="0.3">
      <c r="AO72773" s="9"/>
      <c r="AP72773" s="9"/>
      <c r="AQ72773" s="9"/>
    </row>
    <row r="72774" spans="41:43" x14ac:dyDescent="0.3">
      <c r="AO72774" s="9"/>
      <c r="AP72774" s="9"/>
      <c r="AQ72774" s="9"/>
    </row>
    <row r="72775" spans="41:43" x14ac:dyDescent="0.3">
      <c r="AO72775" s="9"/>
      <c r="AP72775" s="9"/>
      <c r="AQ72775" s="9"/>
    </row>
    <row r="72776" spans="41:43" x14ac:dyDescent="0.3">
      <c r="AO72776" s="9"/>
      <c r="AP72776" s="9"/>
      <c r="AQ72776" s="9"/>
    </row>
    <row r="72777" spans="41:43" x14ac:dyDescent="0.3">
      <c r="AO72777" s="9"/>
      <c r="AP72777" s="9"/>
      <c r="AQ72777" s="9"/>
    </row>
    <row r="72778" spans="41:43" x14ac:dyDescent="0.3">
      <c r="AO72778" s="9"/>
      <c r="AP72778" s="9"/>
      <c r="AQ72778" s="9"/>
    </row>
    <row r="72779" spans="41:43" x14ac:dyDescent="0.3">
      <c r="AO72779" s="9"/>
      <c r="AP72779" s="9"/>
      <c r="AQ72779" s="9"/>
    </row>
    <row r="72780" spans="41:43" x14ac:dyDescent="0.3">
      <c r="AO72780" s="9"/>
      <c r="AP72780" s="9"/>
      <c r="AQ72780" s="9"/>
    </row>
    <row r="72781" spans="41:43" x14ac:dyDescent="0.3">
      <c r="AO72781" s="9"/>
      <c r="AP72781" s="9"/>
      <c r="AQ72781" s="9"/>
    </row>
    <row r="72782" spans="41:43" x14ac:dyDescent="0.3">
      <c r="AO72782" s="9"/>
      <c r="AP72782" s="9"/>
      <c r="AQ72782" s="9"/>
    </row>
    <row r="72783" spans="41:43" x14ac:dyDescent="0.3">
      <c r="AO72783" s="9"/>
      <c r="AP72783" s="9"/>
      <c r="AQ72783" s="9"/>
    </row>
    <row r="72784" spans="41:43" x14ac:dyDescent="0.3">
      <c r="AO72784" s="9"/>
      <c r="AP72784" s="9"/>
      <c r="AQ72784" s="9"/>
    </row>
    <row r="72785" spans="41:43" x14ac:dyDescent="0.3">
      <c r="AO72785" s="9"/>
      <c r="AP72785" s="9"/>
      <c r="AQ72785" s="9"/>
    </row>
    <row r="72786" spans="41:43" x14ac:dyDescent="0.3">
      <c r="AO72786" s="9"/>
      <c r="AP72786" s="9"/>
      <c r="AQ72786" s="9"/>
    </row>
    <row r="72787" spans="41:43" x14ac:dyDescent="0.3">
      <c r="AO72787" s="9"/>
      <c r="AP72787" s="9"/>
      <c r="AQ72787" s="9"/>
    </row>
    <row r="72788" spans="41:43" x14ac:dyDescent="0.3">
      <c r="AO72788" s="9"/>
      <c r="AP72788" s="9"/>
      <c r="AQ72788" s="9"/>
    </row>
    <row r="72789" spans="41:43" x14ac:dyDescent="0.3">
      <c r="AO72789" s="9"/>
      <c r="AP72789" s="9"/>
      <c r="AQ72789" s="9"/>
    </row>
    <row r="72790" spans="41:43" x14ac:dyDescent="0.3">
      <c r="AO72790" s="9"/>
      <c r="AP72790" s="9"/>
      <c r="AQ72790" s="9"/>
    </row>
    <row r="72791" spans="41:43" x14ac:dyDescent="0.3">
      <c r="AO72791" s="9"/>
      <c r="AP72791" s="9"/>
      <c r="AQ72791" s="9"/>
    </row>
    <row r="72792" spans="41:43" x14ac:dyDescent="0.3">
      <c r="AO72792" s="9"/>
      <c r="AP72792" s="9"/>
      <c r="AQ72792" s="9"/>
    </row>
    <row r="72793" spans="41:43" x14ac:dyDescent="0.3">
      <c r="AO72793" s="9"/>
      <c r="AP72793" s="9"/>
      <c r="AQ72793" s="9"/>
    </row>
    <row r="72794" spans="41:43" x14ac:dyDescent="0.3">
      <c r="AO72794" s="9"/>
      <c r="AP72794" s="9"/>
      <c r="AQ72794" s="9"/>
    </row>
    <row r="72795" spans="41:43" x14ac:dyDescent="0.3">
      <c r="AO72795" s="9"/>
      <c r="AP72795" s="9"/>
      <c r="AQ72795" s="9"/>
    </row>
    <row r="72796" spans="41:43" x14ac:dyDescent="0.3">
      <c r="AO72796" s="9"/>
      <c r="AP72796" s="9"/>
      <c r="AQ72796" s="9"/>
    </row>
    <row r="72797" spans="41:43" x14ac:dyDescent="0.3">
      <c r="AO72797" s="9"/>
      <c r="AP72797" s="9"/>
      <c r="AQ72797" s="9"/>
    </row>
    <row r="72798" spans="41:43" x14ac:dyDescent="0.3">
      <c r="AO72798" s="9"/>
      <c r="AP72798" s="9"/>
      <c r="AQ72798" s="9"/>
    </row>
    <row r="72799" spans="41:43" x14ac:dyDescent="0.3">
      <c r="AO72799" s="9"/>
      <c r="AP72799" s="9"/>
      <c r="AQ72799" s="9"/>
    </row>
    <row r="72800" spans="41:43" x14ac:dyDescent="0.3">
      <c r="AO72800" s="9"/>
      <c r="AP72800" s="9"/>
      <c r="AQ72800" s="9"/>
    </row>
    <row r="72801" spans="41:43" x14ac:dyDescent="0.3">
      <c r="AO72801" s="9"/>
      <c r="AP72801" s="9"/>
      <c r="AQ72801" s="9"/>
    </row>
    <row r="72802" spans="41:43" x14ac:dyDescent="0.3">
      <c r="AO72802" s="9"/>
      <c r="AP72802" s="9"/>
      <c r="AQ72802" s="9"/>
    </row>
    <row r="72803" spans="41:43" x14ac:dyDescent="0.3">
      <c r="AO72803" s="9"/>
      <c r="AP72803" s="9"/>
      <c r="AQ72803" s="9"/>
    </row>
    <row r="72804" spans="41:43" x14ac:dyDescent="0.3">
      <c r="AO72804" s="9"/>
      <c r="AP72804" s="9"/>
      <c r="AQ72804" s="9"/>
    </row>
    <row r="72805" spans="41:43" x14ac:dyDescent="0.3">
      <c r="AO72805" s="9"/>
      <c r="AP72805" s="9"/>
      <c r="AQ72805" s="9"/>
    </row>
    <row r="72806" spans="41:43" x14ac:dyDescent="0.3">
      <c r="AO72806" s="9"/>
      <c r="AP72806" s="9"/>
      <c r="AQ72806" s="9"/>
    </row>
    <row r="72807" spans="41:43" x14ac:dyDescent="0.3">
      <c r="AO72807" s="9"/>
      <c r="AP72807" s="9"/>
      <c r="AQ72807" s="9"/>
    </row>
    <row r="72808" spans="41:43" x14ac:dyDescent="0.3">
      <c r="AO72808" s="9"/>
      <c r="AP72808" s="9"/>
      <c r="AQ72808" s="9"/>
    </row>
    <row r="72809" spans="41:43" x14ac:dyDescent="0.3">
      <c r="AO72809" s="9"/>
      <c r="AP72809" s="9"/>
      <c r="AQ72809" s="9"/>
    </row>
    <row r="72810" spans="41:43" x14ac:dyDescent="0.3">
      <c r="AO72810" s="9"/>
      <c r="AP72810" s="9"/>
      <c r="AQ72810" s="9"/>
    </row>
    <row r="72811" spans="41:43" x14ac:dyDescent="0.3">
      <c r="AO72811" s="9"/>
      <c r="AP72811" s="9"/>
      <c r="AQ72811" s="9"/>
    </row>
    <row r="72812" spans="41:43" x14ac:dyDescent="0.3">
      <c r="AO72812" s="9"/>
      <c r="AP72812" s="9"/>
      <c r="AQ72812" s="9"/>
    </row>
    <row r="72813" spans="41:43" x14ac:dyDescent="0.3">
      <c r="AO72813" s="9"/>
      <c r="AP72813" s="9"/>
      <c r="AQ72813" s="9"/>
    </row>
    <row r="72814" spans="41:43" x14ac:dyDescent="0.3">
      <c r="AO72814" s="9"/>
      <c r="AP72814" s="9"/>
      <c r="AQ72814" s="9"/>
    </row>
    <row r="72815" spans="41:43" x14ac:dyDescent="0.3">
      <c r="AO72815" s="9"/>
      <c r="AP72815" s="9"/>
      <c r="AQ72815" s="9"/>
    </row>
    <row r="72816" spans="41:43" x14ac:dyDescent="0.3">
      <c r="AO72816" s="9"/>
      <c r="AP72816" s="9"/>
      <c r="AQ72816" s="9"/>
    </row>
    <row r="72817" spans="41:43" x14ac:dyDescent="0.3">
      <c r="AO72817" s="9"/>
      <c r="AP72817" s="9"/>
      <c r="AQ72817" s="9"/>
    </row>
    <row r="72818" spans="41:43" x14ac:dyDescent="0.3">
      <c r="AO72818" s="9"/>
      <c r="AP72818" s="9"/>
      <c r="AQ72818" s="9"/>
    </row>
    <row r="72819" spans="41:43" x14ac:dyDescent="0.3">
      <c r="AO72819" s="9"/>
      <c r="AP72819" s="9"/>
      <c r="AQ72819" s="9"/>
    </row>
    <row r="72820" spans="41:43" x14ac:dyDescent="0.3">
      <c r="AO72820" s="9"/>
      <c r="AP72820" s="9"/>
      <c r="AQ72820" s="9"/>
    </row>
    <row r="72821" spans="41:43" x14ac:dyDescent="0.3">
      <c r="AO72821" s="9"/>
      <c r="AP72821" s="9"/>
      <c r="AQ72821" s="9"/>
    </row>
    <row r="72822" spans="41:43" x14ac:dyDescent="0.3">
      <c r="AO72822" s="9"/>
      <c r="AP72822" s="9"/>
      <c r="AQ72822" s="9"/>
    </row>
    <row r="72823" spans="41:43" x14ac:dyDescent="0.3">
      <c r="AO72823" s="9"/>
      <c r="AP72823" s="9"/>
      <c r="AQ72823" s="9"/>
    </row>
    <row r="72824" spans="41:43" x14ac:dyDescent="0.3">
      <c r="AO72824" s="9"/>
      <c r="AP72824" s="9"/>
      <c r="AQ72824" s="9"/>
    </row>
    <row r="72825" spans="41:43" x14ac:dyDescent="0.3">
      <c r="AO72825" s="9"/>
      <c r="AP72825" s="9"/>
      <c r="AQ72825" s="9"/>
    </row>
    <row r="72826" spans="41:43" x14ac:dyDescent="0.3">
      <c r="AO72826" s="9"/>
      <c r="AP72826" s="9"/>
      <c r="AQ72826" s="9"/>
    </row>
    <row r="72827" spans="41:43" x14ac:dyDescent="0.3">
      <c r="AO72827" s="9"/>
      <c r="AP72827" s="9"/>
      <c r="AQ72827" s="9"/>
    </row>
    <row r="72828" spans="41:43" x14ac:dyDescent="0.3">
      <c r="AO72828" s="9"/>
      <c r="AP72828" s="9"/>
      <c r="AQ72828" s="9"/>
    </row>
    <row r="72829" spans="41:43" x14ac:dyDescent="0.3">
      <c r="AO72829" s="9"/>
      <c r="AP72829" s="9"/>
      <c r="AQ72829" s="9"/>
    </row>
    <row r="72830" spans="41:43" x14ac:dyDescent="0.3">
      <c r="AO72830" s="9"/>
      <c r="AP72830" s="9"/>
      <c r="AQ72830" s="9"/>
    </row>
    <row r="72831" spans="41:43" x14ac:dyDescent="0.3">
      <c r="AO72831" s="9"/>
      <c r="AP72831" s="9"/>
      <c r="AQ72831" s="9"/>
    </row>
    <row r="72832" spans="41:43" x14ac:dyDescent="0.3">
      <c r="AO72832" s="9"/>
      <c r="AP72832" s="9"/>
      <c r="AQ72832" s="9"/>
    </row>
    <row r="72833" spans="41:43" x14ac:dyDescent="0.3">
      <c r="AO72833" s="9"/>
      <c r="AP72833" s="9"/>
      <c r="AQ72833" s="9"/>
    </row>
    <row r="72834" spans="41:43" x14ac:dyDescent="0.3">
      <c r="AO72834" s="9"/>
      <c r="AP72834" s="9"/>
      <c r="AQ72834" s="9"/>
    </row>
    <row r="72835" spans="41:43" x14ac:dyDescent="0.3">
      <c r="AO72835" s="9"/>
      <c r="AP72835" s="9"/>
      <c r="AQ72835" s="9"/>
    </row>
    <row r="72836" spans="41:43" x14ac:dyDescent="0.3">
      <c r="AO72836" s="9"/>
      <c r="AP72836" s="9"/>
      <c r="AQ72836" s="9"/>
    </row>
    <row r="72837" spans="41:43" x14ac:dyDescent="0.3">
      <c r="AO72837" s="9"/>
      <c r="AP72837" s="9"/>
      <c r="AQ72837" s="9"/>
    </row>
    <row r="72838" spans="41:43" x14ac:dyDescent="0.3">
      <c r="AO72838" s="9"/>
      <c r="AP72838" s="9"/>
      <c r="AQ72838" s="9"/>
    </row>
    <row r="72839" spans="41:43" x14ac:dyDescent="0.3">
      <c r="AO72839" s="9"/>
      <c r="AP72839" s="9"/>
      <c r="AQ72839" s="9"/>
    </row>
    <row r="72840" spans="41:43" x14ac:dyDescent="0.3">
      <c r="AO72840" s="9"/>
      <c r="AP72840" s="9"/>
      <c r="AQ72840" s="9"/>
    </row>
    <row r="72841" spans="41:43" x14ac:dyDescent="0.3">
      <c r="AO72841" s="9"/>
      <c r="AP72841" s="9"/>
      <c r="AQ72841" s="9"/>
    </row>
    <row r="72842" spans="41:43" x14ac:dyDescent="0.3">
      <c r="AO72842" s="9"/>
      <c r="AP72842" s="9"/>
      <c r="AQ72842" s="9"/>
    </row>
    <row r="72843" spans="41:43" x14ac:dyDescent="0.3">
      <c r="AO72843" s="9"/>
      <c r="AP72843" s="9"/>
      <c r="AQ72843" s="9"/>
    </row>
    <row r="72844" spans="41:43" x14ac:dyDescent="0.3">
      <c r="AO72844" s="9"/>
      <c r="AP72844" s="9"/>
      <c r="AQ72844" s="9"/>
    </row>
    <row r="72845" spans="41:43" x14ac:dyDescent="0.3">
      <c r="AO72845" s="9"/>
      <c r="AP72845" s="9"/>
      <c r="AQ72845" s="9"/>
    </row>
    <row r="72846" spans="41:43" x14ac:dyDescent="0.3">
      <c r="AO72846" s="9"/>
      <c r="AP72846" s="9"/>
      <c r="AQ72846" s="9"/>
    </row>
    <row r="72847" spans="41:43" x14ac:dyDescent="0.3">
      <c r="AO72847" s="9"/>
      <c r="AP72847" s="9"/>
      <c r="AQ72847" s="9"/>
    </row>
    <row r="72848" spans="41:43" x14ac:dyDescent="0.3">
      <c r="AO72848" s="9"/>
      <c r="AP72848" s="9"/>
      <c r="AQ72848" s="9"/>
    </row>
    <row r="72849" spans="41:43" x14ac:dyDescent="0.3">
      <c r="AO72849" s="9"/>
      <c r="AP72849" s="9"/>
      <c r="AQ72849" s="9"/>
    </row>
    <row r="72850" spans="41:43" x14ac:dyDescent="0.3">
      <c r="AO72850" s="9"/>
      <c r="AP72850" s="9"/>
      <c r="AQ72850" s="9"/>
    </row>
    <row r="72851" spans="41:43" x14ac:dyDescent="0.3">
      <c r="AO72851" s="9"/>
      <c r="AP72851" s="9"/>
      <c r="AQ72851" s="9"/>
    </row>
    <row r="72852" spans="41:43" x14ac:dyDescent="0.3">
      <c r="AO72852" s="9"/>
      <c r="AP72852" s="9"/>
      <c r="AQ72852" s="9"/>
    </row>
    <row r="72853" spans="41:43" x14ac:dyDescent="0.3">
      <c r="AO72853" s="9"/>
      <c r="AP72853" s="9"/>
      <c r="AQ72853" s="9"/>
    </row>
    <row r="72854" spans="41:43" x14ac:dyDescent="0.3">
      <c r="AO72854" s="9"/>
      <c r="AP72854" s="9"/>
      <c r="AQ72854" s="9"/>
    </row>
    <row r="72855" spans="41:43" x14ac:dyDescent="0.3">
      <c r="AO72855" s="9"/>
      <c r="AP72855" s="9"/>
      <c r="AQ72855" s="9"/>
    </row>
    <row r="72856" spans="41:43" x14ac:dyDescent="0.3">
      <c r="AO72856" s="9"/>
      <c r="AP72856" s="9"/>
      <c r="AQ72856" s="9"/>
    </row>
    <row r="72857" spans="41:43" x14ac:dyDescent="0.3">
      <c r="AO72857" s="9"/>
      <c r="AP72857" s="9"/>
      <c r="AQ72857" s="9"/>
    </row>
    <row r="72858" spans="41:43" x14ac:dyDescent="0.3">
      <c r="AO72858" s="9"/>
      <c r="AP72858" s="9"/>
      <c r="AQ72858" s="9"/>
    </row>
    <row r="72859" spans="41:43" x14ac:dyDescent="0.3">
      <c r="AO72859" s="9"/>
      <c r="AP72859" s="9"/>
      <c r="AQ72859" s="9"/>
    </row>
    <row r="72860" spans="41:43" x14ac:dyDescent="0.3">
      <c r="AO72860" s="9"/>
      <c r="AP72860" s="9"/>
      <c r="AQ72860" s="9"/>
    </row>
    <row r="72861" spans="41:43" x14ac:dyDescent="0.3">
      <c r="AO72861" s="9"/>
      <c r="AP72861" s="9"/>
      <c r="AQ72861" s="9"/>
    </row>
    <row r="72862" spans="41:43" x14ac:dyDescent="0.3">
      <c r="AO72862" s="9"/>
      <c r="AP72862" s="9"/>
      <c r="AQ72862" s="9"/>
    </row>
    <row r="72863" spans="41:43" x14ac:dyDescent="0.3">
      <c r="AO72863" s="9"/>
      <c r="AP72863" s="9"/>
      <c r="AQ72863" s="9"/>
    </row>
    <row r="72864" spans="41:43" x14ac:dyDescent="0.3">
      <c r="AO72864" s="9"/>
      <c r="AP72864" s="9"/>
      <c r="AQ72864" s="9"/>
    </row>
    <row r="72865" spans="41:43" x14ac:dyDescent="0.3">
      <c r="AO72865" s="9"/>
      <c r="AP72865" s="9"/>
      <c r="AQ72865" s="9"/>
    </row>
    <row r="72866" spans="41:43" x14ac:dyDescent="0.3">
      <c r="AO72866" s="9"/>
      <c r="AP72866" s="9"/>
      <c r="AQ72866" s="9"/>
    </row>
    <row r="72867" spans="41:43" x14ac:dyDescent="0.3">
      <c r="AO72867" s="9"/>
      <c r="AP72867" s="9"/>
      <c r="AQ72867" s="9"/>
    </row>
    <row r="72868" spans="41:43" x14ac:dyDescent="0.3">
      <c r="AO72868" s="9"/>
      <c r="AP72868" s="9"/>
      <c r="AQ72868" s="9"/>
    </row>
    <row r="72869" spans="41:43" x14ac:dyDescent="0.3">
      <c r="AO72869" s="9"/>
      <c r="AP72869" s="9"/>
      <c r="AQ72869" s="9"/>
    </row>
    <row r="72870" spans="41:43" x14ac:dyDescent="0.3">
      <c r="AO72870" s="9"/>
      <c r="AP72870" s="9"/>
      <c r="AQ72870" s="9"/>
    </row>
    <row r="72871" spans="41:43" x14ac:dyDescent="0.3">
      <c r="AO72871" s="9"/>
      <c r="AP72871" s="9"/>
      <c r="AQ72871" s="9"/>
    </row>
    <row r="72872" spans="41:43" x14ac:dyDescent="0.3">
      <c r="AO72872" s="9"/>
      <c r="AP72872" s="9"/>
      <c r="AQ72872" s="9"/>
    </row>
    <row r="72873" spans="41:43" x14ac:dyDescent="0.3">
      <c r="AO72873" s="9"/>
      <c r="AP72873" s="9"/>
      <c r="AQ72873" s="9"/>
    </row>
    <row r="72874" spans="41:43" x14ac:dyDescent="0.3">
      <c r="AO72874" s="9"/>
      <c r="AP72874" s="9"/>
      <c r="AQ72874" s="9"/>
    </row>
    <row r="72875" spans="41:43" x14ac:dyDescent="0.3">
      <c r="AO72875" s="9"/>
      <c r="AP72875" s="9"/>
      <c r="AQ72875" s="9"/>
    </row>
    <row r="72876" spans="41:43" x14ac:dyDescent="0.3">
      <c r="AO72876" s="9"/>
      <c r="AP72876" s="9"/>
      <c r="AQ72876" s="9"/>
    </row>
    <row r="72877" spans="41:43" x14ac:dyDescent="0.3">
      <c r="AO72877" s="9"/>
      <c r="AP72877" s="9"/>
      <c r="AQ72877" s="9"/>
    </row>
    <row r="72878" spans="41:43" x14ac:dyDescent="0.3">
      <c r="AO72878" s="9"/>
      <c r="AP72878" s="9"/>
      <c r="AQ72878" s="9"/>
    </row>
    <row r="72879" spans="41:43" x14ac:dyDescent="0.3">
      <c r="AO72879" s="9"/>
      <c r="AP72879" s="9"/>
      <c r="AQ72879" s="9"/>
    </row>
    <row r="72880" spans="41:43" x14ac:dyDescent="0.3">
      <c r="AO72880" s="9"/>
      <c r="AP72880" s="9"/>
      <c r="AQ72880" s="9"/>
    </row>
    <row r="72881" spans="41:43" x14ac:dyDescent="0.3">
      <c r="AO72881" s="9"/>
      <c r="AP72881" s="9"/>
      <c r="AQ72881" s="9"/>
    </row>
    <row r="72882" spans="41:43" x14ac:dyDescent="0.3">
      <c r="AO72882" s="9"/>
      <c r="AP72882" s="9"/>
      <c r="AQ72882" s="9"/>
    </row>
    <row r="72883" spans="41:43" x14ac:dyDescent="0.3">
      <c r="AO72883" s="9"/>
      <c r="AP72883" s="9"/>
      <c r="AQ72883" s="9"/>
    </row>
    <row r="72884" spans="41:43" x14ac:dyDescent="0.3">
      <c r="AO72884" s="9"/>
      <c r="AP72884" s="9"/>
      <c r="AQ72884" s="9"/>
    </row>
    <row r="72885" spans="41:43" x14ac:dyDescent="0.3">
      <c r="AO72885" s="9"/>
      <c r="AP72885" s="9"/>
      <c r="AQ72885" s="9"/>
    </row>
    <row r="72886" spans="41:43" x14ac:dyDescent="0.3">
      <c r="AO72886" s="9"/>
      <c r="AP72886" s="9"/>
      <c r="AQ72886" s="9"/>
    </row>
    <row r="72887" spans="41:43" x14ac:dyDescent="0.3">
      <c r="AO72887" s="9"/>
      <c r="AP72887" s="9"/>
      <c r="AQ72887" s="9"/>
    </row>
    <row r="72888" spans="41:43" x14ac:dyDescent="0.3">
      <c r="AO72888" s="9"/>
      <c r="AP72888" s="9"/>
      <c r="AQ72888" s="9"/>
    </row>
    <row r="72889" spans="41:43" x14ac:dyDescent="0.3">
      <c r="AO72889" s="9"/>
      <c r="AP72889" s="9"/>
      <c r="AQ72889" s="9"/>
    </row>
    <row r="72890" spans="41:43" x14ac:dyDescent="0.3">
      <c r="AO72890" s="9"/>
      <c r="AP72890" s="9"/>
      <c r="AQ72890" s="9"/>
    </row>
    <row r="72891" spans="41:43" x14ac:dyDescent="0.3">
      <c r="AO72891" s="9"/>
      <c r="AP72891" s="9"/>
      <c r="AQ72891" s="9"/>
    </row>
    <row r="72892" spans="41:43" x14ac:dyDescent="0.3">
      <c r="AO72892" s="9"/>
      <c r="AP72892" s="9"/>
      <c r="AQ72892" s="9"/>
    </row>
    <row r="72893" spans="41:43" x14ac:dyDescent="0.3">
      <c r="AO72893" s="9"/>
      <c r="AP72893" s="9"/>
      <c r="AQ72893" s="9"/>
    </row>
    <row r="72894" spans="41:43" x14ac:dyDescent="0.3">
      <c r="AO72894" s="9"/>
      <c r="AP72894" s="9"/>
      <c r="AQ72894" s="9"/>
    </row>
    <row r="72895" spans="41:43" x14ac:dyDescent="0.3">
      <c r="AO72895" s="9"/>
      <c r="AP72895" s="9"/>
      <c r="AQ72895" s="9"/>
    </row>
    <row r="72896" spans="41:43" x14ac:dyDescent="0.3">
      <c r="AO72896" s="9"/>
      <c r="AP72896" s="9"/>
      <c r="AQ72896" s="9"/>
    </row>
    <row r="72897" spans="41:43" x14ac:dyDescent="0.3">
      <c r="AO72897" s="9"/>
      <c r="AP72897" s="9"/>
      <c r="AQ72897" s="9"/>
    </row>
    <row r="72898" spans="41:43" x14ac:dyDescent="0.3">
      <c r="AO72898" s="9"/>
      <c r="AP72898" s="9"/>
      <c r="AQ72898" s="9"/>
    </row>
    <row r="72899" spans="41:43" x14ac:dyDescent="0.3">
      <c r="AO72899" s="9"/>
      <c r="AP72899" s="9"/>
      <c r="AQ72899" s="9"/>
    </row>
    <row r="72900" spans="41:43" x14ac:dyDescent="0.3">
      <c r="AO72900" s="9"/>
      <c r="AP72900" s="9"/>
      <c r="AQ72900" s="9"/>
    </row>
    <row r="72901" spans="41:43" x14ac:dyDescent="0.3">
      <c r="AO72901" s="9"/>
      <c r="AP72901" s="9"/>
      <c r="AQ72901" s="9"/>
    </row>
    <row r="72902" spans="41:43" x14ac:dyDescent="0.3">
      <c r="AO72902" s="9"/>
      <c r="AP72902" s="9"/>
      <c r="AQ72902" s="9"/>
    </row>
    <row r="72903" spans="41:43" x14ac:dyDescent="0.3">
      <c r="AO72903" s="9"/>
      <c r="AP72903" s="9"/>
      <c r="AQ72903" s="9"/>
    </row>
    <row r="72904" spans="41:43" x14ac:dyDescent="0.3">
      <c r="AO72904" s="9"/>
      <c r="AP72904" s="9"/>
      <c r="AQ72904" s="9"/>
    </row>
    <row r="72905" spans="41:43" x14ac:dyDescent="0.3">
      <c r="AO72905" s="9"/>
      <c r="AP72905" s="9"/>
      <c r="AQ72905" s="9"/>
    </row>
    <row r="72906" spans="41:43" x14ac:dyDescent="0.3">
      <c r="AO72906" s="9"/>
      <c r="AP72906" s="9"/>
      <c r="AQ72906" s="9"/>
    </row>
    <row r="72907" spans="41:43" x14ac:dyDescent="0.3">
      <c r="AO72907" s="9"/>
      <c r="AP72907" s="9"/>
      <c r="AQ72907" s="9"/>
    </row>
    <row r="72908" spans="41:43" x14ac:dyDescent="0.3">
      <c r="AO72908" s="9"/>
      <c r="AP72908" s="9"/>
      <c r="AQ72908" s="9"/>
    </row>
    <row r="72909" spans="41:43" x14ac:dyDescent="0.3">
      <c r="AO72909" s="9"/>
      <c r="AP72909" s="9"/>
      <c r="AQ72909" s="9"/>
    </row>
    <row r="72910" spans="41:43" x14ac:dyDescent="0.3">
      <c r="AO72910" s="9"/>
      <c r="AP72910" s="9"/>
      <c r="AQ72910" s="9"/>
    </row>
    <row r="72911" spans="41:43" x14ac:dyDescent="0.3">
      <c r="AO72911" s="9"/>
      <c r="AP72911" s="9"/>
      <c r="AQ72911" s="9"/>
    </row>
    <row r="72912" spans="41:43" x14ac:dyDescent="0.3">
      <c r="AO72912" s="9"/>
      <c r="AP72912" s="9"/>
      <c r="AQ72912" s="9"/>
    </row>
    <row r="72913" spans="41:43" x14ac:dyDescent="0.3">
      <c r="AO72913" s="9"/>
      <c r="AP72913" s="9"/>
      <c r="AQ72913" s="9"/>
    </row>
    <row r="72914" spans="41:43" x14ac:dyDescent="0.3">
      <c r="AO72914" s="9"/>
      <c r="AP72914" s="9"/>
      <c r="AQ72914" s="9"/>
    </row>
    <row r="72915" spans="41:43" x14ac:dyDescent="0.3">
      <c r="AO72915" s="9"/>
      <c r="AP72915" s="9"/>
      <c r="AQ72915" s="9"/>
    </row>
    <row r="72916" spans="41:43" x14ac:dyDescent="0.3">
      <c r="AO72916" s="9"/>
      <c r="AP72916" s="9"/>
      <c r="AQ72916" s="9"/>
    </row>
    <row r="72917" spans="41:43" x14ac:dyDescent="0.3">
      <c r="AO72917" s="9"/>
      <c r="AP72917" s="9"/>
      <c r="AQ72917" s="9"/>
    </row>
    <row r="72918" spans="41:43" x14ac:dyDescent="0.3">
      <c r="AO72918" s="9"/>
      <c r="AP72918" s="9"/>
      <c r="AQ72918" s="9"/>
    </row>
    <row r="72919" spans="41:43" x14ac:dyDescent="0.3">
      <c r="AO72919" s="9"/>
      <c r="AP72919" s="9"/>
      <c r="AQ72919" s="9"/>
    </row>
    <row r="72920" spans="41:43" x14ac:dyDescent="0.3">
      <c r="AO72920" s="9"/>
      <c r="AP72920" s="9"/>
      <c r="AQ72920" s="9"/>
    </row>
    <row r="72921" spans="41:43" x14ac:dyDescent="0.3">
      <c r="AO72921" s="9"/>
      <c r="AP72921" s="9"/>
      <c r="AQ72921" s="9"/>
    </row>
    <row r="72922" spans="41:43" x14ac:dyDescent="0.3">
      <c r="AO72922" s="9"/>
      <c r="AP72922" s="9"/>
      <c r="AQ72922" s="9"/>
    </row>
    <row r="72923" spans="41:43" x14ac:dyDescent="0.3">
      <c r="AO72923" s="9"/>
      <c r="AP72923" s="9"/>
      <c r="AQ72923" s="9"/>
    </row>
    <row r="72924" spans="41:43" x14ac:dyDescent="0.3">
      <c r="AO72924" s="9"/>
      <c r="AP72924" s="9"/>
      <c r="AQ72924" s="9"/>
    </row>
    <row r="72925" spans="41:43" x14ac:dyDescent="0.3">
      <c r="AO72925" s="9"/>
      <c r="AP72925" s="9"/>
      <c r="AQ72925" s="9"/>
    </row>
    <row r="72926" spans="41:43" x14ac:dyDescent="0.3">
      <c r="AO72926" s="9"/>
      <c r="AP72926" s="9"/>
      <c r="AQ72926" s="9"/>
    </row>
    <row r="72927" spans="41:43" x14ac:dyDescent="0.3">
      <c r="AO72927" s="9"/>
      <c r="AP72927" s="9"/>
      <c r="AQ72927" s="9"/>
    </row>
    <row r="72928" spans="41:43" x14ac:dyDescent="0.3">
      <c r="AO72928" s="9"/>
      <c r="AP72928" s="9"/>
      <c r="AQ72928" s="9"/>
    </row>
    <row r="72929" spans="41:43" x14ac:dyDescent="0.3">
      <c r="AO72929" s="9"/>
      <c r="AP72929" s="9"/>
      <c r="AQ72929" s="9"/>
    </row>
    <row r="72930" spans="41:43" x14ac:dyDescent="0.3">
      <c r="AO72930" s="9"/>
      <c r="AP72930" s="9"/>
      <c r="AQ72930" s="9"/>
    </row>
    <row r="72931" spans="41:43" x14ac:dyDescent="0.3">
      <c r="AO72931" s="9"/>
      <c r="AP72931" s="9"/>
      <c r="AQ72931" s="9"/>
    </row>
    <row r="72932" spans="41:43" x14ac:dyDescent="0.3">
      <c r="AO72932" s="9"/>
      <c r="AP72932" s="9"/>
      <c r="AQ72932" s="9"/>
    </row>
    <row r="72933" spans="41:43" x14ac:dyDescent="0.3">
      <c r="AO72933" s="9"/>
      <c r="AP72933" s="9"/>
      <c r="AQ72933" s="9"/>
    </row>
    <row r="72934" spans="41:43" x14ac:dyDescent="0.3">
      <c r="AO72934" s="9"/>
      <c r="AP72934" s="9"/>
      <c r="AQ72934" s="9"/>
    </row>
    <row r="72935" spans="41:43" x14ac:dyDescent="0.3">
      <c r="AO72935" s="9"/>
      <c r="AP72935" s="9"/>
      <c r="AQ72935" s="9"/>
    </row>
    <row r="72936" spans="41:43" x14ac:dyDescent="0.3">
      <c r="AO72936" s="9"/>
      <c r="AP72936" s="9"/>
      <c r="AQ72936" s="9"/>
    </row>
    <row r="72937" spans="41:43" x14ac:dyDescent="0.3">
      <c r="AO72937" s="9"/>
      <c r="AP72937" s="9"/>
      <c r="AQ72937" s="9"/>
    </row>
    <row r="72938" spans="41:43" x14ac:dyDescent="0.3">
      <c r="AO72938" s="9"/>
      <c r="AP72938" s="9"/>
      <c r="AQ72938" s="9"/>
    </row>
    <row r="72939" spans="41:43" x14ac:dyDescent="0.3">
      <c r="AO72939" s="9"/>
      <c r="AP72939" s="9"/>
      <c r="AQ72939" s="9"/>
    </row>
    <row r="72940" spans="41:43" x14ac:dyDescent="0.3">
      <c r="AO72940" s="9"/>
      <c r="AP72940" s="9"/>
      <c r="AQ72940" s="9"/>
    </row>
    <row r="72941" spans="41:43" x14ac:dyDescent="0.3">
      <c r="AO72941" s="9"/>
      <c r="AP72941" s="9"/>
      <c r="AQ72941" s="9"/>
    </row>
    <row r="72942" spans="41:43" x14ac:dyDescent="0.3">
      <c r="AO72942" s="9"/>
      <c r="AP72942" s="9"/>
      <c r="AQ72942" s="9"/>
    </row>
    <row r="72943" spans="41:43" x14ac:dyDescent="0.3">
      <c r="AO72943" s="9"/>
      <c r="AP72943" s="9"/>
      <c r="AQ72943" s="9"/>
    </row>
    <row r="72944" spans="41:43" x14ac:dyDescent="0.3">
      <c r="AO72944" s="9"/>
      <c r="AP72944" s="9"/>
      <c r="AQ72944" s="9"/>
    </row>
    <row r="72945" spans="41:43" x14ac:dyDescent="0.3">
      <c r="AO72945" s="9"/>
      <c r="AP72945" s="9"/>
      <c r="AQ72945" s="9"/>
    </row>
    <row r="72946" spans="41:43" x14ac:dyDescent="0.3">
      <c r="AO72946" s="9"/>
      <c r="AP72946" s="9"/>
      <c r="AQ72946" s="9"/>
    </row>
    <row r="72947" spans="41:43" x14ac:dyDescent="0.3">
      <c r="AO72947" s="9"/>
      <c r="AP72947" s="9"/>
      <c r="AQ72947" s="9"/>
    </row>
    <row r="72948" spans="41:43" x14ac:dyDescent="0.3">
      <c r="AO72948" s="9"/>
      <c r="AP72948" s="9"/>
      <c r="AQ72948" s="9"/>
    </row>
    <row r="72949" spans="41:43" x14ac:dyDescent="0.3">
      <c r="AO72949" s="9"/>
      <c r="AP72949" s="9"/>
      <c r="AQ72949" s="9"/>
    </row>
    <row r="72950" spans="41:43" x14ac:dyDescent="0.3">
      <c r="AO72950" s="9"/>
      <c r="AP72950" s="9"/>
      <c r="AQ72950" s="9"/>
    </row>
    <row r="72951" spans="41:43" x14ac:dyDescent="0.3">
      <c r="AO72951" s="9"/>
      <c r="AP72951" s="9"/>
      <c r="AQ72951" s="9"/>
    </row>
    <row r="72952" spans="41:43" x14ac:dyDescent="0.3">
      <c r="AO72952" s="9"/>
      <c r="AP72952" s="9"/>
      <c r="AQ72952" s="9"/>
    </row>
    <row r="72953" spans="41:43" x14ac:dyDescent="0.3">
      <c r="AO72953" s="9"/>
      <c r="AP72953" s="9"/>
      <c r="AQ72953" s="9"/>
    </row>
    <row r="72954" spans="41:43" x14ac:dyDescent="0.3">
      <c r="AO72954" s="9"/>
      <c r="AP72954" s="9"/>
      <c r="AQ72954" s="9"/>
    </row>
    <row r="72955" spans="41:43" x14ac:dyDescent="0.3">
      <c r="AO72955" s="9"/>
      <c r="AP72955" s="9"/>
      <c r="AQ72955" s="9"/>
    </row>
    <row r="72956" spans="41:43" x14ac:dyDescent="0.3">
      <c r="AO72956" s="9"/>
      <c r="AP72956" s="9"/>
      <c r="AQ72956" s="9"/>
    </row>
    <row r="72957" spans="41:43" x14ac:dyDescent="0.3">
      <c r="AO72957" s="9"/>
      <c r="AP72957" s="9"/>
      <c r="AQ72957" s="9"/>
    </row>
    <row r="72958" spans="41:43" x14ac:dyDescent="0.3">
      <c r="AO72958" s="9"/>
      <c r="AP72958" s="9"/>
      <c r="AQ72958" s="9"/>
    </row>
    <row r="72959" spans="41:43" x14ac:dyDescent="0.3">
      <c r="AO72959" s="9"/>
      <c r="AP72959" s="9"/>
      <c r="AQ72959" s="9"/>
    </row>
    <row r="72960" spans="41:43" x14ac:dyDescent="0.3">
      <c r="AO72960" s="9"/>
      <c r="AP72960" s="9"/>
      <c r="AQ72960" s="9"/>
    </row>
    <row r="72961" spans="41:43" x14ac:dyDescent="0.3">
      <c r="AO72961" s="9"/>
      <c r="AP72961" s="9"/>
      <c r="AQ72961" s="9"/>
    </row>
    <row r="72962" spans="41:43" x14ac:dyDescent="0.3">
      <c r="AO72962" s="9"/>
      <c r="AP72962" s="9"/>
      <c r="AQ72962" s="9"/>
    </row>
    <row r="72963" spans="41:43" x14ac:dyDescent="0.3">
      <c r="AO72963" s="9"/>
      <c r="AP72963" s="9"/>
      <c r="AQ72963" s="9"/>
    </row>
    <row r="72964" spans="41:43" x14ac:dyDescent="0.3">
      <c r="AO72964" s="9"/>
      <c r="AP72964" s="9"/>
      <c r="AQ72964" s="9"/>
    </row>
    <row r="72965" spans="41:43" x14ac:dyDescent="0.3">
      <c r="AO72965" s="9"/>
      <c r="AP72965" s="9"/>
      <c r="AQ72965" s="9"/>
    </row>
    <row r="72966" spans="41:43" x14ac:dyDescent="0.3">
      <c r="AO72966" s="9"/>
      <c r="AP72966" s="9"/>
      <c r="AQ72966" s="9"/>
    </row>
    <row r="72967" spans="41:43" x14ac:dyDescent="0.3">
      <c r="AO72967" s="9"/>
      <c r="AP72967" s="9"/>
      <c r="AQ72967" s="9"/>
    </row>
    <row r="72968" spans="41:43" x14ac:dyDescent="0.3">
      <c r="AO72968" s="9"/>
      <c r="AP72968" s="9"/>
      <c r="AQ72968" s="9"/>
    </row>
    <row r="72969" spans="41:43" x14ac:dyDescent="0.3">
      <c r="AO72969" s="9"/>
      <c r="AP72969" s="9"/>
      <c r="AQ72969" s="9"/>
    </row>
    <row r="72970" spans="41:43" x14ac:dyDescent="0.3">
      <c r="AO72970" s="9"/>
      <c r="AP72970" s="9"/>
      <c r="AQ72970" s="9"/>
    </row>
    <row r="72971" spans="41:43" x14ac:dyDescent="0.3">
      <c r="AO72971" s="9"/>
      <c r="AP72971" s="9"/>
      <c r="AQ72971" s="9"/>
    </row>
    <row r="72972" spans="41:43" x14ac:dyDescent="0.3">
      <c r="AO72972" s="9"/>
      <c r="AP72972" s="9"/>
      <c r="AQ72972" s="9"/>
    </row>
    <row r="72973" spans="41:43" x14ac:dyDescent="0.3">
      <c r="AO72973" s="9"/>
      <c r="AP72973" s="9"/>
      <c r="AQ72973" s="9"/>
    </row>
    <row r="72974" spans="41:43" x14ac:dyDescent="0.3">
      <c r="AO72974" s="9"/>
      <c r="AP72974" s="9"/>
      <c r="AQ72974" s="9"/>
    </row>
    <row r="72975" spans="41:43" x14ac:dyDescent="0.3">
      <c r="AO72975" s="9"/>
      <c r="AP72975" s="9"/>
      <c r="AQ72975" s="9"/>
    </row>
    <row r="72976" spans="41:43" x14ac:dyDescent="0.3">
      <c r="AO72976" s="9"/>
      <c r="AP72976" s="9"/>
      <c r="AQ72976" s="9"/>
    </row>
    <row r="72977" spans="41:43" x14ac:dyDescent="0.3">
      <c r="AO72977" s="9"/>
      <c r="AP72977" s="9"/>
      <c r="AQ72977" s="9"/>
    </row>
    <row r="72978" spans="41:43" x14ac:dyDescent="0.3">
      <c r="AO72978" s="9"/>
      <c r="AP72978" s="9"/>
      <c r="AQ72978" s="9"/>
    </row>
    <row r="72979" spans="41:43" x14ac:dyDescent="0.3">
      <c r="AO72979" s="9"/>
      <c r="AP72979" s="9"/>
      <c r="AQ72979" s="9"/>
    </row>
    <row r="72980" spans="41:43" x14ac:dyDescent="0.3">
      <c r="AO72980" s="9"/>
      <c r="AP72980" s="9"/>
      <c r="AQ72980" s="9"/>
    </row>
    <row r="72981" spans="41:43" x14ac:dyDescent="0.3">
      <c r="AO72981" s="9"/>
      <c r="AP72981" s="9"/>
      <c r="AQ72981" s="9"/>
    </row>
    <row r="72982" spans="41:43" x14ac:dyDescent="0.3">
      <c r="AO72982" s="9"/>
      <c r="AP72982" s="9"/>
      <c r="AQ72982" s="9"/>
    </row>
    <row r="72983" spans="41:43" x14ac:dyDescent="0.3">
      <c r="AO72983" s="9"/>
      <c r="AP72983" s="9"/>
      <c r="AQ72983" s="9"/>
    </row>
    <row r="72984" spans="41:43" x14ac:dyDescent="0.3">
      <c r="AO72984" s="9"/>
      <c r="AP72984" s="9"/>
      <c r="AQ72984" s="9"/>
    </row>
    <row r="72985" spans="41:43" x14ac:dyDescent="0.3">
      <c r="AO72985" s="9"/>
      <c r="AP72985" s="9"/>
      <c r="AQ72985" s="9"/>
    </row>
    <row r="72986" spans="41:43" x14ac:dyDescent="0.3">
      <c r="AO72986" s="9"/>
      <c r="AP72986" s="9"/>
      <c r="AQ72986" s="9"/>
    </row>
    <row r="72987" spans="41:43" x14ac:dyDescent="0.3">
      <c r="AO72987" s="9"/>
      <c r="AP72987" s="9"/>
      <c r="AQ72987" s="9"/>
    </row>
    <row r="72988" spans="41:43" x14ac:dyDescent="0.3">
      <c r="AO72988" s="9"/>
      <c r="AP72988" s="9"/>
      <c r="AQ72988" s="9"/>
    </row>
    <row r="72989" spans="41:43" x14ac:dyDescent="0.3">
      <c r="AO72989" s="9"/>
      <c r="AP72989" s="9"/>
      <c r="AQ72989" s="9"/>
    </row>
    <row r="72990" spans="41:43" x14ac:dyDescent="0.3">
      <c r="AO72990" s="9"/>
      <c r="AP72990" s="9"/>
      <c r="AQ72990" s="9"/>
    </row>
    <row r="72991" spans="41:43" x14ac:dyDescent="0.3">
      <c r="AO72991" s="9"/>
      <c r="AP72991" s="9"/>
      <c r="AQ72991" s="9"/>
    </row>
    <row r="72992" spans="41:43" x14ac:dyDescent="0.3">
      <c r="AO72992" s="9"/>
      <c r="AP72992" s="9"/>
      <c r="AQ72992" s="9"/>
    </row>
    <row r="72993" spans="41:43" x14ac:dyDescent="0.3">
      <c r="AO72993" s="9"/>
      <c r="AP72993" s="9"/>
      <c r="AQ72993" s="9"/>
    </row>
    <row r="72994" spans="41:43" x14ac:dyDescent="0.3">
      <c r="AO72994" s="9"/>
      <c r="AP72994" s="9"/>
      <c r="AQ72994" s="9"/>
    </row>
    <row r="72995" spans="41:43" x14ac:dyDescent="0.3">
      <c r="AO72995" s="9"/>
      <c r="AP72995" s="9"/>
      <c r="AQ72995" s="9"/>
    </row>
    <row r="72996" spans="41:43" x14ac:dyDescent="0.3">
      <c r="AO72996" s="9"/>
      <c r="AP72996" s="9"/>
      <c r="AQ72996" s="9"/>
    </row>
    <row r="72997" spans="41:43" x14ac:dyDescent="0.3">
      <c r="AO72997" s="9"/>
      <c r="AP72997" s="9"/>
      <c r="AQ72997" s="9"/>
    </row>
    <row r="72998" spans="41:43" x14ac:dyDescent="0.3">
      <c r="AO72998" s="9"/>
      <c r="AP72998" s="9"/>
      <c r="AQ72998" s="9"/>
    </row>
    <row r="72999" spans="41:43" x14ac:dyDescent="0.3">
      <c r="AO72999" s="9"/>
      <c r="AP72999" s="9"/>
      <c r="AQ72999" s="9"/>
    </row>
    <row r="73000" spans="41:43" x14ac:dyDescent="0.3">
      <c r="AO73000" s="9"/>
      <c r="AP73000" s="9"/>
      <c r="AQ73000" s="9"/>
    </row>
    <row r="73001" spans="41:43" x14ac:dyDescent="0.3">
      <c r="AO73001" s="9"/>
      <c r="AP73001" s="9"/>
      <c r="AQ73001" s="9"/>
    </row>
    <row r="73002" spans="41:43" x14ac:dyDescent="0.3">
      <c r="AO73002" s="9"/>
      <c r="AP73002" s="9"/>
      <c r="AQ73002" s="9"/>
    </row>
    <row r="73003" spans="41:43" x14ac:dyDescent="0.3">
      <c r="AO73003" s="9"/>
      <c r="AP73003" s="9"/>
      <c r="AQ73003" s="9"/>
    </row>
    <row r="73004" spans="41:43" x14ac:dyDescent="0.3">
      <c r="AO73004" s="9"/>
      <c r="AP73004" s="9"/>
      <c r="AQ73004" s="9"/>
    </row>
    <row r="73005" spans="41:43" x14ac:dyDescent="0.3">
      <c r="AO73005" s="9"/>
      <c r="AP73005" s="9"/>
      <c r="AQ73005" s="9"/>
    </row>
    <row r="73006" spans="41:43" x14ac:dyDescent="0.3">
      <c r="AO73006" s="9"/>
      <c r="AP73006" s="9"/>
      <c r="AQ73006" s="9"/>
    </row>
    <row r="73007" spans="41:43" x14ac:dyDescent="0.3">
      <c r="AO73007" s="9"/>
      <c r="AP73007" s="9"/>
      <c r="AQ73007" s="9"/>
    </row>
    <row r="73008" spans="41:43" x14ac:dyDescent="0.3">
      <c r="AO73008" s="9"/>
      <c r="AP73008" s="9"/>
      <c r="AQ73008" s="9"/>
    </row>
    <row r="73009" spans="41:43" x14ac:dyDescent="0.3">
      <c r="AO73009" s="9"/>
      <c r="AP73009" s="9"/>
      <c r="AQ73009" s="9"/>
    </row>
    <row r="73010" spans="41:43" x14ac:dyDescent="0.3">
      <c r="AO73010" s="9"/>
      <c r="AP73010" s="9"/>
      <c r="AQ73010" s="9"/>
    </row>
    <row r="73011" spans="41:43" x14ac:dyDescent="0.3">
      <c r="AO73011" s="9"/>
      <c r="AP73011" s="9"/>
      <c r="AQ73011" s="9"/>
    </row>
    <row r="73012" spans="41:43" x14ac:dyDescent="0.3">
      <c r="AO73012" s="9"/>
      <c r="AP73012" s="9"/>
      <c r="AQ73012" s="9"/>
    </row>
    <row r="73013" spans="41:43" x14ac:dyDescent="0.3">
      <c r="AO73013" s="9"/>
      <c r="AP73013" s="9"/>
      <c r="AQ73013" s="9"/>
    </row>
    <row r="73014" spans="41:43" x14ac:dyDescent="0.3">
      <c r="AO73014" s="9"/>
      <c r="AP73014" s="9"/>
      <c r="AQ73014" s="9"/>
    </row>
    <row r="73015" spans="41:43" x14ac:dyDescent="0.3">
      <c r="AO73015" s="9"/>
      <c r="AP73015" s="9"/>
      <c r="AQ73015" s="9"/>
    </row>
    <row r="73016" spans="41:43" x14ac:dyDescent="0.3">
      <c r="AO73016" s="9"/>
      <c r="AP73016" s="9"/>
      <c r="AQ73016" s="9"/>
    </row>
    <row r="73017" spans="41:43" x14ac:dyDescent="0.3">
      <c r="AO73017" s="9"/>
      <c r="AP73017" s="9"/>
      <c r="AQ73017" s="9"/>
    </row>
    <row r="73018" spans="41:43" x14ac:dyDescent="0.3">
      <c r="AO73018" s="9"/>
      <c r="AP73018" s="9"/>
      <c r="AQ73018" s="9"/>
    </row>
    <row r="73019" spans="41:43" x14ac:dyDescent="0.3">
      <c r="AO73019" s="9"/>
      <c r="AP73019" s="9"/>
      <c r="AQ73019" s="9"/>
    </row>
    <row r="73020" spans="41:43" x14ac:dyDescent="0.3">
      <c r="AO73020" s="9"/>
      <c r="AP73020" s="9"/>
      <c r="AQ73020" s="9"/>
    </row>
    <row r="73021" spans="41:43" x14ac:dyDescent="0.3">
      <c r="AO73021" s="9"/>
      <c r="AP73021" s="9"/>
      <c r="AQ73021" s="9"/>
    </row>
    <row r="73022" spans="41:43" x14ac:dyDescent="0.3">
      <c r="AO73022" s="9"/>
      <c r="AP73022" s="9"/>
      <c r="AQ73022" s="9"/>
    </row>
    <row r="73023" spans="41:43" x14ac:dyDescent="0.3">
      <c r="AO73023" s="9"/>
      <c r="AP73023" s="9"/>
      <c r="AQ73023" s="9"/>
    </row>
    <row r="73024" spans="41:43" x14ac:dyDescent="0.3">
      <c r="AO73024" s="9"/>
      <c r="AP73024" s="9"/>
      <c r="AQ73024" s="9"/>
    </row>
    <row r="73025" spans="41:43" x14ac:dyDescent="0.3">
      <c r="AO73025" s="9"/>
      <c r="AP73025" s="9"/>
      <c r="AQ73025" s="9"/>
    </row>
    <row r="73026" spans="41:43" x14ac:dyDescent="0.3">
      <c r="AO73026" s="9"/>
      <c r="AP73026" s="9"/>
      <c r="AQ73026" s="9"/>
    </row>
    <row r="73027" spans="41:43" x14ac:dyDescent="0.3">
      <c r="AO73027" s="9"/>
      <c r="AP73027" s="9"/>
      <c r="AQ73027" s="9"/>
    </row>
    <row r="73028" spans="41:43" x14ac:dyDescent="0.3">
      <c r="AO73028" s="9"/>
      <c r="AP73028" s="9"/>
      <c r="AQ73028" s="9"/>
    </row>
    <row r="73029" spans="41:43" x14ac:dyDescent="0.3">
      <c r="AO73029" s="9"/>
      <c r="AP73029" s="9"/>
      <c r="AQ73029" s="9"/>
    </row>
    <row r="73030" spans="41:43" x14ac:dyDescent="0.3">
      <c r="AO73030" s="9"/>
      <c r="AP73030" s="9"/>
      <c r="AQ73030" s="9"/>
    </row>
    <row r="73031" spans="41:43" x14ac:dyDescent="0.3">
      <c r="AO73031" s="9"/>
      <c r="AP73031" s="9"/>
      <c r="AQ73031" s="9"/>
    </row>
    <row r="73032" spans="41:43" x14ac:dyDescent="0.3">
      <c r="AO73032" s="9"/>
      <c r="AP73032" s="9"/>
      <c r="AQ73032" s="9"/>
    </row>
    <row r="73033" spans="41:43" x14ac:dyDescent="0.3">
      <c r="AO73033" s="9"/>
      <c r="AP73033" s="9"/>
      <c r="AQ73033" s="9"/>
    </row>
    <row r="73034" spans="41:43" x14ac:dyDescent="0.3">
      <c r="AO73034" s="9"/>
      <c r="AP73034" s="9"/>
      <c r="AQ73034" s="9"/>
    </row>
    <row r="73035" spans="41:43" x14ac:dyDescent="0.3">
      <c r="AO73035" s="9"/>
      <c r="AP73035" s="9"/>
      <c r="AQ73035" s="9"/>
    </row>
    <row r="73036" spans="41:43" x14ac:dyDescent="0.3">
      <c r="AO73036" s="9"/>
      <c r="AP73036" s="9"/>
      <c r="AQ73036" s="9"/>
    </row>
    <row r="73037" spans="41:43" x14ac:dyDescent="0.3">
      <c r="AO73037" s="9"/>
      <c r="AP73037" s="9"/>
      <c r="AQ73037" s="9"/>
    </row>
    <row r="73038" spans="41:43" x14ac:dyDescent="0.3">
      <c r="AO73038" s="9"/>
      <c r="AP73038" s="9"/>
      <c r="AQ73038" s="9"/>
    </row>
    <row r="73039" spans="41:43" x14ac:dyDescent="0.3">
      <c r="AO73039" s="9"/>
      <c r="AP73039" s="9"/>
      <c r="AQ73039" s="9"/>
    </row>
    <row r="73040" spans="41:43" x14ac:dyDescent="0.3">
      <c r="AO73040" s="9"/>
      <c r="AP73040" s="9"/>
      <c r="AQ73040" s="9"/>
    </row>
    <row r="73041" spans="41:43" x14ac:dyDescent="0.3">
      <c r="AO73041" s="9"/>
      <c r="AP73041" s="9"/>
      <c r="AQ73041" s="9"/>
    </row>
    <row r="73042" spans="41:43" x14ac:dyDescent="0.3">
      <c r="AO73042" s="9"/>
      <c r="AP73042" s="9"/>
      <c r="AQ73042" s="9"/>
    </row>
    <row r="73043" spans="41:43" x14ac:dyDescent="0.3">
      <c r="AO73043" s="9"/>
      <c r="AP73043" s="9"/>
      <c r="AQ73043" s="9"/>
    </row>
    <row r="73044" spans="41:43" x14ac:dyDescent="0.3">
      <c r="AO73044" s="9"/>
      <c r="AP73044" s="9"/>
      <c r="AQ73044" s="9"/>
    </row>
    <row r="73045" spans="41:43" x14ac:dyDescent="0.3">
      <c r="AO73045" s="9"/>
      <c r="AP73045" s="9"/>
      <c r="AQ73045" s="9"/>
    </row>
    <row r="73046" spans="41:43" x14ac:dyDescent="0.3">
      <c r="AO73046" s="9"/>
      <c r="AP73046" s="9"/>
      <c r="AQ73046" s="9"/>
    </row>
    <row r="73047" spans="41:43" x14ac:dyDescent="0.3">
      <c r="AO73047" s="9"/>
      <c r="AP73047" s="9"/>
      <c r="AQ73047" s="9"/>
    </row>
    <row r="73048" spans="41:43" x14ac:dyDescent="0.3">
      <c r="AO73048" s="9"/>
      <c r="AP73048" s="9"/>
      <c r="AQ73048" s="9"/>
    </row>
    <row r="73049" spans="41:43" x14ac:dyDescent="0.3">
      <c r="AO73049" s="9"/>
      <c r="AP73049" s="9"/>
      <c r="AQ73049" s="9"/>
    </row>
    <row r="73050" spans="41:43" x14ac:dyDescent="0.3">
      <c r="AO73050" s="9"/>
      <c r="AP73050" s="9"/>
      <c r="AQ73050" s="9"/>
    </row>
    <row r="73051" spans="41:43" x14ac:dyDescent="0.3">
      <c r="AO73051" s="9"/>
      <c r="AP73051" s="9"/>
      <c r="AQ73051" s="9"/>
    </row>
    <row r="73052" spans="41:43" x14ac:dyDescent="0.3">
      <c r="AO73052" s="9"/>
      <c r="AP73052" s="9"/>
      <c r="AQ73052" s="9"/>
    </row>
    <row r="73053" spans="41:43" x14ac:dyDescent="0.3">
      <c r="AO73053" s="9"/>
      <c r="AP73053" s="9"/>
      <c r="AQ73053" s="9"/>
    </row>
    <row r="73054" spans="41:43" x14ac:dyDescent="0.3">
      <c r="AO73054" s="9"/>
      <c r="AP73054" s="9"/>
      <c r="AQ73054" s="9"/>
    </row>
    <row r="73055" spans="41:43" x14ac:dyDescent="0.3">
      <c r="AO73055" s="9"/>
      <c r="AP73055" s="9"/>
      <c r="AQ73055" s="9"/>
    </row>
    <row r="73056" spans="41:43" x14ac:dyDescent="0.3">
      <c r="AO73056" s="9"/>
      <c r="AP73056" s="9"/>
      <c r="AQ73056" s="9"/>
    </row>
    <row r="73057" spans="41:43" x14ac:dyDescent="0.3">
      <c r="AO73057" s="9"/>
      <c r="AP73057" s="9"/>
      <c r="AQ73057" s="9"/>
    </row>
    <row r="73058" spans="41:43" x14ac:dyDescent="0.3">
      <c r="AO73058" s="9"/>
      <c r="AP73058" s="9"/>
      <c r="AQ73058" s="9"/>
    </row>
    <row r="73059" spans="41:43" x14ac:dyDescent="0.3">
      <c r="AO73059" s="9"/>
      <c r="AP73059" s="9"/>
      <c r="AQ73059" s="9"/>
    </row>
    <row r="73060" spans="41:43" x14ac:dyDescent="0.3">
      <c r="AO73060" s="9"/>
      <c r="AP73060" s="9"/>
      <c r="AQ73060" s="9"/>
    </row>
    <row r="73061" spans="41:43" x14ac:dyDescent="0.3">
      <c r="AO73061" s="9"/>
      <c r="AP73061" s="9"/>
      <c r="AQ73061" s="9"/>
    </row>
    <row r="73062" spans="41:43" x14ac:dyDescent="0.3">
      <c r="AO73062" s="9"/>
      <c r="AP73062" s="9"/>
      <c r="AQ73062" s="9"/>
    </row>
    <row r="73063" spans="41:43" x14ac:dyDescent="0.3">
      <c r="AO73063" s="9"/>
      <c r="AP73063" s="9"/>
      <c r="AQ73063" s="9"/>
    </row>
    <row r="73064" spans="41:43" x14ac:dyDescent="0.3">
      <c r="AO73064" s="9"/>
      <c r="AP73064" s="9"/>
      <c r="AQ73064" s="9"/>
    </row>
    <row r="73065" spans="41:43" x14ac:dyDescent="0.3">
      <c r="AO73065" s="9"/>
      <c r="AP73065" s="9"/>
      <c r="AQ73065" s="9"/>
    </row>
    <row r="73066" spans="41:43" x14ac:dyDescent="0.3">
      <c r="AO73066" s="9"/>
      <c r="AP73066" s="9"/>
      <c r="AQ73066" s="9"/>
    </row>
    <row r="73067" spans="41:43" x14ac:dyDescent="0.3">
      <c r="AO73067" s="9"/>
      <c r="AP73067" s="9"/>
      <c r="AQ73067" s="9"/>
    </row>
    <row r="73068" spans="41:43" x14ac:dyDescent="0.3">
      <c r="AO73068" s="9"/>
      <c r="AP73068" s="9"/>
      <c r="AQ73068" s="9"/>
    </row>
    <row r="73069" spans="41:43" x14ac:dyDescent="0.3">
      <c r="AO73069" s="9"/>
      <c r="AP73069" s="9"/>
      <c r="AQ73069" s="9"/>
    </row>
    <row r="73070" spans="41:43" x14ac:dyDescent="0.3">
      <c r="AO73070" s="9"/>
      <c r="AP73070" s="9"/>
      <c r="AQ73070" s="9"/>
    </row>
    <row r="73071" spans="41:43" x14ac:dyDescent="0.3">
      <c r="AO73071" s="9"/>
      <c r="AP73071" s="9"/>
      <c r="AQ73071" s="9"/>
    </row>
    <row r="73072" spans="41:43" x14ac:dyDescent="0.3">
      <c r="AO73072" s="9"/>
      <c r="AP73072" s="9"/>
      <c r="AQ73072" s="9"/>
    </row>
    <row r="73073" spans="41:43" x14ac:dyDescent="0.3">
      <c r="AO73073" s="9"/>
      <c r="AP73073" s="9"/>
      <c r="AQ73073" s="9"/>
    </row>
    <row r="73074" spans="41:43" x14ac:dyDescent="0.3">
      <c r="AO73074" s="9"/>
      <c r="AP73074" s="9"/>
      <c r="AQ73074" s="9"/>
    </row>
    <row r="73075" spans="41:43" x14ac:dyDescent="0.3">
      <c r="AO73075" s="9"/>
      <c r="AP73075" s="9"/>
      <c r="AQ73075" s="9"/>
    </row>
    <row r="73076" spans="41:43" x14ac:dyDescent="0.3">
      <c r="AO73076" s="9"/>
      <c r="AP73076" s="9"/>
      <c r="AQ73076" s="9"/>
    </row>
    <row r="73077" spans="41:43" x14ac:dyDescent="0.3">
      <c r="AO73077" s="9"/>
      <c r="AP73077" s="9"/>
      <c r="AQ73077" s="9"/>
    </row>
    <row r="73078" spans="41:43" x14ac:dyDescent="0.3">
      <c r="AO73078" s="9"/>
      <c r="AP73078" s="9"/>
      <c r="AQ73078" s="9"/>
    </row>
    <row r="73079" spans="41:43" x14ac:dyDescent="0.3">
      <c r="AO73079" s="9"/>
      <c r="AP73079" s="9"/>
      <c r="AQ73079" s="9"/>
    </row>
    <row r="73080" spans="41:43" x14ac:dyDescent="0.3">
      <c r="AO73080" s="9"/>
      <c r="AP73080" s="9"/>
      <c r="AQ73080" s="9"/>
    </row>
    <row r="73081" spans="41:43" x14ac:dyDescent="0.3">
      <c r="AO73081" s="9"/>
      <c r="AP73081" s="9"/>
      <c r="AQ73081" s="9"/>
    </row>
    <row r="73082" spans="41:43" x14ac:dyDescent="0.3">
      <c r="AO73082" s="9"/>
      <c r="AP73082" s="9"/>
      <c r="AQ73082" s="9"/>
    </row>
    <row r="73083" spans="41:43" x14ac:dyDescent="0.3">
      <c r="AO73083" s="9"/>
      <c r="AP73083" s="9"/>
      <c r="AQ73083" s="9"/>
    </row>
    <row r="73084" spans="41:43" x14ac:dyDescent="0.3">
      <c r="AO73084" s="9"/>
      <c r="AP73084" s="9"/>
      <c r="AQ73084" s="9"/>
    </row>
    <row r="73085" spans="41:43" x14ac:dyDescent="0.3">
      <c r="AO73085" s="9"/>
      <c r="AP73085" s="9"/>
      <c r="AQ73085" s="9"/>
    </row>
    <row r="73086" spans="41:43" x14ac:dyDescent="0.3">
      <c r="AO73086" s="9"/>
      <c r="AP73086" s="9"/>
      <c r="AQ73086" s="9"/>
    </row>
    <row r="73087" spans="41:43" x14ac:dyDescent="0.3">
      <c r="AO73087" s="9"/>
      <c r="AP73087" s="9"/>
      <c r="AQ73087" s="9"/>
    </row>
    <row r="73088" spans="41:43" x14ac:dyDescent="0.3">
      <c r="AO73088" s="9"/>
      <c r="AP73088" s="9"/>
      <c r="AQ73088" s="9"/>
    </row>
    <row r="73089" spans="41:43" x14ac:dyDescent="0.3">
      <c r="AO73089" s="9"/>
      <c r="AP73089" s="9"/>
      <c r="AQ73089" s="9"/>
    </row>
    <row r="73090" spans="41:43" x14ac:dyDescent="0.3">
      <c r="AO73090" s="9"/>
      <c r="AP73090" s="9"/>
      <c r="AQ73090" s="9"/>
    </row>
    <row r="73091" spans="41:43" x14ac:dyDescent="0.3">
      <c r="AO73091" s="9"/>
      <c r="AP73091" s="9"/>
      <c r="AQ73091" s="9"/>
    </row>
    <row r="73092" spans="41:43" x14ac:dyDescent="0.3">
      <c r="AO73092" s="9"/>
      <c r="AP73092" s="9"/>
      <c r="AQ73092" s="9"/>
    </row>
    <row r="73093" spans="41:43" x14ac:dyDescent="0.3">
      <c r="AO73093" s="9"/>
      <c r="AP73093" s="9"/>
      <c r="AQ73093" s="9"/>
    </row>
    <row r="73094" spans="41:43" x14ac:dyDescent="0.3">
      <c r="AO73094" s="9"/>
      <c r="AP73094" s="9"/>
      <c r="AQ73094" s="9"/>
    </row>
    <row r="73095" spans="41:43" x14ac:dyDescent="0.3">
      <c r="AO73095" s="9"/>
      <c r="AP73095" s="9"/>
      <c r="AQ73095" s="9"/>
    </row>
    <row r="73096" spans="41:43" x14ac:dyDescent="0.3">
      <c r="AO73096" s="9"/>
      <c r="AP73096" s="9"/>
      <c r="AQ73096" s="9"/>
    </row>
    <row r="73097" spans="41:43" x14ac:dyDescent="0.3">
      <c r="AO73097" s="9"/>
      <c r="AP73097" s="9"/>
      <c r="AQ73097" s="9"/>
    </row>
    <row r="73098" spans="41:43" x14ac:dyDescent="0.3">
      <c r="AO73098" s="9"/>
      <c r="AP73098" s="9"/>
      <c r="AQ73098" s="9"/>
    </row>
    <row r="73099" spans="41:43" x14ac:dyDescent="0.3">
      <c r="AO73099" s="9"/>
      <c r="AP73099" s="9"/>
      <c r="AQ73099" s="9"/>
    </row>
    <row r="73100" spans="41:43" x14ac:dyDescent="0.3">
      <c r="AO73100" s="9"/>
      <c r="AP73100" s="9"/>
      <c r="AQ73100" s="9"/>
    </row>
    <row r="73101" spans="41:43" x14ac:dyDescent="0.3">
      <c r="AO73101" s="9"/>
      <c r="AP73101" s="9"/>
      <c r="AQ73101" s="9"/>
    </row>
    <row r="73102" spans="41:43" x14ac:dyDescent="0.3">
      <c r="AO73102" s="9"/>
      <c r="AP73102" s="9"/>
      <c r="AQ73102" s="9"/>
    </row>
    <row r="73103" spans="41:43" x14ac:dyDescent="0.3">
      <c r="AO73103" s="9"/>
      <c r="AP73103" s="9"/>
      <c r="AQ73103" s="9"/>
    </row>
    <row r="73104" spans="41:43" x14ac:dyDescent="0.3">
      <c r="AO73104" s="9"/>
      <c r="AP73104" s="9"/>
      <c r="AQ73104" s="9"/>
    </row>
    <row r="73105" spans="41:43" x14ac:dyDescent="0.3">
      <c r="AO73105" s="9"/>
      <c r="AP73105" s="9"/>
      <c r="AQ73105" s="9"/>
    </row>
    <row r="73106" spans="41:43" x14ac:dyDescent="0.3">
      <c r="AO73106" s="9"/>
      <c r="AP73106" s="9"/>
      <c r="AQ73106" s="9"/>
    </row>
    <row r="73107" spans="41:43" x14ac:dyDescent="0.3">
      <c r="AO73107" s="9"/>
      <c r="AP73107" s="9"/>
      <c r="AQ73107" s="9"/>
    </row>
    <row r="73108" spans="41:43" x14ac:dyDescent="0.3">
      <c r="AO73108" s="9"/>
      <c r="AP73108" s="9"/>
      <c r="AQ73108" s="9"/>
    </row>
    <row r="73109" spans="41:43" x14ac:dyDescent="0.3">
      <c r="AO73109" s="9"/>
      <c r="AP73109" s="9"/>
      <c r="AQ73109" s="9"/>
    </row>
    <row r="73110" spans="41:43" x14ac:dyDescent="0.3">
      <c r="AO73110" s="9"/>
      <c r="AP73110" s="9"/>
      <c r="AQ73110" s="9"/>
    </row>
    <row r="73111" spans="41:43" x14ac:dyDescent="0.3">
      <c r="AO73111" s="9"/>
      <c r="AP73111" s="9"/>
      <c r="AQ73111" s="9"/>
    </row>
    <row r="73112" spans="41:43" x14ac:dyDescent="0.3">
      <c r="AO73112" s="9"/>
      <c r="AP73112" s="9"/>
      <c r="AQ73112" s="9"/>
    </row>
    <row r="73113" spans="41:43" x14ac:dyDescent="0.3">
      <c r="AO73113" s="9"/>
      <c r="AP73113" s="9"/>
      <c r="AQ73113" s="9"/>
    </row>
    <row r="73114" spans="41:43" x14ac:dyDescent="0.3">
      <c r="AO73114" s="9"/>
      <c r="AP73114" s="9"/>
      <c r="AQ73114" s="9"/>
    </row>
    <row r="73115" spans="41:43" x14ac:dyDescent="0.3">
      <c r="AO73115" s="9"/>
      <c r="AP73115" s="9"/>
      <c r="AQ73115" s="9"/>
    </row>
    <row r="73116" spans="41:43" x14ac:dyDescent="0.3">
      <c r="AO73116" s="9"/>
      <c r="AP73116" s="9"/>
      <c r="AQ73116" s="9"/>
    </row>
    <row r="73117" spans="41:43" x14ac:dyDescent="0.3">
      <c r="AO73117" s="9"/>
      <c r="AP73117" s="9"/>
      <c r="AQ73117" s="9"/>
    </row>
    <row r="73118" spans="41:43" x14ac:dyDescent="0.3">
      <c r="AO73118" s="9"/>
      <c r="AP73118" s="9"/>
      <c r="AQ73118" s="9"/>
    </row>
    <row r="73119" spans="41:43" x14ac:dyDescent="0.3">
      <c r="AO73119" s="9"/>
      <c r="AP73119" s="9"/>
      <c r="AQ73119" s="9"/>
    </row>
    <row r="73120" spans="41:43" x14ac:dyDescent="0.3">
      <c r="AO73120" s="9"/>
      <c r="AP73120" s="9"/>
      <c r="AQ73120" s="9"/>
    </row>
    <row r="73121" spans="41:43" x14ac:dyDescent="0.3">
      <c r="AO73121" s="9"/>
      <c r="AP73121" s="9"/>
      <c r="AQ73121" s="9"/>
    </row>
    <row r="73122" spans="41:43" x14ac:dyDescent="0.3">
      <c r="AO73122" s="9"/>
      <c r="AP73122" s="9"/>
      <c r="AQ73122" s="9"/>
    </row>
    <row r="73123" spans="41:43" x14ac:dyDescent="0.3">
      <c r="AO73123" s="9"/>
      <c r="AP73123" s="9"/>
      <c r="AQ73123" s="9"/>
    </row>
    <row r="73124" spans="41:43" x14ac:dyDescent="0.3">
      <c r="AO73124" s="9"/>
      <c r="AP73124" s="9"/>
      <c r="AQ73124" s="9"/>
    </row>
    <row r="73125" spans="41:43" x14ac:dyDescent="0.3">
      <c r="AO73125" s="9"/>
      <c r="AP73125" s="9"/>
      <c r="AQ73125" s="9"/>
    </row>
    <row r="73126" spans="41:43" x14ac:dyDescent="0.3">
      <c r="AO73126" s="9"/>
      <c r="AP73126" s="9"/>
      <c r="AQ73126" s="9"/>
    </row>
    <row r="73127" spans="41:43" x14ac:dyDescent="0.3">
      <c r="AO73127" s="9"/>
      <c r="AP73127" s="9"/>
      <c r="AQ73127" s="9"/>
    </row>
    <row r="73128" spans="41:43" x14ac:dyDescent="0.3">
      <c r="AO73128" s="9"/>
      <c r="AP73128" s="9"/>
      <c r="AQ73128" s="9"/>
    </row>
    <row r="73129" spans="41:43" x14ac:dyDescent="0.3">
      <c r="AO73129" s="9"/>
      <c r="AP73129" s="9"/>
      <c r="AQ73129" s="9"/>
    </row>
    <row r="73130" spans="41:43" x14ac:dyDescent="0.3">
      <c r="AO73130" s="9"/>
      <c r="AP73130" s="9"/>
      <c r="AQ73130" s="9"/>
    </row>
    <row r="73131" spans="41:43" x14ac:dyDescent="0.3">
      <c r="AO73131" s="9"/>
      <c r="AP73131" s="9"/>
      <c r="AQ73131" s="9"/>
    </row>
    <row r="73132" spans="41:43" x14ac:dyDescent="0.3">
      <c r="AO73132" s="9"/>
      <c r="AP73132" s="9"/>
      <c r="AQ73132" s="9"/>
    </row>
    <row r="73133" spans="41:43" x14ac:dyDescent="0.3">
      <c r="AO73133" s="9"/>
      <c r="AP73133" s="9"/>
      <c r="AQ73133" s="9"/>
    </row>
    <row r="73134" spans="41:43" x14ac:dyDescent="0.3">
      <c r="AO73134" s="9"/>
      <c r="AP73134" s="9"/>
      <c r="AQ73134" s="9"/>
    </row>
    <row r="73135" spans="41:43" x14ac:dyDescent="0.3">
      <c r="AO73135" s="9"/>
      <c r="AP73135" s="9"/>
      <c r="AQ73135" s="9"/>
    </row>
    <row r="73136" spans="41:43" x14ac:dyDescent="0.3">
      <c r="AO73136" s="9"/>
      <c r="AP73136" s="9"/>
      <c r="AQ73136" s="9"/>
    </row>
    <row r="73137" spans="41:43" x14ac:dyDescent="0.3">
      <c r="AO73137" s="9"/>
      <c r="AP73137" s="9"/>
      <c r="AQ73137" s="9"/>
    </row>
    <row r="73138" spans="41:43" x14ac:dyDescent="0.3">
      <c r="AO73138" s="9"/>
      <c r="AP73138" s="9"/>
      <c r="AQ73138" s="9"/>
    </row>
    <row r="73139" spans="41:43" x14ac:dyDescent="0.3">
      <c r="AO73139" s="9"/>
      <c r="AP73139" s="9"/>
      <c r="AQ73139" s="9"/>
    </row>
    <row r="73140" spans="41:43" x14ac:dyDescent="0.3">
      <c r="AO73140" s="9"/>
      <c r="AP73140" s="9"/>
      <c r="AQ73140" s="9"/>
    </row>
    <row r="73141" spans="41:43" x14ac:dyDescent="0.3">
      <c r="AO73141" s="9"/>
      <c r="AP73141" s="9"/>
      <c r="AQ73141" s="9"/>
    </row>
    <row r="73142" spans="41:43" x14ac:dyDescent="0.3">
      <c r="AO73142" s="9"/>
      <c r="AP73142" s="9"/>
      <c r="AQ73142" s="9"/>
    </row>
    <row r="73143" spans="41:43" x14ac:dyDescent="0.3">
      <c r="AO73143" s="9"/>
      <c r="AP73143" s="9"/>
      <c r="AQ73143" s="9"/>
    </row>
    <row r="73144" spans="41:43" x14ac:dyDescent="0.3">
      <c r="AO73144" s="9"/>
      <c r="AP73144" s="9"/>
      <c r="AQ73144" s="9"/>
    </row>
    <row r="73145" spans="41:43" x14ac:dyDescent="0.3">
      <c r="AO73145" s="9"/>
      <c r="AP73145" s="9"/>
      <c r="AQ73145" s="9"/>
    </row>
    <row r="73146" spans="41:43" x14ac:dyDescent="0.3">
      <c r="AO73146" s="9"/>
      <c r="AP73146" s="9"/>
      <c r="AQ73146" s="9"/>
    </row>
    <row r="73147" spans="41:43" x14ac:dyDescent="0.3">
      <c r="AO73147" s="9"/>
      <c r="AP73147" s="9"/>
      <c r="AQ73147" s="9"/>
    </row>
    <row r="73148" spans="41:43" x14ac:dyDescent="0.3">
      <c r="AO73148" s="9"/>
      <c r="AP73148" s="9"/>
      <c r="AQ73148" s="9"/>
    </row>
    <row r="73149" spans="41:43" x14ac:dyDescent="0.3">
      <c r="AO73149" s="9"/>
      <c r="AP73149" s="9"/>
      <c r="AQ73149" s="9"/>
    </row>
    <row r="73150" spans="41:43" x14ac:dyDescent="0.3">
      <c r="AO73150" s="9"/>
      <c r="AP73150" s="9"/>
      <c r="AQ73150" s="9"/>
    </row>
    <row r="73151" spans="41:43" x14ac:dyDescent="0.3">
      <c r="AO73151" s="9"/>
      <c r="AP73151" s="9"/>
      <c r="AQ73151" s="9"/>
    </row>
    <row r="73152" spans="41:43" x14ac:dyDescent="0.3">
      <c r="AO73152" s="9"/>
      <c r="AP73152" s="9"/>
      <c r="AQ73152" s="9"/>
    </row>
    <row r="73153" spans="41:43" x14ac:dyDescent="0.3">
      <c r="AO73153" s="9"/>
      <c r="AP73153" s="9"/>
      <c r="AQ73153" s="9"/>
    </row>
    <row r="73154" spans="41:43" x14ac:dyDescent="0.3">
      <c r="AO73154" s="9"/>
      <c r="AP73154" s="9"/>
      <c r="AQ73154" s="9"/>
    </row>
    <row r="73155" spans="41:43" x14ac:dyDescent="0.3">
      <c r="AO73155" s="9"/>
      <c r="AP73155" s="9"/>
      <c r="AQ73155" s="9"/>
    </row>
    <row r="73156" spans="41:43" x14ac:dyDescent="0.3">
      <c r="AO73156" s="9"/>
      <c r="AP73156" s="9"/>
      <c r="AQ73156" s="9"/>
    </row>
    <row r="73157" spans="41:43" x14ac:dyDescent="0.3">
      <c r="AO73157" s="9"/>
      <c r="AP73157" s="9"/>
      <c r="AQ73157" s="9"/>
    </row>
    <row r="73158" spans="41:43" x14ac:dyDescent="0.3">
      <c r="AO73158" s="9"/>
      <c r="AP73158" s="9"/>
      <c r="AQ73158" s="9"/>
    </row>
    <row r="73159" spans="41:43" x14ac:dyDescent="0.3">
      <c r="AO73159" s="9"/>
      <c r="AP73159" s="9"/>
      <c r="AQ73159" s="9"/>
    </row>
    <row r="73160" spans="41:43" x14ac:dyDescent="0.3">
      <c r="AO73160" s="9"/>
      <c r="AP73160" s="9"/>
      <c r="AQ73160" s="9"/>
    </row>
    <row r="73161" spans="41:43" x14ac:dyDescent="0.3">
      <c r="AO73161" s="9"/>
      <c r="AP73161" s="9"/>
      <c r="AQ73161" s="9"/>
    </row>
    <row r="73162" spans="41:43" x14ac:dyDescent="0.3">
      <c r="AO73162" s="9"/>
      <c r="AP73162" s="9"/>
      <c r="AQ73162" s="9"/>
    </row>
    <row r="73163" spans="41:43" x14ac:dyDescent="0.3">
      <c r="AO73163" s="9"/>
      <c r="AP73163" s="9"/>
      <c r="AQ73163" s="9"/>
    </row>
    <row r="73164" spans="41:43" x14ac:dyDescent="0.3">
      <c r="AO73164" s="9"/>
      <c r="AP73164" s="9"/>
      <c r="AQ73164" s="9"/>
    </row>
    <row r="73165" spans="41:43" x14ac:dyDescent="0.3">
      <c r="AO73165" s="9"/>
      <c r="AP73165" s="9"/>
      <c r="AQ73165" s="9"/>
    </row>
    <row r="73166" spans="41:43" x14ac:dyDescent="0.3">
      <c r="AO73166" s="9"/>
      <c r="AP73166" s="9"/>
      <c r="AQ73166" s="9"/>
    </row>
    <row r="73167" spans="41:43" x14ac:dyDescent="0.3">
      <c r="AO73167" s="9"/>
      <c r="AP73167" s="9"/>
      <c r="AQ73167" s="9"/>
    </row>
    <row r="73168" spans="41:43" x14ac:dyDescent="0.3">
      <c r="AO73168" s="9"/>
      <c r="AP73168" s="9"/>
      <c r="AQ73168" s="9"/>
    </row>
    <row r="73169" spans="41:43" x14ac:dyDescent="0.3">
      <c r="AO73169" s="9"/>
      <c r="AP73169" s="9"/>
      <c r="AQ73169" s="9"/>
    </row>
    <row r="73170" spans="41:43" x14ac:dyDescent="0.3">
      <c r="AO73170" s="9"/>
      <c r="AP73170" s="9"/>
      <c r="AQ73170" s="9"/>
    </row>
    <row r="73171" spans="41:43" x14ac:dyDescent="0.3">
      <c r="AO73171" s="9"/>
      <c r="AP73171" s="9"/>
      <c r="AQ73171" s="9"/>
    </row>
    <row r="73172" spans="41:43" x14ac:dyDescent="0.3">
      <c r="AO73172" s="9"/>
      <c r="AP73172" s="9"/>
      <c r="AQ73172" s="9"/>
    </row>
    <row r="73173" spans="41:43" x14ac:dyDescent="0.3">
      <c r="AO73173" s="9"/>
      <c r="AP73173" s="9"/>
      <c r="AQ73173" s="9"/>
    </row>
    <row r="73174" spans="41:43" x14ac:dyDescent="0.3">
      <c r="AO73174" s="9"/>
      <c r="AP73174" s="9"/>
      <c r="AQ73174" s="9"/>
    </row>
    <row r="73175" spans="41:43" x14ac:dyDescent="0.3">
      <c r="AO73175" s="9"/>
      <c r="AP73175" s="9"/>
      <c r="AQ73175" s="9"/>
    </row>
    <row r="73176" spans="41:43" x14ac:dyDescent="0.3">
      <c r="AO73176" s="9"/>
      <c r="AP73176" s="9"/>
      <c r="AQ73176" s="9"/>
    </row>
    <row r="73177" spans="41:43" x14ac:dyDescent="0.3">
      <c r="AO73177" s="9"/>
      <c r="AP73177" s="9"/>
      <c r="AQ73177" s="9"/>
    </row>
    <row r="73178" spans="41:43" x14ac:dyDescent="0.3">
      <c r="AO73178" s="9"/>
      <c r="AP73178" s="9"/>
      <c r="AQ73178" s="9"/>
    </row>
    <row r="73179" spans="41:43" x14ac:dyDescent="0.3">
      <c r="AO73179" s="9"/>
      <c r="AP73179" s="9"/>
      <c r="AQ73179" s="9"/>
    </row>
    <row r="73180" spans="41:43" x14ac:dyDescent="0.3">
      <c r="AO73180" s="9"/>
      <c r="AP73180" s="9"/>
      <c r="AQ73180" s="9"/>
    </row>
    <row r="73181" spans="41:43" x14ac:dyDescent="0.3">
      <c r="AO73181" s="9"/>
      <c r="AP73181" s="9"/>
      <c r="AQ73181" s="9"/>
    </row>
    <row r="73182" spans="41:43" x14ac:dyDescent="0.3">
      <c r="AO73182" s="9"/>
      <c r="AP73182" s="9"/>
      <c r="AQ73182" s="9"/>
    </row>
    <row r="73183" spans="41:43" x14ac:dyDescent="0.3">
      <c r="AO73183" s="9"/>
      <c r="AP73183" s="9"/>
      <c r="AQ73183" s="9"/>
    </row>
    <row r="73184" spans="41:43" x14ac:dyDescent="0.3">
      <c r="AO73184" s="9"/>
      <c r="AP73184" s="9"/>
      <c r="AQ73184" s="9"/>
    </row>
    <row r="73185" spans="41:43" x14ac:dyDescent="0.3">
      <c r="AO73185" s="9"/>
      <c r="AP73185" s="9"/>
      <c r="AQ73185" s="9"/>
    </row>
    <row r="73186" spans="41:43" x14ac:dyDescent="0.3">
      <c r="AO73186" s="9"/>
      <c r="AP73186" s="9"/>
      <c r="AQ73186" s="9"/>
    </row>
    <row r="73187" spans="41:43" x14ac:dyDescent="0.3">
      <c r="AO73187" s="9"/>
      <c r="AP73187" s="9"/>
      <c r="AQ73187" s="9"/>
    </row>
    <row r="73188" spans="41:43" x14ac:dyDescent="0.3">
      <c r="AO73188" s="9"/>
      <c r="AP73188" s="9"/>
      <c r="AQ73188" s="9"/>
    </row>
    <row r="73189" spans="41:43" x14ac:dyDescent="0.3">
      <c r="AO73189" s="9"/>
      <c r="AP73189" s="9"/>
      <c r="AQ73189" s="9"/>
    </row>
    <row r="73190" spans="41:43" x14ac:dyDescent="0.3">
      <c r="AO73190" s="9"/>
      <c r="AP73190" s="9"/>
      <c r="AQ73190" s="9"/>
    </row>
    <row r="73191" spans="41:43" x14ac:dyDescent="0.3">
      <c r="AO73191" s="9"/>
      <c r="AP73191" s="9"/>
      <c r="AQ73191" s="9"/>
    </row>
    <row r="73192" spans="41:43" x14ac:dyDescent="0.3">
      <c r="AO73192" s="9"/>
      <c r="AP73192" s="9"/>
      <c r="AQ73192" s="9"/>
    </row>
    <row r="73193" spans="41:43" x14ac:dyDescent="0.3">
      <c r="AO73193" s="9"/>
      <c r="AP73193" s="9"/>
      <c r="AQ73193" s="9"/>
    </row>
    <row r="73194" spans="41:43" x14ac:dyDescent="0.3">
      <c r="AO73194" s="9"/>
      <c r="AP73194" s="9"/>
      <c r="AQ73194" s="9"/>
    </row>
    <row r="73195" spans="41:43" x14ac:dyDescent="0.3">
      <c r="AO73195" s="9"/>
      <c r="AP73195" s="9"/>
      <c r="AQ73195" s="9"/>
    </row>
    <row r="73196" spans="41:43" x14ac:dyDescent="0.3">
      <c r="AO73196" s="9"/>
      <c r="AP73196" s="9"/>
      <c r="AQ73196" s="9"/>
    </row>
    <row r="73197" spans="41:43" x14ac:dyDescent="0.3">
      <c r="AO73197" s="9"/>
      <c r="AP73197" s="9"/>
      <c r="AQ73197" s="9"/>
    </row>
    <row r="73198" spans="41:43" x14ac:dyDescent="0.3">
      <c r="AO73198" s="9"/>
      <c r="AP73198" s="9"/>
      <c r="AQ73198" s="9"/>
    </row>
    <row r="73199" spans="41:43" x14ac:dyDescent="0.3">
      <c r="AO73199" s="9"/>
      <c r="AP73199" s="9"/>
      <c r="AQ73199" s="9"/>
    </row>
    <row r="73200" spans="41:43" x14ac:dyDescent="0.3">
      <c r="AO73200" s="9"/>
      <c r="AP73200" s="9"/>
      <c r="AQ73200" s="9"/>
    </row>
    <row r="73201" spans="41:43" x14ac:dyDescent="0.3">
      <c r="AO73201" s="9"/>
      <c r="AP73201" s="9"/>
      <c r="AQ73201" s="9"/>
    </row>
    <row r="73202" spans="41:43" x14ac:dyDescent="0.3">
      <c r="AO73202" s="9"/>
      <c r="AP73202" s="9"/>
      <c r="AQ73202" s="9"/>
    </row>
    <row r="73203" spans="41:43" x14ac:dyDescent="0.3">
      <c r="AO73203" s="9"/>
      <c r="AP73203" s="9"/>
      <c r="AQ73203" s="9"/>
    </row>
    <row r="73204" spans="41:43" x14ac:dyDescent="0.3">
      <c r="AO73204" s="9"/>
      <c r="AP73204" s="9"/>
      <c r="AQ73204" s="9"/>
    </row>
    <row r="73205" spans="41:43" x14ac:dyDescent="0.3">
      <c r="AO73205" s="9"/>
      <c r="AP73205" s="9"/>
      <c r="AQ73205" s="9"/>
    </row>
    <row r="73206" spans="41:43" x14ac:dyDescent="0.3">
      <c r="AO73206" s="9"/>
      <c r="AP73206" s="9"/>
      <c r="AQ73206" s="9"/>
    </row>
    <row r="73207" spans="41:43" x14ac:dyDescent="0.3">
      <c r="AO73207" s="9"/>
      <c r="AP73207" s="9"/>
      <c r="AQ73207" s="9"/>
    </row>
    <row r="73208" spans="41:43" x14ac:dyDescent="0.3">
      <c r="AO73208" s="9"/>
      <c r="AP73208" s="9"/>
      <c r="AQ73208" s="9"/>
    </row>
    <row r="73209" spans="41:43" x14ac:dyDescent="0.3">
      <c r="AO73209" s="9"/>
      <c r="AP73209" s="9"/>
      <c r="AQ73209" s="9"/>
    </row>
    <row r="73210" spans="41:43" x14ac:dyDescent="0.3">
      <c r="AO73210" s="9"/>
      <c r="AP73210" s="9"/>
      <c r="AQ73210" s="9"/>
    </row>
    <row r="73211" spans="41:43" x14ac:dyDescent="0.3">
      <c r="AO73211" s="9"/>
      <c r="AP73211" s="9"/>
      <c r="AQ73211" s="9"/>
    </row>
    <row r="73212" spans="41:43" x14ac:dyDescent="0.3">
      <c r="AO73212" s="9"/>
      <c r="AP73212" s="9"/>
      <c r="AQ73212" s="9"/>
    </row>
    <row r="73213" spans="41:43" x14ac:dyDescent="0.3">
      <c r="AO73213" s="9"/>
      <c r="AP73213" s="9"/>
      <c r="AQ73213" s="9"/>
    </row>
    <row r="73214" spans="41:43" x14ac:dyDescent="0.3">
      <c r="AO73214" s="9"/>
      <c r="AP73214" s="9"/>
      <c r="AQ73214" s="9"/>
    </row>
    <row r="73215" spans="41:43" x14ac:dyDescent="0.3">
      <c r="AO73215" s="9"/>
      <c r="AP73215" s="9"/>
      <c r="AQ73215" s="9"/>
    </row>
    <row r="73216" spans="41:43" x14ac:dyDescent="0.3">
      <c r="AO73216" s="9"/>
      <c r="AP73216" s="9"/>
      <c r="AQ73216" s="9"/>
    </row>
    <row r="73217" spans="41:43" x14ac:dyDescent="0.3">
      <c r="AO73217" s="9"/>
      <c r="AP73217" s="9"/>
      <c r="AQ73217" s="9"/>
    </row>
    <row r="73218" spans="41:43" x14ac:dyDescent="0.3">
      <c r="AO73218" s="9"/>
      <c r="AP73218" s="9"/>
      <c r="AQ73218" s="9"/>
    </row>
    <row r="73219" spans="41:43" x14ac:dyDescent="0.3">
      <c r="AO73219" s="9"/>
      <c r="AP73219" s="9"/>
      <c r="AQ73219" s="9"/>
    </row>
    <row r="73220" spans="41:43" x14ac:dyDescent="0.3">
      <c r="AO73220" s="9"/>
      <c r="AP73220" s="9"/>
      <c r="AQ73220" s="9"/>
    </row>
    <row r="73221" spans="41:43" x14ac:dyDescent="0.3">
      <c r="AO73221" s="9"/>
      <c r="AP73221" s="9"/>
      <c r="AQ73221" s="9"/>
    </row>
    <row r="73222" spans="41:43" x14ac:dyDescent="0.3">
      <c r="AO73222" s="9"/>
      <c r="AP73222" s="9"/>
      <c r="AQ73222" s="9"/>
    </row>
    <row r="73223" spans="41:43" x14ac:dyDescent="0.3">
      <c r="AO73223" s="9"/>
      <c r="AP73223" s="9"/>
      <c r="AQ73223" s="9"/>
    </row>
    <row r="73224" spans="41:43" x14ac:dyDescent="0.3">
      <c r="AO73224" s="9"/>
      <c r="AP73224" s="9"/>
      <c r="AQ73224" s="9"/>
    </row>
    <row r="73225" spans="41:43" x14ac:dyDescent="0.3">
      <c r="AO73225" s="9"/>
      <c r="AP73225" s="9"/>
      <c r="AQ73225" s="9"/>
    </row>
    <row r="73226" spans="41:43" x14ac:dyDescent="0.3">
      <c r="AO73226" s="9"/>
      <c r="AP73226" s="9"/>
      <c r="AQ73226" s="9"/>
    </row>
    <row r="73227" spans="41:43" x14ac:dyDescent="0.3">
      <c r="AO73227" s="9"/>
      <c r="AP73227" s="9"/>
      <c r="AQ73227" s="9"/>
    </row>
    <row r="73228" spans="41:43" x14ac:dyDescent="0.3">
      <c r="AO73228" s="9"/>
      <c r="AP73228" s="9"/>
      <c r="AQ73228" s="9"/>
    </row>
    <row r="73229" spans="41:43" x14ac:dyDescent="0.3">
      <c r="AO73229" s="9"/>
      <c r="AP73229" s="9"/>
      <c r="AQ73229" s="9"/>
    </row>
    <row r="73230" spans="41:43" x14ac:dyDescent="0.3">
      <c r="AO73230" s="9"/>
      <c r="AP73230" s="9"/>
      <c r="AQ73230" s="9"/>
    </row>
    <row r="73231" spans="41:43" x14ac:dyDescent="0.3">
      <c r="AO73231" s="9"/>
      <c r="AP73231" s="9"/>
      <c r="AQ73231" s="9"/>
    </row>
    <row r="73232" spans="41:43" x14ac:dyDescent="0.3">
      <c r="AO73232" s="9"/>
      <c r="AP73232" s="9"/>
      <c r="AQ73232" s="9"/>
    </row>
    <row r="73233" spans="41:43" x14ac:dyDescent="0.3">
      <c r="AO73233" s="9"/>
      <c r="AP73233" s="9"/>
      <c r="AQ73233" s="9"/>
    </row>
    <row r="73234" spans="41:43" x14ac:dyDescent="0.3">
      <c r="AO73234" s="9"/>
      <c r="AP73234" s="9"/>
      <c r="AQ73234" s="9"/>
    </row>
    <row r="73235" spans="41:43" x14ac:dyDescent="0.3">
      <c r="AO73235" s="9"/>
      <c r="AP73235" s="9"/>
      <c r="AQ73235" s="9"/>
    </row>
    <row r="73236" spans="41:43" x14ac:dyDescent="0.3">
      <c r="AO73236" s="9"/>
      <c r="AP73236" s="9"/>
      <c r="AQ73236" s="9"/>
    </row>
    <row r="73237" spans="41:43" x14ac:dyDescent="0.3">
      <c r="AO73237" s="9"/>
      <c r="AP73237" s="9"/>
      <c r="AQ73237" s="9"/>
    </row>
    <row r="73238" spans="41:43" x14ac:dyDescent="0.3">
      <c r="AO73238" s="9"/>
      <c r="AP73238" s="9"/>
      <c r="AQ73238" s="9"/>
    </row>
    <row r="73239" spans="41:43" x14ac:dyDescent="0.3">
      <c r="AO73239" s="9"/>
      <c r="AP73239" s="9"/>
      <c r="AQ73239" s="9"/>
    </row>
    <row r="73240" spans="41:43" x14ac:dyDescent="0.3">
      <c r="AO73240" s="9"/>
      <c r="AP73240" s="9"/>
      <c r="AQ73240" s="9"/>
    </row>
    <row r="73241" spans="41:43" x14ac:dyDescent="0.3">
      <c r="AO73241" s="9"/>
      <c r="AP73241" s="9"/>
      <c r="AQ73241" s="9"/>
    </row>
    <row r="73242" spans="41:43" x14ac:dyDescent="0.3">
      <c r="AO73242" s="9"/>
      <c r="AP73242" s="9"/>
      <c r="AQ73242" s="9"/>
    </row>
    <row r="73243" spans="41:43" x14ac:dyDescent="0.3">
      <c r="AO73243" s="9"/>
      <c r="AP73243" s="9"/>
      <c r="AQ73243" s="9"/>
    </row>
    <row r="73244" spans="41:43" x14ac:dyDescent="0.3">
      <c r="AO73244" s="9"/>
      <c r="AP73244" s="9"/>
      <c r="AQ73244" s="9"/>
    </row>
    <row r="73245" spans="41:43" x14ac:dyDescent="0.3">
      <c r="AO73245" s="9"/>
      <c r="AP73245" s="9"/>
      <c r="AQ73245" s="9"/>
    </row>
    <row r="73246" spans="41:43" x14ac:dyDescent="0.3">
      <c r="AO73246" s="9"/>
      <c r="AP73246" s="9"/>
      <c r="AQ73246" s="9"/>
    </row>
    <row r="73247" spans="41:43" x14ac:dyDescent="0.3">
      <c r="AO73247" s="9"/>
      <c r="AP73247" s="9"/>
      <c r="AQ73247" s="9"/>
    </row>
    <row r="73248" spans="41:43" x14ac:dyDescent="0.3">
      <c r="AO73248" s="9"/>
      <c r="AP73248" s="9"/>
      <c r="AQ73248" s="9"/>
    </row>
    <row r="73249" spans="41:43" x14ac:dyDescent="0.3">
      <c r="AO73249" s="9"/>
      <c r="AP73249" s="9"/>
      <c r="AQ73249" s="9"/>
    </row>
    <row r="73250" spans="41:43" x14ac:dyDescent="0.3">
      <c r="AO73250" s="9"/>
      <c r="AP73250" s="9"/>
      <c r="AQ73250" s="9"/>
    </row>
    <row r="73251" spans="41:43" x14ac:dyDescent="0.3">
      <c r="AO73251" s="9"/>
      <c r="AP73251" s="9"/>
      <c r="AQ73251" s="9"/>
    </row>
    <row r="73252" spans="41:43" x14ac:dyDescent="0.3">
      <c r="AO73252" s="9"/>
      <c r="AP73252" s="9"/>
      <c r="AQ73252" s="9"/>
    </row>
    <row r="73253" spans="41:43" x14ac:dyDescent="0.3">
      <c r="AO73253" s="9"/>
      <c r="AP73253" s="9"/>
      <c r="AQ73253" s="9"/>
    </row>
    <row r="73254" spans="41:43" x14ac:dyDescent="0.3">
      <c r="AO73254" s="9"/>
      <c r="AP73254" s="9"/>
      <c r="AQ73254" s="9"/>
    </row>
    <row r="73255" spans="41:43" x14ac:dyDescent="0.3">
      <c r="AO73255" s="9"/>
      <c r="AP73255" s="9"/>
      <c r="AQ73255" s="9"/>
    </row>
    <row r="73256" spans="41:43" x14ac:dyDescent="0.3">
      <c r="AO73256" s="9"/>
      <c r="AP73256" s="9"/>
      <c r="AQ73256" s="9"/>
    </row>
    <row r="73257" spans="41:43" x14ac:dyDescent="0.3">
      <c r="AO73257" s="9"/>
      <c r="AP73257" s="9"/>
      <c r="AQ73257" s="9"/>
    </row>
    <row r="73258" spans="41:43" x14ac:dyDescent="0.3">
      <c r="AO73258" s="9"/>
      <c r="AP73258" s="9"/>
      <c r="AQ73258" s="9"/>
    </row>
    <row r="73259" spans="41:43" x14ac:dyDescent="0.3">
      <c r="AO73259" s="9"/>
      <c r="AP73259" s="9"/>
      <c r="AQ73259" s="9"/>
    </row>
    <row r="73260" spans="41:43" x14ac:dyDescent="0.3">
      <c r="AO73260" s="9"/>
      <c r="AP73260" s="9"/>
      <c r="AQ73260" s="9"/>
    </row>
    <row r="73261" spans="41:43" x14ac:dyDescent="0.3">
      <c r="AO73261" s="9"/>
      <c r="AP73261" s="9"/>
      <c r="AQ73261" s="9"/>
    </row>
    <row r="73262" spans="41:43" x14ac:dyDescent="0.3">
      <c r="AO73262" s="9"/>
      <c r="AP73262" s="9"/>
      <c r="AQ73262" s="9"/>
    </row>
    <row r="73263" spans="41:43" x14ac:dyDescent="0.3">
      <c r="AO73263" s="9"/>
      <c r="AP73263" s="9"/>
      <c r="AQ73263" s="9"/>
    </row>
    <row r="73264" spans="41:43" x14ac:dyDescent="0.3">
      <c r="AO73264" s="9"/>
      <c r="AP73264" s="9"/>
      <c r="AQ73264" s="9"/>
    </row>
    <row r="73265" spans="41:43" x14ac:dyDescent="0.3">
      <c r="AO73265" s="9"/>
      <c r="AP73265" s="9"/>
      <c r="AQ73265" s="9"/>
    </row>
    <row r="73266" spans="41:43" x14ac:dyDescent="0.3">
      <c r="AO73266" s="9"/>
      <c r="AP73266" s="9"/>
      <c r="AQ73266" s="9"/>
    </row>
    <row r="73267" spans="41:43" x14ac:dyDescent="0.3">
      <c r="AO73267" s="9"/>
      <c r="AP73267" s="9"/>
      <c r="AQ73267" s="9"/>
    </row>
    <row r="73268" spans="41:43" x14ac:dyDescent="0.3">
      <c r="AO73268" s="9"/>
      <c r="AP73268" s="9"/>
      <c r="AQ73268" s="9"/>
    </row>
    <row r="73269" spans="41:43" x14ac:dyDescent="0.3">
      <c r="AO73269" s="9"/>
      <c r="AP73269" s="9"/>
      <c r="AQ73269" s="9"/>
    </row>
    <row r="73270" spans="41:43" x14ac:dyDescent="0.3">
      <c r="AO73270" s="9"/>
      <c r="AP73270" s="9"/>
      <c r="AQ73270" s="9"/>
    </row>
    <row r="73271" spans="41:43" x14ac:dyDescent="0.3">
      <c r="AO73271" s="9"/>
      <c r="AP73271" s="9"/>
      <c r="AQ73271" s="9"/>
    </row>
    <row r="73272" spans="41:43" x14ac:dyDescent="0.3">
      <c r="AO73272" s="9"/>
      <c r="AP73272" s="9"/>
      <c r="AQ73272" s="9"/>
    </row>
    <row r="73273" spans="41:43" x14ac:dyDescent="0.3">
      <c r="AO73273" s="9"/>
      <c r="AP73273" s="9"/>
      <c r="AQ73273" s="9"/>
    </row>
    <row r="73274" spans="41:43" x14ac:dyDescent="0.3">
      <c r="AO73274" s="9"/>
      <c r="AP73274" s="9"/>
      <c r="AQ73274" s="9"/>
    </row>
    <row r="73275" spans="41:43" x14ac:dyDescent="0.3">
      <c r="AO73275" s="9"/>
      <c r="AP73275" s="9"/>
      <c r="AQ73275" s="9"/>
    </row>
    <row r="73276" spans="41:43" x14ac:dyDescent="0.3">
      <c r="AO73276" s="9"/>
      <c r="AP73276" s="9"/>
      <c r="AQ73276" s="9"/>
    </row>
    <row r="73277" spans="41:43" x14ac:dyDescent="0.3">
      <c r="AO73277" s="9"/>
      <c r="AP73277" s="9"/>
      <c r="AQ73277" s="9"/>
    </row>
    <row r="73278" spans="41:43" x14ac:dyDescent="0.3">
      <c r="AO73278" s="9"/>
      <c r="AP73278" s="9"/>
      <c r="AQ73278" s="9"/>
    </row>
    <row r="73279" spans="41:43" x14ac:dyDescent="0.3">
      <c r="AO73279" s="9"/>
      <c r="AP73279" s="9"/>
      <c r="AQ73279" s="9"/>
    </row>
    <row r="73280" spans="41:43" x14ac:dyDescent="0.3">
      <c r="AO73280" s="9"/>
      <c r="AP73280" s="9"/>
      <c r="AQ73280" s="9"/>
    </row>
    <row r="73281" spans="41:43" x14ac:dyDescent="0.3">
      <c r="AO73281" s="9"/>
      <c r="AP73281" s="9"/>
      <c r="AQ73281" s="9"/>
    </row>
    <row r="73282" spans="41:43" x14ac:dyDescent="0.3">
      <c r="AO73282" s="9"/>
      <c r="AP73282" s="9"/>
      <c r="AQ73282" s="9"/>
    </row>
    <row r="73283" spans="41:43" x14ac:dyDescent="0.3">
      <c r="AO73283" s="9"/>
      <c r="AP73283" s="9"/>
      <c r="AQ73283" s="9"/>
    </row>
    <row r="73284" spans="41:43" x14ac:dyDescent="0.3">
      <c r="AO73284" s="9"/>
      <c r="AP73284" s="9"/>
      <c r="AQ73284" s="9"/>
    </row>
    <row r="73285" spans="41:43" x14ac:dyDescent="0.3">
      <c r="AO73285" s="9"/>
      <c r="AP73285" s="9"/>
      <c r="AQ73285" s="9"/>
    </row>
    <row r="73286" spans="41:43" x14ac:dyDescent="0.3">
      <c r="AO73286" s="9"/>
      <c r="AP73286" s="9"/>
      <c r="AQ73286" s="9"/>
    </row>
    <row r="73287" spans="41:43" x14ac:dyDescent="0.3">
      <c r="AO73287" s="9"/>
      <c r="AP73287" s="9"/>
      <c r="AQ73287" s="9"/>
    </row>
    <row r="73288" spans="41:43" x14ac:dyDescent="0.3">
      <c r="AO73288" s="9"/>
      <c r="AP73288" s="9"/>
      <c r="AQ73288" s="9"/>
    </row>
    <row r="73289" spans="41:43" x14ac:dyDescent="0.3">
      <c r="AO73289" s="9"/>
      <c r="AP73289" s="9"/>
      <c r="AQ73289" s="9"/>
    </row>
    <row r="73290" spans="41:43" x14ac:dyDescent="0.3">
      <c r="AO73290" s="9"/>
      <c r="AP73290" s="9"/>
      <c r="AQ73290" s="9"/>
    </row>
    <row r="73291" spans="41:43" x14ac:dyDescent="0.3">
      <c r="AO73291" s="9"/>
      <c r="AP73291" s="9"/>
      <c r="AQ73291" s="9"/>
    </row>
    <row r="73292" spans="41:43" x14ac:dyDescent="0.3">
      <c r="AO73292" s="9"/>
      <c r="AP73292" s="9"/>
      <c r="AQ73292" s="9"/>
    </row>
    <row r="73293" spans="41:43" x14ac:dyDescent="0.3">
      <c r="AO73293" s="9"/>
      <c r="AP73293" s="9"/>
      <c r="AQ73293" s="9"/>
    </row>
    <row r="73294" spans="41:43" x14ac:dyDescent="0.3">
      <c r="AO73294" s="9"/>
      <c r="AP73294" s="9"/>
      <c r="AQ73294" s="9"/>
    </row>
    <row r="73295" spans="41:43" x14ac:dyDescent="0.3">
      <c r="AO73295" s="9"/>
      <c r="AP73295" s="9"/>
      <c r="AQ73295" s="9"/>
    </row>
    <row r="73296" spans="41:43" x14ac:dyDescent="0.3">
      <c r="AO73296" s="9"/>
      <c r="AP73296" s="9"/>
      <c r="AQ73296" s="9"/>
    </row>
    <row r="73297" spans="41:43" x14ac:dyDescent="0.3">
      <c r="AO73297" s="9"/>
      <c r="AP73297" s="9"/>
      <c r="AQ73297" s="9"/>
    </row>
    <row r="73298" spans="41:43" x14ac:dyDescent="0.3">
      <c r="AO73298" s="9"/>
      <c r="AP73298" s="9"/>
      <c r="AQ73298" s="9"/>
    </row>
    <row r="73299" spans="41:43" x14ac:dyDescent="0.3">
      <c r="AO73299" s="9"/>
      <c r="AP73299" s="9"/>
      <c r="AQ73299" s="9"/>
    </row>
    <row r="73300" spans="41:43" x14ac:dyDescent="0.3">
      <c r="AO73300" s="9"/>
      <c r="AP73300" s="9"/>
      <c r="AQ73300" s="9"/>
    </row>
    <row r="73301" spans="41:43" x14ac:dyDescent="0.3">
      <c r="AO73301" s="9"/>
      <c r="AP73301" s="9"/>
      <c r="AQ73301" s="9"/>
    </row>
    <row r="73302" spans="41:43" x14ac:dyDescent="0.3">
      <c r="AO73302" s="9"/>
      <c r="AP73302" s="9"/>
      <c r="AQ73302" s="9"/>
    </row>
    <row r="73303" spans="41:43" x14ac:dyDescent="0.3">
      <c r="AO73303" s="9"/>
      <c r="AP73303" s="9"/>
      <c r="AQ73303" s="9"/>
    </row>
    <row r="73304" spans="41:43" x14ac:dyDescent="0.3">
      <c r="AO73304" s="9"/>
      <c r="AP73304" s="9"/>
      <c r="AQ73304" s="9"/>
    </row>
    <row r="73305" spans="41:43" x14ac:dyDescent="0.3">
      <c r="AO73305" s="9"/>
      <c r="AP73305" s="9"/>
      <c r="AQ73305" s="9"/>
    </row>
    <row r="73306" spans="41:43" x14ac:dyDescent="0.3">
      <c r="AO73306" s="9"/>
      <c r="AP73306" s="9"/>
      <c r="AQ73306" s="9"/>
    </row>
    <row r="73307" spans="41:43" x14ac:dyDescent="0.3">
      <c r="AO73307" s="9"/>
      <c r="AP73307" s="9"/>
      <c r="AQ73307" s="9"/>
    </row>
    <row r="73308" spans="41:43" x14ac:dyDescent="0.3">
      <c r="AO73308" s="9"/>
      <c r="AP73308" s="9"/>
      <c r="AQ73308" s="9"/>
    </row>
    <row r="73309" spans="41:43" x14ac:dyDescent="0.3">
      <c r="AO73309" s="9"/>
      <c r="AP73309" s="9"/>
      <c r="AQ73309" s="9"/>
    </row>
    <row r="73310" spans="41:43" x14ac:dyDescent="0.3">
      <c r="AO73310" s="9"/>
      <c r="AP73310" s="9"/>
      <c r="AQ73310" s="9"/>
    </row>
    <row r="73311" spans="41:43" x14ac:dyDescent="0.3">
      <c r="AO73311" s="9"/>
      <c r="AP73311" s="9"/>
      <c r="AQ73311" s="9"/>
    </row>
    <row r="73312" spans="41:43" x14ac:dyDescent="0.3">
      <c r="AO73312" s="9"/>
      <c r="AP73312" s="9"/>
      <c r="AQ73312" s="9"/>
    </row>
    <row r="73313" spans="41:43" x14ac:dyDescent="0.3">
      <c r="AO73313" s="9"/>
      <c r="AP73313" s="9"/>
      <c r="AQ73313" s="9"/>
    </row>
    <row r="73314" spans="41:43" x14ac:dyDescent="0.3">
      <c r="AO73314" s="9"/>
      <c r="AP73314" s="9"/>
      <c r="AQ73314" s="9"/>
    </row>
    <row r="73315" spans="41:43" x14ac:dyDescent="0.3">
      <c r="AO73315" s="9"/>
      <c r="AP73315" s="9"/>
      <c r="AQ73315" s="9"/>
    </row>
    <row r="73316" spans="41:43" x14ac:dyDescent="0.3">
      <c r="AO73316" s="9"/>
      <c r="AP73316" s="9"/>
      <c r="AQ73316" s="9"/>
    </row>
    <row r="73317" spans="41:43" x14ac:dyDescent="0.3">
      <c r="AO73317" s="9"/>
      <c r="AP73317" s="9"/>
      <c r="AQ73317" s="9"/>
    </row>
    <row r="73318" spans="41:43" x14ac:dyDescent="0.3">
      <c r="AO73318" s="9"/>
      <c r="AP73318" s="9"/>
      <c r="AQ73318" s="9"/>
    </row>
    <row r="73319" spans="41:43" x14ac:dyDescent="0.3">
      <c r="AO73319" s="9"/>
      <c r="AP73319" s="9"/>
      <c r="AQ73319" s="9"/>
    </row>
    <row r="73320" spans="41:43" x14ac:dyDescent="0.3">
      <c r="AO73320" s="9"/>
      <c r="AP73320" s="9"/>
      <c r="AQ73320" s="9"/>
    </row>
    <row r="73321" spans="41:43" x14ac:dyDescent="0.3">
      <c r="AO73321" s="9"/>
      <c r="AP73321" s="9"/>
      <c r="AQ73321" s="9"/>
    </row>
    <row r="73322" spans="41:43" x14ac:dyDescent="0.3">
      <c r="AO73322" s="9"/>
      <c r="AP73322" s="9"/>
      <c r="AQ73322" s="9"/>
    </row>
    <row r="73323" spans="41:43" x14ac:dyDescent="0.3">
      <c r="AO73323" s="9"/>
      <c r="AP73323" s="9"/>
      <c r="AQ73323" s="9"/>
    </row>
    <row r="73324" spans="41:43" x14ac:dyDescent="0.3">
      <c r="AO73324" s="9"/>
      <c r="AP73324" s="9"/>
      <c r="AQ73324" s="9"/>
    </row>
    <row r="73325" spans="41:43" x14ac:dyDescent="0.3">
      <c r="AO73325" s="9"/>
      <c r="AP73325" s="9"/>
      <c r="AQ73325" s="9"/>
    </row>
    <row r="73326" spans="41:43" x14ac:dyDescent="0.3">
      <c r="AO73326" s="9"/>
      <c r="AP73326" s="9"/>
      <c r="AQ73326" s="9"/>
    </row>
    <row r="73327" spans="41:43" x14ac:dyDescent="0.3">
      <c r="AO73327" s="9"/>
      <c r="AP73327" s="9"/>
      <c r="AQ73327" s="9"/>
    </row>
    <row r="73328" spans="41:43" x14ac:dyDescent="0.3">
      <c r="AO73328" s="9"/>
      <c r="AP73328" s="9"/>
      <c r="AQ73328" s="9"/>
    </row>
    <row r="73329" spans="41:43" x14ac:dyDescent="0.3">
      <c r="AO73329" s="9"/>
      <c r="AP73329" s="9"/>
      <c r="AQ73329" s="9"/>
    </row>
    <row r="73330" spans="41:43" x14ac:dyDescent="0.3">
      <c r="AO73330" s="9"/>
      <c r="AP73330" s="9"/>
      <c r="AQ73330" s="9"/>
    </row>
    <row r="73331" spans="41:43" x14ac:dyDescent="0.3">
      <c r="AO73331" s="9"/>
      <c r="AP73331" s="9"/>
      <c r="AQ73331" s="9"/>
    </row>
    <row r="73332" spans="41:43" x14ac:dyDescent="0.3">
      <c r="AO73332" s="9"/>
      <c r="AP73332" s="9"/>
      <c r="AQ73332" s="9"/>
    </row>
    <row r="73333" spans="41:43" x14ac:dyDescent="0.3">
      <c r="AO73333" s="9"/>
      <c r="AP73333" s="9"/>
      <c r="AQ73333" s="9"/>
    </row>
    <row r="73334" spans="41:43" x14ac:dyDescent="0.3">
      <c r="AO73334" s="9"/>
      <c r="AP73334" s="9"/>
      <c r="AQ73334" s="9"/>
    </row>
    <row r="73335" spans="41:43" x14ac:dyDescent="0.3">
      <c r="AO73335" s="9"/>
      <c r="AP73335" s="9"/>
      <c r="AQ73335" s="9"/>
    </row>
    <row r="73336" spans="41:43" x14ac:dyDescent="0.3">
      <c r="AO73336" s="9"/>
      <c r="AP73336" s="9"/>
      <c r="AQ73336" s="9"/>
    </row>
    <row r="73337" spans="41:43" x14ac:dyDescent="0.3">
      <c r="AO73337" s="9"/>
      <c r="AP73337" s="9"/>
      <c r="AQ73337" s="9"/>
    </row>
    <row r="73338" spans="41:43" x14ac:dyDescent="0.3">
      <c r="AO73338" s="9"/>
      <c r="AP73338" s="9"/>
      <c r="AQ73338" s="9"/>
    </row>
    <row r="73339" spans="41:43" x14ac:dyDescent="0.3">
      <c r="AO73339" s="9"/>
      <c r="AP73339" s="9"/>
      <c r="AQ73339" s="9"/>
    </row>
    <row r="73340" spans="41:43" x14ac:dyDescent="0.3">
      <c r="AO73340" s="9"/>
      <c r="AP73340" s="9"/>
      <c r="AQ73340" s="9"/>
    </row>
    <row r="73341" spans="41:43" x14ac:dyDescent="0.3">
      <c r="AO73341" s="9"/>
      <c r="AP73341" s="9"/>
      <c r="AQ73341" s="9"/>
    </row>
    <row r="73342" spans="41:43" x14ac:dyDescent="0.3">
      <c r="AO73342" s="9"/>
      <c r="AP73342" s="9"/>
      <c r="AQ73342" s="9"/>
    </row>
    <row r="73343" spans="41:43" x14ac:dyDescent="0.3">
      <c r="AO73343" s="9"/>
      <c r="AP73343" s="9"/>
      <c r="AQ73343" s="9"/>
    </row>
    <row r="73344" spans="41:43" x14ac:dyDescent="0.3">
      <c r="AO73344" s="9"/>
      <c r="AP73344" s="9"/>
      <c r="AQ73344" s="9"/>
    </row>
    <row r="73345" spans="41:43" x14ac:dyDescent="0.3">
      <c r="AO73345" s="9"/>
      <c r="AP73345" s="9"/>
      <c r="AQ73345" s="9"/>
    </row>
    <row r="73346" spans="41:43" x14ac:dyDescent="0.3">
      <c r="AO73346" s="9"/>
      <c r="AP73346" s="9"/>
      <c r="AQ73346" s="9"/>
    </row>
    <row r="73347" spans="41:43" x14ac:dyDescent="0.3">
      <c r="AO73347" s="9"/>
      <c r="AP73347" s="9"/>
      <c r="AQ73347" s="9"/>
    </row>
    <row r="73348" spans="41:43" x14ac:dyDescent="0.3">
      <c r="AO73348" s="9"/>
      <c r="AP73348" s="9"/>
      <c r="AQ73348" s="9"/>
    </row>
    <row r="73349" spans="41:43" x14ac:dyDescent="0.3">
      <c r="AO73349" s="9"/>
      <c r="AP73349" s="9"/>
      <c r="AQ73349" s="9"/>
    </row>
    <row r="73350" spans="41:43" x14ac:dyDescent="0.3">
      <c r="AO73350" s="9"/>
      <c r="AP73350" s="9"/>
      <c r="AQ73350" s="9"/>
    </row>
    <row r="73351" spans="41:43" x14ac:dyDescent="0.3">
      <c r="AO73351" s="9"/>
      <c r="AP73351" s="9"/>
      <c r="AQ73351" s="9"/>
    </row>
    <row r="73352" spans="41:43" x14ac:dyDescent="0.3">
      <c r="AO73352" s="9"/>
      <c r="AP73352" s="9"/>
      <c r="AQ73352" s="9"/>
    </row>
    <row r="73353" spans="41:43" x14ac:dyDescent="0.3">
      <c r="AO73353" s="9"/>
      <c r="AP73353" s="9"/>
      <c r="AQ73353" s="9"/>
    </row>
    <row r="73354" spans="41:43" x14ac:dyDescent="0.3">
      <c r="AO73354" s="9"/>
      <c r="AP73354" s="9"/>
      <c r="AQ73354" s="9"/>
    </row>
    <row r="73355" spans="41:43" x14ac:dyDescent="0.3">
      <c r="AO73355" s="9"/>
      <c r="AP73355" s="9"/>
      <c r="AQ73355" s="9"/>
    </row>
    <row r="73356" spans="41:43" x14ac:dyDescent="0.3">
      <c r="AO73356" s="9"/>
      <c r="AP73356" s="9"/>
      <c r="AQ73356" s="9"/>
    </row>
    <row r="73357" spans="41:43" x14ac:dyDescent="0.3">
      <c r="AO73357" s="9"/>
      <c r="AP73357" s="9"/>
      <c r="AQ73357" s="9"/>
    </row>
    <row r="73358" spans="41:43" x14ac:dyDescent="0.3">
      <c r="AO73358" s="9"/>
      <c r="AP73358" s="9"/>
      <c r="AQ73358" s="9"/>
    </row>
    <row r="73359" spans="41:43" x14ac:dyDescent="0.3">
      <c r="AO73359" s="9"/>
      <c r="AP73359" s="9"/>
      <c r="AQ73359" s="9"/>
    </row>
    <row r="73360" spans="41:43" x14ac:dyDescent="0.3">
      <c r="AO73360" s="9"/>
      <c r="AP73360" s="9"/>
      <c r="AQ73360" s="9"/>
    </row>
    <row r="73361" spans="41:43" x14ac:dyDescent="0.3">
      <c r="AO73361" s="9"/>
      <c r="AP73361" s="9"/>
      <c r="AQ73361" s="9"/>
    </row>
    <row r="73362" spans="41:43" x14ac:dyDescent="0.3">
      <c r="AO73362" s="9"/>
      <c r="AP73362" s="9"/>
      <c r="AQ73362" s="9"/>
    </row>
    <row r="73363" spans="41:43" x14ac:dyDescent="0.3">
      <c r="AO73363" s="9"/>
      <c r="AP73363" s="9"/>
      <c r="AQ73363" s="9"/>
    </row>
    <row r="73364" spans="41:43" x14ac:dyDescent="0.3">
      <c r="AO73364" s="9"/>
      <c r="AP73364" s="9"/>
      <c r="AQ73364" s="9"/>
    </row>
    <row r="73365" spans="41:43" x14ac:dyDescent="0.3">
      <c r="AO73365" s="9"/>
      <c r="AP73365" s="9"/>
      <c r="AQ73365" s="9"/>
    </row>
    <row r="73366" spans="41:43" x14ac:dyDescent="0.3">
      <c r="AO73366" s="9"/>
      <c r="AP73366" s="9"/>
      <c r="AQ73366" s="9"/>
    </row>
    <row r="73367" spans="41:43" x14ac:dyDescent="0.3">
      <c r="AO73367" s="9"/>
      <c r="AP73367" s="9"/>
      <c r="AQ73367" s="9"/>
    </row>
    <row r="73368" spans="41:43" x14ac:dyDescent="0.3">
      <c r="AO73368" s="9"/>
      <c r="AP73368" s="9"/>
      <c r="AQ73368" s="9"/>
    </row>
    <row r="73369" spans="41:43" x14ac:dyDescent="0.3">
      <c r="AO73369" s="9"/>
      <c r="AP73369" s="9"/>
      <c r="AQ73369" s="9"/>
    </row>
    <row r="73370" spans="41:43" x14ac:dyDescent="0.3">
      <c r="AO73370" s="9"/>
      <c r="AP73370" s="9"/>
      <c r="AQ73370" s="9"/>
    </row>
    <row r="73371" spans="41:43" x14ac:dyDescent="0.3">
      <c r="AO73371" s="9"/>
      <c r="AP73371" s="9"/>
      <c r="AQ73371" s="9"/>
    </row>
    <row r="73372" spans="41:43" x14ac:dyDescent="0.3">
      <c r="AO73372" s="9"/>
      <c r="AP73372" s="9"/>
      <c r="AQ73372" s="9"/>
    </row>
    <row r="73373" spans="41:43" x14ac:dyDescent="0.3">
      <c r="AO73373" s="9"/>
      <c r="AP73373" s="9"/>
      <c r="AQ73373" s="9"/>
    </row>
    <row r="73374" spans="41:43" x14ac:dyDescent="0.3">
      <c r="AO73374" s="9"/>
      <c r="AP73374" s="9"/>
      <c r="AQ73374" s="9"/>
    </row>
    <row r="73375" spans="41:43" x14ac:dyDescent="0.3">
      <c r="AO73375" s="9"/>
      <c r="AP73375" s="9"/>
      <c r="AQ73375" s="9"/>
    </row>
    <row r="73376" spans="41:43" x14ac:dyDescent="0.3">
      <c r="AO73376" s="9"/>
      <c r="AP73376" s="9"/>
      <c r="AQ73376" s="9"/>
    </row>
    <row r="73377" spans="41:43" x14ac:dyDescent="0.3">
      <c r="AO73377" s="9"/>
      <c r="AP73377" s="9"/>
      <c r="AQ73377" s="9"/>
    </row>
    <row r="73378" spans="41:43" x14ac:dyDescent="0.3">
      <c r="AO73378" s="9"/>
      <c r="AP73378" s="9"/>
      <c r="AQ73378" s="9"/>
    </row>
    <row r="73379" spans="41:43" x14ac:dyDescent="0.3">
      <c r="AO73379" s="9"/>
      <c r="AP73379" s="9"/>
      <c r="AQ73379" s="9"/>
    </row>
    <row r="73380" spans="41:43" x14ac:dyDescent="0.3">
      <c r="AO73380" s="9"/>
      <c r="AP73380" s="9"/>
      <c r="AQ73380" s="9"/>
    </row>
    <row r="73381" spans="41:43" x14ac:dyDescent="0.3">
      <c r="AO73381" s="9"/>
      <c r="AP73381" s="9"/>
      <c r="AQ73381" s="9"/>
    </row>
    <row r="73382" spans="41:43" x14ac:dyDescent="0.3">
      <c r="AO73382" s="9"/>
      <c r="AP73382" s="9"/>
      <c r="AQ73382" s="9"/>
    </row>
    <row r="73383" spans="41:43" x14ac:dyDescent="0.3">
      <c r="AO73383" s="9"/>
      <c r="AP73383" s="9"/>
      <c r="AQ73383" s="9"/>
    </row>
    <row r="73384" spans="41:43" x14ac:dyDescent="0.3">
      <c r="AO73384" s="9"/>
      <c r="AP73384" s="9"/>
      <c r="AQ73384" s="9"/>
    </row>
    <row r="73385" spans="41:43" x14ac:dyDescent="0.3">
      <c r="AO73385" s="9"/>
      <c r="AP73385" s="9"/>
      <c r="AQ73385" s="9"/>
    </row>
    <row r="73386" spans="41:43" x14ac:dyDescent="0.3">
      <c r="AO73386" s="9"/>
      <c r="AP73386" s="9"/>
      <c r="AQ73386" s="9"/>
    </row>
    <row r="73387" spans="41:43" x14ac:dyDescent="0.3">
      <c r="AO73387" s="9"/>
      <c r="AP73387" s="9"/>
      <c r="AQ73387" s="9"/>
    </row>
    <row r="73388" spans="41:43" x14ac:dyDescent="0.3">
      <c r="AO73388" s="9"/>
      <c r="AP73388" s="9"/>
      <c r="AQ73388" s="9"/>
    </row>
    <row r="73389" spans="41:43" x14ac:dyDescent="0.3">
      <c r="AO73389" s="9"/>
      <c r="AP73389" s="9"/>
      <c r="AQ73389" s="9"/>
    </row>
    <row r="73390" spans="41:43" x14ac:dyDescent="0.3">
      <c r="AO73390" s="9"/>
      <c r="AP73390" s="9"/>
      <c r="AQ73390" s="9"/>
    </row>
    <row r="73391" spans="41:43" x14ac:dyDescent="0.3">
      <c r="AO73391" s="9"/>
      <c r="AP73391" s="9"/>
      <c r="AQ73391" s="9"/>
    </row>
    <row r="73392" spans="41:43" x14ac:dyDescent="0.3">
      <c r="AO73392" s="9"/>
      <c r="AP73392" s="9"/>
      <c r="AQ73392" s="9"/>
    </row>
    <row r="73393" spans="41:43" x14ac:dyDescent="0.3">
      <c r="AO73393" s="9"/>
      <c r="AP73393" s="9"/>
      <c r="AQ73393" s="9"/>
    </row>
    <row r="73394" spans="41:43" x14ac:dyDescent="0.3">
      <c r="AO73394" s="9"/>
      <c r="AP73394" s="9"/>
      <c r="AQ73394" s="9"/>
    </row>
    <row r="73395" spans="41:43" x14ac:dyDescent="0.3">
      <c r="AO73395" s="9"/>
      <c r="AP73395" s="9"/>
      <c r="AQ73395" s="9"/>
    </row>
    <row r="73396" spans="41:43" x14ac:dyDescent="0.3">
      <c r="AO73396" s="9"/>
      <c r="AP73396" s="9"/>
      <c r="AQ73396" s="9"/>
    </row>
    <row r="73397" spans="41:43" x14ac:dyDescent="0.3">
      <c r="AO73397" s="9"/>
      <c r="AP73397" s="9"/>
      <c r="AQ73397" s="9"/>
    </row>
    <row r="73398" spans="41:43" x14ac:dyDescent="0.3">
      <c r="AO73398" s="9"/>
      <c r="AP73398" s="9"/>
      <c r="AQ73398" s="9"/>
    </row>
    <row r="73399" spans="41:43" x14ac:dyDescent="0.3">
      <c r="AO73399" s="9"/>
      <c r="AP73399" s="9"/>
      <c r="AQ73399" s="9"/>
    </row>
    <row r="73400" spans="41:43" x14ac:dyDescent="0.3">
      <c r="AO73400" s="9"/>
      <c r="AP73400" s="9"/>
      <c r="AQ73400" s="9"/>
    </row>
    <row r="73401" spans="41:43" x14ac:dyDescent="0.3">
      <c r="AO73401" s="9"/>
      <c r="AP73401" s="9"/>
      <c r="AQ73401" s="9"/>
    </row>
    <row r="73402" spans="41:43" x14ac:dyDescent="0.3">
      <c r="AO73402" s="9"/>
      <c r="AP73402" s="9"/>
      <c r="AQ73402" s="9"/>
    </row>
    <row r="73403" spans="41:43" x14ac:dyDescent="0.3">
      <c r="AO73403" s="9"/>
      <c r="AP73403" s="9"/>
      <c r="AQ73403" s="9"/>
    </row>
    <row r="73404" spans="41:43" x14ac:dyDescent="0.3">
      <c r="AO73404" s="9"/>
      <c r="AP73404" s="9"/>
      <c r="AQ73404" s="9"/>
    </row>
    <row r="73405" spans="41:43" x14ac:dyDescent="0.3">
      <c r="AO73405" s="9"/>
      <c r="AP73405" s="9"/>
      <c r="AQ73405" s="9"/>
    </row>
    <row r="73406" spans="41:43" x14ac:dyDescent="0.3">
      <c r="AO73406" s="9"/>
      <c r="AP73406" s="9"/>
      <c r="AQ73406" s="9"/>
    </row>
    <row r="73407" spans="41:43" x14ac:dyDescent="0.3">
      <c r="AO73407" s="9"/>
      <c r="AP73407" s="9"/>
      <c r="AQ73407" s="9"/>
    </row>
    <row r="73408" spans="41:43" x14ac:dyDescent="0.3">
      <c r="AO73408" s="9"/>
      <c r="AP73408" s="9"/>
      <c r="AQ73408" s="9"/>
    </row>
    <row r="73409" spans="41:43" x14ac:dyDescent="0.3">
      <c r="AO73409" s="9"/>
      <c r="AP73409" s="9"/>
      <c r="AQ73409" s="9"/>
    </row>
    <row r="73410" spans="41:43" x14ac:dyDescent="0.3">
      <c r="AO73410" s="9"/>
      <c r="AP73410" s="9"/>
      <c r="AQ73410" s="9"/>
    </row>
    <row r="73411" spans="41:43" x14ac:dyDescent="0.3">
      <c r="AO73411" s="9"/>
      <c r="AP73411" s="9"/>
      <c r="AQ73411" s="9"/>
    </row>
    <row r="73412" spans="41:43" x14ac:dyDescent="0.3">
      <c r="AO73412" s="9"/>
      <c r="AP73412" s="9"/>
      <c r="AQ73412" s="9"/>
    </row>
    <row r="73413" spans="41:43" x14ac:dyDescent="0.3">
      <c r="AO73413" s="9"/>
      <c r="AP73413" s="9"/>
      <c r="AQ73413" s="9"/>
    </row>
    <row r="73414" spans="41:43" x14ac:dyDescent="0.3">
      <c r="AO73414" s="9"/>
      <c r="AP73414" s="9"/>
      <c r="AQ73414" s="9"/>
    </row>
    <row r="73415" spans="41:43" x14ac:dyDescent="0.3">
      <c r="AO73415" s="9"/>
      <c r="AP73415" s="9"/>
      <c r="AQ73415" s="9"/>
    </row>
    <row r="73416" spans="41:43" x14ac:dyDescent="0.3">
      <c r="AO73416" s="9"/>
      <c r="AP73416" s="9"/>
      <c r="AQ73416" s="9"/>
    </row>
    <row r="73417" spans="41:43" x14ac:dyDescent="0.3">
      <c r="AO73417" s="9"/>
      <c r="AP73417" s="9"/>
      <c r="AQ73417" s="9"/>
    </row>
    <row r="73418" spans="41:43" x14ac:dyDescent="0.3">
      <c r="AO73418" s="9"/>
      <c r="AP73418" s="9"/>
      <c r="AQ73418" s="9"/>
    </row>
    <row r="73419" spans="41:43" x14ac:dyDescent="0.3">
      <c r="AO73419" s="9"/>
      <c r="AP73419" s="9"/>
      <c r="AQ73419" s="9"/>
    </row>
    <row r="73420" spans="41:43" x14ac:dyDescent="0.3">
      <c r="AO73420" s="9"/>
      <c r="AP73420" s="9"/>
      <c r="AQ73420" s="9"/>
    </row>
    <row r="73421" spans="41:43" x14ac:dyDescent="0.3">
      <c r="AO73421" s="9"/>
      <c r="AP73421" s="9"/>
      <c r="AQ73421" s="9"/>
    </row>
    <row r="73422" spans="41:43" x14ac:dyDescent="0.3">
      <c r="AO73422" s="9"/>
      <c r="AP73422" s="9"/>
      <c r="AQ73422" s="9"/>
    </row>
    <row r="73423" spans="41:43" x14ac:dyDescent="0.3">
      <c r="AO73423" s="9"/>
      <c r="AP73423" s="9"/>
      <c r="AQ73423" s="9"/>
    </row>
    <row r="73424" spans="41:43" x14ac:dyDescent="0.3">
      <c r="AO73424" s="9"/>
      <c r="AP73424" s="9"/>
      <c r="AQ73424" s="9"/>
    </row>
    <row r="73425" spans="41:43" x14ac:dyDescent="0.3">
      <c r="AO73425" s="9"/>
      <c r="AP73425" s="9"/>
      <c r="AQ73425" s="9"/>
    </row>
    <row r="73426" spans="41:43" x14ac:dyDescent="0.3">
      <c r="AO73426" s="9"/>
      <c r="AP73426" s="9"/>
      <c r="AQ73426" s="9"/>
    </row>
    <row r="73427" spans="41:43" x14ac:dyDescent="0.3">
      <c r="AO73427" s="9"/>
      <c r="AP73427" s="9"/>
      <c r="AQ73427" s="9"/>
    </row>
    <row r="73428" spans="41:43" x14ac:dyDescent="0.3">
      <c r="AO73428" s="9"/>
      <c r="AP73428" s="9"/>
      <c r="AQ73428" s="9"/>
    </row>
    <row r="73429" spans="41:43" x14ac:dyDescent="0.3">
      <c r="AO73429" s="9"/>
      <c r="AP73429" s="9"/>
      <c r="AQ73429" s="9"/>
    </row>
    <row r="73430" spans="41:43" x14ac:dyDescent="0.3">
      <c r="AO73430" s="9"/>
      <c r="AP73430" s="9"/>
      <c r="AQ73430" s="9"/>
    </row>
    <row r="73431" spans="41:43" x14ac:dyDescent="0.3">
      <c r="AO73431" s="9"/>
      <c r="AP73431" s="9"/>
      <c r="AQ73431" s="9"/>
    </row>
    <row r="73432" spans="41:43" x14ac:dyDescent="0.3">
      <c r="AO73432" s="9"/>
      <c r="AP73432" s="9"/>
      <c r="AQ73432" s="9"/>
    </row>
    <row r="73433" spans="41:43" x14ac:dyDescent="0.3">
      <c r="AO73433" s="9"/>
      <c r="AP73433" s="9"/>
      <c r="AQ73433" s="9"/>
    </row>
    <row r="73434" spans="41:43" x14ac:dyDescent="0.3">
      <c r="AO73434" s="9"/>
      <c r="AP73434" s="9"/>
      <c r="AQ73434" s="9"/>
    </row>
    <row r="73435" spans="41:43" x14ac:dyDescent="0.3">
      <c r="AO73435" s="9"/>
      <c r="AP73435" s="9"/>
      <c r="AQ73435" s="9"/>
    </row>
    <row r="73436" spans="41:43" x14ac:dyDescent="0.3">
      <c r="AO73436" s="9"/>
      <c r="AP73436" s="9"/>
      <c r="AQ73436" s="9"/>
    </row>
    <row r="73437" spans="41:43" x14ac:dyDescent="0.3">
      <c r="AO73437" s="9"/>
      <c r="AP73437" s="9"/>
      <c r="AQ73437" s="9"/>
    </row>
    <row r="73438" spans="41:43" x14ac:dyDescent="0.3">
      <c r="AO73438" s="9"/>
      <c r="AP73438" s="9"/>
      <c r="AQ73438" s="9"/>
    </row>
    <row r="73439" spans="41:43" x14ac:dyDescent="0.3">
      <c r="AO73439" s="9"/>
      <c r="AP73439" s="9"/>
      <c r="AQ73439" s="9"/>
    </row>
    <row r="73440" spans="41:43" x14ac:dyDescent="0.3">
      <c r="AO73440" s="9"/>
      <c r="AP73440" s="9"/>
      <c r="AQ73440" s="9"/>
    </row>
    <row r="73441" spans="41:43" x14ac:dyDescent="0.3">
      <c r="AO73441" s="9"/>
      <c r="AP73441" s="9"/>
      <c r="AQ73441" s="9"/>
    </row>
    <row r="73442" spans="41:43" x14ac:dyDescent="0.3">
      <c r="AO73442" s="9"/>
      <c r="AP73442" s="9"/>
      <c r="AQ73442" s="9"/>
    </row>
    <row r="73443" spans="41:43" x14ac:dyDescent="0.3">
      <c r="AO73443" s="9"/>
      <c r="AP73443" s="9"/>
      <c r="AQ73443" s="9"/>
    </row>
    <row r="73444" spans="41:43" x14ac:dyDescent="0.3">
      <c r="AO73444" s="9"/>
      <c r="AP73444" s="9"/>
      <c r="AQ73444" s="9"/>
    </row>
    <row r="73445" spans="41:43" x14ac:dyDescent="0.3">
      <c r="AO73445" s="9"/>
      <c r="AP73445" s="9"/>
      <c r="AQ73445" s="9"/>
    </row>
    <row r="73446" spans="41:43" x14ac:dyDescent="0.3">
      <c r="AO73446" s="9"/>
      <c r="AP73446" s="9"/>
      <c r="AQ73446" s="9"/>
    </row>
    <row r="73447" spans="41:43" x14ac:dyDescent="0.3">
      <c r="AO73447" s="9"/>
      <c r="AP73447" s="9"/>
      <c r="AQ73447" s="9"/>
    </row>
    <row r="73448" spans="41:43" x14ac:dyDescent="0.3">
      <c r="AO73448" s="9"/>
      <c r="AP73448" s="9"/>
      <c r="AQ73448" s="9"/>
    </row>
    <row r="73449" spans="41:43" x14ac:dyDescent="0.3">
      <c r="AO73449" s="9"/>
      <c r="AP73449" s="9"/>
      <c r="AQ73449" s="9"/>
    </row>
    <row r="73450" spans="41:43" x14ac:dyDescent="0.3">
      <c r="AO73450" s="9"/>
      <c r="AP73450" s="9"/>
      <c r="AQ73450" s="9"/>
    </row>
    <row r="73451" spans="41:43" x14ac:dyDescent="0.3">
      <c r="AO73451" s="9"/>
      <c r="AP73451" s="9"/>
      <c r="AQ73451" s="9"/>
    </row>
    <row r="73452" spans="41:43" x14ac:dyDescent="0.3">
      <c r="AO73452" s="9"/>
      <c r="AP73452" s="9"/>
      <c r="AQ73452" s="9"/>
    </row>
    <row r="73453" spans="41:43" x14ac:dyDescent="0.3">
      <c r="AO73453" s="9"/>
      <c r="AP73453" s="9"/>
      <c r="AQ73453" s="9"/>
    </row>
    <row r="73454" spans="41:43" x14ac:dyDescent="0.3">
      <c r="AO73454" s="9"/>
      <c r="AP73454" s="9"/>
      <c r="AQ73454" s="9"/>
    </row>
    <row r="73455" spans="41:43" x14ac:dyDescent="0.3">
      <c r="AO73455" s="9"/>
      <c r="AP73455" s="9"/>
      <c r="AQ73455" s="9"/>
    </row>
    <row r="73456" spans="41:43" x14ac:dyDescent="0.3">
      <c r="AO73456" s="9"/>
      <c r="AP73456" s="9"/>
      <c r="AQ73456" s="9"/>
    </row>
    <row r="73457" spans="41:43" x14ac:dyDescent="0.3">
      <c r="AO73457" s="9"/>
      <c r="AP73457" s="9"/>
      <c r="AQ73457" s="9"/>
    </row>
    <row r="73458" spans="41:43" x14ac:dyDescent="0.3">
      <c r="AO73458" s="9"/>
      <c r="AP73458" s="9"/>
      <c r="AQ73458" s="9"/>
    </row>
    <row r="73459" spans="41:43" x14ac:dyDescent="0.3">
      <c r="AO73459" s="9"/>
      <c r="AP73459" s="9"/>
      <c r="AQ73459" s="9"/>
    </row>
    <row r="73460" spans="41:43" x14ac:dyDescent="0.3">
      <c r="AO73460" s="9"/>
      <c r="AP73460" s="9"/>
      <c r="AQ73460" s="9"/>
    </row>
    <row r="73461" spans="41:43" x14ac:dyDescent="0.3">
      <c r="AO73461" s="9"/>
      <c r="AP73461" s="9"/>
      <c r="AQ73461" s="9"/>
    </row>
    <row r="73462" spans="41:43" x14ac:dyDescent="0.3">
      <c r="AO73462" s="9"/>
      <c r="AP73462" s="9"/>
      <c r="AQ73462" s="9"/>
    </row>
    <row r="73463" spans="41:43" x14ac:dyDescent="0.3">
      <c r="AO73463" s="9"/>
      <c r="AP73463" s="9"/>
      <c r="AQ73463" s="9"/>
    </row>
    <row r="73464" spans="41:43" x14ac:dyDescent="0.3">
      <c r="AO73464" s="9"/>
      <c r="AP73464" s="9"/>
      <c r="AQ73464" s="9"/>
    </row>
    <row r="73465" spans="41:43" x14ac:dyDescent="0.3">
      <c r="AO73465" s="9"/>
      <c r="AP73465" s="9"/>
      <c r="AQ73465" s="9"/>
    </row>
    <row r="73466" spans="41:43" x14ac:dyDescent="0.3">
      <c r="AO73466" s="9"/>
      <c r="AP73466" s="9"/>
      <c r="AQ73466" s="9"/>
    </row>
    <row r="73467" spans="41:43" x14ac:dyDescent="0.3">
      <c r="AO73467" s="9"/>
      <c r="AP73467" s="9"/>
      <c r="AQ73467" s="9"/>
    </row>
    <row r="73468" spans="41:43" x14ac:dyDescent="0.3">
      <c r="AO73468" s="9"/>
      <c r="AP73468" s="9"/>
      <c r="AQ73468" s="9"/>
    </row>
    <row r="73469" spans="41:43" x14ac:dyDescent="0.3">
      <c r="AO73469" s="9"/>
      <c r="AP73469" s="9"/>
      <c r="AQ73469" s="9"/>
    </row>
    <row r="73470" spans="41:43" x14ac:dyDescent="0.3">
      <c r="AO73470" s="9"/>
      <c r="AP73470" s="9"/>
      <c r="AQ73470" s="9"/>
    </row>
    <row r="73471" spans="41:43" x14ac:dyDescent="0.3">
      <c r="AO73471" s="9"/>
      <c r="AP73471" s="9"/>
      <c r="AQ73471" s="9"/>
    </row>
    <row r="73472" spans="41:43" x14ac:dyDescent="0.3">
      <c r="AO73472" s="9"/>
      <c r="AP73472" s="9"/>
      <c r="AQ73472" s="9"/>
    </row>
    <row r="73473" spans="41:43" x14ac:dyDescent="0.3">
      <c r="AO73473" s="9"/>
      <c r="AP73473" s="9"/>
      <c r="AQ73473" s="9"/>
    </row>
    <row r="73474" spans="41:43" x14ac:dyDescent="0.3">
      <c r="AO73474" s="9"/>
      <c r="AP73474" s="9"/>
      <c r="AQ73474" s="9"/>
    </row>
    <row r="73475" spans="41:43" x14ac:dyDescent="0.3">
      <c r="AO73475" s="9"/>
      <c r="AP73475" s="9"/>
      <c r="AQ73475" s="9"/>
    </row>
    <row r="73476" spans="41:43" x14ac:dyDescent="0.3">
      <c r="AO73476" s="9"/>
      <c r="AP73476" s="9"/>
      <c r="AQ73476" s="9"/>
    </row>
    <row r="73477" spans="41:43" x14ac:dyDescent="0.3">
      <c r="AO73477" s="9"/>
      <c r="AP73477" s="9"/>
      <c r="AQ73477" s="9"/>
    </row>
    <row r="73478" spans="41:43" x14ac:dyDescent="0.3">
      <c r="AO73478" s="9"/>
      <c r="AP73478" s="9"/>
      <c r="AQ73478" s="9"/>
    </row>
    <row r="73479" spans="41:43" x14ac:dyDescent="0.3">
      <c r="AO73479" s="9"/>
      <c r="AP73479" s="9"/>
      <c r="AQ73479" s="9"/>
    </row>
    <row r="73480" spans="41:43" x14ac:dyDescent="0.3">
      <c r="AO73480" s="9"/>
      <c r="AP73480" s="9"/>
      <c r="AQ73480" s="9"/>
    </row>
    <row r="73481" spans="41:43" x14ac:dyDescent="0.3">
      <c r="AO73481" s="9"/>
      <c r="AP73481" s="9"/>
      <c r="AQ73481" s="9"/>
    </row>
    <row r="73482" spans="41:43" x14ac:dyDescent="0.3">
      <c r="AO73482" s="9"/>
      <c r="AP73482" s="9"/>
      <c r="AQ73482" s="9"/>
    </row>
    <row r="73483" spans="41:43" x14ac:dyDescent="0.3">
      <c r="AO73483" s="9"/>
      <c r="AP73483" s="9"/>
      <c r="AQ73483" s="9"/>
    </row>
    <row r="73484" spans="41:43" x14ac:dyDescent="0.3">
      <c r="AO73484" s="9"/>
      <c r="AP73484" s="9"/>
      <c r="AQ73484" s="9"/>
    </row>
    <row r="73485" spans="41:43" x14ac:dyDescent="0.3">
      <c r="AO73485" s="9"/>
      <c r="AP73485" s="9"/>
      <c r="AQ73485" s="9"/>
    </row>
    <row r="73486" spans="41:43" x14ac:dyDescent="0.3">
      <c r="AO73486" s="9"/>
      <c r="AP73486" s="9"/>
      <c r="AQ73486" s="9"/>
    </row>
    <row r="73487" spans="41:43" x14ac:dyDescent="0.3">
      <c r="AO73487" s="9"/>
      <c r="AP73487" s="9"/>
      <c r="AQ73487" s="9"/>
    </row>
    <row r="73488" spans="41:43" x14ac:dyDescent="0.3">
      <c r="AO73488" s="9"/>
      <c r="AP73488" s="9"/>
      <c r="AQ73488" s="9"/>
    </row>
    <row r="73489" spans="41:43" x14ac:dyDescent="0.3">
      <c r="AO73489" s="9"/>
      <c r="AP73489" s="9"/>
      <c r="AQ73489" s="9"/>
    </row>
    <row r="73490" spans="41:43" x14ac:dyDescent="0.3">
      <c r="AO73490" s="9"/>
      <c r="AP73490" s="9"/>
      <c r="AQ73490" s="9"/>
    </row>
    <row r="73491" spans="41:43" x14ac:dyDescent="0.3">
      <c r="AO73491" s="9"/>
      <c r="AP73491" s="9"/>
      <c r="AQ73491" s="9"/>
    </row>
    <row r="73492" spans="41:43" x14ac:dyDescent="0.3">
      <c r="AO73492" s="9"/>
      <c r="AP73492" s="9"/>
      <c r="AQ73492" s="9"/>
    </row>
    <row r="73493" spans="41:43" x14ac:dyDescent="0.3">
      <c r="AO73493" s="9"/>
      <c r="AP73493" s="9"/>
      <c r="AQ73493" s="9"/>
    </row>
    <row r="73494" spans="41:43" x14ac:dyDescent="0.3">
      <c r="AO73494" s="9"/>
      <c r="AP73494" s="9"/>
      <c r="AQ73494" s="9"/>
    </row>
    <row r="73495" spans="41:43" x14ac:dyDescent="0.3">
      <c r="AO73495" s="9"/>
      <c r="AP73495" s="9"/>
      <c r="AQ73495" s="9"/>
    </row>
    <row r="73496" spans="41:43" x14ac:dyDescent="0.3">
      <c r="AO73496" s="9"/>
      <c r="AP73496" s="9"/>
      <c r="AQ73496" s="9"/>
    </row>
    <row r="73497" spans="41:43" x14ac:dyDescent="0.3">
      <c r="AO73497" s="9"/>
      <c r="AP73497" s="9"/>
      <c r="AQ73497" s="9"/>
    </row>
    <row r="73498" spans="41:43" x14ac:dyDescent="0.3">
      <c r="AO73498" s="9"/>
      <c r="AP73498" s="9"/>
      <c r="AQ73498" s="9"/>
    </row>
    <row r="73499" spans="41:43" x14ac:dyDescent="0.3">
      <c r="AO73499" s="9"/>
      <c r="AP73499" s="9"/>
      <c r="AQ73499" s="9"/>
    </row>
    <row r="73500" spans="41:43" x14ac:dyDescent="0.3">
      <c r="AO73500" s="9"/>
      <c r="AP73500" s="9"/>
      <c r="AQ73500" s="9"/>
    </row>
    <row r="73501" spans="41:43" x14ac:dyDescent="0.3">
      <c r="AO73501" s="9"/>
      <c r="AP73501" s="9"/>
      <c r="AQ73501" s="9"/>
    </row>
    <row r="73502" spans="41:43" x14ac:dyDescent="0.3">
      <c r="AO73502" s="9"/>
      <c r="AP73502" s="9"/>
      <c r="AQ73502" s="9"/>
    </row>
    <row r="73503" spans="41:43" x14ac:dyDescent="0.3">
      <c r="AO73503" s="9"/>
      <c r="AP73503" s="9"/>
      <c r="AQ73503" s="9"/>
    </row>
    <row r="73504" spans="41:43" x14ac:dyDescent="0.3">
      <c r="AO73504" s="9"/>
      <c r="AP73504" s="9"/>
      <c r="AQ73504" s="9"/>
    </row>
    <row r="73505" spans="41:43" x14ac:dyDescent="0.3">
      <c r="AO73505" s="9"/>
      <c r="AP73505" s="9"/>
      <c r="AQ73505" s="9"/>
    </row>
    <row r="73506" spans="41:43" x14ac:dyDescent="0.3">
      <c r="AO73506" s="9"/>
      <c r="AP73506" s="9"/>
      <c r="AQ73506" s="9"/>
    </row>
    <row r="73507" spans="41:43" x14ac:dyDescent="0.3">
      <c r="AO73507" s="9"/>
      <c r="AP73507" s="9"/>
      <c r="AQ73507" s="9"/>
    </row>
    <row r="73508" spans="41:43" x14ac:dyDescent="0.3">
      <c r="AO73508" s="9"/>
      <c r="AP73508" s="9"/>
      <c r="AQ73508" s="9"/>
    </row>
    <row r="73509" spans="41:43" x14ac:dyDescent="0.3">
      <c r="AO73509" s="9"/>
      <c r="AP73509" s="9"/>
      <c r="AQ73509" s="9"/>
    </row>
    <row r="73510" spans="41:43" x14ac:dyDescent="0.3">
      <c r="AO73510" s="9"/>
      <c r="AP73510" s="9"/>
      <c r="AQ73510" s="9"/>
    </row>
    <row r="73511" spans="41:43" x14ac:dyDescent="0.3">
      <c r="AO73511" s="9"/>
      <c r="AP73511" s="9"/>
      <c r="AQ73511" s="9"/>
    </row>
    <row r="73512" spans="41:43" x14ac:dyDescent="0.3">
      <c r="AO73512" s="9"/>
      <c r="AP73512" s="9"/>
      <c r="AQ73512" s="9"/>
    </row>
    <row r="73513" spans="41:43" x14ac:dyDescent="0.3">
      <c r="AO73513" s="9"/>
      <c r="AP73513" s="9"/>
      <c r="AQ73513" s="9"/>
    </row>
    <row r="73514" spans="41:43" x14ac:dyDescent="0.3">
      <c r="AO73514" s="9"/>
      <c r="AP73514" s="9"/>
      <c r="AQ73514" s="9"/>
    </row>
    <row r="73515" spans="41:43" x14ac:dyDescent="0.3">
      <c r="AO73515" s="9"/>
      <c r="AP73515" s="9"/>
      <c r="AQ73515" s="9"/>
    </row>
    <row r="73516" spans="41:43" x14ac:dyDescent="0.3">
      <c r="AO73516" s="9"/>
      <c r="AP73516" s="9"/>
      <c r="AQ73516" s="9"/>
    </row>
    <row r="73517" spans="41:43" x14ac:dyDescent="0.3">
      <c r="AO73517" s="9"/>
      <c r="AP73517" s="9"/>
      <c r="AQ73517" s="9"/>
    </row>
    <row r="73518" spans="41:43" x14ac:dyDescent="0.3">
      <c r="AO73518" s="9"/>
      <c r="AP73518" s="9"/>
      <c r="AQ73518" s="9"/>
    </row>
    <row r="73519" spans="41:43" x14ac:dyDescent="0.3">
      <c r="AO73519" s="9"/>
      <c r="AP73519" s="9"/>
      <c r="AQ73519" s="9"/>
    </row>
    <row r="73520" spans="41:43" x14ac:dyDescent="0.3">
      <c r="AO73520" s="9"/>
      <c r="AP73520" s="9"/>
      <c r="AQ73520" s="9"/>
    </row>
    <row r="73521" spans="41:43" x14ac:dyDescent="0.3">
      <c r="AO73521" s="9"/>
      <c r="AP73521" s="9"/>
      <c r="AQ73521" s="9"/>
    </row>
    <row r="73522" spans="41:43" x14ac:dyDescent="0.3">
      <c r="AO73522" s="9"/>
      <c r="AP73522" s="9"/>
      <c r="AQ73522" s="9"/>
    </row>
    <row r="73523" spans="41:43" x14ac:dyDescent="0.3">
      <c r="AO73523" s="9"/>
      <c r="AP73523" s="9"/>
      <c r="AQ73523" s="9"/>
    </row>
    <row r="73524" spans="41:43" x14ac:dyDescent="0.3">
      <c r="AO73524" s="9"/>
      <c r="AP73524" s="9"/>
      <c r="AQ73524" s="9"/>
    </row>
    <row r="73525" spans="41:43" x14ac:dyDescent="0.3">
      <c r="AO73525" s="9"/>
      <c r="AP73525" s="9"/>
      <c r="AQ73525" s="9"/>
    </row>
    <row r="73526" spans="41:43" x14ac:dyDescent="0.3">
      <c r="AO73526" s="9"/>
      <c r="AP73526" s="9"/>
      <c r="AQ73526" s="9"/>
    </row>
    <row r="73527" spans="41:43" x14ac:dyDescent="0.3">
      <c r="AO73527" s="9"/>
      <c r="AP73527" s="9"/>
      <c r="AQ73527" s="9"/>
    </row>
    <row r="73528" spans="41:43" x14ac:dyDescent="0.3">
      <c r="AO73528" s="9"/>
      <c r="AP73528" s="9"/>
      <c r="AQ73528" s="9"/>
    </row>
    <row r="73529" spans="41:43" x14ac:dyDescent="0.3">
      <c r="AO73529" s="9"/>
      <c r="AP73529" s="9"/>
      <c r="AQ73529" s="9"/>
    </row>
    <row r="73530" spans="41:43" x14ac:dyDescent="0.3">
      <c r="AO73530" s="9"/>
      <c r="AP73530" s="9"/>
      <c r="AQ73530" s="9"/>
    </row>
    <row r="73531" spans="41:43" x14ac:dyDescent="0.3">
      <c r="AO73531" s="9"/>
      <c r="AP73531" s="9"/>
      <c r="AQ73531" s="9"/>
    </row>
    <row r="73532" spans="41:43" x14ac:dyDescent="0.3">
      <c r="AO73532" s="9"/>
      <c r="AP73532" s="9"/>
      <c r="AQ73532" s="9"/>
    </row>
    <row r="73533" spans="41:43" x14ac:dyDescent="0.3">
      <c r="AO73533" s="9"/>
      <c r="AP73533" s="9"/>
      <c r="AQ73533" s="9"/>
    </row>
    <row r="73534" spans="41:43" x14ac:dyDescent="0.3">
      <c r="AO73534" s="9"/>
      <c r="AP73534" s="9"/>
      <c r="AQ73534" s="9"/>
    </row>
    <row r="73535" spans="41:43" x14ac:dyDescent="0.3">
      <c r="AO73535" s="9"/>
      <c r="AP73535" s="9"/>
      <c r="AQ73535" s="9"/>
    </row>
    <row r="73536" spans="41:43" x14ac:dyDescent="0.3">
      <c r="AO73536" s="9"/>
      <c r="AP73536" s="9"/>
      <c r="AQ73536" s="9"/>
    </row>
    <row r="73537" spans="41:43" x14ac:dyDescent="0.3">
      <c r="AO73537" s="9"/>
      <c r="AP73537" s="9"/>
      <c r="AQ73537" s="9"/>
    </row>
    <row r="73538" spans="41:43" x14ac:dyDescent="0.3">
      <c r="AO73538" s="9"/>
      <c r="AP73538" s="9"/>
      <c r="AQ73538" s="9"/>
    </row>
    <row r="73539" spans="41:43" x14ac:dyDescent="0.3">
      <c r="AO73539" s="9"/>
      <c r="AP73539" s="9"/>
      <c r="AQ73539" s="9"/>
    </row>
    <row r="73540" spans="41:43" x14ac:dyDescent="0.3">
      <c r="AO73540" s="9"/>
      <c r="AP73540" s="9"/>
      <c r="AQ73540" s="9"/>
    </row>
    <row r="73541" spans="41:43" x14ac:dyDescent="0.3">
      <c r="AO73541" s="9"/>
      <c r="AP73541" s="9"/>
      <c r="AQ73541" s="9"/>
    </row>
    <row r="73542" spans="41:43" x14ac:dyDescent="0.3">
      <c r="AO73542" s="9"/>
      <c r="AP73542" s="9"/>
      <c r="AQ73542" s="9"/>
    </row>
    <row r="73543" spans="41:43" x14ac:dyDescent="0.3">
      <c r="AO73543" s="9"/>
      <c r="AP73543" s="9"/>
      <c r="AQ73543" s="9"/>
    </row>
    <row r="73544" spans="41:43" x14ac:dyDescent="0.3">
      <c r="AO73544" s="9"/>
      <c r="AP73544" s="9"/>
      <c r="AQ73544" s="9"/>
    </row>
    <row r="73545" spans="41:43" x14ac:dyDescent="0.3">
      <c r="AO73545" s="9"/>
      <c r="AP73545" s="9"/>
      <c r="AQ73545" s="9"/>
    </row>
    <row r="73546" spans="41:43" x14ac:dyDescent="0.3">
      <c r="AO73546" s="9"/>
      <c r="AP73546" s="9"/>
      <c r="AQ73546" s="9"/>
    </row>
    <row r="73547" spans="41:43" x14ac:dyDescent="0.3">
      <c r="AO73547" s="9"/>
      <c r="AP73547" s="9"/>
      <c r="AQ73547" s="9"/>
    </row>
    <row r="73548" spans="41:43" x14ac:dyDescent="0.3">
      <c r="AO73548" s="9"/>
      <c r="AP73548" s="9"/>
      <c r="AQ73548" s="9"/>
    </row>
    <row r="73549" spans="41:43" x14ac:dyDescent="0.3">
      <c r="AO73549" s="9"/>
      <c r="AP73549" s="9"/>
      <c r="AQ73549" s="9"/>
    </row>
    <row r="73550" spans="41:43" x14ac:dyDescent="0.3">
      <c r="AO73550" s="9"/>
      <c r="AP73550" s="9"/>
      <c r="AQ73550" s="9"/>
    </row>
    <row r="73551" spans="41:43" x14ac:dyDescent="0.3">
      <c r="AO73551" s="9"/>
      <c r="AP73551" s="9"/>
      <c r="AQ73551" s="9"/>
    </row>
    <row r="73552" spans="41:43" x14ac:dyDescent="0.3">
      <c r="AO73552" s="9"/>
      <c r="AP73552" s="9"/>
      <c r="AQ73552" s="9"/>
    </row>
    <row r="73553" spans="41:43" x14ac:dyDescent="0.3">
      <c r="AO73553" s="9"/>
      <c r="AP73553" s="9"/>
      <c r="AQ73553" s="9"/>
    </row>
    <row r="73554" spans="41:43" x14ac:dyDescent="0.3">
      <c r="AO73554" s="9"/>
      <c r="AP73554" s="9"/>
      <c r="AQ73554" s="9"/>
    </row>
    <row r="73555" spans="41:43" x14ac:dyDescent="0.3">
      <c r="AO73555" s="9"/>
      <c r="AP73555" s="9"/>
      <c r="AQ73555" s="9"/>
    </row>
    <row r="73556" spans="41:43" x14ac:dyDescent="0.3">
      <c r="AO73556" s="9"/>
      <c r="AP73556" s="9"/>
      <c r="AQ73556" s="9"/>
    </row>
    <row r="73557" spans="41:43" x14ac:dyDescent="0.3">
      <c r="AO73557" s="9"/>
      <c r="AP73557" s="9"/>
      <c r="AQ73557" s="9"/>
    </row>
    <row r="73558" spans="41:43" x14ac:dyDescent="0.3">
      <c r="AO73558" s="9"/>
      <c r="AP73558" s="9"/>
      <c r="AQ73558" s="9"/>
    </row>
    <row r="73559" spans="41:43" x14ac:dyDescent="0.3">
      <c r="AO73559" s="9"/>
      <c r="AP73559" s="9"/>
      <c r="AQ73559" s="9"/>
    </row>
    <row r="73560" spans="41:43" x14ac:dyDescent="0.3">
      <c r="AO73560" s="9"/>
      <c r="AP73560" s="9"/>
      <c r="AQ73560" s="9"/>
    </row>
    <row r="73561" spans="41:43" x14ac:dyDescent="0.3">
      <c r="AO73561" s="9"/>
      <c r="AP73561" s="9"/>
      <c r="AQ73561" s="9"/>
    </row>
    <row r="73562" spans="41:43" x14ac:dyDescent="0.3">
      <c r="AO73562" s="9"/>
      <c r="AP73562" s="9"/>
      <c r="AQ73562" s="9"/>
    </row>
    <row r="73563" spans="41:43" x14ac:dyDescent="0.3">
      <c r="AO73563" s="9"/>
      <c r="AP73563" s="9"/>
      <c r="AQ73563" s="9"/>
    </row>
    <row r="73564" spans="41:43" x14ac:dyDescent="0.3">
      <c r="AO73564" s="9"/>
      <c r="AP73564" s="9"/>
      <c r="AQ73564" s="9"/>
    </row>
    <row r="73565" spans="41:43" x14ac:dyDescent="0.3">
      <c r="AO73565" s="9"/>
      <c r="AP73565" s="9"/>
      <c r="AQ73565" s="9"/>
    </row>
    <row r="73566" spans="41:43" x14ac:dyDescent="0.3">
      <c r="AO73566" s="9"/>
      <c r="AP73566" s="9"/>
      <c r="AQ73566" s="9"/>
    </row>
    <row r="73567" spans="41:43" x14ac:dyDescent="0.3">
      <c r="AO73567" s="9"/>
      <c r="AP73567" s="9"/>
      <c r="AQ73567" s="9"/>
    </row>
    <row r="73568" spans="41:43" x14ac:dyDescent="0.3">
      <c r="AO73568" s="9"/>
      <c r="AP73568" s="9"/>
      <c r="AQ73568" s="9"/>
    </row>
    <row r="73569" spans="41:43" x14ac:dyDescent="0.3">
      <c r="AO73569" s="9"/>
      <c r="AP73569" s="9"/>
      <c r="AQ73569" s="9"/>
    </row>
    <row r="73570" spans="41:43" x14ac:dyDescent="0.3">
      <c r="AO73570" s="9"/>
      <c r="AP73570" s="9"/>
      <c r="AQ73570" s="9"/>
    </row>
    <row r="73571" spans="41:43" x14ac:dyDescent="0.3">
      <c r="AO73571" s="9"/>
      <c r="AP73571" s="9"/>
      <c r="AQ73571" s="9"/>
    </row>
    <row r="73572" spans="41:43" x14ac:dyDescent="0.3">
      <c r="AO73572" s="9"/>
      <c r="AP73572" s="9"/>
      <c r="AQ73572" s="9"/>
    </row>
    <row r="73573" spans="41:43" x14ac:dyDescent="0.3">
      <c r="AO73573" s="9"/>
      <c r="AP73573" s="9"/>
      <c r="AQ73573" s="9"/>
    </row>
    <row r="73574" spans="41:43" x14ac:dyDescent="0.3">
      <c r="AO73574" s="9"/>
      <c r="AP73574" s="9"/>
      <c r="AQ73574" s="9"/>
    </row>
    <row r="73575" spans="41:43" x14ac:dyDescent="0.3">
      <c r="AO73575" s="9"/>
      <c r="AP73575" s="9"/>
      <c r="AQ73575" s="9"/>
    </row>
    <row r="73576" spans="41:43" x14ac:dyDescent="0.3">
      <c r="AO73576" s="9"/>
      <c r="AP73576" s="9"/>
      <c r="AQ73576" s="9"/>
    </row>
    <row r="73577" spans="41:43" x14ac:dyDescent="0.3">
      <c r="AO73577" s="9"/>
      <c r="AP73577" s="9"/>
      <c r="AQ73577" s="9"/>
    </row>
    <row r="73578" spans="41:43" x14ac:dyDescent="0.3">
      <c r="AO73578" s="9"/>
      <c r="AP73578" s="9"/>
      <c r="AQ73578" s="9"/>
    </row>
    <row r="73579" spans="41:43" x14ac:dyDescent="0.3">
      <c r="AO73579" s="9"/>
      <c r="AP73579" s="9"/>
      <c r="AQ73579" s="9"/>
    </row>
    <row r="73580" spans="41:43" x14ac:dyDescent="0.3">
      <c r="AO73580" s="9"/>
      <c r="AP73580" s="9"/>
      <c r="AQ73580" s="9"/>
    </row>
    <row r="73581" spans="41:43" x14ac:dyDescent="0.3">
      <c r="AO73581" s="9"/>
      <c r="AP73581" s="9"/>
      <c r="AQ73581" s="9"/>
    </row>
    <row r="73582" spans="41:43" x14ac:dyDescent="0.3">
      <c r="AO73582" s="9"/>
      <c r="AP73582" s="9"/>
      <c r="AQ73582" s="9"/>
    </row>
    <row r="73583" spans="41:43" x14ac:dyDescent="0.3">
      <c r="AO73583" s="9"/>
      <c r="AP73583" s="9"/>
      <c r="AQ73583" s="9"/>
    </row>
    <row r="73584" spans="41:43" x14ac:dyDescent="0.3">
      <c r="AO73584" s="9"/>
      <c r="AP73584" s="9"/>
      <c r="AQ73584" s="9"/>
    </row>
    <row r="73585" spans="41:43" x14ac:dyDescent="0.3">
      <c r="AO73585" s="9"/>
      <c r="AP73585" s="9"/>
      <c r="AQ73585" s="9"/>
    </row>
    <row r="73586" spans="41:43" x14ac:dyDescent="0.3">
      <c r="AO73586" s="9"/>
      <c r="AP73586" s="9"/>
      <c r="AQ73586" s="9"/>
    </row>
    <row r="73587" spans="41:43" x14ac:dyDescent="0.3">
      <c r="AO73587" s="9"/>
      <c r="AP73587" s="9"/>
      <c r="AQ73587" s="9"/>
    </row>
    <row r="73588" spans="41:43" x14ac:dyDescent="0.3">
      <c r="AO73588" s="9"/>
      <c r="AP73588" s="9"/>
      <c r="AQ73588" s="9"/>
    </row>
    <row r="73589" spans="41:43" x14ac:dyDescent="0.3">
      <c r="AO73589" s="9"/>
      <c r="AP73589" s="9"/>
      <c r="AQ73589" s="9"/>
    </row>
    <row r="73590" spans="41:43" x14ac:dyDescent="0.3">
      <c r="AO73590" s="9"/>
      <c r="AP73590" s="9"/>
      <c r="AQ73590" s="9"/>
    </row>
    <row r="73591" spans="41:43" x14ac:dyDescent="0.3">
      <c r="AO73591" s="9"/>
      <c r="AP73591" s="9"/>
      <c r="AQ73591" s="9"/>
    </row>
    <row r="73592" spans="41:43" x14ac:dyDescent="0.3">
      <c r="AO73592" s="9"/>
      <c r="AP73592" s="9"/>
      <c r="AQ73592" s="9"/>
    </row>
    <row r="73593" spans="41:43" x14ac:dyDescent="0.3">
      <c r="AO73593" s="9"/>
      <c r="AP73593" s="9"/>
      <c r="AQ73593" s="9"/>
    </row>
    <row r="73594" spans="41:43" x14ac:dyDescent="0.3">
      <c r="AO73594" s="9"/>
      <c r="AP73594" s="9"/>
      <c r="AQ73594" s="9"/>
    </row>
    <row r="73595" spans="41:43" x14ac:dyDescent="0.3">
      <c r="AO73595" s="9"/>
      <c r="AP73595" s="9"/>
      <c r="AQ73595" s="9"/>
    </row>
    <row r="73596" spans="41:43" x14ac:dyDescent="0.3">
      <c r="AO73596" s="9"/>
      <c r="AP73596" s="9"/>
      <c r="AQ73596" s="9"/>
    </row>
    <row r="73597" spans="41:43" x14ac:dyDescent="0.3">
      <c r="AO73597" s="9"/>
      <c r="AP73597" s="9"/>
      <c r="AQ73597" s="9"/>
    </row>
    <row r="73598" spans="41:43" x14ac:dyDescent="0.3">
      <c r="AO73598" s="9"/>
      <c r="AP73598" s="9"/>
      <c r="AQ73598" s="9"/>
    </row>
    <row r="73599" spans="41:43" x14ac:dyDescent="0.3">
      <c r="AO73599" s="9"/>
      <c r="AP73599" s="9"/>
      <c r="AQ73599" s="9"/>
    </row>
    <row r="73600" spans="41:43" x14ac:dyDescent="0.3">
      <c r="AO73600" s="9"/>
      <c r="AP73600" s="9"/>
      <c r="AQ73600" s="9"/>
    </row>
    <row r="73601" spans="41:43" x14ac:dyDescent="0.3">
      <c r="AO73601" s="9"/>
      <c r="AP73601" s="9"/>
      <c r="AQ73601" s="9"/>
    </row>
    <row r="73602" spans="41:43" x14ac:dyDescent="0.3">
      <c r="AO73602" s="9"/>
      <c r="AP73602" s="9"/>
      <c r="AQ73602" s="9"/>
    </row>
    <row r="73603" spans="41:43" x14ac:dyDescent="0.3">
      <c r="AO73603" s="9"/>
      <c r="AP73603" s="9"/>
      <c r="AQ73603" s="9"/>
    </row>
    <row r="73604" spans="41:43" x14ac:dyDescent="0.3">
      <c r="AO73604" s="9"/>
      <c r="AP73604" s="9"/>
      <c r="AQ73604" s="9"/>
    </row>
    <row r="73605" spans="41:43" x14ac:dyDescent="0.3">
      <c r="AO73605" s="9"/>
      <c r="AP73605" s="9"/>
      <c r="AQ73605" s="9"/>
    </row>
    <row r="73606" spans="41:43" x14ac:dyDescent="0.3">
      <c r="AO73606" s="9"/>
      <c r="AP73606" s="9"/>
      <c r="AQ73606" s="9"/>
    </row>
    <row r="73607" spans="41:43" x14ac:dyDescent="0.3">
      <c r="AO73607" s="9"/>
      <c r="AP73607" s="9"/>
      <c r="AQ73607" s="9"/>
    </row>
    <row r="73608" spans="41:43" x14ac:dyDescent="0.3">
      <c r="AO73608" s="9"/>
      <c r="AP73608" s="9"/>
      <c r="AQ73608" s="9"/>
    </row>
    <row r="73609" spans="41:43" x14ac:dyDescent="0.3">
      <c r="AO73609" s="9"/>
      <c r="AP73609" s="9"/>
      <c r="AQ73609" s="9"/>
    </row>
    <row r="73610" spans="41:43" x14ac:dyDescent="0.3">
      <c r="AO73610" s="9"/>
      <c r="AP73610" s="9"/>
      <c r="AQ73610" s="9"/>
    </row>
    <row r="73611" spans="41:43" x14ac:dyDescent="0.3">
      <c r="AO73611" s="9"/>
      <c r="AP73611" s="9"/>
      <c r="AQ73611" s="9"/>
    </row>
    <row r="73612" spans="41:43" x14ac:dyDescent="0.3">
      <c r="AO73612" s="9"/>
      <c r="AP73612" s="9"/>
      <c r="AQ73612" s="9"/>
    </row>
    <row r="73613" spans="41:43" x14ac:dyDescent="0.3">
      <c r="AO73613" s="9"/>
      <c r="AP73613" s="9"/>
      <c r="AQ73613" s="9"/>
    </row>
    <row r="73614" spans="41:43" x14ac:dyDescent="0.3">
      <c r="AO73614" s="9"/>
      <c r="AP73614" s="9"/>
      <c r="AQ73614" s="9"/>
    </row>
    <row r="73615" spans="41:43" x14ac:dyDescent="0.3">
      <c r="AO73615" s="9"/>
      <c r="AP73615" s="9"/>
      <c r="AQ73615" s="9"/>
    </row>
    <row r="73616" spans="41:43" x14ac:dyDescent="0.3">
      <c r="AO73616" s="9"/>
      <c r="AP73616" s="9"/>
      <c r="AQ73616" s="9"/>
    </row>
    <row r="73617" spans="41:43" x14ac:dyDescent="0.3">
      <c r="AO73617" s="9"/>
      <c r="AP73617" s="9"/>
      <c r="AQ73617" s="9"/>
    </row>
    <row r="73618" spans="41:43" x14ac:dyDescent="0.3">
      <c r="AO73618" s="9"/>
      <c r="AP73618" s="9"/>
      <c r="AQ73618" s="9"/>
    </row>
    <row r="73619" spans="41:43" x14ac:dyDescent="0.3">
      <c r="AO73619" s="9"/>
      <c r="AP73619" s="9"/>
      <c r="AQ73619" s="9"/>
    </row>
    <row r="73620" spans="41:43" x14ac:dyDescent="0.3">
      <c r="AO73620" s="9"/>
      <c r="AP73620" s="9"/>
      <c r="AQ73620" s="9"/>
    </row>
    <row r="73621" spans="41:43" x14ac:dyDescent="0.3">
      <c r="AO73621" s="9"/>
      <c r="AP73621" s="9"/>
      <c r="AQ73621" s="9"/>
    </row>
    <row r="73622" spans="41:43" x14ac:dyDescent="0.3">
      <c r="AO73622" s="9"/>
      <c r="AP73622" s="9"/>
      <c r="AQ73622" s="9"/>
    </row>
    <row r="73623" spans="41:43" x14ac:dyDescent="0.3">
      <c r="AO73623" s="9"/>
      <c r="AP73623" s="9"/>
      <c r="AQ73623" s="9"/>
    </row>
    <row r="73624" spans="41:43" x14ac:dyDescent="0.3">
      <c r="AO73624" s="9"/>
      <c r="AP73624" s="9"/>
      <c r="AQ73624" s="9"/>
    </row>
    <row r="73625" spans="41:43" x14ac:dyDescent="0.3">
      <c r="AO73625" s="9"/>
      <c r="AP73625" s="9"/>
      <c r="AQ73625" s="9"/>
    </row>
    <row r="73626" spans="41:43" x14ac:dyDescent="0.3">
      <c r="AO73626" s="9"/>
      <c r="AP73626" s="9"/>
      <c r="AQ73626" s="9"/>
    </row>
    <row r="73627" spans="41:43" x14ac:dyDescent="0.3">
      <c r="AO73627" s="9"/>
      <c r="AP73627" s="9"/>
      <c r="AQ73627" s="9"/>
    </row>
    <row r="73628" spans="41:43" x14ac:dyDescent="0.3">
      <c r="AO73628" s="9"/>
      <c r="AP73628" s="9"/>
      <c r="AQ73628" s="9"/>
    </row>
    <row r="73629" spans="41:43" x14ac:dyDescent="0.3">
      <c r="AO73629" s="9"/>
      <c r="AP73629" s="9"/>
      <c r="AQ73629" s="9"/>
    </row>
    <row r="73630" spans="41:43" x14ac:dyDescent="0.3">
      <c r="AO73630" s="9"/>
      <c r="AP73630" s="9"/>
      <c r="AQ73630" s="9"/>
    </row>
    <row r="73631" spans="41:43" x14ac:dyDescent="0.3">
      <c r="AO73631" s="9"/>
      <c r="AP73631" s="9"/>
      <c r="AQ73631" s="9"/>
    </row>
    <row r="73632" spans="41:43" x14ac:dyDescent="0.3">
      <c r="AO73632" s="9"/>
      <c r="AP73632" s="9"/>
      <c r="AQ73632" s="9"/>
    </row>
    <row r="73633" spans="41:43" x14ac:dyDescent="0.3">
      <c r="AO73633" s="9"/>
      <c r="AP73633" s="9"/>
      <c r="AQ73633" s="9"/>
    </row>
    <row r="73634" spans="41:43" x14ac:dyDescent="0.3">
      <c r="AO73634" s="9"/>
      <c r="AP73634" s="9"/>
      <c r="AQ73634" s="9"/>
    </row>
    <row r="73635" spans="41:43" x14ac:dyDescent="0.3">
      <c r="AO73635" s="9"/>
      <c r="AP73635" s="9"/>
      <c r="AQ73635" s="9"/>
    </row>
    <row r="73636" spans="41:43" x14ac:dyDescent="0.3">
      <c r="AO73636" s="9"/>
      <c r="AP73636" s="9"/>
      <c r="AQ73636" s="9"/>
    </row>
    <row r="73637" spans="41:43" x14ac:dyDescent="0.3">
      <c r="AO73637" s="9"/>
      <c r="AP73637" s="9"/>
      <c r="AQ73637" s="9"/>
    </row>
    <row r="73638" spans="41:43" x14ac:dyDescent="0.3">
      <c r="AO73638" s="9"/>
      <c r="AP73638" s="9"/>
      <c r="AQ73638" s="9"/>
    </row>
    <row r="73639" spans="41:43" x14ac:dyDescent="0.3">
      <c r="AO73639" s="9"/>
      <c r="AP73639" s="9"/>
      <c r="AQ73639" s="9"/>
    </row>
    <row r="73640" spans="41:43" x14ac:dyDescent="0.3">
      <c r="AO73640" s="9"/>
      <c r="AP73640" s="9"/>
      <c r="AQ73640" s="9"/>
    </row>
    <row r="73641" spans="41:43" x14ac:dyDescent="0.3">
      <c r="AO73641" s="9"/>
      <c r="AP73641" s="9"/>
      <c r="AQ73641" s="9"/>
    </row>
    <row r="73642" spans="41:43" x14ac:dyDescent="0.3">
      <c r="AO73642" s="9"/>
      <c r="AP73642" s="9"/>
      <c r="AQ73642" s="9"/>
    </row>
    <row r="73643" spans="41:43" x14ac:dyDescent="0.3">
      <c r="AO73643" s="9"/>
      <c r="AP73643" s="9"/>
      <c r="AQ73643" s="9"/>
    </row>
    <row r="73644" spans="41:43" x14ac:dyDescent="0.3">
      <c r="AO73644" s="9"/>
      <c r="AP73644" s="9"/>
      <c r="AQ73644" s="9"/>
    </row>
    <row r="73645" spans="41:43" x14ac:dyDescent="0.3">
      <c r="AO73645" s="9"/>
      <c r="AP73645" s="9"/>
      <c r="AQ73645" s="9"/>
    </row>
    <row r="73646" spans="41:43" x14ac:dyDescent="0.3">
      <c r="AO73646" s="9"/>
      <c r="AP73646" s="9"/>
      <c r="AQ73646" s="9"/>
    </row>
    <row r="73647" spans="41:43" x14ac:dyDescent="0.3">
      <c r="AO73647" s="9"/>
      <c r="AP73647" s="9"/>
      <c r="AQ73647" s="9"/>
    </row>
    <row r="73648" spans="41:43" x14ac:dyDescent="0.3">
      <c r="AO73648" s="9"/>
      <c r="AP73648" s="9"/>
      <c r="AQ73648" s="9"/>
    </row>
    <row r="73649" spans="41:43" x14ac:dyDescent="0.3">
      <c r="AO73649" s="9"/>
      <c r="AP73649" s="9"/>
      <c r="AQ73649" s="9"/>
    </row>
    <row r="73650" spans="41:43" x14ac:dyDescent="0.3">
      <c r="AO73650" s="9"/>
      <c r="AP73650" s="9"/>
      <c r="AQ73650" s="9"/>
    </row>
    <row r="73651" spans="41:43" x14ac:dyDescent="0.3">
      <c r="AO73651" s="9"/>
      <c r="AP73651" s="9"/>
      <c r="AQ73651" s="9"/>
    </row>
    <row r="73652" spans="41:43" x14ac:dyDescent="0.3">
      <c r="AO73652" s="9"/>
      <c r="AP73652" s="9"/>
      <c r="AQ73652" s="9"/>
    </row>
    <row r="73653" spans="41:43" x14ac:dyDescent="0.3">
      <c r="AO73653" s="9"/>
      <c r="AP73653" s="9"/>
      <c r="AQ73653" s="9"/>
    </row>
    <row r="73654" spans="41:43" x14ac:dyDescent="0.3">
      <c r="AO73654" s="9"/>
      <c r="AP73654" s="9"/>
      <c r="AQ73654" s="9"/>
    </row>
    <row r="73655" spans="41:43" x14ac:dyDescent="0.3">
      <c r="AO73655" s="9"/>
      <c r="AP73655" s="9"/>
      <c r="AQ73655" s="9"/>
    </row>
    <row r="73656" spans="41:43" x14ac:dyDescent="0.3">
      <c r="AO73656" s="9"/>
      <c r="AP73656" s="9"/>
      <c r="AQ73656" s="9"/>
    </row>
    <row r="73657" spans="41:43" x14ac:dyDescent="0.3">
      <c r="AO73657" s="9"/>
      <c r="AP73657" s="9"/>
      <c r="AQ73657" s="9"/>
    </row>
    <row r="73658" spans="41:43" x14ac:dyDescent="0.3">
      <c r="AO73658" s="9"/>
      <c r="AP73658" s="9"/>
      <c r="AQ73658" s="9"/>
    </row>
    <row r="73659" spans="41:43" x14ac:dyDescent="0.3">
      <c r="AO73659" s="9"/>
      <c r="AP73659" s="9"/>
      <c r="AQ73659" s="9"/>
    </row>
    <row r="73660" spans="41:43" x14ac:dyDescent="0.3">
      <c r="AO73660" s="9"/>
      <c r="AP73660" s="9"/>
      <c r="AQ73660" s="9"/>
    </row>
    <row r="73661" spans="41:43" x14ac:dyDescent="0.3">
      <c r="AO73661" s="9"/>
      <c r="AP73661" s="9"/>
      <c r="AQ73661" s="9"/>
    </row>
    <row r="73662" spans="41:43" x14ac:dyDescent="0.3">
      <c r="AO73662" s="9"/>
      <c r="AP73662" s="9"/>
      <c r="AQ73662" s="9"/>
    </row>
    <row r="73663" spans="41:43" x14ac:dyDescent="0.3">
      <c r="AO73663" s="9"/>
      <c r="AP73663" s="9"/>
      <c r="AQ73663" s="9"/>
    </row>
    <row r="73664" spans="41:43" x14ac:dyDescent="0.3">
      <c r="AO73664" s="9"/>
      <c r="AP73664" s="9"/>
      <c r="AQ73664" s="9"/>
    </row>
    <row r="73665" spans="41:43" x14ac:dyDescent="0.3">
      <c r="AO73665" s="9"/>
      <c r="AP73665" s="9"/>
      <c r="AQ73665" s="9"/>
    </row>
    <row r="73666" spans="41:43" x14ac:dyDescent="0.3">
      <c r="AO73666" s="9"/>
      <c r="AP73666" s="9"/>
      <c r="AQ73666" s="9"/>
    </row>
    <row r="73667" spans="41:43" x14ac:dyDescent="0.3">
      <c r="AO73667" s="9"/>
      <c r="AP73667" s="9"/>
      <c r="AQ73667" s="9"/>
    </row>
    <row r="73668" spans="41:43" x14ac:dyDescent="0.3">
      <c r="AO73668" s="9"/>
      <c r="AP73668" s="9"/>
      <c r="AQ73668" s="9"/>
    </row>
    <row r="73669" spans="41:43" x14ac:dyDescent="0.3">
      <c r="AO73669" s="9"/>
      <c r="AP73669" s="9"/>
      <c r="AQ73669" s="9"/>
    </row>
    <row r="73670" spans="41:43" x14ac:dyDescent="0.3">
      <c r="AO73670" s="9"/>
      <c r="AP73670" s="9"/>
      <c r="AQ73670" s="9"/>
    </row>
    <row r="73671" spans="41:43" x14ac:dyDescent="0.3">
      <c r="AO73671" s="9"/>
      <c r="AP73671" s="9"/>
      <c r="AQ73671" s="9"/>
    </row>
    <row r="73672" spans="41:43" x14ac:dyDescent="0.3">
      <c r="AO73672" s="9"/>
      <c r="AP73672" s="9"/>
      <c r="AQ73672" s="9"/>
    </row>
    <row r="73673" spans="41:43" x14ac:dyDescent="0.3">
      <c r="AO73673" s="9"/>
      <c r="AP73673" s="9"/>
      <c r="AQ73673" s="9"/>
    </row>
    <row r="73674" spans="41:43" x14ac:dyDescent="0.3">
      <c r="AO73674" s="9"/>
      <c r="AP73674" s="9"/>
      <c r="AQ73674" s="9"/>
    </row>
    <row r="73675" spans="41:43" x14ac:dyDescent="0.3">
      <c r="AO73675" s="9"/>
      <c r="AP73675" s="9"/>
      <c r="AQ73675" s="9"/>
    </row>
    <row r="73676" spans="41:43" x14ac:dyDescent="0.3">
      <c r="AO73676" s="9"/>
      <c r="AP73676" s="9"/>
      <c r="AQ73676" s="9"/>
    </row>
    <row r="73677" spans="41:43" x14ac:dyDescent="0.3">
      <c r="AO73677" s="9"/>
      <c r="AP73677" s="9"/>
      <c r="AQ73677" s="9"/>
    </row>
    <row r="73678" spans="41:43" x14ac:dyDescent="0.3">
      <c r="AO73678" s="9"/>
      <c r="AP73678" s="9"/>
      <c r="AQ73678" s="9"/>
    </row>
    <row r="73679" spans="41:43" x14ac:dyDescent="0.3">
      <c r="AO73679" s="9"/>
      <c r="AP73679" s="9"/>
      <c r="AQ73679" s="9"/>
    </row>
    <row r="73680" spans="41:43" x14ac:dyDescent="0.3">
      <c r="AO73680" s="9"/>
      <c r="AP73680" s="9"/>
      <c r="AQ73680" s="9"/>
    </row>
    <row r="73681" spans="41:43" x14ac:dyDescent="0.3">
      <c r="AO73681" s="9"/>
      <c r="AP73681" s="9"/>
      <c r="AQ73681" s="9"/>
    </row>
    <row r="73682" spans="41:43" x14ac:dyDescent="0.3">
      <c r="AO73682" s="9"/>
      <c r="AP73682" s="9"/>
      <c r="AQ73682" s="9"/>
    </row>
    <row r="73683" spans="41:43" x14ac:dyDescent="0.3">
      <c r="AO73683" s="9"/>
      <c r="AP73683" s="9"/>
      <c r="AQ73683" s="9"/>
    </row>
    <row r="73684" spans="41:43" x14ac:dyDescent="0.3">
      <c r="AO73684" s="9"/>
      <c r="AP73684" s="9"/>
      <c r="AQ73684" s="9"/>
    </row>
    <row r="73685" spans="41:43" x14ac:dyDescent="0.3">
      <c r="AO73685" s="9"/>
      <c r="AP73685" s="9"/>
      <c r="AQ73685" s="9"/>
    </row>
    <row r="73686" spans="41:43" x14ac:dyDescent="0.3">
      <c r="AO73686" s="9"/>
      <c r="AP73686" s="9"/>
      <c r="AQ73686" s="9"/>
    </row>
    <row r="73687" spans="41:43" x14ac:dyDescent="0.3">
      <c r="AO73687" s="9"/>
      <c r="AP73687" s="9"/>
      <c r="AQ73687" s="9"/>
    </row>
    <row r="73688" spans="41:43" x14ac:dyDescent="0.3">
      <c r="AO73688" s="9"/>
      <c r="AP73688" s="9"/>
      <c r="AQ73688" s="9"/>
    </row>
    <row r="73689" spans="41:43" x14ac:dyDescent="0.3">
      <c r="AO73689" s="9"/>
      <c r="AP73689" s="9"/>
      <c r="AQ73689" s="9"/>
    </row>
    <row r="73690" spans="41:43" x14ac:dyDescent="0.3">
      <c r="AO73690" s="9"/>
      <c r="AP73690" s="9"/>
      <c r="AQ73690" s="9"/>
    </row>
    <row r="73691" spans="41:43" x14ac:dyDescent="0.3">
      <c r="AO73691" s="9"/>
      <c r="AP73691" s="9"/>
      <c r="AQ73691" s="9"/>
    </row>
    <row r="73692" spans="41:43" x14ac:dyDescent="0.3">
      <c r="AO73692" s="9"/>
      <c r="AP73692" s="9"/>
      <c r="AQ73692" s="9"/>
    </row>
    <row r="73693" spans="41:43" x14ac:dyDescent="0.3">
      <c r="AO73693" s="9"/>
      <c r="AP73693" s="9"/>
      <c r="AQ73693" s="9"/>
    </row>
    <row r="73694" spans="41:43" x14ac:dyDescent="0.3">
      <c r="AO73694" s="9"/>
      <c r="AP73694" s="9"/>
      <c r="AQ73694" s="9"/>
    </row>
    <row r="73695" spans="41:43" x14ac:dyDescent="0.3">
      <c r="AO73695" s="9"/>
      <c r="AP73695" s="9"/>
      <c r="AQ73695" s="9"/>
    </row>
    <row r="73696" spans="41:43" x14ac:dyDescent="0.3">
      <c r="AO73696" s="9"/>
      <c r="AP73696" s="9"/>
      <c r="AQ73696" s="9"/>
    </row>
    <row r="73697" spans="41:43" x14ac:dyDescent="0.3">
      <c r="AO73697" s="9"/>
      <c r="AP73697" s="9"/>
      <c r="AQ73697" s="9"/>
    </row>
    <row r="73698" spans="41:43" x14ac:dyDescent="0.3">
      <c r="AO73698" s="9"/>
      <c r="AP73698" s="9"/>
      <c r="AQ73698" s="9"/>
    </row>
    <row r="73699" spans="41:43" x14ac:dyDescent="0.3">
      <c r="AO73699" s="9"/>
      <c r="AP73699" s="9"/>
      <c r="AQ73699" s="9"/>
    </row>
    <row r="73700" spans="41:43" x14ac:dyDescent="0.3">
      <c r="AO73700" s="9"/>
      <c r="AP73700" s="9"/>
      <c r="AQ73700" s="9"/>
    </row>
    <row r="73701" spans="41:43" x14ac:dyDescent="0.3">
      <c r="AO73701" s="9"/>
      <c r="AP73701" s="9"/>
      <c r="AQ73701" s="9"/>
    </row>
    <row r="73702" spans="41:43" x14ac:dyDescent="0.3">
      <c r="AO73702" s="9"/>
      <c r="AP73702" s="9"/>
      <c r="AQ73702" s="9"/>
    </row>
    <row r="73703" spans="41:43" x14ac:dyDescent="0.3">
      <c r="AO73703" s="9"/>
      <c r="AP73703" s="9"/>
      <c r="AQ73703" s="9"/>
    </row>
    <row r="73704" spans="41:43" x14ac:dyDescent="0.3">
      <c r="AO73704" s="9"/>
      <c r="AP73704" s="9"/>
      <c r="AQ73704" s="9"/>
    </row>
    <row r="73705" spans="41:43" x14ac:dyDescent="0.3">
      <c r="AO73705" s="9"/>
      <c r="AP73705" s="9"/>
      <c r="AQ73705" s="9"/>
    </row>
    <row r="73706" spans="41:43" x14ac:dyDescent="0.3">
      <c r="AO73706" s="9"/>
      <c r="AP73706" s="9"/>
      <c r="AQ73706" s="9"/>
    </row>
    <row r="73707" spans="41:43" x14ac:dyDescent="0.3">
      <c r="AO73707" s="9"/>
      <c r="AP73707" s="9"/>
      <c r="AQ73707" s="9"/>
    </row>
    <row r="73708" spans="41:43" x14ac:dyDescent="0.3">
      <c r="AO73708" s="9"/>
      <c r="AP73708" s="9"/>
      <c r="AQ73708" s="9"/>
    </row>
    <row r="73709" spans="41:43" x14ac:dyDescent="0.3">
      <c r="AO73709" s="9"/>
      <c r="AP73709" s="9"/>
      <c r="AQ73709" s="9"/>
    </row>
    <row r="73710" spans="41:43" x14ac:dyDescent="0.3">
      <c r="AO73710" s="9"/>
      <c r="AP73710" s="9"/>
      <c r="AQ73710" s="9"/>
    </row>
    <row r="73711" spans="41:43" x14ac:dyDescent="0.3">
      <c r="AO73711" s="9"/>
      <c r="AP73711" s="9"/>
      <c r="AQ73711" s="9"/>
    </row>
    <row r="73712" spans="41:43" x14ac:dyDescent="0.3">
      <c r="AO73712" s="9"/>
      <c r="AP73712" s="9"/>
      <c r="AQ73712" s="9"/>
    </row>
    <row r="73713" spans="41:43" x14ac:dyDescent="0.3">
      <c r="AO73713" s="9"/>
      <c r="AP73713" s="9"/>
      <c r="AQ73713" s="9"/>
    </row>
    <row r="73714" spans="41:43" x14ac:dyDescent="0.3">
      <c r="AO73714" s="9"/>
      <c r="AP73714" s="9"/>
      <c r="AQ73714" s="9"/>
    </row>
    <row r="73715" spans="41:43" x14ac:dyDescent="0.3">
      <c r="AO73715" s="9"/>
      <c r="AP73715" s="9"/>
      <c r="AQ73715" s="9"/>
    </row>
    <row r="73716" spans="41:43" x14ac:dyDescent="0.3">
      <c r="AO73716" s="9"/>
      <c r="AP73716" s="9"/>
      <c r="AQ73716" s="9"/>
    </row>
    <row r="73717" spans="41:43" x14ac:dyDescent="0.3">
      <c r="AO73717" s="9"/>
      <c r="AP73717" s="9"/>
      <c r="AQ73717" s="9"/>
    </row>
    <row r="73718" spans="41:43" x14ac:dyDescent="0.3">
      <c r="AO73718" s="9"/>
      <c r="AP73718" s="9"/>
      <c r="AQ73718" s="9"/>
    </row>
    <row r="73719" spans="41:43" x14ac:dyDescent="0.3">
      <c r="AO73719" s="9"/>
      <c r="AP73719" s="9"/>
      <c r="AQ73719" s="9"/>
    </row>
    <row r="73720" spans="41:43" x14ac:dyDescent="0.3">
      <c r="AO73720" s="9"/>
      <c r="AP73720" s="9"/>
      <c r="AQ73720" s="9"/>
    </row>
    <row r="73721" spans="41:43" x14ac:dyDescent="0.3">
      <c r="AO73721" s="9"/>
      <c r="AP73721" s="9"/>
      <c r="AQ73721" s="9"/>
    </row>
    <row r="73722" spans="41:43" x14ac:dyDescent="0.3">
      <c r="AO73722" s="9"/>
      <c r="AP73722" s="9"/>
      <c r="AQ73722" s="9"/>
    </row>
    <row r="73723" spans="41:43" x14ac:dyDescent="0.3">
      <c r="AO73723" s="9"/>
      <c r="AP73723" s="9"/>
      <c r="AQ73723" s="9"/>
    </row>
    <row r="73724" spans="41:43" x14ac:dyDescent="0.3">
      <c r="AO73724" s="9"/>
      <c r="AP73724" s="9"/>
      <c r="AQ73724" s="9"/>
    </row>
    <row r="73725" spans="41:43" x14ac:dyDescent="0.3">
      <c r="AO73725" s="9"/>
      <c r="AP73725" s="9"/>
      <c r="AQ73725" s="9"/>
    </row>
    <row r="73726" spans="41:43" x14ac:dyDescent="0.3">
      <c r="AO73726" s="9"/>
      <c r="AP73726" s="9"/>
      <c r="AQ73726" s="9"/>
    </row>
    <row r="73727" spans="41:43" x14ac:dyDescent="0.3">
      <c r="AO73727" s="9"/>
      <c r="AP73727" s="9"/>
      <c r="AQ73727" s="9"/>
    </row>
    <row r="73728" spans="41:43" x14ac:dyDescent="0.3">
      <c r="AO73728" s="9"/>
      <c r="AP73728" s="9"/>
      <c r="AQ73728" s="9"/>
    </row>
    <row r="73729" spans="41:43" x14ac:dyDescent="0.3">
      <c r="AO73729" s="9"/>
      <c r="AP73729" s="9"/>
      <c r="AQ73729" s="9"/>
    </row>
    <row r="73730" spans="41:43" x14ac:dyDescent="0.3">
      <c r="AO73730" s="9"/>
      <c r="AP73730" s="9"/>
      <c r="AQ73730" s="9"/>
    </row>
    <row r="73731" spans="41:43" x14ac:dyDescent="0.3">
      <c r="AO73731" s="9"/>
      <c r="AP73731" s="9"/>
      <c r="AQ73731" s="9"/>
    </row>
    <row r="73732" spans="41:43" x14ac:dyDescent="0.3">
      <c r="AO73732" s="9"/>
      <c r="AP73732" s="9"/>
      <c r="AQ73732" s="9"/>
    </row>
    <row r="73733" spans="41:43" x14ac:dyDescent="0.3">
      <c r="AO73733" s="9"/>
      <c r="AP73733" s="9"/>
      <c r="AQ73733" s="9"/>
    </row>
    <row r="73734" spans="41:43" x14ac:dyDescent="0.3">
      <c r="AO73734" s="9"/>
      <c r="AP73734" s="9"/>
      <c r="AQ73734" s="9"/>
    </row>
    <row r="73735" spans="41:43" x14ac:dyDescent="0.3">
      <c r="AO73735" s="9"/>
      <c r="AP73735" s="9"/>
      <c r="AQ73735" s="9"/>
    </row>
    <row r="73736" spans="41:43" x14ac:dyDescent="0.3">
      <c r="AO73736" s="9"/>
      <c r="AP73736" s="9"/>
      <c r="AQ73736" s="9"/>
    </row>
    <row r="73737" spans="41:43" x14ac:dyDescent="0.3">
      <c r="AO73737" s="9"/>
      <c r="AP73737" s="9"/>
      <c r="AQ73737" s="9"/>
    </row>
    <row r="73738" spans="41:43" x14ac:dyDescent="0.3">
      <c r="AO73738" s="9"/>
      <c r="AP73738" s="9"/>
      <c r="AQ73738" s="9"/>
    </row>
    <row r="73739" spans="41:43" x14ac:dyDescent="0.3">
      <c r="AO73739" s="9"/>
      <c r="AP73739" s="9"/>
      <c r="AQ73739" s="9"/>
    </row>
    <row r="73740" spans="41:43" x14ac:dyDescent="0.3">
      <c r="AO73740" s="9"/>
      <c r="AP73740" s="9"/>
      <c r="AQ73740" s="9"/>
    </row>
    <row r="73741" spans="41:43" x14ac:dyDescent="0.3">
      <c r="AO73741" s="9"/>
      <c r="AP73741" s="9"/>
      <c r="AQ73741" s="9"/>
    </row>
    <row r="73742" spans="41:43" x14ac:dyDescent="0.3">
      <c r="AO73742" s="9"/>
      <c r="AP73742" s="9"/>
      <c r="AQ73742" s="9"/>
    </row>
    <row r="73743" spans="41:43" x14ac:dyDescent="0.3">
      <c r="AO73743" s="9"/>
      <c r="AP73743" s="9"/>
      <c r="AQ73743" s="9"/>
    </row>
    <row r="73744" spans="41:43" x14ac:dyDescent="0.3">
      <c r="AO73744" s="9"/>
      <c r="AP73744" s="9"/>
      <c r="AQ73744" s="9"/>
    </row>
    <row r="73745" spans="41:43" x14ac:dyDescent="0.3">
      <c r="AO73745" s="9"/>
      <c r="AP73745" s="9"/>
      <c r="AQ73745" s="9"/>
    </row>
    <row r="73746" spans="41:43" x14ac:dyDescent="0.3">
      <c r="AO73746" s="9"/>
      <c r="AP73746" s="9"/>
      <c r="AQ73746" s="9"/>
    </row>
    <row r="73747" spans="41:43" x14ac:dyDescent="0.3">
      <c r="AO73747" s="9"/>
      <c r="AP73747" s="9"/>
      <c r="AQ73747" s="9"/>
    </row>
    <row r="73748" spans="41:43" x14ac:dyDescent="0.3">
      <c r="AO73748" s="9"/>
      <c r="AP73748" s="9"/>
      <c r="AQ73748" s="9"/>
    </row>
    <row r="73749" spans="41:43" x14ac:dyDescent="0.3">
      <c r="AO73749" s="9"/>
      <c r="AP73749" s="9"/>
      <c r="AQ73749" s="9"/>
    </row>
    <row r="73750" spans="41:43" x14ac:dyDescent="0.3">
      <c r="AO73750" s="9"/>
      <c r="AP73750" s="9"/>
      <c r="AQ73750" s="9"/>
    </row>
    <row r="73751" spans="41:43" x14ac:dyDescent="0.3">
      <c r="AO73751" s="9"/>
      <c r="AP73751" s="9"/>
      <c r="AQ73751" s="9"/>
    </row>
    <row r="73752" spans="41:43" x14ac:dyDescent="0.3">
      <c r="AO73752" s="9"/>
      <c r="AP73752" s="9"/>
      <c r="AQ73752" s="9"/>
    </row>
    <row r="73753" spans="41:43" x14ac:dyDescent="0.3">
      <c r="AO73753" s="9"/>
      <c r="AP73753" s="9"/>
      <c r="AQ73753" s="9"/>
    </row>
    <row r="73754" spans="41:43" x14ac:dyDescent="0.3">
      <c r="AO73754" s="9"/>
      <c r="AP73754" s="9"/>
      <c r="AQ73754" s="9"/>
    </row>
    <row r="73755" spans="41:43" x14ac:dyDescent="0.3">
      <c r="AO73755" s="9"/>
      <c r="AP73755" s="9"/>
      <c r="AQ73755" s="9"/>
    </row>
    <row r="73756" spans="41:43" x14ac:dyDescent="0.3">
      <c r="AO73756" s="9"/>
      <c r="AP73756" s="9"/>
      <c r="AQ73756" s="9"/>
    </row>
    <row r="73757" spans="41:43" x14ac:dyDescent="0.3">
      <c r="AO73757" s="9"/>
      <c r="AP73757" s="9"/>
      <c r="AQ73757" s="9"/>
    </row>
    <row r="73758" spans="41:43" x14ac:dyDescent="0.3">
      <c r="AO73758" s="9"/>
      <c r="AP73758" s="9"/>
      <c r="AQ73758" s="9"/>
    </row>
    <row r="73759" spans="41:43" x14ac:dyDescent="0.3">
      <c r="AO73759" s="9"/>
      <c r="AP73759" s="9"/>
      <c r="AQ73759" s="9"/>
    </row>
    <row r="73760" spans="41:43" x14ac:dyDescent="0.3">
      <c r="AO73760" s="9"/>
      <c r="AP73760" s="9"/>
      <c r="AQ73760" s="9"/>
    </row>
    <row r="73761" spans="41:43" x14ac:dyDescent="0.3">
      <c r="AO73761" s="9"/>
      <c r="AP73761" s="9"/>
      <c r="AQ73761" s="9"/>
    </row>
    <row r="73762" spans="41:43" x14ac:dyDescent="0.3">
      <c r="AO73762" s="9"/>
      <c r="AP73762" s="9"/>
      <c r="AQ73762" s="9"/>
    </row>
    <row r="73763" spans="41:43" x14ac:dyDescent="0.3">
      <c r="AO73763" s="9"/>
      <c r="AP73763" s="9"/>
      <c r="AQ73763" s="9"/>
    </row>
    <row r="73764" spans="41:43" x14ac:dyDescent="0.3">
      <c r="AO73764" s="9"/>
      <c r="AP73764" s="9"/>
      <c r="AQ73764" s="9"/>
    </row>
    <row r="73765" spans="41:43" x14ac:dyDescent="0.3">
      <c r="AO73765" s="9"/>
      <c r="AP73765" s="9"/>
      <c r="AQ73765" s="9"/>
    </row>
    <row r="73766" spans="41:43" x14ac:dyDescent="0.3">
      <c r="AO73766" s="9"/>
      <c r="AP73766" s="9"/>
      <c r="AQ73766" s="9"/>
    </row>
    <row r="73767" spans="41:43" x14ac:dyDescent="0.3">
      <c r="AO73767" s="9"/>
      <c r="AP73767" s="9"/>
      <c r="AQ73767" s="9"/>
    </row>
    <row r="73768" spans="41:43" x14ac:dyDescent="0.3">
      <c r="AO73768" s="9"/>
      <c r="AP73768" s="9"/>
      <c r="AQ73768" s="9"/>
    </row>
    <row r="73769" spans="41:43" x14ac:dyDescent="0.3">
      <c r="AO73769" s="9"/>
      <c r="AP73769" s="9"/>
      <c r="AQ73769" s="9"/>
    </row>
    <row r="73770" spans="41:43" x14ac:dyDescent="0.3">
      <c r="AO73770" s="9"/>
      <c r="AP73770" s="9"/>
      <c r="AQ73770" s="9"/>
    </row>
    <row r="73771" spans="41:43" x14ac:dyDescent="0.3">
      <c r="AO73771" s="9"/>
      <c r="AP73771" s="9"/>
      <c r="AQ73771" s="9"/>
    </row>
    <row r="73772" spans="41:43" x14ac:dyDescent="0.3">
      <c r="AO73772" s="9"/>
      <c r="AP73772" s="9"/>
      <c r="AQ73772" s="9"/>
    </row>
    <row r="73773" spans="41:43" x14ac:dyDescent="0.3">
      <c r="AO73773" s="9"/>
      <c r="AP73773" s="9"/>
      <c r="AQ73773" s="9"/>
    </row>
    <row r="73774" spans="41:43" x14ac:dyDescent="0.3">
      <c r="AO73774" s="9"/>
      <c r="AP73774" s="9"/>
      <c r="AQ73774" s="9"/>
    </row>
    <row r="73775" spans="41:43" x14ac:dyDescent="0.3">
      <c r="AO73775" s="9"/>
      <c r="AP73775" s="9"/>
      <c r="AQ73775" s="9"/>
    </row>
    <row r="73776" spans="41:43" x14ac:dyDescent="0.3">
      <c r="AO73776" s="9"/>
      <c r="AP73776" s="9"/>
      <c r="AQ73776" s="9"/>
    </row>
    <row r="73777" spans="41:43" x14ac:dyDescent="0.3">
      <c r="AO73777" s="9"/>
      <c r="AP73777" s="9"/>
      <c r="AQ73777" s="9"/>
    </row>
    <row r="73778" spans="41:43" x14ac:dyDescent="0.3">
      <c r="AO73778" s="9"/>
      <c r="AP73778" s="9"/>
      <c r="AQ73778" s="9"/>
    </row>
    <row r="73779" spans="41:43" x14ac:dyDescent="0.3">
      <c r="AO73779" s="9"/>
      <c r="AP73779" s="9"/>
      <c r="AQ73779" s="9"/>
    </row>
    <row r="73780" spans="41:43" x14ac:dyDescent="0.3">
      <c r="AO73780" s="9"/>
      <c r="AP73780" s="9"/>
      <c r="AQ73780" s="9"/>
    </row>
    <row r="73781" spans="41:43" x14ac:dyDescent="0.3">
      <c r="AO73781" s="9"/>
      <c r="AP73781" s="9"/>
      <c r="AQ73781" s="9"/>
    </row>
    <row r="73782" spans="41:43" x14ac:dyDescent="0.3">
      <c r="AO73782" s="9"/>
      <c r="AP73782" s="9"/>
      <c r="AQ73782" s="9"/>
    </row>
    <row r="73783" spans="41:43" x14ac:dyDescent="0.3">
      <c r="AO73783" s="9"/>
      <c r="AP73783" s="9"/>
      <c r="AQ73783" s="9"/>
    </row>
    <row r="73784" spans="41:43" x14ac:dyDescent="0.3">
      <c r="AO73784" s="9"/>
      <c r="AP73784" s="9"/>
      <c r="AQ73784" s="9"/>
    </row>
    <row r="73785" spans="41:43" x14ac:dyDescent="0.3">
      <c r="AO73785" s="9"/>
      <c r="AP73785" s="9"/>
      <c r="AQ73785" s="9"/>
    </row>
    <row r="73786" spans="41:43" x14ac:dyDescent="0.3">
      <c r="AO73786" s="9"/>
      <c r="AP73786" s="9"/>
      <c r="AQ73786" s="9"/>
    </row>
    <row r="73787" spans="41:43" x14ac:dyDescent="0.3">
      <c r="AO73787" s="9"/>
      <c r="AP73787" s="9"/>
      <c r="AQ73787" s="9"/>
    </row>
    <row r="73788" spans="41:43" x14ac:dyDescent="0.3">
      <c r="AO73788" s="9"/>
      <c r="AP73788" s="9"/>
      <c r="AQ73788" s="9"/>
    </row>
    <row r="73789" spans="41:43" x14ac:dyDescent="0.3">
      <c r="AO73789" s="9"/>
      <c r="AP73789" s="9"/>
      <c r="AQ73789" s="9"/>
    </row>
    <row r="73790" spans="41:43" x14ac:dyDescent="0.3">
      <c r="AO73790" s="9"/>
      <c r="AP73790" s="9"/>
      <c r="AQ73790" s="9"/>
    </row>
    <row r="73791" spans="41:43" x14ac:dyDescent="0.3">
      <c r="AO73791" s="9"/>
      <c r="AP73791" s="9"/>
      <c r="AQ73791" s="9"/>
    </row>
    <row r="73792" spans="41:43" x14ac:dyDescent="0.3">
      <c r="AO73792" s="9"/>
      <c r="AP73792" s="9"/>
      <c r="AQ73792" s="9"/>
    </row>
    <row r="73793" spans="41:43" x14ac:dyDescent="0.3">
      <c r="AO73793" s="9"/>
      <c r="AP73793" s="9"/>
      <c r="AQ73793" s="9"/>
    </row>
    <row r="73794" spans="41:43" x14ac:dyDescent="0.3">
      <c r="AO73794" s="9"/>
      <c r="AP73794" s="9"/>
      <c r="AQ73794" s="9"/>
    </row>
    <row r="73795" spans="41:43" x14ac:dyDescent="0.3">
      <c r="AO73795" s="9"/>
      <c r="AP73795" s="9"/>
      <c r="AQ73795" s="9"/>
    </row>
    <row r="73796" spans="41:43" x14ac:dyDescent="0.3">
      <c r="AO73796" s="9"/>
      <c r="AP73796" s="9"/>
      <c r="AQ73796" s="9"/>
    </row>
    <row r="73797" spans="41:43" x14ac:dyDescent="0.3">
      <c r="AO73797" s="9"/>
      <c r="AP73797" s="9"/>
      <c r="AQ73797" s="9"/>
    </row>
    <row r="73798" spans="41:43" x14ac:dyDescent="0.3">
      <c r="AO73798" s="9"/>
      <c r="AP73798" s="9"/>
      <c r="AQ73798" s="9"/>
    </row>
    <row r="73799" spans="41:43" x14ac:dyDescent="0.3">
      <c r="AO73799" s="9"/>
      <c r="AP73799" s="9"/>
      <c r="AQ73799" s="9"/>
    </row>
    <row r="73800" spans="41:43" x14ac:dyDescent="0.3">
      <c r="AO73800" s="9"/>
      <c r="AP73800" s="9"/>
      <c r="AQ73800" s="9"/>
    </row>
    <row r="73801" spans="41:43" x14ac:dyDescent="0.3">
      <c r="AO73801" s="9"/>
      <c r="AP73801" s="9"/>
      <c r="AQ73801" s="9"/>
    </row>
    <row r="73802" spans="41:43" x14ac:dyDescent="0.3">
      <c r="AO73802" s="9"/>
      <c r="AP73802" s="9"/>
      <c r="AQ73802" s="9"/>
    </row>
    <row r="73803" spans="41:43" x14ac:dyDescent="0.3">
      <c r="AO73803" s="9"/>
      <c r="AP73803" s="9"/>
      <c r="AQ73803" s="9"/>
    </row>
    <row r="73804" spans="41:43" x14ac:dyDescent="0.3">
      <c r="AO73804" s="9"/>
      <c r="AP73804" s="9"/>
      <c r="AQ73804" s="9"/>
    </row>
    <row r="73805" spans="41:43" x14ac:dyDescent="0.3">
      <c r="AO73805" s="9"/>
      <c r="AP73805" s="9"/>
      <c r="AQ73805" s="9"/>
    </row>
    <row r="73806" spans="41:43" x14ac:dyDescent="0.3">
      <c r="AO73806" s="9"/>
      <c r="AP73806" s="9"/>
      <c r="AQ73806" s="9"/>
    </row>
    <row r="73807" spans="41:43" x14ac:dyDescent="0.3">
      <c r="AO73807" s="9"/>
      <c r="AP73807" s="9"/>
      <c r="AQ73807" s="9"/>
    </row>
    <row r="73808" spans="41:43" x14ac:dyDescent="0.3">
      <c r="AO73808" s="9"/>
      <c r="AP73808" s="9"/>
      <c r="AQ73808" s="9"/>
    </row>
    <row r="73809" spans="41:43" x14ac:dyDescent="0.3">
      <c r="AO73809" s="9"/>
      <c r="AP73809" s="9"/>
      <c r="AQ73809" s="9"/>
    </row>
    <row r="73810" spans="41:43" x14ac:dyDescent="0.3">
      <c r="AO73810" s="9"/>
      <c r="AP73810" s="9"/>
      <c r="AQ73810" s="9"/>
    </row>
    <row r="73811" spans="41:43" x14ac:dyDescent="0.3">
      <c r="AO73811" s="9"/>
      <c r="AP73811" s="9"/>
      <c r="AQ73811" s="9"/>
    </row>
    <row r="73812" spans="41:43" x14ac:dyDescent="0.3">
      <c r="AO73812" s="9"/>
      <c r="AP73812" s="9"/>
      <c r="AQ73812" s="9"/>
    </row>
    <row r="73813" spans="41:43" x14ac:dyDescent="0.3">
      <c r="AO73813" s="9"/>
      <c r="AP73813" s="9"/>
      <c r="AQ73813" s="9"/>
    </row>
    <row r="73814" spans="41:43" x14ac:dyDescent="0.3">
      <c r="AO73814" s="9"/>
      <c r="AP73814" s="9"/>
      <c r="AQ73814" s="9"/>
    </row>
    <row r="73815" spans="41:43" x14ac:dyDescent="0.3">
      <c r="AO73815" s="9"/>
      <c r="AP73815" s="9"/>
      <c r="AQ73815" s="9"/>
    </row>
    <row r="73816" spans="41:43" x14ac:dyDescent="0.3">
      <c r="AO73816" s="9"/>
      <c r="AP73816" s="9"/>
      <c r="AQ73816" s="9"/>
    </row>
    <row r="73817" spans="41:43" x14ac:dyDescent="0.3">
      <c r="AO73817" s="9"/>
      <c r="AP73817" s="9"/>
      <c r="AQ73817" s="9"/>
    </row>
    <row r="73818" spans="41:43" x14ac:dyDescent="0.3">
      <c r="AO73818" s="9"/>
      <c r="AP73818" s="9"/>
      <c r="AQ73818" s="9"/>
    </row>
    <row r="73819" spans="41:43" x14ac:dyDescent="0.3">
      <c r="AO73819" s="9"/>
      <c r="AP73819" s="9"/>
      <c r="AQ73819" s="9"/>
    </row>
    <row r="73820" spans="41:43" x14ac:dyDescent="0.3">
      <c r="AO73820" s="9"/>
      <c r="AP73820" s="9"/>
      <c r="AQ73820" s="9"/>
    </row>
    <row r="73821" spans="41:43" x14ac:dyDescent="0.3">
      <c r="AO73821" s="9"/>
      <c r="AP73821" s="9"/>
      <c r="AQ73821" s="9"/>
    </row>
    <row r="73822" spans="41:43" x14ac:dyDescent="0.3">
      <c r="AO73822" s="9"/>
      <c r="AP73822" s="9"/>
      <c r="AQ73822" s="9"/>
    </row>
    <row r="73823" spans="41:43" x14ac:dyDescent="0.3">
      <c r="AO73823" s="9"/>
      <c r="AP73823" s="9"/>
      <c r="AQ73823" s="9"/>
    </row>
    <row r="73824" spans="41:43" x14ac:dyDescent="0.3">
      <c r="AO73824" s="9"/>
      <c r="AP73824" s="9"/>
      <c r="AQ73824" s="9"/>
    </row>
    <row r="73825" spans="41:43" x14ac:dyDescent="0.3">
      <c r="AO73825" s="9"/>
      <c r="AP73825" s="9"/>
      <c r="AQ73825" s="9"/>
    </row>
    <row r="73826" spans="41:43" x14ac:dyDescent="0.3">
      <c r="AO73826" s="9"/>
      <c r="AP73826" s="9"/>
      <c r="AQ73826" s="9"/>
    </row>
    <row r="73827" spans="41:43" x14ac:dyDescent="0.3">
      <c r="AO73827" s="9"/>
      <c r="AP73827" s="9"/>
      <c r="AQ73827" s="9"/>
    </row>
    <row r="73828" spans="41:43" x14ac:dyDescent="0.3">
      <c r="AO73828" s="9"/>
      <c r="AP73828" s="9"/>
      <c r="AQ73828" s="9"/>
    </row>
    <row r="73829" spans="41:43" x14ac:dyDescent="0.3">
      <c r="AO73829" s="9"/>
      <c r="AP73829" s="9"/>
      <c r="AQ73829" s="9"/>
    </row>
    <row r="73830" spans="41:43" x14ac:dyDescent="0.3">
      <c r="AO73830" s="9"/>
      <c r="AP73830" s="9"/>
      <c r="AQ73830" s="9"/>
    </row>
    <row r="73831" spans="41:43" x14ac:dyDescent="0.3">
      <c r="AO73831" s="9"/>
      <c r="AP73831" s="9"/>
      <c r="AQ73831" s="9"/>
    </row>
    <row r="73832" spans="41:43" x14ac:dyDescent="0.3">
      <c r="AO73832" s="9"/>
      <c r="AP73832" s="9"/>
      <c r="AQ73832" s="9"/>
    </row>
    <row r="73833" spans="41:43" x14ac:dyDescent="0.3">
      <c r="AO73833" s="9"/>
      <c r="AP73833" s="9"/>
      <c r="AQ73833" s="9"/>
    </row>
    <row r="73834" spans="41:43" x14ac:dyDescent="0.3">
      <c r="AO73834" s="9"/>
      <c r="AP73834" s="9"/>
      <c r="AQ73834" s="9"/>
    </row>
    <row r="73835" spans="41:43" x14ac:dyDescent="0.3">
      <c r="AO73835" s="9"/>
      <c r="AP73835" s="9"/>
      <c r="AQ73835" s="9"/>
    </row>
    <row r="73836" spans="41:43" x14ac:dyDescent="0.3">
      <c r="AO73836" s="9"/>
      <c r="AP73836" s="9"/>
      <c r="AQ73836" s="9"/>
    </row>
    <row r="73837" spans="41:43" x14ac:dyDescent="0.3">
      <c r="AO73837" s="9"/>
      <c r="AP73837" s="9"/>
      <c r="AQ73837" s="9"/>
    </row>
    <row r="73838" spans="41:43" x14ac:dyDescent="0.3">
      <c r="AO73838" s="9"/>
      <c r="AP73838" s="9"/>
      <c r="AQ73838" s="9"/>
    </row>
    <row r="73839" spans="41:43" x14ac:dyDescent="0.3">
      <c r="AO73839" s="9"/>
      <c r="AP73839" s="9"/>
      <c r="AQ73839" s="9"/>
    </row>
    <row r="73840" spans="41:43" x14ac:dyDescent="0.3">
      <c r="AO73840" s="9"/>
      <c r="AP73840" s="9"/>
      <c r="AQ73840" s="9"/>
    </row>
    <row r="73841" spans="41:43" x14ac:dyDescent="0.3">
      <c r="AO73841" s="9"/>
      <c r="AP73841" s="9"/>
      <c r="AQ73841" s="9"/>
    </row>
    <row r="73842" spans="41:43" x14ac:dyDescent="0.3">
      <c r="AO73842" s="9"/>
      <c r="AP73842" s="9"/>
      <c r="AQ73842" s="9"/>
    </row>
    <row r="73843" spans="41:43" x14ac:dyDescent="0.3">
      <c r="AO73843" s="9"/>
      <c r="AP73843" s="9"/>
      <c r="AQ73843" s="9"/>
    </row>
    <row r="73844" spans="41:43" x14ac:dyDescent="0.3">
      <c r="AO73844" s="9"/>
      <c r="AP73844" s="9"/>
      <c r="AQ73844" s="9"/>
    </row>
    <row r="73845" spans="41:43" x14ac:dyDescent="0.3">
      <c r="AO73845" s="9"/>
      <c r="AP73845" s="9"/>
      <c r="AQ73845" s="9"/>
    </row>
    <row r="73846" spans="41:43" x14ac:dyDescent="0.3">
      <c r="AO73846" s="9"/>
      <c r="AP73846" s="9"/>
      <c r="AQ73846" s="9"/>
    </row>
    <row r="73847" spans="41:43" x14ac:dyDescent="0.3">
      <c r="AO73847" s="9"/>
      <c r="AP73847" s="9"/>
      <c r="AQ73847" s="9"/>
    </row>
    <row r="73848" spans="41:43" x14ac:dyDescent="0.3">
      <c r="AO73848" s="9"/>
      <c r="AP73848" s="9"/>
      <c r="AQ73848" s="9"/>
    </row>
    <row r="73849" spans="41:43" x14ac:dyDescent="0.3">
      <c r="AO73849" s="9"/>
      <c r="AP73849" s="9"/>
      <c r="AQ73849" s="9"/>
    </row>
    <row r="73850" spans="41:43" x14ac:dyDescent="0.3">
      <c r="AO73850" s="9"/>
      <c r="AP73850" s="9"/>
      <c r="AQ73850" s="9"/>
    </row>
    <row r="73851" spans="41:43" x14ac:dyDescent="0.3">
      <c r="AO73851" s="9"/>
      <c r="AP73851" s="9"/>
      <c r="AQ73851" s="9"/>
    </row>
    <row r="73852" spans="41:43" x14ac:dyDescent="0.3">
      <c r="AO73852" s="9"/>
      <c r="AP73852" s="9"/>
      <c r="AQ73852" s="9"/>
    </row>
    <row r="73853" spans="41:43" x14ac:dyDescent="0.3">
      <c r="AO73853" s="9"/>
      <c r="AP73853" s="9"/>
      <c r="AQ73853" s="9"/>
    </row>
    <row r="73854" spans="41:43" x14ac:dyDescent="0.3">
      <c r="AO73854" s="9"/>
      <c r="AP73854" s="9"/>
      <c r="AQ73854" s="9"/>
    </row>
    <row r="73855" spans="41:43" x14ac:dyDescent="0.3">
      <c r="AO73855" s="9"/>
      <c r="AP73855" s="9"/>
      <c r="AQ73855" s="9"/>
    </row>
    <row r="73856" spans="41:43" x14ac:dyDescent="0.3">
      <c r="AO73856" s="9"/>
      <c r="AP73856" s="9"/>
      <c r="AQ73856" s="9"/>
    </row>
    <row r="73857" spans="41:43" x14ac:dyDescent="0.3">
      <c r="AO73857" s="9"/>
      <c r="AP73857" s="9"/>
      <c r="AQ73857" s="9"/>
    </row>
    <row r="73858" spans="41:43" x14ac:dyDescent="0.3">
      <c r="AO73858" s="9"/>
      <c r="AP73858" s="9"/>
      <c r="AQ73858" s="9"/>
    </row>
    <row r="73859" spans="41:43" x14ac:dyDescent="0.3">
      <c r="AO73859" s="9"/>
      <c r="AP73859" s="9"/>
      <c r="AQ73859" s="9"/>
    </row>
    <row r="73860" spans="41:43" x14ac:dyDescent="0.3">
      <c r="AO73860" s="9"/>
      <c r="AP73860" s="9"/>
      <c r="AQ73860" s="9"/>
    </row>
    <row r="73861" spans="41:43" x14ac:dyDescent="0.3">
      <c r="AO73861" s="9"/>
      <c r="AP73861" s="9"/>
      <c r="AQ73861" s="9"/>
    </row>
    <row r="73862" spans="41:43" x14ac:dyDescent="0.3">
      <c r="AO73862" s="9"/>
      <c r="AP73862" s="9"/>
      <c r="AQ73862" s="9"/>
    </row>
    <row r="73863" spans="41:43" x14ac:dyDescent="0.3">
      <c r="AO73863" s="9"/>
      <c r="AP73863" s="9"/>
      <c r="AQ73863" s="9"/>
    </row>
    <row r="73864" spans="41:43" x14ac:dyDescent="0.3">
      <c r="AO73864" s="9"/>
      <c r="AP73864" s="9"/>
      <c r="AQ73864" s="9"/>
    </row>
    <row r="73865" spans="41:43" x14ac:dyDescent="0.3">
      <c r="AO73865" s="9"/>
      <c r="AP73865" s="9"/>
      <c r="AQ73865" s="9"/>
    </row>
    <row r="73866" spans="41:43" x14ac:dyDescent="0.3">
      <c r="AO73866" s="9"/>
      <c r="AP73866" s="9"/>
      <c r="AQ73866" s="9"/>
    </row>
    <row r="73867" spans="41:43" x14ac:dyDescent="0.3">
      <c r="AO73867" s="9"/>
      <c r="AP73867" s="9"/>
      <c r="AQ73867" s="9"/>
    </row>
    <row r="73868" spans="41:43" x14ac:dyDescent="0.3">
      <c r="AO73868" s="9"/>
      <c r="AP73868" s="9"/>
      <c r="AQ73868" s="9"/>
    </row>
    <row r="73869" spans="41:43" x14ac:dyDescent="0.3">
      <c r="AO73869" s="9"/>
      <c r="AP73869" s="9"/>
      <c r="AQ73869" s="9"/>
    </row>
    <row r="73870" spans="41:43" x14ac:dyDescent="0.3">
      <c r="AO73870" s="9"/>
      <c r="AP73870" s="9"/>
      <c r="AQ73870" s="9"/>
    </row>
    <row r="73871" spans="41:43" x14ac:dyDescent="0.3">
      <c r="AO73871" s="9"/>
      <c r="AP73871" s="9"/>
      <c r="AQ73871" s="9"/>
    </row>
    <row r="73872" spans="41:43" x14ac:dyDescent="0.3">
      <c r="AO73872" s="9"/>
      <c r="AP73872" s="9"/>
      <c r="AQ73872" s="9"/>
    </row>
    <row r="73873" spans="41:43" x14ac:dyDescent="0.3">
      <c r="AO73873" s="9"/>
      <c r="AP73873" s="9"/>
      <c r="AQ73873" s="9"/>
    </row>
    <row r="73874" spans="41:43" x14ac:dyDescent="0.3">
      <c r="AO73874" s="9"/>
      <c r="AP73874" s="9"/>
      <c r="AQ73874" s="9"/>
    </row>
    <row r="73875" spans="41:43" x14ac:dyDescent="0.3">
      <c r="AO73875" s="9"/>
      <c r="AP73875" s="9"/>
      <c r="AQ73875" s="9"/>
    </row>
    <row r="73876" spans="41:43" x14ac:dyDescent="0.3">
      <c r="AO73876" s="9"/>
      <c r="AP73876" s="9"/>
      <c r="AQ73876" s="9"/>
    </row>
    <row r="73877" spans="41:43" x14ac:dyDescent="0.3">
      <c r="AO73877" s="9"/>
      <c r="AP73877" s="9"/>
      <c r="AQ73877" s="9"/>
    </row>
    <row r="73878" spans="41:43" x14ac:dyDescent="0.3">
      <c r="AO73878" s="9"/>
      <c r="AP73878" s="9"/>
      <c r="AQ73878" s="9"/>
    </row>
    <row r="73879" spans="41:43" x14ac:dyDescent="0.3">
      <c r="AO73879" s="9"/>
      <c r="AP73879" s="9"/>
      <c r="AQ73879" s="9"/>
    </row>
    <row r="73880" spans="41:43" x14ac:dyDescent="0.3">
      <c r="AO73880" s="9"/>
      <c r="AP73880" s="9"/>
      <c r="AQ73880" s="9"/>
    </row>
    <row r="73881" spans="41:43" x14ac:dyDescent="0.3">
      <c r="AO73881" s="9"/>
      <c r="AP73881" s="9"/>
      <c r="AQ73881" s="9"/>
    </row>
    <row r="73882" spans="41:43" x14ac:dyDescent="0.3">
      <c r="AO73882" s="9"/>
      <c r="AP73882" s="9"/>
      <c r="AQ73882" s="9"/>
    </row>
    <row r="73883" spans="41:43" x14ac:dyDescent="0.3">
      <c r="AO73883" s="9"/>
      <c r="AP73883" s="9"/>
      <c r="AQ73883" s="9"/>
    </row>
    <row r="73884" spans="41:43" x14ac:dyDescent="0.3">
      <c r="AO73884" s="9"/>
      <c r="AP73884" s="9"/>
      <c r="AQ73884" s="9"/>
    </row>
    <row r="73885" spans="41:43" x14ac:dyDescent="0.3">
      <c r="AO73885" s="9"/>
      <c r="AP73885" s="9"/>
      <c r="AQ73885" s="9"/>
    </row>
    <row r="73886" spans="41:43" x14ac:dyDescent="0.3">
      <c r="AO73886" s="9"/>
      <c r="AP73886" s="9"/>
      <c r="AQ73886" s="9"/>
    </row>
    <row r="73887" spans="41:43" x14ac:dyDescent="0.3">
      <c r="AO73887" s="9"/>
      <c r="AP73887" s="9"/>
      <c r="AQ73887" s="9"/>
    </row>
    <row r="73888" spans="41:43" x14ac:dyDescent="0.3">
      <c r="AO73888" s="9"/>
      <c r="AP73888" s="9"/>
      <c r="AQ73888" s="9"/>
    </row>
    <row r="73889" spans="41:43" x14ac:dyDescent="0.3">
      <c r="AO73889" s="9"/>
      <c r="AP73889" s="9"/>
      <c r="AQ73889" s="9"/>
    </row>
    <row r="73890" spans="41:43" x14ac:dyDescent="0.3">
      <c r="AO73890" s="9"/>
      <c r="AP73890" s="9"/>
      <c r="AQ73890" s="9"/>
    </row>
    <row r="73891" spans="41:43" x14ac:dyDescent="0.3">
      <c r="AO73891" s="9"/>
      <c r="AP73891" s="9"/>
      <c r="AQ73891" s="9"/>
    </row>
    <row r="73892" spans="41:43" x14ac:dyDescent="0.3">
      <c r="AO73892" s="9"/>
      <c r="AP73892" s="9"/>
      <c r="AQ73892" s="9"/>
    </row>
    <row r="73893" spans="41:43" x14ac:dyDescent="0.3">
      <c r="AO73893" s="9"/>
      <c r="AP73893" s="9"/>
      <c r="AQ73893" s="9"/>
    </row>
    <row r="73894" spans="41:43" x14ac:dyDescent="0.3">
      <c r="AO73894" s="9"/>
      <c r="AP73894" s="9"/>
      <c r="AQ73894" s="9"/>
    </row>
    <row r="73895" spans="41:43" x14ac:dyDescent="0.3">
      <c r="AO73895" s="9"/>
      <c r="AP73895" s="9"/>
      <c r="AQ73895" s="9"/>
    </row>
    <row r="73896" spans="41:43" x14ac:dyDescent="0.3">
      <c r="AO73896" s="9"/>
      <c r="AP73896" s="9"/>
      <c r="AQ73896" s="9"/>
    </row>
    <row r="73897" spans="41:43" x14ac:dyDescent="0.3">
      <c r="AO73897" s="9"/>
      <c r="AP73897" s="9"/>
      <c r="AQ73897" s="9"/>
    </row>
    <row r="73898" spans="41:43" x14ac:dyDescent="0.3">
      <c r="AO73898" s="9"/>
      <c r="AP73898" s="9"/>
      <c r="AQ73898" s="9"/>
    </row>
    <row r="73899" spans="41:43" x14ac:dyDescent="0.3">
      <c r="AO73899" s="9"/>
      <c r="AP73899" s="9"/>
      <c r="AQ73899" s="9"/>
    </row>
    <row r="73900" spans="41:43" x14ac:dyDescent="0.3">
      <c r="AO73900" s="9"/>
      <c r="AP73900" s="9"/>
      <c r="AQ73900" s="9"/>
    </row>
    <row r="73901" spans="41:43" x14ac:dyDescent="0.3">
      <c r="AO73901" s="9"/>
      <c r="AP73901" s="9"/>
      <c r="AQ73901" s="9"/>
    </row>
    <row r="73902" spans="41:43" x14ac:dyDescent="0.3">
      <c r="AO73902" s="9"/>
      <c r="AP73902" s="9"/>
      <c r="AQ73902" s="9"/>
    </row>
    <row r="73903" spans="41:43" x14ac:dyDescent="0.3">
      <c r="AO73903" s="9"/>
      <c r="AP73903" s="9"/>
      <c r="AQ73903" s="9"/>
    </row>
    <row r="73904" spans="41:43" x14ac:dyDescent="0.3">
      <c r="AO73904" s="9"/>
      <c r="AP73904" s="9"/>
      <c r="AQ73904" s="9"/>
    </row>
    <row r="73905" spans="41:43" x14ac:dyDescent="0.3">
      <c r="AO73905" s="9"/>
      <c r="AP73905" s="9"/>
      <c r="AQ73905" s="9"/>
    </row>
    <row r="73906" spans="41:43" x14ac:dyDescent="0.3">
      <c r="AO73906" s="9"/>
      <c r="AP73906" s="9"/>
      <c r="AQ73906" s="9"/>
    </row>
    <row r="73907" spans="41:43" x14ac:dyDescent="0.3">
      <c r="AO73907" s="9"/>
      <c r="AP73907" s="9"/>
      <c r="AQ73907" s="9"/>
    </row>
    <row r="73908" spans="41:43" x14ac:dyDescent="0.3">
      <c r="AO73908" s="9"/>
      <c r="AP73908" s="9"/>
      <c r="AQ73908" s="9"/>
    </row>
    <row r="73909" spans="41:43" x14ac:dyDescent="0.3">
      <c r="AO73909" s="9"/>
      <c r="AP73909" s="9"/>
      <c r="AQ73909" s="9"/>
    </row>
    <row r="73910" spans="41:43" x14ac:dyDescent="0.3">
      <c r="AO73910" s="9"/>
      <c r="AP73910" s="9"/>
      <c r="AQ73910" s="9"/>
    </row>
    <row r="73911" spans="41:43" x14ac:dyDescent="0.3">
      <c r="AO73911" s="9"/>
      <c r="AP73911" s="9"/>
      <c r="AQ73911" s="9"/>
    </row>
    <row r="73912" spans="41:43" x14ac:dyDescent="0.3">
      <c r="AO73912" s="9"/>
      <c r="AP73912" s="9"/>
      <c r="AQ73912" s="9"/>
    </row>
    <row r="73913" spans="41:43" x14ac:dyDescent="0.3">
      <c r="AO73913" s="9"/>
      <c r="AP73913" s="9"/>
      <c r="AQ73913" s="9"/>
    </row>
    <row r="73914" spans="41:43" x14ac:dyDescent="0.3">
      <c r="AO73914" s="9"/>
      <c r="AP73914" s="9"/>
      <c r="AQ73914" s="9"/>
    </row>
    <row r="73915" spans="41:43" x14ac:dyDescent="0.3">
      <c r="AO73915" s="9"/>
      <c r="AP73915" s="9"/>
      <c r="AQ73915" s="9"/>
    </row>
    <row r="73916" spans="41:43" x14ac:dyDescent="0.3">
      <c r="AO73916" s="9"/>
      <c r="AP73916" s="9"/>
      <c r="AQ73916" s="9"/>
    </row>
    <row r="73917" spans="41:43" x14ac:dyDescent="0.3">
      <c r="AO73917" s="9"/>
      <c r="AP73917" s="9"/>
      <c r="AQ73917" s="9"/>
    </row>
    <row r="73918" spans="41:43" x14ac:dyDescent="0.3">
      <c r="AO73918" s="9"/>
      <c r="AP73918" s="9"/>
      <c r="AQ73918" s="9"/>
    </row>
    <row r="73919" spans="41:43" x14ac:dyDescent="0.3">
      <c r="AO73919" s="9"/>
      <c r="AP73919" s="9"/>
      <c r="AQ73919" s="9"/>
    </row>
    <row r="73920" spans="41:43" x14ac:dyDescent="0.3">
      <c r="AO73920" s="9"/>
      <c r="AP73920" s="9"/>
      <c r="AQ73920" s="9"/>
    </row>
    <row r="73921" spans="41:43" x14ac:dyDescent="0.3">
      <c r="AO73921" s="9"/>
      <c r="AP73921" s="9"/>
      <c r="AQ73921" s="9"/>
    </row>
    <row r="73922" spans="41:43" x14ac:dyDescent="0.3">
      <c r="AO73922" s="9"/>
      <c r="AP73922" s="9"/>
      <c r="AQ73922" s="9"/>
    </row>
    <row r="73923" spans="41:43" x14ac:dyDescent="0.3">
      <c r="AO73923" s="9"/>
      <c r="AP73923" s="9"/>
      <c r="AQ73923" s="9"/>
    </row>
    <row r="73924" spans="41:43" x14ac:dyDescent="0.3">
      <c r="AO73924" s="9"/>
      <c r="AP73924" s="9"/>
      <c r="AQ73924" s="9"/>
    </row>
    <row r="73925" spans="41:43" x14ac:dyDescent="0.3">
      <c r="AO73925" s="9"/>
      <c r="AP73925" s="9"/>
      <c r="AQ73925" s="9"/>
    </row>
    <row r="73926" spans="41:43" x14ac:dyDescent="0.3">
      <c r="AO73926" s="9"/>
      <c r="AP73926" s="9"/>
      <c r="AQ73926" s="9"/>
    </row>
    <row r="73927" spans="41:43" x14ac:dyDescent="0.3">
      <c r="AO73927" s="9"/>
      <c r="AP73927" s="9"/>
      <c r="AQ73927" s="9"/>
    </row>
    <row r="73928" spans="41:43" x14ac:dyDescent="0.3">
      <c r="AO73928" s="9"/>
      <c r="AP73928" s="9"/>
      <c r="AQ73928" s="9"/>
    </row>
    <row r="73929" spans="41:43" x14ac:dyDescent="0.3">
      <c r="AO73929" s="9"/>
      <c r="AP73929" s="9"/>
      <c r="AQ73929" s="9"/>
    </row>
    <row r="73930" spans="41:43" x14ac:dyDescent="0.3">
      <c r="AO73930" s="9"/>
      <c r="AP73930" s="9"/>
      <c r="AQ73930" s="9"/>
    </row>
    <row r="73931" spans="41:43" x14ac:dyDescent="0.3">
      <c r="AO73931" s="9"/>
      <c r="AP73931" s="9"/>
      <c r="AQ73931" s="9"/>
    </row>
    <row r="73932" spans="41:43" x14ac:dyDescent="0.3">
      <c r="AO73932" s="9"/>
      <c r="AP73932" s="9"/>
      <c r="AQ73932" s="9"/>
    </row>
    <row r="73933" spans="41:43" x14ac:dyDescent="0.3">
      <c r="AO73933" s="9"/>
      <c r="AP73933" s="9"/>
      <c r="AQ73933" s="9"/>
    </row>
    <row r="73934" spans="41:43" x14ac:dyDescent="0.3">
      <c r="AO73934" s="9"/>
      <c r="AP73934" s="9"/>
      <c r="AQ73934" s="9"/>
    </row>
    <row r="73935" spans="41:43" x14ac:dyDescent="0.3">
      <c r="AO73935" s="9"/>
      <c r="AP73935" s="9"/>
      <c r="AQ73935" s="9"/>
    </row>
    <row r="73936" spans="41:43" x14ac:dyDescent="0.3">
      <c r="AO73936" s="9"/>
      <c r="AP73936" s="9"/>
      <c r="AQ73936" s="9"/>
    </row>
    <row r="73937" spans="41:43" x14ac:dyDescent="0.3">
      <c r="AO73937" s="9"/>
      <c r="AP73937" s="9"/>
      <c r="AQ73937" s="9"/>
    </row>
    <row r="73938" spans="41:43" x14ac:dyDescent="0.3">
      <c r="AO73938" s="9"/>
      <c r="AP73938" s="9"/>
      <c r="AQ73938" s="9"/>
    </row>
    <row r="73939" spans="41:43" x14ac:dyDescent="0.3">
      <c r="AO73939" s="9"/>
      <c r="AP73939" s="9"/>
      <c r="AQ73939" s="9"/>
    </row>
    <row r="73940" spans="41:43" x14ac:dyDescent="0.3">
      <c r="AO73940" s="9"/>
      <c r="AP73940" s="9"/>
      <c r="AQ73940" s="9"/>
    </row>
    <row r="73941" spans="41:43" x14ac:dyDescent="0.3">
      <c r="AO73941" s="9"/>
      <c r="AP73941" s="9"/>
      <c r="AQ73941" s="9"/>
    </row>
    <row r="73942" spans="41:43" x14ac:dyDescent="0.3">
      <c r="AO73942" s="9"/>
      <c r="AP73942" s="9"/>
      <c r="AQ73942" s="9"/>
    </row>
    <row r="73943" spans="41:43" x14ac:dyDescent="0.3">
      <c r="AO73943" s="9"/>
      <c r="AP73943" s="9"/>
      <c r="AQ73943" s="9"/>
    </row>
    <row r="73944" spans="41:43" x14ac:dyDescent="0.3">
      <c r="AO73944" s="9"/>
      <c r="AP73944" s="9"/>
      <c r="AQ73944" s="9"/>
    </row>
    <row r="73945" spans="41:43" x14ac:dyDescent="0.3">
      <c r="AO73945" s="9"/>
      <c r="AP73945" s="9"/>
      <c r="AQ73945" s="9"/>
    </row>
    <row r="73946" spans="41:43" x14ac:dyDescent="0.3">
      <c r="AO73946" s="9"/>
      <c r="AP73946" s="9"/>
      <c r="AQ73946" s="9"/>
    </row>
    <row r="73947" spans="41:43" x14ac:dyDescent="0.3">
      <c r="AO73947" s="9"/>
      <c r="AP73947" s="9"/>
      <c r="AQ73947" s="9"/>
    </row>
    <row r="73948" spans="41:43" x14ac:dyDescent="0.3">
      <c r="AO73948" s="9"/>
      <c r="AP73948" s="9"/>
      <c r="AQ73948" s="9"/>
    </row>
    <row r="73949" spans="41:43" x14ac:dyDescent="0.3">
      <c r="AO73949" s="9"/>
      <c r="AP73949" s="9"/>
      <c r="AQ73949" s="9"/>
    </row>
    <row r="73950" spans="41:43" x14ac:dyDescent="0.3">
      <c r="AO73950" s="9"/>
      <c r="AP73950" s="9"/>
      <c r="AQ73950" s="9"/>
    </row>
    <row r="73951" spans="41:43" x14ac:dyDescent="0.3">
      <c r="AO73951" s="9"/>
      <c r="AP73951" s="9"/>
      <c r="AQ73951" s="9"/>
    </row>
    <row r="73952" spans="41:43" x14ac:dyDescent="0.3">
      <c r="AO73952" s="9"/>
      <c r="AP73952" s="9"/>
      <c r="AQ73952" s="9"/>
    </row>
    <row r="73953" spans="41:43" x14ac:dyDescent="0.3">
      <c r="AO73953" s="9"/>
      <c r="AP73953" s="9"/>
      <c r="AQ73953" s="9"/>
    </row>
    <row r="73954" spans="41:43" x14ac:dyDescent="0.3">
      <c r="AO73954" s="9"/>
      <c r="AP73954" s="9"/>
      <c r="AQ73954" s="9"/>
    </row>
    <row r="73955" spans="41:43" x14ac:dyDescent="0.3">
      <c r="AO73955" s="9"/>
      <c r="AP73955" s="9"/>
      <c r="AQ73955" s="9"/>
    </row>
    <row r="73956" spans="41:43" x14ac:dyDescent="0.3">
      <c r="AO73956" s="9"/>
      <c r="AP73956" s="9"/>
      <c r="AQ73956" s="9"/>
    </row>
    <row r="73957" spans="41:43" x14ac:dyDescent="0.3">
      <c r="AO73957" s="9"/>
      <c r="AP73957" s="9"/>
      <c r="AQ73957" s="9"/>
    </row>
    <row r="73958" spans="41:43" x14ac:dyDescent="0.3">
      <c r="AO73958" s="9"/>
      <c r="AP73958" s="9"/>
      <c r="AQ73958" s="9"/>
    </row>
    <row r="73959" spans="41:43" x14ac:dyDescent="0.3">
      <c r="AO73959" s="9"/>
      <c r="AP73959" s="9"/>
      <c r="AQ73959" s="9"/>
    </row>
    <row r="73960" spans="41:43" x14ac:dyDescent="0.3">
      <c r="AO73960" s="9"/>
      <c r="AP73960" s="9"/>
      <c r="AQ73960" s="9"/>
    </row>
    <row r="73961" spans="41:43" x14ac:dyDescent="0.3">
      <c r="AO73961" s="9"/>
      <c r="AP73961" s="9"/>
      <c r="AQ73961" s="9"/>
    </row>
    <row r="73962" spans="41:43" x14ac:dyDescent="0.3">
      <c r="AO73962" s="9"/>
      <c r="AP73962" s="9"/>
      <c r="AQ73962" s="9"/>
    </row>
    <row r="73963" spans="41:43" x14ac:dyDescent="0.3">
      <c r="AO73963" s="9"/>
      <c r="AP73963" s="9"/>
      <c r="AQ73963" s="9"/>
    </row>
    <row r="73964" spans="41:43" x14ac:dyDescent="0.3">
      <c r="AO73964" s="9"/>
      <c r="AP73964" s="9"/>
      <c r="AQ73964" s="9"/>
    </row>
    <row r="73965" spans="41:43" x14ac:dyDescent="0.3">
      <c r="AO73965" s="9"/>
      <c r="AP73965" s="9"/>
      <c r="AQ73965" s="9"/>
    </row>
    <row r="73966" spans="41:43" x14ac:dyDescent="0.3">
      <c r="AO73966" s="9"/>
      <c r="AP73966" s="9"/>
      <c r="AQ73966" s="9"/>
    </row>
    <row r="73967" spans="41:43" x14ac:dyDescent="0.3">
      <c r="AO73967" s="9"/>
      <c r="AP73967" s="9"/>
      <c r="AQ73967" s="9"/>
    </row>
    <row r="73968" spans="41:43" x14ac:dyDescent="0.3">
      <c r="AO73968" s="9"/>
      <c r="AP73968" s="9"/>
      <c r="AQ73968" s="9"/>
    </row>
    <row r="73969" spans="41:43" x14ac:dyDescent="0.3">
      <c r="AO73969" s="9"/>
      <c r="AP73969" s="9"/>
      <c r="AQ73969" s="9"/>
    </row>
    <row r="73970" spans="41:43" x14ac:dyDescent="0.3">
      <c r="AO73970" s="9"/>
      <c r="AP73970" s="9"/>
      <c r="AQ73970" s="9"/>
    </row>
    <row r="73971" spans="41:43" x14ac:dyDescent="0.3">
      <c r="AO73971" s="9"/>
      <c r="AP73971" s="9"/>
      <c r="AQ73971" s="9"/>
    </row>
    <row r="73972" spans="41:43" x14ac:dyDescent="0.3">
      <c r="AO73972" s="9"/>
      <c r="AP73972" s="9"/>
      <c r="AQ73972" s="9"/>
    </row>
    <row r="73973" spans="41:43" x14ac:dyDescent="0.3">
      <c r="AO73973" s="9"/>
      <c r="AP73973" s="9"/>
      <c r="AQ73973" s="9"/>
    </row>
    <row r="73974" spans="41:43" x14ac:dyDescent="0.3">
      <c r="AO73974" s="9"/>
      <c r="AP73974" s="9"/>
      <c r="AQ73974" s="9"/>
    </row>
    <row r="73975" spans="41:43" x14ac:dyDescent="0.3">
      <c r="AO73975" s="9"/>
      <c r="AP73975" s="9"/>
      <c r="AQ73975" s="9"/>
    </row>
    <row r="73976" spans="41:43" x14ac:dyDescent="0.3">
      <c r="AO73976" s="9"/>
      <c r="AP73976" s="9"/>
      <c r="AQ73976" s="9"/>
    </row>
    <row r="73977" spans="41:43" x14ac:dyDescent="0.3">
      <c r="AO73977" s="9"/>
      <c r="AP73977" s="9"/>
      <c r="AQ73977" s="9"/>
    </row>
    <row r="73978" spans="41:43" x14ac:dyDescent="0.3">
      <c r="AO73978" s="9"/>
      <c r="AP73978" s="9"/>
      <c r="AQ73978" s="9"/>
    </row>
    <row r="73979" spans="41:43" x14ac:dyDescent="0.3">
      <c r="AO73979" s="9"/>
      <c r="AP73979" s="9"/>
      <c r="AQ73979" s="9"/>
    </row>
    <row r="73980" spans="41:43" x14ac:dyDescent="0.3">
      <c r="AO73980" s="9"/>
      <c r="AP73980" s="9"/>
      <c r="AQ73980" s="9"/>
    </row>
    <row r="73981" spans="41:43" x14ac:dyDescent="0.3">
      <c r="AO73981" s="9"/>
      <c r="AP73981" s="9"/>
      <c r="AQ73981" s="9"/>
    </row>
    <row r="73982" spans="41:43" x14ac:dyDescent="0.3">
      <c r="AO73982" s="9"/>
      <c r="AP73982" s="9"/>
      <c r="AQ73982" s="9"/>
    </row>
    <row r="73983" spans="41:43" x14ac:dyDescent="0.3">
      <c r="AO73983" s="9"/>
      <c r="AP73983" s="9"/>
      <c r="AQ73983" s="9"/>
    </row>
    <row r="73984" spans="41:43" x14ac:dyDescent="0.3">
      <c r="AO73984" s="9"/>
      <c r="AP73984" s="9"/>
      <c r="AQ73984" s="9"/>
    </row>
    <row r="73985" spans="41:43" x14ac:dyDescent="0.3">
      <c r="AO73985" s="9"/>
      <c r="AP73985" s="9"/>
      <c r="AQ73985" s="9"/>
    </row>
    <row r="73986" spans="41:43" x14ac:dyDescent="0.3">
      <c r="AO73986" s="9"/>
      <c r="AP73986" s="9"/>
      <c r="AQ73986" s="9"/>
    </row>
    <row r="73987" spans="41:43" x14ac:dyDescent="0.3">
      <c r="AO73987" s="9"/>
      <c r="AP73987" s="9"/>
      <c r="AQ73987" s="9"/>
    </row>
    <row r="73988" spans="41:43" x14ac:dyDescent="0.3">
      <c r="AO73988" s="9"/>
      <c r="AP73988" s="9"/>
      <c r="AQ73988" s="9"/>
    </row>
    <row r="73989" spans="41:43" x14ac:dyDescent="0.3">
      <c r="AO73989" s="9"/>
      <c r="AP73989" s="9"/>
      <c r="AQ73989" s="9"/>
    </row>
    <row r="73990" spans="41:43" x14ac:dyDescent="0.3">
      <c r="AO73990" s="9"/>
      <c r="AP73990" s="9"/>
      <c r="AQ73990" s="9"/>
    </row>
    <row r="73991" spans="41:43" x14ac:dyDescent="0.3">
      <c r="AO73991" s="9"/>
      <c r="AP73991" s="9"/>
      <c r="AQ73991" s="9"/>
    </row>
    <row r="73992" spans="41:43" x14ac:dyDescent="0.3">
      <c r="AO73992" s="9"/>
      <c r="AP73992" s="9"/>
      <c r="AQ73992" s="9"/>
    </row>
    <row r="73993" spans="41:43" x14ac:dyDescent="0.3">
      <c r="AO73993" s="9"/>
      <c r="AP73993" s="9"/>
      <c r="AQ73993" s="9"/>
    </row>
    <row r="73994" spans="41:43" x14ac:dyDescent="0.3">
      <c r="AO73994" s="9"/>
      <c r="AP73994" s="9"/>
      <c r="AQ73994" s="9"/>
    </row>
    <row r="73995" spans="41:43" x14ac:dyDescent="0.3">
      <c r="AO73995" s="9"/>
      <c r="AP73995" s="9"/>
      <c r="AQ73995" s="9"/>
    </row>
    <row r="73996" spans="41:43" x14ac:dyDescent="0.3">
      <c r="AO73996" s="9"/>
      <c r="AP73996" s="9"/>
      <c r="AQ73996" s="9"/>
    </row>
    <row r="73997" spans="41:43" x14ac:dyDescent="0.3">
      <c r="AO73997" s="9"/>
      <c r="AP73997" s="9"/>
      <c r="AQ73997" s="9"/>
    </row>
    <row r="73998" spans="41:43" x14ac:dyDescent="0.3">
      <c r="AO73998" s="9"/>
      <c r="AP73998" s="9"/>
      <c r="AQ73998" s="9"/>
    </row>
    <row r="73999" spans="41:43" x14ac:dyDescent="0.3">
      <c r="AO73999" s="9"/>
      <c r="AP73999" s="9"/>
      <c r="AQ73999" s="9"/>
    </row>
    <row r="74000" spans="41:43" x14ac:dyDescent="0.3">
      <c r="AO74000" s="9"/>
      <c r="AP74000" s="9"/>
      <c r="AQ74000" s="9"/>
    </row>
    <row r="74001" spans="41:43" x14ac:dyDescent="0.3">
      <c r="AO74001" s="9"/>
      <c r="AP74001" s="9"/>
      <c r="AQ74001" s="9"/>
    </row>
    <row r="74002" spans="41:43" x14ac:dyDescent="0.3">
      <c r="AO74002" s="9"/>
      <c r="AP74002" s="9"/>
      <c r="AQ74002" s="9"/>
    </row>
    <row r="74003" spans="41:43" x14ac:dyDescent="0.3">
      <c r="AO74003" s="9"/>
      <c r="AP74003" s="9"/>
      <c r="AQ74003" s="9"/>
    </row>
    <row r="74004" spans="41:43" x14ac:dyDescent="0.3">
      <c r="AO74004" s="9"/>
      <c r="AP74004" s="9"/>
      <c r="AQ74004" s="9"/>
    </row>
    <row r="74005" spans="41:43" x14ac:dyDescent="0.3">
      <c r="AO74005" s="9"/>
      <c r="AP74005" s="9"/>
      <c r="AQ74005" s="9"/>
    </row>
    <row r="74006" spans="41:43" x14ac:dyDescent="0.3">
      <c r="AO74006" s="9"/>
      <c r="AP74006" s="9"/>
      <c r="AQ74006" s="9"/>
    </row>
    <row r="74007" spans="41:43" x14ac:dyDescent="0.3">
      <c r="AO74007" s="9"/>
      <c r="AP74007" s="9"/>
      <c r="AQ74007" s="9"/>
    </row>
    <row r="74008" spans="41:43" x14ac:dyDescent="0.3">
      <c r="AO74008" s="9"/>
      <c r="AP74008" s="9"/>
      <c r="AQ74008" s="9"/>
    </row>
    <row r="74009" spans="41:43" x14ac:dyDescent="0.3">
      <c r="AO74009" s="9"/>
      <c r="AP74009" s="9"/>
      <c r="AQ74009" s="9"/>
    </row>
    <row r="74010" spans="41:43" x14ac:dyDescent="0.3">
      <c r="AO74010" s="9"/>
      <c r="AP74010" s="9"/>
      <c r="AQ74010" s="9"/>
    </row>
    <row r="74011" spans="41:43" x14ac:dyDescent="0.3">
      <c r="AO74011" s="9"/>
      <c r="AP74011" s="9"/>
      <c r="AQ74011" s="9"/>
    </row>
    <row r="74012" spans="41:43" x14ac:dyDescent="0.3">
      <c r="AO74012" s="9"/>
      <c r="AP74012" s="9"/>
      <c r="AQ74012" s="9"/>
    </row>
    <row r="74013" spans="41:43" x14ac:dyDescent="0.3">
      <c r="AO74013" s="9"/>
      <c r="AP74013" s="9"/>
      <c r="AQ74013" s="9"/>
    </row>
    <row r="74014" spans="41:43" x14ac:dyDescent="0.3">
      <c r="AO74014" s="9"/>
      <c r="AP74014" s="9"/>
      <c r="AQ74014" s="9"/>
    </row>
    <row r="74015" spans="41:43" x14ac:dyDescent="0.3">
      <c r="AO74015" s="9"/>
      <c r="AP74015" s="9"/>
      <c r="AQ74015" s="9"/>
    </row>
    <row r="74016" spans="41:43" x14ac:dyDescent="0.3">
      <c r="AO74016" s="9"/>
      <c r="AP74016" s="9"/>
      <c r="AQ74016" s="9"/>
    </row>
    <row r="74017" spans="41:43" x14ac:dyDescent="0.3">
      <c r="AO74017" s="9"/>
      <c r="AP74017" s="9"/>
      <c r="AQ74017" s="9"/>
    </row>
    <row r="74018" spans="41:43" x14ac:dyDescent="0.3">
      <c r="AO74018" s="9"/>
      <c r="AP74018" s="9"/>
      <c r="AQ74018" s="9"/>
    </row>
    <row r="74019" spans="41:43" x14ac:dyDescent="0.3">
      <c r="AO74019" s="9"/>
      <c r="AP74019" s="9"/>
      <c r="AQ74019" s="9"/>
    </row>
    <row r="74020" spans="41:43" x14ac:dyDescent="0.3">
      <c r="AO74020" s="9"/>
      <c r="AP74020" s="9"/>
      <c r="AQ74020" s="9"/>
    </row>
    <row r="74021" spans="41:43" x14ac:dyDescent="0.3">
      <c r="AO74021" s="9"/>
      <c r="AP74021" s="9"/>
      <c r="AQ74021" s="9"/>
    </row>
    <row r="74022" spans="41:43" x14ac:dyDescent="0.3">
      <c r="AO74022" s="9"/>
      <c r="AP74022" s="9"/>
      <c r="AQ74022" s="9"/>
    </row>
    <row r="74023" spans="41:43" x14ac:dyDescent="0.3">
      <c r="AO74023" s="9"/>
      <c r="AP74023" s="9"/>
      <c r="AQ74023" s="9"/>
    </row>
    <row r="74024" spans="41:43" x14ac:dyDescent="0.3">
      <c r="AO74024" s="9"/>
      <c r="AP74024" s="9"/>
      <c r="AQ74024" s="9"/>
    </row>
    <row r="74025" spans="41:43" x14ac:dyDescent="0.3">
      <c r="AO74025" s="9"/>
      <c r="AP74025" s="9"/>
      <c r="AQ74025" s="9"/>
    </row>
    <row r="74026" spans="41:43" x14ac:dyDescent="0.3">
      <c r="AO74026" s="9"/>
      <c r="AP74026" s="9"/>
      <c r="AQ74026" s="9"/>
    </row>
    <row r="74027" spans="41:43" x14ac:dyDescent="0.3">
      <c r="AO74027" s="9"/>
      <c r="AP74027" s="9"/>
      <c r="AQ74027" s="9"/>
    </row>
    <row r="74028" spans="41:43" x14ac:dyDescent="0.3">
      <c r="AO74028" s="9"/>
      <c r="AP74028" s="9"/>
      <c r="AQ74028" s="9"/>
    </row>
    <row r="74029" spans="41:43" x14ac:dyDescent="0.3">
      <c r="AO74029" s="9"/>
      <c r="AP74029" s="9"/>
      <c r="AQ74029" s="9"/>
    </row>
    <row r="74030" spans="41:43" x14ac:dyDescent="0.3">
      <c r="AO74030" s="9"/>
      <c r="AP74030" s="9"/>
      <c r="AQ74030" s="9"/>
    </row>
    <row r="74031" spans="41:43" x14ac:dyDescent="0.3">
      <c r="AO74031" s="9"/>
      <c r="AP74031" s="9"/>
      <c r="AQ74031" s="9"/>
    </row>
    <row r="74032" spans="41:43" x14ac:dyDescent="0.3">
      <c r="AO74032" s="9"/>
      <c r="AP74032" s="9"/>
      <c r="AQ74032" s="9"/>
    </row>
    <row r="74033" spans="41:43" x14ac:dyDescent="0.3">
      <c r="AO74033" s="9"/>
      <c r="AP74033" s="9"/>
      <c r="AQ74033" s="9"/>
    </row>
    <row r="74034" spans="41:43" x14ac:dyDescent="0.3">
      <c r="AO74034" s="9"/>
      <c r="AP74034" s="9"/>
      <c r="AQ74034" s="9"/>
    </row>
    <row r="74035" spans="41:43" x14ac:dyDescent="0.3">
      <c r="AO74035" s="9"/>
      <c r="AP74035" s="9"/>
      <c r="AQ74035" s="9"/>
    </row>
    <row r="74036" spans="41:43" x14ac:dyDescent="0.3">
      <c r="AO74036" s="9"/>
      <c r="AP74036" s="9"/>
      <c r="AQ74036" s="9"/>
    </row>
    <row r="74037" spans="41:43" x14ac:dyDescent="0.3">
      <c r="AO74037" s="9"/>
      <c r="AP74037" s="9"/>
      <c r="AQ74037" s="9"/>
    </row>
    <row r="74038" spans="41:43" x14ac:dyDescent="0.3">
      <c r="AO74038" s="9"/>
      <c r="AP74038" s="9"/>
      <c r="AQ74038" s="9"/>
    </row>
    <row r="74039" spans="41:43" x14ac:dyDescent="0.3">
      <c r="AO74039" s="9"/>
      <c r="AP74039" s="9"/>
      <c r="AQ74039" s="9"/>
    </row>
    <row r="74040" spans="41:43" x14ac:dyDescent="0.3">
      <c r="AO74040" s="9"/>
      <c r="AP74040" s="9"/>
      <c r="AQ74040" s="9"/>
    </row>
    <row r="74041" spans="41:43" x14ac:dyDescent="0.3">
      <c r="AO74041" s="9"/>
      <c r="AP74041" s="9"/>
      <c r="AQ74041" s="9"/>
    </row>
    <row r="74042" spans="41:43" x14ac:dyDescent="0.3">
      <c r="AO74042" s="9"/>
      <c r="AP74042" s="9"/>
      <c r="AQ74042" s="9"/>
    </row>
    <row r="74043" spans="41:43" x14ac:dyDescent="0.3">
      <c r="AO74043" s="9"/>
      <c r="AP74043" s="9"/>
      <c r="AQ74043" s="9"/>
    </row>
    <row r="74044" spans="41:43" x14ac:dyDescent="0.3">
      <c r="AO74044" s="9"/>
      <c r="AP74044" s="9"/>
      <c r="AQ74044" s="9"/>
    </row>
    <row r="74045" spans="41:43" x14ac:dyDescent="0.3">
      <c r="AO74045" s="9"/>
      <c r="AP74045" s="9"/>
      <c r="AQ74045" s="9"/>
    </row>
    <row r="74046" spans="41:43" x14ac:dyDescent="0.3">
      <c r="AO74046" s="9"/>
      <c r="AP74046" s="9"/>
      <c r="AQ74046" s="9"/>
    </row>
    <row r="74047" spans="41:43" x14ac:dyDescent="0.3">
      <c r="AO74047" s="9"/>
      <c r="AP74047" s="9"/>
      <c r="AQ74047" s="9"/>
    </row>
    <row r="74048" spans="41:43" x14ac:dyDescent="0.3">
      <c r="AO74048" s="9"/>
      <c r="AP74048" s="9"/>
      <c r="AQ74048" s="9"/>
    </row>
    <row r="74049" spans="41:43" x14ac:dyDescent="0.3">
      <c r="AO74049" s="9"/>
      <c r="AP74049" s="9"/>
      <c r="AQ74049" s="9"/>
    </row>
    <row r="74050" spans="41:43" x14ac:dyDescent="0.3">
      <c r="AO74050" s="9"/>
      <c r="AP74050" s="9"/>
      <c r="AQ74050" s="9"/>
    </row>
    <row r="74051" spans="41:43" x14ac:dyDescent="0.3">
      <c r="AO74051" s="9"/>
      <c r="AP74051" s="9"/>
      <c r="AQ74051" s="9"/>
    </row>
    <row r="74052" spans="41:43" x14ac:dyDescent="0.3">
      <c r="AO74052" s="9"/>
      <c r="AP74052" s="9"/>
      <c r="AQ74052" s="9"/>
    </row>
    <row r="74053" spans="41:43" x14ac:dyDescent="0.3">
      <c r="AO74053" s="9"/>
      <c r="AP74053" s="9"/>
      <c r="AQ74053" s="9"/>
    </row>
    <row r="74054" spans="41:43" x14ac:dyDescent="0.3">
      <c r="AO74054" s="9"/>
      <c r="AP74054" s="9"/>
      <c r="AQ74054" s="9"/>
    </row>
    <row r="74055" spans="41:43" x14ac:dyDescent="0.3">
      <c r="AO74055" s="9"/>
      <c r="AP74055" s="9"/>
      <c r="AQ74055" s="9"/>
    </row>
    <row r="74056" spans="41:43" x14ac:dyDescent="0.3">
      <c r="AO74056" s="9"/>
      <c r="AP74056" s="9"/>
      <c r="AQ74056" s="9"/>
    </row>
    <row r="74057" spans="41:43" x14ac:dyDescent="0.3">
      <c r="AO74057" s="9"/>
      <c r="AP74057" s="9"/>
      <c r="AQ74057" s="9"/>
    </row>
    <row r="74058" spans="41:43" x14ac:dyDescent="0.3">
      <c r="AO74058" s="9"/>
      <c r="AP74058" s="9"/>
      <c r="AQ74058" s="9"/>
    </row>
    <row r="74059" spans="41:43" x14ac:dyDescent="0.3">
      <c r="AO74059" s="9"/>
      <c r="AP74059" s="9"/>
      <c r="AQ74059" s="9"/>
    </row>
    <row r="74060" spans="41:43" x14ac:dyDescent="0.3">
      <c r="AO74060" s="9"/>
      <c r="AP74060" s="9"/>
      <c r="AQ74060" s="9"/>
    </row>
    <row r="74061" spans="41:43" x14ac:dyDescent="0.3">
      <c r="AO74061" s="9"/>
      <c r="AP74061" s="9"/>
      <c r="AQ74061" s="9"/>
    </row>
    <row r="74062" spans="41:43" x14ac:dyDescent="0.3">
      <c r="AO74062" s="9"/>
      <c r="AP74062" s="9"/>
      <c r="AQ74062" s="9"/>
    </row>
    <row r="74063" spans="41:43" x14ac:dyDescent="0.3">
      <c r="AO74063" s="9"/>
      <c r="AP74063" s="9"/>
      <c r="AQ74063" s="9"/>
    </row>
    <row r="74064" spans="41:43" x14ac:dyDescent="0.3">
      <c r="AO74064" s="9"/>
      <c r="AP74064" s="9"/>
      <c r="AQ74064" s="9"/>
    </row>
    <row r="74065" spans="41:43" x14ac:dyDescent="0.3">
      <c r="AO74065" s="9"/>
      <c r="AP74065" s="9"/>
      <c r="AQ74065" s="9"/>
    </row>
    <row r="74066" spans="41:43" x14ac:dyDescent="0.3">
      <c r="AO74066" s="9"/>
      <c r="AP74066" s="9"/>
      <c r="AQ74066" s="9"/>
    </row>
    <row r="74067" spans="41:43" x14ac:dyDescent="0.3">
      <c r="AO74067" s="9"/>
      <c r="AP74067" s="9"/>
      <c r="AQ74067" s="9"/>
    </row>
    <row r="74068" spans="41:43" x14ac:dyDescent="0.3">
      <c r="AO74068" s="9"/>
      <c r="AP74068" s="9"/>
      <c r="AQ74068" s="9"/>
    </row>
    <row r="74069" spans="41:43" x14ac:dyDescent="0.3">
      <c r="AO74069" s="9"/>
      <c r="AP74069" s="9"/>
      <c r="AQ74069" s="9"/>
    </row>
    <row r="74070" spans="41:43" x14ac:dyDescent="0.3">
      <c r="AO74070" s="9"/>
      <c r="AP74070" s="9"/>
      <c r="AQ74070" s="9"/>
    </row>
    <row r="74071" spans="41:43" x14ac:dyDescent="0.3">
      <c r="AO74071" s="9"/>
      <c r="AP74071" s="9"/>
      <c r="AQ74071" s="9"/>
    </row>
    <row r="74072" spans="41:43" x14ac:dyDescent="0.3">
      <c r="AO74072" s="9"/>
      <c r="AP74072" s="9"/>
      <c r="AQ74072" s="9"/>
    </row>
    <row r="74073" spans="41:43" x14ac:dyDescent="0.3">
      <c r="AO74073" s="9"/>
      <c r="AP74073" s="9"/>
      <c r="AQ74073" s="9"/>
    </row>
    <row r="74074" spans="41:43" x14ac:dyDescent="0.3">
      <c r="AO74074" s="9"/>
      <c r="AP74074" s="9"/>
      <c r="AQ74074" s="9"/>
    </row>
    <row r="74075" spans="41:43" x14ac:dyDescent="0.3">
      <c r="AO74075" s="9"/>
      <c r="AP74075" s="9"/>
      <c r="AQ74075" s="9"/>
    </row>
    <row r="74076" spans="41:43" x14ac:dyDescent="0.3">
      <c r="AO74076" s="9"/>
      <c r="AP74076" s="9"/>
      <c r="AQ74076" s="9"/>
    </row>
    <row r="74077" spans="41:43" x14ac:dyDescent="0.3">
      <c r="AO74077" s="9"/>
      <c r="AP74077" s="9"/>
      <c r="AQ74077" s="9"/>
    </row>
    <row r="74078" spans="41:43" x14ac:dyDescent="0.3">
      <c r="AO74078" s="9"/>
      <c r="AP74078" s="9"/>
      <c r="AQ74078" s="9"/>
    </row>
    <row r="74079" spans="41:43" x14ac:dyDescent="0.3">
      <c r="AO74079" s="9"/>
      <c r="AP74079" s="9"/>
      <c r="AQ74079" s="9"/>
    </row>
    <row r="74080" spans="41:43" x14ac:dyDescent="0.3">
      <c r="AO74080" s="9"/>
      <c r="AP74080" s="9"/>
      <c r="AQ74080" s="9"/>
    </row>
    <row r="74081" spans="41:43" x14ac:dyDescent="0.3">
      <c r="AO74081" s="9"/>
      <c r="AP74081" s="9"/>
      <c r="AQ74081" s="9"/>
    </row>
    <row r="74082" spans="41:43" x14ac:dyDescent="0.3">
      <c r="AO74082" s="9"/>
      <c r="AP74082" s="9"/>
      <c r="AQ74082" s="9"/>
    </row>
    <row r="74083" spans="41:43" x14ac:dyDescent="0.3">
      <c r="AO74083" s="9"/>
      <c r="AP74083" s="9"/>
      <c r="AQ74083" s="9"/>
    </row>
    <row r="74084" spans="41:43" x14ac:dyDescent="0.3">
      <c r="AO74084" s="9"/>
      <c r="AP74084" s="9"/>
      <c r="AQ74084" s="9"/>
    </row>
    <row r="74085" spans="41:43" x14ac:dyDescent="0.3">
      <c r="AO74085" s="9"/>
      <c r="AP74085" s="9"/>
      <c r="AQ74085" s="9"/>
    </row>
    <row r="74086" spans="41:43" x14ac:dyDescent="0.3">
      <c r="AO74086" s="9"/>
      <c r="AP74086" s="9"/>
      <c r="AQ74086" s="9"/>
    </row>
    <row r="74087" spans="41:43" x14ac:dyDescent="0.3">
      <c r="AO74087" s="9"/>
      <c r="AP74087" s="9"/>
      <c r="AQ74087" s="9"/>
    </row>
    <row r="74088" spans="41:43" x14ac:dyDescent="0.3">
      <c r="AO74088" s="9"/>
      <c r="AP74088" s="9"/>
      <c r="AQ74088" s="9"/>
    </row>
    <row r="74089" spans="41:43" x14ac:dyDescent="0.3">
      <c r="AO74089" s="9"/>
      <c r="AP74089" s="9"/>
      <c r="AQ74089" s="9"/>
    </row>
    <row r="74090" spans="41:43" x14ac:dyDescent="0.3">
      <c r="AO74090" s="9"/>
      <c r="AP74090" s="9"/>
      <c r="AQ74090" s="9"/>
    </row>
    <row r="74091" spans="41:43" x14ac:dyDescent="0.3">
      <c r="AO74091" s="9"/>
      <c r="AP74091" s="9"/>
      <c r="AQ74091" s="9"/>
    </row>
    <row r="74092" spans="41:43" x14ac:dyDescent="0.3">
      <c r="AO74092" s="9"/>
      <c r="AP74092" s="9"/>
      <c r="AQ74092" s="9"/>
    </row>
    <row r="74093" spans="41:43" x14ac:dyDescent="0.3">
      <c r="AO74093" s="9"/>
      <c r="AP74093" s="9"/>
      <c r="AQ74093" s="9"/>
    </row>
    <row r="74094" spans="41:43" x14ac:dyDescent="0.3">
      <c r="AO74094" s="9"/>
      <c r="AP74094" s="9"/>
      <c r="AQ74094" s="9"/>
    </row>
    <row r="74095" spans="41:43" x14ac:dyDescent="0.3">
      <c r="AO74095" s="9"/>
      <c r="AP74095" s="9"/>
      <c r="AQ74095" s="9"/>
    </row>
    <row r="74096" spans="41:43" x14ac:dyDescent="0.3">
      <c r="AO74096" s="9"/>
      <c r="AP74096" s="9"/>
      <c r="AQ74096" s="9"/>
    </row>
    <row r="74097" spans="41:43" x14ac:dyDescent="0.3">
      <c r="AO74097" s="9"/>
      <c r="AP74097" s="9"/>
      <c r="AQ74097" s="9"/>
    </row>
    <row r="74098" spans="41:43" x14ac:dyDescent="0.3">
      <c r="AO74098" s="9"/>
      <c r="AP74098" s="9"/>
      <c r="AQ74098" s="9"/>
    </row>
    <row r="74099" spans="41:43" x14ac:dyDescent="0.3">
      <c r="AO74099" s="9"/>
      <c r="AP74099" s="9"/>
      <c r="AQ74099" s="9"/>
    </row>
    <row r="74100" spans="41:43" x14ac:dyDescent="0.3">
      <c r="AO74100" s="9"/>
      <c r="AP74100" s="9"/>
      <c r="AQ74100" s="9"/>
    </row>
    <row r="74101" spans="41:43" x14ac:dyDescent="0.3">
      <c r="AO74101" s="9"/>
      <c r="AP74101" s="9"/>
      <c r="AQ74101" s="9"/>
    </row>
    <row r="74102" spans="41:43" x14ac:dyDescent="0.3">
      <c r="AO74102" s="9"/>
      <c r="AP74102" s="9"/>
      <c r="AQ74102" s="9"/>
    </row>
    <row r="74103" spans="41:43" x14ac:dyDescent="0.3">
      <c r="AO74103" s="9"/>
      <c r="AP74103" s="9"/>
      <c r="AQ74103" s="9"/>
    </row>
    <row r="74104" spans="41:43" x14ac:dyDescent="0.3">
      <c r="AO74104" s="9"/>
      <c r="AP74104" s="9"/>
      <c r="AQ74104" s="9"/>
    </row>
    <row r="74105" spans="41:43" x14ac:dyDescent="0.3">
      <c r="AO74105" s="9"/>
      <c r="AP74105" s="9"/>
      <c r="AQ74105" s="9"/>
    </row>
    <row r="74106" spans="41:43" x14ac:dyDescent="0.3">
      <c r="AO74106" s="9"/>
      <c r="AP74106" s="9"/>
      <c r="AQ74106" s="9"/>
    </row>
    <row r="74107" spans="41:43" x14ac:dyDescent="0.3">
      <c r="AO74107" s="9"/>
      <c r="AP74107" s="9"/>
      <c r="AQ74107" s="9"/>
    </row>
    <row r="74108" spans="41:43" x14ac:dyDescent="0.3">
      <c r="AO74108" s="9"/>
      <c r="AP74108" s="9"/>
      <c r="AQ74108" s="9"/>
    </row>
    <row r="74109" spans="41:43" x14ac:dyDescent="0.3">
      <c r="AO74109" s="9"/>
      <c r="AP74109" s="9"/>
      <c r="AQ74109" s="9"/>
    </row>
    <row r="74110" spans="41:43" x14ac:dyDescent="0.3">
      <c r="AO74110" s="9"/>
      <c r="AP74110" s="9"/>
      <c r="AQ74110" s="9"/>
    </row>
    <row r="74111" spans="41:43" x14ac:dyDescent="0.3">
      <c r="AO74111" s="9"/>
      <c r="AP74111" s="9"/>
      <c r="AQ74111" s="9"/>
    </row>
    <row r="74112" spans="41:43" x14ac:dyDescent="0.3">
      <c r="AO74112" s="9"/>
      <c r="AP74112" s="9"/>
      <c r="AQ74112" s="9"/>
    </row>
    <row r="74113" spans="41:43" x14ac:dyDescent="0.3">
      <c r="AO74113" s="9"/>
      <c r="AP74113" s="9"/>
      <c r="AQ74113" s="9"/>
    </row>
    <row r="74114" spans="41:43" x14ac:dyDescent="0.3">
      <c r="AO74114" s="9"/>
      <c r="AP74114" s="9"/>
      <c r="AQ74114" s="9"/>
    </row>
    <row r="74115" spans="41:43" x14ac:dyDescent="0.3">
      <c r="AO74115" s="9"/>
      <c r="AP74115" s="9"/>
      <c r="AQ74115" s="9"/>
    </row>
    <row r="74116" spans="41:43" x14ac:dyDescent="0.3">
      <c r="AO74116" s="9"/>
      <c r="AP74116" s="9"/>
      <c r="AQ74116" s="9"/>
    </row>
    <row r="74117" spans="41:43" x14ac:dyDescent="0.3">
      <c r="AO74117" s="9"/>
      <c r="AP74117" s="9"/>
      <c r="AQ74117" s="9"/>
    </row>
    <row r="74118" spans="41:43" x14ac:dyDescent="0.3">
      <c r="AO74118" s="9"/>
      <c r="AP74118" s="9"/>
      <c r="AQ74118" s="9"/>
    </row>
    <row r="74119" spans="41:43" x14ac:dyDescent="0.3">
      <c r="AO74119" s="9"/>
      <c r="AP74119" s="9"/>
      <c r="AQ74119" s="9"/>
    </row>
    <row r="74120" spans="41:43" x14ac:dyDescent="0.3">
      <c r="AO74120" s="9"/>
      <c r="AP74120" s="9"/>
      <c r="AQ74120" s="9"/>
    </row>
    <row r="74121" spans="41:43" x14ac:dyDescent="0.3">
      <c r="AO74121" s="9"/>
      <c r="AP74121" s="9"/>
      <c r="AQ74121" s="9"/>
    </row>
    <row r="74122" spans="41:43" x14ac:dyDescent="0.3">
      <c r="AO74122" s="9"/>
      <c r="AP74122" s="9"/>
      <c r="AQ74122" s="9"/>
    </row>
    <row r="74123" spans="41:43" x14ac:dyDescent="0.3">
      <c r="AO74123" s="9"/>
      <c r="AP74123" s="9"/>
      <c r="AQ74123" s="9"/>
    </row>
    <row r="74124" spans="41:43" x14ac:dyDescent="0.3">
      <c r="AO74124" s="9"/>
      <c r="AP74124" s="9"/>
      <c r="AQ74124" s="9"/>
    </row>
    <row r="74125" spans="41:43" x14ac:dyDescent="0.3">
      <c r="AO74125" s="9"/>
      <c r="AP74125" s="9"/>
      <c r="AQ74125" s="9"/>
    </row>
    <row r="74126" spans="41:43" x14ac:dyDescent="0.3">
      <c r="AO74126" s="9"/>
      <c r="AP74126" s="9"/>
      <c r="AQ74126" s="9"/>
    </row>
    <row r="74127" spans="41:43" x14ac:dyDescent="0.3">
      <c r="AO74127" s="9"/>
      <c r="AP74127" s="9"/>
      <c r="AQ74127" s="9"/>
    </row>
    <row r="74128" spans="41:43" x14ac:dyDescent="0.3">
      <c r="AO74128" s="9"/>
      <c r="AP74128" s="9"/>
      <c r="AQ74128" s="9"/>
    </row>
    <row r="74129" spans="41:43" x14ac:dyDescent="0.3">
      <c r="AO74129" s="9"/>
      <c r="AP74129" s="9"/>
      <c r="AQ74129" s="9"/>
    </row>
    <row r="74130" spans="41:43" x14ac:dyDescent="0.3">
      <c r="AO74130" s="9"/>
      <c r="AP74130" s="9"/>
      <c r="AQ74130" s="9"/>
    </row>
    <row r="74131" spans="41:43" x14ac:dyDescent="0.3">
      <c r="AO74131" s="9"/>
      <c r="AP74131" s="9"/>
      <c r="AQ74131" s="9"/>
    </row>
    <row r="74132" spans="41:43" x14ac:dyDescent="0.3">
      <c r="AO74132" s="9"/>
      <c r="AP74132" s="9"/>
      <c r="AQ74132" s="9"/>
    </row>
    <row r="74133" spans="41:43" x14ac:dyDescent="0.3">
      <c r="AO74133" s="9"/>
      <c r="AP74133" s="9"/>
      <c r="AQ74133" s="9"/>
    </row>
    <row r="74134" spans="41:43" x14ac:dyDescent="0.3">
      <c r="AO74134" s="9"/>
      <c r="AP74134" s="9"/>
      <c r="AQ74134" s="9"/>
    </row>
    <row r="74135" spans="41:43" x14ac:dyDescent="0.3">
      <c r="AO74135" s="9"/>
      <c r="AP74135" s="9"/>
      <c r="AQ74135" s="9"/>
    </row>
    <row r="74136" spans="41:43" x14ac:dyDescent="0.3">
      <c r="AO74136" s="9"/>
      <c r="AP74136" s="9"/>
      <c r="AQ74136" s="9"/>
    </row>
    <row r="74137" spans="41:43" x14ac:dyDescent="0.3">
      <c r="AO74137" s="9"/>
      <c r="AP74137" s="9"/>
      <c r="AQ74137" s="9"/>
    </row>
    <row r="74138" spans="41:43" x14ac:dyDescent="0.3">
      <c r="AO74138" s="9"/>
      <c r="AP74138" s="9"/>
      <c r="AQ74138" s="9"/>
    </row>
    <row r="74139" spans="41:43" x14ac:dyDescent="0.3">
      <c r="AO74139" s="9"/>
      <c r="AP74139" s="9"/>
      <c r="AQ74139" s="9"/>
    </row>
    <row r="74140" spans="41:43" x14ac:dyDescent="0.3">
      <c r="AO74140" s="9"/>
      <c r="AP74140" s="9"/>
      <c r="AQ74140" s="9"/>
    </row>
    <row r="74141" spans="41:43" x14ac:dyDescent="0.3">
      <c r="AO74141" s="9"/>
      <c r="AP74141" s="9"/>
      <c r="AQ74141" s="9"/>
    </row>
    <row r="74142" spans="41:43" x14ac:dyDescent="0.3">
      <c r="AO74142" s="9"/>
      <c r="AP74142" s="9"/>
      <c r="AQ74142" s="9"/>
    </row>
    <row r="74143" spans="41:43" x14ac:dyDescent="0.3">
      <c r="AO74143" s="9"/>
      <c r="AP74143" s="9"/>
      <c r="AQ74143" s="9"/>
    </row>
    <row r="74144" spans="41:43" x14ac:dyDescent="0.3">
      <c r="AO74144" s="9"/>
      <c r="AP74144" s="9"/>
      <c r="AQ74144" s="9"/>
    </row>
    <row r="74145" spans="41:43" x14ac:dyDescent="0.3">
      <c r="AO74145" s="9"/>
      <c r="AP74145" s="9"/>
      <c r="AQ74145" s="9"/>
    </row>
    <row r="74146" spans="41:43" x14ac:dyDescent="0.3">
      <c r="AO74146" s="9"/>
      <c r="AP74146" s="9"/>
      <c r="AQ74146" s="9"/>
    </row>
    <row r="74147" spans="41:43" x14ac:dyDescent="0.3">
      <c r="AO74147" s="9"/>
      <c r="AP74147" s="9"/>
      <c r="AQ74147" s="9"/>
    </row>
    <row r="74148" spans="41:43" x14ac:dyDescent="0.3">
      <c r="AO74148" s="9"/>
      <c r="AP74148" s="9"/>
      <c r="AQ74148" s="9"/>
    </row>
    <row r="74149" spans="41:43" x14ac:dyDescent="0.3">
      <c r="AO74149" s="9"/>
      <c r="AP74149" s="9"/>
      <c r="AQ74149" s="9"/>
    </row>
    <row r="74150" spans="41:43" x14ac:dyDescent="0.3">
      <c r="AO74150" s="9"/>
      <c r="AP74150" s="9"/>
      <c r="AQ74150" s="9"/>
    </row>
    <row r="74151" spans="41:43" x14ac:dyDescent="0.3">
      <c r="AO74151" s="9"/>
      <c r="AP74151" s="9"/>
      <c r="AQ74151" s="9"/>
    </row>
    <row r="74152" spans="41:43" x14ac:dyDescent="0.3">
      <c r="AO74152" s="9"/>
      <c r="AP74152" s="9"/>
      <c r="AQ74152" s="9"/>
    </row>
    <row r="74153" spans="41:43" x14ac:dyDescent="0.3">
      <c r="AO74153" s="9"/>
      <c r="AP74153" s="9"/>
      <c r="AQ74153" s="9"/>
    </row>
    <row r="74154" spans="41:43" x14ac:dyDescent="0.3">
      <c r="AO74154" s="9"/>
      <c r="AP74154" s="9"/>
      <c r="AQ74154" s="9"/>
    </row>
    <row r="74155" spans="41:43" x14ac:dyDescent="0.3">
      <c r="AO74155" s="9"/>
      <c r="AP74155" s="9"/>
      <c r="AQ74155" s="9"/>
    </row>
    <row r="74156" spans="41:43" x14ac:dyDescent="0.3">
      <c r="AO74156" s="9"/>
      <c r="AP74156" s="9"/>
      <c r="AQ74156" s="9"/>
    </row>
    <row r="74157" spans="41:43" x14ac:dyDescent="0.3">
      <c r="AO74157" s="9"/>
      <c r="AP74157" s="9"/>
      <c r="AQ74157" s="9"/>
    </row>
    <row r="74158" spans="41:43" x14ac:dyDescent="0.3">
      <c r="AO74158" s="9"/>
      <c r="AP74158" s="9"/>
      <c r="AQ74158" s="9"/>
    </row>
    <row r="74159" spans="41:43" x14ac:dyDescent="0.3">
      <c r="AO74159" s="9"/>
      <c r="AP74159" s="9"/>
      <c r="AQ74159" s="9"/>
    </row>
    <row r="74160" spans="41:43" x14ac:dyDescent="0.3">
      <c r="AO74160" s="9"/>
      <c r="AP74160" s="9"/>
      <c r="AQ74160" s="9"/>
    </row>
    <row r="74161" spans="41:43" x14ac:dyDescent="0.3">
      <c r="AO74161" s="9"/>
      <c r="AP74161" s="9"/>
      <c r="AQ74161" s="9"/>
    </row>
    <row r="74162" spans="41:43" x14ac:dyDescent="0.3">
      <c r="AO74162" s="9"/>
      <c r="AP74162" s="9"/>
      <c r="AQ74162" s="9"/>
    </row>
    <row r="74163" spans="41:43" x14ac:dyDescent="0.3">
      <c r="AO74163" s="9"/>
      <c r="AP74163" s="9"/>
      <c r="AQ74163" s="9"/>
    </row>
    <row r="74164" spans="41:43" x14ac:dyDescent="0.3">
      <c r="AO74164" s="9"/>
      <c r="AP74164" s="9"/>
      <c r="AQ74164" s="9"/>
    </row>
    <row r="74165" spans="41:43" x14ac:dyDescent="0.3">
      <c r="AO74165" s="9"/>
      <c r="AP74165" s="9"/>
      <c r="AQ74165" s="9"/>
    </row>
    <row r="74166" spans="41:43" x14ac:dyDescent="0.3">
      <c r="AO74166" s="9"/>
      <c r="AP74166" s="9"/>
      <c r="AQ74166" s="9"/>
    </row>
    <row r="74167" spans="41:43" x14ac:dyDescent="0.3">
      <c r="AO74167" s="9"/>
      <c r="AP74167" s="9"/>
      <c r="AQ74167" s="9"/>
    </row>
    <row r="74168" spans="41:43" x14ac:dyDescent="0.3">
      <c r="AO74168" s="9"/>
      <c r="AP74168" s="9"/>
      <c r="AQ74168" s="9"/>
    </row>
    <row r="74169" spans="41:43" x14ac:dyDescent="0.3">
      <c r="AO74169" s="9"/>
      <c r="AP74169" s="9"/>
      <c r="AQ74169" s="9"/>
    </row>
    <row r="74170" spans="41:43" x14ac:dyDescent="0.3">
      <c r="AO74170" s="9"/>
      <c r="AP74170" s="9"/>
      <c r="AQ74170" s="9"/>
    </row>
    <row r="74171" spans="41:43" x14ac:dyDescent="0.3">
      <c r="AO74171" s="9"/>
      <c r="AP74171" s="9"/>
      <c r="AQ74171" s="9"/>
    </row>
    <row r="74172" spans="41:43" x14ac:dyDescent="0.3">
      <c r="AO74172" s="9"/>
      <c r="AP74172" s="9"/>
      <c r="AQ74172" s="9"/>
    </row>
    <row r="74173" spans="41:43" x14ac:dyDescent="0.3">
      <c r="AO74173" s="9"/>
      <c r="AP74173" s="9"/>
      <c r="AQ74173" s="9"/>
    </row>
    <row r="74174" spans="41:43" x14ac:dyDescent="0.3">
      <c r="AO74174" s="9"/>
      <c r="AP74174" s="9"/>
      <c r="AQ74174" s="9"/>
    </row>
    <row r="74175" spans="41:43" x14ac:dyDescent="0.3">
      <c r="AO74175" s="9"/>
      <c r="AP74175" s="9"/>
      <c r="AQ74175" s="9"/>
    </row>
    <row r="74176" spans="41:43" x14ac:dyDescent="0.3">
      <c r="AO74176" s="9"/>
      <c r="AP74176" s="9"/>
      <c r="AQ74176" s="9"/>
    </row>
    <row r="74177" spans="41:43" x14ac:dyDescent="0.3">
      <c r="AO74177" s="9"/>
      <c r="AP74177" s="9"/>
      <c r="AQ74177" s="9"/>
    </row>
    <row r="74178" spans="41:43" x14ac:dyDescent="0.3">
      <c r="AO74178" s="9"/>
      <c r="AP74178" s="9"/>
      <c r="AQ74178" s="9"/>
    </row>
    <row r="74179" spans="41:43" x14ac:dyDescent="0.3">
      <c r="AO74179" s="9"/>
      <c r="AP74179" s="9"/>
      <c r="AQ74179" s="9"/>
    </row>
    <row r="74180" spans="41:43" x14ac:dyDescent="0.3">
      <c r="AO74180" s="9"/>
      <c r="AP74180" s="9"/>
      <c r="AQ74180" s="9"/>
    </row>
    <row r="74181" spans="41:43" x14ac:dyDescent="0.3">
      <c r="AO74181" s="9"/>
      <c r="AP74181" s="9"/>
      <c r="AQ74181" s="9"/>
    </row>
    <row r="74182" spans="41:43" x14ac:dyDescent="0.3">
      <c r="AO74182" s="9"/>
      <c r="AP74182" s="9"/>
      <c r="AQ74182" s="9"/>
    </row>
    <row r="74183" spans="41:43" x14ac:dyDescent="0.3">
      <c r="AO74183" s="9"/>
      <c r="AP74183" s="9"/>
      <c r="AQ74183" s="9"/>
    </row>
    <row r="74184" spans="41:43" x14ac:dyDescent="0.3">
      <c r="AO74184" s="9"/>
      <c r="AP74184" s="9"/>
      <c r="AQ74184" s="9"/>
    </row>
    <row r="74185" spans="41:43" x14ac:dyDescent="0.3">
      <c r="AO74185" s="9"/>
      <c r="AP74185" s="9"/>
      <c r="AQ74185" s="9"/>
    </row>
    <row r="74186" spans="41:43" x14ac:dyDescent="0.3">
      <c r="AO74186" s="9"/>
      <c r="AP74186" s="9"/>
      <c r="AQ74186" s="9"/>
    </row>
    <row r="74187" spans="41:43" x14ac:dyDescent="0.3">
      <c r="AO74187" s="9"/>
      <c r="AP74187" s="9"/>
      <c r="AQ74187" s="9"/>
    </row>
    <row r="74188" spans="41:43" x14ac:dyDescent="0.3">
      <c r="AO74188" s="9"/>
      <c r="AP74188" s="9"/>
      <c r="AQ74188" s="9"/>
    </row>
    <row r="74189" spans="41:43" x14ac:dyDescent="0.3">
      <c r="AO74189" s="9"/>
      <c r="AP74189" s="9"/>
      <c r="AQ74189" s="9"/>
    </row>
    <row r="74190" spans="41:43" x14ac:dyDescent="0.3">
      <c r="AO74190" s="9"/>
      <c r="AP74190" s="9"/>
      <c r="AQ74190" s="9"/>
    </row>
    <row r="74191" spans="41:43" x14ac:dyDescent="0.3">
      <c r="AO74191" s="9"/>
      <c r="AP74191" s="9"/>
      <c r="AQ74191" s="9"/>
    </row>
    <row r="74192" spans="41:43" x14ac:dyDescent="0.3">
      <c r="AO74192" s="9"/>
      <c r="AP74192" s="9"/>
      <c r="AQ74192" s="9"/>
    </row>
    <row r="74193" spans="41:43" x14ac:dyDescent="0.3">
      <c r="AO74193" s="9"/>
      <c r="AP74193" s="9"/>
      <c r="AQ74193" s="9"/>
    </row>
    <row r="74194" spans="41:43" x14ac:dyDescent="0.3">
      <c r="AO74194" s="9"/>
      <c r="AP74194" s="9"/>
      <c r="AQ74194" s="9"/>
    </row>
    <row r="74195" spans="41:43" x14ac:dyDescent="0.3">
      <c r="AO74195" s="9"/>
      <c r="AP74195" s="9"/>
      <c r="AQ74195" s="9"/>
    </row>
    <row r="74196" spans="41:43" x14ac:dyDescent="0.3">
      <c r="AO74196" s="9"/>
      <c r="AP74196" s="9"/>
      <c r="AQ74196" s="9"/>
    </row>
    <row r="74197" spans="41:43" x14ac:dyDescent="0.3">
      <c r="AO74197" s="9"/>
      <c r="AP74197" s="9"/>
      <c r="AQ74197" s="9"/>
    </row>
    <row r="74198" spans="41:43" x14ac:dyDescent="0.3">
      <c r="AO74198" s="9"/>
      <c r="AP74198" s="9"/>
      <c r="AQ74198" s="9"/>
    </row>
    <row r="74199" spans="41:43" x14ac:dyDescent="0.3">
      <c r="AO74199" s="9"/>
      <c r="AP74199" s="9"/>
      <c r="AQ74199" s="9"/>
    </row>
    <row r="74200" spans="41:43" x14ac:dyDescent="0.3">
      <c r="AO74200" s="9"/>
      <c r="AP74200" s="9"/>
      <c r="AQ74200" s="9"/>
    </row>
    <row r="74201" spans="41:43" x14ac:dyDescent="0.3">
      <c r="AO74201" s="9"/>
      <c r="AP74201" s="9"/>
      <c r="AQ74201" s="9"/>
    </row>
    <row r="74202" spans="41:43" x14ac:dyDescent="0.3">
      <c r="AO74202" s="9"/>
      <c r="AP74202" s="9"/>
      <c r="AQ74202" s="9"/>
    </row>
    <row r="74203" spans="41:43" x14ac:dyDescent="0.3">
      <c r="AO74203" s="9"/>
      <c r="AP74203" s="9"/>
      <c r="AQ74203" s="9"/>
    </row>
    <row r="74204" spans="41:43" x14ac:dyDescent="0.3">
      <c r="AO74204" s="9"/>
      <c r="AP74204" s="9"/>
      <c r="AQ74204" s="9"/>
    </row>
    <row r="74205" spans="41:43" x14ac:dyDescent="0.3">
      <c r="AO74205" s="9"/>
      <c r="AP74205" s="9"/>
      <c r="AQ74205" s="9"/>
    </row>
    <row r="74206" spans="41:43" x14ac:dyDescent="0.3">
      <c r="AO74206" s="9"/>
      <c r="AP74206" s="9"/>
      <c r="AQ74206" s="9"/>
    </row>
    <row r="74207" spans="41:43" x14ac:dyDescent="0.3">
      <c r="AO74207" s="9"/>
      <c r="AP74207" s="9"/>
      <c r="AQ74207" s="9"/>
    </row>
    <row r="74208" spans="41:43" x14ac:dyDescent="0.3">
      <c r="AO74208" s="9"/>
      <c r="AP74208" s="9"/>
      <c r="AQ74208" s="9"/>
    </row>
    <row r="74209" spans="41:43" x14ac:dyDescent="0.3">
      <c r="AO74209" s="9"/>
      <c r="AP74209" s="9"/>
      <c r="AQ74209" s="9"/>
    </row>
    <row r="74210" spans="41:43" x14ac:dyDescent="0.3">
      <c r="AO74210" s="9"/>
      <c r="AP74210" s="9"/>
      <c r="AQ74210" s="9"/>
    </row>
    <row r="74211" spans="41:43" x14ac:dyDescent="0.3">
      <c r="AO74211" s="9"/>
      <c r="AP74211" s="9"/>
      <c r="AQ74211" s="9"/>
    </row>
    <row r="74212" spans="41:43" x14ac:dyDescent="0.3">
      <c r="AO74212" s="9"/>
      <c r="AP74212" s="9"/>
      <c r="AQ74212" s="9"/>
    </row>
    <row r="74213" spans="41:43" x14ac:dyDescent="0.3">
      <c r="AO74213" s="9"/>
      <c r="AP74213" s="9"/>
      <c r="AQ74213" s="9"/>
    </row>
    <row r="74214" spans="41:43" x14ac:dyDescent="0.3">
      <c r="AO74214" s="9"/>
      <c r="AP74214" s="9"/>
      <c r="AQ74214" s="9"/>
    </row>
    <row r="74215" spans="41:43" x14ac:dyDescent="0.3">
      <c r="AO74215" s="9"/>
      <c r="AP74215" s="9"/>
      <c r="AQ74215" s="9"/>
    </row>
    <row r="74216" spans="41:43" x14ac:dyDescent="0.3">
      <c r="AO74216" s="9"/>
      <c r="AP74216" s="9"/>
      <c r="AQ74216" s="9"/>
    </row>
    <row r="74217" spans="41:43" x14ac:dyDescent="0.3">
      <c r="AO74217" s="9"/>
      <c r="AP74217" s="9"/>
      <c r="AQ74217" s="9"/>
    </row>
    <row r="74218" spans="41:43" x14ac:dyDescent="0.3">
      <c r="AO74218" s="9"/>
      <c r="AP74218" s="9"/>
      <c r="AQ74218" s="9"/>
    </row>
    <row r="74219" spans="41:43" x14ac:dyDescent="0.3">
      <c r="AO74219" s="9"/>
      <c r="AP74219" s="9"/>
      <c r="AQ74219" s="9"/>
    </row>
    <row r="74220" spans="41:43" x14ac:dyDescent="0.3">
      <c r="AO74220" s="9"/>
      <c r="AP74220" s="9"/>
      <c r="AQ74220" s="9"/>
    </row>
    <row r="74221" spans="41:43" x14ac:dyDescent="0.3">
      <c r="AO74221" s="9"/>
      <c r="AP74221" s="9"/>
      <c r="AQ74221" s="9"/>
    </row>
    <row r="74222" spans="41:43" x14ac:dyDescent="0.3">
      <c r="AO74222" s="9"/>
      <c r="AP74222" s="9"/>
      <c r="AQ74222" s="9"/>
    </row>
    <row r="74223" spans="41:43" x14ac:dyDescent="0.3">
      <c r="AO74223" s="9"/>
      <c r="AP74223" s="9"/>
      <c r="AQ74223" s="9"/>
    </row>
    <row r="74224" spans="41:43" x14ac:dyDescent="0.3">
      <c r="AO74224" s="9"/>
      <c r="AP74224" s="9"/>
      <c r="AQ74224" s="9"/>
    </row>
    <row r="74225" spans="41:43" x14ac:dyDescent="0.3">
      <c r="AO74225" s="9"/>
      <c r="AP74225" s="9"/>
      <c r="AQ74225" s="9"/>
    </row>
    <row r="74226" spans="41:43" x14ac:dyDescent="0.3">
      <c r="AO74226" s="9"/>
      <c r="AP74226" s="9"/>
      <c r="AQ74226" s="9"/>
    </row>
    <row r="74227" spans="41:43" x14ac:dyDescent="0.3">
      <c r="AO74227" s="9"/>
      <c r="AP74227" s="9"/>
      <c r="AQ74227" s="9"/>
    </row>
    <row r="74228" spans="41:43" x14ac:dyDescent="0.3">
      <c r="AO74228" s="9"/>
      <c r="AP74228" s="9"/>
      <c r="AQ74228" s="9"/>
    </row>
    <row r="74229" spans="41:43" x14ac:dyDescent="0.3">
      <c r="AO74229" s="9"/>
      <c r="AP74229" s="9"/>
      <c r="AQ74229" s="9"/>
    </row>
    <row r="74230" spans="41:43" x14ac:dyDescent="0.3">
      <c r="AO74230" s="9"/>
      <c r="AP74230" s="9"/>
      <c r="AQ74230" s="9"/>
    </row>
    <row r="74231" spans="41:43" x14ac:dyDescent="0.3">
      <c r="AO74231" s="9"/>
      <c r="AP74231" s="9"/>
      <c r="AQ74231" s="9"/>
    </row>
    <row r="74232" spans="41:43" x14ac:dyDescent="0.3">
      <c r="AO74232" s="9"/>
      <c r="AP74232" s="9"/>
      <c r="AQ74232" s="9"/>
    </row>
    <row r="74233" spans="41:43" x14ac:dyDescent="0.3">
      <c r="AO74233" s="9"/>
      <c r="AP74233" s="9"/>
      <c r="AQ74233" s="9"/>
    </row>
    <row r="74234" spans="41:43" x14ac:dyDescent="0.3">
      <c r="AO74234" s="9"/>
      <c r="AP74234" s="9"/>
      <c r="AQ74234" s="9"/>
    </row>
    <row r="74235" spans="41:43" x14ac:dyDescent="0.3">
      <c r="AO74235" s="9"/>
      <c r="AP74235" s="9"/>
      <c r="AQ74235" s="9"/>
    </row>
    <row r="74236" spans="41:43" x14ac:dyDescent="0.3">
      <c r="AO74236" s="9"/>
      <c r="AP74236" s="9"/>
      <c r="AQ74236" s="9"/>
    </row>
    <row r="74237" spans="41:43" x14ac:dyDescent="0.3">
      <c r="AO74237" s="9"/>
      <c r="AP74237" s="9"/>
      <c r="AQ74237" s="9"/>
    </row>
    <row r="74238" spans="41:43" x14ac:dyDescent="0.3">
      <c r="AO74238" s="9"/>
      <c r="AP74238" s="9"/>
      <c r="AQ74238" s="9"/>
    </row>
    <row r="74239" spans="41:43" x14ac:dyDescent="0.3">
      <c r="AO74239" s="9"/>
      <c r="AP74239" s="9"/>
      <c r="AQ74239" s="9"/>
    </row>
    <row r="74240" spans="41:43" x14ac:dyDescent="0.3">
      <c r="AO74240" s="9"/>
      <c r="AP74240" s="9"/>
      <c r="AQ74240" s="9"/>
    </row>
    <row r="74241" spans="41:43" x14ac:dyDescent="0.3">
      <c r="AO74241" s="9"/>
      <c r="AP74241" s="9"/>
      <c r="AQ74241" s="9"/>
    </row>
    <row r="74242" spans="41:43" x14ac:dyDescent="0.3">
      <c r="AO74242" s="9"/>
      <c r="AP74242" s="9"/>
      <c r="AQ74242" s="9"/>
    </row>
    <row r="74243" spans="41:43" x14ac:dyDescent="0.3">
      <c r="AO74243" s="9"/>
      <c r="AP74243" s="9"/>
      <c r="AQ74243" s="9"/>
    </row>
    <row r="74244" spans="41:43" x14ac:dyDescent="0.3">
      <c r="AO74244" s="9"/>
      <c r="AP74244" s="9"/>
      <c r="AQ74244" s="9"/>
    </row>
    <row r="74245" spans="41:43" x14ac:dyDescent="0.3">
      <c r="AO74245" s="9"/>
      <c r="AP74245" s="9"/>
      <c r="AQ74245" s="9"/>
    </row>
    <row r="74246" spans="41:43" x14ac:dyDescent="0.3">
      <c r="AO74246" s="9"/>
      <c r="AP74246" s="9"/>
      <c r="AQ74246" s="9"/>
    </row>
    <row r="74247" spans="41:43" x14ac:dyDescent="0.3">
      <c r="AO74247" s="9"/>
      <c r="AP74247" s="9"/>
      <c r="AQ74247" s="9"/>
    </row>
    <row r="74248" spans="41:43" x14ac:dyDescent="0.3">
      <c r="AO74248" s="9"/>
      <c r="AP74248" s="9"/>
      <c r="AQ74248" s="9"/>
    </row>
    <row r="74249" spans="41:43" x14ac:dyDescent="0.3">
      <c r="AO74249" s="9"/>
      <c r="AP74249" s="9"/>
      <c r="AQ74249" s="9"/>
    </row>
    <row r="74250" spans="41:43" x14ac:dyDescent="0.3">
      <c r="AO74250" s="9"/>
      <c r="AP74250" s="9"/>
      <c r="AQ74250" s="9"/>
    </row>
    <row r="74251" spans="41:43" x14ac:dyDescent="0.3">
      <c r="AO74251" s="9"/>
      <c r="AP74251" s="9"/>
      <c r="AQ74251" s="9"/>
    </row>
    <row r="74252" spans="41:43" x14ac:dyDescent="0.3">
      <c r="AO74252" s="9"/>
      <c r="AP74252" s="9"/>
      <c r="AQ74252" s="9"/>
    </row>
    <row r="74253" spans="41:43" x14ac:dyDescent="0.3">
      <c r="AO74253" s="9"/>
      <c r="AP74253" s="9"/>
      <c r="AQ74253" s="9"/>
    </row>
    <row r="74254" spans="41:43" x14ac:dyDescent="0.3">
      <c r="AO74254" s="9"/>
      <c r="AP74254" s="9"/>
      <c r="AQ74254" s="9"/>
    </row>
    <row r="74255" spans="41:43" x14ac:dyDescent="0.3">
      <c r="AO74255" s="9"/>
      <c r="AP74255" s="9"/>
      <c r="AQ74255" s="9"/>
    </row>
    <row r="74256" spans="41:43" x14ac:dyDescent="0.3">
      <c r="AO74256" s="9"/>
      <c r="AP74256" s="9"/>
      <c r="AQ74256" s="9"/>
    </row>
    <row r="74257" spans="41:43" x14ac:dyDescent="0.3">
      <c r="AO74257" s="9"/>
      <c r="AP74257" s="9"/>
      <c r="AQ74257" s="9"/>
    </row>
    <row r="74258" spans="41:43" x14ac:dyDescent="0.3">
      <c r="AO74258" s="9"/>
      <c r="AP74258" s="9"/>
      <c r="AQ74258" s="9"/>
    </row>
    <row r="74259" spans="41:43" x14ac:dyDescent="0.3">
      <c r="AO74259" s="9"/>
      <c r="AP74259" s="9"/>
      <c r="AQ74259" s="9"/>
    </row>
    <row r="74260" spans="41:43" x14ac:dyDescent="0.3">
      <c r="AO74260" s="9"/>
      <c r="AP74260" s="9"/>
      <c r="AQ74260" s="9"/>
    </row>
    <row r="74261" spans="41:43" x14ac:dyDescent="0.3">
      <c r="AO74261" s="9"/>
      <c r="AP74261" s="9"/>
      <c r="AQ74261" s="9"/>
    </row>
    <row r="74262" spans="41:43" x14ac:dyDescent="0.3">
      <c r="AO74262" s="9"/>
      <c r="AP74262" s="9"/>
      <c r="AQ74262" s="9"/>
    </row>
    <row r="74263" spans="41:43" x14ac:dyDescent="0.3">
      <c r="AO74263" s="9"/>
      <c r="AP74263" s="9"/>
      <c r="AQ74263" s="9"/>
    </row>
    <row r="74264" spans="41:43" x14ac:dyDescent="0.3">
      <c r="AO74264" s="9"/>
      <c r="AP74264" s="9"/>
      <c r="AQ74264" s="9"/>
    </row>
    <row r="74265" spans="41:43" x14ac:dyDescent="0.3">
      <c r="AO74265" s="9"/>
      <c r="AP74265" s="9"/>
      <c r="AQ74265" s="9"/>
    </row>
    <row r="74266" spans="41:43" x14ac:dyDescent="0.3">
      <c r="AO74266" s="9"/>
      <c r="AP74266" s="9"/>
      <c r="AQ74266" s="9"/>
    </row>
    <row r="74267" spans="41:43" x14ac:dyDescent="0.3">
      <c r="AO74267" s="9"/>
      <c r="AP74267" s="9"/>
      <c r="AQ74267" s="9"/>
    </row>
    <row r="74268" spans="41:43" x14ac:dyDescent="0.3">
      <c r="AO74268" s="9"/>
      <c r="AP74268" s="9"/>
      <c r="AQ74268" s="9"/>
    </row>
    <row r="74269" spans="41:43" x14ac:dyDescent="0.3">
      <c r="AO74269" s="9"/>
      <c r="AP74269" s="9"/>
      <c r="AQ74269" s="9"/>
    </row>
    <row r="74270" spans="41:43" x14ac:dyDescent="0.3">
      <c r="AO74270" s="9"/>
      <c r="AP74270" s="9"/>
      <c r="AQ74270" s="9"/>
    </row>
    <row r="74271" spans="41:43" x14ac:dyDescent="0.3">
      <c r="AO74271" s="9"/>
      <c r="AP74271" s="9"/>
      <c r="AQ74271" s="9"/>
    </row>
    <row r="74272" spans="41:43" x14ac:dyDescent="0.3">
      <c r="AO74272" s="9"/>
      <c r="AP74272" s="9"/>
      <c r="AQ74272" s="9"/>
    </row>
    <row r="74273" spans="41:43" x14ac:dyDescent="0.3">
      <c r="AO74273" s="9"/>
      <c r="AP74273" s="9"/>
      <c r="AQ74273" s="9"/>
    </row>
    <row r="74274" spans="41:43" x14ac:dyDescent="0.3">
      <c r="AO74274" s="9"/>
      <c r="AP74274" s="9"/>
      <c r="AQ74274" s="9"/>
    </row>
    <row r="74275" spans="41:43" x14ac:dyDescent="0.3">
      <c r="AO74275" s="9"/>
      <c r="AP74275" s="9"/>
      <c r="AQ74275" s="9"/>
    </row>
    <row r="74276" spans="41:43" x14ac:dyDescent="0.3">
      <c r="AO74276" s="9"/>
      <c r="AP74276" s="9"/>
      <c r="AQ74276" s="9"/>
    </row>
    <row r="74277" spans="41:43" x14ac:dyDescent="0.3">
      <c r="AO74277" s="9"/>
      <c r="AP74277" s="9"/>
      <c r="AQ74277" s="9"/>
    </row>
    <row r="74278" spans="41:43" x14ac:dyDescent="0.3">
      <c r="AO74278" s="9"/>
      <c r="AP74278" s="9"/>
      <c r="AQ74278" s="9"/>
    </row>
    <row r="74279" spans="41:43" x14ac:dyDescent="0.3">
      <c r="AO74279" s="9"/>
      <c r="AP74279" s="9"/>
      <c r="AQ74279" s="9"/>
    </row>
    <row r="74280" spans="41:43" x14ac:dyDescent="0.3">
      <c r="AO74280" s="9"/>
      <c r="AP74280" s="9"/>
      <c r="AQ74280" s="9"/>
    </row>
    <row r="74281" spans="41:43" x14ac:dyDescent="0.3">
      <c r="AO74281" s="9"/>
      <c r="AP74281" s="9"/>
      <c r="AQ74281" s="9"/>
    </row>
    <row r="74282" spans="41:43" x14ac:dyDescent="0.3">
      <c r="AO74282" s="9"/>
      <c r="AP74282" s="9"/>
      <c r="AQ74282" s="9"/>
    </row>
    <row r="74283" spans="41:43" x14ac:dyDescent="0.3">
      <c r="AO74283" s="9"/>
      <c r="AP74283" s="9"/>
      <c r="AQ74283" s="9"/>
    </row>
    <row r="74284" spans="41:43" x14ac:dyDescent="0.3">
      <c r="AO74284" s="9"/>
      <c r="AP74284" s="9"/>
      <c r="AQ74284" s="9"/>
    </row>
    <row r="74285" spans="41:43" x14ac:dyDescent="0.3">
      <c r="AO74285" s="9"/>
      <c r="AP74285" s="9"/>
      <c r="AQ74285" s="9"/>
    </row>
    <row r="74286" spans="41:43" x14ac:dyDescent="0.3">
      <c r="AO74286" s="9"/>
      <c r="AP74286" s="9"/>
      <c r="AQ74286" s="9"/>
    </row>
    <row r="74287" spans="41:43" x14ac:dyDescent="0.3">
      <c r="AO74287" s="9"/>
      <c r="AP74287" s="9"/>
      <c r="AQ74287" s="9"/>
    </row>
    <row r="74288" spans="41:43" x14ac:dyDescent="0.3">
      <c r="AO74288" s="9"/>
      <c r="AP74288" s="9"/>
      <c r="AQ74288" s="9"/>
    </row>
    <row r="74289" spans="41:43" x14ac:dyDescent="0.3">
      <c r="AO74289" s="9"/>
      <c r="AP74289" s="9"/>
      <c r="AQ74289" s="9"/>
    </row>
    <row r="74290" spans="41:43" x14ac:dyDescent="0.3">
      <c r="AO74290" s="9"/>
      <c r="AP74290" s="9"/>
      <c r="AQ74290" s="9"/>
    </row>
    <row r="74291" spans="41:43" x14ac:dyDescent="0.3">
      <c r="AO74291" s="9"/>
      <c r="AP74291" s="9"/>
      <c r="AQ74291" s="9"/>
    </row>
    <row r="74292" spans="41:43" x14ac:dyDescent="0.3">
      <c r="AO74292" s="9"/>
      <c r="AP74292" s="9"/>
      <c r="AQ74292" s="9"/>
    </row>
    <row r="74293" spans="41:43" x14ac:dyDescent="0.3">
      <c r="AO74293" s="9"/>
      <c r="AP74293" s="9"/>
      <c r="AQ74293" s="9"/>
    </row>
    <row r="74294" spans="41:43" x14ac:dyDescent="0.3">
      <c r="AO74294" s="9"/>
      <c r="AP74294" s="9"/>
      <c r="AQ74294" s="9"/>
    </row>
    <row r="74295" spans="41:43" x14ac:dyDescent="0.3">
      <c r="AO74295" s="9"/>
      <c r="AP74295" s="9"/>
      <c r="AQ74295" s="9"/>
    </row>
    <row r="74296" spans="41:43" x14ac:dyDescent="0.3">
      <c r="AO74296" s="9"/>
      <c r="AP74296" s="9"/>
      <c r="AQ74296" s="9"/>
    </row>
    <row r="74297" spans="41:43" x14ac:dyDescent="0.3">
      <c r="AO74297" s="9"/>
      <c r="AP74297" s="9"/>
      <c r="AQ74297" s="9"/>
    </row>
    <row r="74298" spans="41:43" x14ac:dyDescent="0.3">
      <c r="AO74298" s="9"/>
      <c r="AP74298" s="9"/>
      <c r="AQ74298" s="9"/>
    </row>
    <row r="74299" spans="41:43" x14ac:dyDescent="0.3">
      <c r="AO74299" s="9"/>
      <c r="AP74299" s="9"/>
      <c r="AQ74299" s="9"/>
    </row>
    <row r="74300" spans="41:43" x14ac:dyDescent="0.3">
      <c r="AO74300" s="9"/>
      <c r="AP74300" s="9"/>
      <c r="AQ74300" s="9"/>
    </row>
    <row r="74301" spans="41:43" x14ac:dyDescent="0.3">
      <c r="AO74301" s="9"/>
      <c r="AP74301" s="9"/>
      <c r="AQ74301" s="9"/>
    </row>
    <row r="74302" spans="41:43" x14ac:dyDescent="0.3">
      <c r="AO74302" s="9"/>
      <c r="AP74302" s="9"/>
      <c r="AQ74302" s="9"/>
    </row>
    <row r="74303" spans="41:43" x14ac:dyDescent="0.3">
      <c r="AO74303" s="9"/>
      <c r="AP74303" s="9"/>
      <c r="AQ74303" s="9"/>
    </row>
    <row r="74304" spans="41:43" x14ac:dyDescent="0.3">
      <c r="AO74304" s="9"/>
      <c r="AP74304" s="9"/>
      <c r="AQ74304" s="9"/>
    </row>
    <row r="74305" spans="41:43" x14ac:dyDescent="0.3">
      <c r="AO74305" s="9"/>
      <c r="AP74305" s="9"/>
      <c r="AQ74305" s="9"/>
    </row>
    <row r="74306" spans="41:43" x14ac:dyDescent="0.3">
      <c r="AO74306" s="9"/>
      <c r="AP74306" s="9"/>
      <c r="AQ74306" s="9"/>
    </row>
    <row r="74307" spans="41:43" x14ac:dyDescent="0.3">
      <c r="AO74307" s="9"/>
      <c r="AP74307" s="9"/>
      <c r="AQ74307" s="9"/>
    </row>
    <row r="74308" spans="41:43" x14ac:dyDescent="0.3">
      <c r="AO74308" s="9"/>
      <c r="AP74308" s="9"/>
      <c r="AQ74308" s="9"/>
    </row>
    <row r="74309" spans="41:43" x14ac:dyDescent="0.3">
      <c r="AO74309" s="9"/>
      <c r="AP74309" s="9"/>
      <c r="AQ74309" s="9"/>
    </row>
    <row r="74310" spans="41:43" x14ac:dyDescent="0.3">
      <c r="AO74310" s="9"/>
      <c r="AP74310" s="9"/>
      <c r="AQ74310" s="9"/>
    </row>
    <row r="74311" spans="41:43" x14ac:dyDescent="0.3">
      <c r="AO74311" s="9"/>
      <c r="AP74311" s="9"/>
      <c r="AQ74311" s="9"/>
    </row>
    <row r="74312" spans="41:43" x14ac:dyDescent="0.3">
      <c r="AO74312" s="9"/>
      <c r="AP74312" s="9"/>
      <c r="AQ74312" s="9"/>
    </row>
    <row r="74313" spans="41:43" x14ac:dyDescent="0.3">
      <c r="AO74313" s="9"/>
      <c r="AP74313" s="9"/>
      <c r="AQ74313" s="9"/>
    </row>
    <row r="74314" spans="41:43" x14ac:dyDescent="0.3">
      <c r="AO74314" s="9"/>
      <c r="AP74314" s="9"/>
      <c r="AQ74314" s="9"/>
    </row>
    <row r="74315" spans="41:43" x14ac:dyDescent="0.3">
      <c r="AO74315" s="9"/>
      <c r="AP74315" s="9"/>
      <c r="AQ74315" s="9"/>
    </row>
    <row r="74316" spans="41:43" x14ac:dyDescent="0.3">
      <c r="AO74316" s="9"/>
      <c r="AP74316" s="9"/>
      <c r="AQ74316" s="9"/>
    </row>
    <row r="74317" spans="41:43" x14ac:dyDescent="0.3">
      <c r="AO74317" s="9"/>
      <c r="AP74317" s="9"/>
      <c r="AQ74317" s="9"/>
    </row>
    <row r="74318" spans="41:43" x14ac:dyDescent="0.3">
      <c r="AO74318" s="9"/>
      <c r="AP74318" s="9"/>
      <c r="AQ74318" s="9"/>
    </row>
    <row r="74319" spans="41:43" x14ac:dyDescent="0.3">
      <c r="AO74319" s="9"/>
      <c r="AP74319" s="9"/>
      <c r="AQ74319" s="9"/>
    </row>
    <row r="74320" spans="41:43" x14ac:dyDescent="0.3">
      <c r="AO74320" s="9"/>
      <c r="AP74320" s="9"/>
      <c r="AQ74320" s="9"/>
    </row>
    <row r="74321" spans="41:43" x14ac:dyDescent="0.3">
      <c r="AO74321" s="9"/>
      <c r="AP74321" s="9"/>
      <c r="AQ74321" s="9"/>
    </row>
    <row r="74322" spans="41:43" x14ac:dyDescent="0.3">
      <c r="AO74322" s="9"/>
      <c r="AP74322" s="9"/>
      <c r="AQ74322" s="9"/>
    </row>
    <row r="74323" spans="41:43" x14ac:dyDescent="0.3">
      <c r="AO74323" s="9"/>
      <c r="AP74323" s="9"/>
      <c r="AQ74323" s="9"/>
    </row>
    <row r="74324" spans="41:43" x14ac:dyDescent="0.3">
      <c r="AO74324" s="9"/>
      <c r="AP74324" s="9"/>
      <c r="AQ74324" s="9"/>
    </row>
    <row r="74325" spans="41:43" x14ac:dyDescent="0.3">
      <c r="AO74325" s="9"/>
      <c r="AP74325" s="9"/>
      <c r="AQ74325" s="9"/>
    </row>
    <row r="74326" spans="41:43" x14ac:dyDescent="0.3">
      <c r="AO74326" s="9"/>
      <c r="AP74326" s="9"/>
      <c r="AQ74326" s="9"/>
    </row>
    <row r="74327" spans="41:43" x14ac:dyDescent="0.3">
      <c r="AO74327" s="9"/>
      <c r="AP74327" s="9"/>
      <c r="AQ74327" s="9"/>
    </row>
    <row r="74328" spans="41:43" x14ac:dyDescent="0.3">
      <c r="AO74328" s="9"/>
      <c r="AP74328" s="9"/>
      <c r="AQ74328" s="9"/>
    </row>
    <row r="74329" spans="41:43" x14ac:dyDescent="0.3">
      <c r="AO74329" s="9"/>
      <c r="AP74329" s="9"/>
      <c r="AQ74329" s="9"/>
    </row>
    <row r="74330" spans="41:43" x14ac:dyDescent="0.3">
      <c r="AO74330" s="9"/>
      <c r="AP74330" s="9"/>
      <c r="AQ74330" s="9"/>
    </row>
    <row r="74331" spans="41:43" x14ac:dyDescent="0.3">
      <c r="AO74331" s="9"/>
      <c r="AP74331" s="9"/>
      <c r="AQ74331" s="9"/>
    </row>
    <row r="74332" spans="41:43" x14ac:dyDescent="0.3">
      <c r="AO74332" s="9"/>
      <c r="AP74332" s="9"/>
      <c r="AQ74332" s="9"/>
    </row>
    <row r="74333" spans="41:43" x14ac:dyDescent="0.3">
      <c r="AO74333" s="9"/>
      <c r="AP74333" s="9"/>
      <c r="AQ74333" s="9"/>
    </row>
    <row r="74334" spans="41:43" x14ac:dyDescent="0.3">
      <c r="AO74334" s="9"/>
      <c r="AP74334" s="9"/>
      <c r="AQ74334" s="9"/>
    </row>
    <row r="74335" spans="41:43" x14ac:dyDescent="0.3">
      <c r="AO74335" s="9"/>
      <c r="AP74335" s="9"/>
      <c r="AQ74335" s="9"/>
    </row>
    <row r="74336" spans="41:43" x14ac:dyDescent="0.3">
      <c r="AO74336" s="9"/>
      <c r="AP74336" s="9"/>
      <c r="AQ74336" s="9"/>
    </row>
    <row r="74337" spans="41:43" x14ac:dyDescent="0.3">
      <c r="AO74337" s="9"/>
      <c r="AP74337" s="9"/>
      <c r="AQ74337" s="9"/>
    </row>
    <row r="74338" spans="41:43" x14ac:dyDescent="0.3">
      <c r="AO74338" s="9"/>
      <c r="AP74338" s="9"/>
      <c r="AQ74338" s="9"/>
    </row>
    <row r="74339" spans="41:43" x14ac:dyDescent="0.3">
      <c r="AO74339" s="9"/>
      <c r="AP74339" s="9"/>
      <c r="AQ74339" s="9"/>
    </row>
    <row r="74340" spans="41:43" x14ac:dyDescent="0.3">
      <c r="AO74340" s="9"/>
      <c r="AP74340" s="9"/>
      <c r="AQ74340" s="9"/>
    </row>
    <row r="74341" spans="41:43" x14ac:dyDescent="0.3">
      <c r="AO74341" s="9"/>
      <c r="AP74341" s="9"/>
      <c r="AQ74341" s="9"/>
    </row>
    <row r="74342" spans="41:43" x14ac:dyDescent="0.3">
      <c r="AO74342" s="9"/>
      <c r="AP74342" s="9"/>
      <c r="AQ74342" s="9"/>
    </row>
    <row r="74343" spans="41:43" x14ac:dyDescent="0.3">
      <c r="AO74343" s="9"/>
      <c r="AP74343" s="9"/>
      <c r="AQ74343" s="9"/>
    </row>
    <row r="74344" spans="41:43" x14ac:dyDescent="0.3">
      <c r="AO74344" s="9"/>
      <c r="AP74344" s="9"/>
      <c r="AQ74344" s="9"/>
    </row>
    <row r="74345" spans="41:43" x14ac:dyDescent="0.3">
      <c r="AO74345" s="9"/>
      <c r="AP74345" s="9"/>
      <c r="AQ74345" s="9"/>
    </row>
    <row r="74346" spans="41:43" x14ac:dyDescent="0.3">
      <c r="AO74346" s="9"/>
      <c r="AP74346" s="9"/>
      <c r="AQ74346" s="9"/>
    </row>
    <row r="74347" spans="41:43" x14ac:dyDescent="0.3">
      <c r="AO74347" s="9"/>
      <c r="AP74347" s="9"/>
      <c r="AQ74347" s="9"/>
    </row>
    <row r="74348" spans="41:43" x14ac:dyDescent="0.3">
      <c r="AO74348" s="9"/>
      <c r="AP74348" s="9"/>
      <c r="AQ74348" s="9"/>
    </row>
    <row r="74349" spans="41:43" x14ac:dyDescent="0.3">
      <c r="AO74349" s="9"/>
      <c r="AP74349" s="9"/>
      <c r="AQ74349" s="9"/>
    </row>
    <row r="74350" spans="41:43" x14ac:dyDescent="0.3">
      <c r="AO74350" s="9"/>
      <c r="AP74350" s="9"/>
      <c r="AQ74350" s="9"/>
    </row>
    <row r="74351" spans="41:43" x14ac:dyDescent="0.3">
      <c r="AO74351" s="9"/>
      <c r="AP74351" s="9"/>
      <c r="AQ74351" s="9"/>
    </row>
    <row r="74352" spans="41:43" x14ac:dyDescent="0.3">
      <c r="AO74352" s="9"/>
      <c r="AP74352" s="9"/>
      <c r="AQ74352" s="9"/>
    </row>
    <row r="74353" spans="41:43" x14ac:dyDescent="0.3">
      <c r="AO74353" s="9"/>
      <c r="AP74353" s="9"/>
      <c r="AQ74353" s="9"/>
    </row>
    <row r="74354" spans="41:43" x14ac:dyDescent="0.3">
      <c r="AO74354" s="9"/>
      <c r="AP74354" s="9"/>
      <c r="AQ74354" s="9"/>
    </row>
    <row r="74355" spans="41:43" x14ac:dyDescent="0.3">
      <c r="AO74355" s="9"/>
      <c r="AP74355" s="9"/>
      <c r="AQ74355" s="9"/>
    </row>
    <row r="74356" spans="41:43" x14ac:dyDescent="0.3">
      <c r="AO74356" s="9"/>
      <c r="AP74356" s="9"/>
      <c r="AQ74356" s="9"/>
    </row>
    <row r="74357" spans="41:43" x14ac:dyDescent="0.3">
      <c r="AO74357" s="9"/>
      <c r="AP74357" s="9"/>
      <c r="AQ74357" s="9"/>
    </row>
    <row r="74358" spans="41:43" x14ac:dyDescent="0.3">
      <c r="AO74358" s="9"/>
      <c r="AP74358" s="9"/>
      <c r="AQ74358" s="9"/>
    </row>
    <row r="74359" spans="41:43" x14ac:dyDescent="0.3">
      <c r="AO74359" s="9"/>
      <c r="AP74359" s="9"/>
      <c r="AQ74359" s="9"/>
    </row>
    <row r="74360" spans="41:43" x14ac:dyDescent="0.3">
      <c r="AO74360" s="9"/>
      <c r="AP74360" s="9"/>
      <c r="AQ74360" s="9"/>
    </row>
    <row r="74361" spans="41:43" x14ac:dyDescent="0.3">
      <c r="AO74361" s="9"/>
      <c r="AP74361" s="9"/>
      <c r="AQ74361" s="9"/>
    </row>
    <row r="74362" spans="41:43" x14ac:dyDescent="0.3">
      <c r="AO74362" s="9"/>
      <c r="AP74362" s="9"/>
      <c r="AQ74362" s="9"/>
    </row>
    <row r="74363" spans="41:43" x14ac:dyDescent="0.3">
      <c r="AO74363" s="9"/>
      <c r="AP74363" s="9"/>
      <c r="AQ74363" s="9"/>
    </row>
    <row r="74364" spans="41:43" x14ac:dyDescent="0.3">
      <c r="AO74364" s="9"/>
      <c r="AP74364" s="9"/>
      <c r="AQ74364" s="9"/>
    </row>
    <row r="74365" spans="41:43" x14ac:dyDescent="0.3">
      <c r="AO74365" s="9"/>
      <c r="AP74365" s="9"/>
      <c r="AQ74365" s="9"/>
    </row>
    <row r="74366" spans="41:43" x14ac:dyDescent="0.3">
      <c r="AO74366" s="9"/>
      <c r="AP74366" s="9"/>
      <c r="AQ74366" s="9"/>
    </row>
    <row r="74367" spans="41:43" x14ac:dyDescent="0.3">
      <c r="AO74367" s="9"/>
      <c r="AP74367" s="9"/>
      <c r="AQ74367" s="9"/>
    </row>
    <row r="74368" spans="41:43" x14ac:dyDescent="0.3">
      <c r="AO74368" s="9"/>
      <c r="AP74368" s="9"/>
      <c r="AQ74368" s="9"/>
    </row>
    <row r="74369" spans="41:43" x14ac:dyDescent="0.3">
      <c r="AO74369" s="9"/>
      <c r="AP74369" s="9"/>
      <c r="AQ74369" s="9"/>
    </row>
    <row r="74370" spans="41:43" x14ac:dyDescent="0.3">
      <c r="AO74370" s="9"/>
      <c r="AP74370" s="9"/>
      <c r="AQ74370" s="9"/>
    </row>
    <row r="74371" spans="41:43" x14ac:dyDescent="0.3">
      <c r="AO74371" s="9"/>
      <c r="AP74371" s="9"/>
      <c r="AQ74371" s="9"/>
    </row>
    <row r="74372" spans="41:43" x14ac:dyDescent="0.3">
      <c r="AO74372" s="9"/>
      <c r="AP74372" s="9"/>
      <c r="AQ74372" s="9"/>
    </row>
    <row r="74373" spans="41:43" x14ac:dyDescent="0.3">
      <c r="AO74373" s="9"/>
      <c r="AP74373" s="9"/>
      <c r="AQ74373" s="9"/>
    </row>
    <row r="74374" spans="41:43" x14ac:dyDescent="0.3">
      <c r="AO74374" s="9"/>
      <c r="AP74374" s="9"/>
      <c r="AQ74374" s="9"/>
    </row>
    <row r="74375" spans="41:43" x14ac:dyDescent="0.3">
      <c r="AO74375" s="9"/>
      <c r="AP74375" s="9"/>
      <c r="AQ74375" s="9"/>
    </row>
    <row r="74376" spans="41:43" x14ac:dyDescent="0.3">
      <c r="AO74376" s="9"/>
      <c r="AP74376" s="9"/>
      <c r="AQ74376" s="9"/>
    </row>
    <row r="74377" spans="41:43" x14ac:dyDescent="0.3">
      <c r="AO74377" s="9"/>
      <c r="AP74377" s="9"/>
      <c r="AQ74377" s="9"/>
    </row>
    <row r="74378" spans="41:43" x14ac:dyDescent="0.3">
      <c r="AO74378" s="9"/>
      <c r="AP74378" s="9"/>
      <c r="AQ74378" s="9"/>
    </row>
    <row r="74379" spans="41:43" x14ac:dyDescent="0.3">
      <c r="AO74379" s="9"/>
      <c r="AP74379" s="9"/>
      <c r="AQ74379" s="9"/>
    </row>
    <row r="74380" spans="41:43" x14ac:dyDescent="0.3">
      <c r="AO74380" s="9"/>
      <c r="AP74380" s="9"/>
      <c r="AQ74380" s="9"/>
    </row>
    <row r="74381" spans="41:43" x14ac:dyDescent="0.3">
      <c r="AO74381" s="9"/>
      <c r="AP74381" s="9"/>
      <c r="AQ74381" s="9"/>
    </row>
    <row r="74382" spans="41:43" x14ac:dyDescent="0.3">
      <c r="AO74382" s="9"/>
      <c r="AP74382" s="9"/>
      <c r="AQ74382" s="9"/>
    </row>
    <row r="74383" spans="41:43" x14ac:dyDescent="0.3">
      <c r="AO74383" s="9"/>
      <c r="AP74383" s="9"/>
      <c r="AQ74383" s="9"/>
    </row>
    <row r="74384" spans="41:43" x14ac:dyDescent="0.3">
      <c r="AO74384" s="9"/>
      <c r="AP74384" s="9"/>
      <c r="AQ74384" s="9"/>
    </row>
    <row r="74385" spans="41:43" x14ac:dyDescent="0.3">
      <c r="AO74385" s="9"/>
      <c r="AP74385" s="9"/>
      <c r="AQ74385" s="9"/>
    </row>
    <row r="74386" spans="41:43" x14ac:dyDescent="0.3">
      <c r="AO74386" s="9"/>
      <c r="AP74386" s="9"/>
      <c r="AQ74386" s="9"/>
    </row>
    <row r="74387" spans="41:43" x14ac:dyDescent="0.3">
      <c r="AO74387" s="9"/>
      <c r="AP74387" s="9"/>
      <c r="AQ74387" s="9"/>
    </row>
    <row r="74388" spans="41:43" x14ac:dyDescent="0.3">
      <c r="AO74388" s="9"/>
      <c r="AP74388" s="9"/>
      <c r="AQ74388" s="9"/>
    </row>
    <row r="74389" spans="41:43" x14ac:dyDescent="0.3">
      <c r="AO74389" s="9"/>
      <c r="AP74389" s="9"/>
      <c r="AQ74389" s="9"/>
    </row>
    <row r="74390" spans="41:43" x14ac:dyDescent="0.3">
      <c r="AO74390" s="9"/>
      <c r="AP74390" s="9"/>
      <c r="AQ74390" s="9"/>
    </row>
    <row r="74391" spans="41:43" x14ac:dyDescent="0.3">
      <c r="AO74391" s="9"/>
      <c r="AP74391" s="9"/>
      <c r="AQ74391" s="9"/>
    </row>
    <row r="74392" spans="41:43" x14ac:dyDescent="0.3">
      <c r="AO74392" s="9"/>
      <c r="AP74392" s="9"/>
      <c r="AQ74392" s="9"/>
    </row>
    <row r="74393" spans="41:43" x14ac:dyDescent="0.3">
      <c r="AO74393" s="9"/>
      <c r="AP74393" s="9"/>
      <c r="AQ74393" s="9"/>
    </row>
    <row r="74394" spans="41:43" x14ac:dyDescent="0.3">
      <c r="AO74394" s="9"/>
      <c r="AP74394" s="9"/>
      <c r="AQ74394" s="9"/>
    </row>
    <row r="74395" spans="41:43" x14ac:dyDescent="0.3">
      <c r="AO74395" s="9"/>
      <c r="AP74395" s="9"/>
      <c r="AQ74395" s="9"/>
    </row>
    <row r="74396" spans="41:43" x14ac:dyDescent="0.3">
      <c r="AO74396" s="9"/>
      <c r="AP74396" s="9"/>
      <c r="AQ74396" s="9"/>
    </row>
    <row r="74397" spans="41:43" x14ac:dyDescent="0.3">
      <c r="AO74397" s="9"/>
      <c r="AP74397" s="9"/>
      <c r="AQ74397" s="9"/>
    </row>
    <row r="74398" spans="41:43" x14ac:dyDescent="0.3">
      <c r="AO74398" s="9"/>
      <c r="AP74398" s="9"/>
      <c r="AQ74398" s="9"/>
    </row>
    <row r="74399" spans="41:43" x14ac:dyDescent="0.3">
      <c r="AO74399" s="9"/>
      <c r="AP74399" s="9"/>
      <c r="AQ74399" s="9"/>
    </row>
    <row r="74400" spans="41:43" x14ac:dyDescent="0.3">
      <c r="AO74400" s="9"/>
      <c r="AP74400" s="9"/>
      <c r="AQ74400" s="9"/>
    </row>
    <row r="74401" spans="41:43" x14ac:dyDescent="0.3">
      <c r="AO74401" s="9"/>
      <c r="AP74401" s="9"/>
      <c r="AQ74401" s="9"/>
    </row>
    <row r="74402" spans="41:43" x14ac:dyDescent="0.3">
      <c r="AO74402" s="9"/>
      <c r="AP74402" s="9"/>
      <c r="AQ74402" s="9"/>
    </row>
    <row r="74403" spans="41:43" x14ac:dyDescent="0.3">
      <c r="AO74403" s="9"/>
      <c r="AP74403" s="9"/>
      <c r="AQ74403" s="9"/>
    </row>
    <row r="74404" spans="41:43" x14ac:dyDescent="0.3">
      <c r="AO74404" s="9"/>
      <c r="AP74404" s="9"/>
      <c r="AQ74404" s="9"/>
    </row>
    <row r="74405" spans="41:43" x14ac:dyDescent="0.3">
      <c r="AO74405" s="9"/>
      <c r="AP74405" s="9"/>
      <c r="AQ74405" s="9"/>
    </row>
    <row r="74406" spans="41:43" x14ac:dyDescent="0.3">
      <c r="AO74406" s="9"/>
      <c r="AP74406" s="9"/>
      <c r="AQ74406" s="9"/>
    </row>
    <row r="74407" spans="41:43" x14ac:dyDescent="0.3">
      <c r="AO74407" s="9"/>
      <c r="AP74407" s="9"/>
      <c r="AQ74407" s="9"/>
    </row>
    <row r="74408" spans="41:43" x14ac:dyDescent="0.3">
      <c r="AO74408" s="9"/>
      <c r="AP74408" s="9"/>
      <c r="AQ74408" s="9"/>
    </row>
    <row r="74409" spans="41:43" x14ac:dyDescent="0.3">
      <c r="AO74409" s="9"/>
      <c r="AP74409" s="9"/>
      <c r="AQ74409" s="9"/>
    </row>
    <row r="74410" spans="41:43" x14ac:dyDescent="0.3">
      <c r="AO74410" s="9"/>
      <c r="AP74410" s="9"/>
      <c r="AQ74410" s="9"/>
    </row>
    <row r="74411" spans="41:43" x14ac:dyDescent="0.3">
      <c r="AO74411" s="9"/>
      <c r="AP74411" s="9"/>
      <c r="AQ74411" s="9"/>
    </row>
    <row r="74412" spans="41:43" x14ac:dyDescent="0.3">
      <c r="AO74412" s="9"/>
      <c r="AP74412" s="9"/>
      <c r="AQ74412" s="9"/>
    </row>
    <row r="74413" spans="41:43" x14ac:dyDescent="0.3">
      <c r="AO74413" s="9"/>
      <c r="AP74413" s="9"/>
      <c r="AQ74413" s="9"/>
    </row>
    <row r="74414" spans="41:43" x14ac:dyDescent="0.3">
      <c r="AO74414" s="9"/>
      <c r="AP74414" s="9"/>
      <c r="AQ74414" s="9"/>
    </row>
    <row r="74415" spans="41:43" x14ac:dyDescent="0.3">
      <c r="AO74415" s="9"/>
      <c r="AP74415" s="9"/>
      <c r="AQ74415" s="9"/>
    </row>
    <row r="74416" spans="41:43" x14ac:dyDescent="0.3">
      <c r="AO74416" s="9"/>
      <c r="AP74416" s="9"/>
      <c r="AQ74416" s="9"/>
    </row>
    <row r="74417" spans="41:43" x14ac:dyDescent="0.3">
      <c r="AO74417" s="9"/>
      <c r="AP74417" s="9"/>
      <c r="AQ74417" s="9"/>
    </row>
    <row r="74418" spans="41:43" x14ac:dyDescent="0.3">
      <c r="AO74418" s="9"/>
      <c r="AP74418" s="9"/>
      <c r="AQ74418" s="9"/>
    </row>
    <row r="74419" spans="41:43" x14ac:dyDescent="0.3">
      <c r="AO74419" s="9"/>
      <c r="AP74419" s="9"/>
      <c r="AQ74419" s="9"/>
    </row>
    <row r="74420" spans="41:43" x14ac:dyDescent="0.3">
      <c r="AO74420" s="9"/>
      <c r="AP74420" s="9"/>
      <c r="AQ74420" s="9"/>
    </row>
    <row r="74421" spans="41:43" x14ac:dyDescent="0.3">
      <c r="AO74421" s="9"/>
      <c r="AP74421" s="9"/>
      <c r="AQ74421" s="9"/>
    </row>
    <row r="74422" spans="41:43" x14ac:dyDescent="0.3">
      <c r="AO74422" s="9"/>
      <c r="AP74422" s="9"/>
      <c r="AQ74422" s="9"/>
    </row>
    <row r="74423" spans="41:43" x14ac:dyDescent="0.3">
      <c r="AO74423" s="9"/>
      <c r="AP74423" s="9"/>
      <c r="AQ74423" s="9"/>
    </row>
    <row r="74424" spans="41:43" x14ac:dyDescent="0.3">
      <c r="AO74424" s="9"/>
      <c r="AP74424" s="9"/>
      <c r="AQ74424" s="9"/>
    </row>
    <row r="74425" spans="41:43" x14ac:dyDescent="0.3">
      <c r="AO74425" s="9"/>
      <c r="AP74425" s="9"/>
      <c r="AQ74425" s="9"/>
    </row>
    <row r="74426" spans="41:43" x14ac:dyDescent="0.3">
      <c r="AO74426" s="9"/>
      <c r="AP74426" s="9"/>
      <c r="AQ74426" s="9"/>
    </row>
    <row r="74427" spans="41:43" x14ac:dyDescent="0.3">
      <c r="AO74427" s="9"/>
      <c r="AP74427" s="9"/>
      <c r="AQ74427" s="9"/>
    </row>
    <row r="74428" spans="41:43" x14ac:dyDescent="0.3">
      <c r="AO74428" s="9"/>
      <c r="AP74428" s="9"/>
      <c r="AQ74428" s="9"/>
    </row>
    <row r="74429" spans="41:43" x14ac:dyDescent="0.3">
      <c r="AO74429" s="9"/>
      <c r="AP74429" s="9"/>
      <c r="AQ74429" s="9"/>
    </row>
    <row r="74430" spans="41:43" x14ac:dyDescent="0.3">
      <c r="AO74430" s="9"/>
      <c r="AP74430" s="9"/>
      <c r="AQ74430" s="9"/>
    </row>
    <row r="74431" spans="41:43" x14ac:dyDescent="0.3">
      <c r="AO74431" s="9"/>
      <c r="AP74431" s="9"/>
      <c r="AQ74431" s="9"/>
    </row>
    <row r="74432" spans="41:43" x14ac:dyDescent="0.3">
      <c r="AO74432" s="9"/>
      <c r="AP74432" s="9"/>
      <c r="AQ74432" s="9"/>
    </row>
    <row r="74433" spans="41:43" x14ac:dyDescent="0.3">
      <c r="AO74433" s="9"/>
      <c r="AP74433" s="9"/>
      <c r="AQ74433" s="9"/>
    </row>
    <row r="74434" spans="41:43" x14ac:dyDescent="0.3">
      <c r="AO74434" s="9"/>
      <c r="AP74434" s="9"/>
      <c r="AQ74434" s="9"/>
    </row>
    <row r="74435" spans="41:43" x14ac:dyDescent="0.3">
      <c r="AO74435" s="9"/>
      <c r="AP74435" s="9"/>
      <c r="AQ74435" s="9"/>
    </row>
    <row r="74436" spans="41:43" x14ac:dyDescent="0.3">
      <c r="AO74436" s="9"/>
      <c r="AP74436" s="9"/>
      <c r="AQ74436" s="9"/>
    </row>
    <row r="74437" spans="41:43" x14ac:dyDescent="0.3">
      <c r="AO74437" s="9"/>
      <c r="AP74437" s="9"/>
      <c r="AQ74437" s="9"/>
    </row>
    <row r="74438" spans="41:43" x14ac:dyDescent="0.3">
      <c r="AO74438" s="9"/>
      <c r="AP74438" s="9"/>
      <c r="AQ74438" s="9"/>
    </row>
    <row r="74439" spans="41:43" x14ac:dyDescent="0.3">
      <c r="AO74439" s="9"/>
      <c r="AP74439" s="9"/>
      <c r="AQ74439" s="9"/>
    </row>
    <row r="74440" spans="41:43" x14ac:dyDescent="0.3">
      <c r="AO74440" s="9"/>
      <c r="AP74440" s="9"/>
      <c r="AQ74440" s="9"/>
    </row>
    <row r="74441" spans="41:43" x14ac:dyDescent="0.3">
      <c r="AO74441" s="9"/>
      <c r="AP74441" s="9"/>
      <c r="AQ74441" s="9"/>
    </row>
    <row r="74442" spans="41:43" x14ac:dyDescent="0.3">
      <c r="AO74442" s="9"/>
      <c r="AP74442" s="9"/>
      <c r="AQ74442" s="9"/>
    </row>
    <row r="74443" spans="41:43" x14ac:dyDescent="0.3">
      <c r="AO74443" s="9"/>
      <c r="AP74443" s="9"/>
      <c r="AQ74443" s="9"/>
    </row>
    <row r="74444" spans="41:43" x14ac:dyDescent="0.3">
      <c r="AO74444" s="9"/>
      <c r="AP74444" s="9"/>
      <c r="AQ74444" s="9"/>
    </row>
    <row r="74445" spans="41:43" x14ac:dyDescent="0.3">
      <c r="AO74445" s="9"/>
      <c r="AP74445" s="9"/>
      <c r="AQ74445" s="9"/>
    </row>
    <row r="74446" spans="41:43" x14ac:dyDescent="0.3">
      <c r="AO74446" s="9"/>
      <c r="AP74446" s="9"/>
      <c r="AQ74446" s="9"/>
    </row>
    <row r="74447" spans="41:43" x14ac:dyDescent="0.3">
      <c r="AO74447" s="9"/>
      <c r="AP74447" s="9"/>
      <c r="AQ74447" s="9"/>
    </row>
    <row r="74448" spans="41:43" x14ac:dyDescent="0.3">
      <c r="AO74448" s="9"/>
      <c r="AP74448" s="9"/>
      <c r="AQ74448" s="9"/>
    </row>
    <row r="74449" spans="41:43" x14ac:dyDescent="0.3">
      <c r="AO74449" s="9"/>
      <c r="AP74449" s="9"/>
      <c r="AQ74449" s="9"/>
    </row>
    <row r="74450" spans="41:43" x14ac:dyDescent="0.3">
      <c r="AO74450" s="9"/>
      <c r="AP74450" s="9"/>
      <c r="AQ74450" s="9"/>
    </row>
    <row r="74451" spans="41:43" x14ac:dyDescent="0.3">
      <c r="AO74451" s="9"/>
      <c r="AP74451" s="9"/>
      <c r="AQ74451" s="9"/>
    </row>
    <row r="74452" spans="41:43" x14ac:dyDescent="0.3">
      <c r="AO74452" s="9"/>
      <c r="AP74452" s="9"/>
      <c r="AQ74452" s="9"/>
    </row>
    <row r="74453" spans="41:43" x14ac:dyDescent="0.3">
      <c r="AO74453" s="9"/>
      <c r="AP74453" s="9"/>
      <c r="AQ74453" s="9"/>
    </row>
    <row r="74454" spans="41:43" x14ac:dyDescent="0.3">
      <c r="AO74454" s="9"/>
      <c r="AP74454" s="9"/>
      <c r="AQ74454" s="9"/>
    </row>
    <row r="74455" spans="41:43" x14ac:dyDescent="0.3">
      <c r="AO74455" s="9"/>
      <c r="AP74455" s="9"/>
      <c r="AQ74455" s="9"/>
    </row>
    <row r="74456" spans="41:43" x14ac:dyDescent="0.3">
      <c r="AO74456" s="9"/>
      <c r="AP74456" s="9"/>
      <c r="AQ74456" s="9"/>
    </row>
    <row r="74457" spans="41:43" x14ac:dyDescent="0.3">
      <c r="AO74457" s="9"/>
      <c r="AP74457" s="9"/>
      <c r="AQ74457" s="9"/>
    </row>
    <row r="74458" spans="41:43" x14ac:dyDescent="0.3">
      <c r="AO74458" s="9"/>
      <c r="AP74458" s="9"/>
      <c r="AQ74458" s="9"/>
    </row>
    <row r="74459" spans="41:43" x14ac:dyDescent="0.3">
      <c r="AO74459" s="9"/>
      <c r="AP74459" s="9"/>
      <c r="AQ74459" s="9"/>
    </row>
    <row r="74460" spans="41:43" x14ac:dyDescent="0.3">
      <c r="AO74460" s="9"/>
      <c r="AP74460" s="9"/>
      <c r="AQ74460" s="9"/>
    </row>
    <row r="74461" spans="41:43" x14ac:dyDescent="0.3">
      <c r="AO74461" s="9"/>
      <c r="AP74461" s="9"/>
      <c r="AQ74461" s="9"/>
    </row>
    <row r="74462" spans="41:43" x14ac:dyDescent="0.3">
      <c r="AO74462" s="9"/>
      <c r="AP74462" s="9"/>
      <c r="AQ74462" s="9"/>
    </row>
    <row r="74463" spans="41:43" x14ac:dyDescent="0.3">
      <c r="AO74463" s="9"/>
      <c r="AP74463" s="9"/>
      <c r="AQ74463" s="9"/>
    </row>
    <row r="74464" spans="41:43" x14ac:dyDescent="0.3">
      <c r="AO74464" s="9"/>
      <c r="AP74464" s="9"/>
      <c r="AQ74464" s="9"/>
    </row>
    <row r="74465" spans="41:43" x14ac:dyDescent="0.3">
      <c r="AO74465" s="9"/>
      <c r="AP74465" s="9"/>
      <c r="AQ74465" s="9"/>
    </row>
    <row r="74466" spans="41:43" x14ac:dyDescent="0.3">
      <c r="AO74466" s="9"/>
      <c r="AP74466" s="9"/>
      <c r="AQ74466" s="9"/>
    </row>
    <row r="74467" spans="41:43" x14ac:dyDescent="0.3">
      <c r="AO74467" s="9"/>
      <c r="AP74467" s="9"/>
      <c r="AQ74467" s="9"/>
    </row>
    <row r="74468" spans="41:43" x14ac:dyDescent="0.3">
      <c r="AO74468" s="9"/>
      <c r="AP74468" s="9"/>
      <c r="AQ74468" s="9"/>
    </row>
    <row r="74469" spans="41:43" x14ac:dyDescent="0.3">
      <c r="AO74469" s="9"/>
      <c r="AP74469" s="9"/>
      <c r="AQ74469" s="9"/>
    </row>
    <row r="74470" spans="41:43" x14ac:dyDescent="0.3">
      <c r="AO74470" s="9"/>
      <c r="AP74470" s="9"/>
      <c r="AQ74470" s="9"/>
    </row>
    <row r="74471" spans="41:43" x14ac:dyDescent="0.3">
      <c r="AO74471" s="9"/>
      <c r="AP74471" s="9"/>
      <c r="AQ74471" s="9"/>
    </row>
    <row r="74472" spans="41:43" x14ac:dyDescent="0.3">
      <c r="AO74472" s="9"/>
      <c r="AP74472" s="9"/>
      <c r="AQ74472" s="9"/>
    </row>
    <row r="74473" spans="41:43" x14ac:dyDescent="0.3">
      <c r="AO74473" s="9"/>
      <c r="AP74473" s="9"/>
      <c r="AQ74473" s="9"/>
    </row>
    <row r="74474" spans="41:43" x14ac:dyDescent="0.3">
      <c r="AO74474" s="9"/>
      <c r="AP74474" s="9"/>
      <c r="AQ74474" s="9"/>
    </row>
    <row r="74475" spans="41:43" x14ac:dyDescent="0.3">
      <c r="AO74475" s="9"/>
      <c r="AP74475" s="9"/>
      <c r="AQ74475" s="9"/>
    </row>
    <row r="74476" spans="41:43" x14ac:dyDescent="0.3">
      <c r="AO74476" s="9"/>
      <c r="AP74476" s="9"/>
      <c r="AQ74476" s="9"/>
    </row>
    <row r="74477" spans="41:43" x14ac:dyDescent="0.3">
      <c r="AO74477" s="9"/>
      <c r="AP74477" s="9"/>
      <c r="AQ74477" s="9"/>
    </row>
    <row r="74478" spans="41:43" x14ac:dyDescent="0.3">
      <c r="AO74478" s="9"/>
      <c r="AP74478" s="9"/>
      <c r="AQ74478" s="9"/>
    </row>
    <row r="74479" spans="41:43" x14ac:dyDescent="0.3">
      <c r="AO74479" s="9"/>
      <c r="AP74479" s="9"/>
      <c r="AQ74479" s="9"/>
    </row>
    <row r="74480" spans="41:43" x14ac:dyDescent="0.3">
      <c r="AO74480" s="9"/>
      <c r="AP74480" s="9"/>
      <c r="AQ74480" s="9"/>
    </row>
    <row r="74481" spans="41:43" x14ac:dyDescent="0.3">
      <c r="AO74481" s="9"/>
      <c r="AP74481" s="9"/>
      <c r="AQ74481" s="9"/>
    </row>
    <row r="74482" spans="41:43" x14ac:dyDescent="0.3">
      <c r="AO74482" s="9"/>
      <c r="AP74482" s="9"/>
      <c r="AQ74482" s="9"/>
    </row>
    <row r="74483" spans="41:43" x14ac:dyDescent="0.3">
      <c r="AO74483" s="9"/>
      <c r="AP74483" s="9"/>
      <c r="AQ74483" s="9"/>
    </row>
    <row r="74484" spans="41:43" x14ac:dyDescent="0.3">
      <c r="AO74484" s="9"/>
      <c r="AP74484" s="9"/>
      <c r="AQ74484" s="9"/>
    </row>
    <row r="74485" spans="41:43" x14ac:dyDescent="0.3">
      <c r="AO74485" s="9"/>
      <c r="AP74485" s="9"/>
      <c r="AQ74485" s="9"/>
    </row>
    <row r="74486" spans="41:43" x14ac:dyDescent="0.3">
      <c r="AO74486" s="9"/>
      <c r="AP74486" s="9"/>
      <c r="AQ74486" s="9"/>
    </row>
    <row r="74487" spans="41:43" x14ac:dyDescent="0.3">
      <c r="AO74487" s="9"/>
      <c r="AP74487" s="9"/>
      <c r="AQ74487" s="9"/>
    </row>
    <row r="74488" spans="41:43" x14ac:dyDescent="0.3">
      <c r="AO74488" s="9"/>
      <c r="AP74488" s="9"/>
      <c r="AQ74488" s="9"/>
    </row>
    <row r="74489" spans="41:43" x14ac:dyDescent="0.3">
      <c r="AO74489" s="9"/>
      <c r="AP74489" s="9"/>
      <c r="AQ74489" s="9"/>
    </row>
    <row r="74490" spans="41:43" x14ac:dyDescent="0.3">
      <c r="AO74490" s="9"/>
      <c r="AP74490" s="9"/>
      <c r="AQ74490" s="9"/>
    </row>
    <row r="74491" spans="41:43" x14ac:dyDescent="0.3">
      <c r="AO74491" s="9"/>
      <c r="AP74491" s="9"/>
      <c r="AQ74491" s="9"/>
    </row>
    <row r="74492" spans="41:43" x14ac:dyDescent="0.3">
      <c r="AO74492" s="9"/>
      <c r="AP74492" s="9"/>
      <c r="AQ74492" s="9"/>
    </row>
    <row r="74493" spans="41:43" x14ac:dyDescent="0.3">
      <c r="AO74493" s="9"/>
      <c r="AP74493" s="9"/>
      <c r="AQ74493" s="9"/>
    </row>
    <row r="74494" spans="41:43" x14ac:dyDescent="0.3">
      <c r="AO74494" s="9"/>
      <c r="AP74494" s="9"/>
      <c r="AQ74494" s="9"/>
    </row>
    <row r="74495" spans="41:43" x14ac:dyDescent="0.3">
      <c r="AO74495" s="9"/>
      <c r="AP74495" s="9"/>
      <c r="AQ74495" s="9"/>
    </row>
    <row r="74496" spans="41:43" x14ac:dyDescent="0.3">
      <c r="AO74496" s="9"/>
      <c r="AP74496" s="9"/>
      <c r="AQ74496" s="9"/>
    </row>
    <row r="74497" spans="41:43" x14ac:dyDescent="0.3">
      <c r="AO74497" s="9"/>
      <c r="AP74497" s="9"/>
      <c r="AQ74497" s="9"/>
    </row>
    <row r="74498" spans="41:43" x14ac:dyDescent="0.3">
      <c r="AO74498" s="9"/>
      <c r="AP74498" s="9"/>
      <c r="AQ74498" s="9"/>
    </row>
    <row r="74499" spans="41:43" x14ac:dyDescent="0.3">
      <c r="AO74499" s="9"/>
      <c r="AP74499" s="9"/>
      <c r="AQ74499" s="9"/>
    </row>
    <row r="74500" spans="41:43" x14ac:dyDescent="0.3">
      <c r="AO74500" s="9"/>
      <c r="AP74500" s="9"/>
      <c r="AQ74500" s="9"/>
    </row>
    <row r="74501" spans="41:43" x14ac:dyDescent="0.3">
      <c r="AO74501" s="9"/>
      <c r="AP74501" s="9"/>
      <c r="AQ74501" s="9"/>
    </row>
    <row r="74502" spans="41:43" x14ac:dyDescent="0.3">
      <c r="AO74502" s="9"/>
      <c r="AP74502" s="9"/>
      <c r="AQ74502" s="9"/>
    </row>
    <row r="74503" spans="41:43" x14ac:dyDescent="0.3">
      <c r="AO74503" s="9"/>
      <c r="AP74503" s="9"/>
      <c r="AQ74503" s="9"/>
    </row>
    <row r="74504" spans="41:43" x14ac:dyDescent="0.3">
      <c r="AO74504" s="9"/>
      <c r="AP74504" s="9"/>
      <c r="AQ74504" s="9"/>
    </row>
    <row r="74505" spans="41:43" x14ac:dyDescent="0.3">
      <c r="AO74505" s="9"/>
      <c r="AP74505" s="9"/>
      <c r="AQ74505" s="9"/>
    </row>
    <row r="74506" spans="41:43" x14ac:dyDescent="0.3">
      <c r="AO74506" s="9"/>
      <c r="AP74506" s="9"/>
      <c r="AQ74506" s="9"/>
    </row>
    <row r="74507" spans="41:43" x14ac:dyDescent="0.3">
      <c r="AO74507" s="9"/>
      <c r="AP74507" s="9"/>
      <c r="AQ74507" s="9"/>
    </row>
    <row r="74508" spans="41:43" x14ac:dyDescent="0.3">
      <c r="AO74508" s="9"/>
      <c r="AP74508" s="9"/>
      <c r="AQ74508" s="9"/>
    </row>
    <row r="74509" spans="41:43" x14ac:dyDescent="0.3">
      <c r="AO74509" s="9"/>
      <c r="AP74509" s="9"/>
      <c r="AQ74509" s="9"/>
    </row>
    <row r="74510" spans="41:43" x14ac:dyDescent="0.3">
      <c r="AO74510" s="9"/>
      <c r="AP74510" s="9"/>
      <c r="AQ74510" s="9"/>
    </row>
    <row r="74511" spans="41:43" x14ac:dyDescent="0.3">
      <c r="AO74511" s="9"/>
      <c r="AP74511" s="9"/>
      <c r="AQ74511" s="9"/>
    </row>
    <row r="74512" spans="41:43" x14ac:dyDescent="0.3">
      <c r="AO74512" s="9"/>
      <c r="AP74512" s="9"/>
      <c r="AQ74512" s="9"/>
    </row>
    <row r="74513" spans="41:43" x14ac:dyDescent="0.3">
      <c r="AO74513" s="9"/>
      <c r="AP74513" s="9"/>
      <c r="AQ74513" s="9"/>
    </row>
    <row r="74514" spans="41:43" x14ac:dyDescent="0.3">
      <c r="AO74514" s="9"/>
      <c r="AP74514" s="9"/>
      <c r="AQ74514" s="9"/>
    </row>
    <row r="74515" spans="41:43" x14ac:dyDescent="0.3">
      <c r="AO74515" s="9"/>
      <c r="AP74515" s="9"/>
      <c r="AQ74515" s="9"/>
    </row>
    <row r="74516" spans="41:43" x14ac:dyDescent="0.3">
      <c r="AO74516" s="9"/>
      <c r="AP74516" s="9"/>
      <c r="AQ74516" s="9"/>
    </row>
    <row r="74517" spans="41:43" x14ac:dyDescent="0.3">
      <c r="AO74517" s="9"/>
      <c r="AP74517" s="9"/>
      <c r="AQ74517" s="9"/>
    </row>
    <row r="74518" spans="41:43" x14ac:dyDescent="0.3">
      <c r="AO74518" s="9"/>
      <c r="AP74518" s="9"/>
      <c r="AQ74518" s="9"/>
    </row>
    <row r="74519" spans="41:43" x14ac:dyDescent="0.3">
      <c r="AO74519" s="9"/>
      <c r="AP74519" s="9"/>
      <c r="AQ74519" s="9"/>
    </row>
    <row r="74520" spans="41:43" x14ac:dyDescent="0.3">
      <c r="AO74520" s="9"/>
      <c r="AP74520" s="9"/>
      <c r="AQ74520" s="9"/>
    </row>
    <row r="74521" spans="41:43" x14ac:dyDescent="0.3">
      <c r="AO74521" s="9"/>
      <c r="AP74521" s="9"/>
      <c r="AQ74521" s="9"/>
    </row>
    <row r="74522" spans="41:43" x14ac:dyDescent="0.3">
      <c r="AO74522" s="9"/>
      <c r="AP74522" s="9"/>
      <c r="AQ74522" s="9"/>
    </row>
    <row r="74523" spans="41:43" x14ac:dyDescent="0.3">
      <c r="AO74523" s="9"/>
      <c r="AP74523" s="9"/>
      <c r="AQ74523" s="9"/>
    </row>
    <row r="74524" spans="41:43" x14ac:dyDescent="0.3">
      <c r="AO74524" s="9"/>
      <c r="AP74524" s="9"/>
      <c r="AQ74524" s="9"/>
    </row>
    <row r="74525" spans="41:43" x14ac:dyDescent="0.3">
      <c r="AO74525" s="9"/>
      <c r="AP74525" s="9"/>
      <c r="AQ74525" s="9"/>
    </row>
    <row r="74526" spans="41:43" x14ac:dyDescent="0.3">
      <c r="AO74526" s="9"/>
      <c r="AP74526" s="9"/>
      <c r="AQ74526" s="9"/>
    </row>
    <row r="74527" spans="41:43" x14ac:dyDescent="0.3">
      <c r="AO74527" s="9"/>
      <c r="AP74527" s="9"/>
      <c r="AQ74527" s="9"/>
    </row>
    <row r="74528" spans="41:43" x14ac:dyDescent="0.3">
      <c r="AO74528" s="9"/>
      <c r="AP74528" s="9"/>
      <c r="AQ74528" s="9"/>
    </row>
    <row r="74529" spans="41:43" x14ac:dyDescent="0.3">
      <c r="AO74529" s="9"/>
      <c r="AP74529" s="9"/>
      <c r="AQ74529" s="9"/>
    </row>
    <row r="74530" spans="41:43" x14ac:dyDescent="0.3">
      <c r="AO74530" s="9"/>
      <c r="AP74530" s="9"/>
      <c r="AQ74530" s="9"/>
    </row>
    <row r="74531" spans="41:43" x14ac:dyDescent="0.3">
      <c r="AO74531" s="9"/>
      <c r="AP74531" s="9"/>
      <c r="AQ74531" s="9"/>
    </row>
    <row r="74532" spans="41:43" x14ac:dyDescent="0.3">
      <c r="AO74532" s="9"/>
      <c r="AP74532" s="9"/>
      <c r="AQ74532" s="9"/>
    </row>
    <row r="74533" spans="41:43" x14ac:dyDescent="0.3">
      <c r="AO74533" s="9"/>
      <c r="AP74533" s="9"/>
      <c r="AQ74533" s="9"/>
    </row>
    <row r="74534" spans="41:43" x14ac:dyDescent="0.3">
      <c r="AO74534" s="9"/>
      <c r="AP74534" s="9"/>
      <c r="AQ74534" s="9"/>
    </row>
    <row r="74535" spans="41:43" x14ac:dyDescent="0.3">
      <c r="AO74535" s="9"/>
      <c r="AP74535" s="9"/>
      <c r="AQ74535" s="9"/>
    </row>
    <row r="74536" spans="41:43" x14ac:dyDescent="0.3">
      <c r="AO74536" s="9"/>
      <c r="AP74536" s="9"/>
      <c r="AQ74536" s="9"/>
    </row>
    <row r="74537" spans="41:43" x14ac:dyDescent="0.3">
      <c r="AO74537" s="9"/>
      <c r="AP74537" s="9"/>
      <c r="AQ74537" s="9"/>
    </row>
    <row r="74538" spans="41:43" x14ac:dyDescent="0.3">
      <c r="AO74538" s="9"/>
      <c r="AP74538" s="9"/>
      <c r="AQ74538" s="9"/>
    </row>
    <row r="74539" spans="41:43" x14ac:dyDescent="0.3">
      <c r="AO74539" s="9"/>
      <c r="AP74539" s="9"/>
      <c r="AQ74539" s="9"/>
    </row>
    <row r="74540" spans="41:43" x14ac:dyDescent="0.3">
      <c r="AO74540" s="9"/>
      <c r="AP74540" s="9"/>
      <c r="AQ74540" s="9"/>
    </row>
    <row r="74541" spans="41:43" x14ac:dyDescent="0.3">
      <c r="AO74541" s="9"/>
      <c r="AP74541" s="9"/>
      <c r="AQ74541" s="9"/>
    </row>
    <row r="74542" spans="41:43" x14ac:dyDescent="0.3">
      <c r="AO74542" s="9"/>
      <c r="AP74542" s="9"/>
      <c r="AQ74542" s="9"/>
    </row>
    <row r="74543" spans="41:43" x14ac:dyDescent="0.3">
      <c r="AO74543" s="9"/>
      <c r="AP74543" s="9"/>
      <c r="AQ74543" s="9"/>
    </row>
    <row r="74544" spans="41:43" x14ac:dyDescent="0.3">
      <c r="AO74544" s="9"/>
      <c r="AP74544" s="9"/>
      <c r="AQ74544" s="9"/>
    </row>
    <row r="74545" spans="41:43" x14ac:dyDescent="0.3">
      <c r="AO74545" s="9"/>
      <c r="AP74545" s="9"/>
      <c r="AQ74545" s="9"/>
    </row>
    <row r="74546" spans="41:43" x14ac:dyDescent="0.3">
      <c r="AO74546" s="9"/>
      <c r="AP74546" s="9"/>
      <c r="AQ74546" s="9"/>
    </row>
    <row r="74547" spans="41:43" x14ac:dyDescent="0.3">
      <c r="AO74547" s="9"/>
      <c r="AP74547" s="9"/>
      <c r="AQ74547" s="9"/>
    </row>
    <row r="74548" spans="41:43" x14ac:dyDescent="0.3">
      <c r="AO74548" s="9"/>
      <c r="AP74548" s="9"/>
      <c r="AQ74548" s="9"/>
    </row>
    <row r="74549" spans="41:43" x14ac:dyDescent="0.3">
      <c r="AO74549" s="9"/>
      <c r="AP74549" s="9"/>
      <c r="AQ74549" s="9"/>
    </row>
    <row r="74550" spans="41:43" x14ac:dyDescent="0.3">
      <c r="AO74550" s="9"/>
      <c r="AP74550" s="9"/>
      <c r="AQ74550" s="9"/>
    </row>
    <row r="74551" spans="41:43" x14ac:dyDescent="0.3">
      <c r="AO74551" s="9"/>
      <c r="AP74551" s="9"/>
      <c r="AQ74551" s="9"/>
    </row>
    <row r="74552" spans="41:43" x14ac:dyDescent="0.3">
      <c r="AO74552" s="9"/>
      <c r="AP74552" s="9"/>
      <c r="AQ74552" s="9"/>
    </row>
    <row r="74553" spans="41:43" x14ac:dyDescent="0.3">
      <c r="AO74553" s="9"/>
      <c r="AP74553" s="9"/>
      <c r="AQ74553" s="9"/>
    </row>
    <row r="74554" spans="41:43" x14ac:dyDescent="0.3">
      <c r="AO74554" s="9"/>
      <c r="AP74554" s="9"/>
      <c r="AQ74554" s="9"/>
    </row>
    <row r="74555" spans="41:43" x14ac:dyDescent="0.3">
      <c r="AO74555" s="9"/>
      <c r="AP74555" s="9"/>
      <c r="AQ74555" s="9"/>
    </row>
    <row r="74556" spans="41:43" x14ac:dyDescent="0.3">
      <c r="AO74556" s="9"/>
      <c r="AP74556" s="9"/>
      <c r="AQ74556" s="9"/>
    </row>
    <row r="74557" spans="41:43" x14ac:dyDescent="0.3">
      <c r="AO74557" s="9"/>
      <c r="AP74557" s="9"/>
      <c r="AQ74557" s="9"/>
    </row>
    <row r="74558" spans="41:43" x14ac:dyDescent="0.3">
      <c r="AO74558" s="9"/>
      <c r="AP74558" s="9"/>
      <c r="AQ74558" s="9"/>
    </row>
    <row r="74559" spans="41:43" x14ac:dyDescent="0.3">
      <c r="AO74559" s="9"/>
      <c r="AP74559" s="9"/>
      <c r="AQ74559" s="9"/>
    </row>
    <row r="74560" spans="41:43" x14ac:dyDescent="0.3">
      <c r="AO74560" s="9"/>
      <c r="AP74560" s="9"/>
      <c r="AQ74560" s="9"/>
    </row>
    <row r="74561" spans="41:43" x14ac:dyDescent="0.3">
      <c r="AO74561" s="9"/>
      <c r="AP74561" s="9"/>
      <c r="AQ74561" s="9"/>
    </row>
    <row r="74562" spans="41:43" x14ac:dyDescent="0.3">
      <c r="AO74562" s="9"/>
      <c r="AP74562" s="9"/>
      <c r="AQ74562" s="9"/>
    </row>
    <row r="74563" spans="41:43" x14ac:dyDescent="0.3">
      <c r="AO74563" s="9"/>
      <c r="AP74563" s="9"/>
      <c r="AQ74563" s="9"/>
    </row>
    <row r="74564" spans="41:43" x14ac:dyDescent="0.3">
      <c r="AO74564" s="9"/>
      <c r="AP74564" s="9"/>
      <c r="AQ74564" s="9"/>
    </row>
    <row r="74565" spans="41:43" x14ac:dyDescent="0.3">
      <c r="AO74565" s="9"/>
      <c r="AP74565" s="9"/>
      <c r="AQ74565" s="9"/>
    </row>
    <row r="74566" spans="41:43" x14ac:dyDescent="0.3">
      <c r="AO74566" s="9"/>
      <c r="AP74566" s="9"/>
      <c r="AQ74566" s="9"/>
    </row>
    <row r="74567" spans="41:43" x14ac:dyDescent="0.3">
      <c r="AO74567" s="9"/>
      <c r="AP74567" s="9"/>
      <c r="AQ74567" s="9"/>
    </row>
    <row r="74568" spans="41:43" x14ac:dyDescent="0.3">
      <c r="AO74568" s="9"/>
      <c r="AP74568" s="9"/>
      <c r="AQ74568" s="9"/>
    </row>
    <row r="74569" spans="41:43" x14ac:dyDescent="0.3">
      <c r="AO74569" s="9"/>
      <c r="AP74569" s="9"/>
      <c r="AQ74569" s="9"/>
    </row>
    <row r="74570" spans="41:43" x14ac:dyDescent="0.3">
      <c r="AO74570" s="9"/>
      <c r="AP74570" s="9"/>
      <c r="AQ74570" s="9"/>
    </row>
    <row r="74571" spans="41:43" x14ac:dyDescent="0.3">
      <c r="AO74571" s="9"/>
      <c r="AP74571" s="9"/>
      <c r="AQ74571" s="9"/>
    </row>
    <row r="74572" spans="41:43" x14ac:dyDescent="0.3">
      <c r="AO74572" s="9"/>
      <c r="AP74572" s="9"/>
      <c r="AQ74572" s="9"/>
    </row>
    <row r="74573" spans="41:43" x14ac:dyDescent="0.3">
      <c r="AO74573" s="9"/>
      <c r="AP74573" s="9"/>
      <c r="AQ74573" s="9"/>
    </row>
    <row r="74574" spans="41:43" x14ac:dyDescent="0.3">
      <c r="AO74574" s="9"/>
      <c r="AP74574" s="9"/>
      <c r="AQ74574" s="9"/>
    </row>
    <row r="74575" spans="41:43" x14ac:dyDescent="0.3">
      <c r="AO74575" s="9"/>
      <c r="AP74575" s="9"/>
      <c r="AQ74575" s="9"/>
    </row>
    <row r="74576" spans="41:43" x14ac:dyDescent="0.3">
      <c r="AO74576" s="9"/>
      <c r="AP74576" s="9"/>
      <c r="AQ74576" s="9"/>
    </row>
    <row r="74577" spans="41:43" x14ac:dyDescent="0.3">
      <c r="AO74577" s="9"/>
      <c r="AP74577" s="9"/>
      <c r="AQ74577" s="9"/>
    </row>
    <row r="74578" spans="41:43" x14ac:dyDescent="0.3">
      <c r="AO74578" s="9"/>
      <c r="AP74578" s="9"/>
      <c r="AQ74578" s="9"/>
    </row>
    <row r="74579" spans="41:43" x14ac:dyDescent="0.3">
      <c r="AO74579" s="9"/>
      <c r="AP74579" s="9"/>
      <c r="AQ74579" s="9"/>
    </row>
    <row r="74580" spans="41:43" x14ac:dyDescent="0.3">
      <c r="AO74580" s="9"/>
      <c r="AP74580" s="9"/>
      <c r="AQ74580" s="9"/>
    </row>
    <row r="74581" spans="41:43" x14ac:dyDescent="0.3">
      <c r="AO74581" s="9"/>
      <c r="AP74581" s="9"/>
      <c r="AQ74581" s="9"/>
    </row>
    <row r="74582" spans="41:43" x14ac:dyDescent="0.3">
      <c r="AO74582" s="9"/>
      <c r="AP74582" s="9"/>
      <c r="AQ74582" s="9"/>
    </row>
    <row r="74583" spans="41:43" x14ac:dyDescent="0.3">
      <c r="AO74583" s="9"/>
      <c r="AP74583" s="9"/>
      <c r="AQ74583" s="9"/>
    </row>
    <row r="74584" spans="41:43" x14ac:dyDescent="0.3">
      <c r="AO74584" s="9"/>
      <c r="AP74584" s="9"/>
      <c r="AQ74584" s="9"/>
    </row>
    <row r="74585" spans="41:43" x14ac:dyDescent="0.3">
      <c r="AO74585" s="9"/>
      <c r="AP74585" s="9"/>
      <c r="AQ74585" s="9"/>
    </row>
    <row r="74586" spans="41:43" x14ac:dyDescent="0.3">
      <c r="AO74586" s="9"/>
      <c r="AP74586" s="9"/>
      <c r="AQ74586" s="9"/>
    </row>
    <row r="74587" spans="41:43" x14ac:dyDescent="0.3">
      <c r="AO74587" s="9"/>
      <c r="AP74587" s="9"/>
      <c r="AQ74587" s="9"/>
    </row>
    <row r="74588" spans="41:43" x14ac:dyDescent="0.3">
      <c r="AO74588" s="9"/>
      <c r="AP74588" s="9"/>
      <c r="AQ74588" s="9"/>
    </row>
    <row r="74589" spans="41:43" x14ac:dyDescent="0.3">
      <c r="AO74589" s="9"/>
      <c r="AP74589" s="9"/>
      <c r="AQ74589" s="9"/>
    </row>
    <row r="74590" spans="41:43" x14ac:dyDescent="0.3">
      <c r="AO74590" s="9"/>
      <c r="AP74590" s="9"/>
      <c r="AQ74590" s="9"/>
    </row>
    <row r="74591" spans="41:43" x14ac:dyDescent="0.3">
      <c r="AO74591" s="9"/>
      <c r="AP74591" s="9"/>
      <c r="AQ74591" s="9"/>
    </row>
    <row r="74592" spans="41:43" x14ac:dyDescent="0.3">
      <c r="AO74592" s="9"/>
      <c r="AP74592" s="9"/>
      <c r="AQ74592" s="9"/>
    </row>
    <row r="74593" spans="41:43" x14ac:dyDescent="0.3">
      <c r="AO74593" s="9"/>
      <c r="AP74593" s="9"/>
      <c r="AQ74593" s="9"/>
    </row>
    <row r="74594" spans="41:43" x14ac:dyDescent="0.3">
      <c r="AO74594" s="9"/>
      <c r="AP74594" s="9"/>
      <c r="AQ74594" s="9"/>
    </row>
    <row r="74595" spans="41:43" x14ac:dyDescent="0.3">
      <c r="AO74595" s="9"/>
      <c r="AP74595" s="9"/>
      <c r="AQ74595" s="9"/>
    </row>
    <row r="74596" spans="41:43" x14ac:dyDescent="0.3">
      <c r="AO74596" s="9"/>
      <c r="AP74596" s="9"/>
      <c r="AQ74596" s="9"/>
    </row>
    <row r="74597" spans="41:43" x14ac:dyDescent="0.3">
      <c r="AO74597" s="9"/>
      <c r="AP74597" s="9"/>
      <c r="AQ74597" s="9"/>
    </row>
    <row r="74598" spans="41:43" x14ac:dyDescent="0.3">
      <c r="AO74598" s="9"/>
      <c r="AP74598" s="9"/>
      <c r="AQ74598" s="9"/>
    </row>
    <row r="74599" spans="41:43" x14ac:dyDescent="0.3">
      <c r="AO74599" s="9"/>
      <c r="AP74599" s="9"/>
      <c r="AQ74599" s="9"/>
    </row>
    <row r="74600" spans="41:43" x14ac:dyDescent="0.3">
      <c r="AO74600" s="9"/>
      <c r="AP74600" s="9"/>
      <c r="AQ74600" s="9"/>
    </row>
    <row r="74601" spans="41:43" x14ac:dyDescent="0.3">
      <c r="AO74601" s="9"/>
      <c r="AP74601" s="9"/>
      <c r="AQ74601" s="9"/>
    </row>
    <row r="74602" spans="41:43" x14ac:dyDescent="0.3">
      <c r="AO74602" s="9"/>
      <c r="AP74602" s="9"/>
      <c r="AQ74602" s="9"/>
    </row>
    <row r="74603" spans="41:43" x14ac:dyDescent="0.3">
      <c r="AO74603" s="9"/>
      <c r="AP74603" s="9"/>
      <c r="AQ74603" s="9"/>
    </row>
    <row r="74604" spans="41:43" x14ac:dyDescent="0.3">
      <c r="AO74604" s="9"/>
      <c r="AP74604" s="9"/>
      <c r="AQ74604" s="9"/>
    </row>
    <row r="74605" spans="41:43" x14ac:dyDescent="0.3">
      <c r="AO74605" s="9"/>
      <c r="AP74605" s="9"/>
      <c r="AQ74605" s="9"/>
    </row>
    <row r="74606" spans="41:43" x14ac:dyDescent="0.3">
      <c r="AO74606" s="9"/>
      <c r="AP74606" s="9"/>
      <c r="AQ74606" s="9"/>
    </row>
    <row r="74607" spans="41:43" x14ac:dyDescent="0.3">
      <c r="AO74607" s="9"/>
      <c r="AP74607" s="9"/>
      <c r="AQ74607" s="9"/>
    </row>
    <row r="74608" spans="41:43" x14ac:dyDescent="0.3">
      <c r="AO74608" s="9"/>
      <c r="AP74608" s="9"/>
      <c r="AQ74608" s="9"/>
    </row>
    <row r="74609" spans="41:43" x14ac:dyDescent="0.3">
      <c r="AO74609" s="9"/>
      <c r="AP74609" s="9"/>
      <c r="AQ74609" s="9"/>
    </row>
    <row r="74610" spans="41:43" x14ac:dyDescent="0.3">
      <c r="AO74610" s="9"/>
      <c r="AP74610" s="9"/>
      <c r="AQ74610" s="9"/>
    </row>
    <row r="74611" spans="41:43" x14ac:dyDescent="0.3">
      <c r="AO74611" s="9"/>
      <c r="AP74611" s="9"/>
      <c r="AQ74611" s="9"/>
    </row>
    <row r="74612" spans="41:43" x14ac:dyDescent="0.3">
      <c r="AO74612" s="9"/>
      <c r="AP74612" s="9"/>
      <c r="AQ74612" s="9"/>
    </row>
    <row r="74613" spans="41:43" x14ac:dyDescent="0.3">
      <c r="AO74613" s="9"/>
      <c r="AP74613" s="9"/>
      <c r="AQ74613" s="9"/>
    </row>
    <row r="74614" spans="41:43" x14ac:dyDescent="0.3">
      <c r="AO74614" s="9"/>
      <c r="AP74614" s="9"/>
      <c r="AQ74614" s="9"/>
    </row>
    <row r="74615" spans="41:43" x14ac:dyDescent="0.3">
      <c r="AO74615" s="9"/>
      <c r="AP74615" s="9"/>
      <c r="AQ74615" s="9"/>
    </row>
    <row r="74616" spans="41:43" x14ac:dyDescent="0.3">
      <c r="AO74616" s="9"/>
      <c r="AP74616" s="9"/>
      <c r="AQ74616" s="9"/>
    </row>
    <row r="74617" spans="41:43" x14ac:dyDescent="0.3">
      <c r="AO74617" s="9"/>
      <c r="AP74617" s="9"/>
      <c r="AQ74617" s="9"/>
    </row>
    <row r="74618" spans="41:43" x14ac:dyDescent="0.3">
      <c r="AO74618" s="9"/>
      <c r="AP74618" s="9"/>
      <c r="AQ74618" s="9"/>
    </row>
    <row r="74619" spans="41:43" x14ac:dyDescent="0.3">
      <c r="AO74619" s="9"/>
      <c r="AP74619" s="9"/>
      <c r="AQ74619" s="9"/>
    </row>
    <row r="74620" spans="41:43" x14ac:dyDescent="0.3">
      <c r="AO74620" s="9"/>
      <c r="AP74620" s="9"/>
      <c r="AQ74620" s="9"/>
    </row>
    <row r="74621" spans="41:43" x14ac:dyDescent="0.3">
      <c r="AO74621" s="9"/>
      <c r="AP74621" s="9"/>
      <c r="AQ74621" s="9"/>
    </row>
    <row r="74622" spans="41:43" x14ac:dyDescent="0.3">
      <c r="AO74622" s="9"/>
      <c r="AP74622" s="9"/>
      <c r="AQ74622" s="9"/>
    </row>
    <row r="74623" spans="41:43" x14ac:dyDescent="0.3">
      <c r="AO74623" s="9"/>
      <c r="AP74623" s="9"/>
      <c r="AQ74623" s="9"/>
    </row>
    <row r="74624" spans="41:43" x14ac:dyDescent="0.3">
      <c r="AO74624" s="9"/>
      <c r="AP74624" s="9"/>
      <c r="AQ74624" s="9"/>
    </row>
    <row r="74625" spans="41:43" x14ac:dyDescent="0.3">
      <c r="AO74625" s="9"/>
      <c r="AP74625" s="9"/>
      <c r="AQ74625" s="9"/>
    </row>
    <row r="74626" spans="41:43" x14ac:dyDescent="0.3">
      <c r="AO74626" s="9"/>
      <c r="AP74626" s="9"/>
      <c r="AQ74626" s="9"/>
    </row>
    <row r="74627" spans="41:43" x14ac:dyDescent="0.3">
      <c r="AO74627" s="9"/>
      <c r="AP74627" s="9"/>
      <c r="AQ74627" s="9"/>
    </row>
    <row r="74628" spans="41:43" x14ac:dyDescent="0.3">
      <c r="AO74628" s="9"/>
      <c r="AP74628" s="9"/>
      <c r="AQ74628" s="9"/>
    </row>
    <row r="74629" spans="41:43" x14ac:dyDescent="0.3">
      <c r="AO74629" s="9"/>
      <c r="AP74629" s="9"/>
      <c r="AQ74629" s="9"/>
    </row>
    <row r="74630" spans="41:43" x14ac:dyDescent="0.3">
      <c r="AO74630" s="9"/>
      <c r="AP74630" s="9"/>
      <c r="AQ74630" s="9"/>
    </row>
    <row r="74631" spans="41:43" x14ac:dyDescent="0.3">
      <c r="AO74631" s="9"/>
      <c r="AP74631" s="9"/>
      <c r="AQ74631" s="9"/>
    </row>
    <row r="74632" spans="41:43" x14ac:dyDescent="0.3">
      <c r="AO74632" s="9"/>
      <c r="AP74632" s="9"/>
      <c r="AQ74632" s="9"/>
    </row>
    <row r="74633" spans="41:43" x14ac:dyDescent="0.3">
      <c r="AO74633" s="9"/>
      <c r="AP74633" s="9"/>
      <c r="AQ74633" s="9"/>
    </row>
    <row r="74634" spans="41:43" x14ac:dyDescent="0.3">
      <c r="AO74634" s="9"/>
      <c r="AP74634" s="9"/>
      <c r="AQ74634" s="9"/>
    </row>
    <row r="74635" spans="41:43" x14ac:dyDescent="0.3">
      <c r="AO74635" s="9"/>
      <c r="AP74635" s="9"/>
      <c r="AQ74635" s="9"/>
    </row>
    <row r="74636" spans="41:43" x14ac:dyDescent="0.3">
      <c r="AO74636" s="9"/>
      <c r="AP74636" s="9"/>
      <c r="AQ74636" s="9"/>
    </row>
    <row r="74637" spans="41:43" x14ac:dyDescent="0.3">
      <c r="AO74637" s="9"/>
      <c r="AP74637" s="9"/>
      <c r="AQ74637" s="9"/>
    </row>
    <row r="74638" spans="41:43" x14ac:dyDescent="0.3">
      <c r="AO74638" s="9"/>
      <c r="AP74638" s="9"/>
      <c r="AQ74638" s="9"/>
    </row>
    <row r="74639" spans="41:43" x14ac:dyDescent="0.3">
      <c r="AO74639" s="9"/>
      <c r="AP74639" s="9"/>
      <c r="AQ74639" s="9"/>
    </row>
    <row r="74640" spans="41:43" x14ac:dyDescent="0.3">
      <c r="AO74640" s="9"/>
      <c r="AP74640" s="9"/>
      <c r="AQ74640" s="9"/>
    </row>
    <row r="74641" spans="41:43" x14ac:dyDescent="0.3">
      <c r="AO74641" s="9"/>
      <c r="AP74641" s="9"/>
      <c r="AQ74641" s="9"/>
    </row>
    <row r="74642" spans="41:43" x14ac:dyDescent="0.3">
      <c r="AO74642" s="9"/>
      <c r="AP74642" s="9"/>
      <c r="AQ74642" s="9"/>
    </row>
    <row r="74643" spans="41:43" x14ac:dyDescent="0.3">
      <c r="AO74643" s="9"/>
      <c r="AP74643" s="9"/>
      <c r="AQ74643" s="9"/>
    </row>
    <row r="74644" spans="41:43" x14ac:dyDescent="0.3">
      <c r="AO74644" s="9"/>
      <c r="AP74644" s="9"/>
      <c r="AQ74644" s="9"/>
    </row>
    <row r="74645" spans="41:43" x14ac:dyDescent="0.3">
      <c r="AO74645" s="9"/>
      <c r="AP74645" s="9"/>
      <c r="AQ74645" s="9"/>
    </row>
    <row r="74646" spans="41:43" x14ac:dyDescent="0.3">
      <c r="AO74646" s="9"/>
      <c r="AP74646" s="9"/>
      <c r="AQ74646" s="9"/>
    </row>
    <row r="74647" spans="41:43" x14ac:dyDescent="0.3">
      <c r="AO74647" s="9"/>
      <c r="AP74647" s="9"/>
      <c r="AQ74647" s="9"/>
    </row>
    <row r="74648" spans="41:43" x14ac:dyDescent="0.3">
      <c r="AO74648" s="9"/>
      <c r="AP74648" s="9"/>
      <c r="AQ74648" s="9"/>
    </row>
    <row r="74649" spans="41:43" x14ac:dyDescent="0.3">
      <c r="AO74649" s="9"/>
      <c r="AP74649" s="9"/>
      <c r="AQ74649" s="9"/>
    </row>
    <row r="74650" spans="41:43" x14ac:dyDescent="0.3">
      <c r="AO74650" s="9"/>
      <c r="AP74650" s="9"/>
      <c r="AQ74650" s="9"/>
    </row>
    <row r="74651" spans="41:43" x14ac:dyDescent="0.3">
      <c r="AO74651" s="9"/>
      <c r="AP74651" s="9"/>
      <c r="AQ74651" s="9"/>
    </row>
    <row r="74652" spans="41:43" x14ac:dyDescent="0.3">
      <c r="AO74652" s="9"/>
      <c r="AP74652" s="9"/>
      <c r="AQ74652" s="9"/>
    </row>
    <row r="74653" spans="41:43" x14ac:dyDescent="0.3">
      <c r="AO74653" s="9"/>
      <c r="AP74653" s="9"/>
      <c r="AQ74653" s="9"/>
    </row>
    <row r="74654" spans="41:43" x14ac:dyDescent="0.3">
      <c r="AO74654" s="9"/>
      <c r="AP74654" s="9"/>
      <c r="AQ74654" s="9"/>
    </row>
    <row r="74655" spans="41:43" x14ac:dyDescent="0.3">
      <c r="AO74655" s="9"/>
      <c r="AP74655" s="9"/>
      <c r="AQ74655" s="9"/>
    </row>
    <row r="74656" spans="41:43" x14ac:dyDescent="0.3">
      <c r="AO74656" s="9"/>
      <c r="AP74656" s="9"/>
      <c r="AQ74656" s="9"/>
    </row>
    <row r="74657" spans="41:43" x14ac:dyDescent="0.3">
      <c r="AO74657" s="9"/>
      <c r="AP74657" s="9"/>
      <c r="AQ74657" s="9"/>
    </row>
    <row r="74658" spans="41:43" x14ac:dyDescent="0.3">
      <c r="AO74658" s="9"/>
      <c r="AP74658" s="9"/>
      <c r="AQ74658" s="9"/>
    </row>
    <row r="74659" spans="41:43" x14ac:dyDescent="0.3">
      <c r="AO74659" s="9"/>
      <c r="AP74659" s="9"/>
      <c r="AQ74659" s="9"/>
    </row>
    <row r="74660" spans="41:43" x14ac:dyDescent="0.3">
      <c r="AO74660" s="9"/>
      <c r="AP74660" s="9"/>
      <c r="AQ74660" s="9"/>
    </row>
    <row r="74661" spans="41:43" x14ac:dyDescent="0.3">
      <c r="AO74661" s="9"/>
      <c r="AP74661" s="9"/>
      <c r="AQ74661" s="9"/>
    </row>
    <row r="74662" spans="41:43" x14ac:dyDescent="0.3">
      <c r="AO74662" s="9"/>
      <c r="AP74662" s="9"/>
      <c r="AQ74662" s="9"/>
    </row>
    <row r="74663" spans="41:43" x14ac:dyDescent="0.3">
      <c r="AO74663" s="9"/>
      <c r="AP74663" s="9"/>
      <c r="AQ74663" s="9"/>
    </row>
    <row r="74664" spans="41:43" x14ac:dyDescent="0.3">
      <c r="AO74664" s="9"/>
      <c r="AP74664" s="9"/>
      <c r="AQ74664" s="9"/>
    </row>
    <row r="74665" spans="41:43" x14ac:dyDescent="0.3">
      <c r="AO74665" s="9"/>
      <c r="AP74665" s="9"/>
      <c r="AQ74665" s="9"/>
    </row>
    <row r="74666" spans="41:43" x14ac:dyDescent="0.3">
      <c r="AO74666" s="9"/>
      <c r="AP74666" s="9"/>
      <c r="AQ74666" s="9"/>
    </row>
    <row r="74667" spans="41:43" x14ac:dyDescent="0.3">
      <c r="AO74667" s="9"/>
      <c r="AP74667" s="9"/>
      <c r="AQ74667" s="9"/>
    </row>
    <row r="74668" spans="41:43" x14ac:dyDescent="0.3">
      <c r="AO74668" s="9"/>
      <c r="AP74668" s="9"/>
      <c r="AQ74668" s="9"/>
    </row>
    <row r="74669" spans="41:43" x14ac:dyDescent="0.3">
      <c r="AO74669" s="9"/>
      <c r="AP74669" s="9"/>
      <c r="AQ74669" s="9"/>
    </row>
    <row r="74670" spans="41:43" x14ac:dyDescent="0.3">
      <c r="AO74670" s="9"/>
      <c r="AP74670" s="9"/>
      <c r="AQ74670" s="9"/>
    </row>
    <row r="74671" spans="41:43" x14ac:dyDescent="0.3">
      <c r="AO74671" s="9"/>
      <c r="AP74671" s="9"/>
      <c r="AQ74671" s="9"/>
    </row>
    <row r="74672" spans="41:43" x14ac:dyDescent="0.3">
      <c r="AO74672" s="9"/>
      <c r="AP74672" s="9"/>
      <c r="AQ74672" s="9"/>
    </row>
    <row r="74673" spans="41:43" x14ac:dyDescent="0.3">
      <c r="AO74673" s="9"/>
      <c r="AP74673" s="9"/>
      <c r="AQ74673" s="9"/>
    </row>
    <row r="74674" spans="41:43" x14ac:dyDescent="0.3">
      <c r="AO74674" s="9"/>
      <c r="AP74674" s="9"/>
      <c r="AQ74674" s="9"/>
    </row>
    <row r="74675" spans="41:43" x14ac:dyDescent="0.3">
      <c r="AO74675" s="9"/>
      <c r="AP74675" s="9"/>
      <c r="AQ74675" s="9"/>
    </row>
    <row r="74676" spans="41:43" x14ac:dyDescent="0.3">
      <c r="AO74676" s="9"/>
      <c r="AP74676" s="9"/>
      <c r="AQ74676" s="9"/>
    </row>
    <row r="74677" spans="41:43" x14ac:dyDescent="0.3">
      <c r="AO74677" s="9"/>
      <c r="AP74677" s="9"/>
      <c r="AQ74677" s="9"/>
    </row>
    <row r="74678" spans="41:43" x14ac:dyDescent="0.3">
      <c r="AO74678" s="9"/>
      <c r="AP74678" s="9"/>
      <c r="AQ74678" s="9"/>
    </row>
    <row r="74679" spans="41:43" x14ac:dyDescent="0.3">
      <c r="AO74679" s="9"/>
      <c r="AP74679" s="9"/>
      <c r="AQ74679" s="9"/>
    </row>
    <row r="74680" spans="41:43" x14ac:dyDescent="0.3">
      <c r="AO74680" s="9"/>
      <c r="AP74680" s="9"/>
      <c r="AQ74680" s="9"/>
    </row>
    <row r="74681" spans="41:43" x14ac:dyDescent="0.3">
      <c r="AO74681" s="9"/>
      <c r="AP74681" s="9"/>
      <c r="AQ74681" s="9"/>
    </row>
    <row r="74682" spans="41:43" x14ac:dyDescent="0.3">
      <c r="AO74682" s="9"/>
      <c r="AP74682" s="9"/>
      <c r="AQ74682" s="9"/>
    </row>
    <row r="74683" spans="41:43" x14ac:dyDescent="0.3">
      <c r="AO74683" s="9"/>
      <c r="AP74683" s="9"/>
      <c r="AQ74683" s="9"/>
    </row>
    <row r="74684" spans="41:43" x14ac:dyDescent="0.3">
      <c r="AO74684" s="9"/>
      <c r="AP74684" s="9"/>
      <c r="AQ74684" s="9"/>
    </row>
    <row r="74685" spans="41:43" x14ac:dyDescent="0.3">
      <c r="AO74685" s="9"/>
      <c r="AP74685" s="9"/>
      <c r="AQ74685" s="9"/>
    </row>
    <row r="74686" spans="41:43" x14ac:dyDescent="0.3">
      <c r="AO74686" s="9"/>
      <c r="AP74686" s="9"/>
      <c r="AQ74686" s="9"/>
    </row>
    <row r="74687" spans="41:43" x14ac:dyDescent="0.3">
      <c r="AO74687" s="9"/>
      <c r="AP74687" s="9"/>
      <c r="AQ74687" s="9"/>
    </row>
    <row r="74688" spans="41:43" x14ac:dyDescent="0.3">
      <c r="AO74688" s="9"/>
      <c r="AP74688" s="9"/>
      <c r="AQ74688" s="9"/>
    </row>
    <row r="74689" spans="41:43" x14ac:dyDescent="0.3">
      <c r="AO74689" s="9"/>
      <c r="AP74689" s="9"/>
      <c r="AQ74689" s="9"/>
    </row>
    <row r="74690" spans="41:43" x14ac:dyDescent="0.3">
      <c r="AO74690" s="9"/>
      <c r="AP74690" s="9"/>
      <c r="AQ74690" s="9"/>
    </row>
    <row r="74691" spans="41:43" x14ac:dyDescent="0.3">
      <c r="AO74691" s="9"/>
      <c r="AP74691" s="9"/>
      <c r="AQ74691" s="9"/>
    </row>
    <row r="74692" spans="41:43" x14ac:dyDescent="0.3">
      <c r="AO74692" s="9"/>
      <c r="AP74692" s="9"/>
      <c r="AQ74692" s="9"/>
    </row>
    <row r="74693" spans="41:43" x14ac:dyDescent="0.3">
      <c r="AO74693" s="9"/>
      <c r="AP74693" s="9"/>
      <c r="AQ74693" s="9"/>
    </row>
    <row r="74694" spans="41:43" x14ac:dyDescent="0.3">
      <c r="AO74694" s="9"/>
      <c r="AP74694" s="9"/>
      <c r="AQ74694" s="9"/>
    </row>
    <row r="74695" spans="41:43" x14ac:dyDescent="0.3">
      <c r="AO74695" s="9"/>
      <c r="AP74695" s="9"/>
      <c r="AQ74695" s="9"/>
    </row>
    <row r="74696" spans="41:43" x14ac:dyDescent="0.3">
      <c r="AO74696" s="9"/>
      <c r="AP74696" s="9"/>
      <c r="AQ74696" s="9"/>
    </row>
    <row r="74697" spans="41:43" x14ac:dyDescent="0.3">
      <c r="AO74697" s="9"/>
      <c r="AP74697" s="9"/>
      <c r="AQ74697" s="9"/>
    </row>
    <row r="74698" spans="41:43" x14ac:dyDescent="0.3">
      <c r="AO74698" s="9"/>
      <c r="AP74698" s="9"/>
      <c r="AQ74698" s="9"/>
    </row>
    <row r="74699" spans="41:43" x14ac:dyDescent="0.3">
      <c r="AO74699" s="9"/>
      <c r="AP74699" s="9"/>
      <c r="AQ74699" s="9"/>
    </row>
    <row r="74700" spans="41:43" x14ac:dyDescent="0.3">
      <c r="AO74700" s="9"/>
      <c r="AP74700" s="9"/>
      <c r="AQ74700" s="9"/>
    </row>
    <row r="74701" spans="41:43" x14ac:dyDescent="0.3">
      <c r="AO74701" s="9"/>
      <c r="AP74701" s="9"/>
      <c r="AQ74701" s="9"/>
    </row>
    <row r="74702" spans="41:43" x14ac:dyDescent="0.3">
      <c r="AO74702" s="9"/>
      <c r="AP74702" s="9"/>
      <c r="AQ74702" s="9"/>
    </row>
    <row r="74703" spans="41:43" x14ac:dyDescent="0.3">
      <c r="AO74703" s="9"/>
      <c r="AP74703" s="9"/>
      <c r="AQ74703" s="9"/>
    </row>
    <row r="74704" spans="41:43" x14ac:dyDescent="0.3">
      <c r="AO74704" s="9"/>
      <c r="AP74704" s="9"/>
      <c r="AQ74704" s="9"/>
    </row>
    <row r="74705" spans="41:43" x14ac:dyDescent="0.3">
      <c r="AO74705" s="9"/>
      <c r="AP74705" s="9"/>
      <c r="AQ74705" s="9"/>
    </row>
    <row r="74706" spans="41:43" x14ac:dyDescent="0.3">
      <c r="AO74706" s="9"/>
      <c r="AP74706" s="9"/>
      <c r="AQ74706" s="9"/>
    </row>
    <row r="74707" spans="41:43" x14ac:dyDescent="0.3">
      <c r="AO74707" s="9"/>
      <c r="AP74707" s="9"/>
      <c r="AQ74707" s="9"/>
    </row>
    <row r="74708" spans="41:43" x14ac:dyDescent="0.3">
      <c r="AO74708" s="9"/>
      <c r="AP74708" s="9"/>
      <c r="AQ74708" s="9"/>
    </row>
    <row r="74709" spans="41:43" x14ac:dyDescent="0.3">
      <c r="AO74709" s="9"/>
      <c r="AP74709" s="9"/>
      <c r="AQ74709" s="9"/>
    </row>
    <row r="74710" spans="41:43" x14ac:dyDescent="0.3">
      <c r="AO74710" s="9"/>
      <c r="AP74710" s="9"/>
      <c r="AQ74710" s="9"/>
    </row>
    <row r="74711" spans="41:43" x14ac:dyDescent="0.3">
      <c r="AO74711" s="9"/>
      <c r="AP74711" s="9"/>
      <c r="AQ74711" s="9"/>
    </row>
    <row r="74712" spans="41:43" x14ac:dyDescent="0.3">
      <c r="AO74712" s="9"/>
      <c r="AP74712" s="9"/>
      <c r="AQ74712" s="9"/>
    </row>
    <row r="74713" spans="41:43" x14ac:dyDescent="0.3">
      <c r="AO74713" s="9"/>
      <c r="AP74713" s="9"/>
      <c r="AQ74713" s="9"/>
    </row>
    <row r="74714" spans="41:43" x14ac:dyDescent="0.3">
      <c r="AO74714" s="9"/>
      <c r="AP74714" s="9"/>
      <c r="AQ74714" s="9"/>
    </row>
    <row r="74715" spans="41:43" x14ac:dyDescent="0.3">
      <c r="AO74715" s="9"/>
      <c r="AP74715" s="9"/>
      <c r="AQ74715" s="9"/>
    </row>
    <row r="74716" spans="41:43" x14ac:dyDescent="0.3">
      <c r="AO74716" s="9"/>
      <c r="AP74716" s="9"/>
      <c r="AQ74716" s="9"/>
    </row>
    <row r="74717" spans="41:43" x14ac:dyDescent="0.3">
      <c r="AO74717" s="9"/>
      <c r="AP74717" s="9"/>
      <c r="AQ74717" s="9"/>
    </row>
    <row r="74718" spans="41:43" x14ac:dyDescent="0.3">
      <c r="AO74718" s="9"/>
      <c r="AP74718" s="9"/>
      <c r="AQ74718" s="9"/>
    </row>
    <row r="74719" spans="41:43" x14ac:dyDescent="0.3">
      <c r="AO74719" s="9"/>
      <c r="AP74719" s="9"/>
      <c r="AQ74719" s="9"/>
    </row>
    <row r="74720" spans="41:43" x14ac:dyDescent="0.3">
      <c r="AO74720" s="9"/>
      <c r="AP74720" s="9"/>
      <c r="AQ74720" s="9"/>
    </row>
    <row r="74721" spans="41:43" x14ac:dyDescent="0.3">
      <c r="AO74721" s="9"/>
      <c r="AP74721" s="9"/>
      <c r="AQ74721" s="9"/>
    </row>
    <row r="74722" spans="41:43" x14ac:dyDescent="0.3">
      <c r="AO74722" s="9"/>
      <c r="AP74722" s="9"/>
      <c r="AQ74722" s="9"/>
    </row>
    <row r="74723" spans="41:43" x14ac:dyDescent="0.3">
      <c r="AO74723" s="9"/>
      <c r="AP74723" s="9"/>
      <c r="AQ74723" s="9"/>
    </row>
    <row r="74724" spans="41:43" x14ac:dyDescent="0.3">
      <c r="AO74724" s="9"/>
      <c r="AP74724" s="9"/>
      <c r="AQ74724" s="9"/>
    </row>
    <row r="74725" spans="41:43" x14ac:dyDescent="0.3">
      <c r="AO74725" s="9"/>
      <c r="AP74725" s="9"/>
      <c r="AQ74725" s="9"/>
    </row>
    <row r="74726" spans="41:43" x14ac:dyDescent="0.3">
      <c r="AO74726" s="9"/>
      <c r="AP74726" s="9"/>
      <c r="AQ74726" s="9"/>
    </row>
    <row r="74727" spans="41:43" x14ac:dyDescent="0.3">
      <c r="AO74727" s="9"/>
      <c r="AP74727" s="9"/>
      <c r="AQ74727" s="9"/>
    </row>
    <row r="74728" spans="41:43" x14ac:dyDescent="0.3">
      <c r="AO74728" s="9"/>
      <c r="AP74728" s="9"/>
      <c r="AQ74728" s="9"/>
    </row>
    <row r="74729" spans="41:43" x14ac:dyDescent="0.3">
      <c r="AO74729" s="9"/>
      <c r="AP74729" s="9"/>
      <c r="AQ74729" s="9"/>
    </row>
    <row r="74730" spans="41:43" x14ac:dyDescent="0.3">
      <c r="AO74730" s="9"/>
      <c r="AP74730" s="9"/>
      <c r="AQ74730" s="9"/>
    </row>
    <row r="74731" spans="41:43" x14ac:dyDescent="0.3">
      <c r="AO74731" s="9"/>
      <c r="AP74731" s="9"/>
      <c r="AQ74731" s="9"/>
    </row>
    <row r="74732" spans="41:43" x14ac:dyDescent="0.3">
      <c r="AO74732" s="9"/>
      <c r="AP74732" s="9"/>
      <c r="AQ74732" s="9"/>
    </row>
    <row r="74733" spans="41:43" x14ac:dyDescent="0.3">
      <c r="AO74733" s="9"/>
      <c r="AP74733" s="9"/>
      <c r="AQ74733" s="9"/>
    </row>
    <row r="74734" spans="41:43" x14ac:dyDescent="0.3">
      <c r="AO74734" s="9"/>
      <c r="AP74734" s="9"/>
      <c r="AQ74734" s="9"/>
    </row>
    <row r="74735" spans="41:43" x14ac:dyDescent="0.3">
      <c r="AO74735" s="9"/>
      <c r="AP74735" s="9"/>
      <c r="AQ74735" s="9"/>
    </row>
    <row r="74736" spans="41:43" x14ac:dyDescent="0.3">
      <c r="AO74736" s="9"/>
      <c r="AP74736" s="9"/>
      <c r="AQ74736" s="9"/>
    </row>
    <row r="74737" spans="41:43" x14ac:dyDescent="0.3">
      <c r="AO74737" s="9"/>
      <c r="AP74737" s="9"/>
      <c r="AQ74737" s="9"/>
    </row>
    <row r="74738" spans="41:43" x14ac:dyDescent="0.3">
      <c r="AO74738" s="9"/>
      <c r="AP74738" s="9"/>
      <c r="AQ74738" s="9"/>
    </row>
    <row r="74739" spans="41:43" x14ac:dyDescent="0.3">
      <c r="AO74739" s="9"/>
      <c r="AP74739" s="9"/>
      <c r="AQ74739" s="9"/>
    </row>
    <row r="74740" spans="41:43" x14ac:dyDescent="0.3">
      <c r="AO74740" s="9"/>
      <c r="AP74740" s="9"/>
      <c r="AQ74740" s="9"/>
    </row>
    <row r="74741" spans="41:43" x14ac:dyDescent="0.3">
      <c r="AO74741" s="9"/>
      <c r="AP74741" s="9"/>
      <c r="AQ74741" s="9"/>
    </row>
    <row r="74742" spans="41:43" x14ac:dyDescent="0.3">
      <c r="AO74742" s="9"/>
      <c r="AP74742" s="9"/>
      <c r="AQ74742" s="9"/>
    </row>
    <row r="74743" spans="41:43" x14ac:dyDescent="0.3">
      <c r="AO74743" s="9"/>
      <c r="AP74743" s="9"/>
      <c r="AQ74743" s="9"/>
    </row>
    <row r="74744" spans="41:43" x14ac:dyDescent="0.3">
      <c r="AO74744" s="9"/>
      <c r="AP74744" s="9"/>
      <c r="AQ74744" s="9"/>
    </row>
    <row r="74745" spans="41:43" x14ac:dyDescent="0.3">
      <c r="AO74745" s="9"/>
      <c r="AP74745" s="9"/>
      <c r="AQ74745" s="9"/>
    </row>
    <row r="74746" spans="41:43" x14ac:dyDescent="0.3">
      <c r="AO74746" s="9"/>
      <c r="AP74746" s="9"/>
      <c r="AQ74746" s="9"/>
    </row>
    <row r="74747" spans="41:43" x14ac:dyDescent="0.3">
      <c r="AO74747" s="9"/>
      <c r="AP74747" s="9"/>
      <c r="AQ74747" s="9"/>
    </row>
    <row r="74748" spans="41:43" x14ac:dyDescent="0.3">
      <c r="AO74748" s="9"/>
      <c r="AP74748" s="9"/>
      <c r="AQ74748" s="9"/>
    </row>
    <row r="74749" spans="41:43" x14ac:dyDescent="0.3">
      <c r="AO74749" s="9"/>
      <c r="AP74749" s="9"/>
      <c r="AQ74749" s="9"/>
    </row>
    <row r="74750" spans="41:43" x14ac:dyDescent="0.3">
      <c r="AO74750" s="9"/>
      <c r="AP74750" s="9"/>
      <c r="AQ74750" s="9"/>
    </row>
    <row r="74751" spans="41:43" x14ac:dyDescent="0.3">
      <c r="AO74751" s="9"/>
      <c r="AP74751" s="9"/>
      <c r="AQ74751" s="9"/>
    </row>
    <row r="74752" spans="41:43" x14ac:dyDescent="0.3">
      <c r="AO74752" s="9"/>
      <c r="AP74752" s="9"/>
      <c r="AQ74752" s="9"/>
    </row>
    <row r="74753" spans="41:43" x14ac:dyDescent="0.3">
      <c r="AO74753" s="9"/>
      <c r="AP74753" s="9"/>
      <c r="AQ74753" s="9"/>
    </row>
    <row r="74754" spans="41:43" x14ac:dyDescent="0.3">
      <c r="AO74754" s="9"/>
      <c r="AP74754" s="9"/>
      <c r="AQ74754" s="9"/>
    </row>
    <row r="74755" spans="41:43" x14ac:dyDescent="0.3">
      <c r="AO74755" s="9"/>
      <c r="AP74755" s="9"/>
      <c r="AQ74755" s="9"/>
    </row>
    <row r="74756" spans="41:43" x14ac:dyDescent="0.3">
      <c r="AO74756" s="9"/>
      <c r="AP74756" s="9"/>
      <c r="AQ74756" s="9"/>
    </row>
    <row r="74757" spans="41:43" x14ac:dyDescent="0.3">
      <c r="AO74757" s="9"/>
      <c r="AP74757" s="9"/>
      <c r="AQ74757" s="9"/>
    </row>
    <row r="74758" spans="41:43" x14ac:dyDescent="0.3">
      <c r="AO74758" s="9"/>
      <c r="AP74758" s="9"/>
      <c r="AQ74758" s="9"/>
    </row>
    <row r="74759" spans="41:43" x14ac:dyDescent="0.3">
      <c r="AO74759" s="9"/>
      <c r="AP74759" s="9"/>
      <c r="AQ74759" s="9"/>
    </row>
    <row r="74760" spans="41:43" x14ac:dyDescent="0.3">
      <c r="AO74760" s="9"/>
      <c r="AP74760" s="9"/>
      <c r="AQ74760" s="9"/>
    </row>
    <row r="74761" spans="41:43" x14ac:dyDescent="0.3">
      <c r="AO74761" s="9"/>
      <c r="AP74761" s="9"/>
      <c r="AQ74761" s="9"/>
    </row>
    <row r="74762" spans="41:43" x14ac:dyDescent="0.3">
      <c r="AO74762" s="9"/>
      <c r="AP74762" s="9"/>
      <c r="AQ74762" s="9"/>
    </row>
    <row r="74763" spans="41:43" x14ac:dyDescent="0.3">
      <c r="AO74763" s="9"/>
      <c r="AP74763" s="9"/>
      <c r="AQ74763" s="9"/>
    </row>
    <row r="74764" spans="41:43" x14ac:dyDescent="0.3">
      <c r="AO74764" s="9"/>
      <c r="AP74764" s="9"/>
      <c r="AQ74764" s="9"/>
    </row>
    <row r="74765" spans="41:43" x14ac:dyDescent="0.3">
      <c r="AO74765" s="9"/>
      <c r="AP74765" s="9"/>
      <c r="AQ74765" s="9"/>
    </row>
    <row r="74766" spans="41:43" x14ac:dyDescent="0.3">
      <c r="AO74766" s="9"/>
      <c r="AP74766" s="9"/>
      <c r="AQ74766" s="9"/>
    </row>
    <row r="74767" spans="41:43" x14ac:dyDescent="0.3">
      <c r="AO74767" s="9"/>
      <c r="AP74767" s="9"/>
      <c r="AQ74767" s="9"/>
    </row>
    <row r="74768" spans="41:43" x14ac:dyDescent="0.3">
      <c r="AO74768" s="9"/>
      <c r="AP74768" s="9"/>
      <c r="AQ74768" s="9"/>
    </row>
    <row r="74769" spans="41:43" x14ac:dyDescent="0.3">
      <c r="AO74769" s="9"/>
      <c r="AP74769" s="9"/>
      <c r="AQ74769" s="9"/>
    </row>
    <row r="74770" spans="41:43" x14ac:dyDescent="0.3">
      <c r="AO74770" s="9"/>
      <c r="AP74770" s="9"/>
      <c r="AQ74770" s="9"/>
    </row>
    <row r="74771" spans="41:43" x14ac:dyDescent="0.3">
      <c r="AO74771" s="9"/>
      <c r="AP74771" s="9"/>
      <c r="AQ74771" s="9"/>
    </row>
    <row r="74772" spans="41:43" x14ac:dyDescent="0.3">
      <c r="AO74772" s="9"/>
      <c r="AP74772" s="9"/>
      <c r="AQ74772" s="9"/>
    </row>
    <row r="74773" spans="41:43" x14ac:dyDescent="0.3">
      <c r="AO74773" s="9"/>
      <c r="AP74773" s="9"/>
      <c r="AQ74773" s="9"/>
    </row>
    <row r="74774" spans="41:43" x14ac:dyDescent="0.3">
      <c r="AO74774" s="9"/>
      <c r="AP74774" s="9"/>
      <c r="AQ74774" s="9"/>
    </row>
    <row r="74775" spans="41:43" x14ac:dyDescent="0.3">
      <c r="AO74775" s="9"/>
      <c r="AP74775" s="9"/>
      <c r="AQ74775" s="9"/>
    </row>
    <row r="74776" spans="41:43" x14ac:dyDescent="0.3">
      <c r="AO74776" s="9"/>
      <c r="AP74776" s="9"/>
      <c r="AQ74776" s="9"/>
    </row>
    <row r="74777" spans="41:43" x14ac:dyDescent="0.3">
      <c r="AO74777" s="9"/>
      <c r="AP74777" s="9"/>
      <c r="AQ74777" s="9"/>
    </row>
    <row r="74778" spans="41:43" x14ac:dyDescent="0.3">
      <c r="AO74778" s="9"/>
      <c r="AP74778" s="9"/>
      <c r="AQ74778" s="9"/>
    </row>
    <row r="74779" spans="41:43" x14ac:dyDescent="0.3">
      <c r="AO74779" s="9"/>
      <c r="AP74779" s="9"/>
      <c r="AQ74779" s="9"/>
    </row>
    <row r="74780" spans="41:43" x14ac:dyDescent="0.3">
      <c r="AO74780" s="9"/>
      <c r="AP74780" s="9"/>
      <c r="AQ74780" s="9"/>
    </row>
    <row r="74781" spans="41:43" x14ac:dyDescent="0.3">
      <c r="AO74781" s="9"/>
      <c r="AP74781" s="9"/>
      <c r="AQ74781" s="9"/>
    </row>
    <row r="74782" spans="41:43" x14ac:dyDescent="0.3">
      <c r="AO74782" s="9"/>
      <c r="AP74782" s="9"/>
      <c r="AQ74782" s="9"/>
    </row>
    <row r="74783" spans="41:43" x14ac:dyDescent="0.3">
      <c r="AO74783" s="9"/>
      <c r="AP74783" s="9"/>
      <c r="AQ74783" s="9"/>
    </row>
    <row r="74784" spans="41:43" x14ac:dyDescent="0.3">
      <c r="AO74784" s="9"/>
      <c r="AP74784" s="9"/>
      <c r="AQ74784" s="9"/>
    </row>
    <row r="74785" spans="41:43" x14ac:dyDescent="0.3">
      <c r="AO74785" s="9"/>
      <c r="AP74785" s="9"/>
      <c r="AQ74785" s="9"/>
    </row>
    <row r="74786" spans="41:43" x14ac:dyDescent="0.3">
      <c r="AO74786" s="9"/>
      <c r="AP74786" s="9"/>
      <c r="AQ74786" s="9"/>
    </row>
    <row r="74787" spans="41:43" x14ac:dyDescent="0.3">
      <c r="AO74787" s="9"/>
      <c r="AP74787" s="9"/>
      <c r="AQ74787" s="9"/>
    </row>
    <row r="74788" spans="41:43" x14ac:dyDescent="0.3">
      <c r="AO74788" s="9"/>
      <c r="AP74788" s="9"/>
      <c r="AQ74788" s="9"/>
    </row>
    <row r="74789" spans="41:43" x14ac:dyDescent="0.3">
      <c r="AO74789" s="9"/>
      <c r="AP74789" s="9"/>
      <c r="AQ74789" s="9"/>
    </row>
    <row r="74790" spans="41:43" x14ac:dyDescent="0.3">
      <c r="AO74790" s="9"/>
      <c r="AP74790" s="9"/>
      <c r="AQ74790" s="9"/>
    </row>
    <row r="74791" spans="41:43" x14ac:dyDescent="0.3">
      <c r="AO74791" s="9"/>
      <c r="AP74791" s="9"/>
      <c r="AQ74791" s="9"/>
    </row>
    <row r="74792" spans="41:43" x14ac:dyDescent="0.3">
      <c r="AO74792" s="9"/>
      <c r="AP74792" s="9"/>
      <c r="AQ74792" s="9"/>
    </row>
    <row r="74793" spans="41:43" x14ac:dyDescent="0.3">
      <c r="AO74793" s="9"/>
      <c r="AP74793" s="9"/>
      <c r="AQ74793" s="9"/>
    </row>
    <row r="74794" spans="41:43" x14ac:dyDescent="0.3">
      <c r="AO74794" s="9"/>
      <c r="AP74794" s="9"/>
      <c r="AQ74794" s="9"/>
    </row>
    <row r="74795" spans="41:43" x14ac:dyDescent="0.3">
      <c r="AO74795" s="9"/>
      <c r="AP74795" s="9"/>
      <c r="AQ74795" s="9"/>
    </row>
    <row r="74796" spans="41:43" x14ac:dyDescent="0.3">
      <c r="AO74796" s="9"/>
      <c r="AP74796" s="9"/>
      <c r="AQ74796" s="9"/>
    </row>
    <row r="74797" spans="41:43" x14ac:dyDescent="0.3">
      <c r="AO74797" s="9"/>
      <c r="AP74797" s="9"/>
      <c r="AQ74797" s="9"/>
    </row>
    <row r="74798" spans="41:43" x14ac:dyDescent="0.3">
      <c r="AO74798" s="9"/>
      <c r="AP74798" s="9"/>
      <c r="AQ74798" s="9"/>
    </row>
    <row r="74799" spans="41:43" x14ac:dyDescent="0.3">
      <c r="AO74799" s="9"/>
      <c r="AP74799" s="9"/>
      <c r="AQ74799" s="9"/>
    </row>
    <row r="74800" spans="41:43" x14ac:dyDescent="0.3">
      <c r="AO74800" s="9"/>
      <c r="AP74800" s="9"/>
      <c r="AQ74800" s="9"/>
    </row>
    <row r="74801" spans="41:43" x14ac:dyDescent="0.3">
      <c r="AO74801" s="9"/>
      <c r="AP74801" s="9"/>
      <c r="AQ74801" s="9"/>
    </row>
    <row r="74802" spans="41:43" x14ac:dyDescent="0.3">
      <c r="AO74802" s="9"/>
      <c r="AP74802" s="9"/>
      <c r="AQ74802" s="9"/>
    </row>
    <row r="74803" spans="41:43" x14ac:dyDescent="0.3">
      <c r="AO74803" s="9"/>
      <c r="AP74803" s="9"/>
      <c r="AQ74803" s="9"/>
    </row>
    <row r="74804" spans="41:43" x14ac:dyDescent="0.3">
      <c r="AO74804" s="9"/>
      <c r="AP74804" s="9"/>
      <c r="AQ74804" s="9"/>
    </row>
    <row r="74805" spans="41:43" x14ac:dyDescent="0.3">
      <c r="AO74805" s="9"/>
      <c r="AP74805" s="9"/>
      <c r="AQ74805" s="9"/>
    </row>
    <row r="74806" spans="41:43" x14ac:dyDescent="0.3">
      <c r="AO74806" s="9"/>
      <c r="AP74806" s="9"/>
      <c r="AQ74806" s="9"/>
    </row>
    <row r="74807" spans="41:43" x14ac:dyDescent="0.3">
      <c r="AO74807" s="9"/>
      <c r="AP74807" s="9"/>
      <c r="AQ74807" s="9"/>
    </row>
    <row r="74808" spans="41:43" x14ac:dyDescent="0.3">
      <c r="AO74808" s="9"/>
      <c r="AP74808" s="9"/>
      <c r="AQ74808" s="9"/>
    </row>
    <row r="74809" spans="41:43" x14ac:dyDescent="0.3">
      <c r="AO74809" s="9"/>
      <c r="AP74809" s="9"/>
      <c r="AQ74809" s="9"/>
    </row>
    <row r="74810" spans="41:43" x14ac:dyDescent="0.3">
      <c r="AO74810" s="9"/>
      <c r="AP74810" s="9"/>
      <c r="AQ74810" s="9"/>
    </row>
    <row r="74811" spans="41:43" x14ac:dyDescent="0.3">
      <c r="AO74811" s="9"/>
      <c r="AP74811" s="9"/>
      <c r="AQ74811" s="9"/>
    </row>
    <row r="74812" spans="41:43" x14ac:dyDescent="0.3">
      <c r="AO74812" s="9"/>
      <c r="AP74812" s="9"/>
      <c r="AQ74812" s="9"/>
    </row>
    <row r="74813" spans="41:43" x14ac:dyDescent="0.3">
      <c r="AO74813" s="9"/>
      <c r="AP74813" s="9"/>
      <c r="AQ74813" s="9"/>
    </row>
    <row r="74814" spans="41:43" x14ac:dyDescent="0.3">
      <c r="AO74814" s="9"/>
      <c r="AP74814" s="9"/>
      <c r="AQ74814" s="9"/>
    </row>
    <row r="74815" spans="41:43" x14ac:dyDescent="0.3">
      <c r="AO74815" s="9"/>
      <c r="AP74815" s="9"/>
      <c r="AQ74815" s="9"/>
    </row>
    <row r="74816" spans="41:43" x14ac:dyDescent="0.3">
      <c r="AO74816" s="9"/>
      <c r="AP74816" s="9"/>
      <c r="AQ74816" s="9"/>
    </row>
    <row r="74817" spans="41:43" x14ac:dyDescent="0.3">
      <c r="AO74817" s="9"/>
      <c r="AP74817" s="9"/>
      <c r="AQ74817" s="9"/>
    </row>
    <row r="74818" spans="41:43" x14ac:dyDescent="0.3">
      <c r="AO74818" s="9"/>
      <c r="AP74818" s="9"/>
      <c r="AQ74818" s="9"/>
    </row>
    <row r="74819" spans="41:43" x14ac:dyDescent="0.3">
      <c r="AO74819" s="9"/>
      <c r="AP74819" s="9"/>
      <c r="AQ74819" s="9"/>
    </row>
    <row r="74820" spans="41:43" x14ac:dyDescent="0.3">
      <c r="AO74820" s="9"/>
      <c r="AP74820" s="9"/>
      <c r="AQ74820" s="9"/>
    </row>
    <row r="74821" spans="41:43" x14ac:dyDescent="0.3">
      <c r="AO74821" s="9"/>
      <c r="AP74821" s="9"/>
      <c r="AQ74821" s="9"/>
    </row>
    <row r="74822" spans="41:43" x14ac:dyDescent="0.3">
      <c r="AO74822" s="9"/>
      <c r="AP74822" s="9"/>
      <c r="AQ74822" s="9"/>
    </row>
    <row r="74823" spans="41:43" x14ac:dyDescent="0.3">
      <c r="AO74823" s="9"/>
      <c r="AP74823" s="9"/>
      <c r="AQ74823" s="9"/>
    </row>
    <row r="74824" spans="41:43" x14ac:dyDescent="0.3">
      <c r="AO74824" s="9"/>
      <c r="AP74824" s="9"/>
      <c r="AQ74824" s="9"/>
    </row>
    <row r="74825" spans="41:43" x14ac:dyDescent="0.3">
      <c r="AO74825" s="9"/>
      <c r="AP74825" s="9"/>
      <c r="AQ74825" s="9"/>
    </row>
    <row r="74826" spans="41:43" x14ac:dyDescent="0.3">
      <c r="AO74826" s="9"/>
      <c r="AP74826" s="9"/>
      <c r="AQ74826" s="9"/>
    </row>
    <row r="74827" spans="41:43" x14ac:dyDescent="0.3">
      <c r="AO74827" s="9"/>
      <c r="AP74827" s="9"/>
      <c r="AQ74827" s="9"/>
    </row>
    <row r="74828" spans="41:43" x14ac:dyDescent="0.3">
      <c r="AO74828" s="9"/>
      <c r="AP74828" s="9"/>
      <c r="AQ74828" s="9"/>
    </row>
    <row r="74829" spans="41:43" x14ac:dyDescent="0.3">
      <c r="AO74829" s="9"/>
      <c r="AP74829" s="9"/>
      <c r="AQ74829" s="9"/>
    </row>
    <row r="74830" spans="41:43" x14ac:dyDescent="0.3">
      <c r="AO74830" s="9"/>
      <c r="AP74830" s="9"/>
      <c r="AQ74830" s="9"/>
    </row>
    <row r="74831" spans="41:43" x14ac:dyDescent="0.3">
      <c r="AO74831" s="9"/>
      <c r="AP74831" s="9"/>
      <c r="AQ74831" s="9"/>
    </row>
    <row r="74832" spans="41:43" x14ac:dyDescent="0.3">
      <c r="AO74832" s="9"/>
      <c r="AP74832" s="9"/>
      <c r="AQ74832" s="9"/>
    </row>
    <row r="74833" spans="41:43" x14ac:dyDescent="0.3">
      <c r="AO74833" s="9"/>
      <c r="AP74833" s="9"/>
      <c r="AQ74833" s="9"/>
    </row>
    <row r="74834" spans="41:43" x14ac:dyDescent="0.3">
      <c r="AO74834" s="9"/>
      <c r="AP74834" s="9"/>
      <c r="AQ74834" s="9"/>
    </row>
    <row r="74835" spans="41:43" x14ac:dyDescent="0.3">
      <c r="AO74835" s="9"/>
      <c r="AP74835" s="9"/>
      <c r="AQ74835" s="9"/>
    </row>
    <row r="74836" spans="41:43" x14ac:dyDescent="0.3">
      <c r="AO74836" s="9"/>
      <c r="AP74836" s="9"/>
      <c r="AQ74836" s="9"/>
    </row>
    <row r="74837" spans="41:43" x14ac:dyDescent="0.3">
      <c r="AO74837" s="9"/>
      <c r="AP74837" s="9"/>
      <c r="AQ74837" s="9"/>
    </row>
    <row r="74838" spans="41:43" x14ac:dyDescent="0.3">
      <c r="AO74838" s="9"/>
      <c r="AP74838" s="9"/>
      <c r="AQ74838" s="9"/>
    </row>
    <row r="74839" spans="41:43" x14ac:dyDescent="0.3">
      <c r="AO74839" s="9"/>
      <c r="AP74839" s="9"/>
      <c r="AQ74839" s="9"/>
    </row>
    <row r="74840" spans="41:43" x14ac:dyDescent="0.3">
      <c r="AO74840" s="9"/>
      <c r="AP74840" s="9"/>
      <c r="AQ74840" s="9"/>
    </row>
    <row r="74841" spans="41:43" x14ac:dyDescent="0.3">
      <c r="AO74841" s="9"/>
      <c r="AP74841" s="9"/>
      <c r="AQ74841" s="9"/>
    </row>
    <row r="74842" spans="41:43" x14ac:dyDescent="0.3">
      <c r="AO74842" s="9"/>
      <c r="AP74842" s="9"/>
      <c r="AQ74842" s="9"/>
    </row>
    <row r="74843" spans="41:43" x14ac:dyDescent="0.3">
      <c r="AO74843" s="9"/>
      <c r="AP74843" s="9"/>
      <c r="AQ74843" s="9"/>
    </row>
    <row r="74844" spans="41:43" x14ac:dyDescent="0.3">
      <c r="AO74844" s="9"/>
      <c r="AP74844" s="9"/>
      <c r="AQ74844" s="9"/>
    </row>
    <row r="74845" spans="41:43" x14ac:dyDescent="0.3">
      <c r="AO74845" s="9"/>
      <c r="AP74845" s="9"/>
      <c r="AQ74845" s="9"/>
    </row>
    <row r="74846" spans="41:43" x14ac:dyDescent="0.3">
      <c r="AO74846" s="9"/>
      <c r="AP74846" s="9"/>
      <c r="AQ74846" s="9"/>
    </row>
    <row r="74847" spans="41:43" x14ac:dyDescent="0.3">
      <c r="AO74847" s="9"/>
      <c r="AP74847" s="9"/>
      <c r="AQ74847" s="9"/>
    </row>
    <row r="74848" spans="41:43" x14ac:dyDescent="0.3">
      <c r="AO74848" s="9"/>
      <c r="AP74848" s="9"/>
      <c r="AQ74848" s="9"/>
    </row>
    <row r="74849" spans="41:43" x14ac:dyDescent="0.3">
      <c r="AO74849" s="9"/>
      <c r="AP74849" s="9"/>
      <c r="AQ74849" s="9"/>
    </row>
    <row r="74850" spans="41:43" x14ac:dyDescent="0.3">
      <c r="AO74850" s="9"/>
      <c r="AP74850" s="9"/>
      <c r="AQ74850" s="9"/>
    </row>
    <row r="74851" spans="41:43" x14ac:dyDescent="0.3">
      <c r="AO74851" s="9"/>
      <c r="AP74851" s="9"/>
      <c r="AQ74851" s="9"/>
    </row>
    <row r="74852" spans="41:43" x14ac:dyDescent="0.3">
      <c r="AO74852" s="9"/>
      <c r="AP74852" s="9"/>
      <c r="AQ74852" s="9"/>
    </row>
    <row r="74853" spans="41:43" x14ac:dyDescent="0.3">
      <c r="AO74853" s="9"/>
      <c r="AP74853" s="9"/>
      <c r="AQ74853" s="9"/>
    </row>
    <row r="74854" spans="41:43" x14ac:dyDescent="0.3">
      <c r="AO74854" s="9"/>
      <c r="AP74854" s="9"/>
      <c r="AQ74854" s="9"/>
    </row>
    <row r="74855" spans="41:43" x14ac:dyDescent="0.3">
      <c r="AO74855" s="9"/>
      <c r="AP74855" s="9"/>
      <c r="AQ74855" s="9"/>
    </row>
    <row r="74856" spans="41:43" x14ac:dyDescent="0.3">
      <c r="AO74856" s="9"/>
      <c r="AP74856" s="9"/>
      <c r="AQ74856" s="9"/>
    </row>
    <row r="74857" spans="41:43" x14ac:dyDescent="0.3">
      <c r="AO74857" s="9"/>
      <c r="AP74857" s="9"/>
      <c r="AQ74857" s="9"/>
    </row>
    <row r="74858" spans="41:43" x14ac:dyDescent="0.3">
      <c r="AO74858" s="9"/>
      <c r="AP74858" s="9"/>
      <c r="AQ74858" s="9"/>
    </row>
    <row r="74859" spans="41:43" x14ac:dyDescent="0.3">
      <c r="AO74859" s="9"/>
      <c r="AP74859" s="9"/>
      <c r="AQ74859" s="9"/>
    </row>
    <row r="74860" spans="41:43" x14ac:dyDescent="0.3">
      <c r="AO74860" s="9"/>
      <c r="AP74860" s="9"/>
      <c r="AQ74860" s="9"/>
    </row>
    <row r="74861" spans="41:43" x14ac:dyDescent="0.3">
      <c r="AO74861" s="9"/>
      <c r="AP74861" s="9"/>
      <c r="AQ74861" s="9"/>
    </row>
    <row r="74862" spans="41:43" x14ac:dyDescent="0.3">
      <c r="AO74862" s="9"/>
      <c r="AP74862" s="9"/>
      <c r="AQ74862" s="9"/>
    </row>
    <row r="74863" spans="41:43" x14ac:dyDescent="0.3">
      <c r="AO74863" s="9"/>
      <c r="AP74863" s="9"/>
      <c r="AQ74863" s="9"/>
    </row>
    <row r="74864" spans="41:43" x14ac:dyDescent="0.3">
      <c r="AO74864" s="9"/>
      <c r="AP74864" s="9"/>
      <c r="AQ74864" s="9"/>
    </row>
    <row r="74865" spans="41:43" x14ac:dyDescent="0.3">
      <c r="AO74865" s="9"/>
      <c r="AP74865" s="9"/>
      <c r="AQ74865" s="9"/>
    </row>
    <row r="74866" spans="41:43" x14ac:dyDescent="0.3">
      <c r="AO74866" s="9"/>
      <c r="AP74866" s="9"/>
      <c r="AQ74866" s="9"/>
    </row>
    <row r="74867" spans="41:43" x14ac:dyDescent="0.3">
      <c r="AO74867" s="9"/>
      <c r="AP74867" s="9"/>
      <c r="AQ74867" s="9"/>
    </row>
    <row r="74868" spans="41:43" x14ac:dyDescent="0.3">
      <c r="AO74868" s="9"/>
      <c r="AP74868" s="9"/>
      <c r="AQ74868" s="9"/>
    </row>
    <row r="74869" spans="41:43" x14ac:dyDescent="0.3">
      <c r="AO74869" s="9"/>
      <c r="AP74869" s="9"/>
      <c r="AQ74869" s="9"/>
    </row>
    <row r="74870" spans="41:43" x14ac:dyDescent="0.3">
      <c r="AO74870" s="9"/>
      <c r="AP74870" s="9"/>
      <c r="AQ74870" s="9"/>
    </row>
    <row r="74871" spans="41:43" x14ac:dyDescent="0.3">
      <c r="AO74871" s="9"/>
      <c r="AP74871" s="9"/>
      <c r="AQ74871" s="9"/>
    </row>
    <row r="74872" spans="41:43" x14ac:dyDescent="0.3">
      <c r="AO74872" s="9"/>
      <c r="AP74872" s="9"/>
      <c r="AQ74872" s="9"/>
    </row>
    <row r="74873" spans="41:43" x14ac:dyDescent="0.3">
      <c r="AO74873" s="9"/>
      <c r="AP74873" s="9"/>
      <c r="AQ74873" s="9"/>
    </row>
    <row r="74874" spans="41:43" x14ac:dyDescent="0.3">
      <c r="AO74874" s="9"/>
      <c r="AP74874" s="9"/>
      <c r="AQ74874" s="9"/>
    </row>
    <row r="74875" spans="41:43" x14ac:dyDescent="0.3">
      <c r="AO74875" s="9"/>
      <c r="AP74875" s="9"/>
      <c r="AQ74875" s="9"/>
    </row>
    <row r="74876" spans="41:43" x14ac:dyDescent="0.3">
      <c r="AO74876" s="9"/>
      <c r="AP74876" s="9"/>
      <c r="AQ74876" s="9"/>
    </row>
    <row r="74877" spans="41:43" x14ac:dyDescent="0.3">
      <c r="AO74877" s="9"/>
      <c r="AP74877" s="9"/>
      <c r="AQ74877" s="9"/>
    </row>
    <row r="74878" spans="41:43" x14ac:dyDescent="0.3">
      <c r="AO74878" s="9"/>
      <c r="AP74878" s="9"/>
      <c r="AQ74878" s="9"/>
    </row>
    <row r="74879" spans="41:43" x14ac:dyDescent="0.3">
      <c r="AO74879" s="9"/>
      <c r="AP74879" s="9"/>
      <c r="AQ74879" s="9"/>
    </row>
    <row r="74880" spans="41:43" x14ac:dyDescent="0.3">
      <c r="AO74880" s="9"/>
      <c r="AP74880" s="9"/>
      <c r="AQ74880" s="9"/>
    </row>
    <row r="74881" spans="41:43" x14ac:dyDescent="0.3">
      <c r="AO74881" s="9"/>
      <c r="AP74881" s="9"/>
      <c r="AQ74881" s="9"/>
    </row>
    <row r="74882" spans="41:43" x14ac:dyDescent="0.3">
      <c r="AO74882" s="9"/>
      <c r="AP74882" s="9"/>
      <c r="AQ74882" s="9"/>
    </row>
    <row r="74883" spans="41:43" x14ac:dyDescent="0.3">
      <c r="AO74883" s="9"/>
      <c r="AP74883" s="9"/>
      <c r="AQ74883" s="9"/>
    </row>
    <row r="74884" spans="41:43" x14ac:dyDescent="0.3">
      <c r="AO74884" s="9"/>
      <c r="AP74884" s="9"/>
      <c r="AQ74884" s="9"/>
    </row>
    <row r="74885" spans="41:43" x14ac:dyDescent="0.3">
      <c r="AO74885" s="9"/>
      <c r="AP74885" s="9"/>
      <c r="AQ74885" s="9"/>
    </row>
    <row r="74886" spans="41:43" x14ac:dyDescent="0.3">
      <c r="AO74886" s="9"/>
      <c r="AP74886" s="9"/>
      <c r="AQ74886" s="9"/>
    </row>
    <row r="74887" spans="41:43" x14ac:dyDescent="0.3">
      <c r="AO74887" s="9"/>
      <c r="AP74887" s="9"/>
      <c r="AQ74887" s="9"/>
    </row>
    <row r="74888" spans="41:43" x14ac:dyDescent="0.3">
      <c r="AO74888" s="9"/>
      <c r="AP74888" s="9"/>
      <c r="AQ74888" s="9"/>
    </row>
    <row r="74889" spans="41:43" x14ac:dyDescent="0.3">
      <c r="AO74889" s="9"/>
      <c r="AP74889" s="9"/>
      <c r="AQ74889" s="9"/>
    </row>
    <row r="74890" spans="41:43" x14ac:dyDescent="0.3">
      <c r="AO74890" s="9"/>
      <c r="AP74890" s="9"/>
      <c r="AQ74890" s="9"/>
    </row>
    <row r="74891" spans="41:43" x14ac:dyDescent="0.3">
      <c r="AO74891" s="9"/>
      <c r="AP74891" s="9"/>
      <c r="AQ74891" s="9"/>
    </row>
    <row r="74892" spans="41:43" x14ac:dyDescent="0.3">
      <c r="AO74892" s="9"/>
      <c r="AP74892" s="9"/>
      <c r="AQ74892" s="9"/>
    </row>
    <row r="74893" spans="41:43" x14ac:dyDescent="0.3">
      <c r="AO74893" s="9"/>
      <c r="AP74893" s="9"/>
      <c r="AQ74893" s="9"/>
    </row>
    <row r="74894" spans="41:43" x14ac:dyDescent="0.3">
      <c r="AO74894" s="9"/>
      <c r="AP74894" s="9"/>
      <c r="AQ74894" s="9"/>
    </row>
    <row r="74895" spans="41:43" x14ac:dyDescent="0.3">
      <c r="AO74895" s="9"/>
      <c r="AP74895" s="9"/>
      <c r="AQ74895" s="9"/>
    </row>
    <row r="74896" spans="41:43" x14ac:dyDescent="0.3">
      <c r="AO74896" s="9"/>
      <c r="AP74896" s="9"/>
      <c r="AQ74896" s="9"/>
    </row>
    <row r="74897" spans="41:43" x14ac:dyDescent="0.3">
      <c r="AO74897" s="9"/>
      <c r="AP74897" s="9"/>
      <c r="AQ74897" s="9"/>
    </row>
    <row r="74898" spans="41:43" x14ac:dyDescent="0.3">
      <c r="AO74898" s="9"/>
      <c r="AP74898" s="9"/>
      <c r="AQ74898" s="9"/>
    </row>
    <row r="74899" spans="41:43" x14ac:dyDescent="0.3">
      <c r="AO74899" s="9"/>
      <c r="AP74899" s="9"/>
      <c r="AQ74899" s="9"/>
    </row>
    <row r="74900" spans="41:43" x14ac:dyDescent="0.3">
      <c r="AO74900" s="9"/>
      <c r="AP74900" s="9"/>
      <c r="AQ74900" s="9"/>
    </row>
    <row r="74901" spans="41:43" x14ac:dyDescent="0.3">
      <c r="AO74901" s="9"/>
      <c r="AP74901" s="9"/>
      <c r="AQ74901" s="9"/>
    </row>
    <row r="74902" spans="41:43" x14ac:dyDescent="0.3">
      <c r="AO74902" s="9"/>
      <c r="AP74902" s="9"/>
      <c r="AQ74902" s="9"/>
    </row>
    <row r="74903" spans="41:43" x14ac:dyDescent="0.3">
      <c r="AO74903" s="9"/>
      <c r="AP74903" s="9"/>
      <c r="AQ74903" s="9"/>
    </row>
    <row r="74904" spans="41:43" x14ac:dyDescent="0.3">
      <c r="AO74904" s="9"/>
      <c r="AP74904" s="9"/>
      <c r="AQ74904" s="9"/>
    </row>
    <row r="74905" spans="41:43" x14ac:dyDescent="0.3">
      <c r="AO74905" s="9"/>
      <c r="AP74905" s="9"/>
      <c r="AQ74905" s="9"/>
    </row>
    <row r="74906" spans="41:43" x14ac:dyDescent="0.3">
      <c r="AO74906" s="9"/>
      <c r="AP74906" s="9"/>
      <c r="AQ74906" s="9"/>
    </row>
    <row r="74907" spans="41:43" x14ac:dyDescent="0.3">
      <c r="AO74907" s="9"/>
      <c r="AP74907" s="9"/>
      <c r="AQ74907" s="9"/>
    </row>
    <row r="74908" spans="41:43" x14ac:dyDescent="0.3">
      <c r="AO74908" s="9"/>
      <c r="AP74908" s="9"/>
      <c r="AQ74908" s="9"/>
    </row>
    <row r="74909" spans="41:43" x14ac:dyDescent="0.3">
      <c r="AO74909" s="9"/>
      <c r="AP74909" s="9"/>
      <c r="AQ74909" s="9"/>
    </row>
    <row r="74910" spans="41:43" x14ac:dyDescent="0.3">
      <c r="AO74910" s="9"/>
      <c r="AP74910" s="9"/>
      <c r="AQ74910" s="9"/>
    </row>
    <row r="74911" spans="41:43" x14ac:dyDescent="0.3">
      <c r="AO74911" s="9"/>
      <c r="AP74911" s="9"/>
      <c r="AQ74911" s="9"/>
    </row>
    <row r="74912" spans="41:43" x14ac:dyDescent="0.3">
      <c r="AO74912" s="9"/>
      <c r="AP74912" s="9"/>
      <c r="AQ74912" s="9"/>
    </row>
    <row r="74913" spans="41:43" x14ac:dyDescent="0.3">
      <c r="AO74913" s="9"/>
      <c r="AP74913" s="9"/>
      <c r="AQ74913" s="9"/>
    </row>
    <row r="74914" spans="41:43" x14ac:dyDescent="0.3">
      <c r="AO74914" s="9"/>
      <c r="AP74914" s="9"/>
      <c r="AQ74914" s="9"/>
    </row>
    <row r="74915" spans="41:43" x14ac:dyDescent="0.3">
      <c r="AO74915" s="9"/>
      <c r="AP74915" s="9"/>
      <c r="AQ74915" s="9"/>
    </row>
    <row r="74916" spans="41:43" x14ac:dyDescent="0.3">
      <c r="AO74916" s="9"/>
      <c r="AP74916" s="9"/>
      <c r="AQ74916" s="9"/>
    </row>
    <row r="74917" spans="41:43" x14ac:dyDescent="0.3">
      <c r="AO74917" s="9"/>
      <c r="AP74917" s="9"/>
      <c r="AQ74917" s="9"/>
    </row>
    <row r="74918" spans="41:43" x14ac:dyDescent="0.3">
      <c r="AO74918" s="9"/>
      <c r="AP74918" s="9"/>
      <c r="AQ74918" s="9"/>
    </row>
    <row r="74919" spans="41:43" x14ac:dyDescent="0.3">
      <c r="AO74919" s="9"/>
      <c r="AP74919" s="9"/>
      <c r="AQ74919" s="9"/>
    </row>
    <row r="74920" spans="41:43" x14ac:dyDescent="0.3">
      <c r="AO74920" s="9"/>
      <c r="AP74920" s="9"/>
      <c r="AQ74920" s="9"/>
    </row>
    <row r="74921" spans="41:43" x14ac:dyDescent="0.3">
      <c r="AO74921" s="9"/>
      <c r="AP74921" s="9"/>
      <c r="AQ74921" s="9"/>
    </row>
    <row r="74922" spans="41:43" x14ac:dyDescent="0.3">
      <c r="AO74922" s="9"/>
      <c r="AP74922" s="9"/>
      <c r="AQ74922" s="9"/>
    </row>
    <row r="74923" spans="41:43" x14ac:dyDescent="0.3">
      <c r="AO74923" s="9"/>
      <c r="AP74923" s="9"/>
      <c r="AQ74923" s="9"/>
    </row>
    <row r="74924" spans="41:43" x14ac:dyDescent="0.3">
      <c r="AO74924" s="9"/>
      <c r="AP74924" s="9"/>
      <c r="AQ74924" s="9"/>
    </row>
    <row r="74925" spans="41:43" x14ac:dyDescent="0.3">
      <c r="AO74925" s="9"/>
      <c r="AP74925" s="9"/>
      <c r="AQ74925" s="9"/>
    </row>
    <row r="74926" spans="41:43" x14ac:dyDescent="0.3">
      <c r="AO74926" s="9"/>
      <c r="AP74926" s="9"/>
      <c r="AQ74926" s="9"/>
    </row>
    <row r="74927" spans="41:43" x14ac:dyDescent="0.3">
      <c r="AO74927" s="9"/>
      <c r="AP74927" s="9"/>
      <c r="AQ74927" s="9"/>
    </row>
    <row r="74928" spans="41:43" x14ac:dyDescent="0.3">
      <c r="AO74928" s="9"/>
      <c r="AP74928" s="9"/>
      <c r="AQ74928" s="9"/>
    </row>
    <row r="74929" spans="41:43" x14ac:dyDescent="0.3">
      <c r="AO74929" s="9"/>
      <c r="AP74929" s="9"/>
      <c r="AQ74929" s="9"/>
    </row>
    <row r="74930" spans="41:43" x14ac:dyDescent="0.3">
      <c r="AO74930" s="9"/>
      <c r="AP74930" s="9"/>
      <c r="AQ74930" s="9"/>
    </row>
    <row r="74931" spans="41:43" x14ac:dyDescent="0.3">
      <c r="AO74931" s="9"/>
      <c r="AP74931" s="9"/>
      <c r="AQ74931" s="9"/>
    </row>
    <row r="74932" spans="41:43" x14ac:dyDescent="0.3">
      <c r="AO74932" s="9"/>
      <c r="AP74932" s="9"/>
      <c r="AQ74932" s="9"/>
    </row>
    <row r="74933" spans="41:43" x14ac:dyDescent="0.3">
      <c r="AO74933" s="9"/>
      <c r="AP74933" s="9"/>
      <c r="AQ74933" s="9"/>
    </row>
    <row r="74934" spans="41:43" x14ac:dyDescent="0.3">
      <c r="AO74934" s="9"/>
      <c r="AP74934" s="9"/>
      <c r="AQ74934" s="9"/>
    </row>
    <row r="74935" spans="41:43" x14ac:dyDescent="0.3">
      <c r="AO74935" s="9"/>
      <c r="AP74935" s="9"/>
      <c r="AQ74935" s="9"/>
    </row>
    <row r="74936" spans="41:43" x14ac:dyDescent="0.3">
      <c r="AO74936" s="9"/>
      <c r="AP74936" s="9"/>
      <c r="AQ74936" s="9"/>
    </row>
    <row r="74937" spans="41:43" x14ac:dyDescent="0.3">
      <c r="AO74937" s="9"/>
      <c r="AP74937" s="9"/>
      <c r="AQ74937" s="9"/>
    </row>
    <row r="74938" spans="41:43" x14ac:dyDescent="0.3">
      <c r="AO74938" s="9"/>
      <c r="AP74938" s="9"/>
      <c r="AQ74938" s="9"/>
    </row>
    <row r="74939" spans="41:43" x14ac:dyDescent="0.3">
      <c r="AO74939" s="9"/>
      <c r="AP74939" s="9"/>
      <c r="AQ74939" s="9"/>
    </row>
    <row r="74940" spans="41:43" x14ac:dyDescent="0.3">
      <c r="AO74940" s="9"/>
      <c r="AP74940" s="9"/>
      <c r="AQ74940" s="9"/>
    </row>
    <row r="74941" spans="41:43" x14ac:dyDescent="0.3">
      <c r="AO74941" s="9"/>
      <c r="AP74941" s="9"/>
      <c r="AQ74941" s="9"/>
    </row>
    <row r="74942" spans="41:43" x14ac:dyDescent="0.3">
      <c r="AO74942" s="9"/>
      <c r="AP74942" s="9"/>
      <c r="AQ74942" s="9"/>
    </row>
    <row r="74943" spans="41:43" x14ac:dyDescent="0.3">
      <c r="AO74943" s="9"/>
      <c r="AP74943" s="9"/>
      <c r="AQ74943" s="9"/>
    </row>
    <row r="74944" spans="41:43" x14ac:dyDescent="0.3">
      <c r="AO74944" s="9"/>
      <c r="AP74944" s="9"/>
      <c r="AQ74944" s="9"/>
    </row>
    <row r="74945" spans="41:43" x14ac:dyDescent="0.3">
      <c r="AO74945" s="9"/>
      <c r="AP74945" s="9"/>
      <c r="AQ74945" s="9"/>
    </row>
    <row r="74946" spans="41:43" x14ac:dyDescent="0.3">
      <c r="AO74946" s="9"/>
      <c r="AP74946" s="9"/>
      <c r="AQ74946" s="9"/>
    </row>
    <row r="74947" spans="41:43" x14ac:dyDescent="0.3">
      <c r="AO74947" s="9"/>
      <c r="AP74947" s="9"/>
      <c r="AQ74947" s="9"/>
    </row>
    <row r="74948" spans="41:43" x14ac:dyDescent="0.3">
      <c r="AO74948" s="9"/>
      <c r="AP74948" s="9"/>
      <c r="AQ74948" s="9"/>
    </row>
    <row r="74949" spans="41:43" x14ac:dyDescent="0.3">
      <c r="AO74949" s="9"/>
      <c r="AP74949" s="9"/>
      <c r="AQ74949" s="9"/>
    </row>
    <row r="74950" spans="41:43" x14ac:dyDescent="0.3">
      <c r="AO74950" s="9"/>
      <c r="AP74950" s="9"/>
      <c r="AQ74950" s="9"/>
    </row>
    <row r="74951" spans="41:43" x14ac:dyDescent="0.3">
      <c r="AO74951" s="9"/>
      <c r="AP74951" s="9"/>
      <c r="AQ74951" s="9"/>
    </row>
    <row r="74952" spans="41:43" x14ac:dyDescent="0.3">
      <c r="AO74952" s="9"/>
      <c r="AP74952" s="9"/>
      <c r="AQ74952" s="9"/>
    </row>
    <row r="74953" spans="41:43" x14ac:dyDescent="0.3">
      <c r="AO74953" s="9"/>
      <c r="AP74953" s="9"/>
      <c r="AQ74953" s="9"/>
    </row>
    <row r="74954" spans="41:43" x14ac:dyDescent="0.3">
      <c r="AO74954" s="9"/>
      <c r="AP74954" s="9"/>
      <c r="AQ74954" s="9"/>
    </row>
    <row r="74955" spans="41:43" x14ac:dyDescent="0.3">
      <c r="AO74955" s="9"/>
      <c r="AP74955" s="9"/>
      <c r="AQ74955" s="9"/>
    </row>
    <row r="74956" spans="41:43" x14ac:dyDescent="0.3">
      <c r="AO74956" s="9"/>
      <c r="AP74956" s="9"/>
      <c r="AQ74956" s="9"/>
    </row>
    <row r="74957" spans="41:43" x14ac:dyDescent="0.3">
      <c r="AO74957" s="9"/>
      <c r="AP74957" s="9"/>
      <c r="AQ74957" s="9"/>
    </row>
    <row r="74958" spans="41:43" x14ac:dyDescent="0.3">
      <c r="AO74958" s="9"/>
      <c r="AP74958" s="9"/>
      <c r="AQ74958" s="9"/>
    </row>
    <row r="74959" spans="41:43" x14ac:dyDescent="0.3">
      <c r="AO74959" s="9"/>
      <c r="AP74959" s="9"/>
      <c r="AQ74959" s="9"/>
    </row>
    <row r="74960" spans="41:43" x14ac:dyDescent="0.3">
      <c r="AO74960" s="9"/>
      <c r="AP74960" s="9"/>
      <c r="AQ74960" s="9"/>
    </row>
    <row r="74961" spans="41:43" x14ac:dyDescent="0.3">
      <c r="AO74961" s="9"/>
      <c r="AP74961" s="9"/>
      <c r="AQ74961" s="9"/>
    </row>
    <row r="74962" spans="41:43" x14ac:dyDescent="0.3">
      <c r="AO74962" s="9"/>
      <c r="AP74962" s="9"/>
      <c r="AQ74962" s="9"/>
    </row>
    <row r="74963" spans="41:43" x14ac:dyDescent="0.3">
      <c r="AO74963" s="9"/>
      <c r="AP74963" s="9"/>
      <c r="AQ74963" s="9"/>
    </row>
    <row r="74964" spans="41:43" x14ac:dyDescent="0.3">
      <c r="AO74964" s="9"/>
      <c r="AP74964" s="9"/>
      <c r="AQ74964" s="9"/>
    </row>
    <row r="74965" spans="41:43" x14ac:dyDescent="0.3">
      <c r="AO74965" s="9"/>
      <c r="AP74965" s="9"/>
      <c r="AQ74965" s="9"/>
    </row>
    <row r="74966" spans="41:43" x14ac:dyDescent="0.3">
      <c r="AO74966" s="9"/>
      <c r="AP74966" s="9"/>
      <c r="AQ74966" s="9"/>
    </row>
    <row r="74967" spans="41:43" x14ac:dyDescent="0.3">
      <c r="AO74967" s="9"/>
      <c r="AP74967" s="9"/>
      <c r="AQ74967" s="9"/>
    </row>
    <row r="74968" spans="41:43" x14ac:dyDescent="0.3">
      <c r="AO74968" s="9"/>
      <c r="AP74968" s="9"/>
      <c r="AQ74968" s="9"/>
    </row>
    <row r="74969" spans="41:43" x14ac:dyDescent="0.3">
      <c r="AO74969" s="9"/>
      <c r="AP74969" s="9"/>
      <c r="AQ74969" s="9"/>
    </row>
    <row r="74970" spans="41:43" x14ac:dyDescent="0.3">
      <c r="AO74970" s="9"/>
      <c r="AP74970" s="9"/>
      <c r="AQ74970" s="9"/>
    </row>
    <row r="74971" spans="41:43" x14ac:dyDescent="0.3">
      <c r="AO74971" s="9"/>
      <c r="AP74971" s="9"/>
      <c r="AQ74971" s="9"/>
    </row>
    <row r="74972" spans="41:43" x14ac:dyDescent="0.3">
      <c r="AO74972" s="9"/>
      <c r="AP74972" s="9"/>
      <c r="AQ74972" s="9"/>
    </row>
    <row r="74973" spans="41:43" x14ac:dyDescent="0.3">
      <c r="AO74973" s="9"/>
      <c r="AP74973" s="9"/>
      <c r="AQ74973" s="9"/>
    </row>
    <row r="74974" spans="41:43" x14ac:dyDescent="0.3">
      <c r="AO74974" s="9"/>
      <c r="AP74974" s="9"/>
      <c r="AQ74974" s="9"/>
    </row>
    <row r="74975" spans="41:43" x14ac:dyDescent="0.3">
      <c r="AO74975" s="9"/>
      <c r="AP74975" s="9"/>
      <c r="AQ74975" s="9"/>
    </row>
    <row r="74976" spans="41:43" x14ac:dyDescent="0.3">
      <c r="AO74976" s="9"/>
      <c r="AP74976" s="9"/>
      <c r="AQ74976" s="9"/>
    </row>
    <row r="74977" spans="41:43" x14ac:dyDescent="0.3">
      <c r="AO74977" s="9"/>
      <c r="AP74977" s="9"/>
      <c r="AQ74977" s="9"/>
    </row>
    <row r="74978" spans="41:43" x14ac:dyDescent="0.3">
      <c r="AO74978" s="9"/>
      <c r="AP74978" s="9"/>
      <c r="AQ74978" s="9"/>
    </row>
    <row r="74979" spans="41:43" x14ac:dyDescent="0.3">
      <c r="AO74979" s="9"/>
      <c r="AP74979" s="9"/>
      <c r="AQ74979" s="9"/>
    </row>
    <row r="74980" spans="41:43" x14ac:dyDescent="0.3">
      <c r="AO74980" s="9"/>
      <c r="AP74980" s="9"/>
      <c r="AQ74980" s="9"/>
    </row>
    <row r="74981" spans="41:43" x14ac:dyDescent="0.3">
      <c r="AO74981" s="9"/>
      <c r="AP74981" s="9"/>
      <c r="AQ74981" s="9"/>
    </row>
    <row r="74982" spans="41:43" x14ac:dyDescent="0.3">
      <c r="AO74982" s="9"/>
      <c r="AP74982" s="9"/>
      <c r="AQ74982" s="9"/>
    </row>
    <row r="74983" spans="41:43" x14ac:dyDescent="0.3">
      <c r="AO74983" s="9"/>
      <c r="AP74983" s="9"/>
      <c r="AQ74983" s="9"/>
    </row>
    <row r="74984" spans="41:43" x14ac:dyDescent="0.3">
      <c r="AO74984" s="9"/>
      <c r="AP74984" s="9"/>
      <c r="AQ74984" s="9"/>
    </row>
    <row r="74985" spans="41:43" x14ac:dyDescent="0.3">
      <c r="AO74985" s="9"/>
      <c r="AP74985" s="9"/>
      <c r="AQ74985" s="9"/>
    </row>
    <row r="74986" spans="41:43" x14ac:dyDescent="0.3">
      <c r="AO74986" s="9"/>
      <c r="AP74986" s="9"/>
      <c r="AQ74986" s="9"/>
    </row>
    <row r="74987" spans="41:43" x14ac:dyDescent="0.3">
      <c r="AO74987" s="9"/>
      <c r="AP74987" s="9"/>
      <c r="AQ74987" s="9"/>
    </row>
    <row r="74988" spans="41:43" x14ac:dyDescent="0.3">
      <c r="AO74988" s="9"/>
      <c r="AP74988" s="9"/>
      <c r="AQ74988" s="9"/>
    </row>
    <row r="74989" spans="41:43" x14ac:dyDescent="0.3">
      <c r="AO74989" s="9"/>
      <c r="AP74989" s="9"/>
      <c r="AQ74989" s="9"/>
    </row>
    <row r="74990" spans="41:43" x14ac:dyDescent="0.3">
      <c r="AO74990" s="9"/>
      <c r="AP74990" s="9"/>
      <c r="AQ74990" s="9"/>
    </row>
    <row r="74991" spans="41:43" x14ac:dyDescent="0.3">
      <c r="AO74991" s="9"/>
      <c r="AP74991" s="9"/>
      <c r="AQ74991" s="9"/>
    </row>
    <row r="74992" spans="41:43" x14ac:dyDescent="0.3">
      <c r="AO74992" s="9"/>
      <c r="AP74992" s="9"/>
      <c r="AQ74992" s="9"/>
    </row>
    <row r="74993" spans="41:43" x14ac:dyDescent="0.3">
      <c r="AO74993" s="9"/>
      <c r="AP74993" s="9"/>
      <c r="AQ74993" s="9"/>
    </row>
    <row r="74994" spans="41:43" x14ac:dyDescent="0.3">
      <c r="AO74994" s="9"/>
      <c r="AP74994" s="9"/>
      <c r="AQ74994" s="9"/>
    </row>
    <row r="74995" spans="41:43" x14ac:dyDescent="0.3">
      <c r="AO74995" s="9"/>
      <c r="AP74995" s="9"/>
      <c r="AQ74995" s="9"/>
    </row>
    <row r="74996" spans="41:43" x14ac:dyDescent="0.3">
      <c r="AO74996" s="9"/>
      <c r="AP74996" s="9"/>
      <c r="AQ74996" s="9"/>
    </row>
    <row r="74997" spans="41:43" x14ac:dyDescent="0.3">
      <c r="AO74997" s="9"/>
      <c r="AP74997" s="9"/>
      <c r="AQ74997" s="9"/>
    </row>
    <row r="74998" spans="41:43" x14ac:dyDescent="0.3">
      <c r="AO74998" s="9"/>
      <c r="AP74998" s="9"/>
      <c r="AQ74998" s="9"/>
    </row>
    <row r="74999" spans="41:43" x14ac:dyDescent="0.3">
      <c r="AO74999" s="9"/>
      <c r="AP74999" s="9"/>
      <c r="AQ74999" s="9"/>
    </row>
    <row r="75000" spans="41:43" x14ac:dyDescent="0.3">
      <c r="AO75000" s="9"/>
      <c r="AP75000" s="9"/>
      <c r="AQ75000" s="9"/>
    </row>
    <row r="75001" spans="41:43" x14ac:dyDescent="0.3">
      <c r="AO75001" s="9"/>
      <c r="AP75001" s="9"/>
      <c r="AQ75001" s="9"/>
    </row>
    <row r="75002" spans="41:43" x14ac:dyDescent="0.3">
      <c r="AO75002" s="9"/>
      <c r="AP75002" s="9"/>
      <c r="AQ75002" s="9"/>
    </row>
    <row r="75003" spans="41:43" x14ac:dyDescent="0.3">
      <c r="AO75003" s="9"/>
      <c r="AP75003" s="9"/>
      <c r="AQ75003" s="9"/>
    </row>
    <row r="75004" spans="41:43" x14ac:dyDescent="0.3">
      <c r="AO75004" s="9"/>
      <c r="AP75004" s="9"/>
      <c r="AQ75004" s="9"/>
    </row>
    <row r="75005" spans="41:43" x14ac:dyDescent="0.3">
      <c r="AO75005" s="9"/>
      <c r="AP75005" s="9"/>
      <c r="AQ75005" s="9"/>
    </row>
    <row r="75006" spans="41:43" x14ac:dyDescent="0.3">
      <c r="AO75006" s="9"/>
      <c r="AP75006" s="9"/>
      <c r="AQ75006" s="9"/>
    </row>
    <row r="75007" spans="41:43" x14ac:dyDescent="0.3">
      <c r="AO75007" s="9"/>
      <c r="AP75007" s="9"/>
      <c r="AQ75007" s="9"/>
    </row>
    <row r="75008" spans="41:43" x14ac:dyDescent="0.3">
      <c r="AO75008" s="9"/>
      <c r="AP75008" s="9"/>
      <c r="AQ75008" s="9"/>
    </row>
    <row r="75009" spans="41:43" x14ac:dyDescent="0.3">
      <c r="AO75009" s="9"/>
      <c r="AP75009" s="9"/>
      <c r="AQ75009" s="9"/>
    </row>
    <row r="75010" spans="41:43" x14ac:dyDescent="0.3">
      <c r="AO75010" s="9"/>
      <c r="AP75010" s="9"/>
      <c r="AQ75010" s="9"/>
    </row>
    <row r="75011" spans="41:43" x14ac:dyDescent="0.3">
      <c r="AO75011" s="9"/>
      <c r="AP75011" s="9"/>
      <c r="AQ75011" s="9"/>
    </row>
    <row r="75012" spans="41:43" x14ac:dyDescent="0.3">
      <c r="AO75012" s="9"/>
      <c r="AP75012" s="9"/>
      <c r="AQ75012" s="9"/>
    </row>
    <row r="75013" spans="41:43" x14ac:dyDescent="0.3">
      <c r="AO75013" s="9"/>
      <c r="AP75013" s="9"/>
      <c r="AQ75013" s="9"/>
    </row>
    <row r="75014" spans="41:43" x14ac:dyDescent="0.3">
      <c r="AO75014" s="9"/>
      <c r="AP75014" s="9"/>
      <c r="AQ75014" s="9"/>
    </row>
    <row r="75015" spans="41:43" x14ac:dyDescent="0.3">
      <c r="AO75015" s="9"/>
      <c r="AP75015" s="9"/>
      <c r="AQ75015" s="9"/>
    </row>
    <row r="75016" spans="41:43" x14ac:dyDescent="0.3">
      <c r="AO75016" s="9"/>
      <c r="AP75016" s="9"/>
      <c r="AQ75016" s="9"/>
    </row>
    <row r="75017" spans="41:43" x14ac:dyDescent="0.3">
      <c r="AO75017" s="9"/>
      <c r="AP75017" s="9"/>
      <c r="AQ75017" s="9"/>
    </row>
    <row r="75018" spans="41:43" x14ac:dyDescent="0.3">
      <c r="AO75018" s="9"/>
      <c r="AP75018" s="9"/>
      <c r="AQ75018" s="9"/>
    </row>
    <row r="75019" spans="41:43" x14ac:dyDescent="0.3">
      <c r="AO75019" s="9"/>
      <c r="AP75019" s="9"/>
      <c r="AQ75019" s="9"/>
    </row>
    <row r="75020" spans="41:43" x14ac:dyDescent="0.3">
      <c r="AO75020" s="9"/>
      <c r="AP75020" s="9"/>
      <c r="AQ75020" s="9"/>
    </row>
    <row r="75021" spans="41:43" x14ac:dyDescent="0.3">
      <c r="AO75021" s="9"/>
      <c r="AP75021" s="9"/>
      <c r="AQ75021" s="9"/>
    </row>
    <row r="75022" spans="41:43" x14ac:dyDescent="0.3">
      <c r="AO75022" s="9"/>
      <c r="AP75022" s="9"/>
      <c r="AQ75022" s="9"/>
    </row>
    <row r="75023" spans="41:43" x14ac:dyDescent="0.3">
      <c r="AO75023" s="9"/>
      <c r="AP75023" s="9"/>
      <c r="AQ75023" s="9"/>
    </row>
    <row r="75024" spans="41:43" x14ac:dyDescent="0.3">
      <c r="AO75024" s="9"/>
      <c r="AP75024" s="9"/>
      <c r="AQ75024" s="9"/>
    </row>
    <row r="75025" spans="41:43" x14ac:dyDescent="0.3">
      <c r="AO75025" s="9"/>
      <c r="AP75025" s="9"/>
      <c r="AQ75025" s="9"/>
    </row>
    <row r="75026" spans="41:43" x14ac:dyDescent="0.3">
      <c r="AO75026" s="9"/>
      <c r="AP75026" s="9"/>
      <c r="AQ75026" s="9"/>
    </row>
    <row r="75027" spans="41:43" x14ac:dyDescent="0.3">
      <c r="AO75027" s="9"/>
      <c r="AP75027" s="9"/>
      <c r="AQ75027" s="9"/>
    </row>
    <row r="75028" spans="41:43" x14ac:dyDescent="0.3">
      <c r="AO75028" s="9"/>
      <c r="AP75028" s="9"/>
      <c r="AQ75028" s="9"/>
    </row>
    <row r="75029" spans="41:43" x14ac:dyDescent="0.3">
      <c r="AO75029" s="9"/>
      <c r="AP75029" s="9"/>
      <c r="AQ75029" s="9"/>
    </row>
    <row r="75030" spans="41:43" x14ac:dyDescent="0.3">
      <c r="AO75030" s="9"/>
      <c r="AP75030" s="9"/>
      <c r="AQ75030" s="9"/>
    </row>
    <row r="75031" spans="41:43" x14ac:dyDescent="0.3">
      <c r="AO75031" s="9"/>
      <c r="AP75031" s="9"/>
      <c r="AQ75031" s="9"/>
    </row>
    <row r="75032" spans="41:43" x14ac:dyDescent="0.3">
      <c r="AO75032" s="9"/>
      <c r="AP75032" s="9"/>
      <c r="AQ75032" s="9"/>
    </row>
    <row r="75033" spans="41:43" x14ac:dyDescent="0.3">
      <c r="AO75033" s="9"/>
      <c r="AP75033" s="9"/>
      <c r="AQ75033" s="9"/>
    </row>
    <row r="75034" spans="41:43" x14ac:dyDescent="0.3">
      <c r="AO75034" s="9"/>
      <c r="AP75034" s="9"/>
      <c r="AQ75034" s="9"/>
    </row>
    <row r="75035" spans="41:43" x14ac:dyDescent="0.3">
      <c r="AO75035" s="9"/>
      <c r="AP75035" s="9"/>
      <c r="AQ75035" s="9"/>
    </row>
    <row r="75036" spans="41:43" x14ac:dyDescent="0.3">
      <c r="AO75036" s="9"/>
      <c r="AP75036" s="9"/>
      <c r="AQ75036" s="9"/>
    </row>
    <row r="75037" spans="41:43" x14ac:dyDescent="0.3">
      <c r="AO75037" s="9"/>
      <c r="AP75037" s="9"/>
      <c r="AQ75037" s="9"/>
    </row>
    <row r="75038" spans="41:43" x14ac:dyDescent="0.3">
      <c r="AO75038" s="9"/>
      <c r="AP75038" s="9"/>
      <c r="AQ75038" s="9"/>
    </row>
    <row r="75039" spans="41:43" x14ac:dyDescent="0.3">
      <c r="AO75039" s="9"/>
      <c r="AP75039" s="9"/>
      <c r="AQ75039" s="9"/>
    </row>
    <row r="75040" spans="41:43" x14ac:dyDescent="0.3">
      <c r="AO75040" s="9"/>
      <c r="AP75040" s="9"/>
      <c r="AQ75040" s="9"/>
    </row>
    <row r="75041" spans="41:43" x14ac:dyDescent="0.3">
      <c r="AO75041" s="9"/>
      <c r="AP75041" s="9"/>
      <c r="AQ75041" s="9"/>
    </row>
    <row r="75042" spans="41:43" x14ac:dyDescent="0.3">
      <c r="AO75042" s="9"/>
      <c r="AP75042" s="9"/>
      <c r="AQ75042" s="9"/>
    </row>
    <row r="75043" spans="41:43" x14ac:dyDescent="0.3">
      <c r="AO75043" s="9"/>
      <c r="AP75043" s="9"/>
      <c r="AQ75043" s="9"/>
    </row>
    <row r="75044" spans="41:43" x14ac:dyDescent="0.3">
      <c r="AO75044" s="9"/>
      <c r="AP75044" s="9"/>
      <c r="AQ75044" s="9"/>
    </row>
    <row r="75045" spans="41:43" x14ac:dyDescent="0.3">
      <c r="AO75045" s="9"/>
      <c r="AP75045" s="9"/>
      <c r="AQ75045" s="9"/>
    </row>
    <row r="75046" spans="41:43" x14ac:dyDescent="0.3">
      <c r="AO75046" s="9"/>
      <c r="AP75046" s="9"/>
      <c r="AQ75046" s="9"/>
    </row>
    <row r="75047" spans="41:43" x14ac:dyDescent="0.3">
      <c r="AO75047" s="9"/>
      <c r="AP75047" s="9"/>
      <c r="AQ75047" s="9"/>
    </row>
    <row r="75048" spans="41:43" x14ac:dyDescent="0.3">
      <c r="AO75048" s="9"/>
      <c r="AP75048" s="9"/>
      <c r="AQ75048" s="9"/>
    </row>
    <row r="75049" spans="41:43" x14ac:dyDescent="0.3">
      <c r="AO75049" s="9"/>
      <c r="AP75049" s="9"/>
      <c r="AQ75049" s="9"/>
    </row>
    <row r="75050" spans="41:43" x14ac:dyDescent="0.3">
      <c r="AO75050" s="9"/>
      <c r="AP75050" s="9"/>
      <c r="AQ75050" s="9"/>
    </row>
    <row r="75051" spans="41:43" x14ac:dyDescent="0.3">
      <c r="AO75051" s="9"/>
      <c r="AP75051" s="9"/>
      <c r="AQ75051" s="9"/>
    </row>
    <row r="75052" spans="41:43" x14ac:dyDescent="0.3">
      <c r="AO75052" s="9"/>
      <c r="AP75052" s="9"/>
      <c r="AQ75052" s="9"/>
    </row>
    <row r="75053" spans="41:43" x14ac:dyDescent="0.3">
      <c r="AO75053" s="9"/>
      <c r="AP75053" s="9"/>
      <c r="AQ75053" s="9"/>
    </row>
    <row r="75054" spans="41:43" x14ac:dyDescent="0.3">
      <c r="AO75054" s="9"/>
      <c r="AP75054" s="9"/>
      <c r="AQ75054" s="9"/>
    </row>
    <row r="75055" spans="41:43" x14ac:dyDescent="0.3">
      <c r="AO75055" s="9"/>
      <c r="AP75055" s="9"/>
      <c r="AQ75055" s="9"/>
    </row>
    <row r="75056" spans="41:43" x14ac:dyDescent="0.3">
      <c r="AO75056" s="9"/>
      <c r="AP75056" s="9"/>
      <c r="AQ75056" s="9"/>
    </row>
    <row r="75057" spans="41:43" x14ac:dyDescent="0.3">
      <c r="AO75057" s="9"/>
      <c r="AP75057" s="9"/>
      <c r="AQ75057" s="9"/>
    </row>
    <row r="75058" spans="41:43" x14ac:dyDescent="0.3">
      <c r="AO75058" s="9"/>
      <c r="AP75058" s="9"/>
      <c r="AQ75058" s="9"/>
    </row>
    <row r="75059" spans="41:43" x14ac:dyDescent="0.3">
      <c r="AO75059" s="9"/>
      <c r="AP75059" s="9"/>
      <c r="AQ75059" s="9"/>
    </row>
    <row r="75060" spans="41:43" x14ac:dyDescent="0.3">
      <c r="AO75060" s="9"/>
      <c r="AP75060" s="9"/>
      <c r="AQ75060" s="9"/>
    </row>
    <row r="75061" spans="41:43" x14ac:dyDescent="0.3">
      <c r="AO75061" s="9"/>
      <c r="AP75061" s="9"/>
      <c r="AQ75061" s="9"/>
    </row>
    <row r="75062" spans="41:43" x14ac:dyDescent="0.3">
      <c r="AO75062" s="9"/>
      <c r="AP75062" s="9"/>
      <c r="AQ75062" s="9"/>
    </row>
    <row r="75063" spans="41:43" x14ac:dyDescent="0.3">
      <c r="AO75063" s="9"/>
      <c r="AP75063" s="9"/>
      <c r="AQ75063" s="9"/>
    </row>
    <row r="75064" spans="41:43" x14ac:dyDescent="0.3">
      <c r="AO75064" s="9"/>
      <c r="AP75064" s="9"/>
      <c r="AQ75064" s="9"/>
    </row>
    <row r="75065" spans="41:43" x14ac:dyDescent="0.3">
      <c r="AO75065" s="9"/>
      <c r="AP75065" s="9"/>
      <c r="AQ75065" s="9"/>
    </row>
    <row r="75066" spans="41:43" x14ac:dyDescent="0.3">
      <c r="AO75066" s="9"/>
      <c r="AP75066" s="9"/>
      <c r="AQ75066" s="9"/>
    </row>
    <row r="75067" spans="41:43" x14ac:dyDescent="0.3">
      <c r="AO75067" s="9"/>
      <c r="AP75067" s="9"/>
      <c r="AQ75067" s="9"/>
    </row>
    <row r="75068" spans="41:43" x14ac:dyDescent="0.3">
      <c r="AO75068" s="9"/>
      <c r="AP75068" s="9"/>
      <c r="AQ75068" s="9"/>
    </row>
    <row r="75069" spans="41:43" x14ac:dyDescent="0.3">
      <c r="AO75069" s="9"/>
      <c r="AP75069" s="9"/>
      <c r="AQ75069" s="9"/>
    </row>
    <row r="75070" spans="41:43" x14ac:dyDescent="0.3">
      <c r="AO75070" s="9"/>
      <c r="AP75070" s="9"/>
      <c r="AQ75070" s="9"/>
    </row>
    <row r="75071" spans="41:43" x14ac:dyDescent="0.3">
      <c r="AO75071" s="9"/>
      <c r="AP75071" s="9"/>
      <c r="AQ75071" s="9"/>
    </row>
    <row r="75072" spans="41:43" x14ac:dyDescent="0.3">
      <c r="AO75072" s="9"/>
      <c r="AP75072" s="9"/>
      <c r="AQ75072" s="9"/>
    </row>
    <row r="75073" spans="41:43" x14ac:dyDescent="0.3">
      <c r="AO75073" s="9"/>
      <c r="AP75073" s="9"/>
      <c r="AQ75073" s="9"/>
    </row>
    <row r="75074" spans="41:43" x14ac:dyDescent="0.3">
      <c r="AO75074" s="9"/>
      <c r="AP75074" s="9"/>
      <c r="AQ75074" s="9"/>
    </row>
    <row r="75075" spans="41:43" x14ac:dyDescent="0.3">
      <c r="AO75075" s="9"/>
      <c r="AP75075" s="9"/>
      <c r="AQ75075" s="9"/>
    </row>
    <row r="75076" spans="41:43" x14ac:dyDescent="0.3">
      <c r="AO75076" s="9"/>
      <c r="AP75076" s="9"/>
      <c r="AQ75076" s="9"/>
    </row>
    <row r="75077" spans="41:43" x14ac:dyDescent="0.3">
      <c r="AO75077" s="9"/>
      <c r="AP75077" s="9"/>
      <c r="AQ75077" s="9"/>
    </row>
    <row r="75078" spans="41:43" x14ac:dyDescent="0.3">
      <c r="AO75078" s="9"/>
      <c r="AP75078" s="9"/>
      <c r="AQ75078" s="9"/>
    </row>
    <row r="75079" spans="41:43" x14ac:dyDescent="0.3">
      <c r="AO75079" s="9"/>
      <c r="AP75079" s="9"/>
      <c r="AQ75079" s="9"/>
    </row>
    <row r="75080" spans="41:43" x14ac:dyDescent="0.3">
      <c r="AO75080" s="9"/>
      <c r="AP75080" s="9"/>
      <c r="AQ75080" s="9"/>
    </row>
    <row r="75081" spans="41:43" x14ac:dyDescent="0.3">
      <c r="AO75081" s="9"/>
      <c r="AP75081" s="9"/>
      <c r="AQ75081" s="9"/>
    </row>
    <row r="75082" spans="41:43" x14ac:dyDescent="0.3">
      <c r="AO75082" s="9"/>
      <c r="AP75082" s="9"/>
      <c r="AQ75082" s="9"/>
    </row>
    <row r="75083" spans="41:43" x14ac:dyDescent="0.3">
      <c r="AO75083" s="9"/>
      <c r="AP75083" s="9"/>
      <c r="AQ75083" s="9"/>
    </row>
    <row r="75084" spans="41:43" x14ac:dyDescent="0.3">
      <c r="AO75084" s="9"/>
      <c r="AP75084" s="9"/>
      <c r="AQ75084" s="9"/>
    </row>
    <row r="75085" spans="41:43" x14ac:dyDescent="0.3">
      <c r="AO75085" s="9"/>
      <c r="AP75085" s="9"/>
      <c r="AQ75085" s="9"/>
    </row>
    <row r="75086" spans="41:43" x14ac:dyDescent="0.3">
      <c r="AO75086" s="9"/>
      <c r="AP75086" s="9"/>
      <c r="AQ75086" s="9"/>
    </row>
    <row r="75087" spans="41:43" x14ac:dyDescent="0.3">
      <c r="AO75087" s="9"/>
      <c r="AP75087" s="9"/>
      <c r="AQ75087" s="9"/>
    </row>
    <row r="75088" spans="41:43" x14ac:dyDescent="0.3">
      <c r="AO75088" s="9"/>
      <c r="AP75088" s="9"/>
      <c r="AQ75088" s="9"/>
    </row>
    <row r="75089" spans="41:43" x14ac:dyDescent="0.3">
      <c r="AO75089" s="9"/>
      <c r="AP75089" s="9"/>
      <c r="AQ75089" s="9"/>
    </row>
    <row r="75090" spans="41:43" x14ac:dyDescent="0.3">
      <c r="AO75090" s="9"/>
      <c r="AP75090" s="9"/>
      <c r="AQ75090" s="9"/>
    </row>
    <row r="75091" spans="41:43" x14ac:dyDescent="0.3">
      <c r="AO75091" s="9"/>
      <c r="AP75091" s="9"/>
      <c r="AQ75091" s="9"/>
    </row>
    <row r="75092" spans="41:43" x14ac:dyDescent="0.3">
      <c r="AO75092" s="9"/>
      <c r="AP75092" s="9"/>
      <c r="AQ75092" s="9"/>
    </row>
    <row r="75093" spans="41:43" x14ac:dyDescent="0.3">
      <c r="AO75093" s="9"/>
      <c r="AP75093" s="9"/>
      <c r="AQ75093" s="9"/>
    </row>
    <row r="75094" spans="41:43" x14ac:dyDescent="0.3">
      <c r="AO75094" s="9"/>
      <c r="AP75094" s="9"/>
      <c r="AQ75094" s="9"/>
    </row>
    <row r="75095" spans="41:43" x14ac:dyDescent="0.3">
      <c r="AO75095" s="9"/>
      <c r="AP75095" s="9"/>
      <c r="AQ75095" s="9"/>
    </row>
    <row r="75096" spans="41:43" x14ac:dyDescent="0.3">
      <c r="AO75096" s="9"/>
      <c r="AP75096" s="9"/>
      <c r="AQ75096" s="9"/>
    </row>
    <row r="75097" spans="41:43" x14ac:dyDescent="0.3">
      <c r="AO75097" s="9"/>
      <c r="AP75097" s="9"/>
      <c r="AQ75097" s="9"/>
    </row>
    <row r="75098" spans="41:43" x14ac:dyDescent="0.3">
      <c r="AO75098" s="9"/>
      <c r="AP75098" s="9"/>
      <c r="AQ75098" s="9"/>
    </row>
    <row r="75099" spans="41:43" x14ac:dyDescent="0.3">
      <c r="AO75099" s="9"/>
      <c r="AP75099" s="9"/>
      <c r="AQ75099" s="9"/>
    </row>
    <row r="75100" spans="41:43" x14ac:dyDescent="0.3">
      <c r="AO75100" s="9"/>
      <c r="AP75100" s="9"/>
      <c r="AQ75100" s="9"/>
    </row>
    <row r="75101" spans="41:43" x14ac:dyDescent="0.3">
      <c r="AO75101" s="9"/>
      <c r="AP75101" s="9"/>
      <c r="AQ75101" s="9"/>
    </row>
    <row r="75102" spans="41:43" x14ac:dyDescent="0.3">
      <c r="AO75102" s="9"/>
      <c r="AP75102" s="9"/>
      <c r="AQ75102" s="9"/>
    </row>
    <row r="75103" spans="41:43" x14ac:dyDescent="0.3">
      <c r="AO75103" s="9"/>
      <c r="AP75103" s="9"/>
      <c r="AQ75103" s="9"/>
    </row>
    <row r="75104" spans="41:43" x14ac:dyDescent="0.3">
      <c r="AO75104" s="9"/>
      <c r="AP75104" s="9"/>
      <c r="AQ75104" s="9"/>
    </row>
    <row r="75105" spans="41:43" x14ac:dyDescent="0.3">
      <c r="AO75105" s="9"/>
      <c r="AP75105" s="9"/>
      <c r="AQ75105" s="9"/>
    </row>
    <row r="75106" spans="41:43" x14ac:dyDescent="0.3">
      <c r="AO75106" s="9"/>
      <c r="AP75106" s="9"/>
      <c r="AQ75106" s="9"/>
    </row>
    <row r="75107" spans="41:43" x14ac:dyDescent="0.3">
      <c r="AO75107" s="9"/>
      <c r="AP75107" s="9"/>
      <c r="AQ75107" s="9"/>
    </row>
    <row r="75108" spans="41:43" x14ac:dyDescent="0.3">
      <c r="AO75108" s="9"/>
      <c r="AP75108" s="9"/>
      <c r="AQ75108" s="9"/>
    </row>
    <row r="75109" spans="41:43" x14ac:dyDescent="0.3">
      <c r="AO75109" s="9"/>
      <c r="AP75109" s="9"/>
      <c r="AQ75109" s="9"/>
    </row>
    <row r="75110" spans="41:43" x14ac:dyDescent="0.3">
      <c r="AO75110" s="9"/>
      <c r="AP75110" s="9"/>
      <c r="AQ75110" s="9"/>
    </row>
    <row r="75111" spans="41:43" x14ac:dyDescent="0.3">
      <c r="AO75111" s="9"/>
      <c r="AP75111" s="9"/>
      <c r="AQ75111" s="9"/>
    </row>
    <row r="75112" spans="41:43" x14ac:dyDescent="0.3">
      <c r="AO75112" s="9"/>
      <c r="AP75112" s="9"/>
      <c r="AQ75112" s="9"/>
    </row>
    <row r="75113" spans="41:43" x14ac:dyDescent="0.3">
      <c r="AO75113" s="9"/>
      <c r="AP75113" s="9"/>
      <c r="AQ75113" s="9"/>
    </row>
    <row r="75114" spans="41:43" x14ac:dyDescent="0.3">
      <c r="AO75114" s="9"/>
      <c r="AP75114" s="9"/>
      <c r="AQ75114" s="9"/>
    </row>
    <row r="75115" spans="41:43" x14ac:dyDescent="0.3">
      <c r="AO75115" s="9"/>
      <c r="AP75115" s="9"/>
      <c r="AQ75115" s="9"/>
    </row>
    <row r="75116" spans="41:43" x14ac:dyDescent="0.3">
      <c r="AO75116" s="9"/>
      <c r="AP75116" s="9"/>
      <c r="AQ75116" s="9"/>
    </row>
    <row r="75117" spans="41:43" x14ac:dyDescent="0.3">
      <c r="AO75117" s="9"/>
      <c r="AP75117" s="9"/>
      <c r="AQ75117" s="9"/>
    </row>
    <row r="75118" spans="41:43" x14ac:dyDescent="0.3">
      <c r="AO75118" s="9"/>
      <c r="AP75118" s="9"/>
      <c r="AQ75118" s="9"/>
    </row>
    <row r="75119" spans="41:43" x14ac:dyDescent="0.3">
      <c r="AO75119" s="9"/>
      <c r="AP75119" s="9"/>
      <c r="AQ75119" s="9"/>
    </row>
    <row r="75120" spans="41:43" x14ac:dyDescent="0.3">
      <c r="AO75120" s="9"/>
      <c r="AP75120" s="9"/>
      <c r="AQ75120" s="9"/>
    </row>
    <row r="75121" spans="41:43" x14ac:dyDescent="0.3">
      <c r="AO75121" s="9"/>
      <c r="AP75121" s="9"/>
      <c r="AQ75121" s="9"/>
    </row>
    <row r="75122" spans="41:43" x14ac:dyDescent="0.3">
      <c r="AO75122" s="9"/>
      <c r="AP75122" s="9"/>
      <c r="AQ75122" s="9"/>
    </row>
    <row r="75123" spans="41:43" x14ac:dyDescent="0.3">
      <c r="AO75123" s="9"/>
      <c r="AP75123" s="9"/>
      <c r="AQ75123" s="9"/>
    </row>
    <row r="75124" spans="41:43" x14ac:dyDescent="0.3">
      <c r="AO75124" s="9"/>
      <c r="AP75124" s="9"/>
      <c r="AQ75124" s="9"/>
    </row>
    <row r="75125" spans="41:43" x14ac:dyDescent="0.3">
      <c r="AO75125" s="9"/>
      <c r="AP75125" s="9"/>
      <c r="AQ75125" s="9"/>
    </row>
    <row r="75126" spans="41:43" x14ac:dyDescent="0.3">
      <c r="AO75126" s="9"/>
      <c r="AP75126" s="9"/>
      <c r="AQ75126" s="9"/>
    </row>
    <row r="75127" spans="41:43" x14ac:dyDescent="0.3">
      <c r="AO75127" s="9"/>
      <c r="AP75127" s="9"/>
      <c r="AQ75127" s="9"/>
    </row>
    <row r="75128" spans="41:43" x14ac:dyDescent="0.3">
      <c r="AO75128" s="9"/>
      <c r="AP75128" s="9"/>
      <c r="AQ75128" s="9"/>
    </row>
    <row r="75129" spans="41:43" x14ac:dyDescent="0.3">
      <c r="AO75129" s="9"/>
      <c r="AP75129" s="9"/>
      <c r="AQ75129" s="9"/>
    </row>
    <row r="75130" spans="41:43" x14ac:dyDescent="0.3">
      <c r="AO75130" s="9"/>
      <c r="AP75130" s="9"/>
      <c r="AQ75130" s="9"/>
    </row>
    <row r="75131" spans="41:43" x14ac:dyDescent="0.3">
      <c r="AO75131" s="9"/>
      <c r="AP75131" s="9"/>
      <c r="AQ75131" s="9"/>
    </row>
    <row r="75132" spans="41:43" x14ac:dyDescent="0.3">
      <c r="AO75132" s="9"/>
      <c r="AP75132" s="9"/>
      <c r="AQ75132" s="9"/>
    </row>
    <row r="75133" spans="41:43" x14ac:dyDescent="0.3">
      <c r="AO75133" s="9"/>
      <c r="AP75133" s="9"/>
      <c r="AQ75133" s="9"/>
    </row>
    <row r="75134" spans="41:43" x14ac:dyDescent="0.3">
      <c r="AO75134" s="9"/>
      <c r="AP75134" s="9"/>
      <c r="AQ75134" s="9"/>
    </row>
    <row r="75135" spans="41:43" x14ac:dyDescent="0.3">
      <c r="AO75135" s="9"/>
      <c r="AP75135" s="9"/>
      <c r="AQ75135" s="9"/>
    </row>
    <row r="75136" spans="41:43" x14ac:dyDescent="0.3">
      <c r="AO75136" s="9"/>
      <c r="AP75136" s="9"/>
      <c r="AQ75136" s="9"/>
    </row>
    <row r="75137" spans="41:43" x14ac:dyDescent="0.3">
      <c r="AO75137" s="9"/>
      <c r="AP75137" s="9"/>
      <c r="AQ75137" s="9"/>
    </row>
    <row r="75138" spans="41:43" x14ac:dyDescent="0.3">
      <c r="AO75138" s="9"/>
      <c r="AP75138" s="9"/>
      <c r="AQ75138" s="9"/>
    </row>
    <row r="75139" spans="41:43" x14ac:dyDescent="0.3">
      <c r="AO75139" s="9"/>
      <c r="AP75139" s="9"/>
      <c r="AQ75139" s="9"/>
    </row>
    <row r="75140" spans="41:43" x14ac:dyDescent="0.3">
      <c r="AO75140" s="9"/>
      <c r="AP75140" s="9"/>
      <c r="AQ75140" s="9"/>
    </row>
    <row r="75141" spans="41:43" x14ac:dyDescent="0.3">
      <c r="AO75141" s="9"/>
      <c r="AP75141" s="9"/>
      <c r="AQ75141" s="9"/>
    </row>
    <row r="75142" spans="41:43" x14ac:dyDescent="0.3">
      <c r="AO75142" s="9"/>
      <c r="AP75142" s="9"/>
      <c r="AQ75142" s="9"/>
    </row>
    <row r="75143" spans="41:43" x14ac:dyDescent="0.3">
      <c r="AO75143" s="9"/>
      <c r="AP75143" s="9"/>
      <c r="AQ75143" s="9"/>
    </row>
    <row r="75144" spans="41:43" x14ac:dyDescent="0.3">
      <c r="AO75144" s="9"/>
      <c r="AP75144" s="9"/>
      <c r="AQ75144" s="9"/>
    </row>
    <row r="75145" spans="41:43" x14ac:dyDescent="0.3">
      <c r="AO75145" s="9"/>
      <c r="AP75145" s="9"/>
      <c r="AQ75145" s="9"/>
    </row>
    <row r="75146" spans="41:43" x14ac:dyDescent="0.3">
      <c r="AO75146" s="9"/>
      <c r="AP75146" s="9"/>
      <c r="AQ75146" s="9"/>
    </row>
    <row r="75147" spans="41:43" x14ac:dyDescent="0.3">
      <c r="AO75147" s="9"/>
      <c r="AP75147" s="9"/>
      <c r="AQ75147" s="9"/>
    </row>
    <row r="75148" spans="41:43" x14ac:dyDescent="0.3">
      <c r="AO75148" s="9"/>
      <c r="AP75148" s="9"/>
      <c r="AQ75148" s="9"/>
    </row>
    <row r="75149" spans="41:43" x14ac:dyDescent="0.3">
      <c r="AO75149" s="9"/>
      <c r="AP75149" s="9"/>
      <c r="AQ75149" s="9"/>
    </row>
    <row r="75150" spans="41:43" x14ac:dyDescent="0.3">
      <c r="AO75150" s="9"/>
      <c r="AP75150" s="9"/>
      <c r="AQ75150" s="9"/>
    </row>
    <row r="75151" spans="41:43" x14ac:dyDescent="0.3">
      <c r="AO75151" s="9"/>
      <c r="AP75151" s="9"/>
      <c r="AQ75151" s="9"/>
    </row>
    <row r="75152" spans="41:43" x14ac:dyDescent="0.3">
      <c r="AO75152" s="9"/>
      <c r="AP75152" s="9"/>
      <c r="AQ75152" s="9"/>
    </row>
    <row r="75153" spans="41:43" x14ac:dyDescent="0.3">
      <c r="AO75153" s="9"/>
      <c r="AP75153" s="9"/>
      <c r="AQ75153" s="9"/>
    </row>
    <row r="75154" spans="41:43" x14ac:dyDescent="0.3">
      <c r="AO75154" s="9"/>
      <c r="AP75154" s="9"/>
      <c r="AQ75154" s="9"/>
    </row>
    <row r="75155" spans="41:43" x14ac:dyDescent="0.3">
      <c r="AO75155" s="9"/>
      <c r="AP75155" s="9"/>
      <c r="AQ75155" s="9"/>
    </row>
    <row r="75156" spans="41:43" x14ac:dyDescent="0.3">
      <c r="AO75156" s="9"/>
      <c r="AP75156" s="9"/>
      <c r="AQ75156" s="9"/>
    </row>
    <row r="75157" spans="41:43" x14ac:dyDescent="0.3">
      <c r="AO75157" s="9"/>
      <c r="AP75157" s="9"/>
      <c r="AQ75157" s="9"/>
    </row>
    <row r="75158" spans="41:43" x14ac:dyDescent="0.3">
      <c r="AO75158" s="9"/>
      <c r="AP75158" s="9"/>
      <c r="AQ75158" s="9"/>
    </row>
    <row r="75159" spans="41:43" x14ac:dyDescent="0.3">
      <c r="AO75159" s="9"/>
      <c r="AP75159" s="9"/>
      <c r="AQ75159" s="9"/>
    </row>
    <row r="75160" spans="41:43" x14ac:dyDescent="0.3">
      <c r="AO75160" s="9"/>
      <c r="AP75160" s="9"/>
      <c r="AQ75160" s="9"/>
    </row>
    <row r="75161" spans="41:43" x14ac:dyDescent="0.3">
      <c r="AO75161" s="9"/>
      <c r="AP75161" s="9"/>
      <c r="AQ75161" s="9"/>
    </row>
    <row r="75162" spans="41:43" x14ac:dyDescent="0.3">
      <c r="AO75162" s="9"/>
      <c r="AP75162" s="9"/>
      <c r="AQ75162" s="9"/>
    </row>
    <row r="75163" spans="41:43" x14ac:dyDescent="0.3">
      <c r="AO75163" s="9"/>
      <c r="AP75163" s="9"/>
      <c r="AQ75163" s="9"/>
    </row>
    <row r="75164" spans="41:43" x14ac:dyDescent="0.3">
      <c r="AO75164" s="9"/>
      <c r="AP75164" s="9"/>
      <c r="AQ75164" s="9"/>
    </row>
    <row r="75165" spans="41:43" x14ac:dyDescent="0.3">
      <c r="AO75165" s="9"/>
      <c r="AP75165" s="9"/>
      <c r="AQ75165" s="9"/>
    </row>
    <row r="75166" spans="41:43" x14ac:dyDescent="0.3">
      <c r="AO75166" s="9"/>
      <c r="AP75166" s="9"/>
      <c r="AQ75166" s="9"/>
    </row>
    <row r="75167" spans="41:43" x14ac:dyDescent="0.3">
      <c r="AO75167" s="9"/>
      <c r="AP75167" s="9"/>
      <c r="AQ75167" s="9"/>
    </row>
    <row r="75168" spans="41:43" x14ac:dyDescent="0.3">
      <c r="AO75168" s="9"/>
      <c r="AP75168" s="9"/>
      <c r="AQ75168" s="9"/>
    </row>
    <row r="75169" spans="41:43" x14ac:dyDescent="0.3">
      <c r="AO75169" s="9"/>
      <c r="AP75169" s="9"/>
      <c r="AQ75169" s="9"/>
    </row>
    <row r="75170" spans="41:43" x14ac:dyDescent="0.3">
      <c r="AO75170" s="9"/>
      <c r="AP75170" s="9"/>
      <c r="AQ75170" s="9"/>
    </row>
    <row r="75171" spans="41:43" x14ac:dyDescent="0.3">
      <c r="AO75171" s="9"/>
      <c r="AP75171" s="9"/>
      <c r="AQ75171" s="9"/>
    </row>
    <row r="75172" spans="41:43" x14ac:dyDescent="0.3">
      <c r="AO75172" s="9"/>
      <c r="AP75172" s="9"/>
      <c r="AQ75172" s="9"/>
    </row>
    <row r="75173" spans="41:43" x14ac:dyDescent="0.3">
      <c r="AO75173" s="9"/>
      <c r="AP75173" s="9"/>
      <c r="AQ75173" s="9"/>
    </row>
    <row r="75174" spans="41:43" x14ac:dyDescent="0.3">
      <c r="AO75174" s="9"/>
      <c r="AP75174" s="9"/>
      <c r="AQ75174" s="9"/>
    </row>
    <row r="75175" spans="41:43" x14ac:dyDescent="0.3">
      <c r="AO75175" s="9"/>
      <c r="AP75175" s="9"/>
      <c r="AQ75175" s="9"/>
    </row>
    <row r="75176" spans="41:43" x14ac:dyDescent="0.3">
      <c r="AO75176" s="9"/>
      <c r="AP75176" s="9"/>
      <c r="AQ75176" s="9"/>
    </row>
    <row r="75177" spans="41:43" x14ac:dyDescent="0.3">
      <c r="AO75177" s="9"/>
      <c r="AP75177" s="9"/>
      <c r="AQ75177" s="9"/>
    </row>
    <row r="75178" spans="41:43" x14ac:dyDescent="0.3">
      <c r="AO75178" s="9"/>
      <c r="AP75178" s="9"/>
      <c r="AQ75178" s="9"/>
    </row>
    <row r="75179" spans="41:43" x14ac:dyDescent="0.3">
      <c r="AO75179" s="9"/>
      <c r="AP75179" s="9"/>
      <c r="AQ75179" s="9"/>
    </row>
    <row r="75180" spans="41:43" x14ac:dyDescent="0.3">
      <c r="AO75180" s="9"/>
      <c r="AP75180" s="9"/>
      <c r="AQ75180" s="9"/>
    </row>
    <row r="75181" spans="41:43" x14ac:dyDescent="0.3">
      <c r="AO75181" s="9"/>
      <c r="AP75181" s="9"/>
      <c r="AQ75181" s="9"/>
    </row>
    <row r="75182" spans="41:43" x14ac:dyDescent="0.3">
      <c r="AO75182" s="9"/>
      <c r="AP75182" s="9"/>
      <c r="AQ75182" s="9"/>
    </row>
    <row r="75183" spans="41:43" x14ac:dyDescent="0.3">
      <c r="AO75183" s="9"/>
      <c r="AP75183" s="9"/>
      <c r="AQ75183" s="9"/>
    </row>
    <row r="75184" spans="41:43" x14ac:dyDescent="0.3">
      <c r="AO75184" s="9"/>
      <c r="AP75184" s="9"/>
      <c r="AQ75184" s="9"/>
    </row>
    <row r="75185" spans="41:43" x14ac:dyDescent="0.3">
      <c r="AO75185" s="9"/>
      <c r="AP75185" s="9"/>
      <c r="AQ75185" s="9"/>
    </row>
    <row r="75186" spans="41:43" x14ac:dyDescent="0.3">
      <c r="AO75186" s="9"/>
      <c r="AP75186" s="9"/>
      <c r="AQ75186" s="9"/>
    </row>
    <row r="75187" spans="41:43" x14ac:dyDescent="0.3">
      <c r="AO75187" s="9"/>
      <c r="AP75187" s="9"/>
      <c r="AQ75187" s="9"/>
    </row>
    <row r="75188" spans="41:43" x14ac:dyDescent="0.3">
      <c r="AO75188" s="9"/>
      <c r="AP75188" s="9"/>
      <c r="AQ75188" s="9"/>
    </row>
    <row r="75189" spans="41:43" x14ac:dyDescent="0.3">
      <c r="AO75189" s="9"/>
      <c r="AP75189" s="9"/>
      <c r="AQ75189" s="9"/>
    </row>
    <row r="75190" spans="41:43" x14ac:dyDescent="0.3">
      <c r="AO75190" s="9"/>
      <c r="AP75190" s="9"/>
      <c r="AQ75190" s="9"/>
    </row>
    <row r="75191" spans="41:43" x14ac:dyDescent="0.3">
      <c r="AO75191" s="9"/>
      <c r="AP75191" s="9"/>
      <c r="AQ75191" s="9"/>
    </row>
    <row r="75192" spans="41:43" x14ac:dyDescent="0.3">
      <c r="AO75192" s="9"/>
      <c r="AP75192" s="9"/>
      <c r="AQ75192" s="9"/>
    </row>
    <row r="75193" spans="41:43" x14ac:dyDescent="0.3">
      <c r="AO75193" s="9"/>
      <c r="AP75193" s="9"/>
      <c r="AQ75193" s="9"/>
    </row>
    <row r="75194" spans="41:43" x14ac:dyDescent="0.3">
      <c r="AO75194" s="9"/>
      <c r="AP75194" s="9"/>
      <c r="AQ75194" s="9"/>
    </row>
    <row r="75195" spans="41:43" x14ac:dyDescent="0.3">
      <c r="AO75195" s="9"/>
      <c r="AP75195" s="9"/>
      <c r="AQ75195" s="9"/>
    </row>
    <row r="75196" spans="41:43" x14ac:dyDescent="0.3">
      <c r="AO75196" s="9"/>
      <c r="AP75196" s="9"/>
      <c r="AQ75196" s="9"/>
    </row>
    <row r="75197" spans="41:43" x14ac:dyDescent="0.3">
      <c r="AO75197" s="9"/>
      <c r="AP75197" s="9"/>
      <c r="AQ75197" s="9"/>
    </row>
    <row r="75198" spans="41:43" x14ac:dyDescent="0.3">
      <c r="AO75198" s="9"/>
      <c r="AP75198" s="9"/>
      <c r="AQ75198" s="9"/>
    </row>
    <row r="75199" spans="41:43" x14ac:dyDescent="0.3">
      <c r="AO75199" s="9"/>
      <c r="AP75199" s="9"/>
      <c r="AQ75199" s="9"/>
    </row>
    <row r="75200" spans="41:43" x14ac:dyDescent="0.3">
      <c r="AO75200" s="9"/>
      <c r="AP75200" s="9"/>
      <c r="AQ75200" s="9"/>
    </row>
    <row r="75201" spans="41:43" x14ac:dyDescent="0.3">
      <c r="AO75201" s="9"/>
      <c r="AP75201" s="9"/>
      <c r="AQ75201" s="9"/>
    </row>
    <row r="75202" spans="41:43" x14ac:dyDescent="0.3">
      <c r="AO75202" s="9"/>
      <c r="AP75202" s="9"/>
      <c r="AQ75202" s="9"/>
    </row>
    <row r="75203" spans="41:43" x14ac:dyDescent="0.3">
      <c r="AO75203" s="9"/>
      <c r="AP75203" s="9"/>
      <c r="AQ75203" s="9"/>
    </row>
    <row r="75204" spans="41:43" x14ac:dyDescent="0.3">
      <c r="AO75204" s="9"/>
      <c r="AP75204" s="9"/>
      <c r="AQ75204" s="9"/>
    </row>
    <row r="75205" spans="41:43" x14ac:dyDescent="0.3">
      <c r="AO75205" s="9"/>
      <c r="AP75205" s="9"/>
      <c r="AQ75205" s="9"/>
    </row>
    <row r="75206" spans="41:43" x14ac:dyDescent="0.3">
      <c r="AO75206" s="9"/>
      <c r="AP75206" s="9"/>
      <c r="AQ75206" s="9"/>
    </row>
    <row r="75207" spans="41:43" x14ac:dyDescent="0.3">
      <c r="AO75207" s="9"/>
      <c r="AP75207" s="9"/>
      <c r="AQ75207" s="9"/>
    </row>
    <row r="75208" spans="41:43" x14ac:dyDescent="0.3">
      <c r="AO75208" s="9"/>
      <c r="AP75208" s="9"/>
      <c r="AQ75208" s="9"/>
    </row>
    <row r="75209" spans="41:43" x14ac:dyDescent="0.3">
      <c r="AO75209" s="9"/>
      <c r="AP75209" s="9"/>
      <c r="AQ75209" s="9"/>
    </row>
    <row r="75210" spans="41:43" x14ac:dyDescent="0.3">
      <c r="AO75210" s="9"/>
      <c r="AP75210" s="9"/>
      <c r="AQ75210" s="9"/>
    </row>
    <row r="75211" spans="41:43" x14ac:dyDescent="0.3">
      <c r="AO75211" s="9"/>
      <c r="AP75211" s="9"/>
      <c r="AQ75211" s="9"/>
    </row>
    <row r="75212" spans="41:43" x14ac:dyDescent="0.3">
      <c r="AO75212" s="9"/>
      <c r="AP75212" s="9"/>
      <c r="AQ75212" s="9"/>
    </row>
    <row r="75213" spans="41:43" x14ac:dyDescent="0.3">
      <c r="AO75213" s="9"/>
      <c r="AP75213" s="9"/>
      <c r="AQ75213" s="9"/>
    </row>
    <row r="75214" spans="41:43" x14ac:dyDescent="0.3">
      <c r="AO75214" s="9"/>
      <c r="AP75214" s="9"/>
      <c r="AQ75214" s="9"/>
    </row>
    <row r="75215" spans="41:43" x14ac:dyDescent="0.3">
      <c r="AO75215" s="9"/>
      <c r="AP75215" s="9"/>
      <c r="AQ75215" s="9"/>
    </row>
    <row r="75216" spans="41:43" x14ac:dyDescent="0.3">
      <c r="AO75216" s="9"/>
      <c r="AP75216" s="9"/>
      <c r="AQ75216" s="9"/>
    </row>
    <row r="75217" spans="41:43" x14ac:dyDescent="0.3">
      <c r="AO75217" s="9"/>
      <c r="AP75217" s="9"/>
      <c r="AQ75217" s="9"/>
    </row>
    <row r="75218" spans="41:43" x14ac:dyDescent="0.3">
      <c r="AO75218" s="9"/>
      <c r="AP75218" s="9"/>
      <c r="AQ75218" s="9"/>
    </row>
    <row r="75219" spans="41:43" x14ac:dyDescent="0.3">
      <c r="AO75219" s="9"/>
      <c r="AP75219" s="9"/>
      <c r="AQ75219" s="9"/>
    </row>
    <row r="75220" spans="41:43" x14ac:dyDescent="0.3">
      <c r="AO75220" s="9"/>
      <c r="AP75220" s="9"/>
      <c r="AQ75220" s="9"/>
    </row>
    <row r="75221" spans="41:43" x14ac:dyDescent="0.3">
      <c r="AO75221" s="9"/>
      <c r="AP75221" s="9"/>
      <c r="AQ75221" s="9"/>
    </row>
    <row r="75222" spans="41:43" x14ac:dyDescent="0.3">
      <c r="AO75222" s="9"/>
      <c r="AP75222" s="9"/>
      <c r="AQ75222" s="9"/>
    </row>
    <row r="75223" spans="41:43" x14ac:dyDescent="0.3">
      <c r="AO75223" s="9"/>
      <c r="AP75223" s="9"/>
      <c r="AQ75223" s="9"/>
    </row>
    <row r="75224" spans="41:43" x14ac:dyDescent="0.3">
      <c r="AO75224" s="9"/>
      <c r="AP75224" s="9"/>
      <c r="AQ75224" s="9"/>
    </row>
    <row r="75225" spans="41:43" x14ac:dyDescent="0.3">
      <c r="AO75225" s="9"/>
      <c r="AP75225" s="9"/>
      <c r="AQ75225" s="9"/>
    </row>
    <row r="75226" spans="41:43" x14ac:dyDescent="0.3">
      <c r="AO75226" s="9"/>
      <c r="AP75226" s="9"/>
      <c r="AQ75226" s="9"/>
    </row>
    <row r="75227" spans="41:43" x14ac:dyDescent="0.3">
      <c r="AO75227" s="9"/>
      <c r="AP75227" s="9"/>
      <c r="AQ75227" s="9"/>
    </row>
    <row r="75228" spans="41:43" x14ac:dyDescent="0.3">
      <c r="AO75228" s="9"/>
      <c r="AP75228" s="9"/>
      <c r="AQ75228" s="9"/>
    </row>
    <row r="75229" spans="41:43" x14ac:dyDescent="0.3">
      <c r="AO75229" s="9"/>
      <c r="AP75229" s="9"/>
      <c r="AQ75229" s="9"/>
    </row>
    <row r="75230" spans="41:43" x14ac:dyDescent="0.3">
      <c r="AO75230" s="9"/>
      <c r="AP75230" s="9"/>
      <c r="AQ75230" s="9"/>
    </row>
    <row r="75231" spans="41:43" x14ac:dyDescent="0.3">
      <c r="AO75231" s="9"/>
      <c r="AP75231" s="9"/>
      <c r="AQ75231" s="9"/>
    </row>
    <row r="75232" spans="41:43" x14ac:dyDescent="0.3">
      <c r="AO75232" s="9"/>
      <c r="AP75232" s="9"/>
      <c r="AQ75232" s="9"/>
    </row>
    <row r="75233" spans="41:43" x14ac:dyDescent="0.3">
      <c r="AO75233" s="9"/>
      <c r="AP75233" s="9"/>
      <c r="AQ75233" s="9"/>
    </row>
    <row r="75234" spans="41:43" x14ac:dyDescent="0.3">
      <c r="AO75234" s="9"/>
      <c r="AP75234" s="9"/>
      <c r="AQ75234" s="9"/>
    </row>
    <row r="75235" spans="41:43" x14ac:dyDescent="0.3">
      <c r="AO75235" s="9"/>
      <c r="AP75235" s="9"/>
      <c r="AQ75235" s="9"/>
    </row>
    <row r="75236" spans="41:43" x14ac:dyDescent="0.3">
      <c r="AO75236" s="9"/>
      <c r="AP75236" s="9"/>
      <c r="AQ75236" s="9"/>
    </row>
    <row r="75237" spans="41:43" x14ac:dyDescent="0.3">
      <c r="AO75237" s="9"/>
      <c r="AP75237" s="9"/>
      <c r="AQ75237" s="9"/>
    </row>
    <row r="75238" spans="41:43" x14ac:dyDescent="0.3">
      <c r="AO75238" s="9"/>
      <c r="AP75238" s="9"/>
      <c r="AQ75238" s="9"/>
    </row>
    <row r="75239" spans="41:43" x14ac:dyDescent="0.3">
      <c r="AO75239" s="9"/>
      <c r="AP75239" s="9"/>
      <c r="AQ75239" s="9"/>
    </row>
    <row r="75240" spans="41:43" x14ac:dyDescent="0.3">
      <c r="AO75240" s="9"/>
      <c r="AP75240" s="9"/>
      <c r="AQ75240" s="9"/>
    </row>
    <row r="75241" spans="41:43" x14ac:dyDescent="0.3">
      <c r="AO75241" s="9"/>
      <c r="AP75241" s="9"/>
      <c r="AQ75241" s="9"/>
    </row>
    <row r="75242" spans="41:43" x14ac:dyDescent="0.3">
      <c r="AO75242" s="9"/>
      <c r="AP75242" s="9"/>
      <c r="AQ75242" s="9"/>
    </row>
    <row r="75243" spans="41:43" x14ac:dyDescent="0.3">
      <c r="AO75243" s="9"/>
      <c r="AP75243" s="9"/>
      <c r="AQ75243" s="9"/>
    </row>
    <row r="75244" spans="41:43" x14ac:dyDescent="0.3">
      <c r="AO75244" s="9"/>
      <c r="AP75244" s="9"/>
      <c r="AQ75244" s="9"/>
    </row>
    <row r="75245" spans="41:43" x14ac:dyDescent="0.3">
      <c r="AO75245" s="9"/>
      <c r="AP75245" s="9"/>
      <c r="AQ75245" s="9"/>
    </row>
    <row r="75246" spans="41:43" x14ac:dyDescent="0.3">
      <c r="AO75246" s="9"/>
      <c r="AP75246" s="9"/>
      <c r="AQ75246" s="9"/>
    </row>
    <row r="75247" spans="41:43" x14ac:dyDescent="0.3">
      <c r="AO75247" s="9"/>
      <c r="AP75247" s="9"/>
      <c r="AQ75247" s="9"/>
    </row>
    <row r="75248" spans="41:43" x14ac:dyDescent="0.3">
      <c r="AO75248" s="9"/>
      <c r="AP75248" s="9"/>
      <c r="AQ75248" s="9"/>
    </row>
    <row r="75249" spans="41:43" x14ac:dyDescent="0.3">
      <c r="AO75249" s="9"/>
      <c r="AP75249" s="9"/>
      <c r="AQ75249" s="9"/>
    </row>
    <row r="75250" spans="41:43" x14ac:dyDescent="0.3">
      <c r="AO75250" s="9"/>
      <c r="AP75250" s="9"/>
      <c r="AQ75250" s="9"/>
    </row>
    <row r="75251" spans="41:43" x14ac:dyDescent="0.3">
      <c r="AO75251" s="9"/>
      <c r="AP75251" s="9"/>
      <c r="AQ75251" s="9"/>
    </row>
    <row r="75252" spans="41:43" x14ac:dyDescent="0.3">
      <c r="AO75252" s="9"/>
      <c r="AP75252" s="9"/>
      <c r="AQ75252" s="9"/>
    </row>
    <row r="75253" spans="41:43" x14ac:dyDescent="0.3">
      <c r="AO75253" s="9"/>
      <c r="AP75253" s="9"/>
      <c r="AQ75253" s="9"/>
    </row>
    <row r="75254" spans="41:43" x14ac:dyDescent="0.3">
      <c r="AO75254" s="9"/>
      <c r="AP75254" s="9"/>
      <c r="AQ75254" s="9"/>
    </row>
    <row r="75255" spans="41:43" x14ac:dyDescent="0.3">
      <c r="AO75255" s="9"/>
      <c r="AP75255" s="9"/>
      <c r="AQ75255" s="9"/>
    </row>
    <row r="75256" spans="41:43" x14ac:dyDescent="0.3">
      <c r="AO75256" s="9"/>
      <c r="AP75256" s="9"/>
      <c r="AQ75256" s="9"/>
    </row>
    <row r="75257" spans="41:43" x14ac:dyDescent="0.3">
      <c r="AO75257" s="9"/>
      <c r="AP75257" s="9"/>
      <c r="AQ75257" s="9"/>
    </row>
    <row r="75258" spans="41:43" x14ac:dyDescent="0.3">
      <c r="AO75258" s="9"/>
      <c r="AP75258" s="9"/>
      <c r="AQ75258" s="9"/>
    </row>
    <row r="75259" spans="41:43" x14ac:dyDescent="0.3">
      <c r="AO75259" s="9"/>
      <c r="AP75259" s="9"/>
      <c r="AQ75259" s="9"/>
    </row>
    <row r="75260" spans="41:43" x14ac:dyDescent="0.3">
      <c r="AO75260" s="9"/>
      <c r="AP75260" s="9"/>
      <c r="AQ75260" s="9"/>
    </row>
    <row r="75261" spans="41:43" x14ac:dyDescent="0.3">
      <c r="AO75261" s="9"/>
      <c r="AP75261" s="9"/>
      <c r="AQ75261" s="9"/>
    </row>
    <row r="75262" spans="41:43" x14ac:dyDescent="0.3">
      <c r="AO75262" s="9"/>
      <c r="AP75262" s="9"/>
      <c r="AQ75262" s="9"/>
    </row>
    <row r="75263" spans="41:43" x14ac:dyDescent="0.3">
      <c r="AO75263" s="9"/>
      <c r="AP75263" s="9"/>
      <c r="AQ75263" s="9"/>
    </row>
    <row r="75264" spans="41:43" x14ac:dyDescent="0.3">
      <c r="AO75264" s="9"/>
      <c r="AP75264" s="9"/>
      <c r="AQ75264" s="9"/>
    </row>
    <row r="75265" spans="41:43" x14ac:dyDescent="0.3">
      <c r="AO75265" s="9"/>
      <c r="AP75265" s="9"/>
      <c r="AQ75265" s="9"/>
    </row>
    <row r="75266" spans="41:43" x14ac:dyDescent="0.3">
      <c r="AO75266" s="9"/>
      <c r="AP75266" s="9"/>
      <c r="AQ75266" s="9"/>
    </row>
    <row r="75267" spans="41:43" x14ac:dyDescent="0.3">
      <c r="AO75267" s="9"/>
      <c r="AP75267" s="9"/>
      <c r="AQ75267" s="9"/>
    </row>
    <row r="75268" spans="41:43" x14ac:dyDescent="0.3">
      <c r="AO75268" s="9"/>
      <c r="AP75268" s="9"/>
      <c r="AQ75268" s="9"/>
    </row>
    <row r="75269" spans="41:43" x14ac:dyDescent="0.3">
      <c r="AO75269" s="9"/>
      <c r="AP75269" s="9"/>
      <c r="AQ75269" s="9"/>
    </row>
    <row r="75270" spans="41:43" x14ac:dyDescent="0.3">
      <c r="AO75270" s="9"/>
      <c r="AP75270" s="9"/>
      <c r="AQ75270" s="9"/>
    </row>
    <row r="75271" spans="41:43" x14ac:dyDescent="0.3">
      <c r="AO75271" s="9"/>
      <c r="AP75271" s="9"/>
      <c r="AQ75271" s="9"/>
    </row>
    <row r="75272" spans="41:43" x14ac:dyDescent="0.3">
      <c r="AO75272" s="9"/>
      <c r="AP75272" s="9"/>
      <c r="AQ75272" s="9"/>
    </row>
    <row r="75273" spans="41:43" x14ac:dyDescent="0.3">
      <c r="AO75273" s="9"/>
      <c r="AP75273" s="9"/>
      <c r="AQ75273" s="9"/>
    </row>
    <row r="75274" spans="41:43" x14ac:dyDescent="0.3">
      <c r="AO75274" s="9"/>
      <c r="AP75274" s="9"/>
      <c r="AQ75274" s="9"/>
    </row>
    <row r="75275" spans="41:43" x14ac:dyDescent="0.3">
      <c r="AO75275" s="9"/>
      <c r="AP75275" s="9"/>
      <c r="AQ75275" s="9"/>
    </row>
    <row r="75276" spans="41:43" x14ac:dyDescent="0.3">
      <c r="AO75276" s="9"/>
      <c r="AP75276" s="9"/>
      <c r="AQ75276" s="9"/>
    </row>
    <row r="75277" spans="41:43" x14ac:dyDescent="0.3">
      <c r="AO75277" s="9"/>
      <c r="AP75277" s="9"/>
      <c r="AQ75277" s="9"/>
    </row>
    <row r="75278" spans="41:43" x14ac:dyDescent="0.3">
      <c r="AO75278" s="9"/>
      <c r="AP75278" s="9"/>
      <c r="AQ75278" s="9"/>
    </row>
    <row r="75279" spans="41:43" x14ac:dyDescent="0.3">
      <c r="AO75279" s="9"/>
      <c r="AP75279" s="9"/>
      <c r="AQ75279" s="9"/>
    </row>
    <row r="75280" spans="41:43" x14ac:dyDescent="0.3">
      <c r="AO75280" s="9"/>
      <c r="AP75280" s="9"/>
      <c r="AQ75280" s="9"/>
    </row>
    <row r="75281" spans="41:43" x14ac:dyDescent="0.3">
      <c r="AO75281" s="9"/>
      <c r="AP75281" s="9"/>
      <c r="AQ75281" s="9"/>
    </row>
    <row r="75282" spans="41:43" x14ac:dyDescent="0.3">
      <c r="AO75282" s="9"/>
      <c r="AP75282" s="9"/>
      <c r="AQ75282" s="9"/>
    </row>
    <row r="75283" spans="41:43" x14ac:dyDescent="0.3">
      <c r="AO75283" s="9"/>
      <c r="AP75283" s="9"/>
      <c r="AQ75283" s="9"/>
    </row>
    <row r="75284" spans="41:43" x14ac:dyDescent="0.3">
      <c r="AO75284" s="9"/>
      <c r="AP75284" s="9"/>
      <c r="AQ75284" s="9"/>
    </row>
    <row r="75285" spans="41:43" x14ac:dyDescent="0.3">
      <c r="AO75285" s="9"/>
      <c r="AP75285" s="9"/>
      <c r="AQ75285" s="9"/>
    </row>
    <row r="75286" spans="41:43" x14ac:dyDescent="0.3">
      <c r="AO75286" s="9"/>
      <c r="AP75286" s="9"/>
      <c r="AQ75286" s="9"/>
    </row>
    <row r="75287" spans="41:43" x14ac:dyDescent="0.3">
      <c r="AO75287" s="9"/>
      <c r="AP75287" s="9"/>
      <c r="AQ75287" s="9"/>
    </row>
    <row r="75288" spans="41:43" x14ac:dyDescent="0.3">
      <c r="AO75288" s="9"/>
      <c r="AP75288" s="9"/>
      <c r="AQ75288" s="9"/>
    </row>
    <row r="75289" spans="41:43" x14ac:dyDescent="0.3">
      <c r="AO75289" s="9"/>
      <c r="AP75289" s="9"/>
      <c r="AQ75289" s="9"/>
    </row>
    <row r="75290" spans="41:43" x14ac:dyDescent="0.3">
      <c r="AO75290" s="9"/>
      <c r="AP75290" s="9"/>
      <c r="AQ75290" s="9"/>
    </row>
    <row r="75291" spans="41:43" x14ac:dyDescent="0.3">
      <c r="AO75291" s="9"/>
      <c r="AP75291" s="9"/>
      <c r="AQ75291" s="9"/>
    </row>
    <row r="75292" spans="41:43" x14ac:dyDescent="0.3">
      <c r="AO75292" s="9"/>
      <c r="AP75292" s="9"/>
      <c r="AQ75292" s="9"/>
    </row>
    <row r="75293" spans="41:43" x14ac:dyDescent="0.3">
      <c r="AO75293" s="9"/>
      <c r="AP75293" s="9"/>
      <c r="AQ75293" s="9"/>
    </row>
    <row r="75294" spans="41:43" x14ac:dyDescent="0.3">
      <c r="AO75294" s="9"/>
      <c r="AP75294" s="9"/>
      <c r="AQ75294" s="9"/>
    </row>
    <row r="75295" spans="41:43" x14ac:dyDescent="0.3">
      <c r="AO75295" s="9"/>
      <c r="AP75295" s="9"/>
      <c r="AQ75295" s="9"/>
    </row>
    <row r="75296" spans="41:43" x14ac:dyDescent="0.3">
      <c r="AO75296" s="9"/>
      <c r="AP75296" s="9"/>
      <c r="AQ75296" s="9"/>
    </row>
    <row r="75297" spans="41:43" x14ac:dyDescent="0.3">
      <c r="AO75297" s="9"/>
      <c r="AP75297" s="9"/>
      <c r="AQ75297" s="9"/>
    </row>
    <row r="75298" spans="41:43" x14ac:dyDescent="0.3">
      <c r="AO75298" s="9"/>
      <c r="AP75298" s="9"/>
      <c r="AQ75298" s="9"/>
    </row>
    <row r="75299" spans="41:43" x14ac:dyDescent="0.3">
      <c r="AO75299" s="9"/>
      <c r="AP75299" s="9"/>
      <c r="AQ75299" s="9"/>
    </row>
    <row r="75300" spans="41:43" x14ac:dyDescent="0.3">
      <c r="AO75300" s="9"/>
      <c r="AP75300" s="9"/>
      <c r="AQ75300" s="9"/>
    </row>
    <row r="75301" spans="41:43" x14ac:dyDescent="0.3">
      <c r="AO75301" s="9"/>
      <c r="AP75301" s="9"/>
      <c r="AQ75301" s="9"/>
    </row>
    <row r="75302" spans="41:43" x14ac:dyDescent="0.3">
      <c r="AO75302" s="9"/>
      <c r="AP75302" s="9"/>
      <c r="AQ75302" s="9"/>
    </row>
    <row r="75303" spans="41:43" x14ac:dyDescent="0.3">
      <c r="AO75303" s="9"/>
      <c r="AP75303" s="9"/>
      <c r="AQ75303" s="9"/>
    </row>
    <row r="75304" spans="41:43" x14ac:dyDescent="0.3">
      <c r="AO75304" s="9"/>
      <c r="AP75304" s="9"/>
      <c r="AQ75304" s="9"/>
    </row>
    <row r="75305" spans="41:43" x14ac:dyDescent="0.3">
      <c r="AO75305" s="9"/>
      <c r="AP75305" s="9"/>
      <c r="AQ75305" s="9"/>
    </row>
    <row r="75306" spans="41:43" x14ac:dyDescent="0.3">
      <c r="AO75306" s="9"/>
      <c r="AP75306" s="9"/>
      <c r="AQ75306" s="9"/>
    </row>
    <row r="75307" spans="41:43" x14ac:dyDescent="0.3">
      <c r="AO75307" s="9"/>
      <c r="AP75307" s="9"/>
      <c r="AQ75307" s="9"/>
    </row>
    <row r="75308" spans="41:43" x14ac:dyDescent="0.3">
      <c r="AO75308" s="9"/>
      <c r="AP75308" s="9"/>
      <c r="AQ75308" s="9"/>
    </row>
    <row r="75309" spans="41:43" x14ac:dyDescent="0.3">
      <c r="AO75309" s="9"/>
      <c r="AP75309" s="9"/>
      <c r="AQ75309" s="9"/>
    </row>
    <row r="75310" spans="41:43" x14ac:dyDescent="0.3">
      <c r="AO75310" s="9"/>
      <c r="AP75310" s="9"/>
      <c r="AQ75310" s="9"/>
    </row>
    <row r="75311" spans="41:43" x14ac:dyDescent="0.3">
      <c r="AO75311" s="9"/>
      <c r="AP75311" s="9"/>
      <c r="AQ75311" s="9"/>
    </row>
    <row r="75312" spans="41:43" x14ac:dyDescent="0.3">
      <c r="AO75312" s="9"/>
      <c r="AP75312" s="9"/>
      <c r="AQ75312" s="9"/>
    </row>
    <row r="75313" spans="41:43" x14ac:dyDescent="0.3">
      <c r="AO75313" s="9"/>
      <c r="AP75313" s="9"/>
      <c r="AQ75313" s="9"/>
    </row>
    <row r="75314" spans="41:43" x14ac:dyDescent="0.3">
      <c r="AO75314" s="9"/>
      <c r="AP75314" s="9"/>
      <c r="AQ75314" s="9"/>
    </row>
    <row r="75315" spans="41:43" x14ac:dyDescent="0.3">
      <c r="AO75315" s="9"/>
      <c r="AP75315" s="9"/>
      <c r="AQ75315" s="9"/>
    </row>
    <row r="75316" spans="41:43" x14ac:dyDescent="0.3">
      <c r="AO75316" s="9"/>
      <c r="AP75316" s="9"/>
      <c r="AQ75316" s="9"/>
    </row>
    <row r="75317" spans="41:43" x14ac:dyDescent="0.3">
      <c r="AO75317" s="9"/>
      <c r="AP75317" s="9"/>
      <c r="AQ75317" s="9"/>
    </row>
    <row r="75318" spans="41:43" x14ac:dyDescent="0.3">
      <c r="AO75318" s="9"/>
      <c r="AP75318" s="9"/>
      <c r="AQ75318" s="9"/>
    </row>
    <row r="75319" spans="41:43" x14ac:dyDescent="0.3">
      <c r="AO75319" s="9"/>
      <c r="AP75319" s="9"/>
      <c r="AQ75319" s="9"/>
    </row>
    <row r="75320" spans="41:43" x14ac:dyDescent="0.3">
      <c r="AO75320" s="9"/>
      <c r="AP75320" s="9"/>
      <c r="AQ75320" s="9"/>
    </row>
    <row r="75321" spans="41:43" x14ac:dyDescent="0.3">
      <c r="AO75321" s="9"/>
      <c r="AP75321" s="9"/>
      <c r="AQ75321" s="9"/>
    </row>
    <row r="75322" spans="41:43" x14ac:dyDescent="0.3">
      <c r="AO75322" s="9"/>
      <c r="AP75322" s="9"/>
      <c r="AQ75322" s="9"/>
    </row>
    <row r="75323" spans="41:43" x14ac:dyDescent="0.3">
      <c r="AO75323" s="9"/>
      <c r="AP75323" s="9"/>
      <c r="AQ75323" s="9"/>
    </row>
    <row r="75324" spans="41:43" x14ac:dyDescent="0.3">
      <c r="AO75324" s="9"/>
      <c r="AP75324" s="9"/>
      <c r="AQ75324" s="9"/>
    </row>
    <row r="75325" spans="41:43" x14ac:dyDescent="0.3">
      <c r="AO75325" s="9"/>
      <c r="AP75325" s="9"/>
      <c r="AQ75325" s="9"/>
    </row>
    <row r="75326" spans="41:43" x14ac:dyDescent="0.3">
      <c r="AO75326" s="9"/>
      <c r="AP75326" s="9"/>
      <c r="AQ75326" s="9"/>
    </row>
    <row r="75327" spans="41:43" x14ac:dyDescent="0.3">
      <c r="AO75327" s="9"/>
      <c r="AP75327" s="9"/>
      <c r="AQ75327" s="9"/>
    </row>
    <row r="75328" spans="41:43" x14ac:dyDescent="0.3">
      <c r="AO75328" s="9"/>
      <c r="AP75328" s="9"/>
      <c r="AQ75328" s="9"/>
    </row>
    <row r="75329" spans="41:43" x14ac:dyDescent="0.3">
      <c r="AO75329" s="9"/>
      <c r="AP75329" s="9"/>
      <c r="AQ75329" s="9"/>
    </row>
    <row r="75330" spans="41:43" x14ac:dyDescent="0.3">
      <c r="AO75330" s="9"/>
      <c r="AP75330" s="9"/>
      <c r="AQ75330" s="9"/>
    </row>
    <row r="75331" spans="41:43" x14ac:dyDescent="0.3">
      <c r="AO75331" s="9"/>
      <c r="AP75331" s="9"/>
      <c r="AQ75331" s="9"/>
    </row>
    <row r="75332" spans="41:43" x14ac:dyDescent="0.3">
      <c r="AO75332" s="9"/>
      <c r="AP75332" s="9"/>
      <c r="AQ75332" s="9"/>
    </row>
    <row r="75333" spans="41:43" x14ac:dyDescent="0.3">
      <c r="AO75333" s="9"/>
      <c r="AP75333" s="9"/>
      <c r="AQ75333" s="9"/>
    </row>
    <row r="75334" spans="41:43" x14ac:dyDescent="0.3">
      <c r="AO75334" s="9"/>
      <c r="AP75334" s="9"/>
      <c r="AQ75334" s="9"/>
    </row>
    <row r="75335" spans="41:43" x14ac:dyDescent="0.3">
      <c r="AO75335" s="9"/>
      <c r="AP75335" s="9"/>
      <c r="AQ75335" s="9"/>
    </row>
    <row r="75336" spans="41:43" x14ac:dyDescent="0.3">
      <c r="AO75336" s="9"/>
      <c r="AP75336" s="9"/>
      <c r="AQ75336" s="9"/>
    </row>
    <row r="75337" spans="41:43" x14ac:dyDescent="0.3">
      <c r="AO75337" s="9"/>
      <c r="AP75337" s="9"/>
      <c r="AQ75337" s="9"/>
    </row>
    <row r="75338" spans="41:43" x14ac:dyDescent="0.3">
      <c r="AO75338" s="9"/>
      <c r="AP75338" s="9"/>
      <c r="AQ75338" s="9"/>
    </row>
    <row r="75339" spans="41:43" x14ac:dyDescent="0.3">
      <c r="AO75339" s="9"/>
      <c r="AP75339" s="9"/>
      <c r="AQ75339" s="9"/>
    </row>
    <row r="75340" spans="41:43" x14ac:dyDescent="0.3">
      <c r="AO75340" s="9"/>
      <c r="AP75340" s="9"/>
      <c r="AQ75340" s="9"/>
    </row>
    <row r="75341" spans="41:43" x14ac:dyDescent="0.3">
      <c r="AO75341" s="9"/>
      <c r="AP75341" s="9"/>
      <c r="AQ75341" s="9"/>
    </row>
    <row r="75342" spans="41:43" x14ac:dyDescent="0.3">
      <c r="AO75342" s="9"/>
      <c r="AP75342" s="9"/>
      <c r="AQ75342" s="9"/>
    </row>
    <row r="75343" spans="41:43" x14ac:dyDescent="0.3">
      <c r="AO75343" s="9"/>
      <c r="AP75343" s="9"/>
      <c r="AQ75343" s="9"/>
    </row>
    <row r="75344" spans="41:43" x14ac:dyDescent="0.3">
      <c r="AO75344" s="9"/>
      <c r="AP75344" s="9"/>
      <c r="AQ75344" s="9"/>
    </row>
    <row r="75345" spans="41:43" x14ac:dyDescent="0.3">
      <c r="AO75345" s="9"/>
      <c r="AP75345" s="9"/>
      <c r="AQ75345" s="9"/>
    </row>
    <row r="75346" spans="41:43" x14ac:dyDescent="0.3">
      <c r="AO75346" s="9"/>
      <c r="AP75346" s="9"/>
      <c r="AQ75346" s="9"/>
    </row>
    <row r="75347" spans="41:43" x14ac:dyDescent="0.3">
      <c r="AO75347" s="9"/>
      <c r="AP75347" s="9"/>
      <c r="AQ75347" s="9"/>
    </row>
    <row r="75348" spans="41:43" x14ac:dyDescent="0.3">
      <c r="AO75348" s="9"/>
      <c r="AP75348" s="9"/>
      <c r="AQ75348" s="9"/>
    </row>
    <row r="75349" spans="41:43" x14ac:dyDescent="0.3">
      <c r="AO75349" s="9"/>
      <c r="AP75349" s="9"/>
      <c r="AQ75349" s="9"/>
    </row>
    <row r="75350" spans="41:43" x14ac:dyDescent="0.3">
      <c r="AO75350" s="9"/>
      <c r="AP75350" s="9"/>
      <c r="AQ75350" s="9"/>
    </row>
    <row r="75351" spans="41:43" x14ac:dyDescent="0.3">
      <c r="AO75351" s="9"/>
      <c r="AP75351" s="9"/>
      <c r="AQ75351" s="9"/>
    </row>
    <row r="75352" spans="41:43" x14ac:dyDescent="0.3">
      <c r="AO75352" s="9"/>
      <c r="AP75352" s="9"/>
      <c r="AQ75352" s="9"/>
    </row>
    <row r="75353" spans="41:43" x14ac:dyDescent="0.3">
      <c r="AO75353" s="9"/>
      <c r="AP75353" s="9"/>
      <c r="AQ75353" s="9"/>
    </row>
    <row r="75354" spans="41:43" x14ac:dyDescent="0.3">
      <c r="AO75354" s="9"/>
      <c r="AP75354" s="9"/>
      <c r="AQ75354" s="9"/>
    </row>
    <row r="75355" spans="41:43" x14ac:dyDescent="0.3">
      <c r="AO75355" s="9"/>
      <c r="AP75355" s="9"/>
      <c r="AQ75355" s="9"/>
    </row>
    <row r="75356" spans="41:43" x14ac:dyDescent="0.3">
      <c r="AO75356" s="9"/>
      <c r="AP75356" s="9"/>
      <c r="AQ75356" s="9"/>
    </row>
    <row r="75357" spans="41:43" x14ac:dyDescent="0.3">
      <c r="AO75357" s="9"/>
      <c r="AP75357" s="9"/>
      <c r="AQ75357" s="9"/>
    </row>
    <row r="75358" spans="41:43" x14ac:dyDescent="0.3">
      <c r="AO75358" s="9"/>
      <c r="AP75358" s="9"/>
      <c r="AQ75358" s="9"/>
    </row>
    <row r="75359" spans="41:43" x14ac:dyDescent="0.3">
      <c r="AO75359" s="9"/>
      <c r="AP75359" s="9"/>
      <c r="AQ75359" s="9"/>
    </row>
    <row r="75360" spans="41:43" x14ac:dyDescent="0.3">
      <c r="AO75360" s="9"/>
      <c r="AP75360" s="9"/>
      <c r="AQ75360" s="9"/>
    </row>
    <row r="75361" spans="41:43" x14ac:dyDescent="0.3">
      <c r="AO75361" s="9"/>
      <c r="AP75361" s="9"/>
      <c r="AQ75361" s="9"/>
    </row>
    <row r="75362" spans="41:43" x14ac:dyDescent="0.3">
      <c r="AO75362" s="9"/>
      <c r="AP75362" s="9"/>
      <c r="AQ75362" s="9"/>
    </row>
    <row r="75363" spans="41:43" x14ac:dyDescent="0.3">
      <c r="AO75363" s="9"/>
      <c r="AP75363" s="9"/>
      <c r="AQ75363" s="9"/>
    </row>
    <row r="75364" spans="41:43" x14ac:dyDescent="0.3">
      <c r="AO75364" s="9"/>
      <c r="AP75364" s="9"/>
      <c r="AQ75364" s="9"/>
    </row>
    <row r="75365" spans="41:43" x14ac:dyDescent="0.3">
      <c r="AO75365" s="9"/>
      <c r="AP75365" s="9"/>
      <c r="AQ75365" s="9"/>
    </row>
    <row r="75366" spans="41:43" x14ac:dyDescent="0.3">
      <c r="AO75366" s="9"/>
      <c r="AP75366" s="9"/>
      <c r="AQ75366" s="9"/>
    </row>
    <row r="75367" spans="41:43" x14ac:dyDescent="0.3">
      <c r="AO75367" s="9"/>
      <c r="AP75367" s="9"/>
      <c r="AQ75367" s="9"/>
    </row>
    <row r="75368" spans="41:43" x14ac:dyDescent="0.3">
      <c r="AO75368" s="9"/>
      <c r="AP75368" s="9"/>
      <c r="AQ75368" s="9"/>
    </row>
    <row r="75369" spans="41:43" x14ac:dyDescent="0.3">
      <c r="AO75369" s="9"/>
      <c r="AP75369" s="9"/>
      <c r="AQ75369" s="9"/>
    </row>
    <row r="75370" spans="41:43" x14ac:dyDescent="0.3">
      <c r="AO75370" s="9"/>
      <c r="AP75370" s="9"/>
      <c r="AQ75370" s="9"/>
    </row>
    <row r="75371" spans="41:43" x14ac:dyDescent="0.3">
      <c r="AO75371" s="9"/>
      <c r="AP75371" s="9"/>
      <c r="AQ75371" s="9"/>
    </row>
    <row r="75372" spans="41:43" x14ac:dyDescent="0.3">
      <c r="AO75372" s="9"/>
      <c r="AP75372" s="9"/>
      <c r="AQ75372" s="9"/>
    </row>
    <row r="75373" spans="41:43" x14ac:dyDescent="0.3">
      <c r="AO75373" s="9"/>
      <c r="AP75373" s="9"/>
      <c r="AQ75373" s="9"/>
    </row>
    <row r="75374" spans="41:43" x14ac:dyDescent="0.3">
      <c r="AO75374" s="9"/>
      <c r="AP75374" s="9"/>
      <c r="AQ75374" s="9"/>
    </row>
    <row r="75375" spans="41:43" x14ac:dyDescent="0.3">
      <c r="AO75375" s="9"/>
      <c r="AP75375" s="9"/>
      <c r="AQ75375" s="9"/>
    </row>
    <row r="75376" spans="41:43" x14ac:dyDescent="0.3">
      <c r="AO75376" s="9"/>
      <c r="AP75376" s="9"/>
      <c r="AQ75376" s="9"/>
    </row>
    <row r="75377" spans="41:43" x14ac:dyDescent="0.3">
      <c r="AO75377" s="9"/>
      <c r="AP75377" s="9"/>
      <c r="AQ75377" s="9"/>
    </row>
    <row r="75378" spans="41:43" x14ac:dyDescent="0.3">
      <c r="AO75378" s="9"/>
      <c r="AP75378" s="9"/>
      <c r="AQ75378" s="9"/>
    </row>
    <row r="75379" spans="41:43" x14ac:dyDescent="0.3">
      <c r="AO75379" s="9"/>
      <c r="AP75379" s="9"/>
      <c r="AQ75379" s="9"/>
    </row>
    <row r="75380" spans="41:43" x14ac:dyDescent="0.3">
      <c r="AO75380" s="9"/>
      <c r="AP75380" s="9"/>
      <c r="AQ75380" s="9"/>
    </row>
    <row r="75381" spans="41:43" x14ac:dyDescent="0.3">
      <c r="AO75381" s="9"/>
      <c r="AP75381" s="9"/>
      <c r="AQ75381" s="9"/>
    </row>
    <row r="75382" spans="41:43" x14ac:dyDescent="0.3">
      <c r="AO75382" s="9"/>
      <c r="AP75382" s="9"/>
      <c r="AQ75382" s="9"/>
    </row>
    <row r="75383" spans="41:43" x14ac:dyDescent="0.3">
      <c r="AO75383" s="9"/>
      <c r="AP75383" s="9"/>
      <c r="AQ75383" s="9"/>
    </row>
    <row r="75384" spans="41:43" x14ac:dyDescent="0.3">
      <c r="AO75384" s="9"/>
      <c r="AP75384" s="9"/>
      <c r="AQ75384" s="9"/>
    </row>
    <row r="75385" spans="41:43" x14ac:dyDescent="0.3">
      <c r="AO75385" s="9"/>
      <c r="AP75385" s="9"/>
      <c r="AQ75385" s="9"/>
    </row>
    <row r="75386" spans="41:43" x14ac:dyDescent="0.3">
      <c r="AO75386" s="9"/>
      <c r="AP75386" s="9"/>
      <c r="AQ75386" s="9"/>
    </row>
    <row r="75387" spans="41:43" x14ac:dyDescent="0.3">
      <c r="AO75387" s="9"/>
      <c r="AP75387" s="9"/>
      <c r="AQ75387" s="9"/>
    </row>
    <row r="75388" spans="41:43" x14ac:dyDescent="0.3">
      <c r="AO75388" s="9"/>
      <c r="AP75388" s="9"/>
      <c r="AQ75388" s="9"/>
    </row>
    <row r="75389" spans="41:43" x14ac:dyDescent="0.3">
      <c r="AO75389" s="9"/>
      <c r="AP75389" s="9"/>
      <c r="AQ75389" s="9"/>
    </row>
    <row r="75390" spans="41:43" x14ac:dyDescent="0.3">
      <c r="AO75390" s="9"/>
      <c r="AP75390" s="9"/>
      <c r="AQ75390" s="9"/>
    </row>
    <row r="75391" spans="41:43" x14ac:dyDescent="0.3">
      <c r="AO75391" s="9"/>
      <c r="AP75391" s="9"/>
      <c r="AQ75391" s="9"/>
    </row>
    <row r="75392" spans="41:43" x14ac:dyDescent="0.3">
      <c r="AO75392" s="9"/>
      <c r="AP75392" s="9"/>
      <c r="AQ75392" s="9"/>
    </row>
    <row r="75393" spans="41:43" x14ac:dyDescent="0.3">
      <c r="AO75393" s="9"/>
      <c r="AP75393" s="9"/>
      <c r="AQ75393" s="9"/>
    </row>
    <row r="75394" spans="41:43" x14ac:dyDescent="0.3">
      <c r="AO75394" s="9"/>
      <c r="AP75394" s="9"/>
      <c r="AQ75394" s="9"/>
    </row>
    <row r="75395" spans="41:43" x14ac:dyDescent="0.3">
      <c r="AO75395" s="9"/>
      <c r="AP75395" s="9"/>
      <c r="AQ75395" s="9"/>
    </row>
    <row r="75396" spans="41:43" x14ac:dyDescent="0.3">
      <c r="AO75396" s="9"/>
      <c r="AP75396" s="9"/>
      <c r="AQ75396" s="9"/>
    </row>
    <row r="75397" spans="41:43" x14ac:dyDescent="0.3">
      <c r="AO75397" s="9"/>
      <c r="AP75397" s="9"/>
      <c r="AQ75397" s="9"/>
    </row>
    <row r="75398" spans="41:43" x14ac:dyDescent="0.3">
      <c r="AO75398" s="9"/>
      <c r="AP75398" s="9"/>
      <c r="AQ75398" s="9"/>
    </row>
    <row r="75399" spans="41:43" x14ac:dyDescent="0.3">
      <c r="AO75399" s="9"/>
      <c r="AP75399" s="9"/>
      <c r="AQ75399" s="9"/>
    </row>
    <row r="75400" spans="41:43" x14ac:dyDescent="0.3">
      <c r="AO75400" s="9"/>
      <c r="AP75400" s="9"/>
      <c r="AQ75400" s="9"/>
    </row>
    <row r="75401" spans="41:43" x14ac:dyDescent="0.3">
      <c r="AO75401" s="9"/>
      <c r="AP75401" s="9"/>
      <c r="AQ75401" s="9"/>
    </row>
    <row r="75402" spans="41:43" x14ac:dyDescent="0.3">
      <c r="AO75402" s="9"/>
      <c r="AP75402" s="9"/>
      <c r="AQ75402" s="9"/>
    </row>
    <row r="75403" spans="41:43" x14ac:dyDescent="0.3">
      <c r="AO75403" s="9"/>
      <c r="AP75403" s="9"/>
      <c r="AQ75403" s="9"/>
    </row>
    <row r="75404" spans="41:43" x14ac:dyDescent="0.3">
      <c r="AO75404" s="9"/>
      <c r="AP75404" s="9"/>
      <c r="AQ75404" s="9"/>
    </row>
    <row r="75405" spans="41:43" x14ac:dyDescent="0.3">
      <c r="AO75405" s="9"/>
      <c r="AP75405" s="9"/>
      <c r="AQ75405" s="9"/>
    </row>
    <row r="75406" spans="41:43" x14ac:dyDescent="0.3">
      <c r="AO75406" s="9"/>
      <c r="AP75406" s="9"/>
      <c r="AQ75406" s="9"/>
    </row>
    <row r="75407" spans="41:43" x14ac:dyDescent="0.3">
      <c r="AO75407" s="9"/>
      <c r="AP75407" s="9"/>
      <c r="AQ75407" s="9"/>
    </row>
    <row r="75408" spans="41:43" x14ac:dyDescent="0.3">
      <c r="AO75408" s="9"/>
      <c r="AP75408" s="9"/>
      <c r="AQ75408" s="9"/>
    </row>
    <row r="75409" spans="41:43" x14ac:dyDescent="0.3">
      <c r="AO75409" s="9"/>
      <c r="AP75409" s="9"/>
      <c r="AQ75409" s="9"/>
    </row>
    <row r="75410" spans="41:43" x14ac:dyDescent="0.3">
      <c r="AO75410" s="9"/>
      <c r="AP75410" s="9"/>
      <c r="AQ75410" s="9"/>
    </row>
    <row r="75411" spans="41:43" x14ac:dyDescent="0.3">
      <c r="AO75411" s="9"/>
      <c r="AP75411" s="9"/>
      <c r="AQ75411" s="9"/>
    </row>
    <row r="75412" spans="41:43" x14ac:dyDescent="0.3">
      <c r="AO75412" s="9"/>
      <c r="AP75412" s="9"/>
      <c r="AQ75412" s="9"/>
    </row>
    <row r="75413" spans="41:43" x14ac:dyDescent="0.3">
      <c r="AO75413" s="9"/>
      <c r="AP75413" s="9"/>
      <c r="AQ75413" s="9"/>
    </row>
    <row r="75414" spans="41:43" x14ac:dyDescent="0.3">
      <c r="AO75414" s="9"/>
      <c r="AP75414" s="9"/>
      <c r="AQ75414" s="9"/>
    </row>
    <row r="75415" spans="41:43" x14ac:dyDescent="0.3">
      <c r="AO75415" s="9"/>
      <c r="AP75415" s="9"/>
      <c r="AQ75415" s="9"/>
    </row>
    <row r="75416" spans="41:43" x14ac:dyDescent="0.3">
      <c r="AO75416" s="9"/>
      <c r="AP75416" s="9"/>
      <c r="AQ75416" s="9"/>
    </row>
    <row r="75417" spans="41:43" x14ac:dyDescent="0.3">
      <c r="AO75417" s="9"/>
      <c r="AP75417" s="9"/>
      <c r="AQ75417" s="9"/>
    </row>
    <row r="75418" spans="41:43" x14ac:dyDescent="0.3">
      <c r="AO75418" s="9"/>
      <c r="AP75418" s="9"/>
      <c r="AQ75418" s="9"/>
    </row>
    <row r="75419" spans="41:43" x14ac:dyDescent="0.3">
      <c r="AO75419" s="9"/>
      <c r="AP75419" s="9"/>
      <c r="AQ75419" s="9"/>
    </row>
    <row r="75420" spans="41:43" x14ac:dyDescent="0.3">
      <c r="AO75420" s="9"/>
      <c r="AP75420" s="9"/>
      <c r="AQ75420" s="9"/>
    </row>
    <row r="75421" spans="41:43" x14ac:dyDescent="0.3">
      <c r="AO75421" s="9"/>
      <c r="AP75421" s="9"/>
      <c r="AQ75421" s="9"/>
    </row>
    <row r="75422" spans="41:43" x14ac:dyDescent="0.3">
      <c r="AO75422" s="9"/>
      <c r="AP75422" s="9"/>
      <c r="AQ75422" s="9"/>
    </row>
    <row r="75423" spans="41:43" x14ac:dyDescent="0.3">
      <c r="AO75423" s="9"/>
      <c r="AP75423" s="9"/>
      <c r="AQ75423" s="9"/>
    </row>
    <row r="75424" spans="41:43" x14ac:dyDescent="0.3">
      <c r="AO75424" s="9"/>
      <c r="AP75424" s="9"/>
      <c r="AQ75424" s="9"/>
    </row>
    <row r="75425" spans="41:43" x14ac:dyDescent="0.3">
      <c r="AO75425" s="9"/>
      <c r="AP75425" s="9"/>
      <c r="AQ75425" s="9"/>
    </row>
    <row r="75426" spans="41:43" x14ac:dyDescent="0.3">
      <c r="AO75426" s="9"/>
      <c r="AP75426" s="9"/>
      <c r="AQ75426" s="9"/>
    </row>
    <row r="75427" spans="41:43" x14ac:dyDescent="0.3">
      <c r="AO75427" s="9"/>
      <c r="AP75427" s="9"/>
      <c r="AQ75427" s="9"/>
    </row>
    <row r="75428" spans="41:43" x14ac:dyDescent="0.3">
      <c r="AO75428" s="9"/>
      <c r="AP75428" s="9"/>
      <c r="AQ75428" s="9"/>
    </row>
    <row r="75429" spans="41:43" x14ac:dyDescent="0.3">
      <c r="AO75429" s="9"/>
      <c r="AP75429" s="9"/>
      <c r="AQ75429" s="9"/>
    </row>
    <row r="75430" spans="41:43" x14ac:dyDescent="0.3">
      <c r="AO75430" s="9"/>
      <c r="AP75430" s="9"/>
      <c r="AQ75430" s="9"/>
    </row>
    <row r="75431" spans="41:43" x14ac:dyDescent="0.3">
      <c r="AO75431" s="9"/>
      <c r="AP75431" s="9"/>
      <c r="AQ75431" s="9"/>
    </row>
    <row r="75432" spans="41:43" x14ac:dyDescent="0.3">
      <c r="AO75432" s="9"/>
      <c r="AP75432" s="9"/>
      <c r="AQ75432" s="9"/>
    </row>
    <row r="75433" spans="41:43" x14ac:dyDescent="0.3">
      <c r="AO75433" s="9"/>
      <c r="AP75433" s="9"/>
      <c r="AQ75433" s="9"/>
    </row>
    <row r="75434" spans="41:43" x14ac:dyDescent="0.3">
      <c r="AO75434" s="9"/>
      <c r="AP75434" s="9"/>
      <c r="AQ75434" s="9"/>
    </row>
    <row r="75435" spans="41:43" x14ac:dyDescent="0.3">
      <c r="AO75435" s="9"/>
      <c r="AP75435" s="9"/>
      <c r="AQ75435" s="9"/>
    </row>
    <row r="75436" spans="41:43" x14ac:dyDescent="0.3">
      <c r="AO75436" s="9"/>
      <c r="AP75436" s="9"/>
      <c r="AQ75436" s="9"/>
    </row>
    <row r="75437" spans="41:43" x14ac:dyDescent="0.3">
      <c r="AO75437" s="9"/>
      <c r="AP75437" s="9"/>
      <c r="AQ75437" s="9"/>
    </row>
    <row r="75438" spans="41:43" x14ac:dyDescent="0.3">
      <c r="AO75438" s="9"/>
      <c r="AP75438" s="9"/>
      <c r="AQ75438" s="9"/>
    </row>
    <row r="75439" spans="41:43" x14ac:dyDescent="0.3">
      <c r="AO75439" s="9"/>
      <c r="AP75439" s="9"/>
      <c r="AQ75439" s="9"/>
    </row>
    <row r="75440" spans="41:43" x14ac:dyDescent="0.3">
      <c r="AO75440" s="9"/>
      <c r="AP75440" s="9"/>
      <c r="AQ75440" s="9"/>
    </row>
    <row r="75441" spans="41:43" x14ac:dyDescent="0.3">
      <c r="AO75441" s="9"/>
      <c r="AP75441" s="9"/>
      <c r="AQ75441" s="9"/>
    </row>
    <row r="75442" spans="41:43" x14ac:dyDescent="0.3">
      <c r="AO75442" s="9"/>
      <c r="AP75442" s="9"/>
      <c r="AQ75442" s="9"/>
    </row>
    <row r="75443" spans="41:43" x14ac:dyDescent="0.3">
      <c r="AO75443" s="9"/>
      <c r="AP75443" s="9"/>
      <c r="AQ75443" s="9"/>
    </row>
    <row r="75444" spans="41:43" x14ac:dyDescent="0.3">
      <c r="AO75444" s="9"/>
      <c r="AP75444" s="9"/>
      <c r="AQ75444" s="9"/>
    </row>
    <row r="75445" spans="41:43" x14ac:dyDescent="0.3">
      <c r="AO75445" s="9"/>
      <c r="AP75445" s="9"/>
      <c r="AQ75445" s="9"/>
    </row>
    <row r="75446" spans="41:43" x14ac:dyDescent="0.3">
      <c r="AO75446" s="9"/>
      <c r="AP75446" s="9"/>
      <c r="AQ75446" s="9"/>
    </row>
    <row r="75447" spans="41:43" x14ac:dyDescent="0.3">
      <c r="AO75447" s="9"/>
      <c r="AP75447" s="9"/>
      <c r="AQ75447" s="9"/>
    </row>
    <row r="75448" spans="41:43" x14ac:dyDescent="0.3">
      <c r="AO75448" s="9"/>
      <c r="AP75448" s="9"/>
      <c r="AQ75448" s="9"/>
    </row>
    <row r="75449" spans="41:43" x14ac:dyDescent="0.3">
      <c r="AO75449" s="9"/>
      <c r="AP75449" s="9"/>
      <c r="AQ75449" s="9"/>
    </row>
    <row r="75450" spans="41:43" x14ac:dyDescent="0.3">
      <c r="AO75450" s="9"/>
      <c r="AP75450" s="9"/>
      <c r="AQ75450" s="9"/>
    </row>
    <row r="75451" spans="41:43" x14ac:dyDescent="0.3">
      <c r="AO75451" s="9"/>
      <c r="AP75451" s="9"/>
      <c r="AQ75451" s="9"/>
    </row>
    <row r="75452" spans="41:43" x14ac:dyDescent="0.3">
      <c r="AO75452" s="9"/>
      <c r="AP75452" s="9"/>
      <c r="AQ75452" s="9"/>
    </row>
    <row r="75453" spans="41:43" x14ac:dyDescent="0.3">
      <c r="AO75453" s="9"/>
      <c r="AP75453" s="9"/>
      <c r="AQ75453" s="9"/>
    </row>
    <row r="75454" spans="41:43" x14ac:dyDescent="0.3">
      <c r="AO75454" s="9"/>
      <c r="AP75454" s="9"/>
      <c r="AQ75454" s="9"/>
    </row>
    <row r="75455" spans="41:43" x14ac:dyDescent="0.3">
      <c r="AO75455" s="9"/>
      <c r="AP75455" s="9"/>
      <c r="AQ75455" s="9"/>
    </row>
    <row r="75456" spans="41:43" x14ac:dyDescent="0.3">
      <c r="AO75456" s="9"/>
      <c r="AP75456" s="9"/>
      <c r="AQ75456" s="9"/>
    </row>
    <row r="75457" spans="41:43" x14ac:dyDescent="0.3">
      <c r="AO75457" s="9"/>
      <c r="AP75457" s="9"/>
      <c r="AQ75457" s="9"/>
    </row>
    <row r="75458" spans="41:43" x14ac:dyDescent="0.3">
      <c r="AO75458" s="9"/>
      <c r="AP75458" s="9"/>
      <c r="AQ75458" s="9"/>
    </row>
    <row r="75459" spans="41:43" x14ac:dyDescent="0.3">
      <c r="AO75459" s="9"/>
      <c r="AP75459" s="9"/>
      <c r="AQ75459" s="9"/>
    </row>
    <row r="75460" spans="41:43" x14ac:dyDescent="0.3">
      <c r="AO75460" s="9"/>
      <c r="AP75460" s="9"/>
      <c r="AQ75460" s="9"/>
    </row>
    <row r="75461" spans="41:43" x14ac:dyDescent="0.3">
      <c r="AO75461" s="9"/>
      <c r="AP75461" s="9"/>
      <c r="AQ75461" s="9"/>
    </row>
    <row r="75462" spans="41:43" x14ac:dyDescent="0.3">
      <c r="AO75462" s="9"/>
      <c r="AP75462" s="9"/>
      <c r="AQ75462" s="9"/>
    </row>
    <row r="75463" spans="41:43" x14ac:dyDescent="0.3">
      <c r="AO75463" s="9"/>
      <c r="AP75463" s="9"/>
      <c r="AQ75463" s="9"/>
    </row>
    <row r="75464" spans="41:43" x14ac:dyDescent="0.3">
      <c r="AO75464" s="9"/>
      <c r="AP75464" s="9"/>
      <c r="AQ75464" s="9"/>
    </row>
    <row r="75465" spans="41:43" x14ac:dyDescent="0.3">
      <c r="AO75465" s="9"/>
      <c r="AP75465" s="9"/>
      <c r="AQ75465" s="9"/>
    </row>
    <row r="75466" spans="41:43" x14ac:dyDescent="0.3">
      <c r="AO75466" s="9"/>
      <c r="AP75466" s="9"/>
      <c r="AQ75466" s="9"/>
    </row>
    <row r="75467" spans="41:43" x14ac:dyDescent="0.3">
      <c r="AO75467" s="9"/>
      <c r="AP75467" s="9"/>
      <c r="AQ75467" s="9"/>
    </row>
    <row r="75468" spans="41:43" x14ac:dyDescent="0.3">
      <c r="AO75468" s="9"/>
      <c r="AP75468" s="9"/>
      <c r="AQ75468" s="9"/>
    </row>
    <row r="75469" spans="41:43" x14ac:dyDescent="0.3">
      <c r="AO75469" s="9"/>
      <c r="AP75469" s="9"/>
      <c r="AQ75469" s="9"/>
    </row>
    <row r="75470" spans="41:43" x14ac:dyDescent="0.3">
      <c r="AO75470" s="9"/>
      <c r="AP75470" s="9"/>
      <c r="AQ75470" s="9"/>
    </row>
    <row r="75471" spans="41:43" x14ac:dyDescent="0.3">
      <c r="AO75471" s="9"/>
      <c r="AP75471" s="9"/>
      <c r="AQ75471" s="9"/>
    </row>
    <row r="75472" spans="41:43" x14ac:dyDescent="0.3">
      <c r="AO75472" s="9"/>
      <c r="AP75472" s="9"/>
      <c r="AQ75472" s="9"/>
    </row>
    <row r="75473" spans="41:43" x14ac:dyDescent="0.3">
      <c r="AO75473" s="9"/>
      <c r="AP75473" s="9"/>
      <c r="AQ75473" s="9"/>
    </row>
    <row r="75474" spans="41:43" x14ac:dyDescent="0.3">
      <c r="AO75474" s="9"/>
      <c r="AP75474" s="9"/>
      <c r="AQ75474" s="9"/>
    </row>
    <row r="75475" spans="41:43" x14ac:dyDescent="0.3">
      <c r="AO75475" s="9"/>
      <c r="AP75475" s="9"/>
      <c r="AQ75475" s="9"/>
    </row>
    <row r="75476" spans="41:43" x14ac:dyDescent="0.3">
      <c r="AO75476" s="9"/>
      <c r="AP75476" s="9"/>
      <c r="AQ75476" s="9"/>
    </row>
    <row r="75477" spans="41:43" x14ac:dyDescent="0.3">
      <c r="AO75477" s="9"/>
      <c r="AP75477" s="9"/>
      <c r="AQ75477" s="9"/>
    </row>
    <row r="75478" spans="41:43" x14ac:dyDescent="0.3">
      <c r="AO75478" s="9"/>
      <c r="AP75478" s="9"/>
      <c r="AQ75478" s="9"/>
    </row>
    <row r="75479" spans="41:43" x14ac:dyDescent="0.3">
      <c r="AO75479" s="9"/>
      <c r="AP75479" s="9"/>
      <c r="AQ75479" s="9"/>
    </row>
    <row r="75480" spans="41:43" x14ac:dyDescent="0.3">
      <c r="AO75480" s="9"/>
      <c r="AP75480" s="9"/>
      <c r="AQ75480" s="9"/>
    </row>
    <row r="75481" spans="41:43" x14ac:dyDescent="0.3">
      <c r="AO75481" s="9"/>
      <c r="AP75481" s="9"/>
      <c r="AQ75481" s="9"/>
    </row>
    <row r="75482" spans="41:43" x14ac:dyDescent="0.3">
      <c r="AO75482" s="9"/>
      <c r="AP75482" s="9"/>
      <c r="AQ75482" s="9"/>
    </row>
    <row r="75483" spans="41:43" x14ac:dyDescent="0.3">
      <c r="AO75483" s="9"/>
      <c r="AP75483" s="9"/>
      <c r="AQ75483" s="9"/>
    </row>
    <row r="75484" spans="41:43" x14ac:dyDescent="0.3">
      <c r="AO75484" s="9"/>
      <c r="AP75484" s="9"/>
      <c r="AQ75484" s="9"/>
    </row>
    <row r="75485" spans="41:43" x14ac:dyDescent="0.3">
      <c r="AO75485" s="9"/>
      <c r="AP75485" s="9"/>
      <c r="AQ75485" s="9"/>
    </row>
    <row r="75486" spans="41:43" x14ac:dyDescent="0.3">
      <c r="AO75486" s="9"/>
      <c r="AP75486" s="9"/>
      <c r="AQ75486" s="9"/>
    </row>
    <row r="75487" spans="41:43" x14ac:dyDescent="0.3">
      <c r="AO75487" s="9"/>
      <c r="AP75487" s="9"/>
      <c r="AQ75487" s="9"/>
    </row>
    <row r="75488" spans="41:43" x14ac:dyDescent="0.3">
      <c r="AO75488" s="9"/>
      <c r="AP75488" s="9"/>
      <c r="AQ75488" s="9"/>
    </row>
    <row r="75489" spans="41:43" x14ac:dyDescent="0.3">
      <c r="AO75489" s="9"/>
      <c r="AP75489" s="9"/>
      <c r="AQ75489" s="9"/>
    </row>
    <row r="75490" spans="41:43" x14ac:dyDescent="0.3">
      <c r="AO75490" s="9"/>
      <c r="AP75490" s="9"/>
      <c r="AQ75490" s="9"/>
    </row>
    <row r="75491" spans="41:43" x14ac:dyDescent="0.3">
      <c r="AO75491" s="9"/>
      <c r="AP75491" s="9"/>
      <c r="AQ75491" s="9"/>
    </row>
    <row r="75492" spans="41:43" x14ac:dyDescent="0.3">
      <c r="AO75492" s="9"/>
      <c r="AP75492" s="9"/>
      <c r="AQ75492" s="9"/>
    </row>
    <row r="75493" spans="41:43" x14ac:dyDescent="0.3">
      <c r="AO75493" s="9"/>
      <c r="AP75493" s="9"/>
      <c r="AQ75493" s="9"/>
    </row>
    <row r="75494" spans="41:43" x14ac:dyDescent="0.3">
      <c r="AO75494" s="9"/>
      <c r="AP75494" s="9"/>
      <c r="AQ75494" s="9"/>
    </row>
    <row r="75495" spans="41:43" x14ac:dyDescent="0.3">
      <c r="AO75495" s="9"/>
      <c r="AP75495" s="9"/>
      <c r="AQ75495" s="9"/>
    </row>
    <row r="75496" spans="41:43" x14ac:dyDescent="0.3">
      <c r="AO75496" s="9"/>
      <c r="AP75496" s="9"/>
      <c r="AQ75496" s="9"/>
    </row>
    <row r="75497" spans="41:43" x14ac:dyDescent="0.3">
      <c r="AO75497" s="9"/>
      <c r="AP75497" s="9"/>
      <c r="AQ75497" s="9"/>
    </row>
    <row r="75498" spans="41:43" x14ac:dyDescent="0.3">
      <c r="AO75498" s="9"/>
      <c r="AP75498" s="9"/>
      <c r="AQ75498" s="9"/>
    </row>
    <row r="75499" spans="41:43" x14ac:dyDescent="0.3">
      <c r="AO75499" s="9"/>
      <c r="AP75499" s="9"/>
      <c r="AQ75499" s="9"/>
    </row>
    <row r="75500" spans="41:43" x14ac:dyDescent="0.3">
      <c r="AO75500" s="9"/>
      <c r="AP75500" s="9"/>
      <c r="AQ75500" s="9"/>
    </row>
    <row r="75501" spans="41:43" x14ac:dyDescent="0.3">
      <c r="AO75501" s="9"/>
      <c r="AP75501" s="9"/>
      <c r="AQ75501" s="9"/>
    </row>
    <row r="75502" spans="41:43" x14ac:dyDescent="0.3">
      <c r="AO75502" s="9"/>
      <c r="AP75502" s="9"/>
      <c r="AQ75502" s="9"/>
    </row>
    <row r="75503" spans="41:43" x14ac:dyDescent="0.3">
      <c r="AO75503" s="9"/>
      <c r="AP75503" s="9"/>
      <c r="AQ75503" s="9"/>
    </row>
    <row r="75504" spans="41:43" x14ac:dyDescent="0.3">
      <c r="AO75504" s="9"/>
      <c r="AP75504" s="9"/>
      <c r="AQ75504" s="9"/>
    </row>
    <row r="75505" spans="41:43" x14ac:dyDescent="0.3">
      <c r="AO75505" s="9"/>
      <c r="AP75505" s="9"/>
      <c r="AQ75505" s="9"/>
    </row>
    <row r="75506" spans="41:43" x14ac:dyDescent="0.3">
      <c r="AO75506" s="9"/>
      <c r="AP75506" s="9"/>
      <c r="AQ75506" s="9"/>
    </row>
    <row r="75507" spans="41:43" x14ac:dyDescent="0.3">
      <c r="AO75507" s="9"/>
      <c r="AP75507" s="9"/>
      <c r="AQ75507" s="9"/>
    </row>
    <row r="75508" spans="41:43" x14ac:dyDescent="0.3">
      <c r="AO75508" s="9"/>
      <c r="AP75508" s="9"/>
      <c r="AQ75508" s="9"/>
    </row>
    <row r="75509" spans="41:43" x14ac:dyDescent="0.3">
      <c r="AO75509" s="9"/>
      <c r="AP75509" s="9"/>
      <c r="AQ75509" s="9"/>
    </row>
    <row r="75510" spans="41:43" x14ac:dyDescent="0.3">
      <c r="AO75510" s="9"/>
      <c r="AP75510" s="9"/>
      <c r="AQ75510" s="9"/>
    </row>
    <row r="75511" spans="41:43" x14ac:dyDescent="0.3">
      <c r="AO75511" s="9"/>
      <c r="AP75511" s="9"/>
      <c r="AQ75511" s="9"/>
    </row>
    <row r="75512" spans="41:43" x14ac:dyDescent="0.3">
      <c r="AO75512" s="9"/>
      <c r="AP75512" s="9"/>
      <c r="AQ75512" s="9"/>
    </row>
    <row r="75513" spans="41:43" x14ac:dyDescent="0.3">
      <c r="AO75513" s="9"/>
      <c r="AP75513" s="9"/>
      <c r="AQ75513" s="9"/>
    </row>
    <row r="75514" spans="41:43" x14ac:dyDescent="0.3">
      <c r="AO75514" s="9"/>
      <c r="AP75514" s="9"/>
      <c r="AQ75514" s="9"/>
    </row>
    <row r="75515" spans="41:43" x14ac:dyDescent="0.3">
      <c r="AO75515" s="9"/>
      <c r="AP75515" s="9"/>
      <c r="AQ75515" s="9"/>
    </row>
    <row r="75516" spans="41:43" x14ac:dyDescent="0.3">
      <c r="AO75516" s="9"/>
      <c r="AP75516" s="9"/>
      <c r="AQ75516" s="9"/>
    </row>
    <row r="75517" spans="41:43" x14ac:dyDescent="0.3">
      <c r="AO75517" s="9"/>
      <c r="AP75517" s="9"/>
      <c r="AQ75517" s="9"/>
    </row>
    <row r="75518" spans="41:43" x14ac:dyDescent="0.3">
      <c r="AO75518" s="9"/>
      <c r="AP75518" s="9"/>
      <c r="AQ75518" s="9"/>
    </row>
    <row r="75519" spans="41:43" x14ac:dyDescent="0.3">
      <c r="AO75519" s="9"/>
      <c r="AP75519" s="9"/>
      <c r="AQ75519" s="9"/>
    </row>
    <row r="75520" spans="41:43" x14ac:dyDescent="0.3">
      <c r="AO75520" s="9"/>
      <c r="AP75520" s="9"/>
      <c r="AQ75520" s="9"/>
    </row>
    <row r="75521" spans="41:43" x14ac:dyDescent="0.3">
      <c r="AO75521" s="9"/>
      <c r="AP75521" s="9"/>
      <c r="AQ75521" s="9"/>
    </row>
    <row r="75522" spans="41:43" x14ac:dyDescent="0.3">
      <c r="AO75522" s="9"/>
      <c r="AP75522" s="9"/>
      <c r="AQ75522" s="9"/>
    </row>
    <row r="75523" spans="41:43" x14ac:dyDescent="0.3">
      <c r="AO75523" s="9"/>
      <c r="AP75523" s="9"/>
      <c r="AQ75523" s="9"/>
    </row>
    <row r="75524" spans="41:43" x14ac:dyDescent="0.3">
      <c r="AO75524" s="9"/>
      <c r="AP75524" s="9"/>
      <c r="AQ75524" s="9"/>
    </row>
    <row r="75525" spans="41:43" x14ac:dyDescent="0.3">
      <c r="AO75525" s="9"/>
      <c r="AP75525" s="9"/>
      <c r="AQ75525" s="9"/>
    </row>
    <row r="75526" spans="41:43" x14ac:dyDescent="0.3">
      <c r="AO75526" s="9"/>
      <c r="AP75526" s="9"/>
      <c r="AQ75526" s="9"/>
    </row>
    <row r="75527" spans="41:43" x14ac:dyDescent="0.3">
      <c r="AO75527" s="9"/>
      <c r="AP75527" s="9"/>
      <c r="AQ75527" s="9"/>
    </row>
    <row r="75528" spans="41:43" x14ac:dyDescent="0.3">
      <c r="AO75528" s="9"/>
      <c r="AP75528" s="9"/>
      <c r="AQ75528" s="9"/>
    </row>
    <row r="75529" spans="41:43" x14ac:dyDescent="0.3">
      <c r="AO75529" s="9"/>
      <c r="AP75529" s="9"/>
      <c r="AQ75529" s="9"/>
    </row>
    <row r="75530" spans="41:43" x14ac:dyDescent="0.3">
      <c r="AO75530" s="9"/>
      <c r="AP75530" s="9"/>
      <c r="AQ75530" s="9"/>
    </row>
    <row r="75531" spans="41:43" x14ac:dyDescent="0.3">
      <c r="AO75531" s="9"/>
      <c r="AP75531" s="9"/>
      <c r="AQ75531" s="9"/>
    </row>
    <row r="75532" spans="41:43" x14ac:dyDescent="0.3">
      <c r="AO75532" s="9"/>
      <c r="AP75532" s="9"/>
      <c r="AQ75532" s="9"/>
    </row>
    <row r="75533" spans="41:43" x14ac:dyDescent="0.3">
      <c r="AO75533" s="9"/>
      <c r="AP75533" s="9"/>
      <c r="AQ75533" s="9"/>
    </row>
    <row r="75534" spans="41:43" x14ac:dyDescent="0.3">
      <c r="AO75534" s="9"/>
      <c r="AP75534" s="9"/>
      <c r="AQ75534" s="9"/>
    </row>
    <row r="75535" spans="41:43" x14ac:dyDescent="0.3">
      <c r="AO75535" s="9"/>
      <c r="AP75535" s="9"/>
      <c r="AQ75535" s="9"/>
    </row>
    <row r="75536" spans="41:43" x14ac:dyDescent="0.3">
      <c r="AO75536" s="9"/>
      <c r="AP75536" s="9"/>
      <c r="AQ75536" s="9"/>
    </row>
    <row r="75537" spans="41:43" x14ac:dyDescent="0.3">
      <c r="AO75537" s="9"/>
      <c r="AP75537" s="9"/>
      <c r="AQ75537" s="9"/>
    </row>
    <row r="75538" spans="41:43" x14ac:dyDescent="0.3">
      <c r="AO75538" s="9"/>
      <c r="AP75538" s="9"/>
      <c r="AQ75538" s="9"/>
    </row>
    <row r="75539" spans="41:43" x14ac:dyDescent="0.3">
      <c r="AO75539" s="9"/>
      <c r="AP75539" s="9"/>
      <c r="AQ75539" s="9"/>
    </row>
    <row r="75540" spans="41:43" x14ac:dyDescent="0.3">
      <c r="AO75540" s="9"/>
      <c r="AP75540" s="9"/>
      <c r="AQ75540" s="9"/>
    </row>
    <row r="75541" spans="41:43" x14ac:dyDescent="0.3">
      <c r="AO75541" s="9"/>
      <c r="AP75541" s="9"/>
      <c r="AQ75541" s="9"/>
    </row>
    <row r="75542" spans="41:43" x14ac:dyDescent="0.3">
      <c r="AO75542" s="9"/>
      <c r="AP75542" s="9"/>
      <c r="AQ75542" s="9"/>
    </row>
    <row r="75543" spans="41:43" x14ac:dyDescent="0.3">
      <c r="AO75543" s="9"/>
      <c r="AP75543" s="9"/>
      <c r="AQ75543" s="9"/>
    </row>
    <row r="75544" spans="41:43" x14ac:dyDescent="0.3">
      <c r="AO75544" s="9"/>
      <c r="AP75544" s="9"/>
      <c r="AQ75544" s="9"/>
    </row>
    <row r="75545" spans="41:43" x14ac:dyDescent="0.3">
      <c r="AO75545" s="9"/>
      <c r="AP75545" s="9"/>
      <c r="AQ75545" s="9"/>
    </row>
    <row r="75546" spans="41:43" x14ac:dyDescent="0.3">
      <c r="AO75546" s="9"/>
      <c r="AP75546" s="9"/>
      <c r="AQ75546" s="9"/>
    </row>
    <row r="75547" spans="41:43" x14ac:dyDescent="0.3">
      <c r="AO75547" s="9"/>
      <c r="AP75547" s="9"/>
      <c r="AQ75547" s="9"/>
    </row>
    <row r="75548" spans="41:43" x14ac:dyDescent="0.3">
      <c r="AO75548" s="9"/>
      <c r="AP75548" s="9"/>
      <c r="AQ75548" s="9"/>
    </row>
    <row r="75549" spans="41:43" x14ac:dyDescent="0.3">
      <c r="AO75549" s="9"/>
      <c r="AP75549" s="9"/>
      <c r="AQ75549" s="9"/>
    </row>
    <row r="75550" spans="41:43" x14ac:dyDescent="0.3">
      <c r="AO75550" s="9"/>
      <c r="AP75550" s="9"/>
      <c r="AQ75550" s="9"/>
    </row>
    <row r="75551" spans="41:43" x14ac:dyDescent="0.3">
      <c r="AO75551" s="9"/>
      <c r="AP75551" s="9"/>
      <c r="AQ75551" s="9"/>
    </row>
    <row r="75552" spans="41:43" x14ac:dyDescent="0.3">
      <c r="AO75552" s="9"/>
      <c r="AP75552" s="9"/>
      <c r="AQ75552" s="9"/>
    </row>
    <row r="75553" spans="41:43" x14ac:dyDescent="0.3">
      <c r="AO75553" s="9"/>
      <c r="AP75553" s="9"/>
      <c r="AQ75553" s="9"/>
    </row>
    <row r="75554" spans="41:43" x14ac:dyDescent="0.3">
      <c r="AO75554" s="9"/>
      <c r="AP75554" s="9"/>
      <c r="AQ75554" s="9"/>
    </row>
    <row r="75555" spans="41:43" x14ac:dyDescent="0.3">
      <c r="AO75555" s="9"/>
      <c r="AP75555" s="9"/>
      <c r="AQ75555" s="9"/>
    </row>
    <row r="75556" spans="41:43" x14ac:dyDescent="0.3">
      <c r="AO75556" s="9"/>
      <c r="AP75556" s="9"/>
      <c r="AQ75556" s="9"/>
    </row>
    <row r="75557" spans="41:43" x14ac:dyDescent="0.3">
      <c r="AO75557" s="9"/>
      <c r="AP75557" s="9"/>
      <c r="AQ75557" s="9"/>
    </row>
    <row r="75558" spans="41:43" x14ac:dyDescent="0.3">
      <c r="AO75558" s="9"/>
      <c r="AP75558" s="9"/>
      <c r="AQ75558" s="9"/>
    </row>
    <row r="75559" spans="41:43" x14ac:dyDescent="0.3">
      <c r="AO75559" s="9"/>
      <c r="AP75559" s="9"/>
      <c r="AQ75559" s="9"/>
    </row>
    <row r="75560" spans="41:43" x14ac:dyDescent="0.3">
      <c r="AO75560" s="9"/>
      <c r="AP75560" s="9"/>
      <c r="AQ75560" s="9"/>
    </row>
    <row r="75561" spans="41:43" x14ac:dyDescent="0.3">
      <c r="AO75561" s="9"/>
      <c r="AP75561" s="9"/>
      <c r="AQ75561" s="9"/>
    </row>
    <row r="75562" spans="41:43" x14ac:dyDescent="0.3">
      <c r="AO75562" s="9"/>
      <c r="AP75562" s="9"/>
      <c r="AQ75562" s="9"/>
    </row>
    <row r="75563" spans="41:43" x14ac:dyDescent="0.3">
      <c r="AO75563" s="9"/>
      <c r="AP75563" s="9"/>
      <c r="AQ75563" s="9"/>
    </row>
    <row r="75564" spans="41:43" x14ac:dyDescent="0.3">
      <c r="AO75564" s="9"/>
      <c r="AP75564" s="9"/>
      <c r="AQ75564" s="9"/>
    </row>
    <row r="75565" spans="41:43" x14ac:dyDescent="0.3">
      <c r="AO75565" s="9"/>
      <c r="AP75565" s="9"/>
      <c r="AQ75565" s="9"/>
    </row>
    <row r="75566" spans="41:43" x14ac:dyDescent="0.3">
      <c r="AO75566" s="9"/>
      <c r="AP75566" s="9"/>
      <c r="AQ75566" s="9"/>
    </row>
    <row r="75567" spans="41:43" x14ac:dyDescent="0.3">
      <c r="AO75567" s="9"/>
      <c r="AP75567" s="9"/>
      <c r="AQ75567" s="9"/>
    </row>
    <row r="75568" spans="41:43" x14ac:dyDescent="0.3">
      <c r="AO75568" s="9"/>
      <c r="AP75568" s="9"/>
      <c r="AQ75568" s="9"/>
    </row>
    <row r="75569" spans="41:43" x14ac:dyDescent="0.3">
      <c r="AO75569" s="9"/>
      <c r="AP75569" s="9"/>
      <c r="AQ75569" s="9"/>
    </row>
    <row r="75570" spans="41:43" x14ac:dyDescent="0.3">
      <c r="AO75570" s="9"/>
      <c r="AP75570" s="9"/>
      <c r="AQ75570" s="9"/>
    </row>
    <row r="75571" spans="41:43" x14ac:dyDescent="0.3">
      <c r="AO75571" s="9"/>
      <c r="AP75571" s="9"/>
      <c r="AQ75571" s="9"/>
    </row>
    <row r="75572" spans="41:43" x14ac:dyDescent="0.3">
      <c r="AO75572" s="9"/>
      <c r="AP75572" s="9"/>
      <c r="AQ75572" s="9"/>
    </row>
    <row r="75573" spans="41:43" x14ac:dyDescent="0.3">
      <c r="AO75573" s="9"/>
      <c r="AP75573" s="9"/>
      <c r="AQ75573" s="9"/>
    </row>
    <row r="75574" spans="41:43" x14ac:dyDescent="0.3">
      <c r="AO75574" s="9"/>
      <c r="AP75574" s="9"/>
      <c r="AQ75574" s="9"/>
    </row>
    <row r="75575" spans="41:43" x14ac:dyDescent="0.3">
      <c r="AO75575" s="9"/>
      <c r="AP75575" s="9"/>
      <c r="AQ75575" s="9"/>
    </row>
    <row r="75576" spans="41:43" x14ac:dyDescent="0.3">
      <c r="AO75576" s="9"/>
      <c r="AP75576" s="9"/>
      <c r="AQ75576" s="9"/>
    </row>
    <row r="75577" spans="41:43" x14ac:dyDescent="0.3">
      <c r="AO75577" s="9"/>
      <c r="AP75577" s="9"/>
      <c r="AQ75577" s="9"/>
    </row>
    <row r="75578" spans="41:43" x14ac:dyDescent="0.3">
      <c r="AO75578" s="9"/>
      <c r="AP75578" s="9"/>
      <c r="AQ75578" s="9"/>
    </row>
    <row r="75579" spans="41:43" x14ac:dyDescent="0.3">
      <c r="AO75579" s="9"/>
      <c r="AP75579" s="9"/>
      <c r="AQ75579" s="9"/>
    </row>
    <row r="75580" spans="41:43" x14ac:dyDescent="0.3">
      <c r="AO75580" s="9"/>
      <c r="AP75580" s="9"/>
      <c r="AQ75580" s="9"/>
    </row>
    <row r="75581" spans="41:43" x14ac:dyDescent="0.3">
      <c r="AO75581" s="9"/>
      <c r="AP75581" s="9"/>
      <c r="AQ75581" s="9"/>
    </row>
    <row r="75582" spans="41:43" x14ac:dyDescent="0.3">
      <c r="AO75582" s="9"/>
      <c r="AP75582" s="9"/>
      <c r="AQ75582" s="9"/>
    </row>
    <row r="75583" spans="41:43" x14ac:dyDescent="0.3">
      <c r="AO75583" s="9"/>
      <c r="AP75583" s="9"/>
      <c r="AQ75583" s="9"/>
    </row>
    <row r="75584" spans="41:43" x14ac:dyDescent="0.3">
      <c r="AO75584" s="9"/>
      <c r="AP75584" s="9"/>
      <c r="AQ75584" s="9"/>
    </row>
    <row r="75585" spans="41:43" x14ac:dyDescent="0.3">
      <c r="AO75585" s="9"/>
      <c r="AP75585" s="9"/>
      <c r="AQ75585" s="9"/>
    </row>
    <row r="75586" spans="41:43" x14ac:dyDescent="0.3">
      <c r="AO75586" s="9"/>
      <c r="AP75586" s="9"/>
      <c r="AQ75586" s="9"/>
    </row>
    <row r="75587" spans="41:43" x14ac:dyDescent="0.3">
      <c r="AO75587" s="9"/>
      <c r="AP75587" s="9"/>
      <c r="AQ75587" s="9"/>
    </row>
    <row r="75588" spans="41:43" x14ac:dyDescent="0.3">
      <c r="AO75588" s="9"/>
      <c r="AP75588" s="9"/>
      <c r="AQ75588" s="9"/>
    </row>
    <row r="75589" spans="41:43" x14ac:dyDescent="0.3">
      <c r="AO75589" s="9"/>
      <c r="AP75589" s="9"/>
      <c r="AQ75589" s="9"/>
    </row>
    <row r="75590" spans="41:43" x14ac:dyDescent="0.3">
      <c r="AO75590" s="9"/>
      <c r="AP75590" s="9"/>
      <c r="AQ75590" s="9"/>
    </row>
    <row r="75591" spans="41:43" x14ac:dyDescent="0.3">
      <c r="AO75591" s="9"/>
      <c r="AP75591" s="9"/>
      <c r="AQ75591" s="9"/>
    </row>
    <row r="75592" spans="41:43" x14ac:dyDescent="0.3">
      <c r="AO75592" s="9"/>
      <c r="AP75592" s="9"/>
      <c r="AQ75592" s="9"/>
    </row>
    <row r="75593" spans="41:43" x14ac:dyDescent="0.3">
      <c r="AO75593" s="9"/>
      <c r="AP75593" s="9"/>
      <c r="AQ75593" s="9"/>
    </row>
    <row r="75594" spans="41:43" x14ac:dyDescent="0.3">
      <c r="AO75594" s="9"/>
      <c r="AP75594" s="9"/>
      <c r="AQ75594" s="9"/>
    </row>
    <row r="75595" spans="41:43" x14ac:dyDescent="0.3">
      <c r="AO75595" s="9"/>
      <c r="AP75595" s="9"/>
      <c r="AQ75595" s="9"/>
    </row>
    <row r="75596" spans="41:43" x14ac:dyDescent="0.3">
      <c r="AO75596" s="9"/>
      <c r="AP75596" s="9"/>
      <c r="AQ75596" s="9"/>
    </row>
    <row r="75597" spans="41:43" x14ac:dyDescent="0.3">
      <c r="AO75597" s="9"/>
      <c r="AP75597" s="9"/>
      <c r="AQ75597" s="9"/>
    </row>
    <row r="75598" spans="41:43" x14ac:dyDescent="0.3">
      <c r="AO75598" s="9"/>
      <c r="AP75598" s="9"/>
      <c r="AQ75598" s="9"/>
    </row>
    <row r="75599" spans="41:43" x14ac:dyDescent="0.3">
      <c r="AO75599" s="9"/>
      <c r="AP75599" s="9"/>
      <c r="AQ75599" s="9"/>
    </row>
    <row r="75600" spans="41:43" x14ac:dyDescent="0.3">
      <c r="AO75600" s="9"/>
      <c r="AP75600" s="9"/>
      <c r="AQ75600" s="9"/>
    </row>
    <row r="75601" spans="41:43" x14ac:dyDescent="0.3">
      <c r="AO75601" s="9"/>
      <c r="AP75601" s="9"/>
      <c r="AQ75601" s="9"/>
    </row>
    <row r="75602" spans="41:43" x14ac:dyDescent="0.3">
      <c r="AO75602" s="9"/>
      <c r="AP75602" s="9"/>
      <c r="AQ75602" s="9"/>
    </row>
    <row r="75603" spans="41:43" x14ac:dyDescent="0.3">
      <c r="AO75603" s="9"/>
      <c r="AP75603" s="9"/>
      <c r="AQ75603" s="9"/>
    </row>
    <row r="75604" spans="41:43" x14ac:dyDescent="0.3">
      <c r="AO75604" s="9"/>
      <c r="AP75604" s="9"/>
      <c r="AQ75604" s="9"/>
    </row>
    <row r="75605" spans="41:43" x14ac:dyDescent="0.3">
      <c r="AO75605" s="9"/>
      <c r="AP75605" s="9"/>
      <c r="AQ75605" s="9"/>
    </row>
    <row r="75606" spans="41:43" x14ac:dyDescent="0.3">
      <c r="AO75606" s="9"/>
      <c r="AP75606" s="9"/>
      <c r="AQ75606" s="9"/>
    </row>
    <row r="75607" spans="41:43" x14ac:dyDescent="0.3">
      <c r="AO75607" s="9"/>
      <c r="AP75607" s="9"/>
      <c r="AQ75607" s="9"/>
    </row>
    <row r="75608" spans="41:43" x14ac:dyDescent="0.3">
      <c r="AO75608" s="9"/>
      <c r="AP75608" s="9"/>
      <c r="AQ75608" s="9"/>
    </row>
    <row r="75609" spans="41:43" x14ac:dyDescent="0.3">
      <c r="AO75609" s="9"/>
      <c r="AP75609" s="9"/>
      <c r="AQ75609" s="9"/>
    </row>
    <row r="75610" spans="41:43" x14ac:dyDescent="0.3">
      <c r="AO75610" s="9"/>
      <c r="AP75610" s="9"/>
      <c r="AQ75610" s="9"/>
    </row>
    <row r="75611" spans="41:43" x14ac:dyDescent="0.3">
      <c r="AO75611" s="9"/>
      <c r="AP75611" s="9"/>
      <c r="AQ75611" s="9"/>
    </row>
    <row r="75612" spans="41:43" x14ac:dyDescent="0.3">
      <c r="AO75612" s="9"/>
      <c r="AP75612" s="9"/>
      <c r="AQ75612" s="9"/>
    </row>
    <row r="75613" spans="41:43" x14ac:dyDescent="0.3">
      <c r="AO75613" s="9"/>
      <c r="AP75613" s="9"/>
      <c r="AQ75613" s="9"/>
    </row>
    <row r="75614" spans="41:43" x14ac:dyDescent="0.3">
      <c r="AO75614" s="9"/>
      <c r="AP75614" s="9"/>
      <c r="AQ75614" s="9"/>
    </row>
    <row r="75615" spans="41:43" x14ac:dyDescent="0.3">
      <c r="AO75615" s="9"/>
      <c r="AP75615" s="9"/>
      <c r="AQ75615" s="9"/>
    </row>
    <row r="75616" spans="41:43" x14ac:dyDescent="0.3">
      <c r="AO75616" s="9"/>
      <c r="AP75616" s="9"/>
      <c r="AQ75616" s="9"/>
    </row>
    <row r="75617" spans="41:43" x14ac:dyDescent="0.3">
      <c r="AO75617" s="9"/>
      <c r="AP75617" s="9"/>
      <c r="AQ75617" s="9"/>
    </row>
    <row r="75618" spans="41:43" x14ac:dyDescent="0.3">
      <c r="AO75618" s="9"/>
      <c r="AP75618" s="9"/>
      <c r="AQ75618" s="9"/>
    </row>
    <row r="75619" spans="41:43" x14ac:dyDescent="0.3">
      <c r="AO75619" s="9"/>
      <c r="AP75619" s="9"/>
      <c r="AQ75619" s="9"/>
    </row>
    <row r="75620" spans="41:43" x14ac:dyDescent="0.3">
      <c r="AO75620" s="9"/>
      <c r="AP75620" s="9"/>
      <c r="AQ75620" s="9"/>
    </row>
    <row r="75621" spans="41:43" x14ac:dyDescent="0.3">
      <c r="AO75621" s="9"/>
      <c r="AP75621" s="9"/>
      <c r="AQ75621" s="9"/>
    </row>
    <row r="75622" spans="41:43" x14ac:dyDescent="0.3">
      <c r="AO75622" s="9"/>
      <c r="AP75622" s="9"/>
      <c r="AQ75622" s="9"/>
    </row>
    <row r="75623" spans="41:43" x14ac:dyDescent="0.3">
      <c r="AO75623" s="9"/>
      <c r="AP75623" s="9"/>
      <c r="AQ75623" s="9"/>
    </row>
    <row r="75624" spans="41:43" x14ac:dyDescent="0.3">
      <c r="AO75624" s="9"/>
      <c r="AP75624" s="9"/>
      <c r="AQ75624" s="9"/>
    </row>
    <row r="75625" spans="41:43" x14ac:dyDescent="0.3">
      <c r="AO75625" s="9"/>
      <c r="AP75625" s="9"/>
      <c r="AQ75625" s="9"/>
    </row>
    <row r="75626" spans="41:43" x14ac:dyDescent="0.3">
      <c r="AO75626" s="9"/>
      <c r="AP75626" s="9"/>
      <c r="AQ75626" s="9"/>
    </row>
    <row r="75627" spans="41:43" x14ac:dyDescent="0.3">
      <c r="AO75627" s="9"/>
      <c r="AP75627" s="9"/>
      <c r="AQ75627" s="9"/>
    </row>
    <row r="75628" spans="41:43" x14ac:dyDescent="0.3">
      <c r="AO75628" s="9"/>
      <c r="AP75628" s="9"/>
      <c r="AQ75628" s="9"/>
    </row>
    <row r="75629" spans="41:43" x14ac:dyDescent="0.3">
      <c r="AO75629" s="9"/>
      <c r="AP75629" s="9"/>
      <c r="AQ75629" s="9"/>
    </row>
    <row r="75630" spans="41:43" x14ac:dyDescent="0.3">
      <c r="AO75630" s="9"/>
      <c r="AP75630" s="9"/>
      <c r="AQ75630" s="9"/>
    </row>
    <row r="75631" spans="41:43" x14ac:dyDescent="0.3">
      <c r="AO75631" s="9"/>
      <c r="AP75631" s="9"/>
      <c r="AQ75631" s="9"/>
    </row>
    <row r="75632" spans="41:43" x14ac:dyDescent="0.3">
      <c r="AO75632" s="9"/>
      <c r="AP75632" s="9"/>
      <c r="AQ75632" s="9"/>
    </row>
    <row r="75633" spans="41:43" x14ac:dyDescent="0.3">
      <c r="AO75633" s="9"/>
      <c r="AP75633" s="9"/>
      <c r="AQ75633" s="9"/>
    </row>
    <row r="75634" spans="41:43" x14ac:dyDescent="0.3">
      <c r="AO75634" s="9"/>
      <c r="AP75634" s="9"/>
      <c r="AQ75634" s="9"/>
    </row>
    <row r="75635" spans="41:43" x14ac:dyDescent="0.3">
      <c r="AO75635" s="9"/>
      <c r="AP75635" s="9"/>
      <c r="AQ75635" s="9"/>
    </row>
    <row r="75636" spans="41:43" x14ac:dyDescent="0.3">
      <c r="AO75636" s="9"/>
      <c r="AP75636" s="9"/>
      <c r="AQ75636" s="9"/>
    </row>
    <row r="75637" spans="41:43" x14ac:dyDescent="0.3">
      <c r="AO75637" s="9"/>
      <c r="AP75637" s="9"/>
      <c r="AQ75637" s="9"/>
    </row>
    <row r="75638" spans="41:43" x14ac:dyDescent="0.3">
      <c r="AO75638" s="9"/>
      <c r="AP75638" s="9"/>
      <c r="AQ75638" s="9"/>
    </row>
    <row r="75639" spans="41:43" x14ac:dyDescent="0.3">
      <c r="AO75639" s="9"/>
      <c r="AP75639" s="9"/>
      <c r="AQ75639" s="9"/>
    </row>
    <row r="75640" spans="41:43" x14ac:dyDescent="0.3">
      <c r="AO75640" s="9"/>
      <c r="AP75640" s="9"/>
      <c r="AQ75640" s="9"/>
    </row>
    <row r="75641" spans="41:43" x14ac:dyDescent="0.3">
      <c r="AO75641" s="9"/>
      <c r="AP75641" s="9"/>
      <c r="AQ75641" s="9"/>
    </row>
    <row r="75642" spans="41:43" x14ac:dyDescent="0.3">
      <c r="AO75642" s="9"/>
      <c r="AP75642" s="9"/>
      <c r="AQ75642" s="9"/>
    </row>
    <row r="75643" spans="41:43" x14ac:dyDescent="0.3">
      <c r="AO75643" s="9"/>
      <c r="AP75643" s="9"/>
      <c r="AQ75643" s="9"/>
    </row>
    <row r="75644" spans="41:43" x14ac:dyDescent="0.3">
      <c r="AO75644" s="9"/>
      <c r="AP75644" s="9"/>
      <c r="AQ75644" s="9"/>
    </row>
    <row r="75645" spans="41:43" x14ac:dyDescent="0.3">
      <c r="AO75645" s="9"/>
      <c r="AP75645" s="9"/>
      <c r="AQ75645" s="9"/>
    </row>
    <row r="75646" spans="41:43" x14ac:dyDescent="0.3">
      <c r="AO75646" s="9"/>
      <c r="AP75646" s="9"/>
      <c r="AQ75646" s="9"/>
    </row>
    <row r="75647" spans="41:43" x14ac:dyDescent="0.3">
      <c r="AO75647" s="9"/>
      <c r="AP75647" s="9"/>
      <c r="AQ75647" s="9"/>
    </row>
    <row r="75648" spans="41:43" x14ac:dyDescent="0.3">
      <c r="AO75648" s="9"/>
      <c r="AP75648" s="9"/>
      <c r="AQ75648" s="9"/>
    </row>
    <row r="75649" spans="41:43" x14ac:dyDescent="0.3">
      <c r="AO75649" s="9"/>
      <c r="AP75649" s="9"/>
      <c r="AQ75649" s="9"/>
    </row>
    <row r="75650" spans="41:43" x14ac:dyDescent="0.3">
      <c r="AO75650" s="9"/>
      <c r="AP75650" s="9"/>
      <c r="AQ75650" s="9"/>
    </row>
    <row r="75651" spans="41:43" x14ac:dyDescent="0.3">
      <c r="AO75651" s="9"/>
      <c r="AP75651" s="9"/>
      <c r="AQ75651" s="9"/>
    </row>
    <row r="75652" spans="41:43" x14ac:dyDescent="0.3">
      <c r="AO75652" s="9"/>
      <c r="AP75652" s="9"/>
      <c r="AQ75652" s="9"/>
    </row>
    <row r="75653" spans="41:43" x14ac:dyDescent="0.3">
      <c r="AO75653" s="9"/>
      <c r="AP75653" s="9"/>
      <c r="AQ75653" s="9"/>
    </row>
    <row r="75654" spans="41:43" x14ac:dyDescent="0.3">
      <c r="AO75654" s="9"/>
      <c r="AP75654" s="9"/>
      <c r="AQ75654" s="9"/>
    </row>
    <row r="75655" spans="41:43" x14ac:dyDescent="0.3">
      <c r="AO75655" s="9"/>
      <c r="AP75655" s="9"/>
      <c r="AQ75655" s="9"/>
    </row>
    <row r="75656" spans="41:43" x14ac:dyDescent="0.3">
      <c r="AO75656" s="9"/>
      <c r="AP75656" s="9"/>
      <c r="AQ75656" s="9"/>
    </row>
    <row r="75657" spans="41:43" x14ac:dyDescent="0.3">
      <c r="AO75657" s="9"/>
      <c r="AP75657" s="9"/>
      <c r="AQ75657" s="9"/>
    </row>
    <row r="75658" spans="41:43" x14ac:dyDescent="0.3">
      <c r="AO75658" s="9"/>
      <c r="AP75658" s="9"/>
      <c r="AQ75658" s="9"/>
    </row>
    <row r="75659" spans="41:43" x14ac:dyDescent="0.3">
      <c r="AO75659" s="9"/>
      <c r="AP75659" s="9"/>
      <c r="AQ75659" s="9"/>
    </row>
    <row r="75660" spans="41:43" x14ac:dyDescent="0.3">
      <c r="AO75660" s="9"/>
      <c r="AP75660" s="9"/>
      <c r="AQ75660" s="9"/>
    </row>
    <row r="75661" spans="41:43" x14ac:dyDescent="0.3">
      <c r="AO75661" s="9"/>
      <c r="AP75661" s="9"/>
      <c r="AQ75661" s="9"/>
    </row>
    <row r="75662" spans="41:43" x14ac:dyDescent="0.3">
      <c r="AO75662" s="9"/>
      <c r="AP75662" s="9"/>
      <c r="AQ75662" s="9"/>
    </row>
    <row r="75663" spans="41:43" x14ac:dyDescent="0.3">
      <c r="AO75663" s="9"/>
      <c r="AP75663" s="9"/>
      <c r="AQ75663" s="9"/>
    </row>
    <row r="75664" spans="41:43" x14ac:dyDescent="0.3">
      <c r="AO75664" s="9"/>
      <c r="AP75664" s="9"/>
      <c r="AQ75664" s="9"/>
    </row>
    <row r="75665" spans="41:43" x14ac:dyDescent="0.3">
      <c r="AO75665" s="9"/>
      <c r="AP75665" s="9"/>
      <c r="AQ75665" s="9"/>
    </row>
    <row r="75666" spans="41:43" x14ac:dyDescent="0.3">
      <c r="AO75666" s="9"/>
      <c r="AP75666" s="9"/>
      <c r="AQ75666" s="9"/>
    </row>
    <row r="75667" spans="41:43" x14ac:dyDescent="0.3">
      <c r="AO75667" s="9"/>
      <c r="AP75667" s="9"/>
      <c r="AQ75667" s="9"/>
    </row>
    <row r="75668" spans="41:43" x14ac:dyDescent="0.3">
      <c r="AO75668" s="9"/>
      <c r="AP75668" s="9"/>
      <c r="AQ75668" s="9"/>
    </row>
    <row r="75669" spans="41:43" x14ac:dyDescent="0.3">
      <c r="AO75669" s="9"/>
      <c r="AP75669" s="9"/>
      <c r="AQ75669" s="9"/>
    </row>
    <row r="75670" spans="41:43" x14ac:dyDescent="0.3">
      <c r="AO75670" s="9"/>
      <c r="AP75670" s="9"/>
      <c r="AQ75670" s="9"/>
    </row>
    <row r="75671" spans="41:43" x14ac:dyDescent="0.3">
      <c r="AO75671" s="9"/>
      <c r="AP75671" s="9"/>
      <c r="AQ75671" s="9"/>
    </row>
    <row r="75672" spans="41:43" x14ac:dyDescent="0.3">
      <c r="AO75672" s="9"/>
      <c r="AP75672" s="9"/>
      <c r="AQ75672" s="9"/>
    </row>
    <row r="75673" spans="41:43" x14ac:dyDescent="0.3">
      <c r="AO75673" s="9"/>
      <c r="AP75673" s="9"/>
      <c r="AQ75673" s="9"/>
    </row>
    <row r="75674" spans="41:43" x14ac:dyDescent="0.3">
      <c r="AO75674" s="9"/>
      <c r="AP75674" s="9"/>
      <c r="AQ75674" s="9"/>
    </row>
    <row r="75675" spans="41:43" x14ac:dyDescent="0.3">
      <c r="AO75675" s="9"/>
      <c r="AP75675" s="9"/>
      <c r="AQ75675" s="9"/>
    </row>
    <row r="75676" spans="41:43" x14ac:dyDescent="0.3">
      <c r="AO75676" s="9"/>
      <c r="AP75676" s="9"/>
      <c r="AQ75676" s="9"/>
    </row>
    <row r="75677" spans="41:43" x14ac:dyDescent="0.3">
      <c r="AO75677" s="9"/>
      <c r="AP75677" s="9"/>
      <c r="AQ75677" s="9"/>
    </row>
    <row r="75678" spans="41:43" x14ac:dyDescent="0.3">
      <c r="AO75678" s="9"/>
      <c r="AP75678" s="9"/>
      <c r="AQ75678" s="9"/>
    </row>
    <row r="75679" spans="41:43" x14ac:dyDescent="0.3">
      <c r="AO75679" s="9"/>
      <c r="AP75679" s="9"/>
      <c r="AQ75679" s="9"/>
    </row>
    <row r="75680" spans="41:43" x14ac:dyDescent="0.3">
      <c r="AO75680" s="9"/>
      <c r="AP75680" s="9"/>
      <c r="AQ75680" s="9"/>
    </row>
    <row r="75681" spans="41:43" x14ac:dyDescent="0.3">
      <c r="AO75681" s="9"/>
      <c r="AP75681" s="9"/>
      <c r="AQ75681" s="9"/>
    </row>
    <row r="75682" spans="41:43" x14ac:dyDescent="0.3">
      <c r="AO75682" s="9"/>
      <c r="AP75682" s="9"/>
      <c r="AQ75682" s="9"/>
    </row>
    <row r="75683" spans="41:43" x14ac:dyDescent="0.3">
      <c r="AO75683" s="9"/>
      <c r="AP75683" s="9"/>
      <c r="AQ75683" s="9"/>
    </row>
    <row r="75684" spans="41:43" x14ac:dyDescent="0.3">
      <c r="AO75684" s="9"/>
      <c r="AP75684" s="9"/>
      <c r="AQ75684" s="9"/>
    </row>
    <row r="75685" spans="41:43" x14ac:dyDescent="0.3">
      <c r="AO75685" s="9"/>
      <c r="AP75685" s="9"/>
      <c r="AQ75685" s="9"/>
    </row>
    <row r="75686" spans="41:43" x14ac:dyDescent="0.3">
      <c r="AO75686" s="9"/>
      <c r="AP75686" s="9"/>
      <c r="AQ75686" s="9"/>
    </row>
    <row r="75687" spans="41:43" x14ac:dyDescent="0.3">
      <c r="AO75687" s="9"/>
      <c r="AP75687" s="9"/>
      <c r="AQ75687" s="9"/>
    </row>
    <row r="75688" spans="41:43" x14ac:dyDescent="0.3">
      <c r="AO75688" s="9"/>
      <c r="AP75688" s="9"/>
      <c r="AQ75688" s="9"/>
    </row>
    <row r="75689" spans="41:43" x14ac:dyDescent="0.3">
      <c r="AO75689" s="9"/>
      <c r="AP75689" s="9"/>
      <c r="AQ75689" s="9"/>
    </row>
    <row r="75690" spans="41:43" x14ac:dyDescent="0.3">
      <c r="AO75690" s="9"/>
      <c r="AP75690" s="9"/>
      <c r="AQ75690" s="9"/>
    </row>
    <row r="75691" spans="41:43" x14ac:dyDescent="0.3">
      <c r="AO75691" s="9"/>
      <c r="AP75691" s="9"/>
      <c r="AQ75691" s="9"/>
    </row>
    <row r="75692" spans="41:43" x14ac:dyDescent="0.3">
      <c r="AO75692" s="9"/>
      <c r="AP75692" s="9"/>
      <c r="AQ75692" s="9"/>
    </row>
    <row r="75693" spans="41:43" x14ac:dyDescent="0.3">
      <c r="AO75693" s="9"/>
      <c r="AP75693" s="9"/>
      <c r="AQ75693" s="9"/>
    </row>
    <row r="75694" spans="41:43" x14ac:dyDescent="0.3">
      <c r="AO75694" s="9"/>
      <c r="AP75694" s="9"/>
      <c r="AQ75694" s="9"/>
    </row>
    <row r="75695" spans="41:43" x14ac:dyDescent="0.3">
      <c r="AO75695" s="9"/>
      <c r="AP75695" s="9"/>
      <c r="AQ75695" s="9"/>
    </row>
    <row r="75696" spans="41:43" x14ac:dyDescent="0.3">
      <c r="AO75696" s="9"/>
      <c r="AP75696" s="9"/>
      <c r="AQ75696" s="9"/>
    </row>
    <row r="75697" spans="41:43" x14ac:dyDescent="0.3">
      <c r="AO75697" s="9"/>
      <c r="AP75697" s="9"/>
      <c r="AQ75697" s="9"/>
    </row>
    <row r="75698" spans="41:43" x14ac:dyDescent="0.3">
      <c r="AO75698" s="9"/>
      <c r="AP75698" s="9"/>
      <c r="AQ75698" s="9"/>
    </row>
    <row r="75699" spans="41:43" x14ac:dyDescent="0.3">
      <c r="AO75699" s="9"/>
      <c r="AP75699" s="9"/>
      <c r="AQ75699" s="9"/>
    </row>
    <row r="75700" spans="41:43" x14ac:dyDescent="0.3">
      <c r="AO75700" s="9"/>
      <c r="AP75700" s="9"/>
      <c r="AQ75700" s="9"/>
    </row>
    <row r="75701" spans="41:43" x14ac:dyDescent="0.3">
      <c r="AO75701" s="9"/>
      <c r="AP75701" s="9"/>
      <c r="AQ75701" s="9"/>
    </row>
    <row r="75702" spans="41:43" x14ac:dyDescent="0.3">
      <c r="AO75702" s="9"/>
      <c r="AP75702" s="9"/>
      <c r="AQ75702" s="9"/>
    </row>
    <row r="75703" spans="41:43" x14ac:dyDescent="0.3">
      <c r="AO75703" s="9"/>
      <c r="AP75703" s="9"/>
      <c r="AQ75703" s="9"/>
    </row>
    <row r="75704" spans="41:43" x14ac:dyDescent="0.3">
      <c r="AO75704" s="9"/>
      <c r="AP75704" s="9"/>
      <c r="AQ75704" s="9"/>
    </row>
    <row r="75705" spans="41:43" x14ac:dyDescent="0.3">
      <c r="AO75705" s="9"/>
      <c r="AP75705" s="9"/>
      <c r="AQ75705" s="9"/>
    </row>
    <row r="75706" spans="41:43" x14ac:dyDescent="0.3">
      <c r="AO75706" s="9"/>
      <c r="AP75706" s="9"/>
      <c r="AQ75706" s="9"/>
    </row>
    <row r="75707" spans="41:43" x14ac:dyDescent="0.3">
      <c r="AO75707" s="9"/>
      <c r="AP75707" s="9"/>
      <c r="AQ75707" s="9"/>
    </row>
    <row r="75708" spans="41:43" x14ac:dyDescent="0.3">
      <c r="AO75708" s="9"/>
      <c r="AP75708" s="9"/>
      <c r="AQ75708" s="9"/>
    </row>
    <row r="75709" spans="41:43" x14ac:dyDescent="0.3">
      <c r="AO75709" s="9"/>
      <c r="AP75709" s="9"/>
      <c r="AQ75709" s="9"/>
    </row>
    <row r="75710" spans="41:43" x14ac:dyDescent="0.3">
      <c r="AO75710" s="9"/>
      <c r="AP75710" s="9"/>
      <c r="AQ75710" s="9"/>
    </row>
    <row r="75711" spans="41:43" x14ac:dyDescent="0.3">
      <c r="AO75711" s="9"/>
      <c r="AP75711" s="9"/>
      <c r="AQ75711" s="9"/>
    </row>
    <row r="75712" spans="41:43" x14ac:dyDescent="0.3">
      <c r="AO75712" s="9"/>
      <c r="AP75712" s="9"/>
      <c r="AQ75712" s="9"/>
    </row>
    <row r="75713" spans="41:43" x14ac:dyDescent="0.3">
      <c r="AO75713" s="9"/>
      <c r="AP75713" s="9"/>
      <c r="AQ75713" s="9"/>
    </row>
    <row r="75714" spans="41:43" x14ac:dyDescent="0.3">
      <c r="AO75714" s="9"/>
      <c r="AP75714" s="9"/>
      <c r="AQ75714" s="9"/>
    </row>
    <row r="75715" spans="41:43" x14ac:dyDescent="0.3">
      <c r="AO75715" s="9"/>
      <c r="AP75715" s="9"/>
      <c r="AQ75715" s="9"/>
    </row>
    <row r="75716" spans="41:43" x14ac:dyDescent="0.3">
      <c r="AO75716" s="9"/>
      <c r="AP75716" s="9"/>
      <c r="AQ75716" s="9"/>
    </row>
    <row r="75717" spans="41:43" x14ac:dyDescent="0.3">
      <c r="AO75717" s="9"/>
      <c r="AP75717" s="9"/>
      <c r="AQ75717" s="9"/>
    </row>
    <row r="75718" spans="41:43" x14ac:dyDescent="0.3">
      <c r="AO75718" s="9"/>
      <c r="AP75718" s="9"/>
      <c r="AQ75718" s="9"/>
    </row>
    <row r="75719" spans="41:43" x14ac:dyDescent="0.3">
      <c r="AO75719" s="9"/>
      <c r="AP75719" s="9"/>
      <c r="AQ75719" s="9"/>
    </row>
    <row r="75720" spans="41:43" x14ac:dyDescent="0.3">
      <c r="AO75720" s="9"/>
      <c r="AP75720" s="9"/>
      <c r="AQ75720" s="9"/>
    </row>
    <row r="75721" spans="41:43" x14ac:dyDescent="0.3">
      <c r="AO75721" s="9"/>
      <c r="AP75721" s="9"/>
      <c r="AQ75721" s="9"/>
    </row>
    <row r="75722" spans="41:43" x14ac:dyDescent="0.3">
      <c r="AO75722" s="9"/>
      <c r="AP75722" s="9"/>
      <c r="AQ75722" s="9"/>
    </row>
    <row r="75723" spans="41:43" x14ac:dyDescent="0.3">
      <c r="AO75723" s="9"/>
      <c r="AP75723" s="9"/>
      <c r="AQ75723" s="9"/>
    </row>
    <row r="75724" spans="41:43" x14ac:dyDescent="0.3">
      <c r="AO75724" s="9"/>
      <c r="AP75724" s="9"/>
      <c r="AQ75724" s="9"/>
    </row>
    <row r="75725" spans="41:43" x14ac:dyDescent="0.3">
      <c r="AO75725" s="9"/>
      <c r="AP75725" s="9"/>
      <c r="AQ75725" s="9"/>
    </row>
    <row r="75726" spans="41:43" x14ac:dyDescent="0.3">
      <c r="AO75726" s="9"/>
      <c r="AP75726" s="9"/>
      <c r="AQ75726" s="9"/>
    </row>
    <row r="75727" spans="41:43" x14ac:dyDescent="0.3">
      <c r="AO75727" s="9"/>
      <c r="AP75727" s="9"/>
      <c r="AQ75727" s="9"/>
    </row>
    <row r="75728" spans="41:43" x14ac:dyDescent="0.3">
      <c r="AO75728" s="9"/>
      <c r="AP75728" s="9"/>
      <c r="AQ75728" s="9"/>
    </row>
    <row r="75729" spans="41:43" x14ac:dyDescent="0.3">
      <c r="AO75729" s="9"/>
      <c r="AP75729" s="9"/>
      <c r="AQ75729" s="9"/>
    </row>
    <row r="75730" spans="41:43" x14ac:dyDescent="0.3">
      <c r="AO75730" s="9"/>
      <c r="AP75730" s="9"/>
      <c r="AQ75730" s="9"/>
    </row>
    <row r="75731" spans="41:43" x14ac:dyDescent="0.3">
      <c r="AO75731" s="9"/>
      <c r="AP75731" s="9"/>
      <c r="AQ75731" s="9"/>
    </row>
    <row r="75732" spans="41:43" x14ac:dyDescent="0.3">
      <c r="AO75732" s="9"/>
      <c r="AP75732" s="9"/>
      <c r="AQ75732" s="9"/>
    </row>
    <row r="75733" spans="41:43" x14ac:dyDescent="0.3">
      <c r="AO75733" s="9"/>
      <c r="AP75733" s="9"/>
      <c r="AQ75733" s="9"/>
    </row>
    <row r="75734" spans="41:43" x14ac:dyDescent="0.3">
      <c r="AO75734" s="9"/>
      <c r="AP75734" s="9"/>
      <c r="AQ75734" s="9"/>
    </row>
    <row r="75735" spans="41:43" x14ac:dyDescent="0.3">
      <c r="AO75735" s="9"/>
      <c r="AP75735" s="9"/>
      <c r="AQ75735" s="9"/>
    </row>
    <row r="75736" spans="41:43" x14ac:dyDescent="0.3">
      <c r="AO75736" s="9"/>
      <c r="AP75736" s="9"/>
      <c r="AQ75736" s="9"/>
    </row>
    <row r="75737" spans="41:43" x14ac:dyDescent="0.3">
      <c r="AO75737" s="9"/>
      <c r="AP75737" s="9"/>
      <c r="AQ75737" s="9"/>
    </row>
    <row r="75738" spans="41:43" x14ac:dyDescent="0.3">
      <c r="AO75738" s="9"/>
      <c r="AP75738" s="9"/>
      <c r="AQ75738" s="9"/>
    </row>
    <row r="75739" spans="41:43" x14ac:dyDescent="0.3">
      <c r="AO75739" s="9"/>
      <c r="AP75739" s="9"/>
      <c r="AQ75739" s="9"/>
    </row>
    <row r="75740" spans="41:43" x14ac:dyDescent="0.3">
      <c r="AO75740" s="9"/>
      <c r="AP75740" s="9"/>
      <c r="AQ75740" s="9"/>
    </row>
    <row r="75741" spans="41:43" x14ac:dyDescent="0.3">
      <c r="AO75741" s="9"/>
      <c r="AP75741" s="9"/>
      <c r="AQ75741" s="9"/>
    </row>
    <row r="75742" spans="41:43" x14ac:dyDescent="0.3">
      <c r="AO75742" s="9"/>
      <c r="AP75742" s="9"/>
      <c r="AQ75742" s="9"/>
    </row>
    <row r="75743" spans="41:43" x14ac:dyDescent="0.3">
      <c r="AO75743" s="9"/>
      <c r="AP75743" s="9"/>
      <c r="AQ75743" s="9"/>
    </row>
    <row r="75744" spans="41:43" x14ac:dyDescent="0.3">
      <c r="AO75744" s="9"/>
      <c r="AP75744" s="9"/>
      <c r="AQ75744" s="9"/>
    </row>
    <row r="75745" spans="41:43" x14ac:dyDescent="0.3">
      <c r="AO75745" s="9"/>
      <c r="AP75745" s="9"/>
      <c r="AQ75745" s="9"/>
    </row>
    <row r="75746" spans="41:43" x14ac:dyDescent="0.3">
      <c r="AO75746" s="9"/>
      <c r="AP75746" s="9"/>
      <c r="AQ75746" s="9"/>
    </row>
    <row r="75747" spans="41:43" x14ac:dyDescent="0.3">
      <c r="AO75747" s="9"/>
      <c r="AP75747" s="9"/>
      <c r="AQ75747" s="9"/>
    </row>
    <row r="75748" spans="41:43" x14ac:dyDescent="0.3">
      <c r="AO75748" s="9"/>
      <c r="AP75748" s="9"/>
      <c r="AQ75748" s="9"/>
    </row>
    <row r="75749" spans="41:43" x14ac:dyDescent="0.3">
      <c r="AO75749" s="9"/>
      <c r="AP75749" s="9"/>
      <c r="AQ75749" s="9"/>
    </row>
    <row r="75750" spans="41:43" x14ac:dyDescent="0.3">
      <c r="AO75750" s="9"/>
      <c r="AP75750" s="9"/>
      <c r="AQ75750" s="9"/>
    </row>
    <row r="75751" spans="41:43" x14ac:dyDescent="0.3">
      <c r="AO75751" s="9"/>
      <c r="AP75751" s="9"/>
      <c r="AQ75751" s="9"/>
    </row>
    <row r="75752" spans="41:43" x14ac:dyDescent="0.3">
      <c r="AO75752" s="9"/>
      <c r="AP75752" s="9"/>
      <c r="AQ75752" s="9"/>
    </row>
    <row r="75753" spans="41:43" x14ac:dyDescent="0.3">
      <c r="AO75753" s="9"/>
      <c r="AP75753" s="9"/>
      <c r="AQ75753" s="9"/>
    </row>
    <row r="75754" spans="41:43" x14ac:dyDescent="0.3">
      <c r="AO75754" s="9"/>
      <c r="AP75754" s="9"/>
      <c r="AQ75754" s="9"/>
    </row>
    <row r="75755" spans="41:43" x14ac:dyDescent="0.3">
      <c r="AO75755" s="9"/>
      <c r="AP75755" s="9"/>
      <c r="AQ75755" s="9"/>
    </row>
    <row r="75756" spans="41:43" x14ac:dyDescent="0.3">
      <c r="AO75756" s="9"/>
      <c r="AP75756" s="9"/>
      <c r="AQ75756" s="9"/>
    </row>
    <row r="75757" spans="41:43" x14ac:dyDescent="0.3">
      <c r="AO75757" s="9"/>
      <c r="AP75757" s="9"/>
      <c r="AQ75757" s="9"/>
    </row>
    <row r="75758" spans="41:43" x14ac:dyDescent="0.3">
      <c r="AO75758" s="9"/>
      <c r="AP75758" s="9"/>
      <c r="AQ75758" s="9"/>
    </row>
    <row r="75759" spans="41:43" x14ac:dyDescent="0.3">
      <c r="AO75759" s="9"/>
      <c r="AP75759" s="9"/>
      <c r="AQ75759" s="9"/>
    </row>
    <row r="75760" spans="41:43" x14ac:dyDescent="0.3">
      <c r="AO75760" s="9"/>
      <c r="AP75760" s="9"/>
      <c r="AQ75760" s="9"/>
    </row>
    <row r="75761" spans="41:43" x14ac:dyDescent="0.3">
      <c r="AO75761" s="9"/>
      <c r="AP75761" s="9"/>
      <c r="AQ75761" s="9"/>
    </row>
    <row r="75762" spans="41:43" x14ac:dyDescent="0.3">
      <c r="AO75762" s="9"/>
      <c r="AP75762" s="9"/>
      <c r="AQ75762" s="9"/>
    </row>
    <row r="75763" spans="41:43" x14ac:dyDescent="0.3">
      <c r="AO75763" s="9"/>
      <c r="AP75763" s="9"/>
      <c r="AQ75763" s="9"/>
    </row>
    <row r="75764" spans="41:43" x14ac:dyDescent="0.3">
      <c r="AO75764" s="9"/>
      <c r="AP75764" s="9"/>
      <c r="AQ75764" s="9"/>
    </row>
    <row r="75765" spans="41:43" x14ac:dyDescent="0.3">
      <c r="AO75765" s="9"/>
      <c r="AP75765" s="9"/>
      <c r="AQ75765" s="9"/>
    </row>
    <row r="75766" spans="41:43" x14ac:dyDescent="0.3">
      <c r="AO75766" s="9"/>
      <c r="AP75766" s="9"/>
      <c r="AQ75766" s="9"/>
    </row>
    <row r="75767" spans="41:43" x14ac:dyDescent="0.3">
      <c r="AO75767" s="9"/>
      <c r="AP75767" s="9"/>
      <c r="AQ75767" s="9"/>
    </row>
    <row r="75768" spans="41:43" x14ac:dyDescent="0.3">
      <c r="AO75768" s="9"/>
      <c r="AP75768" s="9"/>
      <c r="AQ75768" s="9"/>
    </row>
    <row r="75769" spans="41:43" x14ac:dyDescent="0.3">
      <c r="AO75769" s="9"/>
      <c r="AP75769" s="9"/>
      <c r="AQ75769" s="9"/>
    </row>
    <row r="75770" spans="41:43" x14ac:dyDescent="0.3">
      <c r="AO75770" s="9"/>
      <c r="AP75770" s="9"/>
      <c r="AQ75770" s="9"/>
    </row>
    <row r="75771" spans="41:43" x14ac:dyDescent="0.3">
      <c r="AO75771" s="9"/>
      <c r="AP75771" s="9"/>
      <c r="AQ75771" s="9"/>
    </row>
    <row r="75772" spans="41:43" x14ac:dyDescent="0.3">
      <c r="AO75772" s="9"/>
      <c r="AP75772" s="9"/>
      <c r="AQ75772" s="9"/>
    </row>
    <row r="75773" spans="41:43" x14ac:dyDescent="0.3">
      <c r="AO75773" s="9"/>
      <c r="AP75773" s="9"/>
      <c r="AQ75773" s="9"/>
    </row>
    <row r="75774" spans="41:43" x14ac:dyDescent="0.3">
      <c r="AO75774" s="9"/>
      <c r="AP75774" s="9"/>
      <c r="AQ75774" s="9"/>
    </row>
    <row r="75775" spans="41:43" x14ac:dyDescent="0.3">
      <c r="AO75775" s="9"/>
      <c r="AP75775" s="9"/>
      <c r="AQ75775" s="9"/>
    </row>
    <row r="75776" spans="41:43" x14ac:dyDescent="0.3">
      <c r="AO75776" s="9"/>
      <c r="AP75776" s="9"/>
      <c r="AQ75776" s="9"/>
    </row>
    <row r="75777" spans="41:43" x14ac:dyDescent="0.3">
      <c r="AO75777" s="9"/>
      <c r="AP75777" s="9"/>
      <c r="AQ75777" s="9"/>
    </row>
    <row r="75778" spans="41:43" x14ac:dyDescent="0.3">
      <c r="AO75778" s="9"/>
      <c r="AP75778" s="9"/>
      <c r="AQ75778" s="9"/>
    </row>
    <row r="75779" spans="41:43" x14ac:dyDescent="0.3">
      <c r="AO75779" s="9"/>
      <c r="AP75779" s="9"/>
      <c r="AQ75779" s="9"/>
    </row>
    <row r="75780" spans="41:43" x14ac:dyDescent="0.3">
      <c r="AO75780" s="9"/>
      <c r="AP75780" s="9"/>
      <c r="AQ75780" s="9"/>
    </row>
    <row r="75781" spans="41:43" x14ac:dyDescent="0.3">
      <c r="AO75781" s="9"/>
      <c r="AP75781" s="9"/>
      <c r="AQ75781" s="9"/>
    </row>
    <row r="75782" spans="41:43" x14ac:dyDescent="0.3">
      <c r="AO75782" s="9"/>
      <c r="AP75782" s="9"/>
      <c r="AQ75782" s="9"/>
    </row>
    <row r="75783" spans="41:43" x14ac:dyDescent="0.3">
      <c r="AO75783" s="9"/>
      <c r="AP75783" s="9"/>
      <c r="AQ75783" s="9"/>
    </row>
    <row r="75784" spans="41:43" x14ac:dyDescent="0.3">
      <c r="AO75784" s="9"/>
      <c r="AP75784" s="9"/>
      <c r="AQ75784" s="9"/>
    </row>
    <row r="75785" spans="41:43" x14ac:dyDescent="0.3">
      <c r="AO75785" s="9"/>
      <c r="AP75785" s="9"/>
      <c r="AQ75785" s="9"/>
    </row>
    <row r="75786" spans="41:43" x14ac:dyDescent="0.3">
      <c r="AO75786" s="9"/>
      <c r="AP75786" s="9"/>
      <c r="AQ75786" s="9"/>
    </row>
    <row r="75787" spans="41:43" x14ac:dyDescent="0.3">
      <c r="AO75787" s="9"/>
      <c r="AP75787" s="9"/>
      <c r="AQ75787" s="9"/>
    </row>
    <row r="75788" spans="41:43" x14ac:dyDescent="0.3">
      <c r="AO75788" s="9"/>
      <c r="AP75788" s="9"/>
      <c r="AQ75788" s="9"/>
    </row>
    <row r="75789" spans="41:43" x14ac:dyDescent="0.3">
      <c r="AO75789" s="9"/>
      <c r="AP75789" s="9"/>
      <c r="AQ75789" s="9"/>
    </row>
    <row r="75790" spans="41:43" x14ac:dyDescent="0.3">
      <c r="AO75790" s="9"/>
      <c r="AP75790" s="9"/>
      <c r="AQ75790" s="9"/>
    </row>
    <row r="75791" spans="41:43" x14ac:dyDescent="0.3">
      <c r="AO75791" s="9"/>
      <c r="AP75791" s="9"/>
      <c r="AQ75791" s="9"/>
    </row>
    <row r="75792" spans="41:43" x14ac:dyDescent="0.3">
      <c r="AO75792" s="9"/>
      <c r="AP75792" s="9"/>
      <c r="AQ75792" s="9"/>
    </row>
    <row r="75793" spans="41:43" x14ac:dyDescent="0.3">
      <c r="AO75793" s="9"/>
      <c r="AP75793" s="9"/>
      <c r="AQ75793" s="9"/>
    </row>
    <row r="75794" spans="41:43" x14ac:dyDescent="0.3">
      <c r="AO75794" s="9"/>
      <c r="AP75794" s="9"/>
      <c r="AQ75794" s="9"/>
    </row>
    <row r="75795" spans="41:43" x14ac:dyDescent="0.3">
      <c r="AO75795" s="9"/>
      <c r="AP75795" s="9"/>
      <c r="AQ75795" s="9"/>
    </row>
    <row r="75796" spans="41:43" x14ac:dyDescent="0.3">
      <c r="AO75796" s="9"/>
      <c r="AP75796" s="9"/>
      <c r="AQ75796" s="9"/>
    </row>
    <row r="75797" spans="41:43" x14ac:dyDescent="0.3">
      <c r="AO75797" s="9"/>
      <c r="AP75797" s="9"/>
      <c r="AQ75797" s="9"/>
    </row>
    <row r="75798" spans="41:43" x14ac:dyDescent="0.3">
      <c r="AO75798" s="9"/>
      <c r="AP75798" s="9"/>
      <c r="AQ75798" s="9"/>
    </row>
    <row r="75799" spans="41:43" x14ac:dyDescent="0.3">
      <c r="AO75799" s="9"/>
      <c r="AP75799" s="9"/>
      <c r="AQ75799" s="9"/>
    </row>
    <row r="75800" spans="41:43" x14ac:dyDescent="0.3">
      <c r="AO75800" s="9"/>
      <c r="AP75800" s="9"/>
      <c r="AQ75800" s="9"/>
    </row>
    <row r="75801" spans="41:43" x14ac:dyDescent="0.3">
      <c r="AO75801" s="9"/>
      <c r="AP75801" s="9"/>
      <c r="AQ75801" s="9"/>
    </row>
    <row r="75802" spans="41:43" x14ac:dyDescent="0.3">
      <c r="AO75802" s="9"/>
      <c r="AP75802" s="9"/>
      <c r="AQ75802" s="9"/>
    </row>
    <row r="75803" spans="41:43" x14ac:dyDescent="0.3">
      <c r="AO75803" s="9"/>
      <c r="AP75803" s="9"/>
      <c r="AQ75803" s="9"/>
    </row>
    <row r="75804" spans="41:43" x14ac:dyDescent="0.3">
      <c r="AO75804" s="9"/>
      <c r="AP75804" s="9"/>
      <c r="AQ75804" s="9"/>
    </row>
    <row r="75805" spans="41:43" x14ac:dyDescent="0.3">
      <c r="AO75805" s="9"/>
      <c r="AP75805" s="9"/>
      <c r="AQ75805" s="9"/>
    </row>
    <row r="75806" spans="41:43" x14ac:dyDescent="0.3">
      <c r="AO75806" s="9"/>
      <c r="AP75806" s="9"/>
      <c r="AQ75806" s="9"/>
    </row>
    <row r="75807" spans="41:43" x14ac:dyDescent="0.3">
      <c r="AO75807" s="9"/>
      <c r="AP75807" s="9"/>
      <c r="AQ75807" s="9"/>
    </row>
    <row r="75808" spans="41:43" x14ac:dyDescent="0.3">
      <c r="AO75808" s="9"/>
      <c r="AP75808" s="9"/>
      <c r="AQ75808" s="9"/>
    </row>
    <row r="75809" spans="41:43" x14ac:dyDescent="0.3">
      <c r="AO75809" s="9"/>
      <c r="AP75809" s="9"/>
      <c r="AQ75809" s="9"/>
    </row>
    <row r="75810" spans="41:43" x14ac:dyDescent="0.3">
      <c r="AO75810" s="9"/>
      <c r="AP75810" s="9"/>
      <c r="AQ75810" s="9"/>
    </row>
    <row r="75811" spans="41:43" x14ac:dyDescent="0.3">
      <c r="AO75811" s="9"/>
      <c r="AP75811" s="9"/>
      <c r="AQ75811" s="9"/>
    </row>
    <row r="75812" spans="41:43" x14ac:dyDescent="0.3">
      <c r="AO75812" s="9"/>
      <c r="AP75812" s="9"/>
      <c r="AQ75812" s="9"/>
    </row>
    <row r="75813" spans="41:43" x14ac:dyDescent="0.3">
      <c r="AO75813" s="9"/>
      <c r="AP75813" s="9"/>
      <c r="AQ75813" s="9"/>
    </row>
    <row r="75814" spans="41:43" x14ac:dyDescent="0.3">
      <c r="AO75814" s="9"/>
      <c r="AP75814" s="9"/>
      <c r="AQ75814" s="9"/>
    </row>
    <row r="75815" spans="41:43" x14ac:dyDescent="0.3">
      <c r="AO75815" s="9"/>
      <c r="AP75815" s="9"/>
      <c r="AQ75815" s="9"/>
    </row>
    <row r="75816" spans="41:43" x14ac:dyDescent="0.3">
      <c r="AO75816" s="9"/>
      <c r="AP75816" s="9"/>
      <c r="AQ75816" s="9"/>
    </row>
    <row r="75817" spans="41:43" x14ac:dyDescent="0.3">
      <c r="AO75817" s="9"/>
      <c r="AP75817" s="9"/>
      <c r="AQ75817" s="9"/>
    </row>
    <row r="75818" spans="41:43" x14ac:dyDescent="0.3">
      <c r="AO75818" s="9"/>
      <c r="AP75818" s="9"/>
      <c r="AQ75818" s="9"/>
    </row>
    <row r="75819" spans="41:43" x14ac:dyDescent="0.3">
      <c r="AO75819" s="9"/>
      <c r="AP75819" s="9"/>
      <c r="AQ75819" s="9"/>
    </row>
    <row r="75820" spans="41:43" x14ac:dyDescent="0.3">
      <c r="AO75820" s="9"/>
      <c r="AP75820" s="9"/>
      <c r="AQ75820" s="9"/>
    </row>
    <row r="75821" spans="41:43" x14ac:dyDescent="0.3">
      <c r="AO75821" s="9"/>
      <c r="AP75821" s="9"/>
      <c r="AQ75821" s="9"/>
    </row>
    <row r="75822" spans="41:43" x14ac:dyDescent="0.3">
      <c r="AO75822" s="9"/>
      <c r="AP75822" s="9"/>
      <c r="AQ75822" s="9"/>
    </row>
    <row r="75823" spans="41:43" x14ac:dyDescent="0.3">
      <c r="AO75823" s="9"/>
      <c r="AP75823" s="9"/>
      <c r="AQ75823" s="9"/>
    </row>
    <row r="75824" spans="41:43" x14ac:dyDescent="0.3">
      <c r="AO75824" s="9"/>
      <c r="AP75824" s="9"/>
      <c r="AQ75824" s="9"/>
    </row>
    <row r="75825" spans="41:43" x14ac:dyDescent="0.3">
      <c r="AO75825" s="9"/>
      <c r="AP75825" s="9"/>
      <c r="AQ75825" s="9"/>
    </row>
    <row r="75826" spans="41:43" x14ac:dyDescent="0.3">
      <c r="AO75826" s="9"/>
      <c r="AP75826" s="9"/>
      <c r="AQ75826" s="9"/>
    </row>
    <row r="75827" spans="41:43" x14ac:dyDescent="0.3">
      <c r="AO75827" s="9"/>
      <c r="AP75827" s="9"/>
      <c r="AQ75827" s="9"/>
    </row>
    <row r="75828" spans="41:43" x14ac:dyDescent="0.3">
      <c r="AO75828" s="9"/>
      <c r="AP75828" s="9"/>
      <c r="AQ75828" s="9"/>
    </row>
    <row r="75829" spans="41:43" x14ac:dyDescent="0.3">
      <c r="AO75829" s="9"/>
      <c r="AP75829" s="9"/>
      <c r="AQ75829" s="9"/>
    </row>
    <row r="75830" spans="41:43" x14ac:dyDescent="0.3">
      <c r="AO75830" s="9"/>
      <c r="AP75830" s="9"/>
      <c r="AQ75830" s="9"/>
    </row>
    <row r="75831" spans="41:43" x14ac:dyDescent="0.3">
      <c r="AO75831" s="9"/>
      <c r="AP75831" s="9"/>
      <c r="AQ75831" s="9"/>
    </row>
    <row r="75832" spans="41:43" x14ac:dyDescent="0.3">
      <c r="AO75832" s="9"/>
      <c r="AP75832" s="9"/>
      <c r="AQ75832" s="9"/>
    </row>
    <row r="75833" spans="41:43" x14ac:dyDescent="0.3">
      <c r="AO75833" s="9"/>
      <c r="AP75833" s="9"/>
      <c r="AQ75833" s="9"/>
    </row>
    <row r="75834" spans="41:43" x14ac:dyDescent="0.3">
      <c r="AO75834" s="9"/>
      <c r="AP75834" s="9"/>
      <c r="AQ75834" s="9"/>
    </row>
    <row r="75835" spans="41:43" x14ac:dyDescent="0.3">
      <c r="AO75835" s="9"/>
      <c r="AP75835" s="9"/>
      <c r="AQ75835" s="9"/>
    </row>
    <row r="75836" spans="41:43" x14ac:dyDescent="0.3">
      <c r="AO75836" s="9"/>
      <c r="AP75836" s="9"/>
      <c r="AQ75836" s="9"/>
    </row>
    <row r="75837" spans="41:43" x14ac:dyDescent="0.3">
      <c r="AO75837" s="9"/>
      <c r="AP75837" s="9"/>
      <c r="AQ75837" s="9"/>
    </row>
    <row r="75838" spans="41:43" x14ac:dyDescent="0.3">
      <c r="AO75838" s="9"/>
      <c r="AP75838" s="9"/>
      <c r="AQ75838" s="9"/>
    </row>
    <row r="75839" spans="41:43" x14ac:dyDescent="0.3">
      <c r="AO75839" s="9"/>
      <c r="AP75839" s="9"/>
      <c r="AQ75839" s="9"/>
    </row>
    <row r="75840" spans="41:43" x14ac:dyDescent="0.3">
      <c r="AO75840" s="9"/>
      <c r="AP75840" s="9"/>
      <c r="AQ75840" s="9"/>
    </row>
    <row r="75841" spans="41:43" x14ac:dyDescent="0.3">
      <c r="AO75841" s="9"/>
      <c r="AP75841" s="9"/>
      <c r="AQ75841" s="9"/>
    </row>
    <row r="75842" spans="41:43" x14ac:dyDescent="0.3">
      <c r="AO75842" s="9"/>
      <c r="AP75842" s="9"/>
      <c r="AQ75842" s="9"/>
    </row>
    <row r="75843" spans="41:43" x14ac:dyDescent="0.3">
      <c r="AO75843" s="9"/>
      <c r="AP75843" s="9"/>
      <c r="AQ75843" s="9"/>
    </row>
    <row r="75844" spans="41:43" x14ac:dyDescent="0.3">
      <c r="AO75844" s="9"/>
      <c r="AP75844" s="9"/>
      <c r="AQ75844" s="9"/>
    </row>
    <row r="75845" spans="41:43" x14ac:dyDescent="0.3">
      <c r="AO75845" s="9"/>
      <c r="AP75845" s="9"/>
      <c r="AQ75845" s="9"/>
    </row>
    <row r="75846" spans="41:43" x14ac:dyDescent="0.3">
      <c r="AO75846" s="9"/>
      <c r="AP75846" s="9"/>
      <c r="AQ75846" s="9"/>
    </row>
    <row r="75847" spans="41:43" x14ac:dyDescent="0.3">
      <c r="AO75847" s="9"/>
      <c r="AP75847" s="9"/>
      <c r="AQ75847" s="9"/>
    </row>
    <row r="75848" spans="41:43" x14ac:dyDescent="0.3">
      <c r="AO75848" s="9"/>
      <c r="AP75848" s="9"/>
      <c r="AQ75848" s="9"/>
    </row>
    <row r="75849" spans="41:43" x14ac:dyDescent="0.3">
      <c r="AO75849" s="9"/>
      <c r="AP75849" s="9"/>
      <c r="AQ75849" s="9"/>
    </row>
    <row r="75850" spans="41:43" x14ac:dyDescent="0.3">
      <c r="AO75850" s="9"/>
      <c r="AP75850" s="9"/>
      <c r="AQ75850" s="9"/>
    </row>
    <row r="75851" spans="41:43" x14ac:dyDescent="0.3">
      <c r="AO75851" s="9"/>
      <c r="AP75851" s="9"/>
      <c r="AQ75851" s="9"/>
    </row>
    <row r="75852" spans="41:43" x14ac:dyDescent="0.3">
      <c r="AO75852" s="9"/>
      <c r="AP75852" s="9"/>
      <c r="AQ75852" s="9"/>
    </row>
    <row r="75853" spans="41:43" x14ac:dyDescent="0.3">
      <c r="AO75853" s="9"/>
      <c r="AP75853" s="9"/>
      <c r="AQ75853" s="9"/>
    </row>
    <row r="75854" spans="41:43" x14ac:dyDescent="0.3">
      <c r="AO75854" s="9"/>
      <c r="AP75854" s="9"/>
      <c r="AQ75854" s="9"/>
    </row>
    <row r="75855" spans="41:43" x14ac:dyDescent="0.3">
      <c r="AO75855" s="9"/>
      <c r="AP75855" s="9"/>
      <c r="AQ75855" s="9"/>
    </row>
    <row r="75856" spans="41:43" x14ac:dyDescent="0.3">
      <c r="AO75856" s="9"/>
      <c r="AP75856" s="9"/>
      <c r="AQ75856" s="9"/>
    </row>
    <row r="75857" spans="41:43" x14ac:dyDescent="0.3">
      <c r="AO75857" s="9"/>
      <c r="AP75857" s="9"/>
      <c r="AQ75857" s="9"/>
    </row>
    <row r="75858" spans="41:43" x14ac:dyDescent="0.3">
      <c r="AO75858" s="9"/>
      <c r="AP75858" s="9"/>
      <c r="AQ75858" s="9"/>
    </row>
    <row r="75859" spans="41:43" x14ac:dyDescent="0.3">
      <c r="AO75859" s="9"/>
      <c r="AP75859" s="9"/>
      <c r="AQ75859" s="9"/>
    </row>
    <row r="75860" spans="41:43" x14ac:dyDescent="0.3">
      <c r="AO75860" s="9"/>
      <c r="AP75860" s="9"/>
      <c r="AQ75860" s="9"/>
    </row>
    <row r="75861" spans="41:43" x14ac:dyDescent="0.3">
      <c r="AO75861" s="9"/>
      <c r="AP75861" s="9"/>
      <c r="AQ75861" s="9"/>
    </row>
    <row r="75862" spans="41:43" x14ac:dyDescent="0.3">
      <c r="AO75862" s="9"/>
      <c r="AP75862" s="9"/>
      <c r="AQ75862" s="9"/>
    </row>
    <row r="75863" spans="41:43" x14ac:dyDescent="0.3">
      <c r="AO75863" s="9"/>
      <c r="AP75863" s="9"/>
      <c r="AQ75863" s="9"/>
    </row>
    <row r="75864" spans="41:43" x14ac:dyDescent="0.3">
      <c r="AO75864" s="9"/>
      <c r="AP75864" s="9"/>
      <c r="AQ75864" s="9"/>
    </row>
    <row r="75865" spans="41:43" x14ac:dyDescent="0.3">
      <c r="AO75865" s="9"/>
      <c r="AP75865" s="9"/>
      <c r="AQ75865" s="9"/>
    </row>
    <row r="75866" spans="41:43" x14ac:dyDescent="0.3">
      <c r="AO75866" s="9"/>
      <c r="AP75866" s="9"/>
      <c r="AQ75866" s="9"/>
    </row>
    <row r="75867" spans="41:43" x14ac:dyDescent="0.3">
      <c r="AO75867" s="9"/>
      <c r="AP75867" s="9"/>
      <c r="AQ75867" s="9"/>
    </row>
    <row r="75868" spans="41:43" x14ac:dyDescent="0.3">
      <c r="AO75868" s="9"/>
      <c r="AP75868" s="9"/>
      <c r="AQ75868" s="9"/>
    </row>
    <row r="75869" spans="41:43" x14ac:dyDescent="0.3">
      <c r="AO75869" s="9"/>
      <c r="AP75869" s="9"/>
      <c r="AQ75869" s="9"/>
    </row>
    <row r="75870" spans="41:43" x14ac:dyDescent="0.3">
      <c r="AO75870" s="9"/>
      <c r="AP75870" s="9"/>
      <c r="AQ75870" s="9"/>
    </row>
    <row r="75871" spans="41:43" x14ac:dyDescent="0.3">
      <c r="AO75871" s="9"/>
      <c r="AP75871" s="9"/>
      <c r="AQ75871" s="9"/>
    </row>
    <row r="75872" spans="41:43" x14ac:dyDescent="0.3">
      <c r="AO75872" s="9"/>
      <c r="AP75872" s="9"/>
      <c r="AQ75872" s="9"/>
    </row>
    <row r="75873" spans="41:43" x14ac:dyDescent="0.3">
      <c r="AO75873" s="9"/>
      <c r="AP75873" s="9"/>
      <c r="AQ75873" s="9"/>
    </row>
    <row r="75874" spans="41:43" x14ac:dyDescent="0.3">
      <c r="AO75874" s="9"/>
      <c r="AP75874" s="9"/>
      <c r="AQ75874" s="9"/>
    </row>
    <row r="75875" spans="41:43" x14ac:dyDescent="0.3">
      <c r="AO75875" s="9"/>
      <c r="AP75875" s="9"/>
      <c r="AQ75875" s="9"/>
    </row>
    <row r="75876" spans="41:43" x14ac:dyDescent="0.3">
      <c r="AO75876" s="9"/>
      <c r="AP75876" s="9"/>
      <c r="AQ75876" s="9"/>
    </row>
    <row r="75877" spans="41:43" x14ac:dyDescent="0.3">
      <c r="AO75877" s="9"/>
      <c r="AP75877" s="9"/>
      <c r="AQ75877" s="9"/>
    </row>
    <row r="75878" spans="41:43" x14ac:dyDescent="0.3">
      <c r="AO75878" s="9"/>
      <c r="AP75878" s="9"/>
      <c r="AQ75878" s="9"/>
    </row>
    <row r="75879" spans="41:43" x14ac:dyDescent="0.3">
      <c r="AO75879" s="9"/>
      <c r="AP75879" s="9"/>
      <c r="AQ75879" s="9"/>
    </row>
    <row r="75880" spans="41:43" x14ac:dyDescent="0.3">
      <c r="AO75880" s="9"/>
      <c r="AP75880" s="9"/>
      <c r="AQ75880" s="9"/>
    </row>
    <row r="75881" spans="41:43" x14ac:dyDescent="0.3">
      <c r="AO75881" s="9"/>
      <c r="AP75881" s="9"/>
      <c r="AQ75881" s="9"/>
    </row>
    <row r="75882" spans="41:43" x14ac:dyDescent="0.3">
      <c r="AO75882" s="9"/>
      <c r="AP75882" s="9"/>
      <c r="AQ75882" s="9"/>
    </row>
    <row r="75883" spans="41:43" x14ac:dyDescent="0.3">
      <c r="AO75883" s="9"/>
      <c r="AP75883" s="9"/>
      <c r="AQ75883" s="9"/>
    </row>
    <row r="75884" spans="41:43" x14ac:dyDescent="0.3">
      <c r="AO75884" s="9"/>
      <c r="AP75884" s="9"/>
      <c r="AQ75884" s="9"/>
    </row>
    <row r="75885" spans="41:43" x14ac:dyDescent="0.3">
      <c r="AO75885" s="9"/>
      <c r="AP75885" s="9"/>
      <c r="AQ75885" s="9"/>
    </row>
    <row r="75886" spans="41:43" x14ac:dyDescent="0.3">
      <c r="AO75886" s="9"/>
      <c r="AP75886" s="9"/>
      <c r="AQ75886" s="9"/>
    </row>
    <row r="75887" spans="41:43" x14ac:dyDescent="0.3">
      <c r="AO75887" s="9"/>
      <c r="AP75887" s="9"/>
      <c r="AQ75887" s="9"/>
    </row>
    <row r="75888" spans="41:43" x14ac:dyDescent="0.3">
      <c r="AO75888" s="9"/>
      <c r="AP75888" s="9"/>
      <c r="AQ75888" s="9"/>
    </row>
    <row r="75889" spans="41:43" x14ac:dyDescent="0.3">
      <c r="AO75889" s="9"/>
      <c r="AP75889" s="9"/>
      <c r="AQ75889" s="9"/>
    </row>
    <row r="75890" spans="41:43" x14ac:dyDescent="0.3">
      <c r="AO75890" s="9"/>
      <c r="AP75890" s="9"/>
      <c r="AQ75890" s="9"/>
    </row>
    <row r="75891" spans="41:43" x14ac:dyDescent="0.3">
      <c r="AO75891" s="9"/>
      <c r="AP75891" s="9"/>
      <c r="AQ75891" s="9"/>
    </row>
    <row r="75892" spans="41:43" x14ac:dyDescent="0.3">
      <c r="AO75892" s="9"/>
      <c r="AP75892" s="9"/>
      <c r="AQ75892" s="9"/>
    </row>
    <row r="75893" spans="41:43" x14ac:dyDescent="0.3">
      <c r="AO75893" s="9"/>
      <c r="AP75893" s="9"/>
      <c r="AQ75893" s="9"/>
    </row>
    <row r="75894" spans="41:43" x14ac:dyDescent="0.3">
      <c r="AO75894" s="9"/>
      <c r="AP75894" s="9"/>
      <c r="AQ75894" s="9"/>
    </row>
    <row r="75895" spans="41:43" x14ac:dyDescent="0.3">
      <c r="AO75895" s="9"/>
      <c r="AP75895" s="9"/>
      <c r="AQ75895" s="9"/>
    </row>
    <row r="75896" spans="41:43" x14ac:dyDescent="0.3">
      <c r="AO75896" s="9"/>
      <c r="AP75896" s="9"/>
      <c r="AQ75896" s="9"/>
    </row>
    <row r="75897" spans="41:43" x14ac:dyDescent="0.3">
      <c r="AO75897" s="9"/>
      <c r="AP75897" s="9"/>
      <c r="AQ75897" s="9"/>
    </row>
    <row r="75898" spans="41:43" x14ac:dyDescent="0.3">
      <c r="AO75898" s="9"/>
      <c r="AP75898" s="9"/>
      <c r="AQ75898" s="9"/>
    </row>
    <row r="75899" spans="41:43" x14ac:dyDescent="0.3">
      <c r="AO75899" s="9"/>
      <c r="AP75899" s="9"/>
      <c r="AQ75899" s="9"/>
    </row>
    <row r="75900" spans="41:43" x14ac:dyDescent="0.3">
      <c r="AO75900" s="9"/>
      <c r="AP75900" s="9"/>
      <c r="AQ75900" s="9"/>
    </row>
    <row r="75901" spans="41:43" x14ac:dyDescent="0.3">
      <c r="AO75901" s="9"/>
      <c r="AP75901" s="9"/>
      <c r="AQ75901" s="9"/>
    </row>
    <row r="75902" spans="41:43" x14ac:dyDescent="0.3">
      <c r="AO75902" s="9"/>
      <c r="AP75902" s="9"/>
      <c r="AQ75902" s="9"/>
    </row>
    <row r="75903" spans="41:43" x14ac:dyDescent="0.3">
      <c r="AO75903" s="9"/>
      <c r="AP75903" s="9"/>
      <c r="AQ75903" s="9"/>
    </row>
    <row r="75904" spans="41:43" x14ac:dyDescent="0.3">
      <c r="AO75904" s="9"/>
      <c r="AP75904" s="9"/>
      <c r="AQ75904" s="9"/>
    </row>
    <row r="75905" spans="41:43" x14ac:dyDescent="0.3">
      <c r="AO75905" s="9"/>
      <c r="AP75905" s="9"/>
      <c r="AQ75905" s="9"/>
    </row>
    <row r="75906" spans="41:43" x14ac:dyDescent="0.3">
      <c r="AO75906" s="9"/>
      <c r="AP75906" s="9"/>
      <c r="AQ75906" s="9"/>
    </row>
    <row r="75907" spans="41:43" x14ac:dyDescent="0.3">
      <c r="AO75907" s="9"/>
      <c r="AP75907" s="9"/>
      <c r="AQ75907" s="9"/>
    </row>
    <row r="75908" spans="41:43" x14ac:dyDescent="0.3">
      <c r="AO75908" s="9"/>
      <c r="AP75908" s="9"/>
      <c r="AQ75908" s="9"/>
    </row>
    <row r="75909" spans="41:43" x14ac:dyDescent="0.3">
      <c r="AO75909" s="9"/>
      <c r="AP75909" s="9"/>
      <c r="AQ75909" s="9"/>
    </row>
    <row r="75910" spans="41:43" x14ac:dyDescent="0.3">
      <c r="AO75910" s="9"/>
      <c r="AP75910" s="9"/>
      <c r="AQ75910" s="9"/>
    </row>
    <row r="75911" spans="41:43" x14ac:dyDescent="0.3">
      <c r="AO75911" s="9"/>
      <c r="AP75911" s="9"/>
      <c r="AQ75911" s="9"/>
    </row>
    <row r="75912" spans="41:43" x14ac:dyDescent="0.3">
      <c r="AO75912" s="9"/>
      <c r="AP75912" s="9"/>
      <c r="AQ75912" s="9"/>
    </row>
    <row r="75913" spans="41:43" x14ac:dyDescent="0.3">
      <c r="AO75913" s="9"/>
      <c r="AP75913" s="9"/>
      <c r="AQ75913" s="9"/>
    </row>
    <row r="75914" spans="41:43" x14ac:dyDescent="0.3">
      <c r="AO75914" s="9"/>
      <c r="AP75914" s="9"/>
      <c r="AQ75914" s="9"/>
    </row>
    <row r="75915" spans="41:43" x14ac:dyDescent="0.3">
      <c r="AO75915" s="9"/>
      <c r="AP75915" s="9"/>
      <c r="AQ75915" s="9"/>
    </row>
    <row r="75916" spans="41:43" x14ac:dyDescent="0.3">
      <c r="AO75916" s="9"/>
      <c r="AP75916" s="9"/>
      <c r="AQ75916" s="9"/>
    </row>
    <row r="75917" spans="41:43" x14ac:dyDescent="0.3">
      <c r="AO75917" s="9"/>
      <c r="AP75917" s="9"/>
      <c r="AQ75917" s="9"/>
    </row>
    <row r="75918" spans="41:43" x14ac:dyDescent="0.3">
      <c r="AO75918" s="9"/>
      <c r="AP75918" s="9"/>
      <c r="AQ75918" s="9"/>
    </row>
    <row r="75919" spans="41:43" x14ac:dyDescent="0.3">
      <c r="AO75919" s="9"/>
      <c r="AP75919" s="9"/>
      <c r="AQ75919" s="9"/>
    </row>
    <row r="75920" spans="41:43" x14ac:dyDescent="0.3">
      <c r="AO75920" s="9"/>
      <c r="AP75920" s="9"/>
      <c r="AQ75920" s="9"/>
    </row>
    <row r="75921" spans="41:43" x14ac:dyDescent="0.3">
      <c r="AO75921" s="9"/>
      <c r="AP75921" s="9"/>
      <c r="AQ75921" s="9"/>
    </row>
    <row r="75922" spans="41:43" x14ac:dyDescent="0.3">
      <c r="AO75922" s="9"/>
      <c r="AP75922" s="9"/>
      <c r="AQ75922" s="9"/>
    </row>
    <row r="75923" spans="41:43" x14ac:dyDescent="0.3">
      <c r="AO75923" s="9"/>
      <c r="AP75923" s="9"/>
      <c r="AQ75923" s="9"/>
    </row>
    <row r="75924" spans="41:43" x14ac:dyDescent="0.3">
      <c r="AO75924" s="9"/>
      <c r="AP75924" s="9"/>
      <c r="AQ75924" s="9"/>
    </row>
    <row r="75925" spans="41:43" x14ac:dyDescent="0.3">
      <c r="AO75925" s="9"/>
      <c r="AP75925" s="9"/>
      <c r="AQ75925" s="9"/>
    </row>
    <row r="75926" spans="41:43" x14ac:dyDescent="0.3">
      <c r="AO75926" s="9"/>
      <c r="AP75926" s="9"/>
      <c r="AQ75926" s="9"/>
    </row>
    <row r="75927" spans="41:43" x14ac:dyDescent="0.3">
      <c r="AO75927" s="9"/>
      <c r="AP75927" s="9"/>
      <c r="AQ75927" s="9"/>
    </row>
    <row r="75928" spans="41:43" x14ac:dyDescent="0.3">
      <c r="AO75928" s="9"/>
      <c r="AP75928" s="9"/>
      <c r="AQ75928" s="9"/>
    </row>
    <row r="75929" spans="41:43" x14ac:dyDescent="0.3">
      <c r="AO75929" s="9"/>
      <c r="AP75929" s="9"/>
      <c r="AQ75929" s="9"/>
    </row>
    <row r="75930" spans="41:43" x14ac:dyDescent="0.3">
      <c r="AO75930" s="9"/>
      <c r="AP75930" s="9"/>
      <c r="AQ75930" s="9"/>
    </row>
    <row r="75931" spans="41:43" x14ac:dyDescent="0.3">
      <c r="AO75931" s="9"/>
      <c r="AP75931" s="9"/>
      <c r="AQ75931" s="9"/>
    </row>
    <row r="75932" spans="41:43" x14ac:dyDescent="0.3">
      <c r="AO75932" s="9"/>
      <c r="AP75932" s="9"/>
      <c r="AQ75932" s="9"/>
    </row>
    <row r="75933" spans="41:43" x14ac:dyDescent="0.3">
      <c r="AO75933" s="9"/>
      <c r="AP75933" s="9"/>
      <c r="AQ75933" s="9"/>
    </row>
    <row r="75934" spans="41:43" x14ac:dyDescent="0.3">
      <c r="AO75934" s="9"/>
      <c r="AP75934" s="9"/>
      <c r="AQ75934" s="9"/>
    </row>
    <row r="75935" spans="41:43" x14ac:dyDescent="0.3">
      <c r="AO75935" s="9"/>
      <c r="AP75935" s="9"/>
      <c r="AQ75935" s="9"/>
    </row>
    <row r="75936" spans="41:43" x14ac:dyDescent="0.3">
      <c r="AO75936" s="9"/>
      <c r="AP75936" s="9"/>
      <c r="AQ75936" s="9"/>
    </row>
    <row r="75937" spans="41:43" x14ac:dyDescent="0.3">
      <c r="AO75937" s="9"/>
      <c r="AP75937" s="9"/>
      <c r="AQ75937" s="9"/>
    </row>
    <row r="75938" spans="41:43" x14ac:dyDescent="0.3">
      <c r="AO75938" s="9"/>
      <c r="AP75938" s="9"/>
      <c r="AQ75938" s="9"/>
    </row>
    <row r="75939" spans="41:43" x14ac:dyDescent="0.3">
      <c r="AO75939" s="9"/>
      <c r="AP75939" s="9"/>
      <c r="AQ75939" s="9"/>
    </row>
    <row r="75940" spans="41:43" x14ac:dyDescent="0.3">
      <c r="AO75940" s="9"/>
      <c r="AP75940" s="9"/>
      <c r="AQ75940" s="9"/>
    </row>
    <row r="75941" spans="41:43" x14ac:dyDescent="0.3">
      <c r="AO75941" s="9"/>
      <c r="AP75941" s="9"/>
      <c r="AQ75941" s="9"/>
    </row>
    <row r="75942" spans="41:43" x14ac:dyDescent="0.3">
      <c r="AO75942" s="9"/>
      <c r="AP75942" s="9"/>
      <c r="AQ75942" s="9"/>
    </row>
    <row r="75943" spans="41:43" x14ac:dyDescent="0.3">
      <c r="AO75943" s="9"/>
      <c r="AP75943" s="9"/>
      <c r="AQ75943" s="9"/>
    </row>
    <row r="75944" spans="41:43" x14ac:dyDescent="0.3">
      <c r="AO75944" s="9"/>
      <c r="AP75944" s="9"/>
      <c r="AQ75944" s="9"/>
    </row>
    <row r="75945" spans="41:43" x14ac:dyDescent="0.3">
      <c r="AO75945" s="9"/>
      <c r="AP75945" s="9"/>
      <c r="AQ75945" s="9"/>
    </row>
    <row r="75946" spans="41:43" x14ac:dyDescent="0.3">
      <c r="AO75946" s="9"/>
      <c r="AP75946" s="9"/>
      <c r="AQ75946" s="9"/>
    </row>
    <row r="75947" spans="41:43" x14ac:dyDescent="0.3">
      <c r="AO75947" s="9"/>
      <c r="AP75947" s="9"/>
      <c r="AQ75947" s="9"/>
    </row>
    <row r="75948" spans="41:43" x14ac:dyDescent="0.3">
      <c r="AO75948" s="9"/>
      <c r="AP75948" s="9"/>
      <c r="AQ75948" s="9"/>
    </row>
    <row r="75949" spans="41:43" x14ac:dyDescent="0.3">
      <c r="AO75949" s="9"/>
      <c r="AP75949" s="9"/>
      <c r="AQ75949" s="9"/>
    </row>
    <row r="75950" spans="41:43" x14ac:dyDescent="0.3">
      <c r="AO75950" s="9"/>
      <c r="AP75950" s="9"/>
      <c r="AQ75950" s="9"/>
    </row>
    <row r="75951" spans="41:43" x14ac:dyDescent="0.3">
      <c r="AO75951" s="9"/>
      <c r="AP75951" s="9"/>
      <c r="AQ75951" s="9"/>
    </row>
    <row r="75952" spans="41:43" x14ac:dyDescent="0.3">
      <c r="AO75952" s="9"/>
      <c r="AP75952" s="9"/>
      <c r="AQ75952" s="9"/>
    </row>
    <row r="75953" spans="41:43" x14ac:dyDescent="0.3">
      <c r="AO75953" s="9"/>
      <c r="AP75953" s="9"/>
      <c r="AQ75953" s="9"/>
    </row>
    <row r="75954" spans="41:43" x14ac:dyDescent="0.3">
      <c r="AO75954" s="9"/>
      <c r="AP75954" s="9"/>
      <c r="AQ75954" s="9"/>
    </row>
    <row r="75955" spans="41:43" x14ac:dyDescent="0.3">
      <c r="AO75955" s="9"/>
      <c r="AP75955" s="9"/>
      <c r="AQ75955" s="9"/>
    </row>
    <row r="75956" spans="41:43" x14ac:dyDescent="0.3">
      <c r="AO75956" s="9"/>
      <c r="AP75956" s="9"/>
      <c r="AQ75956" s="9"/>
    </row>
    <row r="75957" spans="41:43" x14ac:dyDescent="0.3">
      <c r="AO75957" s="9"/>
      <c r="AP75957" s="9"/>
      <c r="AQ75957" s="9"/>
    </row>
    <row r="75958" spans="41:43" x14ac:dyDescent="0.3">
      <c r="AO75958" s="9"/>
      <c r="AP75958" s="9"/>
      <c r="AQ75958" s="9"/>
    </row>
    <row r="75959" spans="41:43" x14ac:dyDescent="0.3">
      <c r="AO75959" s="9"/>
      <c r="AP75959" s="9"/>
      <c r="AQ75959" s="9"/>
    </row>
    <row r="75960" spans="41:43" x14ac:dyDescent="0.3">
      <c r="AO75960" s="9"/>
      <c r="AP75960" s="9"/>
      <c r="AQ75960" s="9"/>
    </row>
    <row r="75961" spans="41:43" x14ac:dyDescent="0.3">
      <c r="AO75961" s="9"/>
      <c r="AP75961" s="9"/>
      <c r="AQ75961" s="9"/>
    </row>
    <row r="75962" spans="41:43" x14ac:dyDescent="0.3">
      <c r="AO75962" s="9"/>
      <c r="AP75962" s="9"/>
      <c r="AQ75962" s="9"/>
    </row>
    <row r="75963" spans="41:43" x14ac:dyDescent="0.3">
      <c r="AO75963" s="9"/>
      <c r="AP75963" s="9"/>
      <c r="AQ75963" s="9"/>
    </row>
    <row r="75964" spans="41:43" x14ac:dyDescent="0.3">
      <c r="AO75964" s="9"/>
      <c r="AP75964" s="9"/>
      <c r="AQ75964" s="9"/>
    </row>
    <row r="75965" spans="41:43" x14ac:dyDescent="0.3">
      <c r="AO75965" s="9"/>
      <c r="AP75965" s="9"/>
      <c r="AQ75965" s="9"/>
    </row>
    <row r="75966" spans="41:43" x14ac:dyDescent="0.3">
      <c r="AO75966" s="9"/>
      <c r="AP75966" s="9"/>
      <c r="AQ75966" s="9"/>
    </row>
    <row r="75967" spans="41:43" x14ac:dyDescent="0.3">
      <c r="AO75967" s="9"/>
      <c r="AP75967" s="9"/>
      <c r="AQ75967" s="9"/>
    </row>
    <row r="75968" spans="41:43" x14ac:dyDescent="0.3">
      <c r="AO75968" s="9"/>
      <c r="AP75968" s="9"/>
      <c r="AQ75968" s="9"/>
    </row>
    <row r="75969" spans="41:43" x14ac:dyDescent="0.3">
      <c r="AO75969" s="9"/>
      <c r="AP75969" s="9"/>
      <c r="AQ75969" s="9"/>
    </row>
    <row r="75970" spans="41:43" x14ac:dyDescent="0.3">
      <c r="AO75970" s="9"/>
      <c r="AP75970" s="9"/>
      <c r="AQ75970" s="9"/>
    </row>
    <row r="75971" spans="41:43" x14ac:dyDescent="0.3">
      <c r="AO75971" s="9"/>
      <c r="AP75971" s="9"/>
      <c r="AQ75971" s="9"/>
    </row>
    <row r="75972" spans="41:43" x14ac:dyDescent="0.3">
      <c r="AO75972" s="9"/>
      <c r="AP75972" s="9"/>
      <c r="AQ75972" s="9"/>
    </row>
    <row r="75973" spans="41:43" x14ac:dyDescent="0.3">
      <c r="AO75973" s="9"/>
      <c r="AP75973" s="9"/>
      <c r="AQ75973" s="9"/>
    </row>
    <row r="75974" spans="41:43" x14ac:dyDescent="0.3">
      <c r="AO75974" s="9"/>
      <c r="AP75974" s="9"/>
      <c r="AQ75974" s="9"/>
    </row>
    <row r="75975" spans="41:43" x14ac:dyDescent="0.3">
      <c r="AO75975" s="9"/>
      <c r="AP75975" s="9"/>
      <c r="AQ75975" s="9"/>
    </row>
    <row r="75976" spans="41:43" x14ac:dyDescent="0.3">
      <c r="AO75976" s="9"/>
      <c r="AP75976" s="9"/>
      <c r="AQ75976" s="9"/>
    </row>
    <row r="75977" spans="41:43" x14ac:dyDescent="0.3">
      <c r="AO75977" s="9"/>
      <c r="AP75977" s="9"/>
      <c r="AQ75977" s="9"/>
    </row>
    <row r="75978" spans="41:43" x14ac:dyDescent="0.3">
      <c r="AO75978" s="9"/>
      <c r="AP75978" s="9"/>
      <c r="AQ75978" s="9"/>
    </row>
    <row r="75979" spans="41:43" x14ac:dyDescent="0.3">
      <c r="AO75979" s="9"/>
      <c r="AP75979" s="9"/>
      <c r="AQ75979" s="9"/>
    </row>
    <row r="75980" spans="41:43" x14ac:dyDescent="0.3">
      <c r="AO75980" s="9"/>
      <c r="AP75980" s="9"/>
      <c r="AQ75980" s="9"/>
    </row>
    <row r="75981" spans="41:43" x14ac:dyDescent="0.3">
      <c r="AO75981" s="9"/>
      <c r="AP75981" s="9"/>
      <c r="AQ75981" s="9"/>
    </row>
    <row r="75982" spans="41:43" x14ac:dyDescent="0.3">
      <c r="AO75982" s="9"/>
      <c r="AP75982" s="9"/>
      <c r="AQ75982" s="9"/>
    </row>
    <row r="75983" spans="41:43" x14ac:dyDescent="0.3">
      <c r="AO75983" s="9"/>
      <c r="AP75983" s="9"/>
      <c r="AQ75983" s="9"/>
    </row>
    <row r="75984" spans="41:43" x14ac:dyDescent="0.3">
      <c r="AO75984" s="9"/>
      <c r="AP75984" s="9"/>
      <c r="AQ75984" s="9"/>
    </row>
    <row r="75985" spans="41:43" x14ac:dyDescent="0.3">
      <c r="AO75985" s="9"/>
      <c r="AP75985" s="9"/>
      <c r="AQ75985" s="9"/>
    </row>
    <row r="75986" spans="41:43" x14ac:dyDescent="0.3">
      <c r="AO75986" s="9"/>
      <c r="AP75986" s="9"/>
      <c r="AQ75986" s="9"/>
    </row>
    <row r="75987" spans="41:43" x14ac:dyDescent="0.3">
      <c r="AO75987" s="9"/>
      <c r="AP75987" s="9"/>
      <c r="AQ75987" s="9"/>
    </row>
    <row r="75988" spans="41:43" x14ac:dyDescent="0.3">
      <c r="AO75988" s="9"/>
      <c r="AP75988" s="9"/>
      <c r="AQ75988" s="9"/>
    </row>
    <row r="75989" spans="41:43" x14ac:dyDescent="0.3">
      <c r="AO75989" s="9"/>
      <c r="AP75989" s="9"/>
      <c r="AQ75989" s="9"/>
    </row>
    <row r="75990" spans="41:43" x14ac:dyDescent="0.3">
      <c r="AO75990" s="9"/>
      <c r="AP75990" s="9"/>
      <c r="AQ75990" s="9"/>
    </row>
    <row r="75991" spans="41:43" x14ac:dyDescent="0.3">
      <c r="AO75991" s="9"/>
      <c r="AP75991" s="9"/>
      <c r="AQ75991" s="9"/>
    </row>
    <row r="75992" spans="41:43" x14ac:dyDescent="0.3">
      <c r="AO75992" s="9"/>
      <c r="AP75992" s="9"/>
      <c r="AQ75992" s="9"/>
    </row>
    <row r="75993" spans="41:43" x14ac:dyDescent="0.3">
      <c r="AO75993" s="9"/>
      <c r="AP75993" s="9"/>
      <c r="AQ75993" s="9"/>
    </row>
    <row r="75994" spans="41:43" x14ac:dyDescent="0.3">
      <c r="AO75994" s="9"/>
      <c r="AP75994" s="9"/>
      <c r="AQ75994" s="9"/>
    </row>
    <row r="75995" spans="41:43" x14ac:dyDescent="0.3">
      <c r="AO75995" s="9"/>
      <c r="AP75995" s="9"/>
      <c r="AQ75995" s="9"/>
    </row>
    <row r="75996" spans="41:43" x14ac:dyDescent="0.3">
      <c r="AO75996" s="9"/>
      <c r="AP75996" s="9"/>
      <c r="AQ75996" s="9"/>
    </row>
    <row r="75997" spans="41:43" x14ac:dyDescent="0.3">
      <c r="AO75997" s="9"/>
      <c r="AP75997" s="9"/>
      <c r="AQ75997" s="9"/>
    </row>
    <row r="75998" spans="41:43" x14ac:dyDescent="0.3">
      <c r="AO75998" s="9"/>
      <c r="AP75998" s="9"/>
      <c r="AQ75998" s="9"/>
    </row>
    <row r="75999" spans="41:43" x14ac:dyDescent="0.3">
      <c r="AO75999" s="9"/>
      <c r="AP75999" s="9"/>
      <c r="AQ75999" s="9"/>
    </row>
    <row r="76000" spans="41:43" x14ac:dyDescent="0.3">
      <c r="AO76000" s="9"/>
      <c r="AP76000" s="9"/>
      <c r="AQ76000" s="9"/>
    </row>
    <row r="76001" spans="41:43" x14ac:dyDescent="0.3">
      <c r="AO76001" s="9"/>
      <c r="AP76001" s="9"/>
      <c r="AQ76001" s="9"/>
    </row>
    <row r="76002" spans="41:43" x14ac:dyDescent="0.3">
      <c r="AO76002" s="9"/>
      <c r="AP76002" s="9"/>
      <c r="AQ76002" s="9"/>
    </row>
    <row r="76003" spans="41:43" x14ac:dyDescent="0.3">
      <c r="AO76003" s="9"/>
      <c r="AP76003" s="9"/>
      <c r="AQ76003" s="9"/>
    </row>
    <row r="76004" spans="41:43" x14ac:dyDescent="0.3">
      <c r="AO76004" s="9"/>
      <c r="AP76004" s="9"/>
      <c r="AQ76004" s="9"/>
    </row>
    <row r="76005" spans="41:43" x14ac:dyDescent="0.3">
      <c r="AO76005" s="9"/>
      <c r="AP76005" s="9"/>
      <c r="AQ76005" s="9"/>
    </row>
    <row r="76006" spans="41:43" x14ac:dyDescent="0.3">
      <c r="AO76006" s="9"/>
      <c r="AP76006" s="9"/>
      <c r="AQ76006" s="9"/>
    </row>
    <row r="76007" spans="41:43" x14ac:dyDescent="0.3">
      <c r="AO76007" s="9"/>
      <c r="AP76007" s="9"/>
      <c r="AQ76007" s="9"/>
    </row>
    <row r="76008" spans="41:43" x14ac:dyDescent="0.3">
      <c r="AO76008" s="9"/>
      <c r="AP76008" s="9"/>
      <c r="AQ76008" s="9"/>
    </row>
    <row r="76009" spans="41:43" x14ac:dyDescent="0.3">
      <c r="AO76009" s="9"/>
      <c r="AP76009" s="9"/>
      <c r="AQ76009" s="9"/>
    </row>
    <row r="76010" spans="41:43" x14ac:dyDescent="0.3">
      <c r="AO76010" s="9"/>
      <c r="AP76010" s="9"/>
      <c r="AQ76010" s="9"/>
    </row>
    <row r="76011" spans="41:43" x14ac:dyDescent="0.3">
      <c r="AO76011" s="9"/>
      <c r="AP76011" s="9"/>
      <c r="AQ76011" s="9"/>
    </row>
    <row r="76012" spans="41:43" x14ac:dyDescent="0.3">
      <c r="AO76012" s="9"/>
      <c r="AP76012" s="9"/>
      <c r="AQ76012" s="9"/>
    </row>
    <row r="76013" spans="41:43" x14ac:dyDescent="0.3">
      <c r="AO76013" s="9"/>
      <c r="AP76013" s="9"/>
      <c r="AQ76013" s="9"/>
    </row>
    <row r="76014" spans="41:43" x14ac:dyDescent="0.3">
      <c r="AO76014" s="9"/>
      <c r="AP76014" s="9"/>
      <c r="AQ76014" s="9"/>
    </row>
    <row r="76015" spans="41:43" x14ac:dyDescent="0.3">
      <c r="AO76015" s="9"/>
      <c r="AP76015" s="9"/>
      <c r="AQ76015" s="9"/>
    </row>
    <row r="76016" spans="41:43" x14ac:dyDescent="0.3">
      <c r="AO76016" s="9"/>
      <c r="AP76016" s="9"/>
      <c r="AQ76016" s="9"/>
    </row>
    <row r="76017" spans="41:43" x14ac:dyDescent="0.3">
      <c r="AO76017" s="9"/>
      <c r="AP76017" s="9"/>
      <c r="AQ76017" s="9"/>
    </row>
    <row r="76018" spans="41:43" x14ac:dyDescent="0.3">
      <c r="AO76018" s="9"/>
      <c r="AP76018" s="9"/>
      <c r="AQ76018" s="9"/>
    </row>
    <row r="76019" spans="41:43" x14ac:dyDescent="0.3">
      <c r="AO76019" s="9"/>
      <c r="AP76019" s="9"/>
      <c r="AQ76019" s="9"/>
    </row>
    <row r="76020" spans="41:43" x14ac:dyDescent="0.3">
      <c r="AO76020" s="9"/>
      <c r="AP76020" s="9"/>
      <c r="AQ76020" s="9"/>
    </row>
    <row r="76021" spans="41:43" x14ac:dyDescent="0.3">
      <c r="AO76021" s="9"/>
      <c r="AP76021" s="9"/>
      <c r="AQ76021" s="9"/>
    </row>
    <row r="76022" spans="41:43" x14ac:dyDescent="0.3">
      <c r="AO76022" s="9"/>
      <c r="AP76022" s="9"/>
      <c r="AQ76022" s="9"/>
    </row>
    <row r="76023" spans="41:43" x14ac:dyDescent="0.3">
      <c r="AO76023" s="9"/>
      <c r="AP76023" s="9"/>
      <c r="AQ76023" s="9"/>
    </row>
    <row r="76024" spans="41:43" x14ac:dyDescent="0.3">
      <c r="AO76024" s="9"/>
      <c r="AP76024" s="9"/>
      <c r="AQ76024" s="9"/>
    </row>
    <row r="76025" spans="41:43" x14ac:dyDescent="0.3">
      <c r="AO76025" s="9"/>
      <c r="AP76025" s="9"/>
      <c r="AQ76025" s="9"/>
    </row>
    <row r="76026" spans="41:43" x14ac:dyDescent="0.3">
      <c r="AO76026" s="9"/>
      <c r="AP76026" s="9"/>
      <c r="AQ76026" s="9"/>
    </row>
    <row r="76027" spans="41:43" x14ac:dyDescent="0.3">
      <c r="AO76027" s="9"/>
      <c r="AP76027" s="9"/>
      <c r="AQ76027" s="9"/>
    </row>
    <row r="76028" spans="41:43" x14ac:dyDescent="0.3">
      <c r="AO76028" s="9"/>
      <c r="AP76028" s="9"/>
      <c r="AQ76028" s="9"/>
    </row>
    <row r="76029" spans="41:43" x14ac:dyDescent="0.3">
      <c r="AO76029" s="9"/>
      <c r="AP76029" s="9"/>
      <c r="AQ76029" s="9"/>
    </row>
    <row r="76030" spans="41:43" x14ac:dyDescent="0.3">
      <c r="AO76030" s="9"/>
      <c r="AP76030" s="9"/>
      <c r="AQ76030" s="9"/>
    </row>
    <row r="76031" spans="41:43" x14ac:dyDescent="0.3">
      <c r="AO76031" s="9"/>
      <c r="AP76031" s="9"/>
      <c r="AQ76031" s="9"/>
    </row>
    <row r="76032" spans="41:43" x14ac:dyDescent="0.3">
      <c r="AO76032" s="9"/>
      <c r="AP76032" s="9"/>
      <c r="AQ76032" s="9"/>
    </row>
    <row r="76033" spans="41:43" x14ac:dyDescent="0.3">
      <c r="AO76033" s="9"/>
      <c r="AP76033" s="9"/>
      <c r="AQ76033" s="9"/>
    </row>
    <row r="76034" spans="41:43" x14ac:dyDescent="0.3">
      <c r="AO76034" s="9"/>
      <c r="AP76034" s="9"/>
      <c r="AQ76034" s="9"/>
    </row>
    <row r="76035" spans="41:43" x14ac:dyDescent="0.3">
      <c r="AO76035" s="9"/>
      <c r="AP76035" s="9"/>
      <c r="AQ76035" s="9"/>
    </row>
    <row r="76036" spans="41:43" x14ac:dyDescent="0.3">
      <c r="AO76036" s="9"/>
      <c r="AP76036" s="9"/>
      <c r="AQ76036" s="9"/>
    </row>
    <row r="76037" spans="41:43" x14ac:dyDescent="0.3">
      <c r="AO76037" s="9"/>
      <c r="AP76037" s="9"/>
      <c r="AQ76037" s="9"/>
    </row>
    <row r="76038" spans="41:43" x14ac:dyDescent="0.3">
      <c r="AO76038" s="9"/>
      <c r="AP76038" s="9"/>
      <c r="AQ76038" s="9"/>
    </row>
    <row r="76039" spans="41:43" x14ac:dyDescent="0.3">
      <c r="AO76039" s="9"/>
      <c r="AP76039" s="9"/>
      <c r="AQ76039" s="9"/>
    </row>
    <row r="76040" spans="41:43" x14ac:dyDescent="0.3">
      <c r="AO76040" s="9"/>
      <c r="AP76040" s="9"/>
      <c r="AQ76040" s="9"/>
    </row>
    <row r="76041" spans="41:43" x14ac:dyDescent="0.3">
      <c r="AO76041" s="9"/>
      <c r="AP76041" s="9"/>
      <c r="AQ76041" s="9"/>
    </row>
    <row r="76042" spans="41:43" x14ac:dyDescent="0.3">
      <c r="AO76042" s="9"/>
      <c r="AP76042" s="9"/>
      <c r="AQ76042" s="9"/>
    </row>
    <row r="76043" spans="41:43" x14ac:dyDescent="0.3">
      <c r="AO76043" s="9"/>
      <c r="AP76043" s="9"/>
      <c r="AQ76043" s="9"/>
    </row>
    <row r="76044" spans="41:43" x14ac:dyDescent="0.3">
      <c r="AO76044" s="9"/>
      <c r="AP76044" s="9"/>
      <c r="AQ76044" s="9"/>
    </row>
    <row r="76045" spans="41:43" x14ac:dyDescent="0.3">
      <c r="AO76045" s="9"/>
      <c r="AP76045" s="9"/>
      <c r="AQ76045" s="9"/>
    </row>
    <row r="76046" spans="41:43" x14ac:dyDescent="0.3">
      <c r="AO76046" s="9"/>
      <c r="AP76046" s="9"/>
      <c r="AQ76046" s="9"/>
    </row>
    <row r="76047" spans="41:43" x14ac:dyDescent="0.3">
      <c r="AO76047" s="9"/>
      <c r="AP76047" s="9"/>
      <c r="AQ76047" s="9"/>
    </row>
    <row r="76048" spans="41:43" x14ac:dyDescent="0.3">
      <c r="AO76048" s="9"/>
      <c r="AP76048" s="9"/>
      <c r="AQ76048" s="9"/>
    </row>
    <row r="76049" spans="41:43" x14ac:dyDescent="0.3">
      <c r="AO76049" s="9"/>
      <c r="AP76049" s="9"/>
      <c r="AQ76049" s="9"/>
    </row>
    <row r="76050" spans="41:43" x14ac:dyDescent="0.3">
      <c r="AO76050" s="9"/>
      <c r="AP76050" s="9"/>
      <c r="AQ76050" s="9"/>
    </row>
    <row r="76051" spans="41:43" x14ac:dyDescent="0.3">
      <c r="AO76051" s="9"/>
      <c r="AP76051" s="9"/>
      <c r="AQ76051" s="9"/>
    </row>
    <row r="76052" spans="41:43" x14ac:dyDescent="0.3">
      <c r="AO76052" s="9"/>
      <c r="AP76052" s="9"/>
      <c r="AQ76052" s="9"/>
    </row>
    <row r="76053" spans="41:43" x14ac:dyDescent="0.3">
      <c r="AO76053" s="9"/>
      <c r="AP76053" s="9"/>
      <c r="AQ76053" s="9"/>
    </row>
    <row r="76054" spans="41:43" x14ac:dyDescent="0.3">
      <c r="AO76054" s="9"/>
      <c r="AP76054" s="9"/>
      <c r="AQ76054" s="9"/>
    </row>
    <row r="76055" spans="41:43" x14ac:dyDescent="0.3">
      <c r="AO76055" s="9"/>
      <c r="AP76055" s="9"/>
      <c r="AQ76055" s="9"/>
    </row>
    <row r="76056" spans="41:43" x14ac:dyDescent="0.3">
      <c r="AO76056" s="9"/>
      <c r="AP76056" s="9"/>
      <c r="AQ76056" s="9"/>
    </row>
    <row r="76057" spans="41:43" x14ac:dyDescent="0.3">
      <c r="AO76057" s="9"/>
      <c r="AP76057" s="9"/>
      <c r="AQ76057" s="9"/>
    </row>
    <row r="76058" spans="41:43" x14ac:dyDescent="0.3">
      <c r="AO76058" s="9"/>
      <c r="AP76058" s="9"/>
      <c r="AQ76058" s="9"/>
    </row>
    <row r="76059" spans="41:43" x14ac:dyDescent="0.3">
      <c r="AO76059" s="9"/>
      <c r="AP76059" s="9"/>
      <c r="AQ76059" s="9"/>
    </row>
    <row r="76060" spans="41:43" x14ac:dyDescent="0.3">
      <c r="AO76060" s="9"/>
      <c r="AP76060" s="9"/>
      <c r="AQ76060" s="9"/>
    </row>
    <row r="76061" spans="41:43" x14ac:dyDescent="0.3">
      <c r="AO76061" s="9"/>
      <c r="AP76061" s="9"/>
      <c r="AQ76061" s="9"/>
    </row>
    <row r="76062" spans="41:43" x14ac:dyDescent="0.3">
      <c r="AO76062" s="9"/>
      <c r="AP76062" s="9"/>
      <c r="AQ76062" s="9"/>
    </row>
    <row r="76063" spans="41:43" x14ac:dyDescent="0.3">
      <c r="AO76063" s="9"/>
      <c r="AP76063" s="9"/>
      <c r="AQ76063" s="9"/>
    </row>
    <row r="76064" spans="41:43" x14ac:dyDescent="0.3">
      <c r="AO76064" s="9"/>
      <c r="AP76064" s="9"/>
      <c r="AQ76064" s="9"/>
    </row>
    <row r="76065" spans="41:43" x14ac:dyDescent="0.3">
      <c r="AO76065" s="9"/>
      <c r="AP76065" s="9"/>
      <c r="AQ76065" s="9"/>
    </row>
    <row r="76066" spans="41:43" x14ac:dyDescent="0.3">
      <c r="AO76066" s="9"/>
      <c r="AP76066" s="9"/>
      <c r="AQ76066" s="9"/>
    </row>
    <row r="76067" spans="41:43" x14ac:dyDescent="0.3">
      <c r="AO76067" s="9"/>
      <c r="AP76067" s="9"/>
      <c r="AQ76067" s="9"/>
    </row>
    <row r="76068" spans="41:43" x14ac:dyDescent="0.3">
      <c r="AO76068" s="9"/>
      <c r="AP76068" s="9"/>
      <c r="AQ76068" s="9"/>
    </row>
    <row r="76069" spans="41:43" x14ac:dyDescent="0.3">
      <c r="AO76069" s="9"/>
      <c r="AP76069" s="9"/>
      <c r="AQ76069" s="9"/>
    </row>
    <row r="76070" spans="41:43" x14ac:dyDescent="0.3">
      <c r="AO76070" s="9"/>
      <c r="AP76070" s="9"/>
      <c r="AQ76070" s="9"/>
    </row>
    <row r="76071" spans="41:43" x14ac:dyDescent="0.3">
      <c r="AO76071" s="9"/>
      <c r="AP76071" s="9"/>
      <c r="AQ76071" s="9"/>
    </row>
    <row r="76072" spans="41:43" x14ac:dyDescent="0.3">
      <c r="AO76072" s="9"/>
      <c r="AP76072" s="9"/>
      <c r="AQ76072" s="9"/>
    </row>
    <row r="76073" spans="41:43" x14ac:dyDescent="0.3">
      <c r="AO76073" s="9"/>
      <c r="AP76073" s="9"/>
      <c r="AQ76073" s="9"/>
    </row>
    <row r="76074" spans="41:43" x14ac:dyDescent="0.3">
      <c r="AO76074" s="9"/>
      <c r="AP76074" s="9"/>
      <c r="AQ76074" s="9"/>
    </row>
    <row r="76075" spans="41:43" x14ac:dyDescent="0.3">
      <c r="AO76075" s="9"/>
      <c r="AP76075" s="9"/>
      <c r="AQ76075" s="9"/>
    </row>
    <row r="76076" spans="41:43" x14ac:dyDescent="0.3">
      <c r="AO76076" s="9"/>
      <c r="AP76076" s="9"/>
      <c r="AQ76076" s="9"/>
    </row>
    <row r="76077" spans="41:43" x14ac:dyDescent="0.3">
      <c r="AO76077" s="9"/>
      <c r="AP76077" s="9"/>
      <c r="AQ76077" s="9"/>
    </row>
    <row r="76078" spans="41:43" x14ac:dyDescent="0.3">
      <c r="AO76078" s="9"/>
      <c r="AP76078" s="9"/>
      <c r="AQ76078" s="9"/>
    </row>
    <row r="76079" spans="41:43" x14ac:dyDescent="0.3">
      <c r="AO76079" s="9"/>
      <c r="AP76079" s="9"/>
      <c r="AQ76079" s="9"/>
    </row>
    <row r="76080" spans="41:43" x14ac:dyDescent="0.3">
      <c r="AO76080" s="9"/>
      <c r="AP76080" s="9"/>
      <c r="AQ76080" s="9"/>
    </row>
    <row r="76081" spans="41:43" x14ac:dyDescent="0.3">
      <c r="AO76081" s="9"/>
      <c r="AP76081" s="9"/>
      <c r="AQ76081" s="9"/>
    </row>
    <row r="76082" spans="41:43" x14ac:dyDescent="0.3">
      <c r="AO76082" s="9"/>
      <c r="AP76082" s="9"/>
      <c r="AQ76082" s="9"/>
    </row>
    <row r="76083" spans="41:43" x14ac:dyDescent="0.3">
      <c r="AO76083" s="9"/>
      <c r="AP76083" s="9"/>
      <c r="AQ76083" s="9"/>
    </row>
    <row r="76084" spans="41:43" x14ac:dyDescent="0.3">
      <c r="AO76084" s="9"/>
      <c r="AP76084" s="9"/>
      <c r="AQ76084" s="9"/>
    </row>
    <row r="76085" spans="41:43" x14ac:dyDescent="0.3">
      <c r="AO76085" s="9"/>
      <c r="AP76085" s="9"/>
      <c r="AQ76085" s="9"/>
    </row>
    <row r="76086" spans="41:43" x14ac:dyDescent="0.3">
      <c r="AO76086" s="9"/>
      <c r="AP76086" s="9"/>
      <c r="AQ76086" s="9"/>
    </row>
    <row r="76087" spans="41:43" x14ac:dyDescent="0.3">
      <c r="AO76087" s="9"/>
      <c r="AP76087" s="9"/>
      <c r="AQ76087" s="9"/>
    </row>
    <row r="76088" spans="41:43" x14ac:dyDescent="0.3">
      <c r="AO76088" s="9"/>
      <c r="AP76088" s="9"/>
      <c r="AQ76088" s="9"/>
    </row>
    <row r="76089" spans="41:43" x14ac:dyDescent="0.3">
      <c r="AO76089" s="9"/>
      <c r="AP76089" s="9"/>
      <c r="AQ76089" s="9"/>
    </row>
    <row r="76090" spans="41:43" x14ac:dyDescent="0.3">
      <c r="AO76090" s="9"/>
      <c r="AP76090" s="9"/>
      <c r="AQ76090" s="9"/>
    </row>
    <row r="76091" spans="41:43" x14ac:dyDescent="0.3">
      <c r="AO76091" s="9"/>
      <c r="AP76091" s="9"/>
      <c r="AQ76091" s="9"/>
    </row>
    <row r="76092" spans="41:43" x14ac:dyDescent="0.3">
      <c r="AO76092" s="9"/>
      <c r="AP76092" s="9"/>
      <c r="AQ76092" s="9"/>
    </row>
    <row r="76093" spans="41:43" x14ac:dyDescent="0.3">
      <c r="AO76093" s="9"/>
      <c r="AP76093" s="9"/>
      <c r="AQ76093" s="9"/>
    </row>
    <row r="76094" spans="41:43" x14ac:dyDescent="0.3">
      <c r="AO76094" s="9"/>
      <c r="AP76094" s="9"/>
      <c r="AQ76094" s="9"/>
    </row>
    <row r="76095" spans="41:43" x14ac:dyDescent="0.3">
      <c r="AO76095" s="9"/>
      <c r="AP76095" s="9"/>
      <c r="AQ76095" s="9"/>
    </row>
    <row r="76096" spans="41:43" x14ac:dyDescent="0.3">
      <c r="AO76096" s="9"/>
      <c r="AP76096" s="9"/>
      <c r="AQ76096" s="9"/>
    </row>
    <row r="76097" spans="41:43" x14ac:dyDescent="0.3">
      <c r="AO76097" s="9"/>
      <c r="AP76097" s="9"/>
      <c r="AQ76097" s="9"/>
    </row>
    <row r="76098" spans="41:43" x14ac:dyDescent="0.3">
      <c r="AO76098" s="9"/>
      <c r="AP76098" s="9"/>
      <c r="AQ76098" s="9"/>
    </row>
    <row r="76099" spans="41:43" x14ac:dyDescent="0.3">
      <c r="AO76099" s="9"/>
      <c r="AP76099" s="9"/>
      <c r="AQ76099" s="9"/>
    </row>
    <row r="76100" spans="41:43" x14ac:dyDescent="0.3">
      <c r="AO76100" s="9"/>
      <c r="AP76100" s="9"/>
      <c r="AQ76100" s="9"/>
    </row>
    <row r="76101" spans="41:43" x14ac:dyDescent="0.3">
      <c r="AO76101" s="9"/>
      <c r="AP76101" s="9"/>
      <c r="AQ76101" s="9"/>
    </row>
    <row r="76102" spans="41:43" x14ac:dyDescent="0.3">
      <c r="AO76102" s="9"/>
      <c r="AP76102" s="9"/>
      <c r="AQ76102" s="9"/>
    </row>
    <row r="76103" spans="41:43" x14ac:dyDescent="0.3">
      <c r="AO76103" s="9"/>
      <c r="AP76103" s="9"/>
      <c r="AQ76103" s="9"/>
    </row>
    <row r="76104" spans="41:43" x14ac:dyDescent="0.3">
      <c r="AO76104" s="9"/>
      <c r="AP76104" s="9"/>
      <c r="AQ76104" s="9"/>
    </row>
    <row r="76105" spans="41:43" x14ac:dyDescent="0.3">
      <c r="AO76105" s="9"/>
      <c r="AP76105" s="9"/>
      <c r="AQ76105" s="9"/>
    </row>
    <row r="76106" spans="41:43" x14ac:dyDescent="0.3">
      <c r="AO76106" s="9"/>
      <c r="AP76106" s="9"/>
      <c r="AQ76106" s="9"/>
    </row>
    <row r="76107" spans="41:43" x14ac:dyDescent="0.3">
      <c r="AO76107" s="9"/>
      <c r="AP76107" s="9"/>
      <c r="AQ76107" s="9"/>
    </row>
    <row r="76108" spans="41:43" x14ac:dyDescent="0.3">
      <c r="AO76108" s="9"/>
      <c r="AP76108" s="9"/>
      <c r="AQ76108" s="9"/>
    </row>
    <row r="76109" spans="41:43" x14ac:dyDescent="0.3">
      <c r="AO76109" s="9"/>
      <c r="AP76109" s="9"/>
      <c r="AQ76109" s="9"/>
    </row>
    <row r="76110" spans="41:43" x14ac:dyDescent="0.3">
      <c r="AO76110" s="9"/>
      <c r="AP76110" s="9"/>
      <c r="AQ76110" s="9"/>
    </row>
    <row r="76111" spans="41:43" x14ac:dyDescent="0.3">
      <c r="AO76111" s="9"/>
      <c r="AP76111" s="9"/>
      <c r="AQ76111" s="9"/>
    </row>
    <row r="76112" spans="41:43" x14ac:dyDescent="0.3">
      <c r="AO76112" s="9"/>
      <c r="AP76112" s="9"/>
      <c r="AQ76112" s="9"/>
    </row>
    <row r="76113" spans="41:43" x14ac:dyDescent="0.3">
      <c r="AO76113" s="9"/>
      <c r="AP76113" s="9"/>
      <c r="AQ76113" s="9"/>
    </row>
    <row r="76114" spans="41:43" x14ac:dyDescent="0.3">
      <c r="AO76114" s="9"/>
      <c r="AP76114" s="9"/>
      <c r="AQ76114" s="9"/>
    </row>
    <row r="76115" spans="41:43" x14ac:dyDescent="0.3">
      <c r="AO76115" s="9"/>
      <c r="AP76115" s="9"/>
      <c r="AQ76115" s="9"/>
    </row>
    <row r="76116" spans="41:43" x14ac:dyDescent="0.3">
      <c r="AO76116" s="9"/>
      <c r="AP76116" s="9"/>
      <c r="AQ76116" s="9"/>
    </row>
    <row r="76117" spans="41:43" x14ac:dyDescent="0.3">
      <c r="AO76117" s="9"/>
      <c r="AP76117" s="9"/>
      <c r="AQ76117" s="9"/>
    </row>
    <row r="76118" spans="41:43" x14ac:dyDescent="0.3">
      <c r="AO76118" s="9"/>
      <c r="AP76118" s="9"/>
      <c r="AQ76118" s="9"/>
    </row>
    <row r="76119" spans="41:43" x14ac:dyDescent="0.3">
      <c r="AO76119" s="9"/>
      <c r="AP76119" s="9"/>
      <c r="AQ76119" s="9"/>
    </row>
    <row r="76120" spans="41:43" x14ac:dyDescent="0.3">
      <c r="AO76120" s="9"/>
      <c r="AP76120" s="9"/>
      <c r="AQ76120" s="9"/>
    </row>
    <row r="76121" spans="41:43" x14ac:dyDescent="0.3">
      <c r="AO76121" s="9"/>
      <c r="AP76121" s="9"/>
      <c r="AQ76121" s="9"/>
    </row>
    <row r="76122" spans="41:43" x14ac:dyDescent="0.3">
      <c r="AO76122" s="9"/>
      <c r="AP76122" s="9"/>
      <c r="AQ76122" s="9"/>
    </row>
    <row r="76123" spans="41:43" x14ac:dyDescent="0.3">
      <c r="AO76123" s="9"/>
      <c r="AP76123" s="9"/>
      <c r="AQ76123" s="9"/>
    </row>
    <row r="76124" spans="41:43" x14ac:dyDescent="0.3">
      <c r="AO76124" s="9"/>
      <c r="AP76124" s="9"/>
      <c r="AQ76124" s="9"/>
    </row>
    <row r="76125" spans="41:43" x14ac:dyDescent="0.3">
      <c r="AO76125" s="9"/>
      <c r="AP76125" s="9"/>
      <c r="AQ76125" s="9"/>
    </row>
    <row r="76126" spans="41:43" x14ac:dyDescent="0.3">
      <c r="AO76126" s="9"/>
      <c r="AP76126" s="9"/>
      <c r="AQ76126" s="9"/>
    </row>
    <row r="76127" spans="41:43" x14ac:dyDescent="0.3">
      <c r="AO76127" s="9"/>
      <c r="AP76127" s="9"/>
      <c r="AQ76127" s="9"/>
    </row>
    <row r="76128" spans="41:43" x14ac:dyDescent="0.3">
      <c r="AO76128" s="9"/>
      <c r="AP76128" s="9"/>
      <c r="AQ76128" s="9"/>
    </row>
    <row r="76129" spans="41:43" x14ac:dyDescent="0.3">
      <c r="AO76129" s="9"/>
      <c r="AP76129" s="9"/>
      <c r="AQ76129" s="9"/>
    </row>
    <row r="76130" spans="41:43" x14ac:dyDescent="0.3">
      <c r="AO76130" s="9"/>
      <c r="AP76130" s="9"/>
      <c r="AQ76130" s="9"/>
    </row>
    <row r="76131" spans="41:43" x14ac:dyDescent="0.3">
      <c r="AO76131" s="9"/>
      <c r="AP76131" s="9"/>
      <c r="AQ76131" s="9"/>
    </row>
    <row r="76132" spans="41:43" x14ac:dyDescent="0.3">
      <c r="AO76132" s="9"/>
      <c r="AP76132" s="9"/>
      <c r="AQ76132" s="9"/>
    </row>
    <row r="76133" spans="41:43" x14ac:dyDescent="0.3">
      <c r="AO76133" s="9"/>
      <c r="AP76133" s="9"/>
      <c r="AQ76133" s="9"/>
    </row>
    <row r="76134" spans="41:43" x14ac:dyDescent="0.3">
      <c r="AO76134" s="9"/>
      <c r="AP76134" s="9"/>
      <c r="AQ76134" s="9"/>
    </row>
    <row r="76135" spans="41:43" x14ac:dyDescent="0.3">
      <c r="AO76135" s="9"/>
      <c r="AP76135" s="9"/>
      <c r="AQ76135" s="9"/>
    </row>
    <row r="76136" spans="41:43" x14ac:dyDescent="0.3">
      <c r="AO76136" s="9"/>
      <c r="AP76136" s="9"/>
      <c r="AQ76136" s="9"/>
    </row>
    <row r="76137" spans="41:43" x14ac:dyDescent="0.3">
      <c r="AO76137" s="9"/>
      <c r="AP76137" s="9"/>
      <c r="AQ76137" s="9"/>
    </row>
    <row r="76138" spans="41:43" x14ac:dyDescent="0.3">
      <c r="AO76138" s="9"/>
      <c r="AP76138" s="9"/>
      <c r="AQ76138" s="9"/>
    </row>
    <row r="76139" spans="41:43" x14ac:dyDescent="0.3">
      <c r="AO76139" s="9"/>
      <c r="AP76139" s="9"/>
      <c r="AQ76139" s="9"/>
    </row>
    <row r="76140" spans="41:43" x14ac:dyDescent="0.3">
      <c r="AO76140" s="9"/>
      <c r="AP76140" s="9"/>
      <c r="AQ76140" s="9"/>
    </row>
    <row r="76141" spans="41:43" x14ac:dyDescent="0.3">
      <c r="AO76141" s="9"/>
      <c r="AP76141" s="9"/>
      <c r="AQ76141" s="9"/>
    </row>
    <row r="76142" spans="41:43" x14ac:dyDescent="0.3">
      <c r="AO76142" s="9"/>
      <c r="AP76142" s="9"/>
      <c r="AQ76142" s="9"/>
    </row>
    <row r="76143" spans="41:43" x14ac:dyDescent="0.3">
      <c r="AO76143" s="9"/>
      <c r="AP76143" s="9"/>
      <c r="AQ76143" s="9"/>
    </row>
    <row r="76144" spans="41:43" x14ac:dyDescent="0.3">
      <c r="AO76144" s="9"/>
      <c r="AP76144" s="9"/>
      <c r="AQ76144" s="9"/>
    </row>
    <row r="76145" spans="41:43" x14ac:dyDescent="0.3">
      <c r="AO76145" s="9"/>
      <c r="AP76145" s="9"/>
      <c r="AQ76145" s="9"/>
    </row>
    <row r="76146" spans="41:43" x14ac:dyDescent="0.3">
      <c r="AO76146" s="9"/>
      <c r="AP76146" s="9"/>
      <c r="AQ76146" s="9"/>
    </row>
    <row r="76147" spans="41:43" x14ac:dyDescent="0.3">
      <c r="AO76147" s="9"/>
      <c r="AP76147" s="9"/>
      <c r="AQ76147" s="9"/>
    </row>
    <row r="76148" spans="41:43" x14ac:dyDescent="0.3">
      <c r="AO76148" s="9"/>
      <c r="AP76148" s="9"/>
      <c r="AQ76148" s="9"/>
    </row>
    <row r="76149" spans="41:43" x14ac:dyDescent="0.3">
      <c r="AO76149" s="9"/>
      <c r="AP76149" s="9"/>
      <c r="AQ76149" s="9"/>
    </row>
    <row r="76150" spans="41:43" x14ac:dyDescent="0.3">
      <c r="AO76150" s="9"/>
      <c r="AP76150" s="9"/>
      <c r="AQ76150" s="9"/>
    </row>
    <row r="76151" spans="41:43" x14ac:dyDescent="0.3">
      <c r="AO76151" s="9"/>
      <c r="AP76151" s="9"/>
      <c r="AQ76151" s="9"/>
    </row>
    <row r="76152" spans="41:43" x14ac:dyDescent="0.3">
      <c r="AO76152" s="9"/>
      <c r="AP76152" s="9"/>
      <c r="AQ76152" s="9"/>
    </row>
    <row r="76153" spans="41:43" x14ac:dyDescent="0.3">
      <c r="AO76153" s="9"/>
      <c r="AP76153" s="9"/>
      <c r="AQ76153" s="9"/>
    </row>
    <row r="76154" spans="41:43" x14ac:dyDescent="0.3">
      <c r="AO76154" s="9"/>
      <c r="AP76154" s="9"/>
      <c r="AQ76154" s="9"/>
    </row>
    <row r="76155" spans="41:43" x14ac:dyDescent="0.3">
      <c r="AO76155" s="9"/>
      <c r="AP76155" s="9"/>
      <c r="AQ76155" s="9"/>
    </row>
    <row r="76156" spans="41:43" x14ac:dyDescent="0.3">
      <c r="AO76156" s="9"/>
      <c r="AP76156" s="9"/>
      <c r="AQ76156" s="9"/>
    </row>
    <row r="76157" spans="41:43" x14ac:dyDescent="0.3">
      <c r="AO76157" s="9"/>
      <c r="AP76157" s="9"/>
      <c r="AQ76157" s="9"/>
    </row>
    <row r="76158" spans="41:43" x14ac:dyDescent="0.3">
      <c r="AO76158" s="9"/>
      <c r="AP76158" s="9"/>
      <c r="AQ76158" s="9"/>
    </row>
    <row r="76159" spans="41:43" x14ac:dyDescent="0.3">
      <c r="AO76159" s="9"/>
      <c r="AP76159" s="9"/>
      <c r="AQ76159" s="9"/>
    </row>
    <row r="76160" spans="41:43" x14ac:dyDescent="0.3">
      <c r="AO76160" s="9"/>
      <c r="AP76160" s="9"/>
      <c r="AQ76160" s="9"/>
    </row>
    <row r="76161" spans="41:43" x14ac:dyDescent="0.3">
      <c r="AO76161" s="9"/>
      <c r="AP76161" s="9"/>
      <c r="AQ76161" s="9"/>
    </row>
    <row r="76162" spans="41:43" x14ac:dyDescent="0.3">
      <c r="AO76162" s="9"/>
      <c r="AP76162" s="9"/>
      <c r="AQ76162" s="9"/>
    </row>
    <row r="76163" spans="41:43" x14ac:dyDescent="0.3">
      <c r="AO76163" s="9"/>
      <c r="AP76163" s="9"/>
      <c r="AQ76163" s="9"/>
    </row>
    <row r="76164" spans="41:43" x14ac:dyDescent="0.3">
      <c r="AO76164" s="9"/>
      <c r="AP76164" s="9"/>
      <c r="AQ76164" s="9"/>
    </row>
    <row r="76165" spans="41:43" x14ac:dyDescent="0.3">
      <c r="AO76165" s="9"/>
      <c r="AP76165" s="9"/>
      <c r="AQ76165" s="9"/>
    </row>
    <row r="76166" spans="41:43" x14ac:dyDescent="0.3">
      <c r="AO76166" s="9"/>
      <c r="AP76166" s="9"/>
      <c r="AQ76166" s="9"/>
    </row>
    <row r="76167" spans="41:43" x14ac:dyDescent="0.3">
      <c r="AO76167" s="9"/>
      <c r="AP76167" s="9"/>
      <c r="AQ76167" s="9"/>
    </row>
    <row r="76168" spans="41:43" x14ac:dyDescent="0.3">
      <c r="AO76168" s="9"/>
      <c r="AP76168" s="9"/>
      <c r="AQ76168" s="9"/>
    </row>
    <row r="76169" spans="41:43" x14ac:dyDescent="0.3">
      <c r="AO76169" s="9"/>
      <c r="AP76169" s="9"/>
      <c r="AQ76169" s="9"/>
    </row>
    <row r="76170" spans="41:43" x14ac:dyDescent="0.3">
      <c r="AO76170" s="9"/>
      <c r="AP76170" s="9"/>
      <c r="AQ76170" s="9"/>
    </row>
    <row r="76171" spans="41:43" x14ac:dyDescent="0.3">
      <c r="AO76171" s="9"/>
      <c r="AP76171" s="9"/>
      <c r="AQ76171" s="9"/>
    </row>
    <row r="76172" spans="41:43" x14ac:dyDescent="0.3">
      <c r="AO76172" s="9"/>
      <c r="AP76172" s="9"/>
      <c r="AQ76172" s="9"/>
    </row>
    <row r="76173" spans="41:43" x14ac:dyDescent="0.3">
      <c r="AO76173" s="9"/>
      <c r="AP76173" s="9"/>
      <c r="AQ76173" s="9"/>
    </row>
    <row r="76174" spans="41:43" x14ac:dyDescent="0.3">
      <c r="AO76174" s="9"/>
      <c r="AP76174" s="9"/>
      <c r="AQ76174" s="9"/>
    </row>
    <row r="76175" spans="41:43" x14ac:dyDescent="0.3">
      <c r="AO76175" s="9"/>
      <c r="AP76175" s="9"/>
      <c r="AQ76175" s="9"/>
    </row>
    <row r="76176" spans="41:43" x14ac:dyDescent="0.3">
      <c r="AO76176" s="9"/>
      <c r="AP76176" s="9"/>
      <c r="AQ76176" s="9"/>
    </row>
    <row r="76177" spans="41:43" x14ac:dyDescent="0.3">
      <c r="AO76177" s="9"/>
      <c r="AP76177" s="9"/>
      <c r="AQ76177" s="9"/>
    </row>
    <row r="76178" spans="41:43" x14ac:dyDescent="0.3">
      <c r="AO76178" s="9"/>
      <c r="AP76178" s="9"/>
      <c r="AQ76178" s="9"/>
    </row>
    <row r="76179" spans="41:43" x14ac:dyDescent="0.3">
      <c r="AO76179" s="9"/>
      <c r="AP76179" s="9"/>
      <c r="AQ76179" s="9"/>
    </row>
    <row r="76180" spans="41:43" x14ac:dyDescent="0.3">
      <c r="AO76180" s="9"/>
      <c r="AP76180" s="9"/>
      <c r="AQ76180" s="9"/>
    </row>
    <row r="76181" spans="41:43" x14ac:dyDescent="0.3">
      <c r="AO76181" s="9"/>
      <c r="AP76181" s="9"/>
      <c r="AQ76181" s="9"/>
    </row>
    <row r="76182" spans="41:43" x14ac:dyDescent="0.3">
      <c r="AO76182" s="9"/>
      <c r="AP76182" s="9"/>
      <c r="AQ76182" s="9"/>
    </row>
    <row r="76183" spans="41:43" x14ac:dyDescent="0.3">
      <c r="AO76183" s="9"/>
      <c r="AP76183" s="9"/>
      <c r="AQ76183" s="9"/>
    </row>
    <row r="76184" spans="41:43" x14ac:dyDescent="0.3">
      <c r="AO76184" s="9"/>
      <c r="AP76184" s="9"/>
      <c r="AQ76184" s="9"/>
    </row>
    <row r="76185" spans="41:43" x14ac:dyDescent="0.3">
      <c r="AO76185" s="9"/>
      <c r="AP76185" s="9"/>
      <c r="AQ76185" s="9"/>
    </row>
    <row r="76186" spans="41:43" x14ac:dyDescent="0.3">
      <c r="AO76186" s="9"/>
      <c r="AP76186" s="9"/>
      <c r="AQ76186" s="9"/>
    </row>
    <row r="76187" spans="41:43" x14ac:dyDescent="0.3">
      <c r="AO76187" s="9"/>
      <c r="AP76187" s="9"/>
      <c r="AQ76187" s="9"/>
    </row>
    <row r="76188" spans="41:43" x14ac:dyDescent="0.3">
      <c r="AO76188" s="9"/>
      <c r="AP76188" s="9"/>
      <c r="AQ76188" s="9"/>
    </row>
    <row r="76189" spans="41:43" x14ac:dyDescent="0.3">
      <c r="AO76189" s="9"/>
      <c r="AP76189" s="9"/>
      <c r="AQ76189" s="9"/>
    </row>
    <row r="76190" spans="41:43" x14ac:dyDescent="0.3">
      <c r="AO76190" s="9"/>
      <c r="AP76190" s="9"/>
      <c r="AQ76190" s="9"/>
    </row>
    <row r="76191" spans="41:43" x14ac:dyDescent="0.3">
      <c r="AO76191" s="9"/>
      <c r="AP76191" s="9"/>
      <c r="AQ76191" s="9"/>
    </row>
    <row r="76192" spans="41:43" x14ac:dyDescent="0.3">
      <c r="AO76192" s="9"/>
      <c r="AP76192" s="9"/>
      <c r="AQ76192" s="9"/>
    </row>
    <row r="76193" spans="41:43" x14ac:dyDescent="0.3">
      <c r="AO76193" s="9"/>
      <c r="AP76193" s="9"/>
      <c r="AQ76193" s="9"/>
    </row>
    <row r="76194" spans="41:43" x14ac:dyDescent="0.3">
      <c r="AO76194" s="9"/>
      <c r="AP76194" s="9"/>
      <c r="AQ76194" s="9"/>
    </row>
    <row r="76195" spans="41:43" x14ac:dyDescent="0.3">
      <c r="AO76195" s="9"/>
      <c r="AP76195" s="9"/>
      <c r="AQ76195" s="9"/>
    </row>
    <row r="76196" spans="41:43" x14ac:dyDescent="0.3">
      <c r="AO76196" s="9"/>
      <c r="AP76196" s="9"/>
      <c r="AQ76196" s="9"/>
    </row>
    <row r="76197" spans="41:43" x14ac:dyDescent="0.3">
      <c r="AO76197" s="9"/>
      <c r="AP76197" s="9"/>
      <c r="AQ76197" s="9"/>
    </row>
    <row r="76198" spans="41:43" x14ac:dyDescent="0.3">
      <c r="AO76198" s="9"/>
      <c r="AP76198" s="9"/>
      <c r="AQ76198" s="9"/>
    </row>
    <row r="76199" spans="41:43" x14ac:dyDescent="0.3">
      <c r="AO76199" s="9"/>
      <c r="AP76199" s="9"/>
      <c r="AQ76199" s="9"/>
    </row>
    <row r="76200" spans="41:43" x14ac:dyDescent="0.3">
      <c r="AO76200" s="9"/>
      <c r="AP76200" s="9"/>
      <c r="AQ76200" s="9"/>
    </row>
    <row r="76201" spans="41:43" x14ac:dyDescent="0.3">
      <c r="AO76201" s="9"/>
      <c r="AP76201" s="9"/>
      <c r="AQ76201" s="9"/>
    </row>
    <row r="76202" spans="41:43" x14ac:dyDescent="0.3">
      <c r="AO76202" s="9"/>
      <c r="AP76202" s="9"/>
      <c r="AQ76202" s="9"/>
    </row>
    <row r="76203" spans="41:43" x14ac:dyDescent="0.3">
      <c r="AO76203" s="9"/>
      <c r="AP76203" s="9"/>
      <c r="AQ76203" s="9"/>
    </row>
    <row r="76204" spans="41:43" x14ac:dyDescent="0.3">
      <c r="AO76204" s="9"/>
      <c r="AP76204" s="9"/>
      <c r="AQ76204" s="9"/>
    </row>
    <row r="76205" spans="41:43" x14ac:dyDescent="0.3">
      <c r="AO76205" s="9"/>
      <c r="AP76205" s="9"/>
      <c r="AQ76205" s="9"/>
    </row>
    <row r="76206" spans="41:43" x14ac:dyDescent="0.3">
      <c r="AO76206" s="9"/>
      <c r="AP76206" s="9"/>
      <c r="AQ76206" s="9"/>
    </row>
    <row r="76207" spans="41:43" x14ac:dyDescent="0.3">
      <c r="AO76207" s="9"/>
      <c r="AP76207" s="9"/>
      <c r="AQ76207" s="9"/>
    </row>
    <row r="76208" spans="41:43" x14ac:dyDescent="0.3">
      <c r="AO76208" s="9"/>
      <c r="AP76208" s="9"/>
      <c r="AQ76208" s="9"/>
    </row>
    <row r="76209" spans="41:43" x14ac:dyDescent="0.3">
      <c r="AO76209" s="9"/>
      <c r="AP76209" s="9"/>
      <c r="AQ76209" s="9"/>
    </row>
    <row r="76210" spans="41:43" x14ac:dyDescent="0.3">
      <c r="AO76210" s="9"/>
      <c r="AP76210" s="9"/>
      <c r="AQ76210" s="9"/>
    </row>
    <row r="76211" spans="41:43" x14ac:dyDescent="0.3">
      <c r="AO76211" s="9"/>
      <c r="AP76211" s="9"/>
      <c r="AQ76211" s="9"/>
    </row>
    <row r="76212" spans="41:43" x14ac:dyDescent="0.3">
      <c r="AO76212" s="9"/>
      <c r="AP76212" s="9"/>
      <c r="AQ76212" s="9"/>
    </row>
    <row r="76213" spans="41:43" x14ac:dyDescent="0.3">
      <c r="AO76213" s="9"/>
      <c r="AP76213" s="9"/>
      <c r="AQ76213" s="9"/>
    </row>
    <row r="76214" spans="41:43" x14ac:dyDescent="0.3">
      <c r="AO76214" s="9"/>
      <c r="AP76214" s="9"/>
      <c r="AQ76214" s="9"/>
    </row>
    <row r="76215" spans="41:43" x14ac:dyDescent="0.3">
      <c r="AO76215" s="9"/>
      <c r="AP76215" s="9"/>
      <c r="AQ76215" s="9"/>
    </row>
    <row r="76216" spans="41:43" x14ac:dyDescent="0.3">
      <c r="AO76216" s="9"/>
      <c r="AP76216" s="9"/>
      <c r="AQ76216" s="9"/>
    </row>
    <row r="76217" spans="41:43" x14ac:dyDescent="0.3">
      <c r="AO76217" s="9"/>
      <c r="AP76217" s="9"/>
      <c r="AQ76217" s="9"/>
    </row>
    <row r="76218" spans="41:43" x14ac:dyDescent="0.3">
      <c r="AO76218" s="9"/>
      <c r="AP76218" s="9"/>
      <c r="AQ76218" s="9"/>
    </row>
    <row r="76219" spans="41:43" x14ac:dyDescent="0.3">
      <c r="AO76219" s="9"/>
      <c r="AP76219" s="9"/>
      <c r="AQ76219" s="9"/>
    </row>
    <row r="76220" spans="41:43" x14ac:dyDescent="0.3">
      <c r="AO76220" s="9"/>
      <c r="AP76220" s="9"/>
      <c r="AQ76220" s="9"/>
    </row>
    <row r="76221" spans="41:43" x14ac:dyDescent="0.3">
      <c r="AO76221" s="9"/>
      <c r="AP76221" s="9"/>
      <c r="AQ76221" s="9"/>
    </row>
    <row r="76222" spans="41:43" x14ac:dyDescent="0.3">
      <c r="AO76222" s="9"/>
      <c r="AP76222" s="9"/>
      <c r="AQ76222" s="9"/>
    </row>
    <row r="76223" spans="41:43" x14ac:dyDescent="0.3">
      <c r="AO76223" s="9"/>
      <c r="AP76223" s="9"/>
      <c r="AQ76223" s="9"/>
    </row>
    <row r="76224" spans="41:43" x14ac:dyDescent="0.3">
      <c r="AO76224" s="9"/>
      <c r="AP76224" s="9"/>
      <c r="AQ76224" s="9"/>
    </row>
    <row r="76225" spans="41:43" x14ac:dyDescent="0.3">
      <c r="AO76225" s="9"/>
      <c r="AP76225" s="9"/>
      <c r="AQ76225" s="9"/>
    </row>
    <row r="76226" spans="41:43" x14ac:dyDescent="0.3">
      <c r="AO76226" s="9"/>
      <c r="AP76226" s="9"/>
      <c r="AQ76226" s="9"/>
    </row>
    <row r="76227" spans="41:43" x14ac:dyDescent="0.3">
      <c r="AO76227" s="9"/>
      <c r="AP76227" s="9"/>
      <c r="AQ76227" s="9"/>
    </row>
    <row r="76228" spans="41:43" x14ac:dyDescent="0.3">
      <c r="AO76228" s="9"/>
      <c r="AP76228" s="9"/>
      <c r="AQ76228" s="9"/>
    </row>
    <row r="76229" spans="41:43" x14ac:dyDescent="0.3">
      <c r="AO76229" s="9"/>
      <c r="AP76229" s="9"/>
      <c r="AQ76229" s="9"/>
    </row>
    <row r="76230" spans="41:43" x14ac:dyDescent="0.3">
      <c r="AO76230" s="9"/>
      <c r="AP76230" s="9"/>
      <c r="AQ76230" s="9"/>
    </row>
    <row r="76231" spans="41:43" x14ac:dyDescent="0.3">
      <c r="AO76231" s="9"/>
      <c r="AP76231" s="9"/>
      <c r="AQ76231" s="9"/>
    </row>
    <row r="76232" spans="41:43" x14ac:dyDescent="0.3">
      <c r="AO76232" s="9"/>
      <c r="AP76232" s="9"/>
      <c r="AQ76232" s="9"/>
    </row>
    <row r="76233" spans="41:43" x14ac:dyDescent="0.3">
      <c r="AO76233" s="9"/>
      <c r="AP76233" s="9"/>
      <c r="AQ76233" s="9"/>
    </row>
    <row r="76234" spans="41:43" x14ac:dyDescent="0.3">
      <c r="AO76234" s="9"/>
      <c r="AP76234" s="9"/>
      <c r="AQ76234" s="9"/>
    </row>
    <row r="76235" spans="41:43" x14ac:dyDescent="0.3">
      <c r="AO76235" s="9"/>
      <c r="AP76235" s="9"/>
      <c r="AQ76235" s="9"/>
    </row>
    <row r="76236" spans="41:43" x14ac:dyDescent="0.3">
      <c r="AO76236" s="9"/>
      <c r="AP76236" s="9"/>
      <c r="AQ76236" s="9"/>
    </row>
    <row r="76237" spans="41:43" x14ac:dyDescent="0.3">
      <c r="AO76237" s="9"/>
      <c r="AP76237" s="9"/>
      <c r="AQ76237" s="9"/>
    </row>
    <row r="76238" spans="41:43" x14ac:dyDescent="0.3">
      <c r="AO76238" s="9"/>
      <c r="AP76238" s="9"/>
      <c r="AQ76238" s="9"/>
    </row>
    <row r="76239" spans="41:43" x14ac:dyDescent="0.3">
      <c r="AO76239" s="9"/>
      <c r="AP76239" s="9"/>
      <c r="AQ76239" s="9"/>
    </row>
    <row r="76240" spans="41:43" x14ac:dyDescent="0.3">
      <c r="AO76240" s="9"/>
      <c r="AP76240" s="9"/>
      <c r="AQ76240" s="9"/>
    </row>
    <row r="76241" spans="41:43" x14ac:dyDescent="0.3">
      <c r="AO76241" s="9"/>
      <c r="AP76241" s="9"/>
      <c r="AQ76241" s="9"/>
    </row>
    <row r="76242" spans="41:43" x14ac:dyDescent="0.3">
      <c r="AO76242" s="9"/>
      <c r="AP76242" s="9"/>
      <c r="AQ76242" s="9"/>
    </row>
    <row r="76243" spans="41:43" x14ac:dyDescent="0.3">
      <c r="AO76243" s="9"/>
      <c r="AP76243" s="9"/>
      <c r="AQ76243" s="9"/>
    </row>
    <row r="76244" spans="41:43" x14ac:dyDescent="0.3">
      <c r="AO76244" s="9"/>
      <c r="AP76244" s="9"/>
      <c r="AQ76244" s="9"/>
    </row>
    <row r="76245" spans="41:43" x14ac:dyDescent="0.3">
      <c r="AO76245" s="9"/>
      <c r="AP76245" s="9"/>
      <c r="AQ76245" s="9"/>
    </row>
    <row r="76246" spans="41:43" x14ac:dyDescent="0.3">
      <c r="AO76246" s="9"/>
      <c r="AP76246" s="9"/>
      <c r="AQ76246" s="9"/>
    </row>
    <row r="76247" spans="41:43" x14ac:dyDescent="0.3">
      <c r="AO76247" s="9"/>
      <c r="AP76247" s="9"/>
      <c r="AQ76247" s="9"/>
    </row>
    <row r="76248" spans="41:43" x14ac:dyDescent="0.3">
      <c r="AO76248" s="9"/>
      <c r="AP76248" s="9"/>
      <c r="AQ76248" s="9"/>
    </row>
    <row r="76249" spans="41:43" x14ac:dyDescent="0.3">
      <c r="AO76249" s="9"/>
      <c r="AP76249" s="9"/>
      <c r="AQ76249" s="9"/>
    </row>
    <row r="76250" spans="41:43" x14ac:dyDescent="0.3">
      <c r="AO76250" s="9"/>
      <c r="AP76250" s="9"/>
      <c r="AQ76250" s="9"/>
    </row>
    <row r="76251" spans="41:43" x14ac:dyDescent="0.3">
      <c r="AO76251" s="9"/>
      <c r="AP76251" s="9"/>
      <c r="AQ76251" s="9"/>
    </row>
    <row r="76252" spans="41:43" x14ac:dyDescent="0.3">
      <c r="AO76252" s="9"/>
      <c r="AP76252" s="9"/>
      <c r="AQ76252" s="9"/>
    </row>
    <row r="76253" spans="41:43" x14ac:dyDescent="0.3">
      <c r="AO76253" s="9"/>
      <c r="AP76253" s="9"/>
      <c r="AQ76253" s="9"/>
    </row>
    <row r="76254" spans="41:43" x14ac:dyDescent="0.3">
      <c r="AO76254" s="9"/>
      <c r="AP76254" s="9"/>
      <c r="AQ76254" s="9"/>
    </row>
    <row r="76255" spans="41:43" x14ac:dyDescent="0.3">
      <c r="AO76255" s="9"/>
      <c r="AP76255" s="9"/>
      <c r="AQ76255" s="9"/>
    </row>
    <row r="76256" spans="41:43" x14ac:dyDescent="0.3">
      <c r="AO76256" s="9"/>
      <c r="AP76256" s="9"/>
      <c r="AQ76256" s="9"/>
    </row>
    <row r="76257" spans="41:43" x14ac:dyDescent="0.3">
      <c r="AO76257" s="9"/>
      <c r="AP76257" s="9"/>
      <c r="AQ76257" s="9"/>
    </row>
    <row r="76258" spans="41:43" x14ac:dyDescent="0.3">
      <c r="AO76258" s="9"/>
      <c r="AP76258" s="9"/>
      <c r="AQ76258" s="9"/>
    </row>
    <row r="76259" spans="41:43" x14ac:dyDescent="0.3">
      <c r="AO76259" s="9"/>
      <c r="AP76259" s="9"/>
      <c r="AQ76259" s="9"/>
    </row>
    <row r="76260" spans="41:43" x14ac:dyDescent="0.3">
      <c r="AO76260" s="9"/>
      <c r="AP76260" s="9"/>
      <c r="AQ76260" s="9"/>
    </row>
    <row r="76261" spans="41:43" x14ac:dyDescent="0.3">
      <c r="AO76261" s="9"/>
      <c r="AP76261" s="9"/>
      <c r="AQ76261" s="9"/>
    </row>
    <row r="76262" spans="41:43" x14ac:dyDescent="0.3">
      <c r="AO76262" s="9"/>
      <c r="AP76262" s="9"/>
      <c r="AQ76262" s="9"/>
    </row>
    <row r="76263" spans="41:43" x14ac:dyDescent="0.3">
      <c r="AO76263" s="9"/>
      <c r="AP76263" s="9"/>
      <c r="AQ76263" s="9"/>
    </row>
    <row r="76264" spans="41:43" x14ac:dyDescent="0.3">
      <c r="AO76264" s="9"/>
      <c r="AP76264" s="9"/>
      <c r="AQ76264" s="9"/>
    </row>
    <row r="76265" spans="41:43" x14ac:dyDescent="0.3">
      <c r="AO76265" s="9"/>
      <c r="AP76265" s="9"/>
      <c r="AQ76265" s="9"/>
    </row>
    <row r="76266" spans="41:43" x14ac:dyDescent="0.3">
      <c r="AO76266" s="9"/>
      <c r="AP76266" s="9"/>
      <c r="AQ76266" s="9"/>
    </row>
    <row r="76267" spans="41:43" x14ac:dyDescent="0.3">
      <c r="AO76267" s="9"/>
      <c r="AP76267" s="9"/>
      <c r="AQ76267" s="9"/>
    </row>
    <row r="76268" spans="41:43" x14ac:dyDescent="0.3">
      <c r="AO76268" s="9"/>
      <c r="AP76268" s="9"/>
      <c r="AQ76268" s="9"/>
    </row>
    <row r="76269" spans="41:43" x14ac:dyDescent="0.3">
      <c r="AO76269" s="9"/>
      <c r="AP76269" s="9"/>
      <c r="AQ76269" s="9"/>
    </row>
    <row r="76270" spans="41:43" x14ac:dyDescent="0.3">
      <c r="AO76270" s="9"/>
      <c r="AP76270" s="9"/>
      <c r="AQ76270" s="9"/>
    </row>
    <row r="76271" spans="41:43" x14ac:dyDescent="0.3">
      <c r="AO76271" s="9"/>
      <c r="AP76271" s="9"/>
      <c r="AQ76271" s="9"/>
    </row>
    <row r="76272" spans="41:43" x14ac:dyDescent="0.3">
      <c r="AO76272" s="9"/>
      <c r="AP76272" s="9"/>
      <c r="AQ76272" s="9"/>
    </row>
    <row r="76273" spans="41:43" x14ac:dyDescent="0.3">
      <c r="AO76273" s="9"/>
      <c r="AP76273" s="9"/>
      <c r="AQ76273" s="9"/>
    </row>
    <row r="76274" spans="41:43" x14ac:dyDescent="0.3">
      <c r="AO76274" s="9"/>
      <c r="AP76274" s="9"/>
      <c r="AQ76274" s="9"/>
    </row>
    <row r="76275" spans="41:43" x14ac:dyDescent="0.3">
      <c r="AO76275" s="9"/>
      <c r="AP76275" s="9"/>
      <c r="AQ76275" s="9"/>
    </row>
    <row r="76276" spans="41:43" x14ac:dyDescent="0.3">
      <c r="AO76276" s="9"/>
      <c r="AP76276" s="9"/>
      <c r="AQ76276" s="9"/>
    </row>
    <row r="76277" spans="41:43" x14ac:dyDescent="0.3">
      <c r="AO76277" s="9"/>
      <c r="AP76277" s="9"/>
      <c r="AQ76277" s="9"/>
    </row>
    <row r="76278" spans="41:43" x14ac:dyDescent="0.3">
      <c r="AO76278" s="9"/>
      <c r="AP76278" s="9"/>
      <c r="AQ76278" s="9"/>
    </row>
    <row r="76279" spans="41:43" x14ac:dyDescent="0.3">
      <c r="AO76279" s="9"/>
      <c r="AP76279" s="9"/>
      <c r="AQ76279" s="9"/>
    </row>
    <row r="76280" spans="41:43" x14ac:dyDescent="0.3">
      <c r="AO76280" s="9"/>
      <c r="AP76280" s="9"/>
      <c r="AQ76280" s="9"/>
    </row>
    <row r="76281" spans="41:43" x14ac:dyDescent="0.3">
      <c r="AO76281" s="9"/>
      <c r="AP76281" s="9"/>
      <c r="AQ76281" s="9"/>
    </row>
    <row r="76282" spans="41:43" x14ac:dyDescent="0.3">
      <c r="AO76282" s="9"/>
      <c r="AP76282" s="9"/>
      <c r="AQ76282" s="9"/>
    </row>
    <row r="76283" spans="41:43" x14ac:dyDescent="0.3">
      <c r="AO76283" s="9"/>
      <c r="AP76283" s="9"/>
      <c r="AQ76283" s="9"/>
    </row>
    <row r="76284" spans="41:43" x14ac:dyDescent="0.3">
      <c r="AO76284" s="9"/>
      <c r="AP76284" s="9"/>
      <c r="AQ76284" s="9"/>
    </row>
    <row r="76285" spans="41:43" x14ac:dyDescent="0.3">
      <c r="AO76285" s="9"/>
      <c r="AP76285" s="9"/>
      <c r="AQ76285" s="9"/>
    </row>
    <row r="76286" spans="41:43" x14ac:dyDescent="0.3">
      <c r="AO76286" s="9"/>
      <c r="AP76286" s="9"/>
      <c r="AQ76286" s="9"/>
    </row>
    <row r="76287" spans="41:43" x14ac:dyDescent="0.3">
      <c r="AO76287" s="9"/>
      <c r="AP76287" s="9"/>
      <c r="AQ76287" s="9"/>
    </row>
    <row r="76288" spans="41:43" x14ac:dyDescent="0.3">
      <c r="AO76288" s="9"/>
      <c r="AP76288" s="9"/>
      <c r="AQ76288" s="9"/>
    </row>
    <row r="76289" spans="41:43" x14ac:dyDescent="0.3">
      <c r="AO76289" s="9"/>
      <c r="AP76289" s="9"/>
      <c r="AQ76289" s="9"/>
    </row>
    <row r="76290" spans="41:43" x14ac:dyDescent="0.3">
      <c r="AO76290" s="9"/>
      <c r="AP76290" s="9"/>
      <c r="AQ76290" s="9"/>
    </row>
    <row r="76291" spans="41:43" x14ac:dyDescent="0.3">
      <c r="AO76291" s="9"/>
      <c r="AP76291" s="9"/>
      <c r="AQ76291" s="9"/>
    </row>
    <row r="76292" spans="41:43" x14ac:dyDescent="0.3">
      <c r="AO76292" s="9"/>
      <c r="AP76292" s="9"/>
      <c r="AQ76292" s="9"/>
    </row>
    <row r="76293" spans="41:43" x14ac:dyDescent="0.3">
      <c r="AO76293" s="9"/>
      <c r="AP76293" s="9"/>
      <c r="AQ76293" s="9"/>
    </row>
    <row r="76294" spans="41:43" x14ac:dyDescent="0.3">
      <c r="AO76294" s="9"/>
      <c r="AP76294" s="9"/>
      <c r="AQ76294" s="9"/>
    </row>
    <row r="76295" spans="41:43" x14ac:dyDescent="0.3">
      <c r="AO76295" s="9"/>
      <c r="AP76295" s="9"/>
      <c r="AQ76295" s="9"/>
    </row>
    <row r="76296" spans="41:43" x14ac:dyDescent="0.3">
      <c r="AO76296" s="9"/>
      <c r="AP76296" s="9"/>
      <c r="AQ76296" s="9"/>
    </row>
    <row r="76297" spans="41:43" x14ac:dyDescent="0.3">
      <c r="AO76297" s="9"/>
      <c r="AP76297" s="9"/>
      <c r="AQ76297" s="9"/>
    </row>
    <row r="76298" spans="41:43" x14ac:dyDescent="0.3">
      <c r="AO76298" s="9"/>
      <c r="AP76298" s="9"/>
      <c r="AQ76298" s="9"/>
    </row>
    <row r="76299" spans="41:43" x14ac:dyDescent="0.3">
      <c r="AO76299" s="9"/>
      <c r="AP76299" s="9"/>
      <c r="AQ76299" s="9"/>
    </row>
    <row r="76300" spans="41:43" x14ac:dyDescent="0.3">
      <c r="AO76300" s="9"/>
      <c r="AP76300" s="9"/>
      <c r="AQ76300" s="9"/>
    </row>
    <row r="76301" spans="41:43" x14ac:dyDescent="0.3">
      <c r="AO76301" s="9"/>
      <c r="AP76301" s="9"/>
      <c r="AQ76301" s="9"/>
    </row>
    <row r="76302" spans="41:43" x14ac:dyDescent="0.3">
      <c r="AO76302" s="9"/>
      <c r="AP76302" s="9"/>
      <c r="AQ76302" s="9"/>
    </row>
    <row r="76303" spans="41:43" x14ac:dyDescent="0.3">
      <c r="AO76303" s="9"/>
      <c r="AP76303" s="9"/>
      <c r="AQ76303" s="9"/>
    </row>
    <row r="76304" spans="41:43" x14ac:dyDescent="0.3">
      <c r="AO76304" s="9"/>
      <c r="AP76304" s="9"/>
      <c r="AQ76304" s="9"/>
    </row>
    <row r="76305" spans="41:43" x14ac:dyDescent="0.3">
      <c r="AO76305" s="9"/>
      <c r="AP76305" s="9"/>
      <c r="AQ76305" s="9"/>
    </row>
    <row r="76306" spans="41:43" x14ac:dyDescent="0.3">
      <c r="AO76306" s="9"/>
      <c r="AP76306" s="9"/>
      <c r="AQ76306" s="9"/>
    </row>
    <row r="76307" spans="41:43" x14ac:dyDescent="0.3">
      <c r="AO76307" s="9"/>
      <c r="AP76307" s="9"/>
      <c r="AQ76307" s="9"/>
    </row>
    <row r="76308" spans="41:43" x14ac:dyDescent="0.3">
      <c r="AO76308" s="9"/>
      <c r="AP76308" s="9"/>
      <c r="AQ76308" s="9"/>
    </row>
    <row r="76309" spans="41:43" x14ac:dyDescent="0.3">
      <c r="AO76309" s="9"/>
      <c r="AP76309" s="9"/>
      <c r="AQ76309" s="9"/>
    </row>
    <row r="76310" spans="41:43" x14ac:dyDescent="0.3">
      <c r="AO76310" s="9"/>
      <c r="AP76310" s="9"/>
      <c r="AQ76310" s="9"/>
    </row>
    <row r="76311" spans="41:43" x14ac:dyDescent="0.3">
      <c r="AO76311" s="9"/>
      <c r="AP76311" s="9"/>
      <c r="AQ76311" s="9"/>
    </row>
    <row r="76312" spans="41:43" x14ac:dyDescent="0.3">
      <c r="AO76312" s="9"/>
      <c r="AP76312" s="9"/>
      <c r="AQ76312" s="9"/>
    </row>
    <row r="76313" spans="41:43" x14ac:dyDescent="0.3">
      <c r="AO76313" s="9"/>
      <c r="AP76313" s="9"/>
      <c r="AQ76313" s="9"/>
    </row>
    <row r="76314" spans="41:43" x14ac:dyDescent="0.3">
      <c r="AO76314" s="9"/>
      <c r="AP76314" s="9"/>
      <c r="AQ76314" s="9"/>
    </row>
    <row r="76315" spans="41:43" x14ac:dyDescent="0.3">
      <c r="AO76315" s="9"/>
      <c r="AP76315" s="9"/>
      <c r="AQ76315" s="9"/>
    </row>
    <row r="76316" spans="41:43" x14ac:dyDescent="0.3">
      <c r="AO76316" s="9"/>
      <c r="AP76316" s="9"/>
      <c r="AQ76316" s="9"/>
    </row>
    <row r="76317" spans="41:43" x14ac:dyDescent="0.3">
      <c r="AO76317" s="9"/>
      <c r="AP76317" s="9"/>
      <c r="AQ76317" s="9"/>
    </row>
    <row r="76318" spans="41:43" x14ac:dyDescent="0.3">
      <c r="AO76318" s="9"/>
      <c r="AP76318" s="9"/>
      <c r="AQ76318" s="9"/>
    </row>
    <row r="76319" spans="41:43" x14ac:dyDescent="0.3">
      <c r="AO76319" s="9"/>
      <c r="AP76319" s="9"/>
      <c r="AQ76319" s="9"/>
    </row>
    <row r="76320" spans="41:43" x14ac:dyDescent="0.3">
      <c r="AO76320" s="9"/>
      <c r="AP76320" s="9"/>
      <c r="AQ76320" s="9"/>
    </row>
    <row r="76321" spans="41:43" x14ac:dyDescent="0.3">
      <c r="AO76321" s="9"/>
      <c r="AP76321" s="9"/>
      <c r="AQ76321" s="9"/>
    </row>
    <row r="76322" spans="41:43" x14ac:dyDescent="0.3">
      <c r="AO76322" s="9"/>
      <c r="AP76322" s="9"/>
      <c r="AQ76322" s="9"/>
    </row>
    <row r="76323" spans="41:43" x14ac:dyDescent="0.3">
      <c r="AO76323" s="9"/>
      <c r="AP76323" s="9"/>
      <c r="AQ76323" s="9"/>
    </row>
    <row r="76324" spans="41:43" x14ac:dyDescent="0.3">
      <c r="AO76324" s="9"/>
      <c r="AP76324" s="9"/>
      <c r="AQ76324" s="9"/>
    </row>
    <row r="76325" spans="41:43" x14ac:dyDescent="0.3">
      <c r="AO76325" s="9"/>
      <c r="AP76325" s="9"/>
      <c r="AQ76325" s="9"/>
    </row>
    <row r="76326" spans="41:43" x14ac:dyDescent="0.3">
      <c r="AO76326" s="9"/>
      <c r="AP76326" s="9"/>
      <c r="AQ76326" s="9"/>
    </row>
    <row r="76327" spans="41:43" x14ac:dyDescent="0.3">
      <c r="AO76327" s="9"/>
      <c r="AP76327" s="9"/>
      <c r="AQ76327" s="9"/>
    </row>
    <row r="76328" spans="41:43" x14ac:dyDescent="0.3">
      <c r="AO76328" s="9"/>
      <c r="AP76328" s="9"/>
      <c r="AQ76328" s="9"/>
    </row>
    <row r="76329" spans="41:43" x14ac:dyDescent="0.3">
      <c r="AO76329" s="9"/>
      <c r="AP76329" s="9"/>
      <c r="AQ76329" s="9"/>
    </row>
    <row r="76330" spans="41:43" x14ac:dyDescent="0.3">
      <c r="AO76330" s="9"/>
      <c r="AP76330" s="9"/>
      <c r="AQ76330" s="9"/>
    </row>
    <row r="76331" spans="41:43" x14ac:dyDescent="0.3">
      <c r="AO76331" s="9"/>
      <c r="AP76331" s="9"/>
      <c r="AQ76331" s="9"/>
    </row>
    <row r="76332" spans="41:43" x14ac:dyDescent="0.3">
      <c r="AO76332" s="9"/>
      <c r="AP76332" s="9"/>
      <c r="AQ76332" s="9"/>
    </row>
    <row r="76333" spans="41:43" x14ac:dyDescent="0.3">
      <c r="AO76333" s="9"/>
      <c r="AP76333" s="9"/>
      <c r="AQ76333" s="9"/>
    </row>
    <row r="76334" spans="41:43" x14ac:dyDescent="0.3">
      <c r="AO76334" s="9"/>
      <c r="AP76334" s="9"/>
      <c r="AQ76334" s="9"/>
    </row>
    <row r="76335" spans="41:43" x14ac:dyDescent="0.3">
      <c r="AO76335" s="9"/>
      <c r="AP76335" s="9"/>
      <c r="AQ76335" s="9"/>
    </row>
    <row r="76336" spans="41:43" x14ac:dyDescent="0.3">
      <c r="AO76336" s="9"/>
      <c r="AP76336" s="9"/>
      <c r="AQ76336" s="9"/>
    </row>
    <row r="76337" spans="41:43" x14ac:dyDescent="0.3">
      <c r="AO76337" s="9"/>
      <c r="AP76337" s="9"/>
      <c r="AQ76337" s="9"/>
    </row>
    <row r="76338" spans="41:43" x14ac:dyDescent="0.3">
      <c r="AO76338" s="9"/>
      <c r="AP76338" s="9"/>
      <c r="AQ76338" s="9"/>
    </row>
    <row r="76339" spans="41:43" x14ac:dyDescent="0.3">
      <c r="AO76339" s="9"/>
      <c r="AP76339" s="9"/>
      <c r="AQ76339" s="9"/>
    </row>
    <row r="76340" spans="41:43" x14ac:dyDescent="0.3">
      <c r="AO76340" s="9"/>
      <c r="AP76340" s="9"/>
      <c r="AQ76340" s="9"/>
    </row>
    <row r="76341" spans="41:43" x14ac:dyDescent="0.3">
      <c r="AO76341" s="9"/>
      <c r="AP76341" s="9"/>
      <c r="AQ76341" s="9"/>
    </row>
    <row r="76342" spans="41:43" x14ac:dyDescent="0.3">
      <c r="AO76342" s="9"/>
      <c r="AP76342" s="9"/>
      <c r="AQ76342" s="9"/>
    </row>
    <row r="76343" spans="41:43" x14ac:dyDescent="0.3">
      <c r="AO76343" s="9"/>
      <c r="AP76343" s="9"/>
      <c r="AQ76343" s="9"/>
    </row>
    <row r="76344" spans="41:43" x14ac:dyDescent="0.3">
      <c r="AO76344" s="9"/>
      <c r="AP76344" s="9"/>
      <c r="AQ76344" s="9"/>
    </row>
    <row r="76345" spans="41:43" x14ac:dyDescent="0.3">
      <c r="AO76345" s="9"/>
      <c r="AP76345" s="9"/>
      <c r="AQ76345" s="9"/>
    </row>
    <row r="76346" spans="41:43" x14ac:dyDescent="0.3">
      <c r="AO76346" s="9"/>
      <c r="AP76346" s="9"/>
      <c r="AQ76346" s="9"/>
    </row>
    <row r="76347" spans="41:43" x14ac:dyDescent="0.3">
      <c r="AO76347" s="9"/>
      <c r="AP76347" s="9"/>
      <c r="AQ76347" s="9"/>
    </row>
    <row r="76348" spans="41:43" x14ac:dyDescent="0.3">
      <c r="AO76348" s="9"/>
      <c r="AP76348" s="9"/>
      <c r="AQ76348" s="9"/>
    </row>
    <row r="76349" spans="41:43" x14ac:dyDescent="0.3">
      <c r="AO76349" s="9"/>
      <c r="AP76349" s="9"/>
      <c r="AQ76349" s="9"/>
    </row>
    <row r="76350" spans="41:43" x14ac:dyDescent="0.3">
      <c r="AO76350" s="9"/>
      <c r="AP76350" s="9"/>
      <c r="AQ76350" s="9"/>
    </row>
    <row r="76351" spans="41:43" x14ac:dyDescent="0.3">
      <c r="AO76351" s="9"/>
      <c r="AP76351" s="9"/>
      <c r="AQ76351" s="9"/>
    </row>
    <row r="76352" spans="41:43" x14ac:dyDescent="0.3">
      <c r="AO76352" s="9"/>
      <c r="AP76352" s="9"/>
      <c r="AQ76352" s="9"/>
    </row>
    <row r="76353" spans="41:43" x14ac:dyDescent="0.3">
      <c r="AO76353" s="9"/>
      <c r="AP76353" s="9"/>
      <c r="AQ76353" s="9"/>
    </row>
    <row r="76354" spans="41:43" x14ac:dyDescent="0.3">
      <c r="AO76354" s="9"/>
      <c r="AP76354" s="9"/>
      <c r="AQ76354" s="9"/>
    </row>
    <row r="76355" spans="41:43" x14ac:dyDescent="0.3">
      <c r="AO76355" s="9"/>
      <c r="AP76355" s="9"/>
      <c r="AQ76355" s="9"/>
    </row>
    <row r="76356" spans="41:43" x14ac:dyDescent="0.3">
      <c r="AO76356" s="9"/>
      <c r="AP76356" s="9"/>
      <c r="AQ76356" s="9"/>
    </row>
    <row r="76357" spans="41:43" x14ac:dyDescent="0.3">
      <c r="AO76357" s="9"/>
      <c r="AP76357" s="9"/>
      <c r="AQ76357" s="9"/>
    </row>
    <row r="76358" spans="41:43" x14ac:dyDescent="0.3">
      <c r="AO76358" s="9"/>
      <c r="AP76358" s="9"/>
      <c r="AQ76358" s="9"/>
    </row>
    <row r="76359" spans="41:43" x14ac:dyDescent="0.3">
      <c r="AO76359" s="9"/>
      <c r="AP76359" s="9"/>
      <c r="AQ76359" s="9"/>
    </row>
    <row r="76360" spans="41:43" x14ac:dyDescent="0.3">
      <c r="AO76360" s="9"/>
      <c r="AP76360" s="9"/>
      <c r="AQ76360" s="9"/>
    </row>
    <row r="76361" spans="41:43" x14ac:dyDescent="0.3">
      <c r="AO76361" s="9"/>
      <c r="AP76361" s="9"/>
      <c r="AQ76361" s="9"/>
    </row>
    <row r="76362" spans="41:43" x14ac:dyDescent="0.3">
      <c r="AO76362" s="9"/>
      <c r="AP76362" s="9"/>
      <c r="AQ76362" s="9"/>
    </row>
    <row r="76363" spans="41:43" x14ac:dyDescent="0.3">
      <c r="AO76363" s="9"/>
      <c r="AP76363" s="9"/>
      <c r="AQ76363" s="9"/>
    </row>
    <row r="76364" spans="41:43" x14ac:dyDescent="0.3">
      <c r="AO76364" s="9"/>
      <c r="AP76364" s="9"/>
      <c r="AQ76364" s="9"/>
    </row>
    <row r="76365" spans="41:43" x14ac:dyDescent="0.3">
      <c r="AO76365" s="9"/>
      <c r="AP76365" s="9"/>
      <c r="AQ76365" s="9"/>
    </row>
    <row r="76366" spans="41:43" x14ac:dyDescent="0.3">
      <c r="AO76366" s="9"/>
      <c r="AP76366" s="9"/>
      <c r="AQ76366" s="9"/>
    </row>
    <row r="76367" spans="41:43" x14ac:dyDescent="0.3">
      <c r="AO76367" s="9"/>
      <c r="AP76367" s="9"/>
      <c r="AQ76367" s="9"/>
    </row>
    <row r="76368" spans="41:43" x14ac:dyDescent="0.3">
      <c r="AO76368" s="9"/>
      <c r="AP76368" s="9"/>
      <c r="AQ76368" s="9"/>
    </row>
    <row r="76369" spans="41:43" x14ac:dyDescent="0.3">
      <c r="AO76369" s="9"/>
      <c r="AP76369" s="9"/>
      <c r="AQ76369" s="9"/>
    </row>
    <row r="76370" spans="41:43" x14ac:dyDescent="0.3">
      <c r="AO76370" s="9"/>
      <c r="AP76370" s="9"/>
      <c r="AQ76370" s="9"/>
    </row>
    <row r="76371" spans="41:43" x14ac:dyDescent="0.3">
      <c r="AO76371" s="9"/>
      <c r="AP76371" s="9"/>
      <c r="AQ76371" s="9"/>
    </row>
    <row r="76372" spans="41:43" x14ac:dyDescent="0.3">
      <c r="AO76372" s="9"/>
      <c r="AP76372" s="9"/>
      <c r="AQ76372" s="9"/>
    </row>
    <row r="76373" spans="41:43" x14ac:dyDescent="0.3">
      <c r="AO76373" s="9"/>
      <c r="AP76373" s="9"/>
      <c r="AQ76373" s="9"/>
    </row>
    <row r="76374" spans="41:43" x14ac:dyDescent="0.3">
      <c r="AO76374" s="9"/>
      <c r="AP76374" s="9"/>
      <c r="AQ76374" s="9"/>
    </row>
    <row r="76375" spans="41:43" x14ac:dyDescent="0.3">
      <c r="AO76375" s="9"/>
      <c r="AP76375" s="9"/>
      <c r="AQ76375" s="9"/>
    </row>
    <row r="76376" spans="41:43" x14ac:dyDescent="0.3">
      <c r="AO76376" s="9"/>
      <c r="AP76376" s="9"/>
      <c r="AQ76376" s="9"/>
    </row>
    <row r="76377" spans="41:43" x14ac:dyDescent="0.3">
      <c r="AO76377" s="9"/>
      <c r="AP76377" s="9"/>
      <c r="AQ76377" s="9"/>
    </row>
    <row r="76378" spans="41:43" x14ac:dyDescent="0.3">
      <c r="AO76378" s="9"/>
      <c r="AP76378" s="9"/>
      <c r="AQ76378" s="9"/>
    </row>
    <row r="76379" spans="41:43" x14ac:dyDescent="0.3">
      <c r="AO76379" s="9"/>
      <c r="AP76379" s="9"/>
      <c r="AQ76379" s="9"/>
    </row>
    <row r="76380" spans="41:43" x14ac:dyDescent="0.3">
      <c r="AO76380" s="9"/>
      <c r="AP76380" s="9"/>
      <c r="AQ76380" s="9"/>
    </row>
    <row r="76381" spans="41:43" x14ac:dyDescent="0.3">
      <c r="AO76381" s="9"/>
      <c r="AP76381" s="9"/>
      <c r="AQ76381" s="9"/>
    </row>
    <row r="76382" spans="41:43" x14ac:dyDescent="0.3">
      <c r="AO76382" s="9"/>
      <c r="AP76382" s="9"/>
      <c r="AQ76382" s="9"/>
    </row>
    <row r="76383" spans="41:43" x14ac:dyDescent="0.3">
      <c r="AO76383" s="9"/>
      <c r="AP76383" s="9"/>
      <c r="AQ76383" s="9"/>
    </row>
    <row r="76384" spans="41:43" x14ac:dyDescent="0.3">
      <c r="AO76384" s="9"/>
      <c r="AP76384" s="9"/>
      <c r="AQ76384" s="9"/>
    </row>
    <row r="76385" spans="41:43" x14ac:dyDescent="0.3">
      <c r="AO76385" s="9"/>
      <c r="AP76385" s="9"/>
      <c r="AQ76385" s="9"/>
    </row>
    <row r="76386" spans="41:43" x14ac:dyDescent="0.3">
      <c r="AO76386" s="9"/>
      <c r="AP76386" s="9"/>
      <c r="AQ76386" s="9"/>
    </row>
    <row r="76387" spans="41:43" x14ac:dyDescent="0.3">
      <c r="AO76387" s="9"/>
      <c r="AP76387" s="9"/>
      <c r="AQ76387" s="9"/>
    </row>
    <row r="76388" spans="41:43" x14ac:dyDescent="0.3">
      <c r="AO76388" s="9"/>
      <c r="AP76388" s="9"/>
      <c r="AQ76388" s="9"/>
    </row>
    <row r="76389" spans="41:43" x14ac:dyDescent="0.3">
      <c r="AO76389" s="9"/>
      <c r="AP76389" s="9"/>
      <c r="AQ76389" s="9"/>
    </row>
    <row r="76390" spans="41:43" x14ac:dyDescent="0.3">
      <c r="AO76390" s="9"/>
      <c r="AP76390" s="9"/>
      <c r="AQ76390" s="9"/>
    </row>
    <row r="76391" spans="41:43" x14ac:dyDescent="0.3">
      <c r="AO76391" s="9"/>
      <c r="AP76391" s="9"/>
      <c r="AQ76391" s="9"/>
    </row>
    <row r="76392" spans="41:43" x14ac:dyDescent="0.3">
      <c r="AO76392" s="9"/>
      <c r="AP76392" s="9"/>
      <c r="AQ76392" s="9"/>
    </row>
    <row r="76393" spans="41:43" x14ac:dyDescent="0.3">
      <c r="AO76393" s="9"/>
      <c r="AP76393" s="9"/>
      <c r="AQ76393" s="9"/>
    </row>
    <row r="76394" spans="41:43" x14ac:dyDescent="0.3">
      <c r="AO76394" s="9"/>
      <c r="AP76394" s="9"/>
      <c r="AQ76394" s="9"/>
    </row>
    <row r="76395" spans="41:43" x14ac:dyDescent="0.3">
      <c r="AO76395" s="9"/>
      <c r="AP76395" s="9"/>
      <c r="AQ76395" s="9"/>
    </row>
    <row r="76396" spans="41:43" x14ac:dyDescent="0.3">
      <c r="AO76396" s="9"/>
      <c r="AP76396" s="9"/>
      <c r="AQ76396" s="9"/>
    </row>
    <row r="76397" spans="41:43" x14ac:dyDescent="0.3">
      <c r="AO76397" s="9"/>
      <c r="AP76397" s="9"/>
      <c r="AQ76397" s="9"/>
    </row>
    <row r="76398" spans="41:43" x14ac:dyDescent="0.3">
      <c r="AO76398" s="9"/>
      <c r="AP76398" s="9"/>
      <c r="AQ76398" s="9"/>
    </row>
    <row r="76399" spans="41:43" x14ac:dyDescent="0.3">
      <c r="AO76399" s="9"/>
      <c r="AP76399" s="9"/>
      <c r="AQ76399" s="9"/>
    </row>
    <row r="76400" spans="41:43" x14ac:dyDescent="0.3">
      <c r="AO76400" s="9"/>
      <c r="AP76400" s="9"/>
      <c r="AQ76400" s="9"/>
    </row>
    <row r="76401" spans="41:43" x14ac:dyDescent="0.3">
      <c r="AO76401" s="9"/>
      <c r="AP76401" s="9"/>
      <c r="AQ76401" s="9"/>
    </row>
    <row r="76402" spans="41:43" x14ac:dyDescent="0.3">
      <c r="AO76402" s="9"/>
      <c r="AP76402" s="9"/>
      <c r="AQ76402" s="9"/>
    </row>
    <row r="76403" spans="41:43" x14ac:dyDescent="0.3">
      <c r="AO76403" s="9"/>
      <c r="AP76403" s="9"/>
      <c r="AQ76403" s="9"/>
    </row>
    <row r="76404" spans="41:43" x14ac:dyDescent="0.3">
      <c r="AO76404" s="9"/>
      <c r="AP76404" s="9"/>
      <c r="AQ76404" s="9"/>
    </row>
    <row r="76405" spans="41:43" x14ac:dyDescent="0.3">
      <c r="AO76405" s="9"/>
      <c r="AP76405" s="9"/>
      <c r="AQ76405" s="9"/>
    </row>
    <row r="76406" spans="41:43" x14ac:dyDescent="0.3">
      <c r="AO76406" s="9"/>
      <c r="AP76406" s="9"/>
      <c r="AQ76406" s="9"/>
    </row>
    <row r="76407" spans="41:43" x14ac:dyDescent="0.3">
      <c r="AO76407" s="9"/>
      <c r="AP76407" s="9"/>
      <c r="AQ76407" s="9"/>
    </row>
    <row r="76408" spans="41:43" x14ac:dyDescent="0.3">
      <c r="AO76408" s="9"/>
      <c r="AP76408" s="9"/>
      <c r="AQ76408" s="9"/>
    </row>
    <row r="76409" spans="41:43" x14ac:dyDescent="0.3">
      <c r="AO76409" s="9"/>
      <c r="AP76409" s="9"/>
      <c r="AQ76409" s="9"/>
    </row>
    <row r="76410" spans="41:43" x14ac:dyDescent="0.3">
      <c r="AO76410" s="9"/>
      <c r="AP76410" s="9"/>
      <c r="AQ76410" s="9"/>
    </row>
    <row r="76411" spans="41:43" x14ac:dyDescent="0.3">
      <c r="AO76411" s="9"/>
      <c r="AP76411" s="9"/>
      <c r="AQ76411" s="9"/>
    </row>
    <row r="76412" spans="41:43" x14ac:dyDescent="0.3">
      <c r="AO76412" s="9"/>
      <c r="AP76412" s="9"/>
      <c r="AQ76412" s="9"/>
    </row>
    <row r="76413" spans="41:43" x14ac:dyDescent="0.3">
      <c r="AO76413" s="9"/>
      <c r="AP76413" s="9"/>
      <c r="AQ76413" s="9"/>
    </row>
    <row r="76414" spans="41:43" x14ac:dyDescent="0.3">
      <c r="AO76414" s="9"/>
      <c r="AP76414" s="9"/>
      <c r="AQ76414" s="9"/>
    </row>
    <row r="76415" spans="41:43" x14ac:dyDescent="0.3">
      <c r="AO76415" s="9"/>
      <c r="AP76415" s="9"/>
      <c r="AQ76415" s="9"/>
    </row>
    <row r="76416" spans="41:43" x14ac:dyDescent="0.3">
      <c r="AO76416" s="9"/>
      <c r="AP76416" s="9"/>
      <c r="AQ76416" s="9"/>
    </row>
    <row r="76417" spans="41:43" x14ac:dyDescent="0.3">
      <c r="AO76417" s="9"/>
      <c r="AP76417" s="9"/>
      <c r="AQ76417" s="9"/>
    </row>
    <row r="76418" spans="41:43" x14ac:dyDescent="0.3">
      <c r="AO76418" s="9"/>
      <c r="AP76418" s="9"/>
      <c r="AQ76418" s="9"/>
    </row>
    <row r="76419" spans="41:43" x14ac:dyDescent="0.3">
      <c r="AO76419" s="9"/>
      <c r="AP76419" s="9"/>
      <c r="AQ76419" s="9"/>
    </row>
    <row r="76420" spans="41:43" x14ac:dyDescent="0.3">
      <c r="AO76420" s="9"/>
      <c r="AP76420" s="9"/>
      <c r="AQ76420" s="9"/>
    </row>
    <row r="76421" spans="41:43" x14ac:dyDescent="0.3">
      <c r="AO76421" s="9"/>
      <c r="AP76421" s="9"/>
      <c r="AQ76421" s="9"/>
    </row>
    <row r="76422" spans="41:43" x14ac:dyDescent="0.3">
      <c r="AO76422" s="9"/>
      <c r="AP76422" s="9"/>
      <c r="AQ76422" s="9"/>
    </row>
    <row r="76423" spans="41:43" x14ac:dyDescent="0.3">
      <c r="AO76423" s="9"/>
      <c r="AP76423" s="9"/>
      <c r="AQ76423" s="9"/>
    </row>
    <row r="76424" spans="41:43" x14ac:dyDescent="0.3">
      <c r="AO76424" s="9"/>
      <c r="AP76424" s="9"/>
      <c r="AQ76424" s="9"/>
    </row>
    <row r="76425" spans="41:43" x14ac:dyDescent="0.3">
      <c r="AO76425" s="9"/>
      <c r="AP76425" s="9"/>
      <c r="AQ76425" s="9"/>
    </row>
    <row r="76426" spans="41:43" x14ac:dyDescent="0.3">
      <c r="AO76426" s="9"/>
      <c r="AP76426" s="9"/>
      <c r="AQ76426" s="9"/>
    </row>
    <row r="76427" spans="41:43" x14ac:dyDescent="0.3">
      <c r="AO76427" s="9"/>
      <c r="AP76427" s="9"/>
      <c r="AQ76427" s="9"/>
    </row>
    <row r="76428" spans="41:43" x14ac:dyDescent="0.3">
      <c r="AO76428" s="9"/>
      <c r="AP76428" s="9"/>
      <c r="AQ76428" s="9"/>
    </row>
    <row r="76429" spans="41:43" x14ac:dyDescent="0.3">
      <c r="AO76429" s="9"/>
      <c r="AP76429" s="9"/>
      <c r="AQ76429" s="9"/>
    </row>
    <row r="76430" spans="41:43" x14ac:dyDescent="0.3">
      <c r="AO76430" s="9"/>
      <c r="AP76430" s="9"/>
      <c r="AQ76430" s="9"/>
    </row>
    <row r="76431" spans="41:43" x14ac:dyDescent="0.3">
      <c r="AO76431" s="9"/>
      <c r="AP76431" s="9"/>
      <c r="AQ76431" s="9"/>
    </row>
    <row r="76432" spans="41:43" x14ac:dyDescent="0.3">
      <c r="AO76432" s="9"/>
      <c r="AP76432" s="9"/>
      <c r="AQ76432" s="9"/>
    </row>
    <row r="76433" spans="41:43" x14ac:dyDescent="0.3">
      <c r="AO76433" s="9"/>
      <c r="AP76433" s="9"/>
      <c r="AQ76433" s="9"/>
    </row>
    <row r="76434" spans="41:43" x14ac:dyDescent="0.3">
      <c r="AO76434" s="9"/>
      <c r="AP76434" s="9"/>
      <c r="AQ76434" s="9"/>
    </row>
    <row r="76435" spans="41:43" x14ac:dyDescent="0.3">
      <c r="AO76435" s="9"/>
      <c r="AP76435" s="9"/>
      <c r="AQ76435" s="9"/>
    </row>
    <row r="76436" spans="41:43" x14ac:dyDescent="0.3">
      <c r="AO76436" s="9"/>
      <c r="AP76436" s="9"/>
      <c r="AQ76436" s="9"/>
    </row>
    <row r="76437" spans="41:43" x14ac:dyDescent="0.3">
      <c r="AO76437" s="9"/>
      <c r="AP76437" s="9"/>
      <c r="AQ76437" s="9"/>
    </row>
    <row r="76438" spans="41:43" x14ac:dyDescent="0.3">
      <c r="AO76438" s="9"/>
      <c r="AP76438" s="9"/>
      <c r="AQ76438" s="9"/>
    </row>
    <row r="76439" spans="41:43" x14ac:dyDescent="0.3">
      <c r="AO76439" s="9"/>
      <c r="AP76439" s="9"/>
      <c r="AQ76439" s="9"/>
    </row>
    <row r="76440" spans="41:43" x14ac:dyDescent="0.3">
      <c r="AO76440" s="9"/>
      <c r="AP76440" s="9"/>
      <c r="AQ76440" s="9"/>
    </row>
    <row r="76441" spans="41:43" x14ac:dyDescent="0.3">
      <c r="AO76441" s="9"/>
      <c r="AP76441" s="9"/>
      <c r="AQ76441" s="9"/>
    </row>
    <row r="76442" spans="41:43" x14ac:dyDescent="0.3">
      <c r="AO76442" s="9"/>
      <c r="AP76442" s="9"/>
      <c r="AQ76442" s="9"/>
    </row>
    <row r="76443" spans="41:43" x14ac:dyDescent="0.3">
      <c r="AO76443" s="9"/>
      <c r="AP76443" s="9"/>
      <c r="AQ76443" s="9"/>
    </row>
    <row r="76444" spans="41:43" x14ac:dyDescent="0.3">
      <c r="AO76444" s="9"/>
      <c r="AP76444" s="9"/>
      <c r="AQ76444" s="9"/>
    </row>
    <row r="76445" spans="41:43" x14ac:dyDescent="0.3">
      <c r="AO76445" s="9"/>
      <c r="AP76445" s="9"/>
      <c r="AQ76445" s="9"/>
    </row>
    <row r="76446" spans="41:43" x14ac:dyDescent="0.3">
      <c r="AO76446" s="9"/>
      <c r="AP76446" s="9"/>
      <c r="AQ76446" s="9"/>
    </row>
    <row r="76447" spans="41:43" x14ac:dyDescent="0.3">
      <c r="AO76447" s="9"/>
      <c r="AP76447" s="9"/>
      <c r="AQ76447" s="9"/>
    </row>
    <row r="76448" spans="41:43" x14ac:dyDescent="0.3">
      <c r="AO76448" s="9"/>
      <c r="AP76448" s="9"/>
      <c r="AQ76448" s="9"/>
    </row>
    <row r="76449" spans="41:43" x14ac:dyDescent="0.3">
      <c r="AO76449" s="9"/>
      <c r="AP76449" s="9"/>
      <c r="AQ76449" s="9"/>
    </row>
    <row r="76450" spans="41:43" x14ac:dyDescent="0.3">
      <c r="AO76450" s="9"/>
      <c r="AP76450" s="9"/>
      <c r="AQ76450" s="9"/>
    </row>
    <row r="76451" spans="41:43" x14ac:dyDescent="0.3">
      <c r="AO76451" s="9"/>
      <c r="AP76451" s="9"/>
      <c r="AQ76451" s="9"/>
    </row>
    <row r="76452" spans="41:43" x14ac:dyDescent="0.3">
      <c r="AO76452" s="9"/>
      <c r="AP76452" s="9"/>
      <c r="AQ76452" s="9"/>
    </row>
    <row r="76453" spans="41:43" x14ac:dyDescent="0.3">
      <c r="AO76453" s="9"/>
      <c r="AP76453" s="9"/>
      <c r="AQ76453" s="9"/>
    </row>
    <row r="76454" spans="41:43" x14ac:dyDescent="0.3">
      <c r="AO76454" s="9"/>
      <c r="AP76454" s="9"/>
      <c r="AQ76454" s="9"/>
    </row>
    <row r="76455" spans="41:43" x14ac:dyDescent="0.3">
      <c r="AO76455" s="9"/>
      <c r="AP76455" s="9"/>
      <c r="AQ76455" s="9"/>
    </row>
    <row r="76456" spans="41:43" x14ac:dyDescent="0.3">
      <c r="AO76456" s="9"/>
      <c r="AP76456" s="9"/>
      <c r="AQ76456" s="9"/>
    </row>
    <row r="76457" spans="41:43" x14ac:dyDescent="0.3">
      <c r="AO76457" s="9"/>
      <c r="AP76457" s="9"/>
      <c r="AQ76457" s="9"/>
    </row>
    <row r="76458" spans="41:43" x14ac:dyDescent="0.3">
      <c r="AO76458" s="9"/>
      <c r="AP76458" s="9"/>
      <c r="AQ76458" s="9"/>
    </row>
    <row r="76459" spans="41:43" x14ac:dyDescent="0.3">
      <c r="AO76459" s="9"/>
      <c r="AP76459" s="9"/>
      <c r="AQ76459" s="9"/>
    </row>
    <row r="76460" spans="41:43" x14ac:dyDescent="0.3">
      <c r="AO76460" s="9"/>
      <c r="AP76460" s="9"/>
      <c r="AQ76460" s="9"/>
    </row>
    <row r="76461" spans="41:43" x14ac:dyDescent="0.3">
      <c r="AO76461" s="9"/>
      <c r="AP76461" s="9"/>
      <c r="AQ76461" s="9"/>
    </row>
    <row r="76462" spans="41:43" x14ac:dyDescent="0.3">
      <c r="AO76462" s="9"/>
      <c r="AP76462" s="9"/>
      <c r="AQ76462" s="9"/>
    </row>
    <row r="76463" spans="41:43" x14ac:dyDescent="0.3">
      <c r="AO76463" s="9"/>
      <c r="AP76463" s="9"/>
      <c r="AQ76463" s="9"/>
    </row>
    <row r="76464" spans="41:43" x14ac:dyDescent="0.3">
      <c r="AO76464" s="9"/>
      <c r="AP76464" s="9"/>
      <c r="AQ76464" s="9"/>
    </row>
    <row r="76465" spans="41:43" x14ac:dyDescent="0.3">
      <c r="AO76465" s="9"/>
      <c r="AP76465" s="9"/>
      <c r="AQ76465" s="9"/>
    </row>
    <row r="76466" spans="41:43" x14ac:dyDescent="0.3">
      <c r="AO76466" s="9"/>
      <c r="AP76466" s="9"/>
      <c r="AQ76466" s="9"/>
    </row>
    <row r="76467" spans="41:43" x14ac:dyDescent="0.3">
      <c r="AO76467" s="9"/>
      <c r="AP76467" s="9"/>
      <c r="AQ76467" s="9"/>
    </row>
    <row r="76468" spans="41:43" x14ac:dyDescent="0.3">
      <c r="AO76468" s="9"/>
      <c r="AP76468" s="9"/>
      <c r="AQ76468" s="9"/>
    </row>
    <row r="76469" spans="41:43" x14ac:dyDescent="0.3">
      <c r="AO76469" s="9"/>
      <c r="AP76469" s="9"/>
      <c r="AQ76469" s="9"/>
    </row>
    <row r="76470" spans="41:43" x14ac:dyDescent="0.3">
      <c r="AO76470" s="9"/>
      <c r="AP76470" s="9"/>
      <c r="AQ76470" s="9"/>
    </row>
    <row r="76471" spans="41:43" x14ac:dyDescent="0.3">
      <c r="AO76471" s="9"/>
      <c r="AP76471" s="9"/>
      <c r="AQ76471" s="9"/>
    </row>
    <row r="76472" spans="41:43" x14ac:dyDescent="0.3">
      <c r="AO76472" s="9"/>
      <c r="AP76472" s="9"/>
      <c r="AQ76472" s="9"/>
    </row>
    <row r="76473" spans="41:43" x14ac:dyDescent="0.3">
      <c r="AO76473" s="9"/>
      <c r="AP76473" s="9"/>
      <c r="AQ76473" s="9"/>
    </row>
    <row r="76474" spans="41:43" x14ac:dyDescent="0.3">
      <c r="AO76474" s="9"/>
      <c r="AP76474" s="9"/>
      <c r="AQ76474" s="9"/>
    </row>
    <row r="76475" spans="41:43" x14ac:dyDescent="0.3">
      <c r="AO76475" s="9"/>
      <c r="AP76475" s="9"/>
      <c r="AQ76475" s="9"/>
    </row>
    <row r="76476" spans="41:43" x14ac:dyDescent="0.3">
      <c r="AO76476" s="9"/>
      <c r="AP76476" s="9"/>
      <c r="AQ76476" s="9"/>
    </row>
    <row r="76477" spans="41:43" x14ac:dyDescent="0.3">
      <c r="AO76477" s="9"/>
      <c r="AP76477" s="9"/>
      <c r="AQ76477" s="9"/>
    </row>
    <row r="76478" spans="41:43" x14ac:dyDescent="0.3">
      <c r="AO76478" s="9"/>
      <c r="AP76478" s="9"/>
      <c r="AQ76478" s="9"/>
    </row>
    <row r="76479" spans="41:43" x14ac:dyDescent="0.3">
      <c r="AO76479" s="9"/>
      <c r="AP76479" s="9"/>
      <c r="AQ76479" s="9"/>
    </row>
    <row r="76480" spans="41:43" x14ac:dyDescent="0.3">
      <c r="AO76480" s="9"/>
      <c r="AP76480" s="9"/>
      <c r="AQ76480" s="9"/>
    </row>
    <row r="76481" spans="41:43" x14ac:dyDescent="0.3">
      <c r="AO76481" s="9"/>
      <c r="AP76481" s="9"/>
      <c r="AQ76481" s="9"/>
    </row>
    <row r="76482" spans="41:43" x14ac:dyDescent="0.3">
      <c r="AO76482" s="9"/>
      <c r="AP76482" s="9"/>
      <c r="AQ76482" s="9"/>
    </row>
    <row r="76483" spans="41:43" x14ac:dyDescent="0.3">
      <c r="AO76483" s="9"/>
      <c r="AP76483" s="9"/>
      <c r="AQ76483" s="9"/>
    </row>
    <row r="76484" spans="41:43" x14ac:dyDescent="0.3">
      <c r="AO76484" s="9"/>
      <c r="AP76484" s="9"/>
      <c r="AQ76484" s="9"/>
    </row>
    <row r="76485" spans="41:43" x14ac:dyDescent="0.3">
      <c r="AO76485" s="9"/>
      <c r="AP76485" s="9"/>
      <c r="AQ76485" s="9"/>
    </row>
    <row r="76486" spans="41:43" x14ac:dyDescent="0.3">
      <c r="AO76486" s="9"/>
      <c r="AP76486" s="9"/>
      <c r="AQ76486" s="9"/>
    </row>
    <row r="76487" spans="41:43" x14ac:dyDescent="0.3">
      <c r="AO76487" s="9"/>
      <c r="AP76487" s="9"/>
      <c r="AQ76487" s="9"/>
    </row>
    <row r="76488" spans="41:43" x14ac:dyDescent="0.3">
      <c r="AO76488" s="9"/>
      <c r="AP76488" s="9"/>
      <c r="AQ76488" s="9"/>
    </row>
    <row r="76489" spans="41:43" x14ac:dyDescent="0.3">
      <c r="AO76489" s="9"/>
      <c r="AP76489" s="9"/>
      <c r="AQ76489" s="9"/>
    </row>
    <row r="76490" spans="41:43" x14ac:dyDescent="0.3">
      <c r="AO76490" s="9"/>
      <c r="AP76490" s="9"/>
      <c r="AQ76490" s="9"/>
    </row>
    <row r="76491" spans="41:43" x14ac:dyDescent="0.3">
      <c r="AO76491" s="9"/>
      <c r="AP76491" s="9"/>
      <c r="AQ76491" s="9"/>
    </row>
    <row r="76492" spans="41:43" x14ac:dyDescent="0.3">
      <c r="AO76492" s="9"/>
      <c r="AP76492" s="9"/>
      <c r="AQ76492" s="9"/>
    </row>
    <row r="76493" spans="41:43" x14ac:dyDescent="0.3">
      <c r="AO76493" s="9"/>
      <c r="AP76493" s="9"/>
      <c r="AQ76493" s="9"/>
    </row>
    <row r="76494" spans="41:43" x14ac:dyDescent="0.3">
      <c r="AO76494" s="9"/>
      <c r="AP76494" s="9"/>
      <c r="AQ76494" s="9"/>
    </row>
    <row r="76495" spans="41:43" x14ac:dyDescent="0.3">
      <c r="AO76495" s="9"/>
      <c r="AP76495" s="9"/>
      <c r="AQ76495" s="9"/>
    </row>
    <row r="76496" spans="41:43" x14ac:dyDescent="0.3">
      <c r="AO76496" s="9"/>
      <c r="AP76496" s="9"/>
      <c r="AQ76496" s="9"/>
    </row>
    <row r="76497" spans="41:43" x14ac:dyDescent="0.3">
      <c r="AO76497" s="9"/>
      <c r="AP76497" s="9"/>
      <c r="AQ76497" s="9"/>
    </row>
    <row r="76498" spans="41:43" x14ac:dyDescent="0.3">
      <c r="AO76498" s="9"/>
      <c r="AP76498" s="9"/>
      <c r="AQ76498" s="9"/>
    </row>
    <row r="76499" spans="41:43" x14ac:dyDescent="0.3">
      <c r="AO76499" s="9"/>
      <c r="AP76499" s="9"/>
      <c r="AQ76499" s="9"/>
    </row>
    <row r="76500" spans="41:43" x14ac:dyDescent="0.3">
      <c r="AO76500" s="9"/>
      <c r="AP76500" s="9"/>
      <c r="AQ76500" s="9"/>
    </row>
    <row r="76501" spans="41:43" x14ac:dyDescent="0.3">
      <c r="AO76501" s="9"/>
      <c r="AP76501" s="9"/>
      <c r="AQ76501" s="9"/>
    </row>
    <row r="76502" spans="41:43" x14ac:dyDescent="0.3">
      <c r="AO76502" s="9"/>
      <c r="AP76502" s="9"/>
      <c r="AQ76502" s="9"/>
    </row>
    <row r="76503" spans="41:43" x14ac:dyDescent="0.3">
      <c r="AO76503" s="9"/>
      <c r="AP76503" s="9"/>
      <c r="AQ76503" s="9"/>
    </row>
    <row r="76504" spans="41:43" x14ac:dyDescent="0.3">
      <c r="AO76504" s="9"/>
      <c r="AP76504" s="9"/>
      <c r="AQ76504" s="9"/>
    </row>
    <row r="76505" spans="41:43" x14ac:dyDescent="0.3">
      <c r="AO76505" s="9"/>
      <c r="AP76505" s="9"/>
      <c r="AQ76505" s="9"/>
    </row>
    <row r="76506" spans="41:43" x14ac:dyDescent="0.3">
      <c r="AO76506" s="9"/>
      <c r="AP76506" s="9"/>
      <c r="AQ76506" s="9"/>
    </row>
    <row r="76507" spans="41:43" x14ac:dyDescent="0.3">
      <c r="AO76507" s="9"/>
      <c r="AP76507" s="9"/>
      <c r="AQ76507" s="9"/>
    </row>
    <row r="76508" spans="41:43" x14ac:dyDescent="0.3">
      <c r="AO76508" s="9"/>
      <c r="AP76508" s="9"/>
      <c r="AQ76508" s="9"/>
    </row>
    <row r="76509" spans="41:43" x14ac:dyDescent="0.3">
      <c r="AO76509" s="9"/>
      <c r="AP76509" s="9"/>
      <c r="AQ76509" s="9"/>
    </row>
    <row r="76510" spans="41:43" x14ac:dyDescent="0.3">
      <c r="AO76510" s="9"/>
      <c r="AP76510" s="9"/>
      <c r="AQ76510" s="9"/>
    </row>
    <row r="76511" spans="41:43" x14ac:dyDescent="0.3">
      <c r="AO76511" s="9"/>
      <c r="AP76511" s="9"/>
      <c r="AQ76511" s="9"/>
    </row>
    <row r="76512" spans="41:43" x14ac:dyDescent="0.3">
      <c r="AO76512" s="9"/>
      <c r="AP76512" s="9"/>
      <c r="AQ76512" s="9"/>
    </row>
    <row r="76513" spans="41:43" x14ac:dyDescent="0.3">
      <c r="AO76513" s="9"/>
      <c r="AP76513" s="9"/>
      <c r="AQ76513" s="9"/>
    </row>
    <row r="76514" spans="41:43" x14ac:dyDescent="0.3">
      <c r="AO76514" s="9"/>
      <c r="AP76514" s="9"/>
      <c r="AQ76514" s="9"/>
    </row>
    <row r="76515" spans="41:43" x14ac:dyDescent="0.3">
      <c r="AO76515" s="9"/>
      <c r="AP76515" s="9"/>
      <c r="AQ76515" s="9"/>
    </row>
    <row r="76516" spans="41:43" x14ac:dyDescent="0.3">
      <c r="AO76516" s="9"/>
      <c r="AP76516" s="9"/>
      <c r="AQ76516" s="9"/>
    </row>
    <row r="76517" spans="41:43" x14ac:dyDescent="0.3">
      <c r="AO76517" s="9"/>
      <c r="AP76517" s="9"/>
      <c r="AQ76517" s="9"/>
    </row>
    <row r="76518" spans="41:43" x14ac:dyDescent="0.3">
      <c r="AO76518" s="9"/>
      <c r="AP76518" s="9"/>
      <c r="AQ76518" s="9"/>
    </row>
    <row r="76519" spans="41:43" x14ac:dyDescent="0.3">
      <c r="AO76519" s="9"/>
      <c r="AP76519" s="9"/>
      <c r="AQ76519" s="9"/>
    </row>
    <row r="76520" spans="41:43" x14ac:dyDescent="0.3">
      <c r="AO76520" s="9"/>
      <c r="AP76520" s="9"/>
      <c r="AQ76520" s="9"/>
    </row>
    <row r="76521" spans="41:43" x14ac:dyDescent="0.3">
      <c r="AO76521" s="9"/>
      <c r="AP76521" s="9"/>
      <c r="AQ76521" s="9"/>
    </row>
    <row r="76522" spans="41:43" x14ac:dyDescent="0.3">
      <c r="AO76522" s="9"/>
      <c r="AP76522" s="9"/>
      <c r="AQ76522" s="9"/>
    </row>
    <row r="76523" spans="41:43" x14ac:dyDescent="0.3">
      <c r="AO76523" s="9"/>
      <c r="AP76523" s="9"/>
      <c r="AQ76523" s="9"/>
    </row>
    <row r="76524" spans="41:43" x14ac:dyDescent="0.3">
      <c r="AO76524" s="9"/>
      <c r="AP76524" s="9"/>
      <c r="AQ76524" s="9"/>
    </row>
    <row r="76525" spans="41:43" x14ac:dyDescent="0.3">
      <c r="AO76525" s="9"/>
      <c r="AP76525" s="9"/>
      <c r="AQ76525" s="9"/>
    </row>
    <row r="76526" spans="41:43" x14ac:dyDescent="0.3">
      <c r="AO76526" s="9"/>
      <c r="AP76526" s="9"/>
      <c r="AQ76526" s="9"/>
    </row>
    <row r="76527" spans="41:43" x14ac:dyDescent="0.3">
      <c r="AO76527" s="9"/>
      <c r="AP76527" s="9"/>
      <c r="AQ76527" s="9"/>
    </row>
    <row r="76528" spans="41:43" x14ac:dyDescent="0.3">
      <c r="AO76528" s="9"/>
      <c r="AP76528" s="9"/>
      <c r="AQ76528" s="9"/>
    </row>
    <row r="76529" spans="41:43" x14ac:dyDescent="0.3">
      <c r="AO76529" s="9"/>
      <c r="AP76529" s="9"/>
      <c r="AQ76529" s="9"/>
    </row>
    <row r="76530" spans="41:43" x14ac:dyDescent="0.3">
      <c r="AO76530" s="9"/>
      <c r="AP76530" s="9"/>
      <c r="AQ76530" s="9"/>
    </row>
    <row r="76531" spans="41:43" x14ac:dyDescent="0.3">
      <c r="AO76531" s="9"/>
      <c r="AP76531" s="9"/>
      <c r="AQ76531" s="9"/>
    </row>
    <row r="76532" spans="41:43" x14ac:dyDescent="0.3">
      <c r="AO76532" s="9"/>
      <c r="AP76532" s="9"/>
      <c r="AQ76532" s="9"/>
    </row>
    <row r="76533" spans="41:43" x14ac:dyDescent="0.3">
      <c r="AO76533" s="9"/>
      <c r="AP76533" s="9"/>
      <c r="AQ76533" s="9"/>
    </row>
    <row r="76534" spans="41:43" x14ac:dyDescent="0.3">
      <c r="AO76534" s="9"/>
      <c r="AP76534" s="9"/>
      <c r="AQ76534" s="9"/>
    </row>
    <row r="76535" spans="41:43" x14ac:dyDescent="0.3">
      <c r="AO76535" s="9"/>
      <c r="AP76535" s="9"/>
      <c r="AQ76535" s="9"/>
    </row>
    <row r="76536" spans="41:43" x14ac:dyDescent="0.3">
      <c r="AO76536" s="9"/>
      <c r="AP76536" s="9"/>
      <c r="AQ76536" s="9"/>
    </row>
    <row r="76537" spans="41:43" x14ac:dyDescent="0.3">
      <c r="AO76537" s="9"/>
      <c r="AP76537" s="9"/>
      <c r="AQ76537" s="9"/>
    </row>
    <row r="76538" spans="41:43" x14ac:dyDescent="0.3">
      <c r="AO76538" s="9"/>
      <c r="AP76538" s="9"/>
      <c r="AQ76538" s="9"/>
    </row>
    <row r="76539" spans="41:43" x14ac:dyDescent="0.3">
      <c r="AO76539" s="9"/>
      <c r="AP76539" s="9"/>
      <c r="AQ76539" s="9"/>
    </row>
    <row r="76540" spans="41:43" x14ac:dyDescent="0.3">
      <c r="AO76540" s="9"/>
      <c r="AP76540" s="9"/>
      <c r="AQ76540" s="9"/>
    </row>
    <row r="76541" spans="41:43" x14ac:dyDescent="0.3">
      <c r="AO76541" s="9"/>
      <c r="AP76541" s="9"/>
      <c r="AQ76541" s="9"/>
    </row>
    <row r="76542" spans="41:43" x14ac:dyDescent="0.3">
      <c r="AO76542" s="9"/>
      <c r="AP76542" s="9"/>
      <c r="AQ76542" s="9"/>
    </row>
    <row r="76543" spans="41:43" x14ac:dyDescent="0.3">
      <c r="AO76543" s="9"/>
      <c r="AP76543" s="9"/>
      <c r="AQ76543" s="9"/>
    </row>
    <row r="76544" spans="41:43" x14ac:dyDescent="0.3">
      <c r="AO76544" s="9"/>
      <c r="AP76544" s="9"/>
      <c r="AQ76544" s="9"/>
    </row>
    <row r="76545" spans="41:43" x14ac:dyDescent="0.3">
      <c r="AO76545" s="9"/>
      <c r="AP76545" s="9"/>
      <c r="AQ76545" s="9"/>
    </row>
    <row r="76546" spans="41:43" x14ac:dyDescent="0.3">
      <c r="AO76546" s="9"/>
      <c r="AP76546" s="9"/>
      <c r="AQ76546" s="9"/>
    </row>
    <row r="76547" spans="41:43" x14ac:dyDescent="0.3">
      <c r="AO76547" s="9"/>
      <c r="AP76547" s="9"/>
      <c r="AQ76547" s="9"/>
    </row>
    <row r="76548" spans="41:43" x14ac:dyDescent="0.3">
      <c r="AO76548" s="9"/>
      <c r="AP76548" s="9"/>
      <c r="AQ76548" s="9"/>
    </row>
    <row r="76549" spans="41:43" x14ac:dyDescent="0.3">
      <c r="AO76549" s="9"/>
      <c r="AP76549" s="9"/>
      <c r="AQ76549" s="9"/>
    </row>
    <row r="76550" spans="41:43" x14ac:dyDescent="0.3">
      <c r="AO76550" s="9"/>
      <c r="AP76550" s="9"/>
      <c r="AQ76550" s="9"/>
    </row>
    <row r="76551" spans="41:43" x14ac:dyDescent="0.3">
      <c r="AO76551" s="9"/>
      <c r="AP76551" s="9"/>
      <c r="AQ76551" s="9"/>
    </row>
    <row r="76552" spans="41:43" x14ac:dyDescent="0.3">
      <c r="AO76552" s="9"/>
      <c r="AP76552" s="9"/>
      <c r="AQ76552" s="9"/>
    </row>
    <row r="76553" spans="41:43" x14ac:dyDescent="0.3">
      <c r="AO76553" s="9"/>
      <c r="AP76553" s="9"/>
      <c r="AQ76553" s="9"/>
    </row>
    <row r="76554" spans="41:43" x14ac:dyDescent="0.3">
      <c r="AO76554" s="9"/>
      <c r="AP76554" s="9"/>
      <c r="AQ76554" s="9"/>
    </row>
    <row r="76555" spans="41:43" x14ac:dyDescent="0.3">
      <c r="AO76555" s="9"/>
      <c r="AP76555" s="9"/>
      <c r="AQ76555" s="9"/>
    </row>
    <row r="76556" spans="41:43" x14ac:dyDescent="0.3">
      <c r="AO76556" s="9"/>
      <c r="AP76556" s="9"/>
      <c r="AQ76556" s="9"/>
    </row>
    <row r="76557" spans="41:43" x14ac:dyDescent="0.3">
      <c r="AO76557" s="9"/>
      <c r="AP76557" s="9"/>
      <c r="AQ76557" s="9"/>
    </row>
    <row r="76558" spans="41:43" x14ac:dyDescent="0.3">
      <c r="AO76558" s="9"/>
      <c r="AP76558" s="9"/>
      <c r="AQ76558" s="9"/>
    </row>
    <row r="76559" spans="41:43" x14ac:dyDescent="0.3">
      <c r="AO76559" s="9"/>
      <c r="AP76559" s="9"/>
      <c r="AQ76559" s="9"/>
    </row>
    <row r="76560" spans="41:43" x14ac:dyDescent="0.3">
      <c r="AO76560" s="9"/>
      <c r="AP76560" s="9"/>
      <c r="AQ76560" s="9"/>
    </row>
    <row r="76561" spans="41:43" x14ac:dyDescent="0.3">
      <c r="AO76561" s="9"/>
      <c r="AP76561" s="9"/>
      <c r="AQ76561" s="9"/>
    </row>
    <row r="76562" spans="41:43" x14ac:dyDescent="0.3">
      <c r="AO76562" s="9"/>
      <c r="AP76562" s="9"/>
      <c r="AQ76562" s="9"/>
    </row>
    <row r="76563" spans="41:43" x14ac:dyDescent="0.3">
      <c r="AO76563" s="9"/>
      <c r="AP76563" s="9"/>
      <c r="AQ76563" s="9"/>
    </row>
    <row r="76564" spans="41:43" x14ac:dyDescent="0.3">
      <c r="AO76564" s="9"/>
      <c r="AP76564" s="9"/>
      <c r="AQ76564" s="9"/>
    </row>
    <row r="76565" spans="41:43" x14ac:dyDescent="0.3">
      <c r="AO76565" s="9"/>
      <c r="AP76565" s="9"/>
      <c r="AQ76565" s="9"/>
    </row>
    <row r="76566" spans="41:43" x14ac:dyDescent="0.3">
      <c r="AO76566" s="9"/>
      <c r="AP76566" s="9"/>
      <c r="AQ76566" s="9"/>
    </row>
    <row r="76567" spans="41:43" x14ac:dyDescent="0.3">
      <c r="AO76567" s="9"/>
      <c r="AP76567" s="9"/>
      <c r="AQ76567" s="9"/>
    </row>
    <row r="76568" spans="41:43" x14ac:dyDescent="0.3">
      <c r="AO76568" s="9"/>
      <c r="AP76568" s="9"/>
      <c r="AQ76568" s="9"/>
    </row>
    <row r="76569" spans="41:43" x14ac:dyDescent="0.3">
      <c r="AO76569" s="9"/>
      <c r="AP76569" s="9"/>
      <c r="AQ76569" s="9"/>
    </row>
    <row r="76570" spans="41:43" x14ac:dyDescent="0.3">
      <c r="AO76570" s="9"/>
      <c r="AP76570" s="9"/>
      <c r="AQ76570" s="9"/>
    </row>
    <row r="76571" spans="41:43" x14ac:dyDescent="0.3">
      <c r="AO76571" s="9"/>
      <c r="AP76571" s="9"/>
      <c r="AQ76571" s="9"/>
    </row>
    <row r="76572" spans="41:43" x14ac:dyDescent="0.3">
      <c r="AO76572" s="9"/>
      <c r="AP76572" s="9"/>
      <c r="AQ76572" s="9"/>
    </row>
    <row r="76573" spans="41:43" x14ac:dyDescent="0.3">
      <c r="AO76573" s="9"/>
      <c r="AP76573" s="9"/>
      <c r="AQ76573" s="9"/>
    </row>
    <row r="76574" spans="41:43" x14ac:dyDescent="0.3">
      <c r="AO76574" s="9"/>
      <c r="AP76574" s="9"/>
      <c r="AQ76574" s="9"/>
    </row>
    <row r="76575" spans="41:43" x14ac:dyDescent="0.3">
      <c r="AO76575" s="9"/>
      <c r="AP76575" s="9"/>
      <c r="AQ76575" s="9"/>
    </row>
    <row r="76576" spans="41:43" x14ac:dyDescent="0.3">
      <c r="AO76576" s="9"/>
      <c r="AP76576" s="9"/>
      <c r="AQ76576" s="9"/>
    </row>
    <row r="76577" spans="41:43" x14ac:dyDescent="0.3">
      <c r="AO76577" s="9"/>
      <c r="AP76577" s="9"/>
      <c r="AQ76577" s="9"/>
    </row>
    <row r="76578" spans="41:43" x14ac:dyDescent="0.3">
      <c r="AO76578" s="9"/>
      <c r="AP76578" s="9"/>
      <c r="AQ76578" s="9"/>
    </row>
    <row r="76579" spans="41:43" x14ac:dyDescent="0.3">
      <c r="AO76579" s="9"/>
      <c r="AP76579" s="9"/>
      <c r="AQ76579" s="9"/>
    </row>
    <row r="76580" spans="41:43" x14ac:dyDescent="0.3">
      <c r="AO76580" s="9"/>
      <c r="AP76580" s="9"/>
      <c r="AQ76580" s="9"/>
    </row>
    <row r="76581" spans="41:43" x14ac:dyDescent="0.3">
      <c r="AO76581" s="9"/>
      <c r="AP76581" s="9"/>
      <c r="AQ76581" s="9"/>
    </row>
    <row r="76582" spans="41:43" x14ac:dyDescent="0.3">
      <c r="AO76582" s="9"/>
      <c r="AP76582" s="9"/>
      <c r="AQ76582" s="9"/>
    </row>
    <row r="76583" spans="41:43" x14ac:dyDescent="0.3">
      <c r="AO76583" s="9"/>
      <c r="AP76583" s="9"/>
      <c r="AQ76583" s="9"/>
    </row>
    <row r="76584" spans="41:43" x14ac:dyDescent="0.3">
      <c r="AO76584" s="9"/>
      <c r="AP76584" s="9"/>
      <c r="AQ76584" s="9"/>
    </row>
    <row r="76585" spans="41:43" x14ac:dyDescent="0.3">
      <c r="AO76585" s="9"/>
      <c r="AP76585" s="9"/>
      <c r="AQ76585" s="9"/>
    </row>
    <row r="76586" spans="41:43" x14ac:dyDescent="0.3">
      <c r="AO76586" s="9"/>
      <c r="AP76586" s="9"/>
      <c r="AQ76586" s="9"/>
    </row>
    <row r="76587" spans="41:43" x14ac:dyDescent="0.3">
      <c r="AO76587" s="9"/>
      <c r="AP76587" s="9"/>
      <c r="AQ76587" s="9"/>
    </row>
    <row r="76588" spans="41:43" x14ac:dyDescent="0.3">
      <c r="AO76588" s="9"/>
      <c r="AP76588" s="9"/>
      <c r="AQ76588" s="9"/>
    </row>
    <row r="76589" spans="41:43" x14ac:dyDescent="0.3">
      <c r="AO76589" s="9"/>
      <c r="AP76589" s="9"/>
      <c r="AQ76589" s="9"/>
    </row>
    <row r="76590" spans="41:43" x14ac:dyDescent="0.3">
      <c r="AO76590" s="9"/>
      <c r="AP76590" s="9"/>
      <c r="AQ76590" s="9"/>
    </row>
    <row r="76591" spans="41:43" x14ac:dyDescent="0.3">
      <c r="AO76591" s="9"/>
      <c r="AP76591" s="9"/>
      <c r="AQ76591" s="9"/>
    </row>
    <row r="76592" spans="41:43" x14ac:dyDescent="0.3">
      <c r="AO76592" s="9"/>
      <c r="AP76592" s="9"/>
      <c r="AQ76592" s="9"/>
    </row>
    <row r="76593" spans="41:43" x14ac:dyDescent="0.3">
      <c r="AO76593" s="9"/>
      <c r="AP76593" s="9"/>
      <c r="AQ76593" s="9"/>
    </row>
    <row r="76594" spans="41:43" x14ac:dyDescent="0.3">
      <c r="AO76594" s="9"/>
      <c r="AP76594" s="9"/>
      <c r="AQ76594" s="9"/>
    </row>
    <row r="76595" spans="41:43" x14ac:dyDescent="0.3">
      <c r="AO76595" s="9"/>
      <c r="AP76595" s="9"/>
      <c r="AQ76595" s="9"/>
    </row>
    <row r="76596" spans="41:43" x14ac:dyDescent="0.3">
      <c r="AO76596" s="9"/>
      <c r="AP76596" s="9"/>
      <c r="AQ76596" s="9"/>
    </row>
    <row r="76597" spans="41:43" x14ac:dyDescent="0.3">
      <c r="AO76597" s="9"/>
      <c r="AP76597" s="9"/>
      <c r="AQ76597" s="9"/>
    </row>
    <row r="76598" spans="41:43" x14ac:dyDescent="0.3">
      <c r="AO76598" s="9"/>
      <c r="AP76598" s="9"/>
      <c r="AQ76598" s="9"/>
    </row>
    <row r="76599" spans="41:43" x14ac:dyDescent="0.3">
      <c r="AO76599" s="9"/>
      <c r="AP76599" s="9"/>
      <c r="AQ76599" s="9"/>
    </row>
    <row r="76600" spans="41:43" x14ac:dyDescent="0.3">
      <c r="AO76600" s="9"/>
      <c r="AP76600" s="9"/>
      <c r="AQ76600" s="9"/>
    </row>
    <row r="76601" spans="41:43" x14ac:dyDescent="0.3">
      <c r="AO76601" s="9"/>
      <c r="AP76601" s="9"/>
      <c r="AQ76601" s="9"/>
    </row>
    <row r="76602" spans="41:43" x14ac:dyDescent="0.3">
      <c r="AO76602" s="9"/>
      <c r="AP76602" s="9"/>
      <c r="AQ76602" s="9"/>
    </row>
    <row r="76603" spans="41:43" x14ac:dyDescent="0.3">
      <c r="AO76603" s="9"/>
      <c r="AP76603" s="9"/>
      <c r="AQ76603" s="9"/>
    </row>
    <row r="76604" spans="41:43" x14ac:dyDescent="0.3">
      <c r="AO76604" s="9"/>
      <c r="AP76604" s="9"/>
      <c r="AQ76604" s="9"/>
    </row>
    <row r="76605" spans="41:43" x14ac:dyDescent="0.3">
      <c r="AO76605" s="9"/>
      <c r="AP76605" s="9"/>
      <c r="AQ76605" s="9"/>
    </row>
    <row r="76606" spans="41:43" x14ac:dyDescent="0.3">
      <c r="AO76606" s="9"/>
      <c r="AP76606" s="9"/>
      <c r="AQ76606" s="9"/>
    </row>
    <row r="76607" spans="41:43" x14ac:dyDescent="0.3">
      <c r="AO76607" s="9"/>
      <c r="AP76607" s="9"/>
      <c r="AQ76607" s="9"/>
    </row>
    <row r="76608" spans="41:43" x14ac:dyDescent="0.3">
      <c r="AO76608" s="9"/>
      <c r="AP76608" s="9"/>
      <c r="AQ76608" s="9"/>
    </row>
    <row r="76609" spans="41:43" x14ac:dyDescent="0.3">
      <c r="AO76609" s="9"/>
      <c r="AP76609" s="9"/>
      <c r="AQ76609" s="9"/>
    </row>
    <row r="76610" spans="41:43" x14ac:dyDescent="0.3">
      <c r="AO76610" s="9"/>
      <c r="AP76610" s="9"/>
      <c r="AQ76610" s="9"/>
    </row>
    <row r="76611" spans="41:43" x14ac:dyDescent="0.3">
      <c r="AO76611" s="9"/>
      <c r="AP76611" s="9"/>
      <c r="AQ76611" s="9"/>
    </row>
    <row r="76612" spans="41:43" x14ac:dyDescent="0.3">
      <c r="AO76612" s="9"/>
      <c r="AP76612" s="9"/>
      <c r="AQ76612" s="9"/>
    </row>
    <row r="76613" spans="41:43" x14ac:dyDescent="0.3">
      <c r="AO76613" s="9"/>
      <c r="AP76613" s="9"/>
      <c r="AQ76613" s="9"/>
    </row>
    <row r="76614" spans="41:43" x14ac:dyDescent="0.3">
      <c r="AO76614" s="9"/>
      <c r="AP76614" s="9"/>
      <c r="AQ76614" s="9"/>
    </row>
    <row r="76615" spans="41:43" x14ac:dyDescent="0.3">
      <c r="AO76615" s="9"/>
      <c r="AP76615" s="9"/>
      <c r="AQ76615" s="9"/>
    </row>
    <row r="76616" spans="41:43" x14ac:dyDescent="0.3">
      <c r="AO76616" s="9"/>
      <c r="AP76616" s="9"/>
      <c r="AQ76616" s="9"/>
    </row>
    <row r="76617" spans="41:43" x14ac:dyDescent="0.3">
      <c r="AO76617" s="9"/>
      <c r="AP76617" s="9"/>
      <c r="AQ76617" s="9"/>
    </row>
    <row r="76618" spans="41:43" x14ac:dyDescent="0.3">
      <c r="AO76618" s="9"/>
      <c r="AP76618" s="9"/>
      <c r="AQ76618" s="9"/>
    </row>
    <row r="76619" spans="41:43" x14ac:dyDescent="0.3">
      <c r="AO76619" s="9"/>
      <c r="AP76619" s="9"/>
      <c r="AQ76619" s="9"/>
    </row>
    <row r="76620" spans="41:43" x14ac:dyDescent="0.3">
      <c r="AO76620" s="9"/>
      <c r="AP76620" s="9"/>
      <c r="AQ76620" s="9"/>
    </row>
    <row r="76621" spans="41:43" x14ac:dyDescent="0.3">
      <c r="AO76621" s="9"/>
      <c r="AP76621" s="9"/>
      <c r="AQ76621" s="9"/>
    </row>
    <row r="76622" spans="41:43" x14ac:dyDescent="0.3">
      <c r="AO76622" s="9"/>
      <c r="AP76622" s="9"/>
      <c r="AQ76622" s="9"/>
    </row>
    <row r="76623" spans="41:43" x14ac:dyDescent="0.3">
      <c r="AO76623" s="9"/>
      <c r="AP76623" s="9"/>
      <c r="AQ76623" s="9"/>
    </row>
    <row r="76624" spans="41:43" x14ac:dyDescent="0.3">
      <c r="AO76624" s="9"/>
      <c r="AP76624" s="9"/>
      <c r="AQ76624" s="9"/>
    </row>
    <row r="76625" spans="41:43" x14ac:dyDescent="0.3">
      <c r="AO76625" s="9"/>
      <c r="AP76625" s="9"/>
      <c r="AQ76625" s="9"/>
    </row>
    <row r="76626" spans="41:43" x14ac:dyDescent="0.3">
      <c r="AO76626" s="9"/>
      <c r="AP76626" s="9"/>
      <c r="AQ76626" s="9"/>
    </row>
    <row r="76627" spans="41:43" x14ac:dyDescent="0.3">
      <c r="AO76627" s="9"/>
      <c r="AP76627" s="9"/>
      <c r="AQ76627" s="9"/>
    </row>
    <row r="76628" spans="41:43" x14ac:dyDescent="0.3">
      <c r="AO76628" s="9"/>
      <c r="AP76628" s="9"/>
      <c r="AQ76628" s="9"/>
    </row>
    <row r="76629" spans="41:43" x14ac:dyDescent="0.3">
      <c r="AO76629" s="9"/>
      <c r="AP76629" s="9"/>
      <c r="AQ76629" s="9"/>
    </row>
    <row r="76630" spans="41:43" x14ac:dyDescent="0.3">
      <c r="AO76630" s="9"/>
      <c r="AP76630" s="9"/>
      <c r="AQ76630" s="9"/>
    </row>
    <row r="76631" spans="41:43" x14ac:dyDescent="0.3">
      <c r="AO76631" s="9"/>
      <c r="AP76631" s="9"/>
      <c r="AQ76631" s="9"/>
    </row>
    <row r="76632" spans="41:43" x14ac:dyDescent="0.3">
      <c r="AO76632" s="9"/>
      <c r="AP76632" s="9"/>
      <c r="AQ76632" s="9"/>
    </row>
    <row r="76633" spans="41:43" x14ac:dyDescent="0.3">
      <c r="AO76633" s="9"/>
      <c r="AP76633" s="9"/>
      <c r="AQ76633" s="9"/>
    </row>
    <row r="76634" spans="41:43" x14ac:dyDescent="0.3">
      <c r="AO76634" s="9"/>
      <c r="AP76634" s="9"/>
      <c r="AQ76634" s="9"/>
    </row>
    <row r="76635" spans="41:43" x14ac:dyDescent="0.3">
      <c r="AO76635" s="9"/>
      <c r="AP76635" s="9"/>
      <c r="AQ76635" s="9"/>
    </row>
    <row r="76636" spans="41:43" x14ac:dyDescent="0.3">
      <c r="AO76636" s="9"/>
      <c r="AP76636" s="9"/>
      <c r="AQ76636" s="9"/>
    </row>
    <row r="76637" spans="41:43" x14ac:dyDescent="0.3">
      <c r="AO76637" s="9"/>
      <c r="AP76637" s="9"/>
      <c r="AQ76637" s="9"/>
    </row>
    <row r="76638" spans="41:43" x14ac:dyDescent="0.3">
      <c r="AO76638" s="9"/>
      <c r="AP76638" s="9"/>
      <c r="AQ76638" s="9"/>
    </row>
    <row r="76639" spans="41:43" x14ac:dyDescent="0.3">
      <c r="AO76639" s="9"/>
      <c r="AP76639" s="9"/>
      <c r="AQ76639" s="9"/>
    </row>
    <row r="76640" spans="41:43" x14ac:dyDescent="0.3">
      <c r="AO76640" s="9"/>
      <c r="AP76640" s="9"/>
      <c r="AQ76640" s="9"/>
    </row>
    <row r="76641" spans="41:43" x14ac:dyDescent="0.3">
      <c r="AO76641" s="9"/>
      <c r="AP76641" s="9"/>
      <c r="AQ76641" s="9"/>
    </row>
    <row r="76642" spans="41:43" x14ac:dyDescent="0.3">
      <c r="AO76642" s="9"/>
      <c r="AP76642" s="9"/>
      <c r="AQ76642" s="9"/>
    </row>
    <row r="76643" spans="41:43" x14ac:dyDescent="0.3">
      <c r="AO76643" s="9"/>
      <c r="AP76643" s="9"/>
      <c r="AQ76643" s="9"/>
    </row>
    <row r="76644" spans="41:43" x14ac:dyDescent="0.3">
      <c r="AO76644" s="9"/>
      <c r="AP76644" s="9"/>
      <c r="AQ76644" s="9"/>
    </row>
    <row r="76645" spans="41:43" x14ac:dyDescent="0.3">
      <c r="AO76645" s="9"/>
      <c r="AP76645" s="9"/>
      <c r="AQ76645" s="9"/>
    </row>
    <row r="76646" spans="41:43" x14ac:dyDescent="0.3">
      <c r="AO76646" s="9"/>
      <c r="AP76646" s="9"/>
      <c r="AQ76646" s="9"/>
    </row>
    <row r="76647" spans="41:43" x14ac:dyDescent="0.3">
      <c r="AO76647" s="9"/>
      <c r="AP76647" s="9"/>
      <c r="AQ76647" s="9"/>
    </row>
    <row r="76648" spans="41:43" x14ac:dyDescent="0.3">
      <c r="AO76648" s="9"/>
      <c r="AP76648" s="9"/>
      <c r="AQ76648" s="9"/>
    </row>
    <row r="76649" spans="41:43" x14ac:dyDescent="0.3">
      <c r="AO76649" s="9"/>
      <c r="AP76649" s="9"/>
      <c r="AQ76649" s="9"/>
    </row>
    <row r="76650" spans="41:43" x14ac:dyDescent="0.3">
      <c r="AO76650" s="9"/>
      <c r="AP76650" s="9"/>
      <c r="AQ76650" s="9"/>
    </row>
    <row r="76651" spans="41:43" x14ac:dyDescent="0.3">
      <c r="AO76651" s="9"/>
      <c r="AP76651" s="9"/>
      <c r="AQ76651" s="9"/>
    </row>
    <row r="76652" spans="41:43" x14ac:dyDescent="0.3">
      <c r="AO76652" s="9"/>
      <c r="AP76652" s="9"/>
      <c r="AQ76652" s="9"/>
    </row>
    <row r="76653" spans="41:43" x14ac:dyDescent="0.3">
      <c r="AO76653" s="9"/>
      <c r="AP76653" s="9"/>
      <c r="AQ76653" s="9"/>
    </row>
    <row r="76654" spans="41:43" x14ac:dyDescent="0.3">
      <c r="AO76654" s="9"/>
      <c r="AP76654" s="9"/>
      <c r="AQ76654" s="9"/>
    </row>
    <row r="76655" spans="41:43" x14ac:dyDescent="0.3">
      <c r="AO76655" s="9"/>
      <c r="AP76655" s="9"/>
      <c r="AQ76655" s="9"/>
    </row>
    <row r="76656" spans="41:43" x14ac:dyDescent="0.3">
      <c r="AO76656" s="9"/>
      <c r="AP76656" s="9"/>
      <c r="AQ76656" s="9"/>
    </row>
    <row r="76657" spans="41:43" x14ac:dyDescent="0.3">
      <c r="AO76657" s="9"/>
      <c r="AP76657" s="9"/>
      <c r="AQ76657" s="9"/>
    </row>
    <row r="76658" spans="41:43" x14ac:dyDescent="0.3">
      <c r="AO76658" s="9"/>
      <c r="AP76658" s="9"/>
      <c r="AQ76658" s="9"/>
    </row>
    <row r="76659" spans="41:43" x14ac:dyDescent="0.3">
      <c r="AO76659" s="9"/>
      <c r="AP76659" s="9"/>
      <c r="AQ76659" s="9"/>
    </row>
    <row r="76660" spans="41:43" x14ac:dyDescent="0.3">
      <c r="AO76660" s="9"/>
      <c r="AP76660" s="9"/>
      <c r="AQ76660" s="9"/>
    </row>
    <row r="76661" spans="41:43" x14ac:dyDescent="0.3">
      <c r="AO76661" s="9"/>
      <c r="AP76661" s="9"/>
      <c r="AQ76661" s="9"/>
    </row>
    <row r="76662" spans="41:43" x14ac:dyDescent="0.3">
      <c r="AO76662" s="9"/>
      <c r="AP76662" s="9"/>
      <c r="AQ76662" s="9"/>
    </row>
    <row r="76663" spans="41:43" x14ac:dyDescent="0.3">
      <c r="AO76663" s="9"/>
      <c r="AP76663" s="9"/>
      <c r="AQ76663" s="9"/>
    </row>
    <row r="76664" spans="41:43" x14ac:dyDescent="0.3">
      <c r="AO76664" s="9"/>
      <c r="AP76664" s="9"/>
      <c r="AQ76664" s="9"/>
    </row>
    <row r="76665" spans="41:43" x14ac:dyDescent="0.3">
      <c r="AO76665" s="9"/>
      <c r="AP76665" s="9"/>
      <c r="AQ76665" s="9"/>
    </row>
    <row r="76666" spans="41:43" x14ac:dyDescent="0.3">
      <c r="AO76666" s="9"/>
      <c r="AP76666" s="9"/>
      <c r="AQ76666" s="9"/>
    </row>
    <row r="76667" spans="41:43" x14ac:dyDescent="0.3">
      <c r="AO76667" s="9"/>
      <c r="AP76667" s="9"/>
      <c r="AQ76667" s="9"/>
    </row>
    <row r="76668" spans="41:43" x14ac:dyDescent="0.3">
      <c r="AO76668" s="9"/>
      <c r="AP76668" s="9"/>
      <c r="AQ76668" s="9"/>
    </row>
    <row r="76669" spans="41:43" x14ac:dyDescent="0.3">
      <c r="AO76669" s="9"/>
      <c r="AP76669" s="9"/>
      <c r="AQ76669" s="9"/>
    </row>
    <row r="76670" spans="41:43" x14ac:dyDescent="0.3">
      <c r="AO76670" s="9"/>
      <c r="AP76670" s="9"/>
      <c r="AQ76670" s="9"/>
    </row>
    <row r="76671" spans="41:43" x14ac:dyDescent="0.3">
      <c r="AO76671" s="9"/>
      <c r="AP76671" s="9"/>
      <c r="AQ76671" s="9"/>
    </row>
    <row r="76672" spans="41:43" x14ac:dyDescent="0.3">
      <c r="AO76672" s="9"/>
      <c r="AP76672" s="9"/>
      <c r="AQ76672" s="9"/>
    </row>
    <row r="76673" spans="41:43" x14ac:dyDescent="0.3">
      <c r="AO76673" s="9"/>
      <c r="AP76673" s="9"/>
      <c r="AQ76673" s="9"/>
    </row>
    <row r="76674" spans="41:43" x14ac:dyDescent="0.3">
      <c r="AO76674" s="9"/>
      <c r="AP76674" s="9"/>
      <c r="AQ76674" s="9"/>
    </row>
    <row r="76675" spans="41:43" x14ac:dyDescent="0.3">
      <c r="AO76675" s="9"/>
      <c r="AP76675" s="9"/>
      <c r="AQ76675" s="9"/>
    </row>
    <row r="76676" spans="41:43" x14ac:dyDescent="0.3">
      <c r="AO76676" s="9"/>
      <c r="AP76676" s="9"/>
      <c r="AQ76676" s="9"/>
    </row>
    <row r="76677" spans="41:43" x14ac:dyDescent="0.3">
      <c r="AO76677" s="9"/>
      <c r="AP76677" s="9"/>
      <c r="AQ76677" s="9"/>
    </row>
    <row r="76678" spans="41:43" x14ac:dyDescent="0.3">
      <c r="AO76678" s="9"/>
      <c r="AP76678" s="9"/>
      <c r="AQ76678" s="9"/>
    </row>
    <row r="76679" spans="41:43" x14ac:dyDescent="0.3">
      <c r="AO76679" s="9"/>
      <c r="AP76679" s="9"/>
      <c r="AQ76679" s="9"/>
    </row>
    <row r="76680" spans="41:43" x14ac:dyDescent="0.3">
      <c r="AO76680" s="9"/>
      <c r="AP76680" s="9"/>
      <c r="AQ76680" s="9"/>
    </row>
    <row r="76681" spans="41:43" x14ac:dyDescent="0.3">
      <c r="AO76681" s="9"/>
      <c r="AP76681" s="9"/>
      <c r="AQ76681" s="9"/>
    </row>
    <row r="76682" spans="41:43" x14ac:dyDescent="0.3">
      <c r="AO76682" s="9"/>
      <c r="AP76682" s="9"/>
      <c r="AQ76682" s="9"/>
    </row>
    <row r="76683" spans="41:43" x14ac:dyDescent="0.3">
      <c r="AO76683" s="9"/>
      <c r="AP76683" s="9"/>
      <c r="AQ76683" s="9"/>
    </row>
    <row r="76684" spans="41:43" x14ac:dyDescent="0.3">
      <c r="AO76684" s="9"/>
      <c r="AP76684" s="9"/>
      <c r="AQ76684" s="9"/>
    </row>
    <row r="76685" spans="41:43" x14ac:dyDescent="0.3">
      <c r="AO76685" s="9"/>
      <c r="AP76685" s="9"/>
      <c r="AQ76685" s="9"/>
    </row>
    <row r="76686" spans="41:43" x14ac:dyDescent="0.3">
      <c r="AO76686" s="9"/>
      <c r="AP76686" s="9"/>
      <c r="AQ76686" s="9"/>
    </row>
    <row r="76687" spans="41:43" x14ac:dyDescent="0.3">
      <c r="AO76687" s="9"/>
      <c r="AP76687" s="9"/>
      <c r="AQ76687" s="9"/>
    </row>
    <row r="76688" spans="41:43" x14ac:dyDescent="0.3">
      <c r="AO76688" s="9"/>
      <c r="AP76688" s="9"/>
      <c r="AQ76688" s="9"/>
    </row>
    <row r="76689" spans="41:43" x14ac:dyDescent="0.3">
      <c r="AO76689" s="9"/>
      <c r="AP76689" s="9"/>
      <c r="AQ76689" s="9"/>
    </row>
    <row r="76690" spans="41:43" x14ac:dyDescent="0.3">
      <c r="AO76690" s="9"/>
      <c r="AP76690" s="9"/>
      <c r="AQ76690" s="9"/>
    </row>
    <row r="76691" spans="41:43" x14ac:dyDescent="0.3">
      <c r="AO76691" s="9"/>
      <c r="AP76691" s="9"/>
      <c r="AQ76691" s="9"/>
    </row>
    <row r="76692" spans="41:43" x14ac:dyDescent="0.3">
      <c r="AO76692" s="9"/>
      <c r="AP76692" s="9"/>
      <c r="AQ76692" s="9"/>
    </row>
    <row r="76693" spans="41:43" x14ac:dyDescent="0.3">
      <c r="AO76693" s="9"/>
      <c r="AP76693" s="9"/>
      <c r="AQ76693" s="9"/>
    </row>
    <row r="76694" spans="41:43" x14ac:dyDescent="0.3">
      <c r="AO76694" s="9"/>
      <c r="AP76694" s="9"/>
      <c r="AQ76694" s="9"/>
    </row>
    <row r="76695" spans="41:43" x14ac:dyDescent="0.3">
      <c r="AO76695" s="9"/>
      <c r="AP76695" s="9"/>
      <c r="AQ76695" s="9"/>
    </row>
    <row r="76696" spans="41:43" x14ac:dyDescent="0.3">
      <c r="AO76696" s="9"/>
      <c r="AP76696" s="9"/>
      <c r="AQ76696" s="9"/>
    </row>
    <row r="76697" spans="41:43" x14ac:dyDescent="0.3">
      <c r="AO76697" s="9"/>
      <c r="AP76697" s="9"/>
      <c r="AQ76697" s="9"/>
    </row>
    <row r="76698" spans="41:43" x14ac:dyDescent="0.3">
      <c r="AO76698" s="9"/>
      <c r="AP76698" s="9"/>
      <c r="AQ76698" s="9"/>
    </row>
    <row r="76699" spans="41:43" x14ac:dyDescent="0.3">
      <c r="AO76699" s="9"/>
      <c r="AP76699" s="9"/>
      <c r="AQ76699" s="9"/>
    </row>
    <row r="76700" spans="41:43" x14ac:dyDescent="0.3">
      <c r="AO76700" s="9"/>
      <c r="AP76700" s="9"/>
      <c r="AQ76700" s="9"/>
    </row>
    <row r="76701" spans="41:43" x14ac:dyDescent="0.3">
      <c r="AO76701" s="9"/>
      <c r="AP76701" s="9"/>
      <c r="AQ76701" s="9"/>
    </row>
    <row r="76702" spans="41:43" x14ac:dyDescent="0.3">
      <c r="AO76702" s="9"/>
      <c r="AP76702" s="9"/>
      <c r="AQ76702" s="9"/>
    </row>
    <row r="76703" spans="41:43" x14ac:dyDescent="0.3">
      <c r="AO76703" s="9"/>
      <c r="AP76703" s="9"/>
      <c r="AQ76703" s="9"/>
    </row>
    <row r="76704" spans="41:43" x14ac:dyDescent="0.3">
      <c r="AO76704" s="9"/>
      <c r="AP76704" s="9"/>
      <c r="AQ76704" s="9"/>
    </row>
    <row r="76705" spans="41:43" x14ac:dyDescent="0.3">
      <c r="AO76705" s="9"/>
      <c r="AP76705" s="9"/>
      <c r="AQ76705" s="9"/>
    </row>
    <row r="76706" spans="41:43" x14ac:dyDescent="0.3">
      <c r="AO76706" s="9"/>
      <c r="AP76706" s="9"/>
      <c r="AQ76706" s="9"/>
    </row>
    <row r="76707" spans="41:43" x14ac:dyDescent="0.3">
      <c r="AO76707" s="9"/>
      <c r="AP76707" s="9"/>
      <c r="AQ76707" s="9"/>
    </row>
    <row r="76708" spans="41:43" x14ac:dyDescent="0.3">
      <c r="AO76708" s="9"/>
      <c r="AP76708" s="9"/>
      <c r="AQ76708" s="9"/>
    </row>
    <row r="76709" spans="41:43" x14ac:dyDescent="0.3">
      <c r="AO76709" s="9"/>
      <c r="AP76709" s="9"/>
      <c r="AQ76709" s="9"/>
    </row>
    <row r="76710" spans="41:43" x14ac:dyDescent="0.3">
      <c r="AO76710" s="9"/>
      <c r="AP76710" s="9"/>
      <c r="AQ76710" s="9"/>
    </row>
    <row r="76711" spans="41:43" x14ac:dyDescent="0.3">
      <c r="AO76711" s="9"/>
      <c r="AP76711" s="9"/>
      <c r="AQ76711" s="9"/>
    </row>
    <row r="76712" spans="41:43" x14ac:dyDescent="0.3">
      <c r="AO76712" s="9"/>
      <c r="AP76712" s="9"/>
      <c r="AQ76712" s="9"/>
    </row>
    <row r="76713" spans="41:43" x14ac:dyDescent="0.3">
      <c r="AO76713" s="9"/>
      <c r="AP76713" s="9"/>
      <c r="AQ76713" s="9"/>
    </row>
    <row r="76714" spans="41:43" x14ac:dyDescent="0.3">
      <c r="AO76714" s="9"/>
      <c r="AP76714" s="9"/>
      <c r="AQ76714" s="9"/>
    </row>
    <row r="76715" spans="41:43" x14ac:dyDescent="0.3">
      <c r="AO76715" s="9"/>
      <c r="AP76715" s="9"/>
      <c r="AQ76715" s="9"/>
    </row>
    <row r="76716" spans="41:43" x14ac:dyDescent="0.3">
      <c r="AO76716" s="9"/>
      <c r="AP76716" s="9"/>
      <c r="AQ76716" s="9"/>
    </row>
    <row r="76717" spans="41:43" x14ac:dyDescent="0.3">
      <c r="AO76717" s="9"/>
      <c r="AP76717" s="9"/>
      <c r="AQ76717" s="9"/>
    </row>
    <row r="76718" spans="41:43" x14ac:dyDescent="0.3">
      <c r="AO76718" s="9"/>
      <c r="AP76718" s="9"/>
      <c r="AQ76718" s="9"/>
    </row>
    <row r="76719" spans="41:43" x14ac:dyDescent="0.3">
      <c r="AO76719" s="9"/>
      <c r="AP76719" s="9"/>
      <c r="AQ76719" s="9"/>
    </row>
    <row r="76720" spans="41:43" x14ac:dyDescent="0.3">
      <c r="AO76720" s="9"/>
      <c r="AP76720" s="9"/>
      <c r="AQ76720" s="9"/>
    </row>
    <row r="76721" spans="41:43" x14ac:dyDescent="0.3">
      <c r="AO76721" s="9"/>
      <c r="AP76721" s="9"/>
      <c r="AQ76721" s="9"/>
    </row>
    <row r="76722" spans="41:43" x14ac:dyDescent="0.3">
      <c r="AO76722" s="9"/>
      <c r="AP76722" s="9"/>
      <c r="AQ76722" s="9"/>
    </row>
    <row r="76723" spans="41:43" x14ac:dyDescent="0.3">
      <c r="AO76723" s="9"/>
      <c r="AP76723" s="9"/>
      <c r="AQ76723" s="9"/>
    </row>
    <row r="76724" spans="41:43" x14ac:dyDescent="0.3">
      <c r="AO76724" s="9"/>
      <c r="AP76724" s="9"/>
      <c r="AQ76724" s="9"/>
    </row>
    <row r="76725" spans="41:43" x14ac:dyDescent="0.3">
      <c r="AO76725" s="9"/>
      <c r="AP76725" s="9"/>
      <c r="AQ76725" s="9"/>
    </row>
    <row r="76726" spans="41:43" x14ac:dyDescent="0.3">
      <c r="AO76726" s="9"/>
      <c r="AP76726" s="9"/>
      <c r="AQ76726" s="9"/>
    </row>
    <row r="76727" spans="41:43" x14ac:dyDescent="0.3">
      <c r="AO76727" s="9"/>
      <c r="AP76727" s="9"/>
      <c r="AQ76727" s="9"/>
    </row>
    <row r="76728" spans="41:43" x14ac:dyDescent="0.3">
      <c r="AO76728" s="9"/>
      <c r="AP76728" s="9"/>
      <c r="AQ76728" s="9"/>
    </row>
    <row r="76729" spans="41:43" x14ac:dyDescent="0.3">
      <c r="AO76729" s="9"/>
      <c r="AP76729" s="9"/>
      <c r="AQ76729" s="9"/>
    </row>
    <row r="76730" spans="41:43" x14ac:dyDescent="0.3">
      <c r="AO76730" s="9"/>
      <c r="AP76730" s="9"/>
      <c r="AQ76730" s="9"/>
    </row>
    <row r="76731" spans="41:43" x14ac:dyDescent="0.3">
      <c r="AO76731" s="9"/>
      <c r="AP76731" s="9"/>
      <c r="AQ76731" s="9"/>
    </row>
    <row r="76732" spans="41:43" x14ac:dyDescent="0.3">
      <c r="AO76732" s="9"/>
      <c r="AP76732" s="9"/>
      <c r="AQ76732" s="9"/>
    </row>
    <row r="76733" spans="41:43" x14ac:dyDescent="0.3">
      <c r="AO76733" s="9"/>
      <c r="AP76733" s="9"/>
      <c r="AQ76733" s="9"/>
    </row>
    <row r="76734" spans="41:43" x14ac:dyDescent="0.3">
      <c r="AO76734" s="9"/>
      <c r="AP76734" s="9"/>
      <c r="AQ76734" s="9"/>
    </row>
    <row r="76735" spans="41:43" x14ac:dyDescent="0.3">
      <c r="AO76735" s="9"/>
      <c r="AP76735" s="9"/>
      <c r="AQ76735" s="9"/>
    </row>
    <row r="76736" spans="41:43" x14ac:dyDescent="0.3">
      <c r="AO76736" s="9"/>
      <c r="AP76736" s="9"/>
      <c r="AQ76736" s="9"/>
    </row>
    <row r="76737" spans="41:43" x14ac:dyDescent="0.3">
      <c r="AO76737" s="9"/>
      <c r="AP76737" s="9"/>
      <c r="AQ76737" s="9"/>
    </row>
    <row r="76738" spans="41:43" x14ac:dyDescent="0.3">
      <c r="AO76738" s="9"/>
      <c r="AP76738" s="9"/>
      <c r="AQ76738" s="9"/>
    </row>
    <row r="76739" spans="41:43" x14ac:dyDescent="0.3">
      <c r="AO76739" s="9"/>
      <c r="AP76739" s="9"/>
      <c r="AQ76739" s="9"/>
    </row>
    <row r="76740" spans="41:43" x14ac:dyDescent="0.3">
      <c r="AO76740" s="9"/>
      <c r="AP76740" s="9"/>
      <c r="AQ76740" s="9"/>
    </row>
    <row r="76741" spans="41:43" x14ac:dyDescent="0.3">
      <c r="AO76741" s="9"/>
      <c r="AP76741" s="9"/>
      <c r="AQ76741" s="9"/>
    </row>
    <row r="76742" spans="41:43" x14ac:dyDescent="0.3">
      <c r="AO76742" s="9"/>
      <c r="AP76742" s="9"/>
      <c r="AQ76742" s="9"/>
    </row>
    <row r="76743" spans="41:43" x14ac:dyDescent="0.3">
      <c r="AO76743" s="9"/>
      <c r="AP76743" s="9"/>
      <c r="AQ76743" s="9"/>
    </row>
    <row r="76744" spans="41:43" x14ac:dyDescent="0.3">
      <c r="AO76744" s="9"/>
      <c r="AP76744" s="9"/>
      <c r="AQ76744" s="9"/>
    </row>
    <row r="76745" spans="41:43" x14ac:dyDescent="0.3">
      <c r="AO76745" s="9"/>
      <c r="AP76745" s="9"/>
      <c r="AQ76745" s="9"/>
    </row>
    <row r="76746" spans="41:43" x14ac:dyDescent="0.3">
      <c r="AO76746" s="9"/>
      <c r="AP76746" s="9"/>
      <c r="AQ76746" s="9"/>
    </row>
    <row r="76747" spans="41:43" x14ac:dyDescent="0.3">
      <c r="AO76747" s="9"/>
      <c r="AP76747" s="9"/>
      <c r="AQ76747" s="9"/>
    </row>
    <row r="76748" spans="41:43" x14ac:dyDescent="0.3">
      <c r="AO76748" s="9"/>
      <c r="AP76748" s="9"/>
      <c r="AQ76748" s="9"/>
    </row>
    <row r="76749" spans="41:43" x14ac:dyDescent="0.3">
      <c r="AO76749" s="9"/>
      <c r="AP76749" s="9"/>
      <c r="AQ76749" s="9"/>
    </row>
    <row r="76750" spans="41:43" x14ac:dyDescent="0.3">
      <c r="AO76750" s="9"/>
      <c r="AP76750" s="9"/>
      <c r="AQ76750" s="9"/>
    </row>
    <row r="76751" spans="41:43" x14ac:dyDescent="0.3">
      <c r="AO76751" s="9"/>
      <c r="AP76751" s="9"/>
      <c r="AQ76751" s="9"/>
    </row>
    <row r="76752" spans="41:43" x14ac:dyDescent="0.3">
      <c r="AO76752" s="9"/>
      <c r="AP76752" s="9"/>
      <c r="AQ76752" s="9"/>
    </row>
    <row r="76753" spans="41:43" x14ac:dyDescent="0.3">
      <c r="AO76753" s="9"/>
      <c r="AP76753" s="9"/>
      <c r="AQ76753" s="9"/>
    </row>
    <row r="76754" spans="41:43" x14ac:dyDescent="0.3">
      <c r="AO76754" s="9"/>
      <c r="AP76754" s="9"/>
      <c r="AQ76754" s="9"/>
    </row>
    <row r="76755" spans="41:43" x14ac:dyDescent="0.3">
      <c r="AO76755" s="9"/>
      <c r="AP76755" s="9"/>
      <c r="AQ76755" s="9"/>
    </row>
    <row r="76756" spans="41:43" x14ac:dyDescent="0.3">
      <c r="AO76756" s="9"/>
      <c r="AP76756" s="9"/>
      <c r="AQ76756" s="9"/>
    </row>
    <row r="76757" spans="41:43" x14ac:dyDescent="0.3">
      <c r="AO76757" s="9"/>
      <c r="AP76757" s="9"/>
      <c r="AQ76757" s="9"/>
    </row>
    <row r="76758" spans="41:43" x14ac:dyDescent="0.3">
      <c r="AO76758" s="9"/>
      <c r="AP76758" s="9"/>
      <c r="AQ76758" s="9"/>
    </row>
    <row r="76759" spans="41:43" x14ac:dyDescent="0.3">
      <c r="AO76759" s="9"/>
      <c r="AP76759" s="9"/>
      <c r="AQ76759" s="9"/>
    </row>
    <row r="76760" spans="41:43" x14ac:dyDescent="0.3">
      <c r="AO76760" s="9"/>
      <c r="AP76760" s="9"/>
      <c r="AQ76760" s="9"/>
    </row>
    <row r="76761" spans="41:43" x14ac:dyDescent="0.3">
      <c r="AO76761" s="9"/>
      <c r="AP76761" s="9"/>
      <c r="AQ76761" s="9"/>
    </row>
    <row r="76762" spans="41:43" x14ac:dyDescent="0.3">
      <c r="AO76762" s="9"/>
      <c r="AP76762" s="9"/>
      <c r="AQ76762" s="9"/>
    </row>
    <row r="76763" spans="41:43" x14ac:dyDescent="0.3">
      <c r="AO76763" s="9"/>
      <c r="AP76763" s="9"/>
      <c r="AQ76763" s="9"/>
    </row>
    <row r="76764" spans="41:43" x14ac:dyDescent="0.3">
      <c r="AO76764" s="9"/>
      <c r="AP76764" s="9"/>
      <c r="AQ76764" s="9"/>
    </row>
    <row r="76765" spans="41:43" x14ac:dyDescent="0.3">
      <c r="AO76765" s="9"/>
      <c r="AP76765" s="9"/>
      <c r="AQ76765" s="9"/>
    </row>
    <row r="76766" spans="41:43" x14ac:dyDescent="0.3">
      <c r="AO76766" s="9"/>
      <c r="AP76766" s="9"/>
      <c r="AQ76766" s="9"/>
    </row>
    <row r="76767" spans="41:43" x14ac:dyDescent="0.3">
      <c r="AO76767" s="9"/>
      <c r="AP76767" s="9"/>
      <c r="AQ76767" s="9"/>
    </row>
    <row r="76768" spans="41:43" x14ac:dyDescent="0.3">
      <c r="AO76768" s="9"/>
      <c r="AP76768" s="9"/>
      <c r="AQ76768" s="9"/>
    </row>
    <row r="76769" spans="41:43" x14ac:dyDescent="0.3">
      <c r="AO76769" s="9"/>
      <c r="AP76769" s="9"/>
      <c r="AQ76769" s="9"/>
    </row>
    <row r="76770" spans="41:43" x14ac:dyDescent="0.3">
      <c r="AO76770" s="9"/>
      <c r="AP76770" s="9"/>
      <c r="AQ76770" s="9"/>
    </row>
    <row r="76771" spans="41:43" x14ac:dyDescent="0.3">
      <c r="AO76771" s="9"/>
      <c r="AP76771" s="9"/>
      <c r="AQ76771" s="9"/>
    </row>
    <row r="76772" spans="41:43" x14ac:dyDescent="0.3">
      <c r="AO76772" s="9"/>
      <c r="AP76772" s="9"/>
      <c r="AQ76772" s="9"/>
    </row>
    <row r="76773" spans="41:43" x14ac:dyDescent="0.3">
      <c r="AO76773" s="9"/>
      <c r="AP76773" s="9"/>
      <c r="AQ76773" s="9"/>
    </row>
    <row r="76774" spans="41:43" x14ac:dyDescent="0.3">
      <c r="AO76774" s="9"/>
      <c r="AP76774" s="9"/>
      <c r="AQ76774" s="9"/>
    </row>
    <row r="76775" spans="41:43" x14ac:dyDescent="0.3">
      <c r="AO76775" s="9"/>
      <c r="AP76775" s="9"/>
      <c r="AQ76775" s="9"/>
    </row>
    <row r="76776" spans="41:43" x14ac:dyDescent="0.3">
      <c r="AO76776" s="9"/>
      <c r="AP76776" s="9"/>
      <c r="AQ76776" s="9"/>
    </row>
    <row r="76777" spans="41:43" x14ac:dyDescent="0.3">
      <c r="AO76777" s="9"/>
      <c r="AP76777" s="9"/>
      <c r="AQ76777" s="9"/>
    </row>
    <row r="76778" spans="41:43" x14ac:dyDescent="0.3">
      <c r="AO76778" s="9"/>
      <c r="AP76778" s="9"/>
      <c r="AQ76778" s="9"/>
    </row>
    <row r="76779" spans="41:43" x14ac:dyDescent="0.3">
      <c r="AO76779" s="9"/>
      <c r="AP76779" s="9"/>
      <c r="AQ76779" s="9"/>
    </row>
    <row r="76780" spans="41:43" x14ac:dyDescent="0.3">
      <c r="AO76780" s="9"/>
      <c r="AP76780" s="9"/>
      <c r="AQ76780" s="9"/>
    </row>
    <row r="76781" spans="41:43" x14ac:dyDescent="0.3">
      <c r="AO76781" s="9"/>
      <c r="AP76781" s="9"/>
      <c r="AQ76781" s="9"/>
    </row>
    <row r="76782" spans="41:43" x14ac:dyDescent="0.3">
      <c r="AO76782" s="9"/>
      <c r="AP76782" s="9"/>
      <c r="AQ76782" s="9"/>
    </row>
    <row r="76783" spans="41:43" x14ac:dyDescent="0.3">
      <c r="AO76783" s="9"/>
      <c r="AP76783" s="9"/>
      <c r="AQ76783" s="9"/>
    </row>
    <row r="76784" spans="41:43" x14ac:dyDescent="0.3">
      <c r="AO76784" s="9"/>
      <c r="AP76784" s="9"/>
      <c r="AQ76784" s="9"/>
    </row>
    <row r="76785" spans="41:43" x14ac:dyDescent="0.3">
      <c r="AO76785" s="9"/>
      <c r="AP76785" s="9"/>
      <c r="AQ76785" s="9"/>
    </row>
    <row r="76786" spans="41:43" x14ac:dyDescent="0.3">
      <c r="AO76786" s="9"/>
      <c r="AP76786" s="9"/>
      <c r="AQ76786" s="9"/>
    </row>
    <row r="76787" spans="41:43" x14ac:dyDescent="0.3">
      <c r="AO76787" s="9"/>
      <c r="AP76787" s="9"/>
      <c r="AQ76787" s="9"/>
    </row>
    <row r="76788" spans="41:43" x14ac:dyDescent="0.3">
      <c r="AO76788" s="9"/>
      <c r="AP76788" s="9"/>
      <c r="AQ76788" s="9"/>
    </row>
    <row r="76789" spans="41:43" x14ac:dyDescent="0.3">
      <c r="AO76789" s="9"/>
      <c r="AP76789" s="9"/>
      <c r="AQ76789" s="9"/>
    </row>
    <row r="76790" spans="41:43" x14ac:dyDescent="0.3">
      <c r="AO76790" s="9"/>
      <c r="AP76790" s="9"/>
      <c r="AQ76790" s="9"/>
    </row>
    <row r="76791" spans="41:43" x14ac:dyDescent="0.3">
      <c r="AO76791" s="9"/>
      <c r="AP76791" s="9"/>
      <c r="AQ76791" s="9"/>
    </row>
    <row r="76792" spans="41:43" x14ac:dyDescent="0.3">
      <c r="AO76792" s="9"/>
      <c r="AP76792" s="9"/>
      <c r="AQ76792" s="9"/>
    </row>
    <row r="76793" spans="41:43" x14ac:dyDescent="0.3">
      <c r="AO76793" s="9"/>
      <c r="AP76793" s="9"/>
      <c r="AQ76793" s="9"/>
    </row>
    <row r="76794" spans="41:43" x14ac:dyDescent="0.3">
      <c r="AO76794" s="9"/>
      <c r="AP76794" s="9"/>
      <c r="AQ76794" s="9"/>
    </row>
    <row r="76795" spans="41:43" x14ac:dyDescent="0.3">
      <c r="AO76795" s="9"/>
      <c r="AP76795" s="9"/>
      <c r="AQ76795" s="9"/>
    </row>
    <row r="76796" spans="41:43" x14ac:dyDescent="0.3">
      <c r="AO76796" s="9"/>
      <c r="AP76796" s="9"/>
      <c r="AQ76796" s="9"/>
    </row>
    <row r="76797" spans="41:43" x14ac:dyDescent="0.3">
      <c r="AO76797" s="9"/>
      <c r="AP76797" s="9"/>
      <c r="AQ76797" s="9"/>
    </row>
    <row r="76798" spans="41:43" x14ac:dyDescent="0.3">
      <c r="AO76798" s="9"/>
      <c r="AP76798" s="9"/>
      <c r="AQ76798" s="9"/>
    </row>
    <row r="76799" spans="41:43" x14ac:dyDescent="0.3">
      <c r="AO76799" s="9"/>
      <c r="AP76799" s="9"/>
      <c r="AQ76799" s="9"/>
    </row>
    <row r="76800" spans="41:43" x14ac:dyDescent="0.3">
      <c r="AO76800" s="9"/>
      <c r="AP76800" s="9"/>
      <c r="AQ76800" s="9"/>
    </row>
    <row r="76801" spans="41:43" x14ac:dyDescent="0.3">
      <c r="AO76801" s="9"/>
      <c r="AP76801" s="9"/>
      <c r="AQ76801" s="9"/>
    </row>
    <row r="76802" spans="41:43" x14ac:dyDescent="0.3">
      <c r="AO76802" s="9"/>
      <c r="AP76802" s="9"/>
      <c r="AQ76802" s="9"/>
    </row>
    <row r="76803" spans="41:43" x14ac:dyDescent="0.3">
      <c r="AO76803" s="9"/>
      <c r="AP76803" s="9"/>
      <c r="AQ76803" s="9"/>
    </row>
    <row r="76804" spans="41:43" x14ac:dyDescent="0.3">
      <c r="AO76804" s="9"/>
      <c r="AP76804" s="9"/>
      <c r="AQ76804" s="9"/>
    </row>
    <row r="76805" spans="41:43" x14ac:dyDescent="0.3">
      <c r="AO76805" s="9"/>
      <c r="AP76805" s="9"/>
      <c r="AQ76805" s="9"/>
    </row>
    <row r="76806" spans="41:43" x14ac:dyDescent="0.3">
      <c r="AO76806" s="9"/>
      <c r="AP76806" s="9"/>
      <c r="AQ76806" s="9"/>
    </row>
    <row r="76807" spans="41:43" x14ac:dyDescent="0.3">
      <c r="AO76807" s="9"/>
      <c r="AP76807" s="9"/>
      <c r="AQ76807" s="9"/>
    </row>
    <row r="76808" spans="41:43" x14ac:dyDescent="0.3">
      <c r="AO76808" s="9"/>
      <c r="AP76808" s="9"/>
      <c r="AQ76808" s="9"/>
    </row>
    <row r="76809" spans="41:43" x14ac:dyDescent="0.3">
      <c r="AO76809" s="9"/>
      <c r="AP76809" s="9"/>
      <c r="AQ76809" s="9"/>
    </row>
    <row r="76810" spans="41:43" x14ac:dyDescent="0.3">
      <c r="AO76810" s="9"/>
      <c r="AP76810" s="9"/>
      <c r="AQ76810" s="9"/>
    </row>
    <row r="76811" spans="41:43" x14ac:dyDescent="0.3">
      <c r="AO76811" s="9"/>
      <c r="AP76811" s="9"/>
      <c r="AQ76811" s="9"/>
    </row>
    <row r="76812" spans="41:43" x14ac:dyDescent="0.3">
      <c r="AO76812" s="9"/>
      <c r="AP76812" s="9"/>
      <c r="AQ76812" s="9"/>
    </row>
    <row r="76813" spans="41:43" x14ac:dyDescent="0.3">
      <c r="AO76813" s="9"/>
      <c r="AP76813" s="9"/>
      <c r="AQ76813" s="9"/>
    </row>
    <row r="76814" spans="41:43" x14ac:dyDescent="0.3">
      <c r="AO76814" s="9"/>
      <c r="AP76814" s="9"/>
      <c r="AQ76814" s="9"/>
    </row>
    <row r="76815" spans="41:43" x14ac:dyDescent="0.3">
      <c r="AO76815" s="9"/>
      <c r="AP76815" s="9"/>
      <c r="AQ76815" s="9"/>
    </row>
    <row r="76816" spans="41:43" x14ac:dyDescent="0.3">
      <c r="AO76816" s="9"/>
      <c r="AP76816" s="9"/>
      <c r="AQ76816" s="9"/>
    </row>
    <row r="76817" spans="41:43" x14ac:dyDescent="0.3">
      <c r="AO76817" s="9"/>
      <c r="AP76817" s="9"/>
      <c r="AQ76817" s="9"/>
    </row>
    <row r="76818" spans="41:43" x14ac:dyDescent="0.3">
      <c r="AO76818" s="9"/>
      <c r="AP76818" s="9"/>
      <c r="AQ76818" s="9"/>
    </row>
    <row r="76819" spans="41:43" x14ac:dyDescent="0.3">
      <c r="AO76819" s="9"/>
      <c r="AP76819" s="9"/>
      <c r="AQ76819" s="9"/>
    </row>
    <row r="76820" spans="41:43" x14ac:dyDescent="0.3">
      <c r="AO76820" s="9"/>
      <c r="AP76820" s="9"/>
      <c r="AQ76820" s="9"/>
    </row>
    <row r="76821" spans="41:43" x14ac:dyDescent="0.3">
      <c r="AO76821" s="9"/>
      <c r="AP76821" s="9"/>
      <c r="AQ76821" s="9"/>
    </row>
    <row r="76822" spans="41:43" x14ac:dyDescent="0.3">
      <c r="AO76822" s="9"/>
      <c r="AP76822" s="9"/>
      <c r="AQ76822" s="9"/>
    </row>
    <row r="76823" spans="41:43" x14ac:dyDescent="0.3">
      <c r="AO76823" s="9"/>
      <c r="AP76823" s="9"/>
      <c r="AQ76823" s="9"/>
    </row>
    <row r="76824" spans="41:43" x14ac:dyDescent="0.3">
      <c r="AO76824" s="9"/>
      <c r="AP76824" s="9"/>
      <c r="AQ76824" s="9"/>
    </row>
    <row r="76825" spans="41:43" x14ac:dyDescent="0.3">
      <c r="AO76825" s="9"/>
      <c r="AP76825" s="9"/>
      <c r="AQ76825" s="9"/>
    </row>
    <row r="76826" spans="41:43" x14ac:dyDescent="0.3">
      <c r="AO76826" s="9"/>
      <c r="AP76826" s="9"/>
      <c r="AQ76826" s="9"/>
    </row>
    <row r="76827" spans="41:43" x14ac:dyDescent="0.3">
      <c r="AO76827" s="9"/>
      <c r="AP76827" s="9"/>
      <c r="AQ76827" s="9"/>
    </row>
    <row r="76828" spans="41:43" x14ac:dyDescent="0.3">
      <c r="AO76828" s="9"/>
      <c r="AP76828" s="9"/>
      <c r="AQ76828" s="9"/>
    </row>
    <row r="76829" spans="41:43" x14ac:dyDescent="0.3">
      <c r="AO76829" s="9"/>
      <c r="AP76829" s="9"/>
      <c r="AQ76829" s="9"/>
    </row>
    <row r="76830" spans="41:43" x14ac:dyDescent="0.3">
      <c r="AO76830" s="9"/>
      <c r="AP76830" s="9"/>
      <c r="AQ76830" s="9"/>
    </row>
    <row r="76831" spans="41:43" x14ac:dyDescent="0.3">
      <c r="AO76831" s="9"/>
      <c r="AP76831" s="9"/>
      <c r="AQ76831" s="9"/>
    </row>
    <row r="76832" spans="41:43" x14ac:dyDescent="0.3">
      <c r="AO76832" s="9"/>
      <c r="AP76832" s="9"/>
      <c r="AQ76832" s="9"/>
    </row>
    <row r="76833" spans="41:43" x14ac:dyDescent="0.3">
      <c r="AO76833" s="9"/>
      <c r="AP76833" s="9"/>
      <c r="AQ76833" s="9"/>
    </row>
    <row r="76834" spans="41:43" x14ac:dyDescent="0.3">
      <c r="AO76834" s="9"/>
      <c r="AP76834" s="9"/>
      <c r="AQ76834" s="9"/>
    </row>
    <row r="76835" spans="41:43" x14ac:dyDescent="0.3">
      <c r="AO76835" s="9"/>
      <c r="AP76835" s="9"/>
      <c r="AQ76835" s="9"/>
    </row>
    <row r="76836" spans="41:43" x14ac:dyDescent="0.3">
      <c r="AO76836" s="9"/>
      <c r="AP76836" s="9"/>
      <c r="AQ76836" s="9"/>
    </row>
    <row r="76837" spans="41:43" x14ac:dyDescent="0.3">
      <c r="AO76837" s="9"/>
      <c r="AP76837" s="9"/>
      <c r="AQ76837" s="9"/>
    </row>
    <row r="76838" spans="41:43" x14ac:dyDescent="0.3">
      <c r="AO76838" s="9"/>
      <c r="AP76838" s="9"/>
      <c r="AQ76838" s="9"/>
    </row>
    <row r="76839" spans="41:43" x14ac:dyDescent="0.3">
      <c r="AO76839" s="9"/>
      <c r="AP76839" s="9"/>
      <c r="AQ76839" s="9"/>
    </row>
    <row r="76840" spans="41:43" x14ac:dyDescent="0.3">
      <c r="AO76840" s="9"/>
      <c r="AP76840" s="9"/>
      <c r="AQ76840" s="9"/>
    </row>
    <row r="76841" spans="41:43" x14ac:dyDescent="0.3">
      <c r="AO76841" s="9"/>
      <c r="AP76841" s="9"/>
      <c r="AQ76841" s="9"/>
    </row>
    <row r="76842" spans="41:43" x14ac:dyDescent="0.3">
      <c r="AO76842" s="9"/>
      <c r="AP76842" s="9"/>
      <c r="AQ76842" s="9"/>
    </row>
    <row r="76843" spans="41:43" x14ac:dyDescent="0.3">
      <c r="AO76843" s="9"/>
      <c r="AP76843" s="9"/>
      <c r="AQ76843" s="9"/>
    </row>
    <row r="76844" spans="41:43" x14ac:dyDescent="0.3">
      <c r="AO76844" s="9"/>
      <c r="AP76844" s="9"/>
      <c r="AQ76844" s="9"/>
    </row>
    <row r="76845" spans="41:43" x14ac:dyDescent="0.3">
      <c r="AO76845" s="9"/>
      <c r="AP76845" s="9"/>
      <c r="AQ76845" s="9"/>
    </row>
    <row r="76846" spans="41:43" x14ac:dyDescent="0.3">
      <c r="AO76846" s="9"/>
      <c r="AP76846" s="9"/>
      <c r="AQ76846" s="9"/>
    </row>
    <row r="76847" spans="41:43" x14ac:dyDescent="0.3">
      <c r="AO76847" s="9"/>
      <c r="AP76847" s="9"/>
      <c r="AQ76847" s="9"/>
    </row>
    <row r="76848" spans="41:43" x14ac:dyDescent="0.3">
      <c r="AO76848" s="9"/>
      <c r="AP76848" s="9"/>
      <c r="AQ76848" s="9"/>
    </row>
    <row r="76849" spans="41:43" x14ac:dyDescent="0.3">
      <c r="AO76849" s="9"/>
      <c r="AP76849" s="9"/>
      <c r="AQ76849" s="9"/>
    </row>
    <row r="76850" spans="41:43" x14ac:dyDescent="0.3">
      <c r="AO76850" s="9"/>
      <c r="AP76850" s="9"/>
      <c r="AQ76850" s="9"/>
    </row>
    <row r="76851" spans="41:43" x14ac:dyDescent="0.3">
      <c r="AO76851" s="9"/>
      <c r="AP76851" s="9"/>
      <c r="AQ76851" s="9"/>
    </row>
    <row r="76852" spans="41:43" x14ac:dyDescent="0.3">
      <c r="AO76852" s="9"/>
      <c r="AP76852" s="9"/>
      <c r="AQ76852" s="9"/>
    </row>
    <row r="76853" spans="41:43" x14ac:dyDescent="0.3">
      <c r="AO76853" s="9"/>
      <c r="AP76853" s="9"/>
      <c r="AQ76853" s="9"/>
    </row>
    <row r="76854" spans="41:43" x14ac:dyDescent="0.3">
      <c r="AO76854" s="9"/>
      <c r="AP76854" s="9"/>
      <c r="AQ76854" s="9"/>
    </row>
    <row r="76855" spans="41:43" x14ac:dyDescent="0.3">
      <c r="AO76855" s="9"/>
      <c r="AP76855" s="9"/>
      <c r="AQ76855" s="9"/>
    </row>
    <row r="76856" spans="41:43" x14ac:dyDescent="0.3">
      <c r="AO76856" s="9"/>
      <c r="AP76856" s="9"/>
      <c r="AQ76856" s="9"/>
    </row>
    <row r="76857" spans="41:43" x14ac:dyDescent="0.3">
      <c r="AO76857" s="9"/>
      <c r="AP76857" s="9"/>
      <c r="AQ76857" s="9"/>
    </row>
    <row r="76858" spans="41:43" x14ac:dyDescent="0.3">
      <c r="AO76858" s="9"/>
      <c r="AP76858" s="9"/>
      <c r="AQ76858" s="9"/>
    </row>
    <row r="76859" spans="41:43" x14ac:dyDescent="0.3">
      <c r="AO76859" s="9"/>
      <c r="AP76859" s="9"/>
      <c r="AQ76859" s="9"/>
    </row>
    <row r="76860" spans="41:43" x14ac:dyDescent="0.3">
      <c r="AO76860" s="9"/>
      <c r="AP76860" s="9"/>
      <c r="AQ76860" s="9"/>
    </row>
    <row r="76861" spans="41:43" x14ac:dyDescent="0.3">
      <c r="AO76861" s="9"/>
      <c r="AP76861" s="9"/>
      <c r="AQ76861" s="9"/>
    </row>
    <row r="76862" spans="41:43" x14ac:dyDescent="0.3">
      <c r="AO76862" s="9"/>
      <c r="AP76862" s="9"/>
      <c r="AQ76862" s="9"/>
    </row>
    <row r="76863" spans="41:43" x14ac:dyDescent="0.3">
      <c r="AO76863" s="9"/>
      <c r="AP76863" s="9"/>
      <c r="AQ76863" s="9"/>
    </row>
    <row r="76864" spans="41:43" x14ac:dyDescent="0.3">
      <c r="AO76864" s="9"/>
      <c r="AP76864" s="9"/>
      <c r="AQ76864" s="9"/>
    </row>
    <row r="76865" spans="41:43" x14ac:dyDescent="0.3">
      <c r="AO76865" s="9"/>
      <c r="AP76865" s="9"/>
      <c r="AQ76865" s="9"/>
    </row>
    <row r="76866" spans="41:43" x14ac:dyDescent="0.3">
      <c r="AO76866" s="9"/>
      <c r="AP76866" s="9"/>
      <c r="AQ76866" s="9"/>
    </row>
    <row r="76867" spans="41:43" x14ac:dyDescent="0.3">
      <c r="AO76867" s="9"/>
      <c r="AP76867" s="9"/>
      <c r="AQ76867" s="9"/>
    </row>
    <row r="76868" spans="41:43" x14ac:dyDescent="0.3">
      <c r="AO76868" s="9"/>
      <c r="AP76868" s="9"/>
      <c r="AQ76868" s="9"/>
    </row>
    <row r="76869" spans="41:43" x14ac:dyDescent="0.3">
      <c r="AO76869" s="9"/>
      <c r="AP76869" s="9"/>
      <c r="AQ76869" s="9"/>
    </row>
    <row r="76870" spans="41:43" x14ac:dyDescent="0.3">
      <c r="AO76870" s="9"/>
      <c r="AP76870" s="9"/>
      <c r="AQ76870" s="9"/>
    </row>
    <row r="76871" spans="41:43" x14ac:dyDescent="0.3">
      <c r="AO76871" s="9"/>
      <c r="AP76871" s="9"/>
      <c r="AQ76871" s="9"/>
    </row>
    <row r="76872" spans="41:43" x14ac:dyDescent="0.3">
      <c r="AO76872" s="9"/>
      <c r="AP76872" s="9"/>
      <c r="AQ76872" s="9"/>
    </row>
    <row r="76873" spans="41:43" x14ac:dyDescent="0.3">
      <c r="AO76873" s="9"/>
      <c r="AP76873" s="9"/>
      <c r="AQ76873" s="9"/>
    </row>
    <row r="76874" spans="41:43" x14ac:dyDescent="0.3">
      <c r="AO76874" s="9"/>
      <c r="AP76874" s="9"/>
      <c r="AQ76874" s="9"/>
    </row>
    <row r="76875" spans="41:43" x14ac:dyDescent="0.3">
      <c r="AO76875" s="9"/>
      <c r="AP76875" s="9"/>
      <c r="AQ76875" s="9"/>
    </row>
    <row r="76876" spans="41:43" x14ac:dyDescent="0.3">
      <c r="AO76876" s="9"/>
      <c r="AP76876" s="9"/>
      <c r="AQ76876" s="9"/>
    </row>
    <row r="76877" spans="41:43" x14ac:dyDescent="0.3">
      <c r="AO76877" s="9"/>
      <c r="AP76877" s="9"/>
      <c r="AQ76877" s="9"/>
    </row>
    <row r="76878" spans="41:43" x14ac:dyDescent="0.3">
      <c r="AO76878" s="9"/>
      <c r="AP76878" s="9"/>
      <c r="AQ76878" s="9"/>
    </row>
    <row r="76879" spans="41:43" x14ac:dyDescent="0.3">
      <c r="AO76879" s="9"/>
      <c r="AP76879" s="9"/>
      <c r="AQ76879" s="9"/>
    </row>
    <row r="76880" spans="41:43" x14ac:dyDescent="0.3">
      <c r="AO76880" s="9"/>
      <c r="AP76880" s="9"/>
      <c r="AQ76880" s="9"/>
    </row>
    <row r="76881" spans="41:43" x14ac:dyDescent="0.3">
      <c r="AO76881" s="9"/>
      <c r="AP76881" s="9"/>
      <c r="AQ76881" s="9"/>
    </row>
    <row r="76882" spans="41:43" x14ac:dyDescent="0.3">
      <c r="AO76882" s="9"/>
      <c r="AP76882" s="9"/>
      <c r="AQ76882" s="9"/>
    </row>
    <row r="76883" spans="41:43" x14ac:dyDescent="0.3">
      <c r="AO76883" s="9"/>
      <c r="AP76883" s="9"/>
      <c r="AQ76883" s="9"/>
    </row>
    <row r="76884" spans="41:43" x14ac:dyDescent="0.3">
      <c r="AO76884" s="9"/>
      <c r="AP76884" s="9"/>
      <c r="AQ76884" s="9"/>
    </row>
    <row r="76885" spans="41:43" x14ac:dyDescent="0.3">
      <c r="AO76885" s="9"/>
      <c r="AP76885" s="9"/>
      <c r="AQ76885" s="9"/>
    </row>
    <row r="76886" spans="41:43" x14ac:dyDescent="0.3">
      <c r="AO76886" s="9"/>
      <c r="AP76886" s="9"/>
      <c r="AQ76886" s="9"/>
    </row>
    <row r="76887" spans="41:43" x14ac:dyDescent="0.3">
      <c r="AO76887" s="9"/>
      <c r="AP76887" s="9"/>
      <c r="AQ76887" s="9"/>
    </row>
    <row r="76888" spans="41:43" x14ac:dyDescent="0.3">
      <c r="AO76888" s="9"/>
      <c r="AP76888" s="9"/>
      <c r="AQ76888" s="9"/>
    </row>
    <row r="76889" spans="41:43" x14ac:dyDescent="0.3">
      <c r="AO76889" s="9"/>
      <c r="AP76889" s="9"/>
      <c r="AQ76889" s="9"/>
    </row>
    <row r="76890" spans="41:43" x14ac:dyDescent="0.3">
      <c r="AO76890" s="9"/>
      <c r="AP76890" s="9"/>
      <c r="AQ76890" s="9"/>
    </row>
    <row r="76891" spans="41:43" x14ac:dyDescent="0.3">
      <c r="AO76891" s="9"/>
      <c r="AP76891" s="9"/>
      <c r="AQ76891" s="9"/>
    </row>
    <row r="76892" spans="41:43" x14ac:dyDescent="0.3">
      <c r="AO76892" s="9"/>
      <c r="AP76892" s="9"/>
      <c r="AQ76892" s="9"/>
    </row>
    <row r="76893" spans="41:43" x14ac:dyDescent="0.3">
      <c r="AO76893" s="9"/>
      <c r="AP76893" s="9"/>
      <c r="AQ76893" s="9"/>
    </row>
    <row r="76894" spans="41:43" x14ac:dyDescent="0.3">
      <c r="AO76894" s="9"/>
      <c r="AP76894" s="9"/>
      <c r="AQ76894" s="9"/>
    </row>
    <row r="76895" spans="41:43" x14ac:dyDescent="0.3">
      <c r="AO76895" s="9"/>
      <c r="AP76895" s="9"/>
      <c r="AQ76895" s="9"/>
    </row>
    <row r="76896" spans="41:43" x14ac:dyDescent="0.3">
      <c r="AO76896" s="9"/>
      <c r="AP76896" s="9"/>
      <c r="AQ76896" s="9"/>
    </row>
    <row r="76897" spans="41:43" x14ac:dyDescent="0.3">
      <c r="AO76897" s="9"/>
      <c r="AP76897" s="9"/>
      <c r="AQ76897" s="9"/>
    </row>
    <row r="76898" spans="41:43" x14ac:dyDescent="0.3">
      <c r="AO76898" s="9"/>
      <c r="AP76898" s="9"/>
      <c r="AQ76898" s="9"/>
    </row>
    <row r="76899" spans="41:43" x14ac:dyDescent="0.3">
      <c r="AO76899" s="9"/>
      <c r="AP76899" s="9"/>
      <c r="AQ76899" s="9"/>
    </row>
    <row r="76900" spans="41:43" x14ac:dyDescent="0.3">
      <c r="AO76900" s="9"/>
      <c r="AP76900" s="9"/>
      <c r="AQ76900" s="9"/>
    </row>
    <row r="76901" spans="41:43" x14ac:dyDescent="0.3">
      <c r="AO76901" s="9"/>
      <c r="AP76901" s="9"/>
      <c r="AQ76901" s="9"/>
    </row>
    <row r="76902" spans="41:43" x14ac:dyDescent="0.3">
      <c r="AO76902" s="9"/>
      <c r="AP76902" s="9"/>
      <c r="AQ76902" s="9"/>
    </row>
    <row r="76903" spans="41:43" x14ac:dyDescent="0.3">
      <c r="AO76903" s="9"/>
      <c r="AP76903" s="9"/>
      <c r="AQ76903" s="9"/>
    </row>
    <row r="76904" spans="41:43" x14ac:dyDescent="0.3">
      <c r="AO76904" s="9"/>
      <c r="AP76904" s="9"/>
      <c r="AQ76904" s="9"/>
    </row>
    <row r="76905" spans="41:43" x14ac:dyDescent="0.3">
      <c r="AO76905" s="9"/>
      <c r="AP76905" s="9"/>
      <c r="AQ76905" s="9"/>
    </row>
    <row r="76906" spans="41:43" x14ac:dyDescent="0.3">
      <c r="AO76906" s="9"/>
      <c r="AP76906" s="9"/>
      <c r="AQ76906" s="9"/>
    </row>
    <row r="76907" spans="41:43" x14ac:dyDescent="0.3">
      <c r="AO76907" s="9"/>
      <c r="AP76907" s="9"/>
      <c r="AQ76907" s="9"/>
    </row>
    <row r="76908" spans="41:43" x14ac:dyDescent="0.3">
      <c r="AO76908" s="9"/>
      <c r="AP76908" s="9"/>
      <c r="AQ76908" s="9"/>
    </row>
    <row r="76909" spans="41:43" x14ac:dyDescent="0.3">
      <c r="AO76909" s="9"/>
      <c r="AP76909" s="9"/>
      <c r="AQ76909" s="9"/>
    </row>
    <row r="76910" spans="41:43" x14ac:dyDescent="0.3">
      <c r="AO76910" s="9"/>
      <c r="AP76910" s="9"/>
      <c r="AQ76910" s="9"/>
    </row>
    <row r="76911" spans="41:43" x14ac:dyDescent="0.3">
      <c r="AO76911" s="9"/>
      <c r="AP76911" s="9"/>
      <c r="AQ76911" s="9"/>
    </row>
    <row r="76912" spans="41:43" x14ac:dyDescent="0.3">
      <c r="AO76912" s="9"/>
      <c r="AP76912" s="9"/>
      <c r="AQ76912" s="9"/>
    </row>
    <row r="76913" spans="41:43" x14ac:dyDescent="0.3">
      <c r="AO76913" s="9"/>
      <c r="AP76913" s="9"/>
      <c r="AQ76913" s="9"/>
    </row>
    <row r="76914" spans="41:43" x14ac:dyDescent="0.3">
      <c r="AO76914" s="9"/>
      <c r="AP76914" s="9"/>
      <c r="AQ76914" s="9"/>
    </row>
    <row r="76915" spans="41:43" x14ac:dyDescent="0.3">
      <c r="AO76915" s="9"/>
      <c r="AP76915" s="9"/>
      <c r="AQ76915" s="9"/>
    </row>
    <row r="76916" spans="41:43" x14ac:dyDescent="0.3">
      <c r="AO76916" s="9"/>
      <c r="AP76916" s="9"/>
      <c r="AQ76916" s="9"/>
    </row>
    <row r="76917" spans="41:43" x14ac:dyDescent="0.3">
      <c r="AO76917" s="9"/>
      <c r="AP76917" s="9"/>
      <c r="AQ76917" s="9"/>
    </row>
    <row r="76918" spans="41:43" x14ac:dyDescent="0.3">
      <c r="AO76918" s="9"/>
      <c r="AP76918" s="9"/>
      <c r="AQ76918" s="9"/>
    </row>
    <row r="76919" spans="41:43" x14ac:dyDescent="0.3">
      <c r="AO76919" s="9"/>
      <c r="AP76919" s="9"/>
      <c r="AQ76919" s="9"/>
    </row>
    <row r="76920" spans="41:43" x14ac:dyDescent="0.3">
      <c r="AO76920" s="9"/>
      <c r="AP76920" s="9"/>
      <c r="AQ76920" s="9"/>
    </row>
    <row r="76921" spans="41:43" x14ac:dyDescent="0.3">
      <c r="AO76921" s="9"/>
      <c r="AP76921" s="9"/>
      <c r="AQ76921" s="9"/>
    </row>
    <row r="76922" spans="41:43" x14ac:dyDescent="0.3">
      <c r="AO76922" s="9"/>
      <c r="AP76922" s="9"/>
      <c r="AQ76922" s="9"/>
    </row>
    <row r="76923" spans="41:43" x14ac:dyDescent="0.3">
      <c r="AO76923" s="9"/>
      <c r="AP76923" s="9"/>
      <c r="AQ76923" s="9"/>
    </row>
    <row r="76924" spans="41:43" x14ac:dyDescent="0.3">
      <c r="AO76924" s="9"/>
      <c r="AP76924" s="9"/>
      <c r="AQ76924" s="9"/>
    </row>
    <row r="76925" spans="41:43" x14ac:dyDescent="0.3">
      <c r="AO76925" s="9"/>
      <c r="AP76925" s="9"/>
      <c r="AQ76925" s="9"/>
    </row>
    <row r="76926" spans="41:43" x14ac:dyDescent="0.3">
      <c r="AO76926" s="9"/>
      <c r="AP76926" s="9"/>
      <c r="AQ76926" s="9"/>
    </row>
    <row r="76927" spans="41:43" x14ac:dyDescent="0.3">
      <c r="AO76927" s="9"/>
      <c r="AP76927" s="9"/>
      <c r="AQ76927" s="9"/>
    </row>
    <row r="76928" spans="41:43" x14ac:dyDescent="0.3">
      <c r="AO76928" s="9"/>
      <c r="AP76928" s="9"/>
      <c r="AQ76928" s="9"/>
    </row>
    <row r="76929" spans="41:43" x14ac:dyDescent="0.3">
      <c r="AO76929" s="9"/>
      <c r="AP76929" s="9"/>
      <c r="AQ76929" s="9"/>
    </row>
    <row r="76930" spans="41:43" x14ac:dyDescent="0.3">
      <c r="AO76930" s="9"/>
      <c r="AP76930" s="9"/>
      <c r="AQ76930" s="9"/>
    </row>
    <row r="76931" spans="41:43" x14ac:dyDescent="0.3">
      <c r="AO76931" s="9"/>
      <c r="AP76931" s="9"/>
      <c r="AQ76931" s="9"/>
    </row>
    <row r="76932" spans="41:43" x14ac:dyDescent="0.3">
      <c r="AO76932" s="9"/>
      <c r="AP76932" s="9"/>
      <c r="AQ76932" s="9"/>
    </row>
    <row r="76933" spans="41:43" x14ac:dyDescent="0.3">
      <c r="AO76933" s="9"/>
      <c r="AP76933" s="9"/>
      <c r="AQ76933" s="9"/>
    </row>
    <row r="76934" spans="41:43" x14ac:dyDescent="0.3">
      <c r="AO76934" s="9"/>
      <c r="AP76934" s="9"/>
      <c r="AQ76934" s="9"/>
    </row>
    <row r="76935" spans="41:43" x14ac:dyDescent="0.3">
      <c r="AO76935" s="9"/>
      <c r="AP76935" s="9"/>
      <c r="AQ76935" s="9"/>
    </row>
    <row r="76936" spans="41:43" x14ac:dyDescent="0.3">
      <c r="AO76936" s="9"/>
      <c r="AP76936" s="9"/>
      <c r="AQ76936" s="9"/>
    </row>
    <row r="76937" spans="41:43" x14ac:dyDescent="0.3">
      <c r="AO76937" s="9"/>
      <c r="AP76937" s="9"/>
      <c r="AQ76937" s="9"/>
    </row>
    <row r="76938" spans="41:43" x14ac:dyDescent="0.3">
      <c r="AO76938" s="9"/>
      <c r="AP76938" s="9"/>
      <c r="AQ76938" s="9"/>
    </row>
    <row r="76939" spans="41:43" x14ac:dyDescent="0.3">
      <c r="AO76939" s="9"/>
      <c r="AP76939" s="9"/>
      <c r="AQ76939" s="9"/>
    </row>
    <row r="76940" spans="41:43" x14ac:dyDescent="0.3">
      <c r="AO76940" s="9"/>
      <c r="AP76940" s="9"/>
      <c r="AQ76940" s="9"/>
    </row>
    <row r="76941" spans="41:43" x14ac:dyDescent="0.3">
      <c r="AO76941" s="9"/>
      <c r="AP76941" s="9"/>
      <c r="AQ76941" s="9"/>
    </row>
    <row r="76942" spans="41:43" x14ac:dyDescent="0.3">
      <c r="AO76942" s="9"/>
      <c r="AP76942" s="9"/>
      <c r="AQ76942" s="9"/>
    </row>
    <row r="76943" spans="41:43" x14ac:dyDescent="0.3">
      <c r="AO76943" s="9"/>
      <c r="AP76943" s="9"/>
      <c r="AQ76943" s="9"/>
    </row>
    <row r="76944" spans="41:43" x14ac:dyDescent="0.3">
      <c r="AO76944" s="9"/>
      <c r="AP76944" s="9"/>
      <c r="AQ76944" s="9"/>
    </row>
    <row r="76945" spans="41:43" x14ac:dyDescent="0.3">
      <c r="AO76945" s="9"/>
      <c r="AP76945" s="9"/>
      <c r="AQ76945" s="9"/>
    </row>
    <row r="76946" spans="41:43" x14ac:dyDescent="0.3">
      <c r="AO76946" s="9"/>
      <c r="AP76946" s="9"/>
      <c r="AQ76946" s="9"/>
    </row>
    <row r="76947" spans="41:43" x14ac:dyDescent="0.3">
      <c r="AO76947" s="9"/>
      <c r="AP76947" s="9"/>
      <c r="AQ76947" s="9"/>
    </row>
    <row r="76948" spans="41:43" x14ac:dyDescent="0.3">
      <c r="AO76948" s="9"/>
      <c r="AP76948" s="9"/>
      <c r="AQ76948" s="9"/>
    </row>
    <row r="76949" spans="41:43" x14ac:dyDescent="0.3">
      <c r="AO76949" s="9"/>
      <c r="AP76949" s="9"/>
      <c r="AQ76949" s="9"/>
    </row>
    <row r="76950" spans="41:43" x14ac:dyDescent="0.3">
      <c r="AO76950" s="9"/>
      <c r="AP76950" s="9"/>
      <c r="AQ76950" s="9"/>
    </row>
    <row r="76951" spans="41:43" x14ac:dyDescent="0.3">
      <c r="AO76951" s="9"/>
      <c r="AP76951" s="9"/>
      <c r="AQ76951" s="9"/>
    </row>
    <row r="76952" spans="41:43" x14ac:dyDescent="0.3">
      <c r="AO76952" s="9"/>
      <c r="AP76952" s="9"/>
      <c r="AQ76952" s="9"/>
    </row>
    <row r="76953" spans="41:43" x14ac:dyDescent="0.3">
      <c r="AO76953" s="9"/>
      <c r="AP76953" s="9"/>
      <c r="AQ76953" s="9"/>
    </row>
    <row r="76954" spans="41:43" x14ac:dyDescent="0.3">
      <c r="AO76954" s="9"/>
      <c r="AP76954" s="9"/>
      <c r="AQ76954" s="9"/>
    </row>
    <row r="76955" spans="41:43" x14ac:dyDescent="0.3">
      <c r="AO76955" s="9"/>
      <c r="AP76955" s="9"/>
      <c r="AQ76955" s="9"/>
    </row>
    <row r="76956" spans="41:43" x14ac:dyDescent="0.3">
      <c r="AO76956" s="9"/>
      <c r="AP76956" s="9"/>
      <c r="AQ76956" s="9"/>
    </row>
    <row r="76957" spans="41:43" x14ac:dyDescent="0.3">
      <c r="AO76957" s="9"/>
      <c r="AP76957" s="9"/>
      <c r="AQ76957" s="9"/>
    </row>
    <row r="76958" spans="41:43" x14ac:dyDescent="0.3">
      <c r="AO76958" s="9"/>
      <c r="AP76958" s="9"/>
      <c r="AQ76958" s="9"/>
    </row>
    <row r="76959" spans="41:43" x14ac:dyDescent="0.3">
      <c r="AO76959" s="9"/>
      <c r="AP76959" s="9"/>
      <c r="AQ76959" s="9"/>
    </row>
    <row r="76960" spans="41:43" x14ac:dyDescent="0.3">
      <c r="AO76960" s="9"/>
      <c r="AP76960" s="9"/>
      <c r="AQ76960" s="9"/>
    </row>
    <row r="76961" spans="41:43" x14ac:dyDescent="0.3">
      <c r="AO76961" s="9"/>
      <c r="AP76961" s="9"/>
      <c r="AQ76961" s="9"/>
    </row>
    <row r="76962" spans="41:43" x14ac:dyDescent="0.3">
      <c r="AO76962" s="9"/>
      <c r="AP76962" s="9"/>
      <c r="AQ76962" s="9"/>
    </row>
    <row r="76963" spans="41:43" x14ac:dyDescent="0.3">
      <c r="AO76963" s="9"/>
      <c r="AP76963" s="9"/>
      <c r="AQ76963" s="9"/>
    </row>
    <row r="76964" spans="41:43" x14ac:dyDescent="0.3">
      <c r="AO76964" s="9"/>
      <c r="AP76964" s="9"/>
      <c r="AQ76964" s="9"/>
    </row>
    <row r="76965" spans="41:43" x14ac:dyDescent="0.3">
      <c r="AO76965" s="9"/>
      <c r="AP76965" s="9"/>
      <c r="AQ76965" s="9"/>
    </row>
    <row r="76966" spans="41:43" x14ac:dyDescent="0.3">
      <c r="AO76966" s="9"/>
      <c r="AP76966" s="9"/>
      <c r="AQ76966" s="9"/>
    </row>
    <row r="76967" spans="41:43" x14ac:dyDescent="0.3">
      <c r="AO76967" s="9"/>
      <c r="AP76967" s="9"/>
      <c r="AQ76967" s="9"/>
    </row>
    <row r="76968" spans="41:43" x14ac:dyDescent="0.3">
      <c r="AO76968" s="9"/>
      <c r="AP76968" s="9"/>
      <c r="AQ76968" s="9"/>
    </row>
    <row r="76969" spans="41:43" x14ac:dyDescent="0.3">
      <c r="AO76969" s="9"/>
      <c r="AP76969" s="9"/>
      <c r="AQ76969" s="9"/>
    </row>
    <row r="76970" spans="41:43" x14ac:dyDescent="0.3">
      <c r="AO76970" s="9"/>
      <c r="AP76970" s="9"/>
      <c r="AQ76970" s="9"/>
    </row>
    <row r="76971" spans="41:43" x14ac:dyDescent="0.3">
      <c r="AO76971" s="9"/>
      <c r="AP76971" s="9"/>
      <c r="AQ76971" s="9"/>
    </row>
    <row r="76972" spans="41:43" x14ac:dyDescent="0.3">
      <c r="AO76972" s="9"/>
      <c r="AP76972" s="9"/>
      <c r="AQ76972" s="9"/>
    </row>
    <row r="76973" spans="41:43" x14ac:dyDescent="0.3">
      <c r="AO76973" s="9"/>
      <c r="AP76973" s="9"/>
      <c r="AQ76973" s="9"/>
    </row>
    <row r="76974" spans="41:43" x14ac:dyDescent="0.3">
      <c r="AO76974" s="9"/>
      <c r="AP76974" s="9"/>
      <c r="AQ76974" s="9"/>
    </row>
    <row r="76975" spans="41:43" x14ac:dyDescent="0.3">
      <c r="AO76975" s="9"/>
      <c r="AP76975" s="9"/>
      <c r="AQ76975" s="9"/>
    </row>
    <row r="76976" spans="41:43" x14ac:dyDescent="0.3">
      <c r="AO76976" s="9"/>
      <c r="AP76976" s="9"/>
      <c r="AQ76976" s="9"/>
    </row>
    <row r="76977" spans="41:43" x14ac:dyDescent="0.3">
      <c r="AO76977" s="9"/>
      <c r="AP76977" s="9"/>
      <c r="AQ76977" s="9"/>
    </row>
    <row r="76978" spans="41:43" x14ac:dyDescent="0.3">
      <c r="AO76978" s="9"/>
      <c r="AP76978" s="9"/>
      <c r="AQ76978" s="9"/>
    </row>
    <row r="76979" spans="41:43" x14ac:dyDescent="0.3">
      <c r="AO76979" s="9"/>
      <c r="AP76979" s="9"/>
      <c r="AQ76979" s="9"/>
    </row>
    <row r="76980" spans="41:43" x14ac:dyDescent="0.3">
      <c r="AO76980" s="9"/>
      <c r="AP76980" s="9"/>
      <c r="AQ76980" s="9"/>
    </row>
    <row r="76981" spans="41:43" x14ac:dyDescent="0.3">
      <c r="AO76981" s="9"/>
      <c r="AP76981" s="9"/>
      <c r="AQ76981" s="9"/>
    </row>
    <row r="76982" spans="41:43" x14ac:dyDescent="0.3">
      <c r="AO76982" s="9"/>
      <c r="AP76982" s="9"/>
      <c r="AQ76982" s="9"/>
    </row>
    <row r="76983" spans="41:43" x14ac:dyDescent="0.3">
      <c r="AO76983" s="9"/>
      <c r="AP76983" s="9"/>
      <c r="AQ76983" s="9"/>
    </row>
    <row r="76984" spans="41:43" x14ac:dyDescent="0.3">
      <c r="AO76984" s="9"/>
      <c r="AP76984" s="9"/>
      <c r="AQ76984" s="9"/>
    </row>
    <row r="76985" spans="41:43" x14ac:dyDescent="0.3">
      <c r="AO76985" s="9"/>
      <c r="AP76985" s="9"/>
      <c r="AQ76985" s="9"/>
    </row>
    <row r="76986" spans="41:43" x14ac:dyDescent="0.3">
      <c r="AO76986" s="9"/>
      <c r="AP76986" s="9"/>
      <c r="AQ76986" s="9"/>
    </row>
    <row r="76987" spans="41:43" x14ac:dyDescent="0.3">
      <c r="AO76987" s="9"/>
      <c r="AP76987" s="9"/>
      <c r="AQ76987" s="9"/>
    </row>
    <row r="76988" spans="41:43" x14ac:dyDescent="0.3">
      <c r="AO76988" s="9"/>
      <c r="AP76988" s="9"/>
      <c r="AQ76988" s="9"/>
    </row>
    <row r="76989" spans="41:43" x14ac:dyDescent="0.3">
      <c r="AO76989" s="9"/>
      <c r="AP76989" s="9"/>
      <c r="AQ76989" s="9"/>
    </row>
    <row r="76990" spans="41:43" x14ac:dyDescent="0.3">
      <c r="AO76990" s="9"/>
      <c r="AP76990" s="9"/>
      <c r="AQ76990" s="9"/>
    </row>
    <row r="76991" spans="41:43" x14ac:dyDescent="0.3">
      <c r="AO76991" s="9"/>
      <c r="AP76991" s="9"/>
      <c r="AQ76991" s="9"/>
    </row>
    <row r="76992" spans="41:43" x14ac:dyDescent="0.3">
      <c r="AO76992" s="9"/>
      <c r="AP76992" s="9"/>
      <c r="AQ76992" s="9"/>
    </row>
    <row r="76993" spans="41:43" x14ac:dyDescent="0.3">
      <c r="AO76993" s="9"/>
      <c r="AP76993" s="9"/>
      <c r="AQ76993" s="9"/>
    </row>
    <row r="76994" spans="41:43" x14ac:dyDescent="0.3">
      <c r="AO76994" s="9"/>
      <c r="AP76994" s="9"/>
      <c r="AQ76994" s="9"/>
    </row>
    <row r="76995" spans="41:43" x14ac:dyDescent="0.3">
      <c r="AO76995" s="9"/>
      <c r="AP76995" s="9"/>
      <c r="AQ76995" s="9"/>
    </row>
    <row r="76996" spans="41:43" x14ac:dyDescent="0.3">
      <c r="AO76996" s="9"/>
      <c r="AP76996" s="9"/>
      <c r="AQ76996" s="9"/>
    </row>
    <row r="76997" spans="41:43" x14ac:dyDescent="0.3">
      <c r="AO76997" s="9"/>
      <c r="AP76997" s="9"/>
      <c r="AQ76997" s="9"/>
    </row>
    <row r="76998" spans="41:43" x14ac:dyDescent="0.3">
      <c r="AO76998" s="9"/>
      <c r="AP76998" s="9"/>
      <c r="AQ76998" s="9"/>
    </row>
    <row r="76999" spans="41:43" x14ac:dyDescent="0.3">
      <c r="AO76999" s="9"/>
      <c r="AP76999" s="9"/>
      <c r="AQ76999" s="9"/>
    </row>
    <row r="77000" spans="41:43" x14ac:dyDescent="0.3">
      <c r="AO77000" s="9"/>
      <c r="AP77000" s="9"/>
      <c r="AQ77000" s="9"/>
    </row>
    <row r="77001" spans="41:43" x14ac:dyDescent="0.3">
      <c r="AO77001" s="9"/>
      <c r="AP77001" s="9"/>
      <c r="AQ77001" s="9"/>
    </row>
    <row r="77002" spans="41:43" x14ac:dyDescent="0.3">
      <c r="AO77002" s="9"/>
      <c r="AP77002" s="9"/>
      <c r="AQ77002" s="9"/>
    </row>
    <row r="77003" spans="41:43" x14ac:dyDescent="0.3">
      <c r="AO77003" s="9"/>
      <c r="AP77003" s="9"/>
      <c r="AQ77003" s="9"/>
    </row>
    <row r="77004" spans="41:43" x14ac:dyDescent="0.3">
      <c r="AO77004" s="9"/>
      <c r="AP77004" s="9"/>
      <c r="AQ77004" s="9"/>
    </row>
    <row r="77005" spans="41:43" x14ac:dyDescent="0.3">
      <c r="AO77005" s="9"/>
      <c r="AP77005" s="9"/>
      <c r="AQ77005" s="9"/>
    </row>
    <row r="77006" spans="41:43" x14ac:dyDescent="0.3">
      <c r="AO77006" s="9"/>
      <c r="AP77006" s="9"/>
      <c r="AQ77006" s="9"/>
    </row>
    <row r="77007" spans="41:43" x14ac:dyDescent="0.3">
      <c r="AO77007" s="9"/>
      <c r="AP77007" s="9"/>
      <c r="AQ77007" s="9"/>
    </row>
    <row r="77008" spans="41:43" x14ac:dyDescent="0.3">
      <c r="AO77008" s="9"/>
      <c r="AP77008" s="9"/>
      <c r="AQ77008" s="9"/>
    </row>
    <row r="77009" spans="41:43" x14ac:dyDescent="0.3">
      <c r="AO77009" s="9"/>
      <c r="AP77009" s="9"/>
      <c r="AQ77009" s="9"/>
    </row>
    <row r="77010" spans="41:43" x14ac:dyDescent="0.3">
      <c r="AO77010" s="9"/>
      <c r="AP77010" s="9"/>
      <c r="AQ77010" s="9"/>
    </row>
    <row r="77011" spans="41:43" x14ac:dyDescent="0.3">
      <c r="AO77011" s="9"/>
      <c r="AP77011" s="9"/>
      <c r="AQ77011" s="9"/>
    </row>
    <row r="77012" spans="41:43" x14ac:dyDescent="0.3">
      <c r="AO77012" s="9"/>
      <c r="AP77012" s="9"/>
      <c r="AQ77012" s="9"/>
    </row>
    <row r="77013" spans="41:43" x14ac:dyDescent="0.3">
      <c r="AO77013" s="9"/>
      <c r="AP77013" s="9"/>
      <c r="AQ77013" s="9"/>
    </row>
    <row r="77014" spans="41:43" x14ac:dyDescent="0.3">
      <c r="AO77014" s="9"/>
      <c r="AP77014" s="9"/>
      <c r="AQ77014" s="9"/>
    </row>
    <row r="77015" spans="41:43" x14ac:dyDescent="0.3">
      <c r="AO77015" s="9"/>
      <c r="AP77015" s="9"/>
      <c r="AQ77015" s="9"/>
    </row>
    <row r="77016" spans="41:43" x14ac:dyDescent="0.3">
      <c r="AO77016" s="9"/>
      <c r="AP77016" s="9"/>
      <c r="AQ77016" s="9"/>
    </row>
    <row r="77017" spans="41:43" x14ac:dyDescent="0.3">
      <c r="AO77017" s="9"/>
      <c r="AP77017" s="9"/>
      <c r="AQ77017" s="9"/>
    </row>
    <row r="77018" spans="41:43" x14ac:dyDescent="0.3">
      <c r="AO77018" s="9"/>
      <c r="AP77018" s="9"/>
      <c r="AQ77018" s="9"/>
    </row>
    <row r="77019" spans="41:43" x14ac:dyDescent="0.3">
      <c r="AO77019" s="9"/>
      <c r="AP77019" s="9"/>
      <c r="AQ77019" s="9"/>
    </row>
    <row r="77020" spans="41:43" x14ac:dyDescent="0.3">
      <c r="AO77020" s="9"/>
      <c r="AP77020" s="9"/>
      <c r="AQ77020" s="9"/>
    </row>
    <row r="77021" spans="41:43" x14ac:dyDescent="0.3">
      <c r="AO77021" s="9"/>
      <c r="AP77021" s="9"/>
      <c r="AQ77021" s="9"/>
    </row>
    <row r="77022" spans="41:43" x14ac:dyDescent="0.3">
      <c r="AO77022" s="9"/>
      <c r="AP77022" s="9"/>
      <c r="AQ77022" s="9"/>
    </row>
    <row r="77023" spans="41:43" x14ac:dyDescent="0.3">
      <c r="AO77023" s="9"/>
      <c r="AP77023" s="9"/>
      <c r="AQ77023" s="9"/>
    </row>
    <row r="77024" spans="41:43" x14ac:dyDescent="0.3">
      <c r="AO77024" s="9"/>
      <c r="AP77024" s="9"/>
      <c r="AQ77024" s="9"/>
    </row>
    <row r="77025" spans="41:43" x14ac:dyDescent="0.3">
      <c r="AO77025" s="9"/>
      <c r="AP77025" s="9"/>
      <c r="AQ77025" s="9"/>
    </row>
    <row r="77026" spans="41:43" x14ac:dyDescent="0.3">
      <c r="AO77026" s="9"/>
      <c r="AP77026" s="9"/>
      <c r="AQ77026" s="9"/>
    </row>
    <row r="77027" spans="41:43" x14ac:dyDescent="0.3">
      <c r="AO77027" s="9"/>
      <c r="AP77027" s="9"/>
      <c r="AQ77027" s="9"/>
    </row>
    <row r="77028" spans="41:43" x14ac:dyDescent="0.3">
      <c r="AO77028" s="9"/>
      <c r="AP77028" s="9"/>
      <c r="AQ77028" s="9"/>
    </row>
    <row r="77029" spans="41:43" x14ac:dyDescent="0.3">
      <c r="AO77029" s="9"/>
      <c r="AP77029" s="9"/>
      <c r="AQ77029" s="9"/>
    </row>
    <row r="77030" spans="41:43" x14ac:dyDescent="0.3">
      <c r="AO77030" s="9"/>
      <c r="AP77030" s="9"/>
      <c r="AQ77030" s="9"/>
    </row>
    <row r="77031" spans="41:43" x14ac:dyDescent="0.3">
      <c r="AO77031" s="9"/>
      <c r="AP77031" s="9"/>
      <c r="AQ77031" s="9"/>
    </row>
    <row r="77032" spans="41:43" x14ac:dyDescent="0.3">
      <c r="AO77032" s="9"/>
      <c r="AP77032" s="9"/>
      <c r="AQ77032" s="9"/>
    </row>
    <row r="77033" spans="41:43" x14ac:dyDescent="0.3">
      <c r="AO77033" s="9"/>
      <c r="AP77033" s="9"/>
      <c r="AQ77033" s="9"/>
    </row>
    <row r="77034" spans="41:43" x14ac:dyDescent="0.3">
      <c r="AO77034" s="9"/>
      <c r="AP77034" s="9"/>
      <c r="AQ77034" s="9"/>
    </row>
    <row r="77035" spans="41:43" x14ac:dyDescent="0.3">
      <c r="AO77035" s="9"/>
      <c r="AP77035" s="9"/>
      <c r="AQ77035" s="9"/>
    </row>
    <row r="77036" spans="41:43" x14ac:dyDescent="0.3">
      <c r="AO77036" s="9"/>
      <c r="AP77036" s="9"/>
      <c r="AQ77036" s="9"/>
    </row>
    <row r="77037" spans="41:43" x14ac:dyDescent="0.3">
      <c r="AO77037" s="9"/>
      <c r="AP77037" s="9"/>
      <c r="AQ77037" s="9"/>
    </row>
    <row r="77038" spans="41:43" x14ac:dyDescent="0.3">
      <c r="AO77038" s="9"/>
      <c r="AP77038" s="9"/>
      <c r="AQ77038" s="9"/>
    </row>
    <row r="77039" spans="41:43" x14ac:dyDescent="0.3">
      <c r="AO77039" s="9"/>
      <c r="AP77039" s="9"/>
      <c r="AQ77039" s="9"/>
    </row>
    <row r="77040" spans="41:43" x14ac:dyDescent="0.3">
      <c r="AO77040" s="9"/>
      <c r="AP77040" s="9"/>
      <c r="AQ77040" s="9"/>
    </row>
    <row r="77041" spans="41:43" x14ac:dyDescent="0.3">
      <c r="AO77041" s="9"/>
      <c r="AP77041" s="9"/>
      <c r="AQ77041" s="9"/>
    </row>
    <row r="77042" spans="41:43" x14ac:dyDescent="0.3">
      <c r="AO77042" s="9"/>
      <c r="AP77042" s="9"/>
      <c r="AQ77042" s="9"/>
    </row>
    <row r="77043" spans="41:43" x14ac:dyDescent="0.3">
      <c r="AO77043" s="9"/>
      <c r="AP77043" s="9"/>
      <c r="AQ77043" s="9"/>
    </row>
    <row r="77044" spans="41:43" x14ac:dyDescent="0.3">
      <c r="AO77044" s="9"/>
      <c r="AP77044" s="9"/>
      <c r="AQ77044" s="9"/>
    </row>
    <row r="77045" spans="41:43" x14ac:dyDescent="0.3">
      <c r="AO77045" s="9"/>
      <c r="AP77045" s="9"/>
      <c r="AQ77045" s="9"/>
    </row>
    <row r="77046" spans="41:43" x14ac:dyDescent="0.3">
      <c r="AO77046" s="9"/>
      <c r="AP77046" s="9"/>
      <c r="AQ77046" s="9"/>
    </row>
    <row r="77047" spans="41:43" x14ac:dyDescent="0.3">
      <c r="AO77047" s="9"/>
      <c r="AP77047" s="9"/>
      <c r="AQ77047" s="9"/>
    </row>
    <row r="77048" spans="41:43" x14ac:dyDescent="0.3">
      <c r="AO77048" s="9"/>
      <c r="AP77048" s="9"/>
      <c r="AQ77048" s="9"/>
    </row>
    <row r="77049" spans="41:43" x14ac:dyDescent="0.3">
      <c r="AO77049" s="9"/>
      <c r="AP77049" s="9"/>
      <c r="AQ77049" s="9"/>
    </row>
    <row r="77050" spans="41:43" x14ac:dyDescent="0.3">
      <c r="AO77050" s="9"/>
      <c r="AP77050" s="9"/>
      <c r="AQ77050" s="9"/>
    </row>
    <row r="77051" spans="41:43" x14ac:dyDescent="0.3">
      <c r="AO77051" s="9"/>
      <c r="AP77051" s="9"/>
      <c r="AQ77051" s="9"/>
    </row>
    <row r="77052" spans="41:43" x14ac:dyDescent="0.3">
      <c r="AO77052" s="9"/>
      <c r="AP77052" s="9"/>
      <c r="AQ77052" s="9"/>
    </row>
    <row r="77053" spans="41:43" x14ac:dyDescent="0.3">
      <c r="AO77053" s="9"/>
      <c r="AP77053" s="9"/>
      <c r="AQ77053" s="9"/>
    </row>
    <row r="77054" spans="41:43" x14ac:dyDescent="0.3">
      <c r="AO77054" s="9"/>
      <c r="AP77054" s="9"/>
      <c r="AQ77054" s="9"/>
    </row>
    <row r="77055" spans="41:43" x14ac:dyDescent="0.3">
      <c r="AO77055" s="9"/>
      <c r="AP77055" s="9"/>
      <c r="AQ77055" s="9"/>
    </row>
    <row r="77056" spans="41:43" x14ac:dyDescent="0.3">
      <c r="AO77056" s="9"/>
      <c r="AP77056" s="9"/>
      <c r="AQ77056" s="9"/>
    </row>
    <row r="77057" spans="41:43" x14ac:dyDescent="0.3">
      <c r="AO77057" s="9"/>
      <c r="AP77057" s="9"/>
      <c r="AQ77057" s="9"/>
    </row>
    <row r="77058" spans="41:43" x14ac:dyDescent="0.3">
      <c r="AO77058" s="9"/>
      <c r="AP77058" s="9"/>
      <c r="AQ77058" s="9"/>
    </row>
    <row r="77059" spans="41:43" x14ac:dyDescent="0.3">
      <c r="AO77059" s="9"/>
      <c r="AP77059" s="9"/>
      <c r="AQ77059" s="9"/>
    </row>
    <row r="77060" spans="41:43" x14ac:dyDescent="0.3">
      <c r="AO77060" s="9"/>
      <c r="AP77060" s="9"/>
      <c r="AQ77060" s="9"/>
    </row>
    <row r="77061" spans="41:43" x14ac:dyDescent="0.3">
      <c r="AO77061" s="9"/>
      <c r="AP77061" s="9"/>
      <c r="AQ77061" s="9"/>
    </row>
    <row r="77062" spans="41:43" x14ac:dyDescent="0.3">
      <c r="AO77062" s="9"/>
      <c r="AP77062" s="9"/>
      <c r="AQ77062" s="9"/>
    </row>
    <row r="77063" spans="41:43" x14ac:dyDescent="0.3">
      <c r="AO77063" s="9"/>
      <c r="AP77063" s="9"/>
      <c r="AQ77063" s="9"/>
    </row>
    <row r="77064" spans="41:43" x14ac:dyDescent="0.3">
      <c r="AO77064" s="9"/>
      <c r="AP77064" s="9"/>
      <c r="AQ77064" s="9"/>
    </row>
    <row r="77065" spans="41:43" x14ac:dyDescent="0.3">
      <c r="AO77065" s="9"/>
      <c r="AP77065" s="9"/>
      <c r="AQ77065" s="9"/>
    </row>
    <row r="77066" spans="41:43" x14ac:dyDescent="0.3">
      <c r="AO77066" s="9"/>
      <c r="AP77066" s="9"/>
      <c r="AQ77066" s="9"/>
    </row>
    <row r="77067" spans="41:43" x14ac:dyDescent="0.3">
      <c r="AO77067" s="9"/>
      <c r="AP77067" s="9"/>
      <c r="AQ77067" s="9"/>
    </row>
    <row r="77068" spans="41:43" x14ac:dyDescent="0.3">
      <c r="AO77068" s="9"/>
      <c r="AP77068" s="9"/>
      <c r="AQ77068" s="9"/>
    </row>
    <row r="77069" spans="41:43" x14ac:dyDescent="0.3">
      <c r="AO77069" s="9"/>
      <c r="AP77069" s="9"/>
      <c r="AQ77069" s="9"/>
    </row>
    <row r="77070" spans="41:43" x14ac:dyDescent="0.3">
      <c r="AO77070" s="9"/>
      <c r="AP77070" s="9"/>
      <c r="AQ77070" s="9"/>
    </row>
    <row r="77071" spans="41:43" x14ac:dyDescent="0.3">
      <c r="AO77071" s="9"/>
      <c r="AP77071" s="9"/>
      <c r="AQ77071" s="9"/>
    </row>
    <row r="77072" spans="41:43" x14ac:dyDescent="0.3">
      <c r="AO77072" s="9"/>
      <c r="AP77072" s="9"/>
      <c r="AQ77072" s="9"/>
    </row>
    <row r="77073" spans="41:43" x14ac:dyDescent="0.3">
      <c r="AO77073" s="9"/>
      <c r="AP77073" s="9"/>
      <c r="AQ77073" s="9"/>
    </row>
    <row r="77074" spans="41:43" x14ac:dyDescent="0.3">
      <c r="AO77074" s="9"/>
      <c r="AP77074" s="9"/>
      <c r="AQ77074" s="9"/>
    </row>
    <row r="77075" spans="41:43" x14ac:dyDescent="0.3">
      <c r="AO77075" s="9"/>
      <c r="AP77075" s="9"/>
      <c r="AQ77075" s="9"/>
    </row>
    <row r="77076" spans="41:43" x14ac:dyDescent="0.3">
      <c r="AO77076" s="9"/>
      <c r="AP77076" s="9"/>
      <c r="AQ77076" s="9"/>
    </row>
    <row r="77077" spans="41:43" x14ac:dyDescent="0.3">
      <c r="AO77077" s="9"/>
      <c r="AP77077" s="9"/>
      <c r="AQ77077" s="9"/>
    </row>
    <row r="77078" spans="41:43" x14ac:dyDescent="0.3">
      <c r="AO77078" s="9"/>
      <c r="AP77078" s="9"/>
      <c r="AQ77078" s="9"/>
    </row>
    <row r="77079" spans="41:43" x14ac:dyDescent="0.3">
      <c r="AO77079" s="9"/>
      <c r="AP77079" s="9"/>
      <c r="AQ77079" s="9"/>
    </row>
    <row r="77080" spans="41:43" x14ac:dyDescent="0.3">
      <c r="AO77080" s="9"/>
      <c r="AP77080" s="9"/>
      <c r="AQ77080" s="9"/>
    </row>
    <row r="77081" spans="41:43" x14ac:dyDescent="0.3">
      <c r="AO77081" s="9"/>
      <c r="AP77081" s="9"/>
      <c r="AQ77081" s="9"/>
    </row>
    <row r="77082" spans="41:43" x14ac:dyDescent="0.3">
      <c r="AO77082" s="9"/>
      <c r="AP77082" s="9"/>
      <c r="AQ77082" s="9"/>
    </row>
    <row r="77083" spans="41:43" x14ac:dyDescent="0.3">
      <c r="AO77083" s="9"/>
      <c r="AP77083" s="9"/>
      <c r="AQ77083" s="9"/>
    </row>
    <row r="77084" spans="41:43" x14ac:dyDescent="0.3">
      <c r="AO77084" s="9"/>
      <c r="AP77084" s="9"/>
      <c r="AQ77084" s="9"/>
    </row>
    <row r="77085" spans="41:43" x14ac:dyDescent="0.3">
      <c r="AO77085" s="9"/>
      <c r="AP77085" s="9"/>
      <c r="AQ77085" s="9"/>
    </row>
    <row r="77086" spans="41:43" x14ac:dyDescent="0.3">
      <c r="AO77086" s="9"/>
      <c r="AP77086" s="9"/>
      <c r="AQ77086" s="9"/>
    </row>
    <row r="77087" spans="41:43" x14ac:dyDescent="0.3">
      <c r="AO77087" s="9"/>
      <c r="AP77087" s="9"/>
      <c r="AQ77087" s="9"/>
    </row>
    <row r="77088" spans="41:43" x14ac:dyDescent="0.3">
      <c r="AO77088" s="9"/>
      <c r="AP77088" s="9"/>
      <c r="AQ77088" s="9"/>
    </row>
    <row r="77089" spans="41:43" x14ac:dyDescent="0.3">
      <c r="AO77089" s="9"/>
      <c r="AP77089" s="9"/>
      <c r="AQ77089" s="9"/>
    </row>
    <row r="77090" spans="41:43" x14ac:dyDescent="0.3">
      <c r="AO77090" s="9"/>
      <c r="AP77090" s="9"/>
      <c r="AQ77090" s="9"/>
    </row>
    <row r="77091" spans="41:43" x14ac:dyDescent="0.3">
      <c r="AO77091" s="9"/>
      <c r="AP77091" s="9"/>
      <c r="AQ77091" s="9"/>
    </row>
    <row r="77092" spans="41:43" x14ac:dyDescent="0.3">
      <c r="AO77092" s="9"/>
      <c r="AP77092" s="9"/>
      <c r="AQ77092" s="9"/>
    </row>
    <row r="77093" spans="41:43" x14ac:dyDescent="0.3">
      <c r="AO77093" s="9"/>
      <c r="AP77093" s="9"/>
      <c r="AQ77093" s="9"/>
    </row>
    <row r="77094" spans="41:43" x14ac:dyDescent="0.3">
      <c r="AO77094" s="9"/>
      <c r="AP77094" s="9"/>
      <c r="AQ77094" s="9"/>
    </row>
    <row r="77095" spans="41:43" x14ac:dyDescent="0.3">
      <c r="AO77095" s="9"/>
      <c r="AP77095" s="9"/>
      <c r="AQ77095" s="9"/>
    </row>
    <row r="77096" spans="41:43" x14ac:dyDescent="0.3">
      <c r="AO77096" s="9"/>
      <c r="AP77096" s="9"/>
      <c r="AQ77096" s="9"/>
    </row>
    <row r="77097" spans="41:43" x14ac:dyDescent="0.3">
      <c r="AO77097" s="9"/>
      <c r="AP77097" s="9"/>
      <c r="AQ77097" s="9"/>
    </row>
    <row r="77098" spans="41:43" x14ac:dyDescent="0.3">
      <c r="AO77098" s="9"/>
      <c r="AP77098" s="9"/>
      <c r="AQ77098" s="9"/>
    </row>
    <row r="77099" spans="41:43" x14ac:dyDescent="0.3">
      <c r="AO77099" s="9"/>
      <c r="AP77099" s="9"/>
      <c r="AQ77099" s="9"/>
    </row>
    <row r="77100" spans="41:43" x14ac:dyDescent="0.3">
      <c r="AO77100" s="9"/>
      <c r="AP77100" s="9"/>
      <c r="AQ77100" s="9"/>
    </row>
    <row r="77101" spans="41:43" x14ac:dyDescent="0.3">
      <c r="AO77101" s="9"/>
      <c r="AP77101" s="9"/>
      <c r="AQ77101" s="9"/>
    </row>
    <row r="77102" spans="41:43" x14ac:dyDescent="0.3">
      <c r="AO77102" s="9"/>
      <c r="AP77102" s="9"/>
      <c r="AQ77102" s="9"/>
    </row>
    <row r="77103" spans="41:43" x14ac:dyDescent="0.3">
      <c r="AO77103" s="9"/>
      <c r="AP77103" s="9"/>
      <c r="AQ77103" s="9"/>
    </row>
    <row r="77104" spans="41:43" x14ac:dyDescent="0.3">
      <c r="AO77104" s="9"/>
      <c r="AP77104" s="9"/>
      <c r="AQ77104" s="9"/>
    </row>
    <row r="77105" spans="41:43" x14ac:dyDescent="0.3">
      <c r="AO77105" s="9"/>
      <c r="AP77105" s="9"/>
      <c r="AQ77105" s="9"/>
    </row>
    <row r="77106" spans="41:43" x14ac:dyDescent="0.3">
      <c r="AO77106" s="9"/>
      <c r="AP77106" s="9"/>
      <c r="AQ77106" s="9"/>
    </row>
    <row r="77107" spans="41:43" x14ac:dyDescent="0.3">
      <c r="AO77107" s="9"/>
      <c r="AP77107" s="9"/>
      <c r="AQ77107" s="9"/>
    </row>
    <row r="77108" spans="41:43" x14ac:dyDescent="0.3">
      <c r="AO77108" s="9"/>
      <c r="AP77108" s="9"/>
      <c r="AQ77108" s="9"/>
    </row>
    <row r="77109" spans="41:43" x14ac:dyDescent="0.3">
      <c r="AO77109" s="9"/>
      <c r="AP77109" s="9"/>
      <c r="AQ77109" s="9"/>
    </row>
    <row r="77110" spans="41:43" x14ac:dyDescent="0.3">
      <c r="AO77110" s="9"/>
      <c r="AP77110" s="9"/>
      <c r="AQ77110" s="9"/>
    </row>
    <row r="77111" spans="41:43" x14ac:dyDescent="0.3">
      <c r="AO77111" s="9"/>
      <c r="AP77111" s="9"/>
      <c r="AQ77111" s="9"/>
    </row>
    <row r="77112" spans="41:43" x14ac:dyDescent="0.3">
      <c r="AO77112" s="9"/>
      <c r="AP77112" s="9"/>
      <c r="AQ77112" s="9"/>
    </row>
    <row r="77113" spans="41:43" x14ac:dyDescent="0.3">
      <c r="AO77113" s="9"/>
      <c r="AP77113" s="9"/>
      <c r="AQ77113" s="9"/>
    </row>
    <row r="77114" spans="41:43" x14ac:dyDescent="0.3">
      <c r="AO77114" s="9"/>
      <c r="AP77114" s="9"/>
      <c r="AQ77114" s="9"/>
    </row>
    <row r="77115" spans="41:43" x14ac:dyDescent="0.3">
      <c r="AO77115" s="9"/>
      <c r="AP77115" s="9"/>
      <c r="AQ77115" s="9"/>
    </row>
    <row r="77116" spans="41:43" x14ac:dyDescent="0.3">
      <c r="AO77116" s="9"/>
      <c r="AP77116" s="9"/>
      <c r="AQ77116" s="9"/>
    </row>
    <row r="77117" spans="41:43" x14ac:dyDescent="0.3">
      <c r="AO77117" s="9"/>
      <c r="AP77117" s="9"/>
      <c r="AQ77117" s="9"/>
    </row>
    <row r="77118" spans="41:43" x14ac:dyDescent="0.3">
      <c r="AO77118" s="9"/>
      <c r="AP77118" s="9"/>
      <c r="AQ77118" s="9"/>
    </row>
    <row r="77119" spans="41:43" x14ac:dyDescent="0.3">
      <c r="AO77119" s="9"/>
      <c r="AP77119" s="9"/>
      <c r="AQ77119" s="9"/>
    </row>
    <row r="77120" spans="41:43" x14ac:dyDescent="0.3">
      <c r="AO77120" s="9"/>
      <c r="AP77120" s="9"/>
      <c r="AQ77120" s="9"/>
    </row>
    <row r="77121" spans="41:43" x14ac:dyDescent="0.3">
      <c r="AO77121" s="9"/>
      <c r="AP77121" s="9"/>
      <c r="AQ77121" s="9"/>
    </row>
    <row r="77122" spans="41:43" x14ac:dyDescent="0.3">
      <c r="AO77122" s="9"/>
      <c r="AP77122" s="9"/>
      <c r="AQ77122" s="9"/>
    </row>
    <row r="77123" spans="41:43" x14ac:dyDescent="0.3">
      <c r="AO77123" s="9"/>
      <c r="AP77123" s="9"/>
      <c r="AQ77123" s="9"/>
    </row>
    <row r="77124" spans="41:43" x14ac:dyDescent="0.3">
      <c r="AO77124" s="9"/>
      <c r="AP77124" s="9"/>
      <c r="AQ77124" s="9"/>
    </row>
    <row r="77125" spans="41:43" x14ac:dyDescent="0.3">
      <c r="AO77125" s="9"/>
      <c r="AP77125" s="9"/>
      <c r="AQ77125" s="9"/>
    </row>
    <row r="77126" spans="41:43" x14ac:dyDescent="0.3">
      <c r="AO77126" s="9"/>
      <c r="AP77126" s="9"/>
      <c r="AQ77126" s="9"/>
    </row>
    <row r="77127" spans="41:43" x14ac:dyDescent="0.3">
      <c r="AO77127" s="9"/>
      <c r="AP77127" s="9"/>
      <c r="AQ77127" s="9"/>
    </row>
    <row r="77128" spans="41:43" x14ac:dyDescent="0.3">
      <c r="AO77128" s="9"/>
      <c r="AP77128" s="9"/>
      <c r="AQ77128" s="9"/>
    </row>
    <row r="77129" spans="41:43" x14ac:dyDescent="0.3">
      <c r="AO77129" s="9"/>
      <c r="AP77129" s="9"/>
      <c r="AQ77129" s="9"/>
    </row>
    <row r="77130" spans="41:43" x14ac:dyDescent="0.3">
      <c r="AO77130" s="9"/>
      <c r="AP77130" s="9"/>
      <c r="AQ77130" s="9"/>
    </row>
    <row r="77131" spans="41:43" x14ac:dyDescent="0.3">
      <c r="AO77131" s="9"/>
      <c r="AP77131" s="9"/>
      <c r="AQ77131" s="9"/>
    </row>
    <row r="77132" spans="41:43" x14ac:dyDescent="0.3">
      <c r="AO77132" s="9"/>
      <c r="AP77132" s="9"/>
      <c r="AQ77132" s="9"/>
    </row>
    <row r="77133" spans="41:43" x14ac:dyDescent="0.3">
      <c r="AO77133" s="9"/>
      <c r="AP77133" s="9"/>
      <c r="AQ77133" s="9"/>
    </row>
    <row r="77134" spans="41:43" x14ac:dyDescent="0.3">
      <c r="AO77134" s="9"/>
      <c r="AP77134" s="9"/>
      <c r="AQ77134" s="9"/>
    </row>
    <row r="77135" spans="41:43" x14ac:dyDescent="0.3">
      <c r="AO77135" s="9"/>
      <c r="AP77135" s="9"/>
      <c r="AQ77135" s="9"/>
    </row>
    <row r="77136" spans="41:43" x14ac:dyDescent="0.3">
      <c r="AO77136" s="9"/>
      <c r="AP77136" s="9"/>
      <c r="AQ77136" s="9"/>
    </row>
    <row r="77137" spans="41:43" x14ac:dyDescent="0.3">
      <c r="AO77137" s="9"/>
      <c r="AP77137" s="9"/>
      <c r="AQ77137" s="9"/>
    </row>
    <row r="77138" spans="41:43" x14ac:dyDescent="0.3">
      <c r="AO77138" s="9"/>
      <c r="AP77138" s="9"/>
      <c r="AQ77138" s="9"/>
    </row>
    <row r="77139" spans="41:43" x14ac:dyDescent="0.3">
      <c r="AO77139" s="9"/>
      <c r="AP77139" s="9"/>
      <c r="AQ77139" s="9"/>
    </row>
    <row r="77140" spans="41:43" x14ac:dyDescent="0.3">
      <c r="AO77140" s="9"/>
      <c r="AP77140" s="9"/>
      <c r="AQ77140" s="9"/>
    </row>
    <row r="77141" spans="41:43" x14ac:dyDescent="0.3">
      <c r="AO77141" s="9"/>
      <c r="AP77141" s="9"/>
      <c r="AQ77141" s="9"/>
    </row>
    <row r="77142" spans="41:43" x14ac:dyDescent="0.3">
      <c r="AO77142" s="9"/>
      <c r="AP77142" s="9"/>
      <c r="AQ77142" s="9"/>
    </row>
    <row r="77143" spans="41:43" x14ac:dyDescent="0.3">
      <c r="AO77143" s="9"/>
      <c r="AP77143" s="9"/>
      <c r="AQ77143" s="9"/>
    </row>
    <row r="77144" spans="41:43" x14ac:dyDescent="0.3">
      <c r="AO77144" s="9"/>
      <c r="AP77144" s="9"/>
      <c r="AQ77144" s="9"/>
    </row>
    <row r="77145" spans="41:43" x14ac:dyDescent="0.3">
      <c r="AO77145" s="9"/>
      <c r="AP77145" s="9"/>
      <c r="AQ77145" s="9"/>
    </row>
    <row r="77146" spans="41:43" x14ac:dyDescent="0.3">
      <c r="AO77146" s="9"/>
      <c r="AP77146" s="9"/>
      <c r="AQ77146" s="9"/>
    </row>
    <row r="77147" spans="41:43" x14ac:dyDescent="0.3">
      <c r="AO77147" s="9"/>
      <c r="AP77147" s="9"/>
      <c r="AQ77147" s="9"/>
    </row>
    <row r="77148" spans="41:43" x14ac:dyDescent="0.3">
      <c r="AO77148" s="9"/>
      <c r="AP77148" s="9"/>
      <c r="AQ77148" s="9"/>
    </row>
    <row r="77149" spans="41:43" x14ac:dyDescent="0.3">
      <c r="AO77149" s="9"/>
      <c r="AP77149" s="9"/>
      <c r="AQ77149" s="9"/>
    </row>
    <row r="77150" spans="41:43" x14ac:dyDescent="0.3">
      <c r="AO77150" s="9"/>
      <c r="AP77150" s="9"/>
      <c r="AQ77150" s="9"/>
    </row>
    <row r="77151" spans="41:43" x14ac:dyDescent="0.3">
      <c r="AO77151" s="9"/>
      <c r="AP77151" s="9"/>
      <c r="AQ77151" s="9"/>
    </row>
    <row r="77152" spans="41:43" x14ac:dyDescent="0.3">
      <c r="AO77152" s="9"/>
      <c r="AP77152" s="9"/>
      <c r="AQ77152" s="9"/>
    </row>
    <row r="77153" spans="41:43" x14ac:dyDescent="0.3">
      <c r="AO77153" s="9"/>
      <c r="AP77153" s="9"/>
      <c r="AQ77153" s="9"/>
    </row>
    <row r="77154" spans="41:43" x14ac:dyDescent="0.3">
      <c r="AO77154" s="9"/>
      <c r="AP77154" s="9"/>
      <c r="AQ77154" s="9"/>
    </row>
    <row r="77155" spans="41:43" x14ac:dyDescent="0.3">
      <c r="AO77155" s="9"/>
      <c r="AP77155" s="9"/>
      <c r="AQ77155" s="9"/>
    </row>
    <row r="77156" spans="41:43" x14ac:dyDescent="0.3">
      <c r="AO77156" s="9"/>
      <c r="AP77156" s="9"/>
      <c r="AQ77156" s="9"/>
    </row>
    <row r="77157" spans="41:43" x14ac:dyDescent="0.3">
      <c r="AO77157" s="9"/>
      <c r="AP77157" s="9"/>
      <c r="AQ77157" s="9"/>
    </row>
    <row r="77158" spans="41:43" x14ac:dyDescent="0.3">
      <c r="AO77158" s="9"/>
      <c r="AP77158" s="9"/>
      <c r="AQ77158" s="9"/>
    </row>
    <row r="77159" spans="41:43" x14ac:dyDescent="0.3">
      <c r="AO77159" s="9"/>
      <c r="AP77159" s="9"/>
      <c r="AQ77159" s="9"/>
    </row>
    <row r="77160" spans="41:43" x14ac:dyDescent="0.3">
      <c r="AO77160" s="9"/>
      <c r="AP77160" s="9"/>
      <c r="AQ77160" s="9"/>
    </row>
    <row r="77161" spans="41:43" x14ac:dyDescent="0.3">
      <c r="AO77161" s="9"/>
      <c r="AP77161" s="9"/>
      <c r="AQ77161" s="9"/>
    </row>
    <row r="77162" spans="41:43" x14ac:dyDescent="0.3">
      <c r="AO77162" s="9"/>
      <c r="AP77162" s="9"/>
      <c r="AQ77162" s="9"/>
    </row>
    <row r="77163" spans="41:43" x14ac:dyDescent="0.3">
      <c r="AO77163" s="9"/>
      <c r="AP77163" s="9"/>
      <c r="AQ77163" s="9"/>
    </row>
    <row r="77164" spans="41:43" x14ac:dyDescent="0.3">
      <c r="AO77164" s="9"/>
      <c r="AP77164" s="9"/>
      <c r="AQ77164" s="9"/>
    </row>
    <row r="77165" spans="41:43" x14ac:dyDescent="0.3">
      <c r="AO77165" s="9"/>
      <c r="AP77165" s="9"/>
      <c r="AQ77165" s="9"/>
    </row>
    <row r="77166" spans="41:43" x14ac:dyDescent="0.3">
      <c r="AO77166" s="9"/>
      <c r="AP77166" s="9"/>
      <c r="AQ77166" s="9"/>
    </row>
    <row r="77167" spans="41:43" x14ac:dyDescent="0.3">
      <c r="AO77167" s="9"/>
      <c r="AP77167" s="9"/>
      <c r="AQ77167" s="9"/>
    </row>
    <row r="77168" spans="41:43" x14ac:dyDescent="0.3">
      <c r="AO77168" s="9"/>
      <c r="AP77168" s="9"/>
      <c r="AQ77168" s="9"/>
    </row>
    <row r="77169" spans="41:43" x14ac:dyDescent="0.3">
      <c r="AO77169" s="9"/>
      <c r="AP77169" s="9"/>
      <c r="AQ77169" s="9"/>
    </row>
    <row r="77170" spans="41:43" x14ac:dyDescent="0.3">
      <c r="AO77170" s="9"/>
      <c r="AP77170" s="9"/>
      <c r="AQ77170" s="9"/>
    </row>
    <row r="77171" spans="41:43" x14ac:dyDescent="0.3">
      <c r="AO77171" s="9"/>
      <c r="AP77171" s="9"/>
      <c r="AQ77171" s="9"/>
    </row>
    <row r="77172" spans="41:43" x14ac:dyDescent="0.3">
      <c r="AO77172" s="9"/>
      <c r="AP77172" s="9"/>
      <c r="AQ77172" s="9"/>
    </row>
    <row r="77173" spans="41:43" x14ac:dyDescent="0.3">
      <c r="AO77173" s="9"/>
      <c r="AP77173" s="9"/>
      <c r="AQ77173" s="9"/>
    </row>
    <row r="77174" spans="41:43" x14ac:dyDescent="0.3">
      <c r="AO77174" s="9"/>
      <c r="AP77174" s="9"/>
      <c r="AQ77174" s="9"/>
    </row>
    <row r="77175" spans="41:43" x14ac:dyDescent="0.3">
      <c r="AO77175" s="9"/>
      <c r="AP77175" s="9"/>
      <c r="AQ77175" s="9"/>
    </row>
    <row r="77176" spans="41:43" x14ac:dyDescent="0.3">
      <c r="AO77176" s="9"/>
      <c r="AP77176" s="9"/>
      <c r="AQ77176" s="9"/>
    </row>
    <row r="77177" spans="41:43" x14ac:dyDescent="0.3">
      <c r="AO77177" s="9"/>
      <c r="AP77177" s="9"/>
      <c r="AQ77177" s="9"/>
    </row>
    <row r="77178" spans="41:43" x14ac:dyDescent="0.3">
      <c r="AO77178" s="9"/>
      <c r="AP77178" s="9"/>
      <c r="AQ77178" s="9"/>
    </row>
    <row r="77179" spans="41:43" x14ac:dyDescent="0.3">
      <c r="AO77179" s="9"/>
      <c r="AP77179" s="9"/>
      <c r="AQ77179" s="9"/>
    </row>
    <row r="77180" spans="41:43" x14ac:dyDescent="0.3">
      <c r="AO77180" s="9"/>
      <c r="AP77180" s="9"/>
      <c r="AQ77180" s="9"/>
    </row>
    <row r="77181" spans="41:43" x14ac:dyDescent="0.3">
      <c r="AO77181" s="9"/>
      <c r="AP77181" s="9"/>
      <c r="AQ77181" s="9"/>
    </row>
    <row r="77182" spans="41:43" x14ac:dyDescent="0.3">
      <c r="AO77182" s="9"/>
      <c r="AP77182" s="9"/>
      <c r="AQ77182" s="9"/>
    </row>
    <row r="77183" spans="41:43" x14ac:dyDescent="0.3">
      <c r="AO77183" s="9"/>
      <c r="AP77183" s="9"/>
      <c r="AQ77183" s="9"/>
    </row>
    <row r="77184" spans="41:43" x14ac:dyDescent="0.3">
      <c r="AO77184" s="9"/>
      <c r="AP77184" s="9"/>
      <c r="AQ77184" s="9"/>
    </row>
    <row r="77185" spans="41:43" x14ac:dyDescent="0.3">
      <c r="AO77185" s="9"/>
      <c r="AP77185" s="9"/>
      <c r="AQ77185" s="9"/>
    </row>
    <row r="77186" spans="41:43" x14ac:dyDescent="0.3">
      <c r="AO77186" s="9"/>
      <c r="AP77186" s="9"/>
      <c r="AQ77186" s="9"/>
    </row>
    <row r="77187" spans="41:43" x14ac:dyDescent="0.3">
      <c r="AO77187" s="9"/>
      <c r="AP77187" s="9"/>
      <c r="AQ77187" s="9"/>
    </row>
    <row r="77188" spans="41:43" x14ac:dyDescent="0.3">
      <c r="AO77188" s="9"/>
      <c r="AP77188" s="9"/>
      <c r="AQ77188" s="9"/>
    </row>
    <row r="77189" spans="41:43" x14ac:dyDescent="0.3">
      <c r="AO77189" s="9"/>
      <c r="AP77189" s="9"/>
      <c r="AQ77189" s="9"/>
    </row>
    <row r="77190" spans="41:43" x14ac:dyDescent="0.3">
      <c r="AO77190" s="9"/>
      <c r="AP77190" s="9"/>
      <c r="AQ77190" s="9"/>
    </row>
    <row r="77191" spans="41:43" x14ac:dyDescent="0.3">
      <c r="AO77191" s="9"/>
      <c r="AP77191" s="9"/>
      <c r="AQ77191" s="9"/>
    </row>
    <row r="77192" spans="41:43" x14ac:dyDescent="0.3">
      <c r="AO77192" s="9"/>
      <c r="AP77192" s="9"/>
      <c r="AQ77192" s="9"/>
    </row>
    <row r="77193" spans="41:43" x14ac:dyDescent="0.3">
      <c r="AO77193" s="9"/>
      <c r="AP77193" s="9"/>
      <c r="AQ77193" s="9"/>
    </row>
    <row r="77194" spans="41:43" x14ac:dyDescent="0.3">
      <c r="AO77194" s="9"/>
      <c r="AP77194" s="9"/>
      <c r="AQ77194" s="9"/>
    </row>
    <row r="77195" spans="41:43" x14ac:dyDescent="0.3">
      <c r="AO77195" s="9"/>
      <c r="AP77195" s="9"/>
      <c r="AQ77195" s="9"/>
    </row>
    <row r="77196" spans="41:43" x14ac:dyDescent="0.3">
      <c r="AO77196" s="9"/>
      <c r="AP77196" s="9"/>
      <c r="AQ77196" s="9"/>
    </row>
    <row r="77197" spans="41:43" x14ac:dyDescent="0.3">
      <c r="AO77197" s="9"/>
      <c r="AP77197" s="9"/>
      <c r="AQ77197" s="9"/>
    </row>
    <row r="77198" spans="41:43" x14ac:dyDescent="0.3">
      <c r="AO77198" s="9"/>
      <c r="AP77198" s="9"/>
      <c r="AQ77198" s="9"/>
    </row>
    <row r="77199" spans="41:43" x14ac:dyDescent="0.3">
      <c r="AO77199" s="9"/>
      <c r="AP77199" s="9"/>
      <c r="AQ77199" s="9"/>
    </row>
    <row r="77200" spans="41:43" x14ac:dyDescent="0.3">
      <c r="AO77200" s="9"/>
      <c r="AP77200" s="9"/>
      <c r="AQ77200" s="9"/>
    </row>
    <row r="77201" spans="41:43" x14ac:dyDescent="0.3">
      <c r="AO77201" s="9"/>
      <c r="AP77201" s="9"/>
      <c r="AQ77201" s="9"/>
    </row>
    <row r="77202" spans="41:43" x14ac:dyDescent="0.3">
      <c r="AO77202" s="9"/>
      <c r="AP77202" s="9"/>
      <c r="AQ77202" s="9"/>
    </row>
    <row r="77203" spans="41:43" x14ac:dyDescent="0.3">
      <c r="AO77203" s="9"/>
      <c r="AP77203" s="9"/>
      <c r="AQ77203" s="9"/>
    </row>
    <row r="77204" spans="41:43" x14ac:dyDescent="0.3">
      <c r="AO77204" s="9"/>
      <c r="AP77204" s="9"/>
      <c r="AQ77204" s="9"/>
    </row>
    <row r="77205" spans="41:43" x14ac:dyDescent="0.3">
      <c r="AO77205" s="9"/>
      <c r="AP77205" s="9"/>
      <c r="AQ77205" s="9"/>
    </row>
    <row r="77206" spans="41:43" x14ac:dyDescent="0.3">
      <c r="AO77206" s="9"/>
      <c r="AP77206" s="9"/>
      <c r="AQ77206" s="9"/>
    </row>
    <row r="77207" spans="41:43" x14ac:dyDescent="0.3">
      <c r="AO77207" s="9"/>
      <c r="AP77207" s="9"/>
      <c r="AQ77207" s="9"/>
    </row>
    <row r="77208" spans="41:43" x14ac:dyDescent="0.3">
      <c r="AO77208" s="9"/>
      <c r="AP77208" s="9"/>
      <c r="AQ77208" s="9"/>
    </row>
    <row r="77209" spans="41:43" x14ac:dyDescent="0.3">
      <c r="AO77209" s="9"/>
      <c r="AP77209" s="9"/>
      <c r="AQ77209" s="9"/>
    </row>
    <row r="77210" spans="41:43" x14ac:dyDescent="0.3">
      <c r="AO77210" s="9"/>
      <c r="AP77210" s="9"/>
      <c r="AQ77210" s="9"/>
    </row>
    <row r="77211" spans="41:43" x14ac:dyDescent="0.3">
      <c r="AO77211" s="9"/>
      <c r="AP77211" s="9"/>
      <c r="AQ77211" s="9"/>
    </row>
    <row r="77212" spans="41:43" x14ac:dyDescent="0.3">
      <c r="AO77212" s="9"/>
      <c r="AP77212" s="9"/>
      <c r="AQ77212" s="9"/>
    </row>
    <row r="77213" spans="41:43" x14ac:dyDescent="0.3">
      <c r="AO77213" s="9"/>
      <c r="AP77213" s="9"/>
      <c r="AQ77213" s="9"/>
    </row>
    <row r="77214" spans="41:43" x14ac:dyDescent="0.3">
      <c r="AO77214" s="9"/>
      <c r="AP77214" s="9"/>
      <c r="AQ77214" s="9"/>
    </row>
    <row r="77215" spans="41:43" x14ac:dyDescent="0.3">
      <c r="AO77215" s="9"/>
      <c r="AP77215" s="9"/>
      <c r="AQ77215" s="9"/>
    </row>
    <row r="77216" spans="41:43" x14ac:dyDescent="0.3">
      <c r="AO77216" s="9"/>
      <c r="AP77216" s="9"/>
      <c r="AQ77216" s="9"/>
    </row>
    <row r="77217" spans="41:43" x14ac:dyDescent="0.3">
      <c r="AO77217" s="9"/>
      <c r="AP77217" s="9"/>
      <c r="AQ77217" s="9"/>
    </row>
    <row r="77218" spans="41:43" x14ac:dyDescent="0.3">
      <c r="AO77218" s="9"/>
      <c r="AP77218" s="9"/>
      <c r="AQ77218" s="9"/>
    </row>
    <row r="77219" spans="41:43" x14ac:dyDescent="0.3">
      <c r="AO77219" s="9"/>
      <c r="AP77219" s="9"/>
      <c r="AQ77219" s="9"/>
    </row>
    <row r="77220" spans="41:43" x14ac:dyDescent="0.3">
      <c r="AO77220" s="9"/>
      <c r="AP77220" s="9"/>
      <c r="AQ77220" s="9"/>
    </row>
    <row r="77221" spans="41:43" x14ac:dyDescent="0.3">
      <c r="AO77221" s="9"/>
      <c r="AP77221" s="9"/>
      <c r="AQ77221" s="9"/>
    </row>
    <row r="77222" spans="41:43" x14ac:dyDescent="0.3">
      <c r="AO77222" s="9"/>
      <c r="AP77222" s="9"/>
      <c r="AQ77222" s="9"/>
    </row>
    <row r="77223" spans="41:43" x14ac:dyDescent="0.3">
      <c r="AO77223" s="9"/>
      <c r="AP77223" s="9"/>
      <c r="AQ77223" s="9"/>
    </row>
    <row r="77224" spans="41:43" x14ac:dyDescent="0.3">
      <c r="AO77224" s="9"/>
      <c r="AP77224" s="9"/>
      <c r="AQ77224" s="9"/>
    </row>
    <row r="77225" spans="41:43" x14ac:dyDescent="0.3">
      <c r="AO77225" s="9"/>
      <c r="AP77225" s="9"/>
      <c r="AQ77225" s="9"/>
    </row>
    <row r="77226" spans="41:43" x14ac:dyDescent="0.3">
      <c r="AO77226" s="9"/>
      <c r="AP77226" s="9"/>
      <c r="AQ77226" s="9"/>
    </row>
    <row r="77227" spans="41:43" x14ac:dyDescent="0.3">
      <c r="AO77227" s="9"/>
      <c r="AP77227" s="9"/>
      <c r="AQ77227" s="9"/>
    </row>
    <row r="77228" spans="41:43" x14ac:dyDescent="0.3">
      <c r="AO77228" s="9"/>
      <c r="AP77228" s="9"/>
      <c r="AQ77228" s="9"/>
    </row>
    <row r="77229" spans="41:43" x14ac:dyDescent="0.3">
      <c r="AO77229" s="9"/>
      <c r="AP77229" s="9"/>
      <c r="AQ77229" s="9"/>
    </row>
    <row r="77230" spans="41:43" x14ac:dyDescent="0.3">
      <c r="AO77230" s="9"/>
      <c r="AP77230" s="9"/>
      <c r="AQ77230" s="9"/>
    </row>
    <row r="77231" spans="41:43" x14ac:dyDescent="0.3">
      <c r="AO77231" s="9"/>
      <c r="AP77231" s="9"/>
      <c r="AQ77231" s="9"/>
    </row>
    <row r="77232" spans="41:43" x14ac:dyDescent="0.3">
      <c r="AO77232" s="9"/>
      <c r="AP77232" s="9"/>
      <c r="AQ77232" s="9"/>
    </row>
    <row r="77233" spans="41:43" x14ac:dyDescent="0.3">
      <c r="AO77233" s="9"/>
      <c r="AP77233" s="9"/>
      <c r="AQ77233" s="9"/>
    </row>
    <row r="77234" spans="41:43" x14ac:dyDescent="0.3">
      <c r="AO77234" s="9"/>
      <c r="AP77234" s="9"/>
      <c r="AQ77234" s="9"/>
    </row>
    <row r="77235" spans="41:43" x14ac:dyDescent="0.3">
      <c r="AO77235" s="9"/>
      <c r="AP77235" s="9"/>
      <c r="AQ77235" s="9"/>
    </row>
    <row r="77236" spans="41:43" x14ac:dyDescent="0.3">
      <c r="AO77236" s="9"/>
      <c r="AP77236" s="9"/>
      <c r="AQ77236" s="9"/>
    </row>
    <row r="77237" spans="41:43" x14ac:dyDescent="0.3">
      <c r="AO77237" s="9"/>
      <c r="AP77237" s="9"/>
      <c r="AQ77237" s="9"/>
    </row>
    <row r="77238" spans="41:43" x14ac:dyDescent="0.3">
      <c r="AO77238" s="9"/>
      <c r="AP77238" s="9"/>
      <c r="AQ77238" s="9"/>
    </row>
    <row r="77239" spans="41:43" x14ac:dyDescent="0.3">
      <c r="AO77239" s="9"/>
      <c r="AP77239" s="9"/>
      <c r="AQ77239" s="9"/>
    </row>
    <row r="77240" spans="41:43" x14ac:dyDescent="0.3">
      <c r="AO77240" s="9"/>
      <c r="AP77240" s="9"/>
      <c r="AQ77240" s="9"/>
    </row>
    <row r="77241" spans="41:43" x14ac:dyDescent="0.3">
      <c r="AO77241" s="9"/>
      <c r="AP77241" s="9"/>
      <c r="AQ77241" s="9"/>
    </row>
    <row r="77242" spans="41:43" x14ac:dyDescent="0.3">
      <c r="AO77242" s="9"/>
      <c r="AP77242" s="9"/>
      <c r="AQ77242" s="9"/>
    </row>
    <row r="77243" spans="41:43" x14ac:dyDescent="0.3">
      <c r="AO77243" s="9"/>
      <c r="AP77243" s="9"/>
      <c r="AQ77243" s="9"/>
    </row>
    <row r="77244" spans="41:43" x14ac:dyDescent="0.3">
      <c r="AO77244" s="9"/>
      <c r="AP77244" s="9"/>
      <c r="AQ77244" s="9"/>
    </row>
    <row r="77245" spans="41:43" x14ac:dyDescent="0.3">
      <c r="AO77245" s="9"/>
      <c r="AP77245" s="9"/>
      <c r="AQ77245" s="9"/>
    </row>
    <row r="77246" spans="41:43" x14ac:dyDescent="0.3">
      <c r="AO77246" s="9"/>
      <c r="AP77246" s="9"/>
      <c r="AQ77246" s="9"/>
    </row>
    <row r="77247" spans="41:43" x14ac:dyDescent="0.3">
      <c r="AO77247" s="9"/>
      <c r="AP77247" s="9"/>
      <c r="AQ77247" s="9"/>
    </row>
    <row r="77248" spans="41:43" x14ac:dyDescent="0.3">
      <c r="AO77248" s="9"/>
      <c r="AP77248" s="9"/>
      <c r="AQ77248" s="9"/>
    </row>
    <row r="77249" spans="41:43" x14ac:dyDescent="0.3">
      <c r="AO77249" s="9"/>
      <c r="AP77249" s="9"/>
      <c r="AQ77249" s="9"/>
    </row>
    <row r="77250" spans="41:43" x14ac:dyDescent="0.3">
      <c r="AO77250" s="9"/>
      <c r="AP77250" s="9"/>
      <c r="AQ77250" s="9"/>
    </row>
    <row r="77251" spans="41:43" x14ac:dyDescent="0.3">
      <c r="AO77251" s="9"/>
      <c r="AP77251" s="9"/>
      <c r="AQ77251" s="9"/>
    </row>
    <row r="77252" spans="41:43" x14ac:dyDescent="0.3">
      <c r="AO77252" s="9"/>
      <c r="AP77252" s="9"/>
      <c r="AQ77252" s="9"/>
    </row>
    <row r="77253" spans="41:43" x14ac:dyDescent="0.3">
      <c r="AO77253" s="9"/>
      <c r="AP77253" s="9"/>
      <c r="AQ77253" s="9"/>
    </row>
    <row r="77254" spans="41:43" x14ac:dyDescent="0.3">
      <c r="AO77254" s="9"/>
      <c r="AP77254" s="9"/>
      <c r="AQ77254" s="9"/>
    </row>
    <row r="77255" spans="41:43" x14ac:dyDescent="0.3">
      <c r="AO77255" s="9"/>
      <c r="AP77255" s="9"/>
      <c r="AQ77255" s="9"/>
    </row>
    <row r="77256" spans="41:43" x14ac:dyDescent="0.3">
      <c r="AO77256" s="9"/>
      <c r="AP77256" s="9"/>
      <c r="AQ77256" s="9"/>
    </row>
    <row r="77257" spans="41:43" x14ac:dyDescent="0.3">
      <c r="AO77257" s="9"/>
      <c r="AP77257" s="9"/>
      <c r="AQ77257" s="9"/>
    </row>
    <row r="77258" spans="41:43" x14ac:dyDescent="0.3">
      <c r="AO77258" s="9"/>
      <c r="AP77258" s="9"/>
      <c r="AQ77258" s="9"/>
    </row>
    <row r="77259" spans="41:43" x14ac:dyDescent="0.3">
      <c r="AO77259" s="9"/>
      <c r="AP77259" s="9"/>
      <c r="AQ77259" s="9"/>
    </row>
    <row r="77260" spans="41:43" x14ac:dyDescent="0.3">
      <c r="AO77260" s="9"/>
      <c r="AP77260" s="9"/>
      <c r="AQ77260" s="9"/>
    </row>
    <row r="77261" spans="41:43" x14ac:dyDescent="0.3">
      <c r="AO77261" s="9"/>
      <c r="AP77261" s="9"/>
      <c r="AQ77261" s="9"/>
    </row>
    <row r="77262" spans="41:43" x14ac:dyDescent="0.3">
      <c r="AO77262" s="9"/>
      <c r="AP77262" s="9"/>
      <c r="AQ77262" s="9"/>
    </row>
    <row r="77263" spans="41:43" x14ac:dyDescent="0.3">
      <c r="AO77263" s="9"/>
      <c r="AP77263" s="9"/>
      <c r="AQ77263" s="9"/>
    </row>
    <row r="77264" spans="41:43" x14ac:dyDescent="0.3">
      <c r="AO77264" s="9"/>
      <c r="AP77264" s="9"/>
      <c r="AQ77264" s="9"/>
    </row>
    <row r="77265" spans="41:43" x14ac:dyDescent="0.3">
      <c r="AO77265" s="9"/>
      <c r="AP77265" s="9"/>
      <c r="AQ77265" s="9"/>
    </row>
    <row r="77266" spans="41:43" x14ac:dyDescent="0.3">
      <c r="AO77266" s="9"/>
      <c r="AP77266" s="9"/>
      <c r="AQ77266" s="9"/>
    </row>
    <row r="77267" spans="41:43" x14ac:dyDescent="0.3">
      <c r="AO77267" s="9"/>
      <c r="AP77267" s="9"/>
      <c r="AQ77267" s="9"/>
    </row>
    <row r="77268" spans="41:43" x14ac:dyDescent="0.3">
      <c r="AO77268" s="9"/>
      <c r="AP77268" s="9"/>
      <c r="AQ77268" s="9"/>
    </row>
    <row r="77269" spans="41:43" x14ac:dyDescent="0.3">
      <c r="AO77269" s="9"/>
      <c r="AP77269" s="9"/>
      <c r="AQ77269" s="9"/>
    </row>
    <row r="77270" spans="41:43" x14ac:dyDescent="0.3">
      <c r="AO77270" s="9"/>
      <c r="AP77270" s="9"/>
      <c r="AQ77270" s="9"/>
    </row>
    <row r="77271" spans="41:43" x14ac:dyDescent="0.3">
      <c r="AO77271" s="9"/>
      <c r="AP77271" s="9"/>
      <c r="AQ77271" s="9"/>
    </row>
    <row r="77272" spans="41:43" x14ac:dyDescent="0.3">
      <c r="AO77272" s="9"/>
      <c r="AP77272" s="9"/>
      <c r="AQ77272" s="9"/>
    </row>
    <row r="77273" spans="41:43" x14ac:dyDescent="0.3">
      <c r="AO77273" s="9"/>
      <c r="AP77273" s="9"/>
      <c r="AQ77273" s="9"/>
    </row>
    <row r="77274" spans="41:43" x14ac:dyDescent="0.3">
      <c r="AO77274" s="9"/>
      <c r="AP77274" s="9"/>
      <c r="AQ77274" s="9"/>
    </row>
    <row r="77275" spans="41:43" x14ac:dyDescent="0.3">
      <c r="AO77275" s="9"/>
      <c r="AP77275" s="9"/>
      <c r="AQ77275" s="9"/>
    </row>
    <row r="77276" spans="41:43" x14ac:dyDescent="0.3">
      <c r="AO77276" s="9"/>
      <c r="AP77276" s="9"/>
      <c r="AQ77276" s="9"/>
    </row>
    <row r="77277" spans="41:43" x14ac:dyDescent="0.3">
      <c r="AO77277" s="9"/>
      <c r="AP77277" s="9"/>
      <c r="AQ77277" s="9"/>
    </row>
    <row r="77278" spans="41:43" x14ac:dyDescent="0.3">
      <c r="AO77278" s="9"/>
      <c r="AP77278" s="9"/>
      <c r="AQ77278" s="9"/>
    </row>
    <row r="77279" spans="41:43" x14ac:dyDescent="0.3">
      <c r="AO77279" s="9"/>
      <c r="AP77279" s="9"/>
      <c r="AQ77279" s="9"/>
    </row>
    <row r="77280" spans="41:43" x14ac:dyDescent="0.3">
      <c r="AO77280" s="9"/>
      <c r="AP77280" s="9"/>
      <c r="AQ77280" s="9"/>
    </row>
    <row r="77281" spans="41:43" x14ac:dyDescent="0.3">
      <c r="AO77281" s="9"/>
      <c r="AP77281" s="9"/>
      <c r="AQ77281" s="9"/>
    </row>
    <row r="77282" spans="41:43" x14ac:dyDescent="0.3">
      <c r="AO77282" s="9"/>
      <c r="AP77282" s="9"/>
      <c r="AQ77282" s="9"/>
    </row>
    <row r="77283" spans="41:43" x14ac:dyDescent="0.3">
      <c r="AO77283" s="9"/>
      <c r="AP77283" s="9"/>
      <c r="AQ77283" s="9"/>
    </row>
    <row r="77284" spans="41:43" x14ac:dyDescent="0.3">
      <c r="AO77284" s="9"/>
      <c r="AP77284" s="9"/>
      <c r="AQ77284" s="9"/>
    </row>
    <row r="77285" spans="41:43" x14ac:dyDescent="0.3">
      <c r="AO77285" s="9"/>
      <c r="AP77285" s="9"/>
      <c r="AQ77285" s="9"/>
    </row>
    <row r="77286" spans="41:43" x14ac:dyDescent="0.3">
      <c r="AO77286" s="9"/>
      <c r="AP77286" s="9"/>
      <c r="AQ77286" s="9"/>
    </row>
    <row r="77287" spans="41:43" x14ac:dyDescent="0.3">
      <c r="AO77287" s="9"/>
      <c r="AP77287" s="9"/>
      <c r="AQ77287" s="9"/>
    </row>
    <row r="77288" spans="41:43" x14ac:dyDescent="0.3">
      <c r="AO77288" s="9"/>
      <c r="AP77288" s="9"/>
      <c r="AQ77288" s="9"/>
    </row>
    <row r="77289" spans="41:43" x14ac:dyDescent="0.3">
      <c r="AO77289" s="9"/>
      <c r="AP77289" s="9"/>
      <c r="AQ77289" s="9"/>
    </row>
    <row r="77290" spans="41:43" x14ac:dyDescent="0.3">
      <c r="AO77290" s="9"/>
      <c r="AP77290" s="9"/>
      <c r="AQ77290" s="9"/>
    </row>
    <row r="77291" spans="41:43" x14ac:dyDescent="0.3">
      <c r="AO77291" s="9"/>
      <c r="AP77291" s="9"/>
      <c r="AQ77291" s="9"/>
    </row>
    <row r="77292" spans="41:43" x14ac:dyDescent="0.3">
      <c r="AO77292" s="9"/>
      <c r="AP77292" s="9"/>
      <c r="AQ77292" s="9"/>
    </row>
    <row r="77293" spans="41:43" x14ac:dyDescent="0.3">
      <c r="AO77293" s="9"/>
      <c r="AP77293" s="9"/>
      <c r="AQ77293" s="9"/>
    </row>
    <row r="77294" spans="41:43" x14ac:dyDescent="0.3">
      <c r="AO77294" s="9"/>
      <c r="AP77294" s="9"/>
      <c r="AQ77294" s="9"/>
    </row>
    <row r="77295" spans="41:43" x14ac:dyDescent="0.3">
      <c r="AO77295" s="9"/>
      <c r="AP77295" s="9"/>
      <c r="AQ77295" s="9"/>
    </row>
    <row r="77296" spans="41:43" x14ac:dyDescent="0.3">
      <c r="AO77296" s="9"/>
      <c r="AP77296" s="9"/>
      <c r="AQ77296" s="9"/>
    </row>
    <row r="77297" spans="41:43" x14ac:dyDescent="0.3">
      <c r="AO77297" s="9"/>
      <c r="AP77297" s="9"/>
      <c r="AQ77297" s="9"/>
    </row>
    <row r="77298" spans="41:43" x14ac:dyDescent="0.3">
      <c r="AO77298" s="9"/>
      <c r="AP77298" s="9"/>
      <c r="AQ77298" s="9"/>
    </row>
    <row r="77299" spans="41:43" x14ac:dyDescent="0.3">
      <c r="AO77299" s="9"/>
      <c r="AP77299" s="9"/>
      <c r="AQ77299" s="9"/>
    </row>
    <row r="77300" spans="41:43" x14ac:dyDescent="0.3">
      <c r="AO77300" s="9"/>
      <c r="AP77300" s="9"/>
      <c r="AQ77300" s="9"/>
    </row>
    <row r="77301" spans="41:43" x14ac:dyDescent="0.3">
      <c r="AO77301" s="9"/>
      <c r="AP77301" s="9"/>
      <c r="AQ77301" s="9"/>
    </row>
    <row r="77302" spans="41:43" x14ac:dyDescent="0.3">
      <c r="AO77302" s="9"/>
      <c r="AP77302" s="9"/>
      <c r="AQ77302" s="9"/>
    </row>
    <row r="77303" spans="41:43" x14ac:dyDescent="0.3">
      <c r="AO77303" s="9"/>
      <c r="AP77303" s="9"/>
      <c r="AQ77303" s="9"/>
    </row>
    <row r="77304" spans="41:43" x14ac:dyDescent="0.3">
      <c r="AO77304" s="9"/>
      <c r="AP77304" s="9"/>
      <c r="AQ77304" s="9"/>
    </row>
    <row r="77305" spans="41:43" x14ac:dyDescent="0.3">
      <c r="AO77305" s="9"/>
      <c r="AP77305" s="9"/>
      <c r="AQ77305" s="9"/>
    </row>
    <row r="77306" spans="41:43" x14ac:dyDescent="0.3">
      <c r="AO77306" s="9"/>
      <c r="AP77306" s="9"/>
      <c r="AQ77306" s="9"/>
    </row>
    <row r="77307" spans="41:43" x14ac:dyDescent="0.3">
      <c r="AO77307" s="9"/>
      <c r="AP77307" s="9"/>
      <c r="AQ77307" s="9"/>
    </row>
    <row r="77308" spans="41:43" x14ac:dyDescent="0.3">
      <c r="AO77308" s="9"/>
      <c r="AP77308" s="9"/>
      <c r="AQ77308" s="9"/>
    </row>
    <row r="77309" spans="41:43" x14ac:dyDescent="0.3">
      <c r="AO77309" s="9"/>
      <c r="AP77309" s="9"/>
      <c r="AQ77309" s="9"/>
    </row>
    <row r="77310" spans="41:43" x14ac:dyDescent="0.3">
      <c r="AO77310" s="9"/>
      <c r="AP77310" s="9"/>
      <c r="AQ77310" s="9"/>
    </row>
    <row r="77311" spans="41:43" x14ac:dyDescent="0.3">
      <c r="AO77311" s="9"/>
      <c r="AP77311" s="9"/>
      <c r="AQ77311" s="9"/>
    </row>
    <row r="77312" spans="41:43" x14ac:dyDescent="0.3">
      <c r="AO77312" s="9"/>
      <c r="AP77312" s="9"/>
      <c r="AQ77312" s="9"/>
    </row>
    <row r="77313" spans="41:43" x14ac:dyDescent="0.3">
      <c r="AO77313" s="9"/>
      <c r="AP77313" s="9"/>
      <c r="AQ77313" s="9"/>
    </row>
    <row r="77314" spans="41:43" x14ac:dyDescent="0.3">
      <c r="AO77314" s="9"/>
      <c r="AP77314" s="9"/>
      <c r="AQ77314" s="9"/>
    </row>
    <row r="77315" spans="41:43" x14ac:dyDescent="0.3">
      <c r="AO77315" s="9"/>
      <c r="AP77315" s="9"/>
      <c r="AQ77315" s="9"/>
    </row>
    <row r="77316" spans="41:43" x14ac:dyDescent="0.3">
      <c r="AO77316" s="9"/>
      <c r="AP77316" s="9"/>
      <c r="AQ77316" s="9"/>
    </row>
    <row r="77317" spans="41:43" x14ac:dyDescent="0.3">
      <c r="AO77317" s="9"/>
      <c r="AP77317" s="9"/>
      <c r="AQ77317" s="9"/>
    </row>
    <row r="77318" spans="41:43" x14ac:dyDescent="0.3">
      <c r="AO77318" s="9"/>
      <c r="AP77318" s="9"/>
      <c r="AQ77318" s="9"/>
    </row>
    <row r="77319" spans="41:43" x14ac:dyDescent="0.3">
      <c r="AO77319" s="9"/>
      <c r="AP77319" s="9"/>
      <c r="AQ77319" s="9"/>
    </row>
    <row r="77320" spans="41:43" x14ac:dyDescent="0.3">
      <c r="AO77320" s="9"/>
      <c r="AP77320" s="9"/>
      <c r="AQ77320" s="9"/>
    </row>
    <row r="77321" spans="41:43" x14ac:dyDescent="0.3">
      <c r="AO77321" s="9"/>
      <c r="AP77321" s="9"/>
      <c r="AQ77321" s="9"/>
    </row>
    <row r="77322" spans="41:43" x14ac:dyDescent="0.3">
      <c r="AO77322" s="9"/>
      <c r="AP77322" s="9"/>
      <c r="AQ77322" s="9"/>
    </row>
    <row r="77323" spans="41:43" x14ac:dyDescent="0.3">
      <c r="AO77323" s="9"/>
      <c r="AP77323" s="9"/>
      <c r="AQ77323" s="9"/>
    </row>
    <row r="77324" spans="41:43" x14ac:dyDescent="0.3">
      <c r="AO77324" s="9"/>
      <c r="AP77324" s="9"/>
      <c r="AQ77324" s="9"/>
    </row>
    <row r="77325" spans="41:43" x14ac:dyDescent="0.3">
      <c r="AO77325" s="9"/>
      <c r="AP77325" s="9"/>
      <c r="AQ77325" s="9"/>
    </row>
    <row r="77326" spans="41:43" x14ac:dyDescent="0.3">
      <c r="AO77326" s="9"/>
      <c r="AP77326" s="9"/>
      <c r="AQ77326" s="9"/>
    </row>
    <row r="77327" spans="41:43" x14ac:dyDescent="0.3">
      <c r="AO77327" s="9"/>
      <c r="AP77327" s="9"/>
      <c r="AQ77327" s="9"/>
    </row>
    <row r="77328" spans="41:43" x14ac:dyDescent="0.3">
      <c r="AO77328" s="9"/>
      <c r="AP77328" s="9"/>
      <c r="AQ77328" s="9"/>
    </row>
    <row r="77329" spans="41:43" x14ac:dyDescent="0.3">
      <c r="AO77329" s="9"/>
      <c r="AP77329" s="9"/>
      <c r="AQ77329" s="9"/>
    </row>
    <row r="77330" spans="41:43" x14ac:dyDescent="0.3">
      <c r="AO77330" s="9"/>
      <c r="AP77330" s="9"/>
      <c r="AQ77330" s="9"/>
    </row>
    <row r="77331" spans="41:43" x14ac:dyDescent="0.3">
      <c r="AO77331" s="9"/>
      <c r="AP77331" s="9"/>
      <c r="AQ77331" s="9"/>
    </row>
    <row r="77332" spans="41:43" x14ac:dyDescent="0.3">
      <c r="AO77332" s="9"/>
      <c r="AP77332" s="9"/>
      <c r="AQ77332" s="9"/>
    </row>
    <row r="77333" spans="41:43" x14ac:dyDescent="0.3">
      <c r="AO77333" s="9"/>
      <c r="AP77333" s="9"/>
      <c r="AQ77333" s="9"/>
    </row>
    <row r="77334" spans="41:43" x14ac:dyDescent="0.3">
      <c r="AO77334" s="9"/>
      <c r="AP77334" s="9"/>
      <c r="AQ77334" s="9"/>
    </row>
    <row r="77335" spans="41:43" x14ac:dyDescent="0.3">
      <c r="AO77335" s="9"/>
      <c r="AP77335" s="9"/>
      <c r="AQ77335" s="9"/>
    </row>
    <row r="77336" spans="41:43" x14ac:dyDescent="0.3">
      <c r="AO77336" s="9"/>
      <c r="AP77336" s="9"/>
      <c r="AQ77336" s="9"/>
    </row>
    <row r="77337" spans="41:43" x14ac:dyDescent="0.3">
      <c r="AO77337" s="9"/>
      <c r="AP77337" s="9"/>
      <c r="AQ77337" s="9"/>
    </row>
    <row r="77338" spans="41:43" x14ac:dyDescent="0.3">
      <c r="AO77338" s="9"/>
      <c r="AP77338" s="9"/>
      <c r="AQ77338" s="9"/>
    </row>
    <row r="77339" spans="41:43" x14ac:dyDescent="0.3">
      <c r="AO77339" s="9"/>
      <c r="AP77339" s="9"/>
      <c r="AQ77339" s="9"/>
    </row>
    <row r="77340" spans="41:43" x14ac:dyDescent="0.3">
      <c r="AO77340" s="9"/>
      <c r="AP77340" s="9"/>
      <c r="AQ77340" s="9"/>
    </row>
    <row r="77341" spans="41:43" x14ac:dyDescent="0.3">
      <c r="AO77341" s="9"/>
      <c r="AP77341" s="9"/>
      <c r="AQ77341" s="9"/>
    </row>
    <row r="77342" spans="41:43" x14ac:dyDescent="0.3">
      <c r="AO77342" s="9"/>
      <c r="AP77342" s="9"/>
      <c r="AQ77342" s="9"/>
    </row>
    <row r="77343" spans="41:43" x14ac:dyDescent="0.3">
      <c r="AO77343" s="9"/>
      <c r="AP77343" s="9"/>
      <c r="AQ77343" s="9"/>
    </row>
    <row r="77344" spans="41:43" x14ac:dyDescent="0.3">
      <c r="AO77344" s="9"/>
      <c r="AP77344" s="9"/>
      <c r="AQ77344" s="9"/>
    </row>
    <row r="77345" spans="41:43" x14ac:dyDescent="0.3">
      <c r="AO77345" s="9"/>
      <c r="AP77345" s="9"/>
      <c r="AQ77345" s="9"/>
    </row>
    <row r="77346" spans="41:43" x14ac:dyDescent="0.3">
      <c r="AO77346" s="9"/>
      <c r="AP77346" s="9"/>
      <c r="AQ77346" s="9"/>
    </row>
    <row r="77347" spans="41:43" x14ac:dyDescent="0.3">
      <c r="AO77347" s="9"/>
      <c r="AP77347" s="9"/>
      <c r="AQ77347" s="9"/>
    </row>
    <row r="77348" spans="41:43" x14ac:dyDescent="0.3">
      <c r="AO77348" s="9"/>
      <c r="AP77348" s="9"/>
      <c r="AQ77348" s="9"/>
    </row>
    <row r="77349" spans="41:43" x14ac:dyDescent="0.3">
      <c r="AO77349" s="9"/>
      <c r="AP77349" s="9"/>
      <c r="AQ77349" s="9"/>
    </row>
    <row r="77350" spans="41:43" x14ac:dyDescent="0.3">
      <c r="AO77350" s="9"/>
      <c r="AP77350" s="9"/>
      <c r="AQ77350" s="9"/>
    </row>
    <row r="77351" spans="41:43" x14ac:dyDescent="0.3">
      <c r="AO77351" s="9"/>
      <c r="AP77351" s="9"/>
      <c r="AQ77351" s="9"/>
    </row>
    <row r="77352" spans="41:43" x14ac:dyDescent="0.3">
      <c r="AO77352" s="9"/>
      <c r="AP77352" s="9"/>
      <c r="AQ77352" s="9"/>
    </row>
    <row r="77353" spans="41:43" x14ac:dyDescent="0.3">
      <c r="AO77353" s="9"/>
      <c r="AP77353" s="9"/>
      <c r="AQ77353" s="9"/>
    </row>
    <row r="77354" spans="41:43" x14ac:dyDescent="0.3">
      <c r="AO77354" s="9"/>
      <c r="AP77354" s="9"/>
      <c r="AQ77354" s="9"/>
    </row>
    <row r="77355" spans="41:43" x14ac:dyDescent="0.3">
      <c r="AO77355" s="9"/>
      <c r="AP77355" s="9"/>
      <c r="AQ77355" s="9"/>
    </row>
    <row r="77356" spans="41:43" x14ac:dyDescent="0.3">
      <c r="AO77356" s="9"/>
      <c r="AP77356" s="9"/>
      <c r="AQ77356" s="9"/>
    </row>
    <row r="77357" spans="41:43" x14ac:dyDescent="0.3">
      <c r="AO77357" s="9"/>
      <c r="AP77357" s="9"/>
      <c r="AQ77357" s="9"/>
    </row>
    <row r="77358" spans="41:43" x14ac:dyDescent="0.3">
      <c r="AO77358" s="9"/>
      <c r="AP77358" s="9"/>
      <c r="AQ77358" s="9"/>
    </row>
    <row r="77359" spans="41:43" x14ac:dyDescent="0.3">
      <c r="AO77359" s="9"/>
      <c r="AP77359" s="9"/>
      <c r="AQ77359" s="9"/>
    </row>
    <row r="77360" spans="41:43" x14ac:dyDescent="0.3">
      <c r="AO77360" s="9"/>
      <c r="AP77360" s="9"/>
      <c r="AQ77360" s="9"/>
    </row>
    <row r="77361" spans="41:43" x14ac:dyDescent="0.3">
      <c r="AO77361" s="9"/>
      <c r="AP77361" s="9"/>
      <c r="AQ77361" s="9"/>
    </row>
    <row r="77362" spans="41:43" x14ac:dyDescent="0.3">
      <c r="AO77362" s="9"/>
      <c r="AP77362" s="9"/>
      <c r="AQ77362" s="9"/>
    </row>
    <row r="77363" spans="41:43" x14ac:dyDescent="0.3">
      <c r="AO77363" s="9"/>
      <c r="AP77363" s="9"/>
      <c r="AQ77363" s="9"/>
    </row>
    <row r="77364" spans="41:43" x14ac:dyDescent="0.3">
      <c r="AO77364" s="9"/>
      <c r="AP77364" s="9"/>
      <c r="AQ77364" s="9"/>
    </row>
    <row r="77365" spans="41:43" x14ac:dyDescent="0.3">
      <c r="AO77365" s="9"/>
      <c r="AP77365" s="9"/>
      <c r="AQ77365" s="9"/>
    </row>
    <row r="77366" spans="41:43" x14ac:dyDescent="0.3">
      <c r="AO77366" s="9"/>
      <c r="AP77366" s="9"/>
      <c r="AQ77366" s="9"/>
    </row>
    <row r="77367" spans="41:43" x14ac:dyDescent="0.3">
      <c r="AO77367" s="9"/>
      <c r="AP77367" s="9"/>
      <c r="AQ77367" s="9"/>
    </row>
    <row r="77368" spans="41:43" x14ac:dyDescent="0.3">
      <c r="AO77368" s="9"/>
      <c r="AP77368" s="9"/>
      <c r="AQ77368" s="9"/>
    </row>
    <row r="77369" spans="41:43" x14ac:dyDescent="0.3">
      <c r="AO77369" s="9"/>
      <c r="AP77369" s="9"/>
      <c r="AQ77369" s="9"/>
    </row>
    <row r="77370" spans="41:43" x14ac:dyDescent="0.3">
      <c r="AO77370" s="9"/>
      <c r="AP77370" s="9"/>
      <c r="AQ77370" s="9"/>
    </row>
    <row r="77371" spans="41:43" x14ac:dyDescent="0.3">
      <c r="AO77371" s="9"/>
      <c r="AP77371" s="9"/>
      <c r="AQ77371" s="9"/>
    </row>
    <row r="77372" spans="41:43" x14ac:dyDescent="0.3">
      <c r="AO77372" s="9"/>
      <c r="AP77372" s="9"/>
      <c r="AQ77372" s="9"/>
    </row>
    <row r="77373" spans="41:43" x14ac:dyDescent="0.3">
      <c r="AO77373" s="9"/>
      <c r="AP77373" s="9"/>
      <c r="AQ77373" s="9"/>
    </row>
    <row r="77374" spans="41:43" x14ac:dyDescent="0.3">
      <c r="AO77374" s="9"/>
      <c r="AP77374" s="9"/>
      <c r="AQ77374" s="9"/>
    </row>
    <row r="77375" spans="41:43" x14ac:dyDescent="0.3">
      <c r="AO77375" s="9"/>
      <c r="AP77375" s="9"/>
      <c r="AQ77375" s="9"/>
    </row>
    <row r="77376" spans="41:43" x14ac:dyDescent="0.3">
      <c r="AO77376" s="9"/>
      <c r="AP77376" s="9"/>
      <c r="AQ77376" s="9"/>
    </row>
    <row r="77377" spans="41:43" x14ac:dyDescent="0.3">
      <c r="AO77377" s="9"/>
      <c r="AP77377" s="9"/>
      <c r="AQ77377" s="9"/>
    </row>
    <row r="77378" spans="41:43" x14ac:dyDescent="0.3">
      <c r="AO77378" s="9"/>
      <c r="AP77378" s="9"/>
      <c r="AQ77378" s="9"/>
    </row>
    <row r="77379" spans="41:43" x14ac:dyDescent="0.3">
      <c r="AO77379" s="9"/>
      <c r="AP77379" s="9"/>
      <c r="AQ77379" s="9"/>
    </row>
    <row r="77380" spans="41:43" x14ac:dyDescent="0.3">
      <c r="AO77380" s="9"/>
      <c r="AP77380" s="9"/>
      <c r="AQ77380" s="9"/>
    </row>
    <row r="77381" spans="41:43" x14ac:dyDescent="0.3">
      <c r="AO77381" s="9"/>
      <c r="AP77381" s="9"/>
      <c r="AQ77381" s="9"/>
    </row>
    <row r="77382" spans="41:43" x14ac:dyDescent="0.3">
      <c r="AO77382" s="9"/>
      <c r="AP77382" s="9"/>
      <c r="AQ77382" s="9"/>
    </row>
    <row r="77383" spans="41:43" x14ac:dyDescent="0.3">
      <c r="AO77383" s="9"/>
      <c r="AP77383" s="9"/>
      <c r="AQ77383" s="9"/>
    </row>
    <row r="77384" spans="41:43" x14ac:dyDescent="0.3">
      <c r="AO77384" s="9"/>
      <c r="AP77384" s="9"/>
      <c r="AQ77384" s="9"/>
    </row>
    <row r="77385" spans="41:43" x14ac:dyDescent="0.3">
      <c r="AO77385" s="9"/>
      <c r="AP77385" s="9"/>
      <c r="AQ77385" s="9"/>
    </row>
    <row r="77386" spans="41:43" x14ac:dyDescent="0.3">
      <c r="AO77386" s="9"/>
      <c r="AP77386" s="9"/>
      <c r="AQ77386" s="9"/>
    </row>
    <row r="77387" spans="41:43" x14ac:dyDescent="0.3">
      <c r="AO77387" s="9"/>
      <c r="AP77387" s="9"/>
      <c r="AQ77387" s="9"/>
    </row>
    <row r="77388" spans="41:43" x14ac:dyDescent="0.3">
      <c r="AO77388" s="9"/>
      <c r="AP77388" s="9"/>
      <c r="AQ77388" s="9"/>
    </row>
    <row r="77389" spans="41:43" x14ac:dyDescent="0.3">
      <c r="AO77389" s="9"/>
      <c r="AP77389" s="9"/>
      <c r="AQ77389" s="9"/>
    </row>
    <row r="77390" spans="41:43" x14ac:dyDescent="0.3">
      <c r="AO77390" s="9"/>
      <c r="AP77390" s="9"/>
      <c r="AQ77390" s="9"/>
    </row>
    <row r="77391" spans="41:43" x14ac:dyDescent="0.3">
      <c r="AO77391" s="9"/>
      <c r="AP77391" s="9"/>
      <c r="AQ77391" s="9"/>
    </row>
    <row r="77392" spans="41:43" x14ac:dyDescent="0.3">
      <c r="AO77392" s="9"/>
      <c r="AP77392" s="9"/>
      <c r="AQ77392" s="9"/>
    </row>
    <row r="77393" spans="41:43" x14ac:dyDescent="0.3">
      <c r="AO77393" s="9"/>
      <c r="AP77393" s="9"/>
      <c r="AQ77393" s="9"/>
    </row>
    <row r="77394" spans="41:43" x14ac:dyDescent="0.3">
      <c r="AO77394" s="9"/>
      <c r="AP77394" s="9"/>
      <c r="AQ77394" s="9"/>
    </row>
    <row r="77395" spans="41:43" x14ac:dyDescent="0.3">
      <c r="AO77395" s="9"/>
      <c r="AP77395" s="9"/>
      <c r="AQ77395" s="9"/>
    </row>
    <row r="77396" spans="41:43" x14ac:dyDescent="0.3">
      <c r="AO77396" s="9"/>
      <c r="AP77396" s="9"/>
      <c r="AQ77396" s="9"/>
    </row>
    <row r="77397" spans="41:43" x14ac:dyDescent="0.3">
      <c r="AO77397" s="9"/>
      <c r="AP77397" s="9"/>
      <c r="AQ77397" s="9"/>
    </row>
    <row r="77398" spans="41:43" x14ac:dyDescent="0.3">
      <c r="AO77398" s="9"/>
      <c r="AP77398" s="9"/>
      <c r="AQ77398" s="9"/>
    </row>
    <row r="77399" spans="41:43" x14ac:dyDescent="0.3">
      <c r="AO77399" s="9"/>
      <c r="AP77399" s="9"/>
      <c r="AQ77399" s="9"/>
    </row>
    <row r="77400" spans="41:43" x14ac:dyDescent="0.3">
      <c r="AO77400" s="9"/>
      <c r="AP77400" s="9"/>
      <c r="AQ77400" s="9"/>
    </row>
    <row r="77401" spans="41:43" x14ac:dyDescent="0.3">
      <c r="AO77401" s="9"/>
      <c r="AP77401" s="9"/>
      <c r="AQ77401" s="9"/>
    </row>
    <row r="77402" spans="41:43" x14ac:dyDescent="0.3">
      <c r="AO77402" s="9"/>
      <c r="AP77402" s="9"/>
      <c r="AQ77402" s="9"/>
    </row>
    <row r="77403" spans="41:43" x14ac:dyDescent="0.3">
      <c r="AO77403" s="9"/>
      <c r="AP77403" s="9"/>
      <c r="AQ77403" s="9"/>
    </row>
    <row r="77404" spans="41:43" x14ac:dyDescent="0.3">
      <c r="AO77404" s="9"/>
      <c r="AP77404" s="9"/>
      <c r="AQ77404" s="9"/>
    </row>
    <row r="77405" spans="41:43" x14ac:dyDescent="0.3">
      <c r="AO77405" s="9"/>
      <c r="AP77405" s="9"/>
      <c r="AQ77405" s="9"/>
    </row>
    <row r="77406" spans="41:43" x14ac:dyDescent="0.3">
      <c r="AO77406" s="9"/>
      <c r="AP77406" s="9"/>
      <c r="AQ77406" s="9"/>
    </row>
    <row r="77407" spans="41:43" x14ac:dyDescent="0.3">
      <c r="AO77407" s="9"/>
      <c r="AP77407" s="9"/>
      <c r="AQ77407" s="9"/>
    </row>
    <row r="77408" spans="41:43" x14ac:dyDescent="0.3">
      <c r="AO77408" s="9"/>
      <c r="AP77408" s="9"/>
      <c r="AQ77408" s="9"/>
    </row>
    <row r="77409" spans="41:43" x14ac:dyDescent="0.3">
      <c r="AO77409" s="9"/>
      <c r="AP77409" s="9"/>
      <c r="AQ77409" s="9"/>
    </row>
    <row r="77410" spans="41:43" x14ac:dyDescent="0.3">
      <c r="AO77410" s="9"/>
      <c r="AP77410" s="9"/>
      <c r="AQ77410" s="9"/>
    </row>
    <row r="77411" spans="41:43" x14ac:dyDescent="0.3">
      <c r="AO77411" s="9"/>
      <c r="AP77411" s="9"/>
      <c r="AQ77411" s="9"/>
    </row>
    <row r="77412" spans="41:43" x14ac:dyDescent="0.3">
      <c r="AO77412" s="9"/>
      <c r="AP77412" s="9"/>
      <c r="AQ77412" s="9"/>
    </row>
    <row r="77413" spans="41:43" x14ac:dyDescent="0.3">
      <c r="AO77413" s="9"/>
      <c r="AP77413" s="9"/>
      <c r="AQ77413" s="9"/>
    </row>
    <row r="77414" spans="41:43" x14ac:dyDescent="0.3">
      <c r="AO77414" s="9"/>
      <c r="AP77414" s="9"/>
      <c r="AQ77414" s="9"/>
    </row>
    <row r="77415" spans="41:43" x14ac:dyDescent="0.3">
      <c r="AO77415" s="9"/>
      <c r="AP77415" s="9"/>
      <c r="AQ77415" s="9"/>
    </row>
    <row r="77416" spans="41:43" x14ac:dyDescent="0.3">
      <c r="AO77416" s="9"/>
      <c r="AP77416" s="9"/>
      <c r="AQ77416" s="9"/>
    </row>
    <row r="77417" spans="41:43" x14ac:dyDescent="0.3">
      <c r="AO77417" s="9"/>
      <c r="AP77417" s="9"/>
      <c r="AQ77417" s="9"/>
    </row>
    <row r="77418" spans="41:43" x14ac:dyDescent="0.3">
      <c r="AO77418" s="9"/>
      <c r="AP77418" s="9"/>
      <c r="AQ77418" s="9"/>
    </row>
    <row r="77419" spans="41:43" x14ac:dyDescent="0.3">
      <c r="AO77419" s="9"/>
      <c r="AP77419" s="9"/>
      <c r="AQ77419" s="9"/>
    </row>
    <row r="77420" spans="41:43" x14ac:dyDescent="0.3">
      <c r="AO77420" s="9"/>
      <c r="AP77420" s="9"/>
      <c r="AQ77420" s="9"/>
    </row>
    <row r="77421" spans="41:43" x14ac:dyDescent="0.3">
      <c r="AO77421" s="9"/>
      <c r="AP77421" s="9"/>
      <c r="AQ77421" s="9"/>
    </row>
    <row r="77422" spans="41:43" x14ac:dyDescent="0.3">
      <c r="AO77422" s="9"/>
      <c r="AP77422" s="9"/>
      <c r="AQ77422" s="9"/>
    </row>
    <row r="77423" spans="41:43" x14ac:dyDescent="0.3">
      <c r="AO77423" s="9"/>
      <c r="AP77423" s="9"/>
      <c r="AQ77423" s="9"/>
    </row>
    <row r="77424" spans="41:43" x14ac:dyDescent="0.3">
      <c r="AO77424" s="9"/>
      <c r="AP77424" s="9"/>
      <c r="AQ77424" s="9"/>
    </row>
    <row r="77425" spans="41:43" x14ac:dyDescent="0.3">
      <c r="AO77425" s="9"/>
      <c r="AP77425" s="9"/>
      <c r="AQ77425" s="9"/>
    </row>
    <row r="77426" spans="41:43" x14ac:dyDescent="0.3">
      <c r="AO77426" s="9"/>
      <c r="AP77426" s="9"/>
      <c r="AQ77426" s="9"/>
    </row>
    <row r="77427" spans="41:43" x14ac:dyDescent="0.3">
      <c r="AO77427" s="9"/>
      <c r="AP77427" s="9"/>
      <c r="AQ77427" s="9"/>
    </row>
    <row r="77428" spans="41:43" x14ac:dyDescent="0.3">
      <c r="AO77428" s="9"/>
      <c r="AP77428" s="9"/>
      <c r="AQ77428" s="9"/>
    </row>
    <row r="77429" spans="41:43" x14ac:dyDescent="0.3">
      <c r="AO77429" s="9"/>
      <c r="AP77429" s="9"/>
      <c r="AQ77429" s="9"/>
    </row>
    <row r="77430" spans="41:43" x14ac:dyDescent="0.3">
      <c r="AO77430" s="9"/>
      <c r="AP77430" s="9"/>
      <c r="AQ77430" s="9"/>
    </row>
    <row r="77431" spans="41:43" x14ac:dyDescent="0.3">
      <c r="AO77431" s="9"/>
      <c r="AP77431" s="9"/>
      <c r="AQ77431" s="9"/>
    </row>
    <row r="77432" spans="41:43" x14ac:dyDescent="0.3">
      <c r="AO77432" s="9"/>
      <c r="AP77432" s="9"/>
      <c r="AQ77432" s="9"/>
    </row>
    <row r="77433" spans="41:43" x14ac:dyDescent="0.3">
      <c r="AO77433" s="9"/>
      <c r="AP77433" s="9"/>
      <c r="AQ77433" s="9"/>
    </row>
    <row r="77434" spans="41:43" x14ac:dyDescent="0.3">
      <c r="AO77434" s="9"/>
      <c r="AP77434" s="9"/>
      <c r="AQ77434" s="9"/>
    </row>
    <row r="77435" spans="41:43" x14ac:dyDescent="0.3">
      <c r="AO77435" s="9"/>
      <c r="AP77435" s="9"/>
      <c r="AQ77435" s="9"/>
    </row>
    <row r="77436" spans="41:43" x14ac:dyDescent="0.3">
      <c r="AO77436" s="9"/>
      <c r="AP77436" s="9"/>
      <c r="AQ77436" s="9"/>
    </row>
    <row r="77437" spans="41:43" x14ac:dyDescent="0.3">
      <c r="AO77437" s="9"/>
      <c r="AP77437" s="9"/>
      <c r="AQ77437" s="9"/>
    </row>
    <row r="77438" spans="41:43" x14ac:dyDescent="0.3">
      <c r="AO77438" s="9"/>
      <c r="AP77438" s="9"/>
      <c r="AQ77438" s="9"/>
    </row>
    <row r="77439" spans="41:43" x14ac:dyDescent="0.3">
      <c r="AO77439" s="9"/>
      <c r="AP77439" s="9"/>
      <c r="AQ77439" s="9"/>
    </row>
    <row r="77440" spans="41:43" x14ac:dyDescent="0.3">
      <c r="AO77440" s="9"/>
      <c r="AP77440" s="9"/>
      <c r="AQ77440" s="9"/>
    </row>
    <row r="77441" spans="41:43" x14ac:dyDescent="0.3">
      <c r="AO77441" s="9"/>
      <c r="AP77441" s="9"/>
      <c r="AQ77441" s="9"/>
    </row>
    <row r="77442" spans="41:43" x14ac:dyDescent="0.3">
      <c r="AO77442" s="9"/>
      <c r="AP77442" s="9"/>
      <c r="AQ77442" s="9"/>
    </row>
    <row r="77443" spans="41:43" x14ac:dyDescent="0.3">
      <c r="AO77443" s="9"/>
      <c r="AP77443" s="9"/>
      <c r="AQ77443" s="9"/>
    </row>
    <row r="77444" spans="41:43" x14ac:dyDescent="0.3">
      <c r="AO77444" s="9"/>
      <c r="AP77444" s="9"/>
      <c r="AQ77444" s="9"/>
    </row>
    <row r="77445" spans="41:43" x14ac:dyDescent="0.3">
      <c r="AO77445" s="9"/>
      <c r="AP77445" s="9"/>
      <c r="AQ77445" s="9"/>
    </row>
    <row r="77446" spans="41:43" x14ac:dyDescent="0.3">
      <c r="AO77446" s="9"/>
      <c r="AP77446" s="9"/>
      <c r="AQ77446" s="9"/>
    </row>
    <row r="77447" spans="41:43" x14ac:dyDescent="0.3">
      <c r="AO77447" s="9"/>
      <c r="AP77447" s="9"/>
      <c r="AQ77447" s="9"/>
    </row>
    <row r="77448" spans="41:43" x14ac:dyDescent="0.3">
      <c r="AO77448" s="9"/>
      <c r="AP77448" s="9"/>
      <c r="AQ77448" s="9"/>
    </row>
    <row r="77449" spans="41:43" x14ac:dyDescent="0.3">
      <c r="AO77449" s="9"/>
      <c r="AP77449" s="9"/>
      <c r="AQ77449" s="9"/>
    </row>
    <row r="77450" spans="41:43" x14ac:dyDescent="0.3">
      <c r="AO77450" s="9"/>
      <c r="AP77450" s="9"/>
      <c r="AQ77450" s="9"/>
    </row>
    <row r="77451" spans="41:43" x14ac:dyDescent="0.3">
      <c r="AO77451" s="9"/>
      <c r="AP77451" s="9"/>
      <c r="AQ77451" s="9"/>
    </row>
    <row r="77452" spans="41:43" x14ac:dyDescent="0.3">
      <c r="AO77452" s="9"/>
      <c r="AP77452" s="9"/>
      <c r="AQ77452" s="9"/>
    </row>
    <row r="77453" spans="41:43" x14ac:dyDescent="0.3">
      <c r="AO77453" s="9"/>
      <c r="AP77453" s="9"/>
      <c r="AQ77453" s="9"/>
    </row>
    <row r="77454" spans="41:43" x14ac:dyDescent="0.3">
      <c r="AO77454" s="9"/>
      <c r="AP77454" s="9"/>
      <c r="AQ77454" s="9"/>
    </row>
    <row r="77455" spans="41:43" x14ac:dyDescent="0.3">
      <c r="AO77455" s="9"/>
      <c r="AP77455" s="9"/>
      <c r="AQ77455" s="9"/>
    </row>
    <row r="77456" spans="41:43" x14ac:dyDescent="0.3">
      <c r="AO77456" s="9"/>
      <c r="AP77456" s="9"/>
      <c r="AQ77456" s="9"/>
    </row>
    <row r="77457" spans="41:43" x14ac:dyDescent="0.3">
      <c r="AO77457" s="9"/>
      <c r="AP77457" s="9"/>
      <c r="AQ77457" s="9"/>
    </row>
    <row r="77458" spans="41:43" x14ac:dyDescent="0.3">
      <c r="AO77458" s="9"/>
      <c r="AP77458" s="9"/>
      <c r="AQ77458" s="9"/>
    </row>
    <row r="77459" spans="41:43" x14ac:dyDescent="0.3">
      <c r="AO77459" s="9"/>
      <c r="AP77459" s="9"/>
      <c r="AQ77459" s="9"/>
    </row>
    <row r="77460" spans="41:43" x14ac:dyDescent="0.3">
      <c r="AO77460" s="9"/>
      <c r="AP77460" s="9"/>
      <c r="AQ77460" s="9"/>
    </row>
    <row r="77461" spans="41:43" x14ac:dyDescent="0.3">
      <c r="AO77461" s="9"/>
      <c r="AP77461" s="9"/>
      <c r="AQ77461" s="9"/>
    </row>
    <row r="77462" spans="41:43" x14ac:dyDescent="0.3">
      <c r="AO77462" s="9"/>
      <c r="AP77462" s="9"/>
      <c r="AQ77462" s="9"/>
    </row>
    <row r="77463" spans="41:43" x14ac:dyDescent="0.3">
      <c r="AO77463" s="9"/>
      <c r="AP77463" s="9"/>
      <c r="AQ77463" s="9"/>
    </row>
    <row r="77464" spans="41:43" x14ac:dyDescent="0.3">
      <c r="AO77464" s="9"/>
      <c r="AP77464" s="9"/>
      <c r="AQ77464" s="9"/>
    </row>
    <row r="77465" spans="41:43" x14ac:dyDescent="0.3">
      <c r="AO77465" s="9"/>
      <c r="AP77465" s="9"/>
      <c r="AQ77465" s="9"/>
    </row>
    <row r="77466" spans="41:43" x14ac:dyDescent="0.3">
      <c r="AO77466" s="9"/>
      <c r="AP77466" s="9"/>
      <c r="AQ77466" s="9"/>
    </row>
    <row r="77467" spans="41:43" x14ac:dyDescent="0.3">
      <c r="AO77467" s="9"/>
      <c r="AP77467" s="9"/>
      <c r="AQ77467" s="9"/>
    </row>
    <row r="77468" spans="41:43" x14ac:dyDescent="0.3">
      <c r="AO77468" s="9"/>
      <c r="AP77468" s="9"/>
      <c r="AQ77468" s="9"/>
    </row>
    <row r="77469" spans="41:43" x14ac:dyDescent="0.3">
      <c r="AO77469" s="9"/>
      <c r="AP77469" s="9"/>
      <c r="AQ77469" s="9"/>
    </row>
    <row r="77470" spans="41:43" x14ac:dyDescent="0.3">
      <c r="AO77470" s="9"/>
      <c r="AP77470" s="9"/>
      <c r="AQ77470" s="9"/>
    </row>
    <row r="77471" spans="41:43" x14ac:dyDescent="0.3">
      <c r="AO77471" s="9"/>
      <c r="AP77471" s="9"/>
      <c r="AQ77471" s="9"/>
    </row>
    <row r="77472" spans="41:43" x14ac:dyDescent="0.3">
      <c r="AO77472" s="9"/>
      <c r="AP77472" s="9"/>
      <c r="AQ77472" s="9"/>
    </row>
    <row r="77473" spans="41:43" x14ac:dyDescent="0.3">
      <c r="AO77473" s="9"/>
      <c r="AP77473" s="9"/>
      <c r="AQ77473" s="9"/>
    </row>
    <row r="77474" spans="41:43" x14ac:dyDescent="0.3">
      <c r="AO77474" s="9"/>
      <c r="AP77474" s="9"/>
      <c r="AQ77474" s="9"/>
    </row>
    <row r="77475" spans="41:43" x14ac:dyDescent="0.3">
      <c r="AO77475" s="9"/>
      <c r="AP77475" s="9"/>
      <c r="AQ77475" s="9"/>
    </row>
    <row r="77476" spans="41:43" x14ac:dyDescent="0.3">
      <c r="AO77476" s="9"/>
      <c r="AP77476" s="9"/>
      <c r="AQ77476" s="9"/>
    </row>
    <row r="77477" spans="41:43" x14ac:dyDescent="0.3">
      <c r="AO77477" s="9"/>
      <c r="AP77477" s="9"/>
      <c r="AQ77477" s="9"/>
    </row>
    <row r="77478" spans="41:43" x14ac:dyDescent="0.3">
      <c r="AO77478" s="9"/>
      <c r="AP77478" s="9"/>
      <c r="AQ77478" s="9"/>
    </row>
    <row r="77479" spans="41:43" x14ac:dyDescent="0.3">
      <c r="AO77479" s="9"/>
      <c r="AP77479" s="9"/>
      <c r="AQ77479" s="9"/>
    </row>
    <row r="77480" spans="41:43" x14ac:dyDescent="0.3">
      <c r="AO77480" s="9"/>
      <c r="AP77480" s="9"/>
      <c r="AQ77480" s="9"/>
    </row>
    <row r="77481" spans="41:43" x14ac:dyDescent="0.3">
      <c r="AO77481" s="9"/>
      <c r="AP77481" s="9"/>
      <c r="AQ77481" s="9"/>
    </row>
    <row r="77482" spans="41:43" x14ac:dyDescent="0.3">
      <c r="AO77482" s="9"/>
      <c r="AP77482" s="9"/>
      <c r="AQ77482" s="9"/>
    </row>
    <row r="77483" spans="41:43" x14ac:dyDescent="0.3">
      <c r="AO77483" s="9"/>
      <c r="AP77483" s="9"/>
      <c r="AQ77483" s="9"/>
    </row>
    <row r="77484" spans="41:43" x14ac:dyDescent="0.3">
      <c r="AO77484" s="9"/>
      <c r="AP77484" s="9"/>
      <c r="AQ77484" s="9"/>
    </row>
    <row r="77485" spans="41:43" x14ac:dyDescent="0.3">
      <c r="AO77485" s="9"/>
      <c r="AP77485" s="9"/>
      <c r="AQ77485" s="9"/>
    </row>
    <row r="77486" spans="41:43" x14ac:dyDescent="0.3">
      <c r="AO77486" s="9"/>
      <c r="AP77486" s="9"/>
      <c r="AQ77486" s="9"/>
    </row>
    <row r="77487" spans="41:43" x14ac:dyDescent="0.3">
      <c r="AO77487" s="9"/>
      <c r="AP77487" s="9"/>
      <c r="AQ77487" s="9"/>
    </row>
    <row r="77488" spans="41:43" x14ac:dyDescent="0.3">
      <c r="AO77488" s="9"/>
      <c r="AP77488" s="9"/>
      <c r="AQ77488" s="9"/>
    </row>
    <row r="77489" spans="41:43" x14ac:dyDescent="0.3">
      <c r="AO77489" s="9"/>
      <c r="AP77489" s="9"/>
      <c r="AQ77489" s="9"/>
    </row>
    <row r="77490" spans="41:43" x14ac:dyDescent="0.3">
      <c r="AO77490" s="9"/>
      <c r="AP77490" s="9"/>
      <c r="AQ77490" s="9"/>
    </row>
    <row r="77491" spans="41:43" x14ac:dyDescent="0.3">
      <c r="AO77491" s="9"/>
      <c r="AP77491" s="9"/>
      <c r="AQ77491" s="9"/>
    </row>
    <row r="77492" spans="41:43" x14ac:dyDescent="0.3">
      <c r="AO77492" s="9"/>
      <c r="AP77492" s="9"/>
      <c r="AQ77492" s="9"/>
    </row>
    <row r="77493" spans="41:43" x14ac:dyDescent="0.3">
      <c r="AO77493" s="9"/>
      <c r="AP77493" s="9"/>
      <c r="AQ77493" s="9"/>
    </row>
    <row r="77494" spans="41:43" x14ac:dyDescent="0.3">
      <c r="AO77494" s="9"/>
      <c r="AP77494" s="9"/>
      <c r="AQ77494" s="9"/>
    </row>
    <row r="77495" spans="41:43" x14ac:dyDescent="0.3">
      <c r="AO77495" s="9"/>
      <c r="AP77495" s="9"/>
      <c r="AQ77495" s="9"/>
    </row>
    <row r="77496" spans="41:43" x14ac:dyDescent="0.3">
      <c r="AO77496" s="9"/>
      <c r="AP77496" s="9"/>
      <c r="AQ77496" s="9"/>
    </row>
    <row r="77497" spans="41:43" x14ac:dyDescent="0.3">
      <c r="AO77497" s="9"/>
      <c r="AP77497" s="9"/>
      <c r="AQ77497" s="9"/>
    </row>
    <row r="77498" spans="41:43" x14ac:dyDescent="0.3">
      <c r="AO77498" s="9"/>
      <c r="AP77498" s="9"/>
      <c r="AQ77498" s="9"/>
    </row>
    <row r="77499" spans="41:43" x14ac:dyDescent="0.3">
      <c r="AO77499" s="9"/>
      <c r="AP77499" s="9"/>
      <c r="AQ77499" s="9"/>
    </row>
    <row r="77500" spans="41:43" x14ac:dyDescent="0.3">
      <c r="AO77500" s="9"/>
      <c r="AP77500" s="9"/>
      <c r="AQ77500" s="9"/>
    </row>
    <row r="77501" spans="41:43" x14ac:dyDescent="0.3">
      <c r="AO77501" s="9"/>
      <c r="AP77501" s="9"/>
      <c r="AQ77501" s="9"/>
    </row>
    <row r="77502" spans="41:43" x14ac:dyDescent="0.3">
      <c r="AO77502" s="9"/>
      <c r="AP77502" s="9"/>
      <c r="AQ77502" s="9"/>
    </row>
    <row r="77503" spans="41:43" x14ac:dyDescent="0.3">
      <c r="AO77503" s="9"/>
      <c r="AP77503" s="9"/>
      <c r="AQ77503" s="9"/>
    </row>
    <row r="77504" spans="41:43" x14ac:dyDescent="0.3">
      <c r="AO77504" s="9"/>
      <c r="AP77504" s="9"/>
      <c r="AQ77504" s="9"/>
    </row>
    <row r="77505" spans="41:43" x14ac:dyDescent="0.3">
      <c r="AO77505" s="9"/>
      <c r="AP77505" s="9"/>
      <c r="AQ77505" s="9"/>
    </row>
    <row r="77506" spans="41:43" x14ac:dyDescent="0.3">
      <c r="AO77506" s="9"/>
      <c r="AP77506" s="9"/>
      <c r="AQ77506" s="9"/>
    </row>
    <row r="77507" spans="41:43" x14ac:dyDescent="0.3">
      <c r="AO77507" s="9"/>
      <c r="AP77507" s="9"/>
      <c r="AQ77507" s="9"/>
    </row>
    <row r="77508" spans="41:43" x14ac:dyDescent="0.3">
      <c r="AO77508" s="9"/>
      <c r="AP77508" s="9"/>
      <c r="AQ77508" s="9"/>
    </row>
    <row r="77509" spans="41:43" x14ac:dyDescent="0.3">
      <c r="AO77509" s="9"/>
      <c r="AP77509" s="9"/>
      <c r="AQ77509" s="9"/>
    </row>
    <row r="77510" spans="41:43" x14ac:dyDescent="0.3">
      <c r="AO77510" s="9"/>
      <c r="AP77510" s="9"/>
      <c r="AQ77510" s="9"/>
    </row>
    <row r="77511" spans="41:43" x14ac:dyDescent="0.3">
      <c r="AO77511" s="9"/>
      <c r="AP77511" s="9"/>
      <c r="AQ77511" s="9"/>
    </row>
    <row r="77512" spans="41:43" x14ac:dyDescent="0.3">
      <c r="AO77512" s="9"/>
      <c r="AP77512" s="9"/>
      <c r="AQ77512" s="9"/>
    </row>
    <row r="77513" spans="41:43" x14ac:dyDescent="0.3">
      <c r="AO77513" s="9"/>
      <c r="AP77513" s="9"/>
      <c r="AQ77513" s="9"/>
    </row>
    <row r="77514" spans="41:43" x14ac:dyDescent="0.3">
      <c r="AO77514" s="9"/>
      <c r="AP77514" s="9"/>
      <c r="AQ77514" s="9"/>
    </row>
    <row r="77515" spans="41:43" x14ac:dyDescent="0.3">
      <c r="AO77515" s="9"/>
      <c r="AP77515" s="9"/>
      <c r="AQ77515" s="9"/>
    </row>
    <row r="77516" spans="41:43" x14ac:dyDescent="0.3">
      <c r="AO77516" s="9"/>
      <c r="AP77516" s="9"/>
      <c r="AQ77516" s="9"/>
    </row>
    <row r="77517" spans="41:43" x14ac:dyDescent="0.3">
      <c r="AO77517" s="9"/>
      <c r="AP77517" s="9"/>
      <c r="AQ77517" s="9"/>
    </row>
    <row r="77518" spans="41:43" x14ac:dyDescent="0.3">
      <c r="AO77518" s="9"/>
      <c r="AP77518" s="9"/>
      <c r="AQ77518" s="9"/>
    </row>
    <row r="77519" spans="41:43" x14ac:dyDescent="0.3">
      <c r="AO77519" s="9"/>
      <c r="AP77519" s="9"/>
      <c r="AQ77519" s="9"/>
    </row>
    <row r="77520" spans="41:43" x14ac:dyDescent="0.3">
      <c r="AO77520" s="9"/>
      <c r="AP77520" s="9"/>
      <c r="AQ77520" s="9"/>
    </row>
    <row r="77521" spans="41:43" x14ac:dyDescent="0.3">
      <c r="AO77521" s="9"/>
      <c r="AP77521" s="9"/>
      <c r="AQ77521" s="9"/>
    </row>
    <row r="77522" spans="41:43" x14ac:dyDescent="0.3">
      <c r="AO77522" s="9"/>
      <c r="AP77522" s="9"/>
      <c r="AQ77522" s="9"/>
    </row>
    <row r="77523" spans="41:43" x14ac:dyDescent="0.3">
      <c r="AO77523" s="9"/>
      <c r="AP77523" s="9"/>
      <c r="AQ77523" s="9"/>
    </row>
    <row r="77524" spans="41:43" x14ac:dyDescent="0.3">
      <c r="AO77524" s="9"/>
      <c r="AP77524" s="9"/>
      <c r="AQ77524" s="9"/>
    </row>
    <row r="77525" spans="41:43" x14ac:dyDescent="0.3">
      <c r="AO77525" s="9"/>
      <c r="AP77525" s="9"/>
      <c r="AQ77525" s="9"/>
    </row>
    <row r="77526" spans="41:43" x14ac:dyDescent="0.3">
      <c r="AO77526" s="9"/>
      <c r="AP77526" s="9"/>
      <c r="AQ77526" s="9"/>
    </row>
    <row r="77527" spans="41:43" x14ac:dyDescent="0.3">
      <c r="AO77527" s="9"/>
      <c r="AP77527" s="9"/>
      <c r="AQ77527" s="9"/>
    </row>
    <row r="77528" spans="41:43" x14ac:dyDescent="0.3">
      <c r="AO77528" s="9"/>
      <c r="AP77528" s="9"/>
      <c r="AQ77528" s="9"/>
    </row>
    <row r="77529" spans="41:43" x14ac:dyDescent="0.3">
      <c r="AO77529" s="9"/>
      <c r="AP77529" s="9"/>
      <c r="AQ77529" s="9"/>
    </row>
    <row r="77530" spans="41:43" x14ac:dyDescent="0.3">
      <c r="AO77530" s="9"/>
      <c r="AP77530" s="9"/>
      <c r="AQ77530" s="9"/>
    </row>
    <row r="77531" spans="41:43" x14ac:dyDescent="0.3">
      <c r="AO77531" s="9"/>
      <c r="AP77531" s="9"/>
      <c r="AQ77531" s="9"/>
    </row>
    <row r="77532" spans="41:43" x14ac:dyDescent="0.3">
      <c r="AO77532" s="9"/>
      <c r="AP77532" s="9"/>
      <c r="AQ77532" s="9"/>
    </row>
    <row r="77533" spans="41:43" x14ac:dyDescent="0.3">
      <c r="AO77533" s="9"/>
      <c r="AP77533" s="9"/>
      <c r="AQ77533" s="9"/>
    </row>
    <row r="77534" spans="41:43" x14ac:dyDescent="0.3">
      <c r="AO77534" s="9"/>
      <c r="AP77534" s="9"/>
      <c r="AQ77534" s="9"/>
    </row>
    <row r="77535" spans="41:43" x14ac:dyDescent="0.3">
      <c r="AO77535" s="9"/>
      <c r="AP77535" s="9"/>
      <c r="AQ77535" s="9"/>
    </row>
    <row r="77536" spans="41:43" x14ac:dyDescent="0.3">
      <c r="AO77536" s="9"/>
      <c r="AP77536" s="9"/>
      <c r="AQ77536" s="9"/>
    </row>
    <row r="77537" spans="41:43" x14ac:dyDescent="0.3">
      <c r="AO77537" s="9"/>
      <c r="AP77537" s="9"/>
      <c r="AQ77537" s="9"/>
    </row>
    <row r="77538" spans="41:43" x14ac:dyDescent="0.3">
      <c r="AO77538" s="9"/>
      <c r="AP77538" s="9"/>
      <c r="AQ77538" s="9"/>
    </row>
    <row r="77539" spans="41:43" x14ac:dyDescent="0.3">
      <c r="AO77539" s="9"/>
      <c r="AP77539" s="9"/>
      <c r="AQ77539" s="9"/>
    </row>
    <row r="77540" spans="41:43" x14ac:dyDescent="0.3">
      <c r="AO77540" s="9"/>
      <c r="AP77540" s="9"/>
      <c r="AQ77540" s="9"/>
    </row>
    <row r="77541" spans="41:43" x14ac:dyDescent="0.3">
      <c r="AO77541" s="9"/>
      <c r="AP77541" s="9"/>
      <c r="AQ77541" s="9"/>
    </row>
    <row r="77542" spans="41:43" x14ac:dyDescent="0.3">
      <c r="AO77542" s="9"/>
      <c r="AP77542" s="9"/>
      <c r="AQ77542" s="9"/>
    </row>
    <row r="77543" spans="41:43" x14ac:dyDescent="0.3">
      <c r="AO77543" s="9"/>
      <c r="AP77543" s="9"/>
      <c r="AQ77543" s="9"/>
    </row>
    <row r="77544" spans="41:43" x14ac:dyDescent="0.3">
      <c r="AO77544" s="9"/>
      <c r="AP77544" s="9"/>
      <c r="AQ77544" s="9"/>
    </row>
    <row r="77545" spans="41:43" x14ac:dyDescent="0.3">
      <c r="AO77545" s="9"/>
      <c r="AP77545" s="9"/>
      <c r="AQ77545" s="9"/>
    </row>
    <row r="77546" spans="41:43" x14ac:dyDescent="0.3">
      <c r="AO77546" s="9"/>
      <c r="AP77546" s="9"/>
      <c r="AQ77546" s="9"/>
    </row>
    <row r="77547" spans="41:43" x14ac:dyDescent="0.3">
      <c r="AO77547" s="9"/>
      <c r="AP77547" s="9"/>
      <c r="AQ77547" s="9"/>
    </row>
    <row r="77548" spans="41:43" x14ac:dyDescent="0.3">
      <c r="AO77548" s="9"/>
      <c r="AP77548" s="9"/>
      <c r="AQ77548" s="9"/>
    </row>
    <row r="77549" spans="41:43" x14ac:dyDescent="0.3">
      <c r="AO77549" s="9"/>
      <c r="AP77549" s="9"/>
      <c r="AQ77549" s="9"/>
    </row>
    <row r="77550" spans="41:43" x14ac:dyDescent="0.3">
      <c r="AO77550" s="9"/>
      <c r="AP77550" s="9"/>
      <c r="AQ77550" s="9"/>
    </row>
    <row r="77551" spans="41:43" x14ac:dyDescent="0.3">
      <c r="AO77551" s="9"/>
      <c r="AP77551" s="9"/>
      <c r="AQ77551" s="9"/>
    </row>
    <row r="77552" spans="41:43" x14ac:dyDescent="0.3">
      <c r="AO77552" s="9"/>
      <c r="AP77552" s="9"/>
      <c r="AQ77552" s="9"/>
    </row>
    <row r="77553" spans="41:43" x14ac:dyDescent="0.3">
      <c r="AO77553" s="9"/>
      <c r="AP77553" s="9"/>
      <c r="AQ77553" s="9"/>
    </row>
    <row r="77554" spans="41:43" x14ac:dyDescent="0.3">
      <c r="AO77554" s="9"/>
      <c r="AP77554" s="9"/>
      <c r="AQ77554" s="9"/>
    </row>
    <row r="77555" spans="41:43" x14ac:dyDescent="0.3">
      <c r="AO77555" s="9"/>
      <c r="AP77555" s="9"/>
      <c r="AQ77555" s="9"/>
    </row>
    <row r="77556" spans="41:43" x14ac:dyDescent="0.3">
      <c r="AO77556" s="9"/>
      <c r="AP77556" s="9"/>
      <c r="AQ77556" s="9"/>
    </row>
    <row r="77557" spans="41:43" x14ac:dyDescent="0.3">
      <c r="AO77557" s="9"/>
      <c r="AP77557" s="9"/>
      <c r="AQ77557" s="9"/>
    </row>
    <row r="77558" spans="41:43" x14ac:dyDescent="0.3">
      <c r="AO77558" s="9"/>
      <c r="AP77558" s="9"/>
      <c r="AQ77558" s="9"/>
    </row>
    <row r="77559" spans="41:43" x14ac:dyDescent="0.3">
      <c r="AO77559" s="9"/>
      <c r="AP77559" s="9"/>
      <c r="AQ77559" s="9"/>
    </row>
    <row r="77560" spans="41:43" x14ac:dyDescent="0.3">
      <c r="AO77560" s="9"/>
      <c r="AP77560" s="9"/>
      <c r="AQ77560" s="9"/>
    </row>
    <row r="77561" spans="41:43" x14ac:dyDescent="0.3">
      <c r="AO77561" s="9"/>
      <c r="AP77561" s="9"/>
      <c r="AQ77561" s="9"/>
    </row>
    <row r="77562" spans="41:43" x14ac:dyDescent="0.3">
      <c r="AO77562" s="9"/>
      <c r="AP77562" s="9"/>
      <c r="AQ77562" s="9"/>
    </row>
    <row r="77563" spans="41:43" x14ac:dyDescent="0.3">
      <c r="AO77563" s="9"/>
      <c r="AP77563" s="9"/>
      <c r="AQ77563" s="9"/>
    </row>
    <row r="77564" spans="41:43" x14ac:dyDescent="0.3">
      <c r="AO77564" s="9"/>
      <c r="AP77564" s="9"/>
      <c r="AQ77564" s="9"/>
    </row>
    <row r="77565" spans="41:43" x14ac:dyDescent="0.3">
      <c r="AO77565" s="9"/>
      <c r="AP77565" s="9"/>
      <c r="AQ77565" s="9"/>
    </row>
    <row r="77566" spans="41:43" x14ac:dyDescent="0.3">
      <c r="AO77566" s="9"/>
      <c r="AP77566" s="9"/>
      <c r="AQ77566" s="9"/>
    </row>
    <row r="77567" spans="41:43" x14ac:dyDescent="0.3">
      <c r="AO77567" s="9"/>
      <c r="AP77567" s="9"/>
      <c r="AQ77567" s="9"/>
    </row>
    <row r="77568" spans="41:43" x14ac:dyDescent="0.3">
      <c r="AO77568" s="9"/>
      <c r="AP77568" s="9"/>
      <c r="AQ77568" s="9"/>
    </row>
    <row r="77569" spans="41:43" x14ac:dyDescent="0.3">
      <c r="AO77569" s="9"/>
      <c r="AP77569" s="9"/>
      <c r="AQ77569" s="9"/>
    </row>
    <row r="77570" spans="41:43" x14ac:dyDescent="0.3">
      <c r="AO77570" s="9"/>
      <c r="AP77570" s="9"/>
      <c r="AQ77570" s="9"/>
    </row>
    <row r="77571" spans="41:43" x14ac:dyDescent="0.3">
      <c r="AO77571" s="9"/>
      <c r="AP77571" s="9"/>
      <c r="AQ77571" s="9"/>
    </row>
    <row r="77572" spans="41:43" x14ac:dyDescent="0.3">
      <c r="AO77572" s="9"/>
      <c r="AP77572" s="9"/>
      <c r="AQ77572" s="9"/>
    </row>
    <row r="77573" spans="41:43" x14ac:dyDescent="0.3">
      <c r="AO77573" s="9"/>
      <c r="AP77573" s="9"/>
      <c r="AQ77573" s="9"/>
    </row>
    <row r="77574" spans="41:43" x14ac:dyDescent="0.3">
      <c r="AO77574" s="9"/>
      <c r="AP77574" s="9"/>
      <c r="AQ77574" s="9"/>
    </row>
    <row r="77575" spans="41:43" x14ac:dyDescent="0.3">
      <c r="AO77575" s="9"/>
      <c r="AP77575" s="9"/>
      <c r="AQ77575" s="9"/>
    </row>
    <row r="77576" spans="41:43" x14ac:dyDescent="0.3">
      <c r="AO77576" s="9"/>
      <c r="AP77576" s="9"/>
      <c r="AQ77576" s="9"/>
    </row>
    <row r="77577" spans="41:43" x14ac:dyDescent="0.3">
      <c r="AO77577" s="9"/>
      <c r="AP77577" s="9"/>
      <c r="AQ77577" s="9"/>
    </row>
    <row r="77578" spans="41:43" x14ac:dyDescent="0.3">
      <c r="AO77578" s="9"/>
      <c r="AP77578" s="9"/>
      <c r="AQ77578" s="9"/>
    </row>
    <row r="77579" spans="41:43" x14ac:dyDescent="0.3">
      <c r="AO77579" s="9"/>
      <c r="AP77579" s="9"/>
      <c r="AQ77579" s="9"/>
    </row>
    <row r="77580" spans="41:43" x14ac:dyDescent="0.3">
      <c r="AO77580" s="9"/>
      <c r="AP77580" s="9"/>
      <c r="AQ77580" s="9"/>
    </row>
    <row r="77581" spans="41:43" x14ac:dyDescent="0.3">
      <c r="AO77581" s="9"/>
      <c r="AP77581" s="9"/>
      <c r="AQ77581" s="9"/>
    </row>
    <row r="77582" spans="41:43" x14ac:dyDescent="0.3">
      <c r="AO77582" s="9"/>
      <c r="AP77582" s="9"/>
      <c r="AQ77582" s="9"/>
    </row>
    <row r="77583" spans="41:43" x14ac:dyDescent="0.3">
      <c r="AO77583" s="9"/>
      <c r="AP77583" s="9"/>
      <c r="AQ77583" s="9"/>
    </row>
    <row r="77584" spans="41:43" x14ac:dyDescent="0.3">
      <c r="AO77584" s="9"/>
      <c r="AP77584" s="9"/>
      <c r="AQ77584" s="9"/>
    </row>
    <row r="77585" spans="41:43" x14ac:dyDescent="0.3">
      <c r="AO77585" s="9"/>
      <c r="AP77585" s="9"/>
      <c r="AQ77585" s="9"/>
    </row>
    <row r="77586" spans="41:43" x14ac:dyDescent="0.3">
      <c r="AO77586" s="9"/>
      <c r="AP77586" s="9"/>
      <c r="AQ77586" s="9"/>
    </row>
    <row r="77587" spans="41:43" x14ac:dyDescent="0.3">
      <c r="AO77587" s="9"/>
      <c r="AP77587" s="9"/>
      <c r="AQ77587" s="9"/>
    </row>
    <row r="77588" spans="41:43" x14ac:dyDescent="0.3">
      <c r="AO77588" s="9"/>
      <c r="AP77588" s="9"/>
      <c r="AQ77588" s="9"/>
    </row>
    <row r="77589" spans="41:43" x14ac:dyDescent="0.3">
      <c r="AO77589" s="9"/>
      <c r="AP77589" s="9"/>
      <c r="AQ77589" s="9"/>
    </row>
    <row r="77590" spans="41:43" x14ac:dyDescent="0.3">
      <c r="AO77590" s="9"/>
      <c r="AP77590" s="9"/>
      <c r="AQ77590" s="9"/>
    </row>
    <row r="77591" spans="41:43" x14ac:dyDescent="0.3">
      <c r="AO77591" s="9"/>
      <c r="AP77591" s="9"/>
      <c r="AQ77591" s="9"/>
    </row>
    <row r="77592" spans="41:43" x14ac:dyDescent="0.3">
      <c r="AO77592" s="9"/>
      <c r="AP77592" s="9"/>
      <c r="AQ77592" s="9"/>
    </row>
    <row r="77593" spans="41:43" x14ac:dyDescent="0.3">
      <c r="AO77593" s="9"/>
      <c r="AP77593" s="9"/>
      <c r="AQ77593" s="9"/>
    </row>
    <row r="77594" spans="41:43" x14ac:dyDescent="0.3">
      <c r="AO77594" s="9"/>
      <c r="AP77594" s="9"/>
      <c r="AQ77594" s="9"/>
    </row>
    <row r="77595" spans="41:43" x14ac:dyDescent="0.3">
      <c r="AO77595" s="9"/>
      <c r="AP77595" s="9"/>
      <c r="AQ77595" s="9"/>
    </row>
    <row r="77596" spans="41:43" x14ac:dyDescent="0.3">
      <c r="AO77596" s="9"/>
      <c r="AP77596" s="9"/>
      <c r="AQ77596" s="9"/>
    </row>
    <row r="77597" spans="41:43" x14ac:dyDescent="0.3">
      <c r="AO77597" s="9"/>
      <c r="AP77597" s="9"/>
      <c r="AQ77597" s="9"/>
    </row>
    <row r="77598" spans="41:43" x14ac:dyDescent="0.3">
      <c r="AO77598" s="9"/>
      <c r="AP77598" s="9"/>
      <c r="AQ77598" s="9"/>
    </row>
    <row r="77599" spans="41:43" x14ac:dyDescent="0.3">
      <c r="AO77599" s="9"/>
      <c r="AP77599" s="9"/>
      <c r="AQ77599" s="9"/>
    </row>
    <row r="77600" spans="41:43" x14ac:dyDescent="0.3">
      <c r="AO77600" s="9"/>
      <c r="AP77600" s="9"/>
      <c r="AQ77600" s="9"/>
    </row>
    <row r="77601" spans="41:43" x14ac:dyDescent="0.3">
      <c r="AO77601" s="9"/>
      <c r="AP77601" s="9"/>
      <c r="AQ77601" s="9"/>
    </row>
    <row r="77602" spans="41:43" x14ac:dyDescent="0.3">
      <c r="AO77602" s="9"/>
      <c r="AP77602" s="9"/>
      <c r="AQ77602" s="9"/>
    </row>
    <row r="77603" spans="41:43" x14ac:dyDescent="0.3">
      <c r="AO77603" s="9"/>
      <c r="AP77603" s="9"/>
      <c r="AQ77603" s="9"/>
    </row>
    <row r="77604" spans="41:43" x14ac:dyDescent="0.3">
      <c r="AO77604" s="9"/>
      <c r="AP77604" s="9"/>
      <c r="AQ77604" s="9"/>
    </row>
    <row r="77605" spans="41:43" x14ac:dyDescent="0.3">
      <c r="AO77605" s="9"/>
      <c r="AP77605" s="9"/>
      <c r="AQ77605" s="9"/>
    </row>
    <row r="77606" spans="41:43" x14ac:dyDescent="0.3">
      <c r="AO77606" s="9"/>
      <c r="AP77606" s="9"/>
      <c r="AQ77606" s="9"/>
    </row>
    <row r="77607" spans="41:43" x14ac:dyDescent="0.3">
      <c r="AO77607" s="9"/>
      <c r="AP77607" s="9"/>
      <c r="AQ77607" s="9"/>
    </row>
    <row r="77608" spans="41:43" x14ac:dyDescent="0.3">
      <c r="AO77608" s="9"/>
      <c r="AP77608" s="9"/>
      <c r="AQ77608" s="9"/>
    </row>
    <row r="77609" spans="41:43" x14ac:dyDescent="0.3">
      <c r="AO77609" s="9"/>
      <c r="AP77609" s="9"/>
      <c r="AQ77609" s="9"/>
    </row>
    <row r="77610" spans="41:43" x14ac:dyDescent="0.3">
      <c r="AO77610" s="9"/>
      <c r="AP77610" s="9"/>
      <c r="AQ77610" s="9"/>
    </row>
    <row r="77611" spans="41:43" x14ac:dyDescent="0.3">
      <c r="AO77611" s="9"/>
      <c r="AP77611" s="9"/>
      <c r="AQ77611" s="9"/>
    </row>
    <row r="77612" spans="41:43" x14ac:dyDescent="0.3">
      <c r="AO77612" s="9"/>
      <c r="AP77612" s="9"/>
      <c r="AQ77612" s="9"/>
    </row>
    <row r="77613" spans="41:43" x14ac:dyDescent="0.3">
      <c r="AO77613" s="9"/>
      <c r="AP77613" s="9"/>
      <c r="AQ77613" s="9"/>
    </row>
    <row r="77614" spans="41:43" x14ac:dyDescent="0.3">
      <c r="AO77614" s="9"/>
      <c r="AP77614" s="9"/>
      <c r="AQ77614" s="9"/>
    </row>
    <row r="77615" spans="41:43" x14ac:dyDescent="0.3">
      <c r="AO77615" s="9"/>
      <c r="AP77615" s="9"/>
      <c r="AQ77615" s="9"/>
    </row>
    <row r="77616" spans="41:43" x14ac:dyDescent="0.3">
      <c r="AO77616" s="9"/>
      <c r="AP77616" s="9"/>
      <c r="AQ77616" s="9"/>
    </row>
    <row r="77617" spans="41:43" x14ac:dyDescent="0.3">
      <c r="AO77617" s="9"/>
      <c r="AP77617" s="9"/>
      <c r="AQ77617" s="9"/>
    </row>
    <row r="77618" spans="41:43" x14ac:dyDescent="0.3">
      <c r="AO77618" s="9"/>
      <c r="AP77618" s="9"/>
      <c r="AQ77618" s="9"/>
    </row>
    <row r="77619" spans="41:43" x14ac:dyDescent="0.3">
      <c r="AO77619" s="9"/>
      <c r="AP77619" s="9"/>
      <c r="AQ77619" s="9"/>
    </row>
    <row r="77620" spans="41:43" x14ac:dyDescent="0.3">
      <c r="AO77620" s="9"/>
      <c r="AP77620" s="9"/>
      <c r="AQ77620" s="9"/>
    </row>
    <row r="77621" spans="41:43" x14ac:dyDescent="0.3">
      <c r="AO77621" s="9"/>
      <c r="AP77621" s="9"/>
      <c r="AQ77621" s="9"/>
    </row>
    <row r="77622" spans="41:43" x14ac:dyDescent="0.3">
      <c r="AO77622" s="9"/>
      <c r="AP77622" s="9"/>
      <c r="AQ77622" s="9"/>
    </row>
    <row r="77623" spans="41:43" x14ac:dyDescent="0.3">
      <c r="AO77623" s="9"/>
      <c r="AP77623" s="9"/>
      <c r="AQ77623" s="9"/>
    </row>
    <row r="77624" spans="41:43" x14ac:dyDescent="0.3">
      <c r="AO77624" s="9"/>
      <c r="AP77624" s="9"/>
      <c r="AQ77624" s="9"/>
    </row>
    <row r="77625" spans="41:43" x14ac:dyDescent="0.3">
      <c r="AO77625" s="9"/>
      <c r="AP77625" s="9"/>
      <c r="AQ77625" s="9"/>
    </row>
    <row r="77626" spans="41:43" x14ac:dyDescent="0.3">
      <c r="AO77626" s="9"/>
      <c r="AP77626" s="9"/>
      <c r="AQ77626" s="9"/>
    </row>
    <row r="77627" spans="41:43" x14ac:dyDescent="0.3">
      <c r="AO77627" s="9"/>
      <c r="AP77627" s="9"/>
      <c r="AQ77627" s="9"/>
    </row>
    <row r="77628" spans="41:43" x14ac:dyDescent="0.3">
      <c r="AO77628" s="9"/>
      <c r="AP77628" s="9"/>
      <c r="AQ77628" s="9"/>
    </row>
    <row r="77629" spans="41:43" x14ac:dyDescent="0.3">
      <c r="AO77629" s="9"/>
      <c r="AP77629" s="9"/>
      <c r="AQ77629" s="9"/>
    </row>
    <row r="77630" spans="41:43" x14ac:dyDescent="0.3">
      <c r="AO77630" s="9"/>
      <c r="AP77630" s="9"/>
      <c r="AQ77630" s="9"/>
    </row>
    <row r="77631" spans="41:43" x14ac:dyDescent="0.3">
      <c r="AO77631" s="9"/>
      <c r="AP77631" s="9"/>
      <c r="AQ77631" s="9"/>
    </row>
    <row r="77632" spans="41:43" x14ac:dyDescent="0.3">
      <c r="AO77632" s="9"/>
      <c r="AP77632" s="9"/>
      <c r="AQ77632" s="9"/>
    </row>
    <row r="77633" spans="41:43" x14ac:dyDescent="0.3">
      <c r="AO77633" s="9"/>
      <c r="AP77633" s="9"/>
      <c r="AQ77633" s="9"/>
    </row>
    <row r="77634" spans="41:43" x14ac:dyDescent="0.3">
      <c r="AO77634" s="9"/>
      <c r="AP77634" s="9"/>
      <c r="AQ77634" s="9"/>
    </row>
    <row r="77635" spans="41:43" x14ac:dyDescent="0.3">
      <c r="AO77635" s="9"/>
      <c r="AP77635" s="9"/>
      <c r="AQ77635" s="9"/>
    </row>
    <row r="77636" spans="41:43" x14ac:dyDescent="0.3">
      <c r="AO77636" s="9"/>
      <c r="AP77636" s="9"/>
      <c r="AQ77636" s="9"/>
    </row>
    <row r="77637" spans="41:43" x14ac:dyDescent="0.3">
      <c r="AO77637" s="9"/>
      <c r="AP77637" s="9"/>
      <c r="AQ77637" s="9"/>
    </row>
    <row r="77638" spans="41:43" x14ac:dyDescent="0.3">
      <c r="AO77638" s="9"/>
      <c r="AP77638" s="9"/>
      <c r="AQ77638" s="9"/>
    </row>
    <row r="77639" spans="41:43" x14ac:dyDescent="0.3">
      <c r="AO77639" s="9"/>
      <c r="AP77639" s="9"/>
      <c r="AQ77639" s="9"/>
    </row>
    <row r="77640" spans="41:43" x14ac:dyDescent="0.3">
      <c r="AO77640" s="9"/>
      <c r="AP77640" s="9"/>
      <c r="AQ77640" s="9"/>
    </row>
    <row r="77641" spans="41:43" x14ac:dyDescent="0.3">
      <c r="AO77641" s="9"/>
      <c r="AP77641" s="9"/>
      <c r="AQ77641" s="9"/>
    </row>
    <row r="77642" spans="41:43" x14ac:dyDescent="0.3">
      <c r="AO77642" s="9"/>
      <c r="AP77642" s="9"/>
      <c r="AQ77642" s="9"/>
    </row>
    <row r="77643" spans="41:43" x14ac:dyDescent="0.3">
      <c r="AO77643" s="9"/>
      <c r="AP77643" s="9"/>
      <c r="AQ77643" s="9"/>
    </row>
    <row r="77644" spans="41:43" x14ac:dyDescent="0.3">
      <c r="AO77644" s="9"/>
      <c r="AP77644" s="9"/>
      <c r="AQ77644" s="9"/>
    </row>
    <row r="77645" spans="41:43" x14ac:dyDescent="0.3">
      <c r="AO77645" s="9"/>
      <c r="AP77645" s="9"/>
      <c r="AQ77645" s="9"/>
    </row>
    <row r="77646" spans="41:43" x14ac:dyDescent="0.3">
      <c r="AO77646" s="9"/>
      <c r="AP77646" s="9"/>
      <c r="AQ77646" s="9"/>
    </row>
    <row r="77647" spans="41:43" x14ac:dyDescent="0.3">
      <c r="AO77647" s="9"/>
      <c r="AP77647" s="9"/>
      <c r="AQ77647" s="9"/>
    </row>
    <row r="77648" spans="41:43" x14ac:dyDescent="0.3">
      <c r="AO77648" s="9"/>
      <c r="AP77648" s="9"/>
      <c r="AQ77648" s="9"/>
    </row>
    <row r="77649" spans="41:43" x14ac:dyDescent="0.3">
      <c r="AO77649" s="9"/>
      <c r="AP77649" s="9"/>
      <c r="AQ77649" s="9"/>
    </row>
    <row r="77650" spans="41:43" x14ac:dyDescent="0.3">
      <c r="AO77650" s="9"/>
      <c r="AP77650" s="9"/>
      <c r="AQ77650" s="9"/>
    </row>
    <row r="77651" spans="41:43" x14ac:dyDescent="0.3">
      <c r="AO77651" s="9"/>
      <c r="AP77651" s="9"/>
      <c r="AQ77651" s="9"/>
    </row>
    <row r="77652" spans="41:43" x14ac:dyDescent="0.3">
      <c r="AO77652" s="9"/>
      <c r="AP77652" s="9"/>
      <c r="AQ77652" s="9"/>
    </row>
    <row r="77653" spans="41:43" x14ac:dyDescent="0.3">
      <c r="AO77653" s="9"/>
      <c r="AP77653" s="9"/>
      <c r="AQ77653" s="9"/>
    </row>
    <row r="77654" spans="41:43" x14ac:dyDescent="0.3">
      <c r="AO77654" s="9"/>
      <c r="AP77654" s="9"/>
      <c r="AQ77654" s="9"/>
    </row>
    <row r="77655" spans="41:43" x14ac:dyDescent="0.3">
      <c r="AO77655" s="9"/>
      <c r="AP77655" s="9"/>
      <c r="AQ77655" s="9"/>
    </row>
    <row r="77656" spans="41:43" x14ac:dyDescent="0.3">
      <c r="AO77656" s="9"/>
      <c r="AP77656" s="9"/>
      <c r="AQ77656" s="9"/>
    </row>
    <row r="77657" spans="41:43" x14ac:dyDescent="0.3">
      <c r="AO77657" s="9"/>
      <c r="AP77657" s="9"/>
      <c r="AQ77657" s="9"/>
    </row>
    <row r="77658" spans="41:43" x14ac:dyDescent="0.3">
      <c r="AO77658" s="9"/>
      <c r="AP77658" s="9"/>
      <c r="AQ77658" s="9"/>
    </row>
    <row r="77659" spans="41:43" x14ac:dyDescent="0.3">
      <c r="AO77659" s="9"/>
      <c r="AP77659" s="9"/>
      <c r="AQ77659" s="9"/>
    </row>
    <row r="77660" spans="41:43" x14ac:dyDescent="0.3">
      <c r="AO77660" s="9"/>
      <c r="AP77660" s="9"/>
      <c r="AQ77660" s="9"/>
    </row>
    <row r="77661" spans="41:43" x14ac:dyDescent="0.3">
      <c r="AO77661" s="9"/>
      <c r="AP77661" s="9"/>
      <c r="AQ77661" s="9"/>
    </row>
    <row r="77662" spans="41:43" x14ac:dyDescent="0.3">
      <c r="AO77662" s="9"/>
      <c r="AP77662" s="9"/>
      <c r="AQ77662" s="9"/>
    </row>
    <row r="77663" spans="41:43" x14ac:dyDescent="0.3">
      <c r="AO77663" s="9"/>
      <c r="AP77663" s="9"/>
      <c r="AQ77663" s="9"/>
    </row>
    <row r="77664" spans="41:43" x14ac:dyDescent="0.3">
      <c r="AO77664" s="9"/>
      <c r="AP77664" s="9"/>
      <c r="AQ77664" s="9"/>
    </row>
    <row r="77665" spans="41:43" x14ac:dyDescent="0.3">
      <c r="AO77665" s="9"/>
      <c r="AP77665" s="9"/>
      <c r="AQ77665" s="9"/>
    </row>
    <row r="77666" spans="41:43" x14ac:dyDescent="0.3">
      <c r="AO77666" s="9"/>
      <c r="AP77666" s="9"/>
      <c r="AQ77666" s="9"/>
    </row>
    <row r="77667" spans="41:43" x14ac:dyDescent="0.3">
      <c r="AO77667" s="9"/>
      <c r="AP77667" s="9"/>
      <c r="AQ77667" s="9"/>
    </row>
    <row r="77668" spans="41:43" x14ac:dyDescent="0.3">
      <c r="AO77668" s="9"/>
      <c r="AP77668" s="9"/>
      <c r="AQ77668" s="9"/>
    </row>
    <row r="77669" spans="41:43" x14ac:dyDescent="0.3">
      <c r="AO77669" s="9"/>
      <c r="AP77669" s="9"/>
      <c r="AQ77669" s="9"/>
    </row>
    <row r="77670" spans="41:43" x14ac:dyDescent="0.3">
      <c r="AO77670" s="9"/>
      <c r="AP77670" s="9"/>
      <c r="AQ77670" s="9"/>
    </row>
    <row r="77671" spans="41:43" x14ac:dyDescent="0.3">
      <c r="AO77671" s="9"/>
      <c r="AP77671" s="9"/>
      <c r="AQ77671" s="9"/>
    </row>
    <row r="77672" spans="41:43" x14ac:dyDescent="0.3">
      <c r="AO77672" s="9"/>
      <c r="AP77672" s="9"/>
      <c r="AQ77672" s="9"/>
    </row>
    <row r="77673" spans="41:43" x14ac:dyDescent="0.3">
      <c r="AO77673" s="9"/>
      <c r="AP77673" s="9"/>
      <c r="AQ77673" s="9"/>
    </row>
    <row r="77674" spans="41:43" x14ac:dyDescent="0.3">
      <c r="AO77674" s="9"/>
      <c r="AP77674" s="9"/>
      <c r="AQ77674" s="9"/>
    </row>
    <row r="77675" spans="41:43" x14ac:dyDescent="0.3">
      <c r="AO77675" s="9"/>
      <c r="AP77675" s="9"/>
      <c r="AQ77675" s="9"/>
    </row>
    <row r="77676" spans="41:43" x14ac:dyDescent="0.3">
      <c r="AO77676" s="9"/>
      <c r="AP77676" s="9"/>
      <c r="AQ77676" s="9"/>
    </row>
    <row r="77677" spans="41:43" x14ac:dyDescent="0.3">
      <c r="AO77677" s="9"/>
      <c r="AP77677" s="9"/>
      <c r="AQ77677" s="9"/>
    </row>
    <row r="77678" spans="41:43" x14ac:dyDescent="0.3">
      <c r="AO77678" s="9"/>
      <c r="AP77678" s="9"/>
      <c r="AQ77678" s="9"/>
    </row>
    <row r="77679" spans="41:43" x14ac:dyDescent="0.3">
      <c r="AO77679" s="9"/>
      <c r="AP77679" s="9"/>
      <c r="AQ77679" s="9"/>
    </row>
    <row r="77680" spans="41:43" x14ac:dyDescent="0.3">
      <c r="AO77680" s="9"/>
      <c r="AP77680" s="9"/>
      <c r="AQ77680" s="9"/>
    </row>
    <row r="77681" spans="41:43" x14ac:dyDescent="0.3">
      <c r="AO77681" s="9"/>
      <c r="AP77681" s="9"/>
      <c r="AQ77681" s="9"/>
    </row>
    <row r="77682" spans="41:43" x14ac:dyDescent="0.3">
      <c r="AO77682" s="9"/>
      <c r="AP77682" s="9"/>
      <c r="AQ77682" s="9"/>
    </row>
    <row r="77683" spans="41:43" x14ac:dyDescent="0.3">
      <c r="AO77683" s="9"/>
      <c r="AP77683" s="9"/>
      <c r="AQ77683" s="9"/>
    </row>
    <row r="77684" spans="41:43" x14ac:dyDescent="0.3">
      <c r="AO77684" s="9"/>
      <c r="AP77684" s="9"/>
      <c r="AQ77684" s="9"/>
    </row>
    <row r="77685" spans="41:43" x14ac:dyDescent="0.3">
      <c r="AO77685" s="9"/>
      <c r="AP77685" s="9"/>
      <c r="AQ77685" s="9"/>
    </row>
    <row r="77686" spans="41:43" x14ac:dyDescent="0.3">
      <c r="AO77686" s="9"/>
      <c r="AP77686" s="9"/>
      <c r="AQ77686" s="9"/>
    </row>
    <row r="77687" spans="41:43" x14ac:dyDescent="0.3">
      <c r="AO77687" s="9"/>
      <c r="AP77687" s="9"/>
      <c r="AQ77687" s="9"/>
    </row>
    <row r="77688" spans="41:43" x14ac:dyDescent="0.3">
      <c r="AO77688" s="9"/>
      <c r="AP77688" s="9"/>
      <c r="AQ77688" s="9"/>
    </row>
    <row r="77689" spans="41:43" x14ac:dyDescent="0.3">
      <c r="AO77689" s="9"/>
      <c r="AP77689" s="9"/>
      <c r="AQ77689" s="9"/>
    </row>
    <row r="77690" spans="41:43" x14ac:dyDescent="0.3">
      <c r="AO77690" s="9"/>
      <c r="AP77690" s="9"/>
      <c r="AQ77690" s="9"/>
    </row>
    <row r="77691" spans="41:43" x14ac:dyDescent="0.3">
      <c r="AO77691" s="9"/>
      <c r="AP77691" s="9"/>
      <c r="AQ77691" s="9"/>
    </row>
    <row r="77692" spans="41:43" x14ac:dyDescent="0.3">
      <c r="AO77692" s="9"/>
      <c r="AP77692" s="9"/>
      <c r="AQ77692" s="9"/>
    </row>
    <row r="77693" spans="41:43" x14ac:dyDescent="0.3">
      <c r="AO77693" s="9"/>
      <c r="AP77693" s="9"/>
      <c r="AQ77693" s="9"/>
    </row>
    <row r="77694" spans="41:43" x14ac:dyDescent="0.3">
      <c r="AO77694" s="9"/>
      <c r="AP77694" s="9"/>
      <c r="AQ77694" s="9"/>
    </row>
    <row r="77695" spans="41:43" x14ac:dyDescent="0.3">
      <c r="AO77695" s="9"/>
      <c r="AP77695" s="9"/>
      <c r="AQ77695" s="9"/>
    </row>
    <row r="77696" spans="41:43" x14ac:dyDescent="0.3">
      <c r="AO77696" s="9"/>
      <c r="AP77696" s="9"/>
      <c r="AQ77696" s="9"/>
    </row>
    <row r="77697" spans="41:43" x14ac:dyDescent="0.3">
      <c r="AO77697" s="9"/>
      <c r="AP77697" s="9"/>
      <c r="AQ77697" s="9"/>
    </row>
    <row r="77698" spans="41:43" x14ac:dyDescent="0.3">
      <c r="AO77698" s="9"/>
      <c r="AP77698" s="9"/>
      <c r="AQ77698" s="9"/>
    </row>
    <row r="77699" spans="41:43" x14ac:dyDescent="0.3">
      <c r="AO77699" s="9"/>
      <c r="AP77699" s="9"/>
      <c r="AQ77699" s="9"/>
    </row>
    <row r="77700" spans="41:43" x14ac:dyDescent="0.3">
      <c r="AO77700" s="9"/>
      <c r="AP77700" s="9"/>
      <c r="AQ77700" s="9"/>
    </row>
    <row r="77701" spans="41:43" x14ac:dyDescent="0.3">
      <c r="AO77701" s="9"/>
      <c r="AP77701" s="9"/>
      <c r="AQ77701" s="9"/>
    </row>
    <row r="77702" spans="41:43" x14ac:dyDescent="0.3">
      <c r="AO77702" s="9"/>
      <c r="AP77702" s="9"/>
      <c r="AQ77702" s="9"/>
    </row>
    <row r="77703" spans="41:43" x14ac:dyDescent="0.3">
      <c r="AO77703" s="9"/>
      <c r="AP77703" s="9"/>
      <c r="AQ77703" s="9"/>
    </row>
    <row r="77704" spans="41:43" x14ac:dyDescent="0.3">
      <c r="AO77704" s="9"/>
      <c r="AP77704" s="9"/>
      <c r="AQ77704" s="9"/>
    </row>
    <row r="77705" spans="41:43" x14ac:dyDescent="0.3">
      <c r="AO77705" s="9"/>
      <c r="AP77705" s="9"/>
      <c r="AQ77705" s="9"/>
    </row>
    <row r="77706" spans="41:43" x14ac:dyDescent="0.3">
      <c r="AO77706" s="9"/>
      <c r="AP77706" s="9"/>
      <c r="AQ77706" s="9"/>
    </row>
    <row r="77707" spans="41:43" x14ac:dyDescent="0.3">
      <c r="AO77707" s="9"/>
      <c r="AP77707" s="9"/>
      <c r="AQ77707" s="9"/>
    </row>
    <row r="77708" spans="41:43" x14ac:dyDescent="0.3">
      <c r="AO77708" s="9"/>
      <c r="AP77708" s="9"/>
      <c r="AQ77708" s="9"/>
    </row>
    <row r="77709" spans="41:43" x14ac:dyDescent="0.3">
      <c r="AO77709" s="9"/>
      <c r="AP77709" s="9"/>
      <c r="AQ77709" s="9"/>
    </row>
    <row r="77710" spans="41:43" x14ac:dyDescent="0.3">
      <c r="AO77710" s="9"/>
      <c r="AP77710" s="9"/>
      <c r="AQ77710" s="9"/>
    </row>
    <row r="77711" spans="41:43" x14ac:dyDescent="0.3">
      <c r="AO77711" s="9"/>
      <c r="AP77711" s="9"/>
      <c r="AQ77711" s="9"/>
    </row>
    <row r="77712" spans="41:43" x14ac:dyDescent="0.3">
      <c r="AO77712" s="9"/>
      <c r="AP77712" s="9"/>
      <c r="AQ77712" s="9"/>
    </row>
    <row r="77713" spans="41:43" x14ac:dyDescent="0.3">
      <c r="AO77713" s="9"/>
      <c r="AP77713" s="9"/>
      <c r="AQ77713" s="9"/>
    </row>
    <row r="77714" spans="41:43" x14ac:dyDescent="0.3">
      <c r="AO77714" s="9"/>
      <c r="AP77714" s="9"/>
      <c r="AQ77714" s="9"/>
    </row>
    <row r="77715" spans="41:43" x14ac:dyDescent="0.3">
      <c r="AO77715" s="9"/>
      <c r="AP77715" s="9"/>
      <c r="AQ77715" s="9"/>
    </row>
    <row r="77716" spans="41:43" x14ac:dyDescent="0.3">
      <c r="AO77716" s="9"/>
      <c r="AP77716" s="9"/>
      <c r="AQ77716" s="9"/>
    </row>
    <row r="77717" spans="41:43" x14ac:dyDescent="0.3">
      <c r="AO77717" s="9"/>
      <c r="AP77717" s="9"/>
      <c r="AQ77717" s="9"/>
    </row>
    <row r="77718" spans="41:43" x14ac:dyDescent="0.3">
      <c r="AO77718" s="9"/>
      <c r="AP77718" s="9"/>
      <c r="AQ77718" s="9"/>
    </row>
    <row r="77719" spans="41:43" x14ac:dyDescent="0.3">
      <c r="AO77719" s="9"/>
      <c r="AP77719" s="9"/>
      <c r="AQ77719" s="9"/>
    </row>
    <row r="77720" spans="41:43" x14ac:dyDescent="0.3">
      <c r="AO77720" s="9"/>
      <c r="AP77720" s="9"/>
      <c r="AQ77720" s="9"/>
    </row>
    <row r="77721" spans="41:43" x14ac:dyDescent="0.3">
      <c r="AO77721" s="9"/>
      <c r="AP77721" s="9"/>
      <c r="AQ77721" s="9"/>
    </row>
    <row r="77722" spans="41:43" x14ac:dyDescent="0.3">
      <c r="AO77722" s="9"/>
      <c r="AP77722" s="9"/>
      <c r="AQ77722" s="9"/>
    </row>
    <row r="77723" spans="41:43" x14ac:dyDescent="0.3">
      <c r="AO77723" s="9"/>
      <c r="AP77723" s="9"/>
      <c r="AQ77723" s="9"/>
    </row>
    <row r="77724" spans="41:43" x14ac:dyDescent="0.3">
      <c r="AO77724" s="9"/>
      <c r="AP77724" s="9"/>
      <c r="AQ77724" s="9"/>
    </row>
    <row r="77725" spans="41:43" x14ac:dyDescent="0.3">
      <c r="AO77725" s="9"/>
      <c r="AP77725" s="9"/>
      <c r="AQ77725" s="9"/>
    </row>
    <row r="77726" spans="41:43" x14ac:dyDescent="0.3">
      <c r="AO77726" s="9"/>
      <c r="AP77726" s="9"/>
      <c r="AQ77726" s="9"/>
    </row>
    <row r="77727" spans="41:43" x14ac:dyDescent="0.3">
      <c r="AO77727" s="9"/>
      <c r="AP77727" s="9"/>
      <c r="AQ77727" s="9"/>
    </row>
    <row r="77728" spans="41:43" x14ac:dyDescent="0.3">
      <c r="AO77728" s="9"/>
      <c r="AP77728" s="9"/>
      <c r="AQ77728" s="9"/>
    </row>
    <row r="77729" spans="41:43" x14ac:dyDescent="0.3">
      <c r="AO77729" s="9"/>
      <c r="AP77729" s="9"/>
      <c r="AQ77729" s="9"/>
    </row>
    <row r="77730" spans="41:43" x14ac:dyDescent="0.3">
      <c r="AO77730" s="9"/>
      <c r="AP77730" s="9"/>
      <c r="AQ77730" s="9"/>
    </row>
    <row r="77731" spans="41:43" x14ac:dyDescent="0.3">
      <c r="AO77731" s="9"/>
      <c r="AP77731" s="9"/>
      <c r="AQ77731" s="9"/>
    </row>
    <row r="77732" spans="41:43" x14ac:dyDescent="0.3">
      <c r="AO77732" s="9"/>
      <c r="AP77732" s="9"/>
      <c r="AQ77732" s="9"/>
    </row>
    <row r="77733" spans="41:43" x14ac:dyDescent="0.3">
      <c r="AO77733" s="9"/>
      <c r="AP77733" s="9"/>
      <c r="AQ77733" s="9"/>
    </row>
    <row r="77734" spans="41:43" x14ac:dyDescent="0.3">
      <c r="AO77734" s="9"/>
      <c r="AP77734" s="9"/>
      <c r="AQ77734" s="9"/>
    </row>
    <row r="77735" spans="41:43" x14ac:dyDescent="0.3">
      <c r="AO77735" s="9"/>
      <c r="AP77735" s="9"/>
      <c r="AQ77735" s="9"/>
    </row>
    <row r="77736" spans="41:43" x14ac:dyDescent="0.3">
      <c r="AO77736" s="9"/>
      <c r="AP77736" s="9"/>
      <c r="AQ77736" s="9"/>
    </row>
    <row r="77737" spans="41:43" x14ac:dyDescent="0.3">
      <c r="AO77737" s="9"/>
      <c r="AP77737" s="9"/>
      <c r="AQ77737" s="9"/>
    </row>
    <row r="77738" spans="41:43" x14ac:dyDescent="0.3">
      <c r="AO77738" s="9"/>
      <c r="AP77738" s="9"/>
      <c r="AQ77738" s="9"/>
    </row>
    <row r="77739" spans="41:43" x14ac:dyDescent="0.3">
      <c r="AO77739" s="9"/>
      <c r="AP77739" s="9"/>
      <c r="AQ77739" s="9"/>
    </row>
    <row r="77740" spans="41:43" x14ac:dyDescent="0.3">
      <c r="AO77740" s="9"/>
      <c r="AP77740" s="9"/>
      <c r="AQ77740" s="9"/>
    </row>
    <row r="77741" spans="41:43" x14ac:dyDescent="0.3">
      <c r="AO77741" s="9"/>
      <c r="AP77741" s="9"/>
      <c r="AQ77741" s="9"/>
    </row>
    <row r="77742" spans="41:43" x14ac:dyDescent="0.3">
      <c r="AO77742" s="9"/>
      <c r="AP77742" s="9"/>
      <c r="AQ77742" s="9"/>
    </row>
    <row r="77743" spans="41:43" x14ac:dyDescent="0.3">
      <c r="AO77743" s="9"/>
      <c r="AP77743" s="9"/>
      <c r="AQ77743" s="9"/>
    </row>
    <row r="77744" spans="41:43" x14ac:dyDescent="0.3">
      <c r="AO77744" s="9"/>
      <c r="AP77744" s="9"/>
      <c r="AQ77744" s="9"/>
    </row>
    <row r="77745" spans="41:43" x14ac:dyDescent="0.3">
      <c r="AO77745" s="9"/>
      <c r="AP77745" s="9"/>
      <c r="AQ77745" s="9"/>
    </row>
    <row r="77746" spans="41:43" x14ac:dyDescent="0.3">
      <c r="AO77746" s="9"/>
      <c r="AP77746" s="9"/>
      <c r="AQ77746" s="9"/>
    </row>
    <row r="77747" spans="41:43" x14ac:dyDescent="0.3">
      <c r="AO77747" s="9"/>
      <c r="AP77747" s="9"/>
      <c r="AQ77747" s="9"/>
    </row>
    <row r="77748" spans="41:43" x14ac:dyDescent="0.3">
      <c r="AO77748" s="9"/>
      <c r="AP77748" s="9"/>
      <c r="AQ77748" s="9"/>
    </row>
    <row r="77749" spans="41:43" x14ac:dyDescent="0.3">
      <c r="AO77749" s="9"/>
      <c r="AP77749" s="9"/>
      <c r="AQ77749" s="9"/>
    </row>
    <row r="77750" spans="41:43" x14ac:dyDescent="0.3">
      <c r="AO77750" s="9"/>
      <c r="AP77750" s="9"/>
      <c r="AQ77750" s="9"/>
    </row>
    <row r="77751" spans="41:43" x14ac:dyDescent="0.3">
      <c r="AO77751" s="9"/>
      <c r="AP77751" s="9"/>
      <c r="AQ77751" s="9"/>
    </row>
    <row r="77752" spans="41:43" x14ac:dyDescent="0.3">
      <c r="AO77752" s="9"/>
      <c r="AP77752" s="9"/>
      <c r="AQ77752" s="9"/>
    </row>
    <row r="77753" spans="41:43" x14ac:dyDescent="0.3">
      <c r="AO77753" s="9"/>
      <c r="AP77753" s="9"/>
      <c r="AQ77753" s="9"/>
    </row>
    <row r="77754" spans="41:43" x14ac:dyDescent="0.3">
      <c r="AO77754" s="9"/>
      <c r="AP77754" s="9"/>
      <c r="AQ77754" s="9"/>
    </row>
    <row r="77755" spans="41:43" x14ac:dyDescent="0.3">
      <c r="AO77755" s="9"/>
      <c r="AP77755" s="9"/>
      <c r="AQ77755" s="9"/>
    </row>
    <row r="77756" spans="41:43" x14ac:dyDescent="0.3">
      <c r="AO77756" s="9"/>
      <c r="AP77756" s="9"/>
      <c r="AQ77756" s="9"/>
    </row>
    <row r="77757" spans="41:43" x14ac:dyDescent="0.3">
      <c r="AO77757" s="9"/>
      <c r="AP77757" s="9"/>
      <c r="AQ77757" s="9"/>
    </row>
    <row r="77758" spans="41:43" x14ac:dyDescent="0.3">
      <c r="AO77758" s="9"/>
      <c r="AP77758" s="9"/>
      <c r="AQ77758" s="9"/>
    </row>
    <row r="77759" spans="41:43" x14ac:dyDescent="0.3">
      <c r="AO77759" s="9"/>
      <c r="AP77759" s="9"/>
      <c r="AQ77759" s="9"/>
    </row>
    <row r="77760" spans="41:43" x14ac:dyDescent="0.3">
      <c r="AO77760" s="9"/>
      <c r="AP77760" s="9"/>
      <c r="AQ77760" s="9"/>
    </row>
    <row r="77761" spans="41:43" x14ac:dyDescent="0.3">
      <c r="AO77761" s="9"/>
      <c r="AP77761" s="9"/>
      <c r="AQ77761" s="9"/>
    </row>
    <row r="77762" spans="41:43" x14ac:dyDescent="0.3">
      <c r="AO77762" s="9"/>
      <c r="AP77762" s="9"/>
      <c r="AQ77762" s="9"/>
    </row>
    <row r="77763" spans="41:43" x14ac:dyDescent="0.3">
      <c r="AO77763" s="9"/>
      <c r="AP77763" s="9"/>
      <c r="AQ77763" s="9"/>
    </row>
    <row r="77764" spans="41:43" x14ac:dyDescent="0.3">
      <c r="AO77764" s="9"/>
      <c r="AP77764" s="9"/>
      <c r="AQ77764" s="9"/>
    </row>
    <row r="77765" spans="41:43" x14ac:dyDescent="0.3">
      <c r="AO77765" s="9"/>
      <c r="AP77765" s="9"/>
      <c r="AQ77765" s="9"/>
    </row>
    <row r="77766" spans="41:43" x14ac:dyDescent="0.3">
      <c r="AO77766" s="9"/>
      <c r="AP77766" s="9"/>
      <c r="AQ77766" s="9"/>
    </row>
    <row r="77767" spans="41:43" x14ac:dyDescent="0.3">
      <c r="AO77767" s="9"/>
      <c r="AP77767" s="9"/>
      <c r="AQ77767" s="9"/>
    </row>
    <row r="77768" spans="41:43" x14ac:dyDescent="0.3">
      <c r="AO77768" s="9"/>
      <c r="AP77768" s="9"/>
      <c r="AQ77768" s="9"/>
    </row>
    <row r="77769" spans="41:43" x14ac:dyDescent="0.3">
      <c r="AO77769" s="9"/>
      <c r="AP77769" s="9"/>
      <c r="AQ77769" s="9"/>
    </row>
    <row r="77770" spans="41:43" x14ac:dyDescent="0.3">
      <c r="AO77770" s="9"/>
      <c r="AP77770" s="9"/>
      <c r="AQ77770" s="9"/>
    </row>
    <row r="77771" spans="41:43" x14ac:dyDescent="0.3">
      <c r="AO77771" s="9"/>
      <c r="AP77771" s="9"/>
      <c r="AQ77771" s="9"/>
    </row>
    <row r="77772" spans="41:43" x14ac:dyDescent="0.3">
      <c r="AO77772" s="9"/>
      <c r="AP77772" s="9"/>
      <c r="AQ77772" s="9"/>
    </row>
    <row r="77773" spans="41:43" x14ac:dyDescent="0.3">
      <c r="AO77773" s="9"/>
      <c r="AP77773" s="9"/>
      <c r="AQ77773" s="9"/>
    </row>
    <row r="77774" spans="41:43" x14ac:dyDescent="0.3">
      <c r="AO77774" s="9"/>
      <c r="AP77774" s="9"/>
      <c r="AQ77774" s="9"/>
    </row>
    <row r="77775" spans="41:43" x14ac:dyDescent="0.3">
      <c r="AO77775" s="9"/>
      <c r="AP77775" s="9"/>
      <c r="AQ77775" s="9"/>
    </row>
    <row r="77776" spans="41:43" x14ac:dyDescent="0.3">
      <c r="AO77776" s="9"/>
      <c r="AP77776" s="9"/>
      <c r="AQ77776" s="9"/>
    </row>
    <row r="77777" spans="41:43" x14ac:dyDescent="0.3">
      <c r="AO77777" s="9"/>
      <c r="AP77777" s="9"/>
      <c r="AQ77777" s="9"/>
    </row>
    <row r="77778" spans="41:43" x14ac:dyDescent="0.3">
      <c r="AO77778" s="9"/>
      <c r="AP77778" s="9"/>
      <c r="AQ77778" s="9"/>
    </row>
    <row r="77779" spans="41:43" x14ac:dyDescent="0.3">
      <c r="AO77779" s="9"/>
      <c r="AP77779" s="9"/>
      <c r="AQ77779" s="9"/>
    </row>
    <row r="77780" spans="41:43" x14ac:dyDescent="0.3">
      <c r="AO77780" s="9"/>
      <c r="AP77780" s="9"/>
      <c r="AQ77780" s="9"/>
    </row>
    <row r="77781" spans="41:43" x14ac:dyDescent="0.3">
      <c r="AO77781" s="9"/>
      <c r="AP77781" s="9"/>
      <c r="AQ77781" s="9"/>
    </row>
    <row r="77782" spans="41:43" x14ac:dyDescent="0.3">
      <c r="AO77782" s="9"/>
      <c r="AP77782" s="9"/>
      <c r="AQ77782" s="9"/>
    </row>
    <row r="77783" spans="41:43" x14ac:dyDescent="0.3">
      <c r="AO77783" s="9"/>
      <c r="AP77783" s="9"/>
      <c r="AQ77783" s="9"/>
    </row>
    <row r="77784" spans="41:43" x14ac:dyDescent="0.3">
      <c r="AO77784" s="9"/>
      <c r="AP77784" s="9"/>
      <c r="AQ77784" s="9"/>
    </row>
    <row r="77785" spans="41:43" x14ac:dyDescent="0.3">
      <c r="AO77785" s="9"/>
      <c r="AP77785" s="9"/>
      <c r="AQ77785" s="9"/>
    </row>
    <row r="77786" spans="41:43" x14ac:dyDescent="0.3">
      <c r="AO77786" s="9"/>
      <c r="AP77786" s="9"/>
      <c r="AQ77786" s="9"/>
    </row>
    <row r="77787" spans="41:43" x14ac:dyDescent="0.3">
      <c r="AO77787" s="9"/>
      <c r="AP77787" s="9"/>
      <c r="AQ77787" s="9"/>
    </row>
    <row r="77788" spans="41:43" x14ac:dyDescent="0.3">
      <c r="AO77788" s="9"/>
      <c r="AP77788" s="9"/>
      <c r="AQ77788" s="9"/>
    </row>
    <row r="77789" spans="41:43" x14ac:dyDescent="0.3">
      <c r="AO77789" s="9"/>
      <c r="AP77789" s="9"/>
      <c r="AQ77789" s="9"/>
    </row>
    <row r="77790" spans="41:43" x14ac:dyDescent="0.3">
      <c r="AO77790" s="9"/>
      <c r="AP77790" s="9"/>
      <c r="AQ77790" s="9"/>
    </row>
    <row r="77791" spans="41:43" x14ac:dyDescent="0.3">
      <c r="AO77791" s="9"/>
      <c r="AP77791" s="9"/>
      <c r="AQ77791" s="9"/>
    </row>
    <row r="77792" spans="41:43" x14ac:dyDescent="0.3">
      <c r="AO77792" s="9"/>
      <c r="AP77792" s="9"/>
      <c r="AQ77792" s="9"/>
    </row>
    <row r="77793" spans="41:43" x14ac:dyDescent="0.3">
      <c r="AO77793" s="9"/>
      <c r="AP77793" s="9"/>
      <c r="AQ77793" s="9"/>
    </row>
    <row r="77794" spans="41:43" x14ac:dyDescent="0.3">
      <c r="AO77794" s="9"/>
      <c r="AP77794" s="9"/>
      <c r="AQ77794" s="9"/>
    </row>
    <row r="77795" spans="41:43" x14ac:dyDescent="0.3">
      <c r="AO77795" s="9"/>
      <c r="AP77795" s="9"/>
      <c r="AQ77795" s="9"/>
    </row>
    <row r="77796" spans="41:43" x14ac:dyDescent="0.3">
      <c r="AO77796" s="9"/>
      <c r="AP77796" s="9"/>
      <c r="AQ77796" s="9"/>
    </row>
    <row r="77797" spans="41:43" x14ac:dyDescent="0.3">
      <c r="AO77797" s="9"/>
      <c r="AP77797" s="9"/>
      <c r="AQ77797" s="9"/>
    </row>
    <row r="77798" spans="41:43" x14ac:dyDescent="0.3">
      <c r="AO77798" s="9"/>
      <c r="AP77798" s="9"/>
      <c r="AQ77798" s="9"/>
    </row>
    <row r="77799" spans="41:43" x14ac:dyDescent="0.3">
      <c r="AO77799" s="9"/>
      <c r="AP77799" s="9"/>
      <c r="AQ77799" s="9"/>
    </row>
    <row r="77800" spans="41:43" x14ac:dyDescent="0.3">
      <c r="AO77800" s="9"/>
      <c r="AP77800" s="9"/>
      <c r="AQ77800" s="9"/>
    </row>
    <row r="77801" spans="41:43" x14ac:dyDescent="0.3">
      <c r="AO77801" s="9"/>
      <c r="AP77801" s="9"/>
      <c r="AQ77801" s="9"/>
    </row>
    <row r="77802" spans="41:43" x14ac:dyDescent="0.3">
      <c r="AO77802" s="9"/>
      <c r="AP77802" s="9"/>
      <c r="AQ77802" s="9"/>
    </row>
    <row r="77803" spans="41:43" x14ac:dyDescent="0.3">
      <c r="AO77803" s="9"/>
      <c r="AP77803" s="9"/>
      <c r="AQ77803" s="9"/>
    </row>
    <row r="77804" spans="41:43" x14ac:dyDescent="0.3">
      <c r="AO77804" s="9"/>
      <c r="AP77804" s="9"/>
      <c r="AQ77804" s="9"/>
    </row>
    <row r="77805" spans="41:43" x14ac:dyDescent="0.3">
      <c r="AO77805" s="9"/>
      <c r="AP77805" s="9"/>
      <c r="AQ77805" s="9"/>
    </row>
    <row r="77806" spans="41:43" x14ac:dyDescent="0.3">
      <c r="AO77806" s="9"/>
      <c r="AP77806" s="9"/>
      <c r="AQ77806" s="9"/>
    </row>
    <row r="77807" spans="41:43" x14ac:dyDescent="0.3">
      <c r="AO77807" s="9"/>
      <c r="AP77807" s="9"/>
      <c r="AQ77807" s="9"/>
    </row>
    <row r="77808" spans="41:43" x14ac:dyDescent="0.3">
      <c r="AO77808" s="9"/>
      <c r="AP77808" s="9"/>
      <c r="AQ77808" s="9"/>
    </row>
    <row r="77809" spans="41:43" x14ac:dyDescent="0.3">
      <c r="AO77809" s="9"/>
      <c r="AP77809" s="9"/>
      <c r="AQ77809" s="9"/>
    </row>
    <row r="77810" spans="41:43" x14ac:dyDescent="0.3">
      <c r="AO77810" s="9"/>
      <c r="AP77810" s="9"/>
      <c r="AQ77810" s="9"/>
    </row>
    <row r="77811" spans="41:43" x14ac:dyDescent="0.3">
      <c r="AO77811" s="9"/>
      <c r="AP77811" s="9"/>
      <c r="AQ77811" s="9"/>
    </row>
    <row r="77812" spans="41:43" x14ac:dyDescent="0.3">
      <c r="AO77812" s="9"/>
      <c r="AP77812" s="9"/>
      <c r="AQ77812" s="9"/>
    </row>
    <row r="77813" spans="41:43" x14ac:dyDescent="0.3">
      <c r="AO77813" s="9"/>
      <c r="AP77813" s="9"/>
      <c r="AQ77813" s="9"/>
    </row>
    <row r="77814" spans="41:43" x14ac:dyDescent="0.3">
      <c r="AO77814" s="9"/>
      <c r="AP77814" s="9"/>
      <c r="AQ77814" s="9"/>
    </row>
    <row r="77815" spans="41:43" x14ac:dyDescent="0.3">
      <c r="AO77815" s="9"/>
      <c r="AP77815" s="9"/>
      <c r="AQ77815" s="9"/>
    </row>
    <row r="77816" spans="41:43" x14ac:dyDescent="0.3">
      <c r="AO77816" s="9"/>
      <c r="AP77816" s="9"/>
      <c r="AQ77816" s="9"/>
    </row>
    <row r="77817" spans="41:43" x14ac:dyDescent="0.3">
      <c r="AO77817" s="9"/>
      <c r="AP77817" s="9"/>
      <c r="AQ77817" s="9"/>
    </row>
    <row r="77818" spans="41:43" x14ac:dyDescent="0.3">
      <c r="AO77818" s="9"/>
      <c r="AP77818" s="9"/>
      <c r="AQ77818" s="9"/>
    </row>
    <row r="77819" spans="41:43" x14ac:dyDescent="0.3">
      <c r="AO77819" s="9"/>
      <c r="AP77819" s="9"/>
      <c r="AQ77819" s="9"/>
    </row>
    <row r="77820" spans="41:43" x14ac:dyDescent="0.3">
      <c r="AO77820" s="9"/>
      <c r="AP77820" s="9"/>
      <c r="AQ77820" s="9"/>
    </row>
    <row r="77821" spans="41:43" x14ac:dyDescent="0.3">
      <c r="AO77821" s="9"/>
      <c r="AP77821" s="9"/>
      <c r="AQ77821" s="9"/>
    </row>
    <row r="77822" spans="41:43" x14ac:dyDescent="0.3">
      <c r="AO77822" s="9"/>
      <c r="AP77822" s="9"/>
      <c r="AQ77822" s="9"/>
    </row>
    <row r="77823" spans="41:43" x14ac:dyDescent="0.3">
      <c r="AO77823" s="9"/>
      <c r="AP77823" s="9"/>
      <c r="AQ77823" s="9"/>
    </row>
    <row r="77824" spans="41:43" x14ac:dyDescent="0.3">
      <c r="AO77824" s="9"/>
      <c r="AP77824" s="9"/>
      <c r="AQ77824" s="9"/>
    </row>
    <row r="77825" spans="41:43" x14ac:dyDescent="0.3">
      <c r="AO77825" s="9"/>
      <c r="AP77825" s="9"/>
      <c r="AQ77825" s="9"/>
    </row>
    <row r="77826" spans="41:43" x14ac:dyDescent="0.3">
      <c r="AO77826" s="9"/>
      <c r="AP77826" s="9"/>
      <c r="AQ77826" s="9"/>
    </row>
    <row r="77827" spans="41:43" x14ac:dyDescent="0.3">
      <c r="AO77827" s="9"/>
      <c r="AP77827" s="9"/>
      <c r="AQ77827" s="9"/>
    </row>
    <row r="77828" spans="41:43" x14ac:dyDescent="0.3">
      <c r="AO77828" s="9"/>
      <c r="AP77828" s="9"/>
      <c r="AQ77828" s="9"/>
    </row>
    <row r="77829" spans="41:43" x14ac:dyDescent="0.3">
      <c r="AO77829" s="9"/>
      <c r="AP77829" s="9"/>
      <c r="AQ77829" s="9"/>
    </row>
    <row r="77830" spans="41:43" x14ac:dyDescent="0.3">
      <c r="AO77830" s="9"/>
      <c r="AP77830" s="9"/>
      <c r="AQ77830" s="9"/>
    </row>
    <row r="77831" spans="41:43" x14ac:dyDescent="0.3">
      <c r="AO77831" s="9"/>
      <c r="AP77831" s="9"/>
      <c r="AQ77831" s="9"/>
    </row>
    <row r="77832" spans="41:43" x14ac:dyDescent="0.3">
      <c r="AO77832" s="9"/>
      <c r="AP77832" s="9"/>
      <c r="AQ77832" s="9"/>
    </row>
    <row r="77833" spans="41:43" x14ac:dyDescent="0.3">
      <c r="AO77833" s="9"/>
      <c r="AP77833" s="9"/>
      <c r="AQ77833" s="9"/>
    </row>
    <row r="77834" spans="41:43" x14ac:dyDescent="0.3">
      <c r="AO77834" s="9"/>
      <c r="AP77834" s="9"/>
      <c r="AQ77834" s="9"/>
    </row>
    <row r="77835" spans="41:43" x14ac:dyDescent="0.3">
      <c r="AO77835" s="9"/>
      <c r="AP77835" s="9"/>
      <c r="AQ77835" s="9"/>
    </row>
    <row r="77836" spans="41:43" x14ac:dyDescent="0.3">
      <c r="AO77836" s="9"/>
      <c r="AP77836" s="9"/>
      <c r="AQ77836" s="9"/>
    </row>
    <row r="77837" spans="41:43" x14ac:dyDescent="0.3">
      <c r="AO77837" s="9"/>
      <c r="AP77837" s="9"/>
      <c r="AQ77837" s="9"/>
    </row>
    <row r="77838" spans="41:43" x14ac:dyDescent="0.3">
      <c r="AO77838" s="9"/>
      <c r="AP77838" s="9"/>
      <c r="AQ77838" s="9"/>
    </row>
    <row r="77839" spans="41:43" x14ac:dyDescent="0.3">
      <c r="AO77839" s="9"/>
      <c r="AP77839" s="9"/>
      <c r="AQ77839" s="9"/>
    </row>
    <row r="77840" spans="41:43" x14ac:dyDescent="0.3">
      <c r="AO77840" s="9"/>
      <c r="AP77840" s="9"/>
      <c r="AQ77840" s="9"/>
    </row>
    <row r="77841" spans="41:43" x14ac:dyDescent="0.3">
      <c r="AO77841" s="9"/>
      <c r="AP77841" s="9"/>
      <c r="AQ77841" s="9"/>
    </row>
    <row r="77842" spans="41:43" x14ac:dyDescent="0.3">
      <c r="AO77842" s="9"/>
      <c r="AP77842" s="9"/>
      <c r="AQ77842" s="9"/>
    </row>
    <row r="77843" spans="41:43" x14ac:dyDescent="0.3">
      <c r="AO77843" s="9"/>
      <c r="AP77843" s="9"/>
      <c r="AQ77843" s="9"/>
    </row>
    <row r="77844" spans="41:43" x14ac:dyDescent="0.3">
      <c r="AO77844" s="9"/>
      <c r="AP77844" s="9"/>
      <c r="AQ77844" s="9"/>
    </row>
    <row r="77845" spans="41:43" x14ac:dyDescent="0.3">
      <c r="AO77845" s="9"/>
      <c r="AP77845" s="9"/>
      <c r="AQ77845" s="9"/>
    </row>
    <row r="77846" spans="41:43" x14ac:dyDescent="0.3">
      <c r="AO77846" s="9"/>
      <c r="AP77846" s="9"/>
      <c r="AQ77846" s="9"/>
    </row>
    <row r="77847" spans="41:43" x14ac:dyDescent="0.3">
      <c r="AO77847" s="9"/>
      <c r="AP77847" s="9"/>
      <c r="AQ77847" s="9"/>
    </row>
    <row r="77848" spans="41:43" x14ac:dyDescent="0.3">
      <c r="AO77848" s="9"/>
      <c r="AP77848" s="9"/>
      <c r="AQ77848" s="9"/>
    </row>
    <row r="77849" spans="41:43" x14ac:dyDescent="0.3">
      <c r="AO77849" s="9"/>
      <c r="AP77849" s="9"/>
      <c r="AQ77849" s="9"/>
    </row>
    <row r="77850" spans="41:43" x14ac:dyDescent="0.3">
      <c r="AO77850" s="9"/>
      <c r="AP77850" s="9"/>
      <c r="AQ77850" s="9"/>
    </row>
    <row r="77851" spans="41:43" x14ac:dyDescent="0.3">
      <c r="AO77851" s="9"/>
      <c r="AP77851" s="9"/>
      <c r="AQ77851" s="9"/>
    </row>
    <row r="77852" spans="41:43" x14ac:dyDescent="0.3">
      <c r="AO77852" s="9"/>
      <c r="AP77852" s="9"/>
      <c r="AQ77852" s="9"/>
    </row>
    <row r="77853" spans="41:43" x14ac:dyDescent="0.3">
      <c r="AO77853" s="9"/>
      <c r="AP77853" s="9"/>
      <c r="AQ77853" s="9"/>
    </row>
    <row r="77854" spans="41:43" x14ac:dyDescent="0.3">
      <c r="AO77854" s="9"/>
      <c r="AP77854" s="9"/>
      <c r="AQ77854" s="9"/>
    </row>
    <row r="77855" spans="41:43" x14ac:dyDescent="0.3">
      <c r="AO77855" s="9"/>
      <c r="AP77855" s="9"/>
      <c r="AQ77855" s="9"/>
    </row>
    <row r="77856" spans="41:43" x14ac:dyDescent="0.3">
      <c r="AO77856" s="9"/>
      <c r="AP77856" s="9"/>
      <c r="AQ77856" s="9"/>
    </row>
    <row r="77857" spans="41:43" x14ac:dyDescent="0.3">
      <c r="AO77857" s="9"/>
      <c r="AP77857" s="9"/>
      <c r="AQ77857" s="9"/>
    </row>
    <row r="77858" spans="41:43" x14ac:dyDescent="0.3">
      <c r="AO77858" s="9"/>
      <c r="AP77858" s="9"/>
      <c r="AQ77858" s="9"/>
    </row>
    <row r="77859" spans="41:43" x14ac:dyDescent="0.3">
      <c r="AO77859" s="9"/>
      <c r="AP77859" s="9"/>
      <c r="AQ77859" s="9"/>
    </row>
    <row r="77860" spans="41:43" x14ac:dyDescent="0.3">
      <c r="AO77860" s="9"/>
      <c r="AP77860" s="9"/>
      <c r="AQ77860" s="9"/>
    </row>
    <row r="77861" spans="41:43" x14ac:dyDescent="0.3">
      <c r="AO77861" s="9"/>
      <c r="AP77861" s="9"/>
      <c r="AQ77861" s="9"/>
    </row>
    <row r="77862" spans="41:43" x14ac:dyDescent="0.3">
      <c r="AO77862" s="9"/>
      <c r="AP77862" s="9"/>
      <c r="AQ77862" s="9"/>
    </row>
    <row r="77863" spans="41:43" x14ac:dyDescent="0.3">
      <c r="AO77863" s="9"/>
      <c r="AP77863" s="9"/>
      <c r="AQ77863" s="9"/>
    </row>
    <row r="77864" spans="41:43" x14ac:dyDescent="0.3">
      <c r="AO77864" s="9"/>
      <c r="AP77864" s="9"/>
      <c r="AQ77864" s="9"/>
    </row>
    <row r="77865" spans="41:43" x14ac:dyDescent="0.3">
      <c r="AO77865" s="9"/>
      <c r="AP77865" s="9"/>
      <c r="AQ77865" s="9"/>
    </row>
    <row r="77866" spans="41:43" x14ac:dyDescent="0.3">
      <c r="AO77866" s="9"/>
      <c r="AP77866" s="9"/>
      <c r="AQ77866" s="9"/>
    </row>
    <row r="77867" spans="41:43" x14ac:dyDescent="0.3">
      <c r="AO77867" s="9"/>
      <c r="AP77867" s="9"/>
      <c r="AQ77867" s="9"/>
    </row>
    <row r="77868" spans="41:43" x14ac:dyDescent="0.3">
      <c r="AO77868" s="9"/>
      <c r="AP77868" s="9"/>
      <c r="AQ77868" s="9"/>
    </row>
    <row r="77869" spans="41:43" x14ac:dyDescent="0.3">
      <c r="AO77869" s="9"/>
      <c r="AP77869" s="9"/>
      <c r="AQ77869" s="9"/>
    </row>
    <row r="77870" spans="41:43" x14ac:dyDescent="0.3">
      <c r="AO77870" s="9"/>
      <c r="AP77870" s="9"/>
      <c r="AQ77870" s="9"/>
    </row>
    <row r="77871" spans="41:43" x14ac:dyDescent="0.3">
      <c r="AO77871" s="9"/>
      <c r="AP77871" s="9"/>
      <c r="AQ77871" s="9"/>
    </row>
    <row r="77872" spans="41:43" x14ac:dyDescent="0.3">
      <c r="AO77872" s="9"/>
      <c r="AP77872" s="9"/>
      <c r="AQ77872" s="9"/>
    </row>
    <row r="77873" spans="41:43" x14ac:dyDescent="0.3">
      <c r="AO77873" s="9"/>
      <c r="AP77873" s="9"/>
      <c r="AQ77873" s="9"/>
    </row>
    <row r="77874" spans="41:43" x14ac:dyDescent="0.3">
      <c r="AO77874" s="9"/>
      <c r="AP77874" s="9"/>
      <c r="AQ77874" s="9"/>
    </row>
    <row r="77875" spans="41:43" x14ac:dyDescent="0.3">
      <c r="AO77875" s="9"/>
      <c r="AP77875" s="9"/>
      <c r="AQ77875" s="9"/>
    </row>
    <row r="77876" spans="41:43" x14ac:dyDescent="0.3">
      <c r="AO77876" s="9"/>
      <c r="AP77876" s="9"/>
      <c r="AQ77876" s="9"/>
    </row>
    <row r="77877" spans="41:43" x14ac:dyDescent="0.3">
      <c r="AO77877" s="9"/>
      <c r="AP77877" s="9"/>
      <c r="AQ77877" s="9"/>
    </row>
    <row r="77878" spans="41:43" x14ac:dyDescent="0.3">
      <c r="AO77878" s="9"/>
      <c r="AP77878" s="9"/>
      <c r="AQ77878" s="9"/>
    </row>
    <row r="77879" spans="41:43" x14ac:dyDescent="0.3">
      <c r="AO77879" s="9"/>
      <c r="AP77879" s="9"/>
      <c r="AQ77879" s="9"/>
    </row>
    <row r="77880" spans="41:43" x14ac:dyDescent="0.3">
      <c r="AO77880" s="9"/>
      <c r="AP77880" s="9"/>
      <c r="AQ77880" s="9"/>
    </row>
    <row r="77881" spans="41:43" x14ac:dyDescent="0.3">
      <c r="AO77881" s="9"/>
      <c r="AP77881" s="9"/>
      <c r="AQ77881" s="9"/>
    </row>
    <row r="77882" spans="41:43" x14ac:dyDescent="0.3">
      <c r="AO77882" s="9"/>
      <c r="AP77882" s="9"/>
      <c r="AQ77882" s="9"/>
    </row>
    <row r="77883" spans="41:43" x14ac:dyDescent="0.3">
      <c r="AO77883" s="9"/>
      <c r="AP77883" s="9"/>
      <c r="AQ77883" s="9"/>
    </row>
    <row r="77884" spans="41:43" x14ac:dyDescent="0.3">
      <c r="AO77884" s="9"/>
      <c r="AP77884" s="9"/>
      <c r="AQ77884" s="9"/>
    </row>
    <row r="77885" spans="41:43" x14ac:dyDescent="0.3">
      <c r="AO77885" s="9"/>
      <c r="AP77885" s="9"/>
      <c r="AQ77885" s="9"/>
    </row>
    <row r="77886" spans="41:43" x14ac:dyDescent="0.3">
      <c r="AO77886" s="9"/>
      <c r="AP77886" s="9"/>
      <c r="AQ77886" s="9"/>
    </row>
    <row r="77887" spans="41:43" x14ac:dyDescent="0.3">
      <c r="AO77887" s="9"/>
      <c r="AP77887" s="9"/>
      <c r="AQ77887" s="9"/>
    </row>
    <row r="77888" spans="41:43" x14ac:dyDescent="0.3">
      <c r="AO77888" s="9"/>
      <c r="AP77888" s="9"/>
      <c r="AQ77888" s="9"/>
    </row>
    <row r="77889" spans="41:43" x14ac:dyDescent="0.3">
      <c r="AO77889" s="9"/>
      <c r="AP77889" s="9"/>
      <c r="AQ77889" s="9"/>
    </row>
    <row r="77890" spans="41:43" x14ac:dyDescent="0.3">
      <c r="AO77890" s="9"/>
      <c r="AP77890" s="9"/>
      <c r="AQ77890" s="9"/>
    </row>
    <row r="77891" spans="41:43" x14ac:dyDescent="0.3">
      <c r="AO77891" s="9"/>
      <c r="AP77891" s="9"/>
      <c r="AQ77891" s="9"/>
    </row>
    <row r="77892" spans="41:43" x14ac:dyDescent="0.3">
      <c r="AO77892" s="9"/>
      <c r="AP77892" s="9"/>
      <c r="AQ77892" s="9"/>
    </row>
    <row r="77893" spans="41:43" x14ac:dyDescent="0.3">
      <c r="AO77893" s="9"/>
      <c r="AP77893" s="9"/>
      <c r="AQ77893" s="9"/>
    </row>
    <row r="77894" spans="41:43" x14ac:dyDescent="0.3">
      <c r="AO77894" s="9"/>
      <c r="AP77894" s="9"/>
      <c r="AQ77894" s="9"/>
    </row>
    <row r="77895" spans="41:43" x14ac:dyDescent="0.3">
      <c r="AO77895" s="9"/>
      <c r="AP77895" s="9"/>
      <c r="AQ77895" s="9"/>
    </row>
    <row r="77896" spans="41:43" x14ac:dyDescent="0.3">
      <c r="AO77896" s="9"/>
      <c r="AP77896" s="9"/>
      <c r="AQ77896" s="9"/>
    </row>
    <row r="77897" spans="41:43" x14ac:dyDescent="0.3">
      <c r="AO77897" s="9"/>
      <c r="AP77897" s="9"/>
      <c r="AQ77897" s="9"/>
    </row>
    <row r="77898" spans="41:43" x14ac:dyDescent="0.3">
      <c r="AO77898" s="9"/>
      <c r="AP77898" s="9"/>
      <c r="AQ77898" s="9"/>
    </row>
    <row r="77899" spans="41:43" x14ac:dyDescent="0.3">
      <c r="AO77899" s="9"/>
      <c r="AP77899" s="9"/>
      <c r="AQ77899" s="9"/>
    </row>
    <row r="77900" spans="41:43" x14ac:dyDescent="0.3">
      <c r="AO77900" s="9"/>
      <c r="AP77900" s="9"/>
      <c r="AQ77900" s="9"/>
    </row>
    <row r="77901" spans="41:43" x14ac:dyDescent="0.3">
      <c r="AO77901" s="9"/>
      <c r="AP77901" s="9"/>
      <c r="AQ77901" s="9"/>
    </row>
    <row r="77902" spans="41:43" x14ac:dyDescent="0.3">
      <c r="AO77902" s="9"/>
      <c r="AP77902" s="9"/>
      <c r="AQ77902" s="9"/>
    </row>
    <row r="77903" spans="41:43" x14ac:dyDescent="0.3">
      <c r="AO77903" s="9"/>
      <c r="AP77903" s="9"/>
      <c r="AQ77903" s="9"/>
    </row>
    <row r="77904" spans="41:43" x14ac:dyDescent="0.3">
      <c r="AO77904" s="9"/>
      <c r="AP77904" s="9"/>
      <c r="AQ77904" s="9"/>
    </row>
    <row r="77905" spans="41:43" x14ac:dyDescent="0.3">
      <c r="AO77905" s="9"/>
      <c r="AP77905" s="9"/>
      <c r="AQ77905" s="9"/>
    </row>
    <row r="77906" spans="41:43" x14ac:dyDescent="0.3">
      <c r="AO77906" s="9"/>
      <c r="AP77906" s="9"/>
      <c r="AQ77906" s="9"/>
    </row>
    <row r="77907" spans="41:43" x14ac:dyDescent="0.3">
      <c r="AO77907" s="9"/>
      <c r="AP77907" s="9"/>
      <c r="AQ77907" s="9"/>
    </row>
    <row r="77908" spans="41:43" x14ac:dyDescent="0.3">
      <c r="AO77908" s="9"/>
      <c r="AP77908" s="9"/>
      <c r="AQ77908" s="9"/>
    </row>
    <row r="77909" spans="41:43" x14ac:dyDescent="0.3">
      <c r="AO77909" s="9"/>
      <c r="AP77909" s="9"/>
      <c r="AQ77909" s="9"/>
    </row>
    <row r="77910" spans="41:43" x14ac:dyDescent="0.3">
      <c r="AO77910" s="9"/>
      <c r="AP77910" s="9"/>
      <c r="AQ77910" s="9"/>
    </row>
    <row r="77911" spans="41:43" x14ac:dyDescent="0.3">
      <c r="AO77911" s="9"/>
      <c r="AP77911" s="9"/>
      <c r="AQ77911" s="9"/>
    </row>
    <row r="77912" spans="41:43" x14ac:dyDescent="0.3">
      <c r="AO77912" s="9"/>
      <c r="AP77912" s="9"/>
      <c r="AQ77912" s="9"/>
    </row>
    <row r="77913" spans="41:43" x14ac:dyDescent="0.3">
      <c r="AO77913" s="9"/>
      <c r="AP77913" s="9"/>
      <c r="AQ77913" s="9"/>
    </row>
    <row r="77914" spans="41:43" x14ac:dyDescent="0.3">
      <c r="AO77914" s="9"/>
      <c r="AP77914" s="9"/>
      <c r="AQ77914" s="9"/>
    </row>
    <row r="77915" spans="41:43" x14ac:dyDescent="0.3">
      <c r="AO77915" s="9"/>
      <c r="AP77915" s="9"/>
      <c r="AQ77915" s="9"/>
    </row>
    <row r="77916" spans="41:43" x14ac:dyDescent="0.3">
      <c r="AO77916" s="9"/>
      <c r="AP77916" s="9"/>
      <c r="AQ77916" s="9"/>
    </row>
    <row r="77917" spans="41:43" x14ac:dyDescent="0.3">
      <c r="AO77917" s="9"/>
      <c r="AP77917" s="9"/>
      <c r="AQ77917" s="9"/>
    </row>
    <row r="77918" spans="41:43" x14ac:dyDescent="0.3">
      <c r="AO77918" s="9"/>
      <c r="AP77918" s="9"/>
      <c r="AQ77918" s="9"/>
    </row>
    <row r="77919" spans="41:43" x14ac:dyDescent="0.3">
      <c r="AO77919" s="9"/>
      <c r="AP77919" s="9"/>
      <c r="AQ77919" s="9"/>
    </row>
    <row r="77920" spans="41:43" x14ac:dyDescent="0.3">
      <c r="AO77920" s="9"/>
      <c r="AP77920" s="9"/>
      <c r="AQ77920" s="9"/>
    </row>
    <row r="77921" spans="41:43" x14ac:dyDescent="0.3">
      <c r="AO77921" s="9"/>
      <c r="AP77921" s="9"/>
      <c r="AQ77921" s="9"/>
    </row>
    <row r="77922" spans="41:43" x14ac:dyDescent="0.3">
      <c r="AO77922" s="9"/>
      <c r="AP77922" s="9"/>
      <c r="AQ77922" s="9"/>
    </row>
    <row r="77923" spans="41:43" x14ac:dyDescent="0.3">
      <c r="AO77923" s="9"/>
      <c r="AP77923" s="9"/>
      <c r="AQ77923" s="9"/>
    </row>
    <row r="77924" spans="41:43" x14ac:dyDescent="0.3">
      <c r="AO77924" s="9"/>
      <c r="AP77924" s="9"/>
      <c r="AQ77924" s="9"/>
    </row>
    <row r="77925" spans="41:43" x14ac:dyDescent="0.3">
      <c r="AO77925" s="9"/>
      <c r="AP77925" s="9"/>
      <c r="AQ77925" s="9"/>
    </row>
    <row r="77926" spans="41:43" x14ac:dyDescent="0.3">
      <c r="AO77926" s="9"/>
      <c r="AP77926" s="9"/>
      <c r="AQ77926" s="9"/>
    </row>
    <row r="77927" spans="41:43" x14ac:dyDescent="0.3">
      <c r="AO77927" s="9"/>
      <c r="AP77927" s="9"/>
      <c r="AQ77927" s="9"/>
    </row>
    <row r="77928" spans="41:43" x14ac:dyDescent="0.3">
      <c r="AO77928" s="9"/>
      <c r="AP77928" s="9"/>
      <c r="AQ77928" s="9"/>
    </row>
    <row r="77929" spans="41:43" x14ac:dyDescent="0.3">
      <c r="AO77929" s="9"/>
      <c r="AP77929" s="9"/>
      <c r="AQ77929" s="9"/>
    </row>
    <row r="77930" spans="41:43" x14ac:dyDescent="0.3">
      <c r="AO77930" s="9"/>
      <c r="AP77930" s="9"/>
      <c r="AQ77930" s="9"/>
    </row>
    <row r="77931" spans="41:43" x14ac:dyDescent="0.3">
      <c r="AO77931" s="9"/>
      <c r="AP77931" s="9"/>
      <c r="AQ77931" s="9"/>
    </row>
    <row r="77932" spans="41:43" x14ac:dyDescent="0.3">
      <c r="AO77932" s="9"/>
      <c r="AP77932" s="9"/>
      <c r="AQ77932" s="9"/>
    </row>
    <row r="77933" spans="41:43" x14ac:dyDescent="0.3">
      <c r="AO77933" s="9"/>
      <c r="AP77933" s="9"/>
      <c r="AQ77933" s="9"/>
    </row>
    <row r="77934" spans="41:43" x14ac:dyDescent="0.3">
      <c r="AO77934" s="9"/>
      <c r="AP77934" s="9"/>
      <c r="AQ77934" s="9"/>
    </row>
    <row r="77935" spans="41:43" x14ac:dyDescent="0.3">
      <c r="AO77935" s="9"/>
      <c r="AP77935" s="9"/>
      <c r="AQ77935" s="9"/>
    </row>
    <row r="77936" spans="41:43" x14ac:dyDescent="0.3">
      <c r="AO77936" s="9"/>
      <c r="AP77936" s="9"/>
      <c r="AQ77936" s="9"/>
    </row>
    <row r="77937" spans="41:43" x14ac:dyDescent="0.3">
      <c r="AO77937" s="9"/>
      <c r="AP77937" s="9"/>
      <c r="AQ77937" s="9"/>
    </row>
    <row r="77938" spans="41:43" x14ac:dyDescent="0.3">
      <c r="AO77938" s="9"/>
      <c r="AP77938" s="9"/>
      <c r="AQ77938" s="9"/>
    </row>
    <row r="77939" spans="41:43" x14ac:dyDescent="0.3">
      <c r="AO77939" s="9"/>
      <c r="AP77939" s="9"/>
      <c r="AQ77939" s="9"/>
    </row>
    <row r="77940" spans="41:43" x14ac:dyDescent="0.3">
      <c r="AO77940" s="9"/>
      <c r="AP77940" s="9"/>
      <c r="AQ77940" s="9"/>
    </row>
    <row r="77941" spans="41:43" x14ac:dyDescent="0.3">
      <c r="AO77941" s="9"/>
      <c r="AP77941" s="9"/>
      <c r="AQ77941" s="9"/>
    </row>
    <row r="77942" spans="41:43" x14ac:dyDescent="0.3">
      <c r="AO77942" s="9"/>
      <c r="AP77942" s="9"/>
      <c r="AQ77942" s="9"/>
    </row>
    <row r="77943" spans="41:43" x14ac:dyDescent="0.3">
      <c r="AO77943" s="9"/>
      <c r="AP77943" s="9"/>
      <c r="AQ77943" s="9"/>
    </row>
    <row r="77944" spans="41:43" x14ac:dyDescent="0.3">
      <c r="AO77944" s="9"/>
      <c r="AP77944" s="9"/>
      <c r="AQ77944" s="9"/>
    </row>
    <row r="77945" spans="41:43" x14ac:dyDescent="0.3">
      <c r="AO77945" s="9"/>
      <c r="AP77945" s="9"/>
      <c r="AQ77945" s="9"/>
    </row>
    <row r="77946" spans="41:43" x14ac:dyDescent="0.3">
      <c r="AO77946" s="9"/>
      <c r="AP77946" s="9"/>
      <c r="AQ77946" s="9"/>
    </row>
    <row r="77947" spans="41:43" x14ac:dyDescent="0.3">
      <c r="AO77947" s="9"/>
      <c r="AP77947" s="9"/>
      <c r="AQ77947" s="9"/>
    </row>
    <row r="77948" spans="41:43" x14ac:dyDescent="0.3">
      <c r="AO77948" s="9"/>
      <c r="AP77948" s="9"/>
      <c r="AQ77948" s="9"/>
    </row>
    <row r="77949" spans="41:43" x14ac:dyDescent="0.3">
      <c r="AO77949" s="9"/>
      <c r="AP77949" s="9"/>
      <c r="AQ77949" s="9"/>
    </row>
    <row r="77950" spans="41:43" x14ac:dyDescent="0.3">
      <c r="AO77950" s="9"/>
      <c r="AP77950" s="9"/>
      <c r="AQ77950" s="9"/>
    </row>
    <row r="77951" spans="41:43" x14ac:dyDescent="0.3">
      <c r="AO77951" s="9"/>
      <c r="AP77951" s="9"/>
      <c r="AQ77951" s="9"/>
    </row>
    <row r="77952" spans="41:43" x14ac:dyDescent="0.3">
      <c r="AO77952" s="9"/>
      <c r="AP77952" s="9"/>
      <c r="AQ77952" s="9"/>
    </row>
    <row r="77953" spans="41:43" x14ac:dyDescent="0.3">
      <c r="AO77953" s="9"/>
      <c r="AP77953" s="9"/>
      <c r="AQ77953" s="9"/>
    </row>
    <row r="77954" spans="41:43" x14ac:dyDescent="0.3">
      <c r="AO77954" s="9"/>
      <c r="AP77954" s="9"/>
      <c r="AQ77954" s="9"/>
    </row>
    <row r="77955" spans="41:43" x14ac:dyDescent="0.3">
      <c r="AO77955" s="9"/>
      <c r="AP77955" s="9"/>
      <c r="AQ77955" s="9"/>
    </row>
    <row r="77956" spans="41:43" x14ac:dyDescent="0.3">
      <c r="AO77956" s="9"/>
      <c r="AP77956" s="9"/>
      <c r="AQ77956" s="9"/>
    </row>
    <row r="77957" spans="41:43" x14ac:dyDescent="0.3">
      <c r="AO77957" s="9"/>
      <c r="AP77957" s="9"/>
      <c r="AQ77957" s="9"/>
    </row>
    <row r="77958" spans="41:43" x14ac:dyDescent="0.3">
      <c r="AO77958" s="9"/>
      <c r="AP77958" s="9"/>
      <c r="AQ77958" s="9"/>
    </row>
    <row r="77959" spans="41:43" x14ac:dyDescent="0.3">
      <c r="AO77959" s="9"/>
      <c r="AP77959" s="9"/>
      <c r="AQ77959" s="9"/>
    </row>
    <row r="77960" spans="41:43" x14ac:dyDescent="0.3">
      <c r="AO77960" s="9"/>
      <c r="AP77960" s="9"/>
      <c r="AQ77960" s="9"/>
    </row>
    <row r="77961" spans="41:43" x14ac:dyDescent="0.3">
      <c r="AO77961" s="9"/>
      <c r="AP77961" s="9"/>
      <c r="AQ77961" s="9"/>
    </row>
    <row r="77962" spans="41:43" x14ac:dyDescent="0.3">
      <c r="AO77962" s="9"/>
      <c r="AP77962" s="9"/>
      <c r="AQ77962" s="9"/>
    </row>
    <row r="77963" spans="41:43" x14ac:dyDescent="0.3">
      <c r="AO77963" s="9"/>
      <c r="AP77963" s="9"/>
      <c r="AQ77963" s="9"/>
    </row>
    <row r="77964" spans="41:43" x14ac:dyDescent="0.3">
      <c r="AO77964" s="9"/>
      <c r="AP77964" s="9"/>
      <c r="AQ77964" s="9"/>
    </row>
    <row r="77965" spans="41:43" x14ac:dyDescent="0.3">
      <c r="AO77965" s="9"/>
      <c r="AP77965" s="9"/>
      <c r="AQ77965" s="9"/>
    </row>
    <row r="77966" spans="41:43" x14ac:dyDescent="0.3">
      <c r="AO77966" s="9"/>
      <c r="AP77966" s="9"/>
      <c r="AQ77966" s="9"/>
    </row>
    <row r="77967" spans="41:43" x14ac:dyDescent="0.3">
      <c r="AO77967" s="9"/>
      <c r="AP77967" s="9"/>
      <c r="AQ77967" s="9"/>
    </row>
    <row r="77968" spans="41:43" x14ac:dyDescent="0.3">
      <c r="AO77968" s="9"/>
      <c r="AP77968" s="9"/>
      <c r="AQ77968" s="9"/>
    </row>
    <row r="77969" spans="41:43" x14ac:dyDescent="0.3">
      <c r="AO77969" s="9"/>
      <c r="AP77969" s="9"/>
      <c r="AQ77969" s="9"/>
    </row>
    <row r="77970" spans="41:43" x14ac:dyDescent="0.3">
      <c r="AO77970" s="9"/>
      <c r="AP77970" s="9"/>
      <c r="AQ77970" s="9"/>
    </row>
    <row r="77971" spans="41:43" x14ac:dyDescent="0.3">
      <c r="AO77971" s="9"/>
      <c r="AP77971" s="9"/>
      <c r="AQ77971" s="9"/>
    </row>
    <row r="77972" spans="41:43" x14ac:dyDescent="0.3">
      <c r="AO77972" s="9"/>
      <c r="AP77972" s="9"/>
      <c r="AQ77972" s="9"/>
    </row>
    <row r="77973" spans="41:43" x14ac:dyDescent="0.3">
      <c r="AO77973" s="9"/>
      <c r="AP77973" s="9"/>
      <c r="AQ77973" s="9"/>
    </row>
    <row r="77974" spans="41:43" x14ac:dyDescent="0.3">
      <c r="AO77974" s="9"/>
      <c r="AP77974" s="9"/>
      <c r="AQ77974" s="9"/>
    </row>
    <row r="77975" spans="41:43" x14ac:dyDescent="0.3">
      <c r="AO77975" s="9"/>
      <c r="AP77975" s="9"/>
      <c r="AQ77975" s="9"/>
    </row>
    <row r="77976" spans="41:43" x14ac:dyDescent="0.3">
      <c r="AO77976" s="9"/>
      <c r="AP77976" s="9"/>
      <c r="AQ77976" s="9"/>
    </row>
    <row r="77977" spans="41:43" x14ac:dyDescent="0.3">
      <c r="AO77977" s="9"/>
      <c r="AP77977" s="9"/>
      <c r="AQ77977" s="9"/>
    </row>
    <row r="77978" spans="41:43" x14ac:dyDescent="0.3">
      <c r="AO77978" s="9"/>
      <c r="AP77978" s="9"/>
      <c r="AQ77978" s="9"/>
    </row>
    <row r="77979" spans="41:43" x14ac:dyDescent="0.3">
      <c r="AO77979" s="9"/>
      <c r="AP77979" s="9"/>
      <c r="AQ77979" s="9"/>
    </row>
    <row r="77980" spans="41:43" x14ac:dyDescent="0.3">
      <c r="AO77980" s="9"/>
      <c r="AP77980" s="9"/>
      <c r="AQ77980" s="9"/>
    </row>
    <row r="77981" spans="41:43" x14ac:dyDescent="0.3">
      <c r="AO77981" s="9"/>
      <c r="AP77981" s="9"/>
      <c r="AQ77981" s="9"/>
    </row>
    <row r="77982" spans="41:43" x14ac:dyDescent="0.3">
      <c r="AO77982" s="9"/>
      <c r="AP77982" s="9"/>
      <c r="AQ77982" s="9"/>
    </row>
    <row r="77983" spans="41:43" x14ac:dyDescent="0.3">
      <c r="AO77983" s="9"/>
      <c r="AP77983" s="9"/>
      <c r="AQ77983" s="9"/>
    </row>
    <row r="77984" spans="41:43" x14ac:dyDescent="0.3">
      <c r="AO77984" s="9"/>
      <c r="AP77984" s="9"/>
      <c r="AQ77984" s="9"/>
    </row>
    <row r="77985" spans="41:43" x14ac:dyDescent="0.3">
      <c r="AO77985" s="9"/>
      <c r="AP77985" s="9"/>
      <c r="AQ77985" s="9"/>
    </row>
    <row r="77986" spans="41:43" x14ac:dyDescent="0.3">
      <c r="AO77986" s="9"/>
      <c r="AP77986" s="9"/>
      <c r="AQ77986" s="9"/>
    </row>
    <row r="77987" spans="41:43" x14ac:dyDescent="0.3">
      <c r="AO77987" s="9"/>
      <c r="AP77987" s="9"/>
      <c r="AQ77987" s="9"/>
    </row>
    <row r="77988" spans="41:43" x14ac:dyDescent="0.3">
      <c r="AO77988" s="9"/>
      <c r="AP77988" s="9"/>
      <c r="AQ77988" s="9"/>
    </row>
    <row r="77989" spans="41:43" x14ac:dyDescent="0.3">
      <c r="AO77989" s="9"/>
      <c r="AP77989" s="9"/>
      <c r="AQ77989" s="9"/>
    </row>
    <row r="77990" spans="41:43" x14ac:dyDescent="0.3">
      <c r="AO77990" s="9"/>
      <c r="AP77990" s="9"/>
      <c r="AQ77990" s="9"/>
    </row>
    <row r="77991" spans="41:43" x14ac:dyDescent="0.3">
      <c r="AO77991" s="9"/>
      <c r="AP77991" s="9"/>
      <c r="AQ77991" s="9"/>
    </row>
    <row r="77992" spans="41:43" x14ac:dyDescent="0.3">
      <c r="AO77992" s="9"/>
      <c r="AP77992" s="9"/>
      <c r="AQ77992" s="9"/>
    </row>
    <row r="77993" spans="41:43" x14ac:dyDescent="0.3">
      <c r="AO77993" s="9"/>
      <c r="AP77993" s="9"/>
      <c r="AQ77993" s="9"/>
    </row>
    <row r="77994" spans="41:43" x14ac:dyDescent="0.3">
      <c r="AO77994" s="9"/>
      <c r="AP77994" s="9"/>
      <c r="AQ77994" s="9"/>
    </row>
    <row r="77995" spans="41:43" x14ac:dyDescent="0.3">
      <c r="AO77995" s="9"/>
      <c r="AP77995" s="9"/>
      <c r="AQ77995" s="9"/>
    </row>
    <row r="77996" spans="41:43" x14ac:dyDescent="0.3">
      <c r="AO77996" s="9"/>
      <c r="AP77996" s="9"/>
      <c r="AQ77996" s="9"/>
    </row>
    <row r="77997" spans="41:43" x14ac:dyDescent="0.3">
      <c r="AO77997" s="9"/>
      <c r="AP77997" s="9"/>
      <c r="AQ77997" s="9"/>
    </row>
    <row r="77998" spans="41:43" x14ac:dyDescent="0.3">
      <c r="AO77998" s="9"/>
      <c r="AP77998" s="9"/>
      <c r="AQ77998" s="9"/>
    </row>
    <row r="77999" spans="41:43" x14ac:dyDescent="0.3">
      <c r="AO77999" s="9"/>
      <c r="AP77999" s="9"/>
      <c r="AQ77999" s="9"/>
    </row>
    <row r="78000" spans="41:43" x14ac:dyDescent="0.3">
      <c r="AO78000" s="9"/>
      <c r="AP78000" s="9"/>
      <c r="AQ78000" s="9"/>
    </row>
    <row r="78001" spans="41:43" x14ac:dyDescent="0.3">
      <c r="AO78001" s="9"/>
      <c r="AP78001" s="9"/>
      <c r="AQ78001" s="9"/>
    </row>
    <row r="78002" spans="41:43" x14ac:dyDescent="0.3">
      <c r="AO78002" s="9"/>
      <c r="AP78002" s="9"/>
      <c r="AQ78002" s="9"/>
    </row>
    <row r="78003" spans="41:43" x14ac:dyDescent="0.3">
      <c r="AO78003" s="9"/>
      <c r="AP78003" s="9"/>
      <c r="AQ78003" s="9"/>
    </row>
    <row r="78004" spans="41:43" x14ac:dyDescent="0.3">
      <c r="AO78004" s="9"/>
      <c r="AP78004" s="9"/>
      <c r="AQ78004" s="9"/>
    </row>
    <row r="78005" spans="41:43" x14ac:dyDescent="0.3">
      <c r="AO78005" s="9"/>
      <c r="AP78005" s="9"/>
      <c r="AQ78005" s="9"/>
    </row>
    <row r="78006" spans="41:43" x14ac:dyDescent="0.3">
      <c r="AO78006" s="9"/>
      <c r="AP78006" s="9"/>
      <c r="AQ78006" s="9"/>
    </row>
    <row r="78007" spans="41:43" x14ac:dyDescent="0.3">
      <c r="AO78007" s="9"/>
      <c r="AP78007" s="9"/>
      <c r="AQ78007" s="9"/>
    </row>
    <row r="78008" spans="41:43" x14ac:dyDescent="0.3">
      <c r="AO78008" s="9"/>
      <c r="AP78008" s="9"/>
      <c r="AQ78008" s="9"/>
    </row>
    <row r="78009" spans="41:43" x14ac:dyDescent="0.3">
      <c r="AO78009" s="9"/>
      <c r="AP78009" s="9"/>
      <c r="AQ78009" s="9"/>
    </row>
    <row r="78010" spans="41:43" x14ac:dyDescent="0.3">
      <c r="AO78010" s="9"/>
      <c r="AP78010" s="9"/>
      <c r="AQ78010" s="9"/>
    </row>
    <row r="78011" spans="41:43" x14ac:dyDescent="0.3">
      <c r="AO78011" s="9"/>
      <c r="AP78011" s="9"/>
      <c r="AQ78011" s="9"/>
    </row>
    <row r="78012" spans="41:43" x14ac:dyDescent="0.3">
      <c r="AO78012" s="9"/>
      <c r="AP78012" s="9"/>
      <c r="AQ78012" s="9"/>
    </row>
    <row r="78013" spans="41:43" x14ac:dyDescent="0.3">
      <c r="AO78013" s="9"/>
      <c r="AP78013" s="9"/>
      <c r="AQ78013" s="9"/>
    </row>
    <row r="78014" spans="41:43" x14ac:dyDescent="0.3">
      <c r="AO78014" s="9"/>
      <c r="AP78014" s="9"/>
      <c r="AQ78014" s="9"/>
    </row>
    <row r="78015" spans="41:43" x14ac:dyDescent="0.3">
      <c r="AO78015" s="9"/>
      <c r="AP78015" s="9"/>
      <c r="AQ78015" s="9"/>
    </row>
    <row r="78016" spans="41:43" x14ac:dyDescent="0.3">
      <c r="AO78016" s="9"/>
      <c r="AP78016" s="9"/>
      <c r="AQ78016" s="9"/>
    </row>
    <row r="78017" spans="41:43" x14ac:dyDescent="0.3">
      <c r="AO78017" s="9"/>
      <c r="AP78017" s="9"/>
      <c r="AQ78017" s="9"/>
    </row>
    <row r="78018" spans="41:43" x14ac:dyDescent="0.3">
      <c r="AO78018" s="9"/>
      <c r="AP78018" s="9"/>
      <c r="AQ78018" s="9"/>
    </row>
    <row r="78019" spans="41:43" x14ac:dyDescent="0.3">
      <c r="AO78019" s="9"/>
      <c r="AP78019" s="9"/>
      <c r="AQ78019" s="9"/>
    </row>
    <row r="78020" spans="41:43" x14ac:dyDescent="0.3">
      <c r="AO78020" s="9"/>
      <c r="AP78020" s="9"/>
      <c r="AQ78020" s="9"/>
    </row>
    <row r="78021" spans="41:43" x14ac:dyDescent="0.3">
      <c r="AO78021" s="9"/>
      <c r="AP78021" s="9"/>
      <c r="AQ78021" s="9"/>
    </row>
    <row r="78022" spans="41:43" x14ac:dyDescent="0.3">
      <c r="AO78022" s="9"/>
      <c r="AP78022" s="9"/>
      <c r="AQ78022" s="9"/>
    </row>
    <row r="78023" spans="41:43" x14ac:dyDescent="0.3">
      <c r="AO78023" s="9"/>
      <c r="AP78023" s="9"/>
      <c r="AQ78023" s="9"/>
    </row>
    <row r="78024" spans="41:43" x14ac:dyDescent="0.3">
      <c r="AO78024" s="9"/>
      <c r="AP78024" s="9"/>
      <c r="AQ78024" s="9"/>
    </row>
    <row r="78025" spans="41:43" x14ac:dyDescent="0.3">
      <c r="AO78025" s="9"/>
      <c r="AP78025" s="9"/>
      <c r="AQ78025" s="9"/>
    </row>
    <row r="78026" spans="41:43" x14ac:dyDescent="0.3">
      <c r="AO78026" s="9"/>
      <c r="AP78026" s="9"/>
      <c r="AQ78026" s="9"/>
    </row>
    <row r="78027" spans="41:43" x14ac:dyDescent="0.3">
      <c r="AO78027" s="9"/>
      <c r="AP78027" s="9"/>
      <c r="AQ78027" s="9"/>
    </row>
    <row r="78028" spans="41:43" x14ac:dyDescent="0.3">
      <c r="AO78028" s="9"/>
      <c r="AP78028" s="9"/>
      <c r="AQ78028" s="9"/>
    </row>
    <row r="78029" spans="41:43" x14ac:dyDescent="0.3">
      <c r="AO78029" s="9"/>
      <c r="AP78029" s="9"/>
      <c r="AQ78029" s="9"/>
    </row>
    <row r="78030" spans="41:43" x14ac:dyDescent="0.3">
      <c r="AO78030" s="9"/>
      <c r="AP78030" s="9"/>
      <c r="AQ78030" s="9"/>
    </row>
    <row r="78031" spans="41:43" x14ac:dyDescent="0.3">
      <c r="AO78031" s="9"/>
      <c r="AP78031" s="9"/>
      <c r="AQ78031" s="9"/>
    </row>
    <row r="78032" spans="41:43" x14ac:dyDescent="0.3">
      <c r="AO78032" s="9"/>
      <c r="AP78032" s="9"/>
      <c r="AQ78032" s="9"/>
    </row>
    <row r="78033" spans="41:43" x14ac:dyDescent="0.3">
      <c r="AO78033" s="9"/>
      <c r="AP78033" s="9"/>
      <c r="AQ78033" s="9"/>
    </row>
    <row r="78034" spans="41:43" x14ac:dyDescent="0.3">
      <c r="AO78034" s="9"/>
      <c r="AP78034" s="9"/>
      <c r="AQ78034" s="9"/>
    </row>
    <row r="78035" spans="41:43" x14ac:dyDescent="0.3">
      <c r="AO78035" s="9"/>
      <c r="AP78035" s="9"/>
      <c r="AQ78035" s="9"/>
    </row>
    <row r="78036" spans="41:43" x14ac:dyDescent="0.3">
      <c r="AO78036" s="9"/>
      <c r="AP78036" s="9"/>
      <c r="AQ78036" s="9"/>
    </row>
    <row r="78037" spans="41:43" x14ac:dyDescent="0.3">
      <c r="AO78037" s="9"/>
      <c r="AP78037" s="9"/>
      <c r="AQ78037" s="9"/>
    </row>
    <row r="78038" spans="41:43" x14ac:dyDescent="0.3">
      <c r="AO78038" s="9"/>
      <c r="AP78038" s="9"/>
      <c r="AQ78038" s="9"/>
    </row>
    <row r="78039" spans="41:43" x14ac:dyDescent="0.3">
      <c r="AO78039" s="9"/>
      <c r="AP78039" s="9"/>
      <c r="AQ78039" s="9"/>
    </row>
    <row r="78040" spans="41:43" x14ac:dyDescent="0.3">
      <c r="AO78040" s="9"/>
      <c r="AP78040" s="9"/>
      <c r="AQ78040" s="9"/>
    </row>
    <row r="78041" spans="41:43" x14ac:dyDescent="0.3">
      <c r="AO78041" s="9"/>
      <c r="AP78041" s="9"/>
      <c r="AQ78041" s="9"/>
    </row>
    <row r="78042" spans="41:43" x14ac:dyDescent="0.3">
      <c r="AO78042" s="9"/>
      <c r="AP78042" s="9"/>
      <c r="AQ78042" s="9"/>
    </row>
    <row r="78043" spans="41:43" x14ac:dyDescent="0.3">
      <c r="AO78043" s="9"/>
      <c r="AP78043" s="9"/>
      <c r="AQ78043" s="9"/>
    </row>
    <row r="78044" spans="41:43" x14ac:dyDescent="0.3">
      <c r="AO78044" s="9"/>
      <c r="AP78044" s="9"/>
      <c r="AQ78044" s="9"/>
    </row>
    <row r="78045" spans="41:43" x14ac:dyDescent="0.3">
      <c r="AO78045" s="9"/>
      <c r="AP78045" s="9"/>
      <c r="AQ78045" s="9"/>
    </row>
    <row r="78046" spans="41:43" x14ac:dyDescent="0.3">
      <c r="AO78046" s="9"/>
      <c r="AP78046" s="9"/>
      <c r="AQ78046" s="9"/>
    </row>
    <row r="78047" spans="41:43" x14ac:dyDescent="0.3">
      <c r="AO78047" s="9"/>
      <c r="AP78047" s="9"/>
      <c r="AQ78047" s="9"/>
    </row>
    <row r="78048" spans="41:43" x14ac:dyDescent="0.3">
      <c r="AO78048" s="9"/>
      <c r="AP78048" s="9"/>
      <c r="AQ78048" s="9"/>
    </row>
    <row r="78049" spans="41:43" x14ac:dyDescent="0.3">
      <c r="AO78049" s="9"/>
      <c r="AP78049" s="9"/>
      <c r="AQ78049" s="9"/>
    </row>
    <row r="78050" spans="41:43" x14ac:dyDescent="0.3">
      <c r="AO78050" s="9"/>
      <c r="AP78050" s="9"/>
      <c r="AQ78050" s="9"/>
    </row>
    <row r="78051" spans="41:43" x14ac:dyDescent="0.3">
      <c r="AO78051" s="9"/>
      <c r="AP78051" s="9"/>
      <c r="AQ78051" s="9"/>
    </row>
    <row r="78052" spans="41:43" x14ac:dyDescent="0.3">
      <c r="AO78052" s="9"/>
      <c r="AP78052" s="9"/>
      <c r="AQ78052" s="9"/>
    </row>
    <row r="78053" spans="41:43" x14ac:dyDescent="0.3">
      <c r="AO78053" s="9"/>
      <c r="AP78053" s="9"/>
      <c r="AQ78053" s="9"/>
    </row>
    <row r="78054" spans="41:43" x14ac:dyDescent="0.3">
      <c r="AO78054" s="9"/>
      <c r="AP78054" s="9"/>
      <c r="AQ78054" s="9"/>
    </row>
    <row r="78055" spans="41:43" x14ac:dyDescent="0.3">
      <c r="AO78055" s="9"/>
      <c r="AP78055" s="9"/>
      <c r="AQ78055" s="9"/>
    </row>
    <row r="78056" spans="41:43" x14ac:dyDescent="0.3">
      <c r="AO78056" s="9"/>
      <c r="AP78056" s="9"/>
      <c r="AQ78056" s="9"/>
    </row>
    <row r="78057" spans="41:43" x14ac:dyDescent="0.3">
      <c r="AO78057" s="9"/>
      <c r="AP78057" s="9"/>
      <c r="AQ78057" s="9"/>
    </row>
    <row r="78058" spans="41:43" x14ac:dyDescent="0.3">
      <c r="AO78058" s="9"/>
      <c r="AP78058" s="9"/>
      <c r="AQ78058" s="9"/>
    </row>
    <row r="78059" spans="41:43" x14ac:dyDescent="0.3">
      <c r="AO78059" s="9"/>
      <c r="AP78059" s="9"/>
      <c r="AQ78059" s="9"/>
    </row>
    <row r="78060" spans="41:43" x14ac:dyDescent="0.3">
      <c r="AO78060" s="9"/>
      <c r="AP78060" s="9"/>
      <c r="AQ78060" s="9"/>
    </row>
    <row r="78061" spans="41:43" x14ac:dyDescent="0.3">
      <c r="AO78061" s="9"/>
      <c r="AP78061" s="9"/>
      <c r="AQ78061" s="9"/>
    </row>
    <row r="78062" spans="41:43" x14ac:dyDescent="0.3">
      <c r="AO78062" s="9"/>
      <c r="AP78062" s="9"/>
      <c r="AQ78062" s="9"/>
    </row>
    <row r="78063" spans="41:43" x14ac:dyDescent="0.3">
      <c r="AO78063" s="9"/>
      <c r="AP78063" s="9"/>
      <c r="AQ78063" s="9"/>
    </row>
    <row r="78064" spans="41:43" x14ac:dyDescent="0.3">
      <c r="AO78064" s="9"/>
      <c r="AP78064" s="9"/>
      <c r="AQ78064" s="9"/>
    </row>
    <row r="78065" spans="41:43" x14ac:dyDescent="0.3">
      <c r="AO78065" s="9"/>
      <c r="AP78065" s="9"/>
      <c r="AQ78065" s="9"/>
    </row>
    <row r="78066" spans="41:43" x14ac:dyDescent="0.3">
      <c r="AO78066" s="9"/>
      <c r="AP78066" s="9"/>
      <c r="AQ78066" s="9"/>
    </row>
    <row r="78067" spans="41:43" x14ac:dyDescent="0.3">
      <c r="AO78067" s="9"/>
      <c r="AP78067" s="9"/>
      <c r="AQ78067" s="9"/>
    </row>
    <row r="78068" spans="41:43" x14ac:dyDescent="0.3">
      <c r="AO78068" s="9"/>
      <c r="AP78068" s="9"/>
      <c r="AQ78068" s="9"/>
    </row>
    <row r="78069" spans="41:43" x14ac:dyDescent="0.3">
      <c r="AO78069" s="9"/>
      <c r="AP78069" s="9"/>
      <c r="AQ78069" s="9"/>
    </row>
    <row r="78070" spans="41:43" x14ac:dyDescent="0.3">
      <c r="AO78070" s="9"/>
      <c r="AP78070" s="9"/>
      <c r="AQ78070" s="9"/>
    </row>
    <row r="78071" spans="41:43" x14ac:dyDescent="0.3">
      <c r="AO78071" s="9"/>
      <c r="AP78071" s="9"/>
      <c r="AQ78071" s="9"/>
    </row>
    <row r="78072" spans="41:43" x14ac:dyDescent="0.3">
      <c r="AO78072" s="9"/>
      <c r="AP78072" s="9"/>
      <c r="AQ78072" s="9"/>
    </row>
    <row r="78073" spans="41:43" x14ac:dyDescent="0.3">
      <c r="AO78073" s="9"/>
      <c r="AP78073" s="9"/>
      <c r="AQ78073" s="9"/>
    </row>
    <row r="78074" spans="41:43" x14ac:dyDescent="0.3">
      <c r="AO78074" s="9"/>
      <c r="AP78074" s="9"/>
      <c r="AQ78074" s="9"/>
    </row>
    <row r="78075" spans="41:43" x14ac:dyDescent="0.3">
      <c r="AO78075" s="9"/>
      <c r="AP78075" s="9"/>
      <c r="AQ78075" s="9"/>
    </row>
    <row r="78076" spans="41:43" x14ac:dyDescent="0.3">
      <c r="AO78076" s="9"/>
      <c r="AP78076" s="9"/>
      <c r="AQ78076" s="9"/>
    </row>
    <row r="78077" spans="41:43" x14ac:dyDescent="0.3">
      <c r="AO78077" s="9"/>
      <c r="AP78077" s="9"/>
      <c r="AQ78077" s="9"/>
    </row>
    <row r="78078" spans="41:43" x14ac:dyDescent="0.3">
      <c r="AO78078" s="9"/>
      <c r="AP78078" s="9"/>
      <c r="AQ78078" s="9"/>
    </row>
    <row r="78079" spans="41:43" x14ac:dyDescent="0.3">
      <c r="AO78079" s="9"/>
      <c r="AP78079" s="9"/>
      <c r="AQ78079" s="9"/>
    </row>
    <row r="78080" spans="41:43" x14ac:dyDescent="0.3">
      <c r="AO78080" s="9"/>
      <c r="AP78080" s="9"/>
      <c r="AQ78080" s="9"/>
    </row>
    <row r="78081" spans="41:43" x14ac:dyDescent="0.3">
      <c r="AO78081" s="9"/>
      <c r="AP78081" s="9"/>
      <c r="AQ78081" s="9"/>
    </row>
    <row r="78082" spans="41:43" x14ac:dyDescent="0.3">
      <c r="AO78082" s="9"/>
      <c r="AP78082" s="9"/>
      <c r="AQ78082" s="9"/>
    </row>
    <row r="78083" spans="41:43" x14ac:dyDescent="0.3">
      <c r="AO78083" s="9"/>
      <c r="AP78083" s="9"/>
      <c r="AQ78083" s="9"/>
    </row>
    <row r="78084" spans="41:43" x14ac:dyDescent="0.3">
      <c r="AO78084" s="9"/>
      <c r="AP78084" s="9"/>
      <c r="AQ78084" s="9"/>
    </row>
    <row r="78085" spans="41:43" x14ac:dyDescent="0.3">
      <c r="AO78085" s="9"/>
      <c r="AP78085" s="9"/>
      <c r="AQ78085" s="9"/>
    </row>
    <row r="78086" spans="41:43" x14ac:dyDescent="0.3">
      <c r="AO78086" s="9"/>
      <c r="AP78086" s="9"/>
      <c r="AQ78086" s="9"/>
    </row>
    <row r="78087" spans="41:43" x14ac:dyDescent="0.3">
      <c r="AO78087" s="9"/>
      <c r="AP78087" s="9"/>
      <c r="AQ78087" s="9"/>
    </row>
    <row r="78088" spans="41:43" x14ac:dyDescent="0.3">
      <c r="AO78088" s="9"/>
      <c r="AP78088" s="9"/>
      <c r="AQ78088" s="9"/>
    </row>
    <row r="78089" spans="41:43" x14ac:dyDescent="0.3">
      <c r="AO78089" s="9"/>
      <c r="AP78089" s="9"/>
      <c r="AQ78089" s="9"/>
    </row>
    <row r="78090" spans="41:43" x14ac:dyDescent="0.3">
      <c r="AO78090" s="9"/>
      <c r="AP78090" s="9"/>
      <c r="AQ78090" s="9"/>
    </row>
    <row r="78091" spans="41:43" x14ac:dyDescent="0.3">
      <c r="AO78091" s="9"/>
      <c r="AP78091" s="9"/>
      <c r="AQ78091" s="9"/>
    </row>
    <row r="78092" spans="41:43" x14ac:dyDescent="0.3">
      <c r="AO78092" s="9"/>
      <c r="AP78092" s="9"/>
      <c r="AQ78092" s="9"/>
    </row>
    <row r="78093" spans="41:43" x14ac:dyDescent="0.3">
      <c r="AO78093" s="9"/>
      <c r="AP78093" s="9"/>
      <c r="AQ78093" s="9"/>
    </row>
    <row r="78094" spans="41:43" x14ac:dyDescent="0.3">
      <c r="AO78094" s="9"/>
      <c r="AP78094" s="9"/>
      <c r="AQ78094" s="9"/>
    </row>
    <row r="78095" spans="41:43" x14ac:dyDescent="0.3">
      <c r="AO78095" s="9"/>
      <c r="AP78095" s="9"/>
      <c r="AQ78095" s="9"/>
    </row>
    <row r="78096" spans="41:43" x14ac:dyDescent="0.3">
      <c r="AO78096" s="9"/>
      <c r="AP78096" s="9"/>
      <c r="AQ78096" s="9"/>
    </row>
    <row r="78097" spans="41:43" x14ac:dyDescent="0.3">
      <c r="AO78097" s="9"/>
      <c r="AP78097" s="9"/>
      <c r="AQ78097" s="9"/>
    </row>
    <row r="78098" spans="41:43" x14ac:dyDescent="0.3">
      <c r="AO78098" s="9"/>
      <c r="AP78098" s="9"/>
      <c r="AQ78098" s="9"/>
    </row>
    <row r="78099" spans="41:43" x14ac:dyDescent="0.3">
      <c r="AO78099" s="9"/>
      <c r="AP78099" s="9"/>
      <c r="AQ78099" s="9"/>
    </row>
    <row r="78100" spans="41:43" x14ac:dyDescent="0.3">
      <c r="AO78100" s="9"/>
      <c r="AP78100" s="9"/>
      <c r="AQ78100" s="9"/>
    </row>
    <row r="78101" spans="41:43" x14ac:dyDescent="0.3">
      <c r="AO78101" s="9"/>
      <c r="AP78101" s="9"/>
      <c r="AQ78101" s="9"/>
    </row>
    <row r="78102" spans="41:43" x14ac:dyDescent="0.3">
      <c r="AO78102" s="9"/>
      <c r="AP78102" s="9"/>
      <c r="AQ78102" s="9"/>
    </row>
    <row r="78103" spans="41:43" x14ac:dyDescent="0.3">
      <c r="AO78103" s="9"/>
      <c r="AP78103" s="9"/>
      <c r="AQ78103" s="9"/>
    </row>
    <row r="78104" spans="41:43" x14ac:dyDescent="0.3">
      <c r="AO78104" s="9"/>
      <c r="AP78104" s="9"/>
      <c r="AQ78104" s="9"/>
    </row>
    <row r="78105" spans="41:43" x14ac:dyDescent="0.3">
      <c r="AO78105" s="9"/>
      <c r="AP78105" s="9"/>
      <c r="AQ78105" s="9"/>
    </row>
    <row r="78106" spans="41:43" x14ac:dyDescent="0.3">
      <c r="AO78106" s="9"/>
      <c r="AP78106" s="9"/>
      <c r="AQ78106" s="9"/>
    </row>
    <row r="78107" spans="41:43" x14ac:dyDescent="0.3">
      <c r="AO78107" s="9"/>
      <c r="AP78107" s="9"/>
      <c r="AQ78107" s="9"/>
    </row>
    <row r="78108" spans="41:43" x14ac:dyDescent="0.3">
      <c r="AO78108" s="9"/>
      <c r="AP78108" s="9"/>
      <c r="AQ78108" s="9"/>
    </row>
    <row r="78109" spans="41:43" x14ac:dyDescent="0.3">
      <c r="AO78109" s="9"/>
      <c r="AP78109" s="9"/>
      <c r="AQ78109" s="9"/>
    </row>
    <row r="78110" spans="41:43" x14ac:dyDescent="0.3">
      <c r="AO78110" s="9"/>
      <c r="AP78110" s="9"/>
      <c r="AQ78110" s="9"/>
    </row>
    <row r="78111" spans="41:43" x14ac:dyDescent="0.3">
      <c r="AO78111" s="9"/>
      <c r="AP78111" s="9"/>
      <c r="AQ78111" s="9"/>
    </row>
    <row r="78112" spans="41:43" x14ac:dyDescent="0.3">
      <c r="AO78112" s="9"/>
      <c r="AP78112" s="9"/>
      <c r="AQ78112" s="9"/>
    </row>
    <row r="78113" spans="41:43" x14ac:dyDescent="0.3">
      <c r="AO78113" s="9"/>
      <c r="AP78113" s="9"/>
      <c r="AQ78113" s="9"/>
    </row>
    <row r="78114" spans="41:43" x14ac:dyDescent="0.3">
      <c r="AO78114" s="9"/>
      <c r="AP78114" s="9"/>
      <c r="AQ78114" s="9"/>
    </row>
    <row r="78115" spans="41:43" x14ac:dyDescent="0.3">
      <c r="AO78115" s="9"/>
      <c r="AP78115" s="9"/>
      <c r="AQ78115" s="9"/>
    </row>
    <row r="78116" spans="41:43" x14ac:dyDescent="0.3">
      <c r="AO78116" s="9"/>
      <c r="AP78116" s="9"/>
      <c r="AQ78116" s="9"/>
    </row>
    <row r="78117" spans="41:43" x14ac:dyDescent="0.3">
      <c r="AO78117" s="9"/>
      <c r="AP78117" s="9"/>
      <c r="AQ78117" s="9"/>
    </row>
    <row r="78118" spans="41:43" x14ac:dyDescent="0.3">
      <c r="AO78118" s="9"/>
      <c r="AP78118" s="9"/>
      <c r="AQ78118" s="9"/>
    </row>
    <row r="78119" spans="41:43" x14ac:dyDescent="0.3">
      <c r="AO78119" s="9"/>
      <c r="AP78119" s="9"/>
      <c r="AQ78119" s="9"/>
    </row>
    <row r="78120" spans="41:43" x14ac:dyDescent="0.3">
      <c r="AO78120" s="9"/>
      <c r="AP78120" s="9"/>
      <c r="AQ78120" s="9"/>
    </row>
    <row r="78121" spans="41:43" x14ac:dyDescent="0.3">
      <c r="AO78121" s="9"/>
      <c r="AP78121" s="9"/>
      <c r="AQ78121" s="9"/>
    </row>
    <row r="78122" spans="41:43" x14ac:dyDescent="0.3">
      <c r="AO78122" s="9"/>
      <c r="AP78122" s="9"/>
      <c r="AQ78122" s="9"/>
    </row>
    <row r="78123" spans="41:43" x14ac:dyDescent="0.3">
      <c r="AO78123" s="9"/>
      <c r="AP78123" s="9"/>
      <c r="AQ78123" s="9"/>
    </row>
    <row r="78124" spans="41:43" x14ac:dyDescent="0.3">
      <c r="AO78124" s="9"/>
      <c r="AP78124" s="9"/>
      <c r="AQ78124" s="9"/>
    </row>
    <row r="78125" spans="41:43" x14ac:dyDescent="0.3">
      <c r="AO78125" s="9"/>
      <c r="AP78125" s="9"/>
      <c r="AQ78125" s="9"/>
    </row>
    <row r="78126" spans="41:43" x14ac:dyDescent="0.3">
      <c r="AO78126" s="9"/>
      <c r="AP78126" s="9"/>
      <c r="AQ78126" s="9"/>
    </row>
    <row r="78127" spans="41:43" x14ac:dyDescent="0.3">
      <c r="AO78127" s="9"/>
      <c r="AP78127" s="9"/>
      <c r="AQ78127" s="9"/>
    </row>
    <row r="78128" spans="41:43" x14ac:dyDescent="0.3">
      <c r="AO78128" s="9"/>
      <c r="AP78128" s="9"/>
      <c r="AQ78128" s="9"/>
    </row>
    <row r="78129" spans="41:43" x14ac:dyDescent="0.3">
      <c r="AO78129" s="9"/>
      <c r="AP78129" s="9"/>
      <c r="AQ78129" s="9"/>
    </row>
    <row r="78130" spans="41:43" x14ac:dyDescent="0.3">
      <c r="AO78130" s="9"/>
      <c r="AP78130" s="9"/>
      <c r="AQ78130" s="9"/>
    </row>
    <row r="78131" spans="41:43" x14ac:dyDescent="0.3">
      <c r="AO78131" s="9"/>
      <c r="AP78131" s="9"/>
      <c r="AQ78131" s="9"/>
    </row>
    <row r="78132" spans="41:43" x14ac:dyDescent="0.3">
      <c r="AO78132" s="9"/>
      <c r="AP78132" s="9"/>
      <c r="AQ78132" s="9"/>
    </row>
    <row r="78133" spans="41:43" x14ac:dyDescent="0.3">
      <c r="AO78133" s="9"/>
      <c r="AP78133" s="9"/>
      <c r="AQ78133" s="9"/>
    </row>
    <row r="78134" spans="41:43" x14ac:dyDescent="0.3">
      <c r="AO78134" s="9"/>
      <c r="AP78134" s="9"/>
      <c r="AQ78134" s="9"/>
    </row>
    <row r="78135" spans="41:43" x14ac:dyDescent="0.3">
      <c r="AO78135" s="9"/>
      <c r="AP78135" s="9"/>
      <c r="AQ78135" s="9"/>
    </row>
    <row r="78136" spans="41:43" x14ac:dyDescent="0.3">
      <c r="AO78136" s="9"/>
      <c r="AP78136" s="9"/>
      <c r="AQ78136" s="9"/>
    </row>
    <row r="78137" spans="41:43" x14ac:dyDescent="0.3">
      <c r="AO78137" s="9"/>
      <c r="AP78137" s="9"/>
      <c r="AQ78137" s="9"/>
    </row>
    <row r="78138" spans="41:43" x14ac:dyDescent="0.3">
      <c r="AO78138" s="9"/>
      <c r="AP78138" s="9"/>
      <c r="AQ78138" s="9"/>
    </row>
    <row r="78139" spans="41:43" x14ac:dyDescent="0.3">
      <c r="AO78139" s="9"/>
      <c r="AP78139" s="9"/>
      <c r="AQ78139" s="9"/>
    </row>
    <row r="78140" spans="41:43" x14ac:dyDescent="0.3">
      <c r="AO78140" s="9"/>
      <c r="AP78140" s="9"/>
      <c r="AQ78140" s="9"/>
    </row>
    <row r="78141" spans="41:43" x14ac:dyDescent="0.3">
      <c r="AO78141" s="9"/>
      <c r="AP78141" s="9"/>
      <c r="AQ78141" s="9"/>
    </row>
    <row r="78142" spans="41:43" x14ac:dyDescent="0.3">
      <c r="AO78142" s="9"/>
      <c r="AP78142" s="9"/>
      <c r="AQ78142" s="9"/>
    </row>
    <row r="78143" spans="41:43" x14ac:dyDescent="0.3">
      <c r="AO78143" s="9"/>
      <c r="AP78143" s="9"/>
      <c r="AQ78143" s="9"/>
    </row>
    <row r="78144" spans="41:43" x14ac:dyDescent="0.3">
      <c r="AO78144" s="9"/>
      <c r="AP78144" s="9"/>
      <c r="AQ78144" s="9"/>
    </row>
    <row r="78145" spans="41:43" x14ac:dyDescent="0.3">
      <c r="AO78145" s="9"/>
      <c r="AP78145" s="9"/>
      <c r="AQ78145" s="9"/>
    </row>
    <row r="78146" spans="41:43" x14ac:dyDescent="0.3">
      <c r="AO78146" s="9"/>
      <c r="AP78146" s="9"/>
      <c r="AQ78146" s="9"/>
    </row>
    <row r="78147" spans="41:43" x14ac:dyDescent="0.3">
      <c r="AO78147" s="9"/>
      <c r="AP78147" s="9"/>
      <c r="AQ78147" s="9"/>
    </row>
    <row r="78148" spans="41:43" x14ac:dyDescent="0.3">
      <c r="AO78148" s="9"/>
      <c r="AP78148" s="9"/>
      <c r="AQ78148" s="9"/>
    </row>
    <row r="78149" spans="41:43" x14ac:dyDescent="0.3">
      <c r="AO78149" s="9"/>
      <c r="AP78149" s="9"/>
      <c r="AQ78149" s="9"/>
    </row>
    <row r="78150" spans="41:43" x14ac:dyDescent="0.3">
      <c r="AO78150" s="9"/>
      <c r="AP78150" s="9"/>
      <c r="AQ78150" s="9"/>
    </row>
    <row r="78151" spans="41:43" x14ac:dyDescent="0.3">
      <c r="AO78151" s="9"/>
      <c r="AP78151" s="9"/>
      <c r="AQ78151" s="9"/>
    </row>
    <row r="78152" spans="41:43" x14ac:dyDescent="0.3">
      <c r="AO78152" s="9"/>
      <c r="AP78152" s="9"/>
      <c r="AQ78152" s="9"/>
    </row>
    <row r="78153" spans="41:43" x14ac:dyDescent="0.3">
      <c r="AO78153" s="9"/>
      <c r="AP78153" s="9"/>
      <c r="AQ78153" s="9"/>
    </row>
    <row r="78154" spans="41:43" x14ac:dyDescent="0.3">
      <c r="AO78154" s="9"/>
      <c r="AP78154" s="9"/>
      <c r="AQ78154" s="9"/>
    </row>
    <row r="78155" spans="41:43" x14ac:dyDescent="0.3">
      <c r="AO78155" s="9"/>
      <c r="AP78155" s="9"/>
      <c r="AQ78155" s="9"/>
    </row>
    <row r="78156" spans="41:43" x14ac:dyDescent="0.3">
      <c r="AO78156" s="9"/>
      <c r="AP78156" s="9"/>
      <c r="AQ78156" s="9"/>
    </row>
    <row r="78157" spans="41:43" x14ac:dyDescent="0.3">
      <c r="AO78157" s="9"/>
      <c r="AP78157" s="9"/>
      <c r="AQ78157" s="9"/>
    </row>
    <row r="78158" spans="41:43" x14ac:dyDescent="0.3">
      <c r="AO78158" s="9"/>
      <c r="AP78158" s="9"/>
      <c r="AQ78158" s="9"/>
    </row>
    <row r="78159" spans="41:43" x14ac:dyDescent="0.3">
      <c r="AO78159" s="9"/>
      <c r="AP78159" s="9"/>
      <c r="AQ78159" s="9"/>
    </row>
    <row r="78160" spans="41:43" x14ac:dyDescent="0.3">
      <c r="AO78160" s="9"/>
      <c r="AP78160" s="9"/>
      <c r="AQ78160" s="9"/>
    </row>
    <row r="78161" spans="41:43" x14ac:dyDescent="0.3">
      <c r="AO78161" s="9"/>
      <c r="AP78161" s="9"/>
      <c r="AQ78161" s="9"/>
    </row>
    <row r="78162" spans="41:43" x14ac:dyDescent="0.3">
      <c r="AO78162" s="9"/>
      <c r="AP78162" s="9"/>
      <c r="AQ78162" s="9"/>
    </row>
    <row r="78163" spans="41:43" x14ac:dyDescent="0.3">
      <c r="AO78163" s="9"/>
      <c r="AP78163" s="9"/>
      <c r="AQ78163" s="9"/>
    </row>
    <row r="78164" spans="41:43" x14ac:dyDescent="0.3">
      <c r="AO78164" s="9"/>
      <c r="AP78164" s="9"/>
      <c r="AQ78164" s="9"/>
    </row>
    <row r="78165" spans="41:43" x14ac:dyDescent="0.3">
      <c r="AO78165" s="9"/>
      <c r="AP78165" s="9"/>
      <c r="AQ78165" s="9"/>
    </row>
    <row r="78166" spans="41:43" x14ac:dyDescent="0.3">
      <c r="AO78166" s="9"/>
      <c r="AP78166" s="9"/>
      <c r="AQ78166" s="9"/>
    </row>
    <row r="78167" spans="41:43" x14ac:dyDescent="0.3">
      <c r="AO78167" s="9"/>
      <c r="AP78167" s="9"/>
      <c r="AQ78167" s="9"/>
    </row>
    <row r="78168" spans="41:43" x14ac:dyDescent="0.3">
      <c r="AO78168" s="9"/>
      <c r="AP78168" s="9"/>
      <c r="AQ78168" s="9"/>
    </row>
    <row r="78169" spans="41:43" x14ac:dyDescent="0.3">
      <c r="AO78169" s="9"/>
      <c r="AP78169" s="9"/>
      <c r="AQ78169" s="9"/>
    </row>
    <row r="78170" spans="41:43" x14ac:dyDescent="0.3">
      <c r="AO78170" s="9"/>
      <c r="AP78170" s="9"/>
      <c r="AQ78170" s="9"/>
    </row>
    <row r="78171" spans="41:43" x14ac:dyDescent="0.3">
      <c r="AO78171" s="9"/>
      <c r="AP78171" s="9"/>
      <c r="AQ78171" s="9"/>
    </row>
    <row r="78172" spans="41:43" x14ac:dyDescent="0.3">
      <c r="AO78172" s="9"/>
      <c r="AP78172" s="9"/>
      <c r="AQ78172" s="9"/>
    </row>
    <row r="78173" spans="41:43" x14ac:dyDescent="0.3">
      <c r="AO78173" s="9"/>
      <c r="AP78173" s="9"/>
      <c r="AQ78173" s="9"/>
    </row>
    <row r="78174" spans="41:43" x14ac:dyDescent="0.3">
      <c r="AO78174" s="9"/>
      <c r="AP78174" s="9"/>
      <c r="AQ78174" s="9"/>
    </row>
    <row r="78175" spans="41:43" x14ac:dyDescent="0.3">
      <c r="AO78175" s="9"/>
      <c r="AP78175" s="9"/>
      <c r="AQ78175" s="9"/>
    </row>
    <row r="78176" spans="41:43" x14ac:dyDescent="0.3">
      <c r="AO78176" s="9"/>
      <c r="AP78176" s="9"/>
      <c r="AQ78176" s="9"/>
    </row>
    <row r="78177" spans="41:43" x14ac:dyDescent="0.3">
      <c r="AO78177" s="9"/>
      <c r="AP78177" s="9"/>
      <c r="AQ78177" s="9"/>
    </row>
    <row r="78178" spans="41:43" x14ac:dyDescent="0.3">
      <c r="AO78178" s="9"/>
      <c r="AP78178" s="9"/>
      <c r="AQ78178" s="9"/>
    </row>
    <row r="78179" spans="41:43" x14ac:dyDescent="0.3">
      <c r="AO78179" s="9"/>
      <c r="AP78179" s="9"/>
      <c r="AQ78179" s="9"/>
    </row>
    <row r="78180" spans="41:43" x14ac:dyDescent="0.3">
      <c r="AO78180" s="9"/>
      <c r="AP78180" s="9"/>
      <c r="AQ78180" s="9"/>
    </row>
    <row r="78181" spans="41:43" x14ac:dyDescent="0.3">
      <c r="AO78181" s="9"/>
      <c r="AP78181" s="9"/>
      <c r="AQ78181" s="9"/>
    </row>
    <row r="78182" spans="41:43" x14ac:dyDescent="0.3">
      <c r="AO78182" s="9"/>
      <c r="AP78182" s="9"/>
      <c r="AQ78182" s="9"/>
    </row>
    <row r="78183" spans="41:43" x14ac:dyDescent="0.3">
      <c r="AO78183" s="9"/>
      <c r="AP78183" s="9"/>
      <c r="AQ78183" s="9"/>
    </row>
    <row r="78184" spans="41:43" x14ac:dyDescent="0.3">
      <c r="AO78184" s="9"/>
      <c r="AP78184" s="9"/>
      <c r="AQ78184" s="9"/>
    </row>
    <row r="78185" spans="41:43" x14ac:dyDescent="0.3">
      <c r="AO78185" s="9"/>
      <c r="AP78185" s="9"/>
      <c r="AQ78185" s="9"/>
    </row>
    <row r="78186" spans="41:43" x14ac:dyDescent="0.3">
      <c r="AO78186" s="9"/>
      <c r="AP78186" s="9"/>
      <c r="AQ78186" s="9"/>
    </row>
    <row r="78187" spans="41:43" x14ac:dyDescent="0.3">
      <c r="AO78187" s="9"/>
      <c r="AP78187" s="9"/>
      <c r="AQ78187" s="9"/>
    </row>
    <row r="78188" spans="41:43" x14ac:dyDescent="0.3">
      <c r="AO78188" s="9"/>
      <c r="AP78188" s="9"/>
      <c r="AQ78188" s="9"/>
    </row>
    <row r="78189" spans="41:43" x14ac:dyDescent="0.3">
      <c r="AO78189" s="9"/>
      <c r="AP78189" s="9"/>
      <c r="AQ78189" s="9"/>
    </row>
    <row r="78190" spans="41:43" x14ac:dyDescent="0.3">
      <c r="AO78190" s="9"/>
      <c r="AP78190" s="9"/>
      <c r="AQ78190" s="9"/>
    </row>
    <row r="78191" spans="41:43" x14ac:dyDescent="0.3">
      <c r="AO78191" s="9"/>
      <c r="AP78191" s="9"/>
      <c r="AQ78191" s="9"/>
    </row>
    <row r="78192" spans="41:43" x14ac:dyDescent="0.3">
      <c r="AO78192" s="9"/>
      <c r="AP78192" s="9"/>
      <c r="AQ78192" s="9"/>
    </row>
    <row r="78193" spans="41:43" x14ac:dyDescent="0.3">
      <c r="AO78193" s="9"/>
      <c r="AP78193" s="9"/>
      <c r="AQ78193" s="9"/>
    </row>
    <row r="78194" spans="41:43" x14ac:dyDescent="0.3">
      <c r="AO78194" s="9"/>
      <c r="AP78194" s="9"/>
      <c r="AQ78194" s="9"/>
    </row>
    <row r="78195" spans="41:43" x14ac:dyDescent="0.3">
      <c r="AO78195" s="9"/>
      <c r="AP78195" s="9"/>
      <c r="AQ78195" s="9"/>
    </row>
    <row r="78196" spans="41:43" x14ac:dyDescent="0.3">
      <c r="AO78196" s="9"/>
      <c r="AP78196" s="9"/>
      <c r="AQ78196" s="9"/>
    </row>
    <row r="78197" spans="41:43" x14ac:dyDescent="0.3">
      <c r="AO78197" s="9"/>
      <c r="AP78197" s="9"/>
      <c r="AQ78197" s="9"/>
    </row>
    <row r="78198" spans="41:43" x14ac:dyDescent="0.3">
      <c r="AO78198" s="9"/>
      <c r="AP78198" s="9"/>
      <c r="AQ78198" s="9"/>
    </row>
    <row r="78199" spans="41:43" x14ac:dyDescent="0.3">
      <c r="AO78199" s="9"/>
      <c r="AP78199" s="9"/>
      <c r="AQ78199" s="9"/>
    </row>
    <row r="78200" spans="41:43" x14ac:dyDescent="0.3">
      <c r="AO78200" s="9"/>
      <c r="AP78200" s="9"/>
      <c r="AQ78200" s="9"/>
    </row>
    <row r="78201" spans="41:43" x14ac:dyDescent="0.3">
      <c r="AO78201" s="9"/>
      <c r="AP78201" s="9"/>
      <c r="AQ78201" s="9"/>
    </row>
    <row r="78202" spans="41:43" x14ac:dyDescent="0.3">
      <c r="AO78202" s="9"/>
      <c r="AP78202" s="9"/>
      <c r="AQ78202" s="9"/>
    </row>
    <row r="78203" spans="41:43" x14ac:dyDescent="0.3">
      <c r="AO78203" s="9"/>
      <c r="AP78203" s="9"/>
      <c r="AQ78203" s="9"/>
    </row>
    <row r="78204" spans="41:43" x14ac:dyDescent="0.3">
      <c r="AO78204" s="9"/>
      <c r="AP78204" s="9"/>
      <c r="AQ78204" s="9"/>
    </row>
    <row r="78205" spans="41:43" x14ac:dyDescent="0.3">
      <c r="AO78205" s="9"/>
      <c r="AP78205" s="9"/>
      <c r="AQ78205" s="9"/>
    </row>
    <row r="78206" spans="41:43" x14ac:dyDescent="0.3">
      <c r="AO78206" s="9"/>
      <c r="AP78206" s="9"/>
      <c r="AQ78206" s="9"/>
    </row>
    <row r="78207" spans="41:43" x14ac:dyDescent="0.3">
      <c r="AO78207" s="9"/>
      <c r="AP78207" s="9"/>
      <c r="AQ78207" s="9"/>
    </row>
    <row r="78208" spans="41:43" x14ac:dyDescent="0.3">
      <c r="AO78208" s="9"/>
      <c r="AP78208" s="9"/>
      <c r="AQ78208" s="9"/>
    </row>
    <row r="78209" spans="41:43" x14ac:dyDescent="0.3">
      <c r="AO78209" s="9"/>
      <c r="AP78209" s="9"/>
      <c r="AQ78209" s="9"/>
    </row>
    <row r="78210" spans="41:43" x14ac:dyDescent="0.3">
      <c r="AO78210" s="9"/>
      <c r="AP78210" s="9"/>
      <c r="AQ78210" s="9"/>
    </row>
    <row r="78211" spans="41:43" x14ac:dyDescent="0.3">
      <c r="AO78211" s="9"/>
      <c r="AP78211" s="9"/>
      <c r="AQ78211" s="9"/>
    </row>
    <row r="78212" spans="41:43" x14ac:dyDescent="0.3">
      <c r="AO78212" s="9"/>
      <c r="AP78212" s="9"/>
      <c r="AQ78212" s="9"/>
    </row>
    <row r="78213" spans="41:43" x14ac:dyDescent="0.3">
      <c r="AO78213" s="9"/>
      <c r="AP78213" s="9"/>
      <c r="AQ78213" s="9"/>
    </row>
    <row r="78214" spans="41:43" x14ac:dyDescent="0.3">
      <c r="AO78214" s="9"/>
      <c r="AP78214" s="9"/>
      <c r="AQ78214" s="9"/>
    </row>
    <row r="78215" spans="41:43" x14ac:dyDescent="0.3">
      <c r="AO78215" s="9"/>
      <c r="AP78215" s="9"/>
      <c r="AQ78215" s="9"/>
    </row>
    <row r="78216" spans="41:43" x14ac:dyDescent="0.3">
      <c r="AO78216" s="9"/>
      <c r="AP78216" s="9"/>
      <c r="AQ78216" s="9"/>
    </row>
    <row r="78217" spans="41:43" x14ac:dyDescent="0.3">
      <c r="AO78217" s="9"/>
      <c r="AP78217" s="9"/>
      <c r="AQ78217" s="9"/>
    </row>
    <row r="78218" spans="41:43" x14ac:dyDescent="0.3">
      <c r="AO78218" s="9"/>
      <c r="AP78218" s="9"/>
      <c r="AQ78218" s="9"/>
    </row>
    <row r="78219" spans="41:43" x14ac:dyDescent="0.3">
      <c r="AO78219" s="9"/>
      <c r="AP78219" s="9"/>
      <c r="AQ78219" s="9"/>
    </row>
    <row r="78220" spans="41:43" x14ac:dyDescent="0.3">
      <c r="AO78220" s="9"/>
      <c r="AP78220" s="9"/>
      <c r="AQ78220" s="9"/>
    </row>
    <row r="78221" spans="41:43" x14ac:dyDescent="0.3">
      <c r="AO78221" s="9"/>
      <c r="AP78221" s="9"/>
      <c r="AQ78221" s="9"/>
    </row>
    <row r="78222" spans="41:43" x14ac:dyDescent="0.3">
      <c r="AO78222" s="9"/>
      <c r="AP78222" s="9"/>
      <c r="AQ78222" s="9"/>
    </row>
    <row r="78223" spans="41:43" x14ac:dyDescent="0.3">
      <c r="AO78223" s="9"/>
      <c r="AP78223" s="9"/>
      <c r="AQ78223" s="9"/>
    </row>
    <row r="78224" spans="41:43" x14ac:dyDescent="0.3">
      <c r="AO78224" s="9"/>
      <c r="AP78224" s="9"/>
      <c r="AQ78224" s="9"/>
    </row>
    <row r="78225" spans="41:43" x14ac:dyDescent="0.3">
      <c r="AO78225" s="9"/>
      <c r="AP78225" s="9"/>
      <c r="AQ78225" s="9"/>
    </row>
    <row r="78226" spans="41:43" x14ac:dyDescent="0.3">
      <c r="AO78226" s="9"/>
      <c r="AP78226" s="9"/>
      <c r="AQ78226" s="9"/>
    </row>
    <row r="78227" spans="41:43" x14ac:dyDescent="0.3">
      <c r="AO78227" s="9"/>
      <c r="AP78227" s="9"/>
      <c r="AQ78227" s="9"/>
    </row>
    <row r="78228" spans="41:43" x14ac:dyDescent="0.3">
      <c r="AO78228" s="9"/>
      <c r="AP78228" s="9"/>
      <c r="AQ78228" s="9"/>
    </row>
    <row r="78229" spans="41:43" x14ac:dyDescent="0.3">
      <c r="AO78229" s="9"/>
      <c r="AP78229" s="9"/>
      <c r="AQ78229" s="9"/>
    </row>
    <row r="78230" spans="41:43" x14ac:dyDescent="0.3">
      <c r="AO78230" s="9"/>
      <c r="AP78230" s="9"/>
      <c r="AQ78230" s="9"/>
    </row>
    <row r="78231" spans="41:43" x14ac:dyDescent="0.3">
      <c r="AO78231" s="9"/>
      <c r="AP78231" s="9"/>
      <c r="AQ78231" s="9"/>
    </row>
    <row r="78232" spans="41:43" x14ac:dyDescent="0.3">
      <c r="AO78232" s="9"/>
      <c r="AP78232" s="9"/>
      <c r="AQ78232" s="9"/>
    </row>
    <row r="78233" spans="41:43" x14ac:dyDescent="0.3">
      <c r="AO78233" s="9"/>
      <c r="AP78233" s="9"/>
      <c r="AQ78233" s="9"/>
    </row>
    <row r="78234" spans="41:43" x14ac:dyDescent="0.3">
      <c r="AO78234" s="9"/>
      <c r="AP78234" s="9"/>
      <c r="AQ78234" s="9"/>
    </row>
    <row r="78235" spans="41:43" x14ac:dyDescent="0.3">
      <c r="AO78235" s="9"/>
      <c r="AP78235" s="9"/>
      <c r="AQ78235" s="9"/>
    </row>
    <row r="78236" spans="41:43" x14ac:dyDescent="0.3">
      <c r="AO78236" s="9"/>
      <c r="AP78236" s="9"/>
      <c r="AQ78236" s="9"/>
    </row>
    <row r="78237" spans="41:43" x14ac:dyDescent="0.3">
      <c r="AO78237" s="9"/>
      <c r="AP78237" s="9"/>
      <c r="AQ78237" s="9"/>
    </row>
    <row r="78238" spans="41:43" x14ac:dyDescent="0.3">
      <c r="AO78238" s="9"/>
      <c r="AP78238" s="9"/>
      <c r="AQ78238" s="9"/>
    </row>
    <row r="78239" spans="41:43" x14ac:dyDescent="0.3">
      <c r="AO78239" s="9"/>
      <c r="AP78239" s="9"/>
      <c r="AQ78239" s="9"/>
    </row>
    <row r="78240" spans="41:43" x14ac:dyDescent="0.3">
      <c r="AO78240" s="9"/>
      <c r="AP78240" s="9"/>
      <c r="AQ78240" s="9"/>
    </row>
    <row r="78241" spans="41:43" x14ac:dyDescent="0.3">
      <c r="AO78241" s="9"/>
      <c r="AP78241" s="9"/>
      <c r="AQ78241" s="9"/>
    </row>
    <row r="78242" spans="41:43" x14ac:dyDescent="0.3">
      <c r="AO78242" s="9"/>
      <c r="AP78242" s="9"/>
      <c r="AQ78242" s="9"/>
    </row>
    <row r="78243" spans="41:43" x14ac:dyDescent="0.3">
      <c r="AO78243" s="9"/>
      <c r="AP78243" s="9"/>
      <c r="AQ78243" s="9"/>
    </row>
    <row r="78244" spans="41:43" x14ac:dyDescent="0.3">
      <c r="AO78244" s="9"/>
      <c r="AP78244" s="9"/>
      <c r="AQ78244" s="9"/>
    </row>
    <row r="78245" spans="41:43" x14ac:dyDescent="0.3">
      <c r="AO78245" s="9"/>
      <c r="AP78245" s="9"/>
      <c r="AQ78245" s="9"/>
    </row>
    <row r="78246" spans="41:43" x14ac:dyDescent="0.3">
      <c r="AO78246" s="9"/>
      <c r="AP78246" s="9"/>
      <c r="AQ78246" s="9"/>
    </row>
    <row r="78247" spans="41:43" x14ac:dyDescent="0.3">
      <c r="AO78247" s="9"/>
      <c r="AP78247" s="9"/>
      <c r="AQ78247" s="9"/>
    </row>
    <row r="78248" spans="41:43" x14ac:dyDescent="0.3">
      <c r="AO78248" s="9"/>
      <c r="AP78248" s="9"/>
      <c r="AQ78248" s="9"/>
    </row>
    <row r="78249" spans="41:43" x14ac:dyDescent="0.3">
      <c r="AO78249" s="9"/>
      <c r="AP78249" s="9"/>
      <c r="AQ78249" s="9"/>
    </row>
    <row r="78250" spans="41:43" x14ac:dyDescent="0.3">
      <c r="AO78250" s="9"/>
      <c r="AP78250" s="9"/>
      <c r="AQ78250" s="9"/>
    </row>
    <row r="78251" spans="41:43" x14ac:dyDescent="0.3">
      <c r="AO78251" s="9"/>
      <c r="AP78251" s="9"/>
      <c r="AQ78251" s="9"/>
    </row>
    <row r="78252" spans="41:43" x14ac:dyDescent="0.3">
      <c r="AO78252" s="9"/>
      <c r="AP78252" s="9"/>
      <c r="AQ78252" s="9"/>
    </row>
    <row r="78253" spans="41:43" x14ac:dyDescent="0.3">
      <c r="AO78253" s="9"/>
      <c r="AP78253" s="9"/>
      <c r="AQ78253" s="9"/>
    </row>
    <row r="78254" spans="41:43" x14ac:dyDescent="0.3">
      <c r="AO78254" s="9"/>
      <c r="AP78254" s="9"/>
      <c r="AQ78254" s="9"/>
    </row>
    <row r="78255" spans="41:43" x14ac:dyDescent="0.3">
      <c r="AO78255" s="9"/>
      <c r="AP78255" s="9"/>
      <c r="AQ78255" s="9"/>
    </row>
    <row r="78256" spans="41:43" x14ac:dyDescent="0.3">
      <c r="AO78256" s="9"/>
      <c r="AP78256" s="9"/>
      <c r="AQ78256" s="9"/>
    </row>
    <row r="78257" spans="41:43" x14ac:dyDescent="0.3">
      <c r="AO78257" s="9"/>
      <c r="AP78257" s="9"/>
      <c r="AQ78257" s="9"/>
    </row>
    <row r="78258" spans="41:43" x14ac:dyDescent="0.3">
      <c r="AO78258" s="9"/>
      <c r="AP78258" s="9"/>
      <c r="AQ78258" s="9"/>
    </row>
    <row r="78259" spans="41:43" x14ac:dyDescent="0.3">
      <c r="AO78259" s="9"/>
      <c r="AP78259" s="9"/>
      <c r="AQ78259" s="9"/>
    </row>
    <row r="78260" spans="41:43" x14ac:dyDescent="0.3">
      <c r="AO78260" s="9"/>
      <c r="AP78260" s="9"/>
      <c r="AQ78260" s="9"/>
    </row>
    <row r="78261" spans="41:43" x14ac:dyDescent="0.3">
      <c r="AO78261" s="9"/>
      <c r="AP78261" s="9"/>
      <c r="AQ78261" s="9"/>
    </row>
    <row r="78262" spans="41:43" x14ac:dyDescent="0.3">
      <c r="AO78262" s="9"/>
      <c r="AP78262" s="9"/>
      <c r="AQ78262" s="9"/>
    </row>
    <row r="78263" spans="41:43" x14ac:dyDescent="0.3">
      <c r="AO78263" s="9"/>
      <c r="AP78263" s="9"/>
      <c r="AQ78263" s="9"/>
    </row>
    <row r="78264" spans="41:43" x14ac:dyDescent="0.3">
      <c r="AO78264" s="9"/>
      <c r="AP78264" s="9"/>
      <c r="AQ78264" s="9"/>
    </row>
    <row r="78265" spans="41:43" x14ac:dyDescent="0.3">
      <c r="AO78265" s="9"/>
      <c r="AP78265" s="9"/>
      <c r="AQ78265" s="9"/>
    </row>
    <row r="78266" spans="41:43" x14ac:dyDescent="0.3">
      <c r="AO78266" s="9"/>
      <c r="AP78266" s="9"/>
      <c r="AQ78266" s="9"/>
    </row>
    <row r="78267" spans="41:43" x14ac:dyDescent="0.3">
      <c r="AO78267" s="9"/>
      <c r="AP78267" s="9"/>
      <c r="AQ78267" s="9"/>
    </row>
    <row r="78268" spans="41:43" x14ac:dyDescent="0.3">
      <c r="AO78268" s="9"/>
      <c r="AP78268" s="9"/>
      <c r="AQ78268" s="9"/>
    </row>
    <row r="78269" spans="41:43" x14ac:dyDescent="0.3">
      <c r="AO78269" s="9"/>
      <c r="AP78269" s="9"/>
      <c r="AQ78269" s="9"/>
    </row>
    <row r="78270" spans="41:43" x14ac:dyDescent="0.3">
      <c r="AO78270" s="9"/>
      <c r="AP78270" s="9"/>
      <c r="AQ78270" s="9"/>
    </row>
    <row r="78271" spans="41:43" x14ac:dyDescent="0.3">
      <c r="AO78271" s="9"/>
      <c r="AP78271" s="9"/>
      <c r="AQ78271" s="9"/>
    </row>
    <row r="78272" spans="41:43" x14ac:dyDescent="0.3">
      <c r="AO78272" s="9"/>
      <c r="AP78272" s="9"/>
      <c r="AQ78272" s="9"/>
    </row>
    <row r="78273" spans="41:43" x14ac:dyDescent="0.3">
      <c r="AO78273" s="9"/>
      <c r="AP78273" s="9"/>
      <c r="AQ78273" s="9"/>
    </row>
    <row r="78274" spans="41:43" x14ac:dyDescent="0.3">
      <c r="AO78274" s="9"/>
      <c r="AP78274" s="9"/>
      <c r="AQ78274" s="9"/>
    </row>
    <row r="78275" spans="41:43" x14ac:dyDescent="0.3">
      <c r="AO78275" s="9"/>
      <c r="AP78275" s="9"/>
      <c r="AQ78275" s="9"/>
    </row>
    <row r="78276" spans="41:43" x14ac:dyDescent="0.3">
      <c r="AO78276" s="9"/>
      <c r="AP78276" s="9"/>
      <c r="AQ78276" s="9"/>
    </row>
    <row r="78277" spans="41:43" x14ac:dyDescent="0.3">
      <c r="AO78277" s="9"/>
      <c r="AP78277" s="9"/>
      <c r="AQ78277" s="9"/>
    </row>
    <row r="78278" spans="41:43" x14ac:dyDescent="0.3">
      <c r="AO78278" s="9"/>
      <c r="AP78278" s="9"/>
      <c r="AQ78278" s="9"/>
    </row>
    <row r="78279" spans="41:43" x14ac:dyDescent="0.3">
      <c r="AO78279" s="9"/>
      <c r="AP78279" s="9"/>
      <c r="AQ78279" s="9"/>
    </row>
    <row r="78280" spans="41:43" x14ac:dyDescent="0.3">
      <c r="AO78280" s="9"/>
      <c r="AP78280" s="9"/>
      <c r="AQ78280" s="9"/>
    </row>
    <row r="78281" spans="41:43" x14ac:dyDescent="0.3">
      <c r="AO78281" s="9"/>
      <c r="AP78281" s="9"/>
      <c r="AQ78281" s="9"/>
    </row>
    <row r="78282" spans="41:43" x14ac:dyDescent="0.3">
      <c r="AO78282" s="9"/>
      <c r="AP78282" s="9"/>
      <c r="AQ78282" s="9"/>
    </row>
    <row r="78283" spans="41:43" x14ac:dyDescent="0.3">
      <c r="AO78283" s="9"/>
      <c r="AP78283" s="9"/>
      <c r="AQ78283" s="9"/>
    </row>
    <row r="78284" spans="41:43" x14ac:dyDescent="0.3">
      <c r="AO78284" s="9"/>
      <c r="AP78284" s="9"/>
      <c r="AQ78284" s="9"/>
    </row>
    <row r="78285" spans="41:43" x14ac:dyDescent="0.3">
      <c r="AO78285" s="9"/>
      <c r="AP78285" s="9"/>
      <c r="AQ78285" s="9"/>
    </row>
    <row r="78286" spans="41:43" x14ac:dyDescent="0.3">
      <c r="AO78286" s="9"/>
      <c r="AP78286" s="9"/>
      <c r="AQ78286" s="9"/>
    </row>
    <row r="78287" spans="41:43" x14ac:dyDescent="0.3">
      <c r="AO78287" s="9"/>
      <c r="AP78287" s="9"/>
      <c r="AQ78287" s="9"/>
    </row>
    <row r="78288" spans="41:43" x14ac:dyDescent="0.3">
      <c r="AO78288" s="9"/>
      <c r="AP78288" s="9"/>
      <c r="AQ78288" s="9"/>
    </row>
    <row r="78289" spans="41:43" x14ac:dyDescent="0.3">
      <c r="AO78289" s="9"/>
      <c r="AP78289" s="9"/>
      <c r="AQ78289" s="9"/>
    </row>
    <row r="78290" spans="41:43" x14ac:dyDescent="0.3">
      <c r="AO78290" s="9"/>
      <c r="AP78290" s="9"/>
      <c r="AQ78290" s="9"/>
    </row>
    <row r="78291" spans="41:43" x14ac:dyDescent="0.3">
      <c r="AO78291" s="9"/>
      <c r="AP78291" s="9"/>
      <c r="AQ78291" s="9"/>
    </row>
    <row r="78292" spans="41:43" x14ac:dyDescent="0.3">
      <c r="AO78292" s="9"/>
      <c r="AP78292" s="9"/>
      <c r="AQ78292" s="9"/>
    </row>
    <row r="78293" spans="41:43" x14ac:dyDescent="0.3">
      <c r="AO78293" s="9"/>
      <c r="AP78293" s="9"/>
      <c r="AQ78293" s="9"/>
    </row>
    <row r="78294" spans="41:43" x14ac:dyDescent="0.3">
      <c r="AO78294" s="9"/>
      <c r="AP78294" s="9"/>
      <c r="AQ78294" s="9"/>
    </row>
    <row r="78295" spans="41:43" x14ac:dyDescent="0.3">
      <c r="AO78295" s="9"/>
      <c r="AP78295" s="9"/>
      <c r="AQ78295" s="9"/>
    </row>
    <row r="78296" spans="41:43" x14ac:dyDescent="0.3">
      <c r="AO78296" s="9"/>
      <c r="AP78296" s="9"/>
      <c r="AQ78296" s="9"/>
    </row>
    <row r="78297" spans="41:43" x14ac:dyDescent="0.3">
      <c r="AO78297" s="9"/>
      <c r="AP78297" s="9"/>
      <c r="AQ78297" s="9"/>
    </row>
    <row r="78298" spans="41:43" x14ac:dyDescent="0.3">
      <c r="AO78298" s="9"/>
      <c r="AP78298" s="9"/>
      <c r="AQ78298" s="9"/>
    </row>
    <row r="78299" spans="41:43" x14ac:dyDescent="0.3">
      <c r="AO78299" s="9"/>
      <c r="AP78299" s="9"/>
      <c r="AQ78299" s="9"/>
    </row>
    <row r="78300" spans="41:43" x14ac:dyDescent="0.3">
      <c r="AO78300" s="9"/>
      <c r="AP78300" s="9"/>
      <c r="AQ78300" s="9"/>
    </row>
    <row r="78301" spans="41:43" x14ac:dyDescent="0.3">
      <c r="AO78301" s="9"/>
      <c r="AP78301" s="9"/>
      <c r="AQ78301" s="9"/>
    </row>
    <row r="78302" spans="41:43" x14ac:dyDescent="0.3">
      <c r="AO78302" s="9"/>
      <c r="AP78302" s="9"/>
      <c r="AQ78302" s="9"/>
    </row>
    <row r="78303" spans="41:43" x14ac:dyDescent="0.3">
      <c r="AO78303" s="9"/>
      <c r="AP78303" s="9"/>
      <c r="AQ78303" s="9"/>
    </row>
    <row r="78304" spans="41:43" x14ac:dyDescent="0.3">
      <c r="AO78304" s="9"/>
      <c r="AP78304" s="9"/>
      <c r="AQ78304" s="9"/>
    </row>
    <row r="78305" spans="41:43" x14ac:dyDescent="0.3">
      <c r="AO78305" s="9"/>
      <c r="AP78305" s="9"/>
      <c r="AQ78305" s="9"/>
    </row>
    <row r="78306" spans="41:43" x14ac:dyDescent="0.3">
      <c r="AO78306" s="9"/>
      <c r="AP78306" s="9"/>
      <c r="AQ78306" s="9"/>
    </row>
    <row r="78307" spans="41:43" x14ac:dyDescent="0.3">
      <c r="AO78307" s="9"/>
      <c r="AP78307" s="9"/>
      <c r="AQ78307" s="9"/>
    </row>
    <row r="78308" spans="41:43" x14ac:dyDescent="0.3">
      <c r="AO78308" s="9"/>
      <c r="AP78308" s="9"/>
      <c r="AQ78308" s="9"/>
    </row>
    <row r="78309" spans="41:43" x14ac:dyDescent="0.3">
      <c r="AO78309" s="9"/>
      <c r="AP78309" s="9"/>
      <c r="AQ78309" s="9"/>
    </row>
    <row r="78310" spans="41:43" x14ac:dyDescent="0.3">
      <c r="AO78310" s="9"/>
      <c r="AP78310" s="9"/>
      <c r="AQ78310" s="9"/>
    </row>
    <row r="78311" spans="41:43" x14ac:dyDescent="0.3">
      <c r="AO78311" s="9"/>
      <c r="AP78311" s="9"/>
      <c r="AQ78311" s="9"/>
    </row>
    <row r="78312" spans="41:43" x14ac:dyDescent="0.3">
      <c r="AO78312" s="9"/>
      <c r="AP78312" s="9"/>
      <c r="AQ78312" s="9"/>
    </row>
    <row r="78313" spans="41:43" x14ac:dyDescent="0.3">
      <c r="AO78313" s="9"/>
      <c r="AP78313" s="9"/>
      <c r="AQ78313" s="9"/>
    </row>
    <row r="78314" spans="41:43" x14ac:dyDescent="0.3">
      <c r="AO78314" s="9"/>
      <c r="AP78314" s="9"/>
      <c r="AQ78314" s="9"/>
    </row>
    <row r="78315" spans="41:43" x14ac:dyDescent="0.3">
      <c r="AO78315" s="9"/>
      <c r="AP78315" s="9"/>
      <c r="AQ78315" s="9"/>
    </row>
    <row r="78316" spans="41:43" x14ac:dyDescent="0.3">
      <c r="AO78316" s="9"/>
      <c r="AP78316" s="9"/>
      <c r="AQ78316" s="9"/>
    </row>
    <row r="78317" spans="41:43" x14ac:dyDescent="0.3">
      <c r="AO78317" s="9"/>
      <c r="AP78317" s="9"/>
      <c r="AQ78317" s="9"/>
    </row>
    <row r="78318" spans="41:43" x14ac:dyDescent="0.3">
      <c r="AO78318" s="9"/>
      <c r="AP78318" s="9"/>
      <c r="AQ78318" s="9"/>
    </row>
    <row r="78319" spans="41:43" x14ac:dyDescent="0.3">
      <c r="AO78319" s="9"/>
      <c r="AP78319" s="9"/>
      <c r="AQ78319" s="9"/>
    </row>
    <row r="78320" spans="41:43" x14ac:dyDescent="0.3">
      <c r="AO78320" s="9"/>
      <c r="AP78320" s="9"/>
      <c r="AQ78320" s="9"/>
    </row>
    <row r="78321" spans="41:43" x14ac:dyDescent="0.3">
      <c r="AO78321" s="9"/>
      <c r="AP78321" s="9"/>
      <c r="AQ78321" s="9"/>
    </row>
    <row r="78322" spans="41:43" x14ac:dyDescent="0.3">
      <c r="AO78322" s="9"/>
      <c r="AP78322" s="9"/>
      <c r="AQ78322" s="9"/>
    </row>
    <row r="78323" spans="41:43" x14ac:dyDescent="0.3">
      <c r="AO78323" s="9"/>
      <c r="AP78323" s="9"/>
      <c r="AQ78323" s="9"/>
    </row>
    <row r="78324" spans="41:43" x14ac:dyDescent="0.3">
      <c r="AO78324" s="9"/>
      <c r="AP78324" s="9"/>
      <c r="AQ78324" s="9"/>
    </row>
    <row r="78325" spans="41:43" x14ac:dyDescent="0.3">
      <c r="AO78325" s="9"/>
      <c r="AP78325" s="9"/>
      <c r="AQ78325" s="9"/>
    </row>
    <row r="78326" spans="41:43" x14ac:dyDescent="0.3">
      <c r="AO78326" s="9"/>
      <c r="AP78326" s="9"/>
      <c r="AQ78326" s="9"/>
    </row>
    <row r="78327" spans="41:43" x14ac:dyDescent="0.3">
      <c r="AO78327" s="9"/>
      <c r="AP78327" s="9"/>
      <c r="AQ78327" s="9"/>
    </row>
    <row r="78328" spans="41:43" x14ac:dyDescent="0.3">
      <c r="AO78328" s="9"/>
      <c r="AP78328" s="9"/>
      <c r="AQ78328" s="9"/>
    </row>
    <row r="78329" spans="41:43" x14ac:dyDescent="0.3">
      <c r="AO78329" s="9"/>
      <c r="AP78329" s="9"/>
      <c r="AQ78329" s="9"/>
    </row>
    <row r="78330" spans="41:43" x14ac:dyDescent="0.3">
      <c r="AO78330" s="9"/>
      <c r="AP78330" s="9"/>
      <c r="AQ78330" s="9"/>
    </row>
    <row r="78331" spans="41:43" x14ac:dyDescent="0.3">
      <c r="AO78331" s="9"/>
      <c r="AP78331" s="9"/>
      <c r="AQ78331" s="9"/>
    </row>
    <row r="78332" spans="41:43" x14ac:dyDescent="0.3">
      <c r="AO78332" s="9"/>
      <c r="AP78332" s="9"/>
      <c r="AQ78332" s="9"/>
    </row>
    <row r="78333" spans="41:43" x14ac:dyDescent="0.3">
      <c r="AO78333" s="9"/>
      <c r="AP78333" s="9"/>
      <c r="AQ78333" s="9"/>
    </row>
    <row r="78334" spans="41:43" x14ac:dyDescent="0.3">
      <c r="AO78334" s="9"/>
      <c r="AP78334" s="9"/>
      <c r="AQ78334" s="9"/>
    </row>
    <row r="78335" spans="41:43" x14ac:dyDescent="0.3">
      <c r="AO78335" s="9"/>
      <c r="AP78335" s="9"/>
      <c r="AQ78335" s="9"/>
    </row>
    <row r="78336" spans="41:43" x14ac:dyDescent="0.3">
      <c r="AO78336" s="9"/>
      <c r="AP78336" s="9"/>
      <c r="AQ78336" s="9"/>
    </row>
    <row r="78337" spans="41:43" x14ac:dyDescent="0.3">
      <c r="AO78337" s="9"/>
      <c r="AP78337" s="9"/>
      <c r="AQ78337" s="9"/>
    </row>
    <row r="78338" spans="41:43" x14ac:dyDescent="0.3">
      <c r="AO78338" s="9"/>
      <c r="AP78338" s="9"/>
      <c r="AQ78338" s="9"/>
    </row>
    <row r="78339" spans="41:43" x14ac:dyDescent="0.3">
      <c r="AO78339" s="9"/>
      <c r="AP78339" s="9"/>
      <c r="AQ78339" s="9"/>
    </row>
    <row r="78340" spans="41:43" x14ac:dyDescent="0.3">
      <c r="AO78340" s="9"/>
      <c r="AP78340" s="9"/>
      <c r="AQ78340" s="9"/>
    </row>
    <row r="78341" spans="41:43" x14ac:dyDescent="0.3">
      <c r="AO78341" s="9"/>
      <c r="AP78341" s="9"/>
      <c r="AQ78341" s="9"/>
    </row>
    <row r="78342" spans="41:43" x14ac:dyDescent="0.3">
      <c r="AO78342" s="9"/>
      <c r="AP78342" s="9"/>
      <c r="AQ78342" s="9"/>
    </row>
    <row r="78343" spans="41:43" x14ac:dyDescent="0.3">
      <c r="AO78343" s="9"/>
      <c r="AP78343" s="9"/>
      <c r="AQ78343" s="9"/>
    </row>
    <row r="78344" spans="41:43" x14ac:dyDescent="0.3">
      <c r="AO78344" s="9"/>
      <c r="AP78344" s="9"/>
      <c r="AQ78344" s="9"/>
    </row>
    <row r="78345" spans="41:43" x14ac:dyDescent="0.3">
      <c r="AO78345" s="9"/>
      <c r="AP78345" s="9"/>
      <c r="AQ78345" s="9"/>
    </row>
    <row r="78346" spans="41:43" x14ac:dyDescent="0.3">
      <c r="AO78346" s="9"/>
      <c r="AP78346" s="9"/>
      <c r="AQ78346" s="9"/>
    </row>
    <row r="78347" spans="41:43" x14ac:dyDescent="0.3">
      <c r="AO78347" s="9"/>
      <c r="AP78347" s="9"/>
      <c r="AQ78347" s="9"/>
    </row>
    <row r="78348" spans="41:43" x14ac:dyDescent="0.3">
      <c r="AO78348" s="9"/>
      <c r="AP78348" s="9"/>
      <c r="AQ78348" s="9"/>
    </row>
    <row r="78349" spans="41:43" x14ac:dyDescent="0.3">
      <c r="AO78349" s="9"/>
      <c r="AP78349" s="9"/>
      <c r="AQ78349" s="9"/>
    </row>
    <row r="78350" spans="41:43" x14ac:dyDescent="0.3">
      <c r="AO78350" s="9"/>
      <c r="AP78350" s="9"/>
      <c r="AQ78350" s="9"/>
    </row>
    <row r="78351" spans="41:43" x14ac:dyDescent="0.3">
      <c r="AO78351" s="9"/>
      <c r="AP78351" s="9"/>
      <c r="AQ78351" s="9"/>
    </row>
    <row r="78352" spans="41:43" x14ac:dyDescent="0.3">
      <c r="AO78352" s="9"/>
      <c r="AP78352" s="9"/>
      <c r="AQ78352" s="9"/>
    </row>
    <row r="78353" spans="41:43" x14ac:dyDescent="0.3">
      <c r="AO78353" s="9"/>
      <c r="AP78353" s="9"/>
      <c r="AQ78353" s="9"/>
    </row>
    <row r="78354" spans="41:43" x14ac:dyDescent="0.3">
      <c r="AO78354" s="9"/>
      <c r="AP78354" s="9"/>
      <c r="AQ78354" s="9"/>
    </row>
    <row r="78355" spans="41:43" x14ac:dyDescent="0.3">
      <c r="AO78355" s="9"/>
      <c r="AP78355" s="9"/>
      <c r="AQ78355" s="9"/>
    </row>
    <row r="78356" spans="41:43" x14ac:dyDescent="0.3">
      <c r="AO78356" s="9"/>
      <c r="AP78356" s="9"/>
      <c r="AQ78356" s="9"/>
    </row>
    <row r="78357" spans="41:43" x14ac:dyDescent="0.3">
      <c r="AO78357" s="9"/>
      <c r="AP78357" s="9"/>
      <c r="AQ78357" s="9"/>
    </row>
    <row r="78358" spans="41:43" x14ac:dyDescent="0.3">
      <c r="AO78358" s="9"/>
      <c r="AP78358" s="9"/>
      <c r="AQ78358" s="9"/>
    </row>
    <row r="78359" spans="41:43" x14ac:dyDescent="0.3">
      <c r="AO78359" s="9"/>
      <c r="AP78359" s="9"/>
      <c r="AQ78359" s="9"/>
    </row>
    <row r="78360" spans="41:43" x14ac:dyDescent="0.3">
      <c r="AO78360" s="9"/>
      <c r="AP78360" s="9"/>
      <c r="AQ78360" s="9"/>
    </row>
    <row r="78361" spans="41:43" x14ac:dyDescent="0.3">
      <c r="AO78361" s="9"/>
      <c r="AP78361" s="9"/>
      <c r="AQ78361" s="9"/>
    </row>
    <row r="78362" spans="41:43" x14ac:dyDescent="0.3">
      <c r="AO78362" s="9"/>
      <c r="AP78362" s="9"/>
      <c r="AQ78362" s="9"/>
    </row>
    <row r="78363" spans="41:43" x14ac:dyDescent="0.3">
      <c r="AO78363" s="9"/>
      <c r="AP78363" s="9"/>
      <c r="AQ78363" s="9"/>
    </row>
    <row r="78364" spans="41:43" x14ac:dyDescent="0.3">
      <c r="AO78364" s="9"/>
      <c r="AP78364" s="9"/>
      <c r="AQ78364" s="9"/>
    </row>
    <row r="78365" spans="41:43" x14ac:dyDescent="0.3">
      <c r="AO78365" s="9"/>
      <c r="AP78365" s="9"/>
      <c r="AQ78365" s="9"/>
    </row>
    <row r="78366" spans="41:43" x14ac:dyDescent="0.3">
      <c r="AO78366" s="9"/>
      <c r="AP78366" s="9"/>
      <c r="AQ78366" s="9"/>
    </row>
    <row r="78367" spans="41:43" x14ac:dyDescent="0.3">
      <c r="AO78367" s="9"/>
      <c r="AP78367" s="9"/>
      <c r="AQ78367" s="9"/>
    </row>
    <row r="78368" spans="41:43" x14ac:dyDescent="0.3">
      <c r="AO78368" s="9"/>
      <c r="AP78368" s="9"/>
      <c r="AQ78368" s="9"/>
    </row>
    <row r="78369" spans="41:43" x14ac:dyDescent="0.3">
      <c r="AO78369" s="9"/>
      <c r="AP78369" s="9"/>
      <c r="AQ78369" s="9"/>
    </row>
    <row r="78370" spans="41:43" x14ac:dyDescent="0.3">
      <c r="AO78370" s="9"/>
      <c r="AP78370" s="9"/>
      <c r="AQ78370" s="9"/>
    </row>
    <row r="78371" spans="41:43" x14ac:dyDescent="0.3">
      <c r="AO78371" s="9"/>
      <c r="AP78371" s="9"/>
      <c r="AQ78371" s="9"/>
    </row>
    <row r="78372" spans="41:43" x14ac:dyDescent="0.3">
      <c r="AO78372" s="9"/>
      <c r="AP78372" s="9"/>
      <c r="AQ78372" s="9"/>
    </row>
    <row r="78373" spans="41:43" x14ac:dyDescent="0.3">
      <c r="AO78373" s="9"/>
      <c r="AP78373" s="9"/>
      <c r="AQ78373" s="9"/>
    </row>
    <row r="78374" spans="41:43" x14ac:dyDescent="0.3">
      <c r="AO78374" s="9"/>
      <c r="AP78374" s="9"/>
      <c r="AQ78374" s="9"/>
    </row>
    <row r="78375" spans="41:43" x14ac:dyDescent="0.3">
      <c r="AO78375" s="9"/>
      <c r="AP78375" s="9"/>
      <c r="AQ78375" s="9"/>
    </row>
    <row r="78376" spans="41:43" x14ac:dyDescent="0.3">
      <c r="AO78376" s="9"/>
      <c r="AP78376" s="9"/>
      <c r="AQ78376" s="9"/>
    </row>
    <row r="78377" spans="41:43" x14ac:dyDescent="0.3">
      <c r="AO78377" s="9"/>
      <c r="AP78377" s="9"/>
      <c r="AQ78377" s="9"/>
    </row>
    <row r="78378" spans="41:43" x14ac:dyDescent="0.3">
      <c r="AO78378" s="9"/>
      <c r="AP78378" s="9"/>
      <c r="AQ78378" s="9"/>
    </row>
    <row r="78379" spans="41:43" x14ac:dyDescent="0.3">
      <c r="AO78379" s="9"/>
      <c r="AP78379" s="9"/>
      <c r="AQ78379" s="9"/>
    </row>
    <row r="78380" spans="41:43" x14ac:dyDescent="0.3">
      <c r="AO78380" s="9"/>
      <c r="AP78380" s="9"/>
      <c r="AQ78380" s="9"/>
    </row>
    <row r="78381" spans="41:43" x14ac:dyDescent="0.3">
      <c r="AO78381" s="9"/>
      <c r="AP78381" s="9"/>
      <c r="AQ78381" s="9"/>
    </row>
    <row r="78382" spans="41:43" x14ac:dyDescent="0.3">
      <c r="AO78382" s="9"/>
      <c r="AP78382" s="9"/>
      <c r="AQ78382" s="9"/>
    </row>
    <row r="78383" spans="41:43" x14ac:dyDescent="0.3">
      <c r="AO78383" s="9"/>
      <c r="AP78383" s="9"/>
      <c r="AQ78383" s="9"/>
    </row>
    <row r="78384" spans="41:43" x14ac:dyDescent="0.3">
      <c r="AO78384" s="9"/>
      <c r="AP78384" s="9"/>
      <c r="AQ78384" s="9"/>
    </row>
    <row r="78385" spans="41:43" x14ac:dyDescent="0.3">
      <c r="AO78385" s="9"/>
      <c r="AP78385" s="9"/>
      <c r="AQ78385" s="9"/>
    </row>
    <row r="78386" spans="41:43" x14ac:dyDescent="0.3">
      <c r="AO78386" s="9"/>
      <c r="AP78386" s="9"/>
      <c r="AQ78386" s="9"/>
    </row>
    <row r="78387" spans="41:43" x14ac:dyDescent="0.3">
      <c r="AO78387" s="9"/>
      <c r="AP78387" s="9"/>
      <c r="AQ78387" s="9"/>
    </row>
    <row r="78388" spans="41:43" x14ac:dyDescent="0.3">
      <c r="AO78388" s="9"/>
      <c r="AP78388" s="9"/>
      <c r="AQ78388" s="9"/>
    </row>
    <row r="78389" spans="41:43" x14ac:dyDescent="0.3">
      <c r="AO78389" s="9"/>
      <c r="AP78389" s="9"/>
      <c r="AQ78389" s="9"/>
    </row>
    <row r="78390" spans="41:43" x14ac:dyDescent="0.3">
      <c r="AO78390" s="9"/>
      <c r="AP78390" s="9"/>
      <c r="AQ78390" s="9"/>
    </row>
    <row r="78391" spans="41:43" x14ac:dyDescent="0.3">
      <c r="AO78391" s="9"/>
      <c r="AP78391" s="9"/>
      <c r="AQ78391" s="9"/>
    </row>
    <row r="78392" spans="41:43" x14ac:dyDescent="0.3">
      <c r="AO78392" s="9"/>
      <c r="AP78392" s="9"/>
      <c r="AQ78392" s="9"/>
    </row>
    <row r="78393" spans="41:43" x14ac:dyDescent="0.3">
      <c r="AO78393" s="9"/>
      <c r="AP78393" s="9"/>
      <c r="AQ78393" s="9"/>
    </row>
    <row r="78394" spans="41:43" x14ac:dyDescent="0.3">
      <c r="AO78394" s="9"/>
      <c r="AP78394" s="9"/>
      <c r="AQ78394" s="9"/>
    </row>
    <row r="78395" spans="41:43" x14ac:dyDescent="0.3">
      <c r="AO78395" s="9"/>
      <c r="AP78395" s="9"/>
      <c r="AQ78395" s="9"/>
    </row>
    <row r="78396" spans="41:43" x14ac:dyDescent="0.3">
      <c r="AO78396" s="9"/>
      <c r="AP78396" s="9"/>
      <c r="AQ78396" s="9"/>
    </row>
    <row r="78397" spans="41:43" x14ac:dyDescent="0.3">
      <c r="AO78397" s="9"/>
      <c r="AP78397" s="9"/>
      <c r="AQ78397" s="9"/>
    </row>
    <row r="78398" spans="41:43" x14ac:dyDescent="0.3">
      <c r="AO78398" s="9"/>
      <c r="AP78398" s="9"/>
      <c r="AQ78398" s="9"/>
    </row>
    <row r="78399" spans="41:43" x14ac:dyDescent="0.3">
      <c r="AO78399" s="9"/>
      <c r="AP78399" s="9"/>
      <c r="AQ78399" s="9"/>
    </row>
    <row r="78400" spans="41:43" x14ac:dyDescent="0.3">
      <c r="AO78400" s="9"/>
      <c r="AP78400" s="9"/>
      <c r="AQ78400" s="9"/>
    </row>
    <row r="78401" spans="41:43" x14ac:dyDescent="0.3">
      <c r="AO78401" s="9"/>
      <c r="AP78401" s="9"/>
      <c r="AQ78401" s="9"/>
    </row>
    <row r="78402" spans="41:43" x14ac:dyDescent="0.3">
      <c r="AO78402" s="9"/>
      <c r="AP78402" s="9"/>
      <c r="AQ78402" s="9"/>
    </row>
    <row r="78403" spans="41:43" x14ac:dyDescent="0.3">
      <c r="AO78403" s="9"/>
      <c r="AP78403" s="9"/>
      <c r="AQ78403" s="9"/>
    </row>
    <row r="78404" spans="41:43" x14ac:dyDescent="0.3">
      <c r="AO78404" s="9"/>
      <c r="AP78404" s="9"/>
      <c r="AQ78404" s="9"/>
    </row>
    <row r="78405" spans="41:43" x14ac:dyDescent="0.3">
      <c r="AO78405" s="9"/>
      <c r="AP78405" s="9"/>
      <c r="AQ78405" s="9"/>
    </row>
    <row r="78406" spans="41:43" x14ac:dyDescent="0.3">
      <c r="AO78406" s="9"/>
      <c r="AP78406" s="9"/>
      <c r="AQ78406" s="9"/>
    </row>
    <row r="78407" spans="41:43" x14ac:dyDescent="0.3">
      <c r="AO78407" s="9"/>
      <c r="AP78407" s="9"/>
      <c r="AQ78407" s="9"/>
    </row>
    <row r="78408" spans="41:43" x14ac:dyDescent="0.3">
      <c r="AO78408" s="9"/>
      <c r="AP78408" s="9"/>
      <c r="AQ78408" s="9"/>
    </row>
    <row r="78409" spans="41:43" x14ac:dyDescent="0.3">
      <c r="AO78409" s="9"/>
      <c r="AP78409" s="9"/>
      <c r="AQ78409" s="9"/>
    </row>
    <row r="78410" spans="41:43" x14ac:dyDescent="0.3">
      <c r="AO78410" s="9"/>
      <c r="AP78410" s="9"/>
      <c r="AQ78410" s="9"/>
    </row>
    <row r="78411" spans="41:43" x14ac:dyDescent="0.3">
      <c r="AO78411" s="9"/>
      <c r="AP78411" s="9"/>
      <c r="AQ78411" s="9"/>
    </row>
    <row r="78412" spans="41:43" x14ac:dyDescent="0.3">
      <c r="AO78412" s="9"/>
      <c r="AP78412" s="9"/>
      <c r="AQ78412" s="9"/>
    </row>
    <row r="78413" spans="41:43" x14ac:dyDescent="0.3">
      <c r="AO78413" s="9"/>
      <c r="AP78413" s="9"/>
      <c r="AQ78413" s="9"/>
    </row>
    <row r="78414" spans="41:43" x14ac:dyDescent="0.3">
      <c r="AO78414" s="9"/>
      <c r="AP78414" s="9"/>
      <c r="AQ78414" s="9"/>
    </row>
    <row r="78415" spans="41:43" x14ac:dyDescent="0.3">
      <c r="AO78415" s="9"/>
      <c r="AP78415" s="9"/>
      <c r="AQ78415" s="9"/>
    </row>
    <row r="78416" spans="41:43" x14ac:dyDescent="0.3">
      <c r="AO78416" s="9"/>
      <c r="AP78416" s="9"/>
      <c r="AQ78416" s="9"/>
    </row>
    <row r="78417" spans="41:43" x14ac:dyDescent="0.3">
      <c r="AO78417" s="9"/>
      <c r="AP78417" s="9"/>
      <c r="AQ78417" s="9"/>
    </row>
    <row r="78418" spans="41:43" x14ac:dyDescent="0.3">
      <c r="AO78418" s="9"/>
      <c r="AP78418" s="9"/>
      <c r="AQ78418" s="9"/>
    </row>
    <row r="78419" spans="41:43" x14ac:dyDescent="0.3">
      <c r="AO78419" s="9"/>
      <c r="AP78419" s="9"/>
      <c r="AQ78419" s="9"/>
    </row>
    <row r="78420" spans="41:43" x14ac:dyDescent="0.3">
      <c r="AO78420" s="9"/>
      <c r="AP78420" s="9"/>
      <c r="AQ78420" s="9"/>
    </row>
    <row r="78421" spans="41:43" x14ac:dyDescent="0.3">
      <c r="AO78421" s="9"/>
      <c r="AP78421" s="9"/>
      <c r="AQ78421" s="9"/>
    </row>
    <row r="78422" spans="41:43" x14ac:dyDescent="0.3">
      <c r="AO78422" s="9"/>
      <c r="AP78422" s="9"/>
      <c r="AQ78422" s="9"/>
    </row>
    <row r="78423" spans="41:43" x14ac:dyDescent="0.3">
      <c r="AO78423" s="9"/>
      <c r="AP78423" s="9"/>
      <c r="AQ78423" s="9"/>
    </row>
    <row r="78424" spans="41:43" x14ac:dyDescent="0.3">
      <c r="AO78424" s="9"/>
      <c r="AP78424" s="9"/>
      <c r="AQ78424" s="9"/>
    </row>
    <row r="78425" spans="41:43" x14ac:dyDescent="0.3">
      <c r="AO78425" s="9"/>
      <c r="AP78425" s="9"/>
      <c r="AQ78425" s="9"/>
    </row>
    <row r="78426" spans="41:43" x14ac:dyDescent="0.3">
      <c r="AO78426" s="9"/>
      <c r="AP78426" s="9"/>
      <c r="AQ78426" s="9"/>
    </row>
    <row r="78427" spans="41:43" x14ac:dyDescent="0.3">
      <c r="AO78427" s="9"/>
      <c r="AP78427" s="9"/>
      <c r="AQ78427" s="9"/>
    </row>
    <row r="78428" spans="41:43" x14ac:dyDescent="0.3">
      <c r="AO78428" s="9"/>
      <c r="AP78428" s="9"/>
      <c r="AQ78428" s="9"/>
    </row>
    <row r="78429" spans="41:43" x14ac:dyDescent="0.3">
      <c r="AO78429" s="9"/>
      <c r="AP78429" s="9"/>
      <c r="AQ78429" s="9"/>
    </row>
    <row r="78430" spans="41:43" x14ac:dyDescent="0.3">
      <c r="AO78430" s="9"/>
      <c r="AP78430" s="9"/>
      <c r="AQ78430" s="9"/>
    </row>
    <row r="78431" spans="41:43" x14ac:dyDescent="0.3">
      <c r="AO78431" s="9"/>
      <c r="AP78431" s="9"/>
      <c r="AQ78431" s="9"/>
    </row>
    <row r="78432" spans="41:43" x14ac:dyDescent="0.3">
      <c r="AO78432" s="9"/>
      <c r="AP78432" s="9"/>
      <c r="AQ78432" s="9"/>
    </row>
    <row r="78433" spans="41:43" x14ac:dyDescent="0.3">
      <c r="AO78433" s="9"/>
      <c r="AP78433" s="9"/>
      <c r="AQ78433" s="9"/>
    </row>
    <row r="78434" spans="41:43" x14ac:dyDescent="0.3">
      <c r="AO78434" s="9"/>
      <c r="AP78434" s="9"/>
      <c r="AQ78434" s="9"/>
    </row>
    <row r="78435" spans="41:43" x14ac:dyDescent="0.3">
      <c r="AO78435" s="9"/>
      <c r="AP78435" s="9"/>
      <c r="AQ78435" s="9"/>
    </row>
    <row r="78436" spans="41:43" x14ac:dyDescent="0.3">
      <c r="AO78436" s="9"/>
      <c r="AP78436" s="9"/>
      <c r="AQ78436" s="9"/>
    </row>
    <row r="78437" spans="41:43" x14ac:dyDescent="0.3">
      <c r="AO78437" s="9"/>
      <c r="AP78437" s="9"/>
      <c r="AQ78437" s="9"/>
    </row>
    <row r="78438" spans="41:43" x14ac:dyDescent="0.3">
      <c r="AO78438" s="9"/>
      <c r="AP78438" s="9"/>
      <c r="AQ78438" s="9"/>
    </row>
    <row r="78439" spans="41:43" x14ac:dyDescent="0.3">
      <c r="AO78439" s="9"/>
      <c r="AP78439" s="9"/>
      <c r="AQ78439" s="9"/>
    </row>
    <row r="78440" spans="41:43" x14ac:dyDescent="0.3">
      <c r="AO78440" s="9"/>
      <c r="AP78440" s="9"/>
      <c r="AQ78440" s="9"/>
    </row>
    <row r="78441" spans="41:43" x14ac:dyDescent="0.3">
      <c r="AO78441" s="9"/>
      <c r="AP78441" s="9"/>
      <c r="AQ78441" s="9"/>
    </row>
    <row r="78442" spans="41:43" x14ac:dyDescent="0.3">
      <c r="AO78442" s="9"/>
      <c r="AP78442" s="9"/>
      <c r="AQ78442" s="9"/>
    </row>
    <row r="78443" spans="41:43" x14ac:dyDescent="0.3">
      <c r="AO78443" s="9"/>
      <c r="AP78443" s="9"/>
      <c r="AQ78443" s="9"/>
    </row>
    <row r="78444" spans="41:43" x14ac:dyDescent="0.3">
      <c r="AO78444" s="9"/>
      <c r="AP78444" s="9"/>
      <c r="AQ78444" s="9"/>
    </row>
    <row r="78445" spans="41:43" x14ac:dyDescent="0.3">
      <c r="AO78445" s="9"/>
      <c r="AP78445" s="9"/>
      <c r="AQ78445" s="9"/>
    </row>
    <row r="78446" spans="41:43" x14ac:dyDescent="0.3">
      <c r="AO78446" s="9"/>
      <c r="AP78446" s="9"/>
      <c r="AQ78446" s="9"/>
    </row>
    <row r="78447" spans="41:43" x14ac:dyDescent="0.3">
      <c r="AO78447" s="9"/>
      <c r="AP78447" s="9"/>
      <c r="AQ78447" s="9"/>
    </row>
    <row r="78448" spans="41:43" x14ac:dyDescent="0.3">
      <c r="AO78448" s="9"/>
      <c r="AP78448" s="9"/>
      <c r="AQ78448" s="9"/>
    </row>
    <row r="78449" spans="41:43" x14ac:dyDescent="0.3">
      <c r="AO78449" s="9"/>
      <c r="AP78449" s="9"/>
      <c r="AQ78449" s="9"/>
    </row>
    <row r="78450" spans="41:43" x14ac:dyDescent="0.3">
      <c r="AO78450" s="9"/>
      <c r="AP78450" s="9"/>
      <c r="AQ78450" s="9"/>
    </row>
    <row r="78451" spans="41:43" x14ac:dyDescent="0.3">
      <c r="AO78451" s="9"/>
      <c r="AP78451" s="9"/>
      <c r="AQ78451" s="9"/>
    </row>
    <row r="78452" spans="41:43" x14ac:dyDescent="0.3">
      <c r="AO78452" s="9"/>
      <c r="AP78452" s="9"/>
      <c r="AQ78452" s="9"/>
    </row>
    <row r="78453" spans="41:43" x14ac:dyDescent="0.3">
      <c r="AO78453" s="9"/>
      <c r="AP78453" s="9"/>
      <c r="AQ78453" s="9"/>
    </row>
    <row r="78454" spans="41:43" x14ac:dyDescent="0.3">
      <c r="AO78454" s="9"/>
      <c r="AP78454" s="9"/>
      <c r="AQ78454" s="9"/>
    </row>
    <row r="78455" spans="41:43" x14ac:dyDescent="0.3">
      <c r="AO78455" s="9"/>
      <c r="AP78455" s="9"/>
      <c r="AQ78455" s="9"/>
    </row>
    <row r="78456" spans="41:43" x14ac:dyDescent="0.3">
      <c r="AO78456" s="9"/>
      <c r="AP78456" s="9"/>
      <c r="AQ78456" s="9"/>
    </row>
    <row r="78457" spans="41:43" x14ac:dyDescent="0.3">
      <c r="AO78457" s="9"/>
      <c r="AP78457" s="9"/>
      <c r="AQ78457" s="9"/>
    </row>
    <row r="78458" spans="41:43" x14ac:dyDescent="0.3">
      <c r="AO78458" s="9"/>
      <c r="AP78458" s="9"/>
      <c r="AQ78458" s="9"/>
    </row>
    <row r="78459" spans="41:43" x14ac:dyDescent="0.3">
      <c r="AO78459" s="9"/>
      <c r="AP78459" s="9"/>
      <c r="AQ78459" s="9"/>
    </row>
    <row r="78460" spans="41:43" x14ac:dyDescent="0.3">
      <c r="AO78460" s="9"/>
      <c r="AP78460" s="9"/>
      <c r="AQ78460" s="9"/>
    </row>
    <row r="78461" spans="41:43" x14ac:dyDescent="0.3">
      <c r="AO78461" s="9"/>
      <c r="AP78461" s="9"/>
      <c r="AQ78461" s="9"/>
    </row>
    <row r="78462" spans="41:43" x14ac:dyDescent="0.3">
      <c r="AO78462" s="9"/>
      <c r="AP78462" s="9"/>
      <c r="AQ78462" s="9"/>
    </row>
    <row r="78463" spans="41:43" x14ac:dyDescent="0.3">
      <c r="AO78463" s="9"/>
      <c r="AP78463" s="9"/>
      <c r="AQ78463" s="9"/>
    </row>
    <row r="78464" spans="41:43" x14ac:dyDescent="0.3">
      <c r="AO78464" s="9"/>
      <c r="AP78464" s="9"/>
      <c r="AQ78464" s="9"/>
    </row>
    <row r="78465" spans="41:43" x14ac:dyDescent="0.3">
      <c r="AO78465" s="9"/>
      <c r="AP78465" s="9"/>
      <c r="AQ78465" s="9"/>
    </row>
    <row r="78466" spans="41:43" x14ac:dyDescent="0.3">
      <c r="AO78466" s="9"/>
      <c r="AP78466" s="9"/>
      <c r="AQ78466" s="9"/>
    </row>
    <row r="78467" spans="41:43" x14ac:dyDescent="0.3">
      <c r="AO78467" s="9"/>
      <c r="AP78467" s="9"/>
      <c r="AQ78467" s="9"/>
    </row>
    <row r="78468" spans="41:43" x14ac:dyDescent="0.3">
      <c r="AO78468" s="9"/>
      <c r="AP78468" s="9"/>
      <c r="AQ78468" s="9"/>
    </row>
    <row r="78469" spans="41:43" x14ac:dyDescent="0.3">
      <c r="AO78469" s="9"/>
      <c r="AP78469" s="9"/>
      <c r="AQ78469" s="9"/>
    </row>
    <row r="78470" spans="41:43" x14ac:dyDescent="0.3">
      <c r="AO78470" s="9"/>
      <c r="AP78470" s="9"/>
      <c r="AQ78470" s="9"/>
    </row>
    <row r="78471" spans="41:43" x14ac:dyDescent="0.3">
      <c r="AO78471" s="9"/>
      <c r="AP78471" s="9"/>
      <c r="AQ78471" s="9"/>
    </row>
    <row r="78472" spans="41:43" x14ac:dyDescent="0.3">
      <c r="AO78472" s="9"/>
      <c r="AP78472" s="9"/>
      <c r="AQ78472" s="9"/>
    </row>
    <row r="78473" spans="41:43" x14ac:dyDescent="0.3">
      <c r="AO78473" s="9"/>
      <c r="AP78473" s="9"/>
      <c r="AQ78473" s="9"/>
    </row>
    <row r="78474" spans="41:43" x14ac:dyDescent="0.3">
      <c r="AO78474" s="9"/>
      <c r="AP78474" s="9"/>
      <c r="AQ78474" s="9"/>
    </row>
    <row r="78475" spans="41:43" x14ac:dyDescent="0.3">
      <c r="AO78475" s="9"/>
      <c r="AP78475" s="9"/>
      <c r="AQ78475" s="9"/>
    </row>
    <row r="78476" spans="41:43" x14ac:dyDescent="0.3">
      <c r="AO78476" s="9"/>
      <c r="AP78476" s="9"/>
      <c r="AQ78476" s="9"/>
    </row>
    <row r="78477" spans="41:43" x14ac:dyDescent="0.3">
      <c r="AO78477" s="9"/>
      <c r="AP78477" s="9"/>
      <c r="AQ78477" s="9"/>
    </row>
    <row r="78478" spans="41:43" x14ac:dyDescent="0.3">
      <c r="AO78478" s="9"/>
      <c r="AP78478" s="9"/>
      <c r="AQ78478" s="9"/>
    </row>
    <row r="78479" spans="41:43" x14ac:dyDescent="0.3">
      <c r="AO78479" s="9"/>
      <c r="AP78479" s="9"/>
      <c r="AQ78479" s="9"/>
    </row>
    <row r="78480" spans="41:43" x14ac:dyDescent="0.3">
      <c r="AO78480" s="9"/>
      <c r="AP78480" s="9"/>
      <c r="AQ78480" s="9"/>
    </row>
    <row r="78481" spans="41:43" x14ac:dyDescent="0.3">
      <c r="AO78481" s="9"/>
      <c r="AP78481" s="9"/>
      <c r="AQ78481" s="9"/>
    </row>
    <row r="78482" spans="41:43" x14ac:dyDescent="0.3">
      <c r="AO78482" s="9"/>
      <c r="AP78482" s="9"/>
      <c r="AQ78482" s="9"/>
    </row>
    <row r="78483" spans="41:43" x14ac:dyDescent="0.3">
      <c r="AO78483" s="9"/>
      <c r="AP78483" s="9"/>
      <c r="AQ78483" s="9"/>
    </row>
    <row r="78484" spans="41:43" x14ac:dyDescent="0.3">
      <c r="AO78484" s="9"/>
      <c r="AP78484" s="9"/>
      <c r="AQ78484" s="9"/>
    </row>
    <row r="78485" spans="41:43" x14ac:dyDescent="0.3">
      <c r="AO78485" s="9"/>
      <c r="AP78485" s="9"/>
      <c r="AQ78485" s="9"/>
    </row>
    <row r="78486" spans="41:43" x14ac:dyDescent="0.3">
      <c r="AO78486" s="9"/>
      <c r="AP78486" s="9"/>
      <c r="AQ78486" s="9"/>
    </row>
    <row r="78487" spans="41:43" x14ac:dyDescent="0.3">
      <c r="AO78487" s="9"/>
      <c r="AP78487" s="9"/>
      <c r="AQ78487" s="9"/>
    </row>
    <row r="78488" spans="41:43" x14ac:dyDescent="0.3">
      <c r="AO78488" s="9"/>
      <c r="AP78488" s="9"/>
      <c r="AQ78488" s="9"/>
    </row>
    <row r="78489" spans="41:43" x14ac:dyDescent="0.3">
      <c r="AO78489" s="9"/>
      <c r="AP78489" s="9"/>
      <c r="AQ78489" s="9"/>
    </row>
    <row r="78490" spans="41:43" x14ac:dyDescent="0.3">
      <c r="AO78490" s="9"/>
      <c r="AP78490" s="9"/>
      <c r="AQ78490" s="9"/>
    </row>
    <row r="78491" spans="41:43" x14ac:dyDescent="0.3">
      <c r="AO78491" s="9"/>
      <c r="AP78491" s="9"/>
      <c r="AQ78491" s="9"/>
    </row>
    <row r="78492" spans="41:43" x14ac:dyDescent="0.3">
      <c r="AO78492" s="9"/>
      <c r="AP78492" s="9"/>
      <c r="AQ78492" s="9"/>
    </row>
    <row r="78493" spans="41:43" x14ac:dyDescent="0.3">
      <c r="AO78493" s="9"/>
      <c r="AP78493" s="9"/>
      <c r="AQ78493" s="9"/>
    </row>
    <row r="78494" spans="41:43" x14ac:dyDescent="0.3">
      <c r="AO78494" s="9"/>
      <c r="AP78494" s="9"/>
      <c r="AQ78494" s="9"/>
    </row>
    <row r="78495" spans="41:43" x14ac:dyDescent="0.3">
      <c r="AO78495" s="9"/>
      <c r="AP78495" s="9"/>
      <c r="AQ78495" s="9"/>
    </row>
    <row r="78496" spans="41:43" x14ac:dyDescent="0.3">
      <c r="AO78496" s="9"/>
      <c r="AP78496" s="9"/>
      <c r="AQ78496" s="9"/>
    </row>
    <row r="78497" spans="41:43" x14ac:dyDescent="0.3">
      <c r="AO78497" s="9"/>
      <c r="AP78497" s="9"/>
      <c r="AQ78497" s="9"/>
    </row>
    <row r="78498" spans="41:43" x14ac:dyDescent="0.3">
      <c r="AO78498" s="9"/>
      <c r="AP78498" s="9"/>
      <c r="AQ78498" s="9"/>
    </row>
    <row r="78499" spans="41:43" x14ac:dyDescent="0.3">
      <c r="AO78499" s="9"/>
      <c r="AP78499" s="9"/>
      <c r="AQ78499" s="9"/>
    </row>
    <row r="78500" spans="41:43" x14ac:dyDescent="0.3">
      <c r="AO78500" s="9"/>
      <c r="AP78500" s="9"/>
      <c r="AQ78500" s="9"/>
    </row>
    <row r="78501" spans="41:43" x14ac:dyDescent="0.3">
      <c r="AO78501" s="9"/>
      <c r="AP78501" s="9"/>
      <c r="AQ78501" s="9"/>
    </row>
    <row r="78502" spans="41:43" x14ac:dyDescent="0.3">
      <c r="AO78502" s="9"/>
      <c r="AP78502" s="9"/>
      <c r="AQ78502" s="9"/>
    </row>
    <row r="78503" spans="41:43" x14ac:dyDescent="0.3">
      <c r="AO78503" s="9"/>
      <c r="AP78503" s="9"/>
      <c r="AQ78503" s="9"/>
    </row>
    <row r="78504" spans="41:43" x14ac:dyDescent="0.3">
      <c r="AO78504" s="9"/>
      <c r="AP78504" s="9"/>
      <c r="AQ78504" s="9"/>
    </row>
    <row r="78505" spans="41:43" x14ac:dyDescent="0.3">
      <c r="AO78505" s="9"/>
      <c r="AP78505" s="9"/>
      <c r="AQ78505" s="9"/>
    </row>
    <row r="78506" spans="41:43" x14ac:dyDescent="0.3">
      <c r="AO78506" s="9"/>
      <c r="AP78506" s="9"/>
      <c r="AQ78506" s="9"/>
    </row>
    <row r="78507" spans="41:43" x14ac:dyDescent="0.3">
      <c r="AO78507" s="9"/>
      <c r="AP78507" s="9"/>
      <c r="AQ78507" s="9"/>
    </row>
    <row r="78508" spans="41:43" x14ac:dyDescent="0.3">
      <c r="AO78508" s="9"/>
      <c r="AP78508" s="9"/>
      <c r="AQ78508" s="9"/>
    </row>
    <row r="78509" spans="41:43" x14ac:dyDescent="0.3">
      <c r="AO78509" s="9"/>
      <c r="AP78509" s="9"/>
      <c r="AQ78509" s="9"/>
    </row>
    <row r="78510" spans="41:43" x14ac:dyDescent="0.3">
      <c r="AO78510" s="9"/>
      <c r="AP78510" s="9"/>
      <c r="AQ78510" s="9"/>
    </row>
    <row r="78511" spans="41:43" x14ac:dyDescent="0.3">
      <c r="AO78511" s="9"/>
      <c r="AP78511" s="9"/>
      <c r="AQ78511" s="9"/>
    </row>
    <row r="78512" spans="41:43" x14ac:dyDescent="0.3">
      <c r="AO78512" s="9"/>
      <c r="AP78512" s="9"/>
      <c r="AQ78512" s="9"/>
    </row>
    <row r="78513" spans="41:43" x14ac:dyDescent="0.3">
      <c r="AO78513" s="9"/>
      <c r="AP78513" s="9"/>
      <c r="AQ78513" s="9"/>
    </row>
    <row r="78514" spans="41:43" x14ac:dyDescent="0.3">
      <c r="AO78514" s="9"/>
      <c r="AP78514" s="9"/>
      <c r="AQ78514" s="9"/>
    </row>
    <row r="78515" spans="41:43" x14ac:dyDescent="0.3">
      <c r="AO78515" s="9"/>
      <c r="AP78515" s="9"/>
      <c r="AQ78515" s="9"/>
    </row>
    <row r="78516" spans="41:43" x14ac:dyDescent="0.3">
      <c r="AO78516" s="9"/>
      <c r="AP78516" s="9"/>
      <c r="AQ78516" s="9"/>
    </row>
    <row r="78517" spans="41:43" x14ac:dyDescent="0.3">
      <c r="AO78517" s="9"/>
      <c r="AP78517" s="9"/>
      <c r="AQ78517" s="9"/>
    </row>
    <row r="78518" spans="41:43" x14ac:dyDescent="0.3">
      <c r="AO78518" s="9"/>
      <c r="AP78518" s="9"/>
      <c r="AQ78518" s="9"/>
    </row>
    <row r="78519" spans="41:43" x14ac:dyDescent="0.3">
      <c r="AO78519" s="9"/>
      <c r="AP78519" s="9"/>
      <c r="AQ78519" s="9"/>
    </row>
    <row r="78520" spans="41:43" x14ac:dyDescent="0.3">
      <c r="AO78520" s="9"/>
      <c r="AP78520" s="9"/>
      <c r="AQ78520" s="9"/>
    </row>
    <row r="78521" spans="41:43" x14ac:dyDescent="0.3">
      <c r="AO78521" s="9"/>
      <c r="AP78521" s="9"/>
      <c r="AQ78521" s="9"/>
    </row>
    <row r="78522" spans="41:43" x14ac:dyDescent="0.3">
      <c r="AO78522" s="9"/>
      <c r="AP78522" s="9"/>
      <c r="AQ78522" s="9"/>
    </row>
    <row r="78523" spans="41:43" x14ac:dyDescent="0.3">
      <c r="AO78523" s="9"/>
      <c r="AP78523" s="9"/>
      <c r="AQ78523" s="9"/>
    </row>
    <row r="78524" spans="41:43" x14ac:dyDescent="0.3">
      <c r="AO78524" s="9"/>
      <c r="AP78524" s="9"/>
      <c r="AQ78524" s="9"/>
    </row>
    <row r="78525" spans="41:43" x14ac:dyDescent="0.3">
      <c r="AO78525" s="9"/>
      <c r="AP78525" s="9"/>
      <c r="AQ78525" s="9"/>
    </row>
    <row r="78526" spans="41:43" x14ac:dyDescent="0.3">
      <c r="AO78526" s="9"/>
      <c r="AP78526" s="9"/>
      <c r="AQ78526" s="9"/>
    </row>
    <row r="78527" spans="41:43" x14ac:dyDescent="0.3">
      <c r="AO78527" s="9"/>
      <c r="AP78527" s="9"/>
      <c r="AQ78527" s="9"/>
    </row>
    <row r="78528" spans="41:43" x14ac:dyDescent="0.3">
      <c r="AO78528" s="9"/>
      <c r="AP78528" s="9"/>
      <c r="AQ78528" s="9"/>
    </row>
    <row r="78529" spans="41:43" x14ac:dyDescent="0.3">
      <c r="AO78529" s="9"/>
      <c r="AP78529" s="9"/>
      <c r="AQ78529" s="9"/>
    </row>
    <row r="78530" spans="41:43" x14ac:dyDescent="0.3">
      <c r="AO78530" s="9"/>
      <c r="AP78530" s="9"/>
      <c r="AQ78530" s="9"/>
    </row>
    <row r="78531" spans="41:43" x14ac:dyDescent="0.3">
      <c r="AO78531" s="9"/>
      <c r="AP78531" s="9"/>
      <c r="AQ78531" s="9"/>
    </row>
    <row r="78532" spans="41:43" x14ac:dyDescent="0.3">
      <c r="AO78532" s="9"/>
      <c r="AP78532" s="9"/>
      <c r="AQ78532" s="9"/>
    </row>
    <row r="78533" spans="41:43" x14ac:dyDescent="0.3">
      <c r="AO78533" s="9"/>
      <c r="AP78533" s="9"/>
      <c r="AQ78533" s="9"/>
    </row>
    <row r="78534" spans="41:43" x14ac:dyDescent="0.3">
      <c r="AO78534" s="9"/>
      <c r="AP78534" s="9"/>
      <c r="AQ78534" s="9"/>
    </row>
    <row r="78535" spans="41:43" x14ac:dyDescent="0.3">
      <c r="AO78535" s="9"/>
      <c r="AP78535" s="9"/>
      <c r="AQ78535" s="9"/>
    </row>
    <row r="78536" spans="41:43" x14ac:dyDescent="0.3">
      <c r="AO78536" s="9"/>
      <c r="AP78536" s="9"/>
      <c r="AQ78536" s="9"/>
    </row>
    <row r="78537" spans="41:43" x14ac:dyDescent="0.3">
      <c r="AO78537" s="9"/>
      <c r="AP78537" s="9"/>
      <c r="AQ78537" s="9"/>
    </row>
    <row r="78538" spans="41:43" x14ac:dyDescent="0.3">
      <c r="AO78538" s="9"/>
      <c r="AP78538" s="9"/>
      <c r="AQ78538" s="9"/>
    </row>
    <row r="78539" spans="41:43" x14ac:dyDescent="0.3">
      <c r="AO78539" s="9"/>
      <c r="AP78539" s="9"/>
      <c r="AQ78539" s="9"/>
    </row>
    <row r="78540" spans="41:43" x14ac:dyDescent="0.3">
      <c r="AO78540" s="9"/>
      <c r="AP78540" s="9"/>
      <c r="AQ78540" s="9"/>
    </row>
    <row r="78541" spans="41:43" x14ac:dyDescent="0.3">
      <c r="AO78541" s="9"/>
      <c r="AP78541" s="9"/>
      <c r="AQ78541" s="9"/>
    </row>
    <row r="78542" spans="41:43" x14ac:dyDescent="0.3">
      <c r="AO78542" s="9"/>
      <c r="AP78542" s="9"/>
      <c r="AQ78542" s="9"/>
    </row>
    <row r="78543" spans="41:43" x14ac:dyDescent="0.3">
      <c r="AO78543" s="9"/>
      <c r="AP78543" s="9"/>
      <c r="AQ78543" s="9"/>
    </row>
    <row r="78544" spans="41:43" x14ac:dyDescent="0.3">
      <c r="AO78544" s="9"/>
      <c r="AP78544" s="9"/>
      <c r="AQ78544" s="9"/>
    </row>
    <row r="78545" spans="41:43" x14ac:dyDescent="0.3">
      <c r="AO78545" s="9"/>
      <c r="AP78545" s="9"/>
      <c r="AQ78545" s="9"/>
    </row>
    <row r="78546" spans="41:43" x14ac:dyDescent="0.3">
      <c r="AO78546" s="9"/>
      <c r="AP78546" s="9"/>
      <c r="AQ78546" s="9"/>
    </row>
    <row r="78547" spans="41:43" x14ac:dyDescent="0.3">
      <c r="AO78547" s="9"/>
      <c r="AP78547" s="9"/>
      <c r="AQ78547" s="9"/>
    </row>
    <row r="78548" spans="41:43" x14ac:dyDescent="0.3">
      <c r="AO78548" s="9"/>
      <c r="AP78548" s="9"/>
      <c r="AQ78548" s="9"/>
    </row>
    <row r="78549" spans="41:43" x14ac:dyDescent="0.3">
      <c r="AO78549" s="9"/>
      <c r="AP78549" s="9"/>
      <c r="AQ78549" s="9"/>
    </row>
    <row r="78550" spans="41:43" x14ac:dyDescent="0.3">
      <c r="AO78550" s="9"/>
      <c r="AP78550" s="9"/>
      <c r="AQ78550" s="9"/>
    </row>
    <row r="78551" spans="41:43" x14ac:dyDescent="0.3">
      <c r="AO78551" s="9"/>
      <c r="AP78551" s="9"/>
      <c r="AQ78551" s="9"/>
    </row>
    <row r="78552" spans="41:43" x14ac:dyDescent="0.3">
      <c r="AO78552" s="9"/>
      <c r="AP78552" s="9"/>
      <c r="AQ78552" s="9"/>
    </row>
    <row r="78553" spans="41:43" x14ac:dyDescent="0.3">
      <c r="AO78553" s="9"/>
      <c r="AP78553" s="9"/>
      <c r="AQ78553" s="9"/>
    </row>
    <row r="78554" spans="41:43" x14ac:dyDescent="0.3">
      <c r="AO78554" s="9"/>
      <c r="AP78554" s="9"/>
      <c r="AQ78554" s="9"/>
    </row>
    <row r="78555" spans="41:43" x14ac:dyDescent="0.3">
      <c r="AO78555" s="9"/>
      <c r="AP78555" s="9"/>
      <c r="AQ78555" s="9"/>
    </row>
    <row r="78556" spans="41:43" x14ac:dyDescent="0.3">
      <c r="AO78556" s="9"/>
      <c r="AP78556" s="9"/>
      <c r="AQ78556" s="9"/>
    </row>
    <row r="78557" spans="41:43" x14ac:dyDescent="0.3">
      <c r="AO78557" s="9"/>
      <c r="AP78557" s="9"/>
      <c r="AQ78557" s="9"/>
    </row>
    <row r="78558" spans="41:43" x14ac:dyDescent="0.3">
      <c r="AO78558" s="9"/>
      <c r="AP78558" s="9"/>
      <c r="AQ78558" s="9"/>
    </row>
    <row r="78559" spans="41:43" x14ac:dyDescent="0.3">
      <c r="AO78559" s="9"/>
      <c r="AP78559" s="9"/>
      <c r="AQ78559" s="9"/>
    </row>
    <row r="78560" spans="41:43" x14ac:dyDescent="0.3">
      <c r="AO78560" s="9"/>
      <c r="AP78560" s="9"/>
      <c r="AQ78560" s="9"/>
    </row>
    <row r="78561" spans="41:43" x14ac:dyDescent="0.3">
      <c r="AO78561" s="9"/>
      <c r="AP78561" s="9"/>
      <c r="AQ78561" s="9"/>
    </row>
    <row r="78562" spans="41:43" x14ac:dyDescent="0.3">
      <c r="AO78562" s="9"/>
      <c r="AP78562" s="9"/>
      <c r="AQ78562" s="9"/>
    </row>
    <row r="78563" spans="41:43" x14ac:dyDescent="0.3">
      <c r="AO78563" s="9"/>
      <c r="AP78563" s="9"/>
      <c r="AQ78563" s="9"/>
    </row>
    <row r="78564" spans="41:43" x14ac:dyDescent="0.3">
      <c r="AO78564" s="9"/>
      <c r="AP78564" s="9"/>
      <c r="AQ78564" s="9"/>
    </row>
    <row r="78565" spans="41:43" x14ac:dyDescent="0.3">
      <c r="AO78565" s="9"/>
      <c r="AP78565" s="9"/>
      <c r="AQ78565" s="9"/>
    </row>
    <row r="78566" spans="41:43" x14ac:dyDescent="0.3">
      <c r="AO78566" s="9"/>
      <c r="AP78566" s="9"/>
      <c r="AQ78566" s="9"/>
    </row>
    <row r="78567" spans="41:43" x14ac:dyDescent="0.3">
      <c r="AO78567" s="9"/>
      <c r="AP78567" s="9"/>
      <c r="AQ78567" s="9"/>
    </row>
    <row r="78568" spans="41:43" x14ac:dyDescent="0.3">
      <c r="AO78568" s="9"/>
      <c r="AP78568" s="9"/>
      <c r="AQ78568" s="9"/>
    </row>
    <row r="78569" spans="41:43" x14ac:dyDescent="0.3">
      <c r="AO78569" s="9"/>
      <c r="AP78569" s="9"/>
      <c r="AQ78569" s="9"/>
    </row>
    <row r="78570" spans="41:43" x14ac:dyDescent="0.3">
      <c r="AO78570" s="9"/>
      <c r="AP78570" s="9"/>
      <c r="AQ78570" s="9"/>
    </row>
    <row r="78571" spans="41:43" x14ac:dyDescent="0.3">
      <c r="AO78571" s="9"/>
      <c r="AP78571" s="9"/>
      <c r="AQ78571" s="9"/>
    </row>
    <row r="78572" spans="41:43" x14ac:dyDescent="0.3">
      <c r="AO78572" s="9"/>
      <c r="AP78572" s="9"/>
      <c r="AQ78572" s="9"/>
    </row>
    <row r="78573" spans="41:43" x14ac:dyDescent="0.3">
      <c r="AO78573" s="9"/>
      <c r="AP78573" s="9"/>
      <c r="AQ78573" s="9"/>
    </row>
    <row r="78574" spans="41:43" x14ac:dyDescent="0.3">
      <c r="AO78574" s="9"/>
      <c r="AP78574" s="9"/>
      <c r="AQ78574" s="9"/>
    </row>
    <row r="78575" spans="41:43" x14ac:dyDescent="0.3">
      <c r="AO78575" s="9"/>
      <c r="AP78575" s="9"/>
      <c r="AQ78575" s="9"/>
    </row>
    <row r="78576" spans="41:43" x14ac:dyDescent="0.3">
      <c r="AO78576" s="9"/>
      <c r="AP78576" s="9"/>
      <c r="AQ78576" s="9"/>
    </row>
    <row r="78577" spans="41:43" x14ac:dyDescent="0.3">
      <c r="AO78577" s="9"/>
      <c r="AP78577" s="9"/>
      <c r="AQ78577" s="9"/>
    </row>
    <row r="78578" spans="41:43" x14ac:dyDescent="0.3">
      <c r="AO78578" s="9"/>
      <c r="AP78578" s="9"/>
      <c r="AQ78578" s="9"/>
    </row>
    <row r="78579" spans="41:43" x14ac:dyDescent="0.3">
      <c r="AO78579" s="9"/>
      <c r="AP78579" s="9"/>
      <c r="AQ78579" s="9"/>
    </row>
    <row r="78580" spans="41:43" x14ac:dyDescent="0.3">
      <c r="AO78580" s="9"/>
      <c r="AP78580" s="9"/>
      <c r="AQ78580" s="9"/>
    </row>
    <row r="78581" spans="41:43" x14ac:dyDescent="0.3">
      <c r="AO78581" s="9"/>
      <c r="AP78581" s="9"/>
      <c r="AQ78581" s="9"/>
    </row>
    <row r="78582" spans="41:43" x14ac:dyDescent="0.3">
      <c r="AO78582" s="9"/>
      <c r="AP78582" s="9"/>
      <c r="AQ78582" s="9"/>
    </row>
    <row r="78583" spans="41:43" x14ac:dyDescent="0.3">
      <c r="AO78583" s="9"/>
      <c r="AP78583" s="9"/>
      <c r="AQ78583" s="9"/>
    </row>
    <row r="78584" spans="41:43" x14ac:dyDescent="0.3">
      <c r="AO78584" s="9"/>
      <c r="AP78584" s="9"/>
      <c r="AQ78584" s="9"/>
    </row>
    <row r="78585" spans="41:43" x14ac:dyDescent="0.3">
      <c r="AO78585" s="9"/>
      <c r="AP78585" s="9"/>
      <c r="AQ78585" s="9"/>
    </row>
    <row r="78586" spans="41:43" x14ac:dyDescent="0.3">
      <c r="AO78586" s="9"/>
      <c r="AP78586" s="9"/>
      <c r="AQ78586" s="9"/>
    </row>
    <row r="78587" spans="41:43" x14ac:dyDescent="0.3">
      <c r="AO78587" s="9"/>
      <c r="AP78587" s="9"/>
      <c r="AQ78587" s="9"/>
    </row>
    <row r="78588" spans="41:43" x14ac:dyDescent="0.3">
      <c r="AO78588" s="9"/>
      <c r="AP78588" s="9"/>
      <c r="AQ78588" s="9"/>
    </row>
    <row r="78589" spans="41:43" x14ac:dyDescent="0.3">
      <c r="AO78589" s="9"/>
      <c r="AP78589" s="9"/>
      <c r="AQ78589" s="9"/>
    </row>
    <row r="78590" spans="41:43" x14ac:dyDescent="0.3">
      <c r="AO78590" s="9"/>
      <c r="AP78590" s="9"/>
      <c r="AQ78590" s="9"/>
    </row>
    <row r="78591" spans="41:43" x14ac:dyDescent="0.3">
      <c r="AO78591" s="9"/>
      <c r="AP78591" s="9"/>
      <c r="AQ78591" s="9"/>
    </row>
    <row r="78592" spans="41:43" x14ac:dyDescent="0.3">
      <c r="AO78592" s="9"/>
      <c r="AP78592" s="9"/>
      <c r="AQ78592" s="9"/>
    </row>
    <row r="78593" spans="41:43" x14ac:dyDescent="0.3">
      <c r="AO78593" s="9"/>
      <c r="AP78593" s="9"/>
      <c r="AQ78593" s="9"/>
    </row>
    <row r="78594" spans="41:43" x14ac:dyDescent="0.3">
      <c r="AO78594" s="9"/>
      <c r="AP78594" s="9"/>
      <c r="AQ78594" s="9"/>
    </row>
    <row r="78595" spans="41:43" x14ac:dyDescent="0.3">
      <c r="AO78595" s="9"/>
      <c r="AP78595" s="9"/>
      <c r="AQ78595" s="9"/>
    </row>
    <row r="78596" spans="41:43" x14ac:dyDescent="0.3">
      <c r="AO78596" s="9"/>
      <c r="AP78596" s="9"/>
      <c r="AQ78596" s="9"/>
    </row>
    <row r="78597" spans="41:43" x14ac:dyDescent="0.3">
      <c r="AO78597" s="9"/>
      <c r="AP78597" s="9"/>
      <c r="AQ78597" s="9"/>
    </row>
    <row r="78598" spans="41:43" x14ac:dyDescent="0.3">
      <c r="AO78598" s="9"/>
      <c r="AP78598" s="9"/>
      <c r="AQ78598" s="9"/>
    </row>
    <row r="78599" spans="41:43" x14ac:dyDescent="0.3">
      <c r="AO78599" s="9"/>
      <c r="AP78599" s="9"/>
      <c r="AQ78599" s="9"/>
    </row>
    <row r="78600" spans="41:43" x14ac:dyDescent="0.3">
      <c r="AO78600" s="9"/>
      <c r="AP78600" s="9"/>
      <c r="AQ78600" s="9"/>
    </row>
    <row r="78601" spans="41:43" x14ac:dyDescent="0.3">
      <c r="AO78601" s="9"/>
      <c r="AP78601" s="9"/>
      <c r="AQ78601" s="9"/>
    </row>
    <row r="78602" spans="41:43" x14ac:dyDescent="0.3">
      <c r="AO78602" s="9"/>
      <c r="AP78602" s="9"/>
      <c r="AQ78602" s="9"/>
    </row>
    <row r="78603" spans="41:43" x14ac:dyDescent="0.3">
      <c r="AO78603" s="9"/>
      <c r="AP78603" s="9"/>
      <c r="AQ78603" s="9"/>
    </row>
    <row r="78604" spans="41:43" x14ac:dyDescent="0.3">
      <c r="AO78604" s="9"/>
      <c r="AP78604" s="9"/>
      <c r="AQ78604" s="9"/>
    </row>
    <row r="78605" spans="41:43" x14ac:dyDescent="0.3">
      <c r="AO78605" s="9"/>
      <c r="AP78605" s="9"/>
      <c r="AQ78605" s="9"/>
    </row>
    <row r="78606" spans="41:43" x14ac:dyDescent="0.3">
      <c r="AO78606" s="9"/>
      <c r="AP78606" s="9"/>
      <c r="AQ78606" s="9"/>
    </row>
    <row r="78607" spans="41:43" x14ac:dyDescent="0.3">
      <c r="AO78607" s="9"/>
      <c r="AP78607" s="9"/>
      <c r="AQ78607" s="9"/>
    </row>
    <row r="78608" spans="41:43" x14ac:dyDescent="0.3">
      <c r="AO78608" s="9"/>
      <c r="AP78608" s="9"/>
      <c r="AQ78608" s="9"/>
    </row>
    <row r="78609" spans="41:43" x14ac:dyDescent="0.3">
      <c r="AO78609" s="9"/>
      <c r="AP78609" s="9"/>
      <c r="AQ78609" s="9"/>
    </row>
    <row r="78610" spans="41:43" x14ac:dyDescent="0.3">
      <c r="AO78610" s="9"/>
      <c r="AP78610" s="9"/>
      <c r="AQ78610" s="9"/>
    </row>
    <row r="78611" spans="41:43" x14ac:dyDescent="0.3">
      <c r="AO78611" s="9"/>
      <c r="AP78611" s="9"/>
      <c r="AQ78611" s="9"/>
    </row>
    <row r="78612" spans="41:43" x14ac:dyDescent="0.3">
      <c r="AO78612" s="9"/>
      <c r="AP78612" s="9"/>
      <c r="AQ78612" s="9"/>
    </row>
    <row r="78613" spans="41:43" x14ac:dyDescent="0.3">
      <c r="AO78613" s="9"/>
      <c r="AP78613" s="9"/>
      <c r="AQ78613" s="9"/>
    </row>
    <row r="78614" spans="41:43" x14ac:dyDescent="0.3">
      <c r="AO78614" s="9"/>
      <c r="AP78614" s="9"/>
      <c r="AQ78614" s="9"/>
    </row>
    <row r="78615" spans="41:43" x14ac:dyDescent="0.3">
      <c r="AO78615" s="9"/>
      <c r="AP78615" s="9"/>
      <c r="AQ78615" s="9"/>
    </row>
    <row r="78616" spans="41:43" x14ac:dyDescent="0.3">
      <c r="AO78616" s="9"/>
      <c r="AP78616" s="9"/>
      <c r="AQ78616" s="9"/>
    </row>
    <row r="78617" spans="41:43" x14ac:dyDescent="0.3">
      <c r="AO78617" s="9"/>
      <c r="AP78617" s="9"/>
      <c r="AQ78617" s="9"/>
    </row>
    <row r="78618" spans="41:43" x14ac:dyDescent="0.3">
      <c r="AO78618" s="9"/>
      <c r="AP78618" s="9"/>
      <c r="AQ78618" s="9"/>
    </row>
    <row r="78619" spans="41:43" x14ac:dyDescent="0.3">
      <c r="AO78619" s="9"/>
      <c r="AP78619" s="9"/>
      <c r="AQ78619" s="9"/>
    </row>
    <row r="78620" spans="41:43" x14ac:dyDescent="0.3">
      <c r="AO78620" s="9"/>
      <c r="AP78620" s="9"/>
      <c r="AQ78620" s="9"/>
    </row>
    <row r="78621" spans="41:43" x14ac:dyDescent="0.3">
      <c r="AO78621" s="9"/>
      <c r="AP78621" s="9"/>
      <c r="AQ78621" s="9"/>
    </row>
    <row r="78622" spans="41:43" x14ac:dyDescent="0.3">
      <c r="AO78622" s="9"/>
      <c r="AP78622" s="9"/>
      <c r="AQ78622" s="9"/>
    </row>
    <row r="78623" spans="41:43" x14ac:dyDescent="0.3">
      <c r="AO78623" s="9"/>
      <c r="AP78623" s="9"/>
      <c r="AQ78623" s="9"/>
    </row>
    <row r="78624" spans="41:43" x14ac:dyDescent="0.3">
      <c r="AO78624" s="9"/>
      <c r="AP78624" s="9"/>
      <c r="AQ78624" s="9"/>
    </row>
    <row r="78625" spans="41:43" x14ac:dyDescent="0.3">
      <c r="AO78625" s="9"/>
      <c r="AP78625" s="9"/>
      <c r="AQ78625" s="9"/>
    </row>
    <row r="78626" spans="41:43" x14ac:dyDescent="0.3">
      <c r="AO78626" s="9"/>
      <c r="AP78626" s="9"/>
      <c r="AQ78626" s="9"/>
    </row>
    <row r="78627" spans="41:43" x14ac:dyDescent="0.3">
      <c r="AO78627" s="9"/>
      <c r="AP78627" s="9"/>
      <c r="AQ78627" s="9"/>
    </row>
    <row r="78628" spans="41:43" x14ac:dyDescent="0.3">
      <c r="AO78628" s="9"/>
      <c r="AP78628" s="9"/>
      <c r="AQ78628" s="9"/>
    </row>
    <row r="78629" spans="41:43" x14ac:dyDescent="0.3">
      <c r="AO78629" s="9"/>
      <c r="AP78629" s="9"/>
      <c r="AQ78629" s="9"/>
    </row>
    <row r="78630" spans="41:43" x14ac:dyDescent="0.3">
      <c r="AO78630" s="9"/>
      <c r="AP78630" s="9"/>
      <c r="AQ78630" s="9"/>
    </row>
    <row r="78631" spans="41:43" x14ac:dyDescent="0.3">
      <c r="AO78631" s="9"/>
      <c r="AP78631" s="9"/>
      <c r="AQ78631" s="9"/>
    </row>
    <row r="78632" spans="41:43" x14ac:dyDescent="0.3">
      <c r="AO78632" s="9"/>
      <c r="AP78632" s="9"/>
      <c r="AQ78632" s="9"/>
    </row>
    <row r="78633" spans="41:43" x14ac:dyDescent="0.3">
      <c r="AO78633" s="9"/>
      <c r="AP78633" s="9"/>
      <c r="AQ78633" s="9"/>
    </row>
    <row r="78634" spans="41:43" x14ac:dyDescent="0.3">
      <c r="AO78634" s="9"/>
      <c r="AP78634" s="9"/>
      <c r="AQ78634" s="9"/>
    </row>
    <row r="78635" spans="41:43" x14ac:dyDescent="0.3">
      <c r="AO78635" s="9"/>
      <c r="AP78635" s="9"/>
      <c r="AQ78635" s="9"/>
    </row>
    <row r="78636" spans="41:43" x14ac:dyDescent="0.3">
      <c r="AO78636" s="9"/>
      <c r="AP78636" s="9"/>
      <c r="AQ78636" s="9"/>
    </row>
    <row r="78637" spans="41:43" x14ac:dyDescent="0.3">
      <c r="AO78637" s="9"/>
      <c r="AP78637" s="9"/>
      <c r="AQ78637" s="9"/>
    </row>
    <row r="78638" spans="41:43" x14ac:dyDescent="0.3">
      <c r="AO78638" s="9"/>
      <c r="AP78638" s="9"/>
      <c r="AQ78638" s="9"/>
    </row>
    <row r="78639" spans="41:43" x14ac:dyDescent="0.3">
      <c r="AO78639" s="9"/>
      <c r="AP78639" s="9"/>
      <c r="AQ78639" s="9"/>
    </row>
    <row r="78640" spans="41:43" x14ac:dyDescent="0.3">
      <c r="AO78640" s="9"/>
      <c r="AP78640" s="9"/>
      <c r="AQ78640" s="9"/>
    </row>
    <row r="78641" spans="41:43" x14ac:dyDescent="0.3">
      <c r="AO78641" s="9"/>
      <c r="AP78641" s="9"/>
      <c r="AQ78641" s="9"/>
    </row>
    <row r="78642" spans="41:43" x14ac:dyDescent="0.3">
      <c r="AO78642" s="9"/>
      <c r="AP78642" s="9"/>
      <c r="AQ78642" s="9"/>
    </row>
    <row r="78643" spans="41:43" x14ac:dyDescent="0.3">
      <c r="AO78643" s="9"/>
      <c r="AP78643" s="9"/>
      <c r="AQ78643" s="9"/>
    </row>
    <row r="78644" spans="41:43" x14ac:dyDescent="0.3">
      <c r="AO78644" s="9"/>
      <c r="AP78644" s="9"/>
      <c r="AQ78644" s="9"/>
    </row>
    <row r="78645" spans="41:43" x14ac:dyDescent="0.3">
      <c r="AO78645" s="9"/>
      <c r="AP78645" s="9"/>
      <c r="AQ78645" s="9"/>
    </row>
    <row r="78646" spans="41:43" x14ac:dyDescent="0.3">
      <c r="AO78646" s="9"/>
      <c r="AP78646" s="9"/>
      <c r="AQ78646" s="9"/>
    </row>
    <row r="78647" spans="41:43" x14ac:dyDescent="0.3">
      <c r="AO78647" s="9"/>
      <c r="AP78647" s="9"/>
      <c r="AQ78647" s="9"/>
    </row>
    <row r="78648" spans="41:43" x14ac:dyDescent="0.3">
      <c r="AO78648" s="9"/>
      <c r="AP78648" s="9"/>
      <c r="AQ78648" s="9"/>
    </row>
    <row r="78649" spans="41:43" x14ac:dyDescent="0.3">
      <c r="AO78649" s="9"/>
      <c r="AP78649" s="9"/>
      <c r="AQ78649" s="9"/>
    </row>
    <row r="78650" spans="41:43" x14ac:dyDescent="0.3">
      <c r="AO78650" s="9"/>
      <c r="AP78650" s="9"/>
      <c r="AQ78650" s="9"/>
    </row>
    <row r="78651" spans="41:43" x14ac:dyDescent="0.3">
      <c r="AO78651" s="9"/>
      <c r="AP78651" s="9"/>
      <c r="AQ78651" s="9"/>
    </row>
    <row r="78652" spans="41:43" x14ac:dyDescent="0.3">
      <c r="AO78652" s="9"/>
      <c r="AP78652" s="9"/>
      <c r="AQ78652" s="9"/>
    </row>
    <row r="78653" spans="41:43" x14ac:dyDescent="0.3">
      <c r="AO78653" s="9"/>
      <c r="AP78653" s="9"/>
      <c r="AQ78653" s="9"/>
    </row>
    <row r="78654" spans="41:43" x14ac:dyDescent="0.3">
      <c r="AO78654" s="9"/>
      <c r="AP78654" s="9"/>
      <c r="AQ78654" s="9"/>
    </row>
    <row r="78655" spans="41:43" x14ac:dyDescent="0.3">
      <c r="AO78655" s="9"/>
      <c r="AP78655" s="9"/>
      <c r="AQ78655" s="9"/>
    </row>
    <row r="78656" spans="41:43" x14ac:dyDescent="0.3">
      <c r="AO78656" s="9"/>
      <c r="AP78656" s="9"/>
      <c r="AQ78656" s="9"/>
    </row>
    <row r="78657" spans="41:43" x14ac:dyDescent="0.3">
      <c r="AO78657" s="9"/>
      <c r="AP78657" s="9"/>
      <c r="AQ78657" s="9"/>
    </row>
    <row r="78658" spans="41:43" x14ac:dyDescent="0.3">
      <c r="AO78658" s="9"/>
      <c r="AP78658" s="9"/>
      <c r="AQ78658" s="9"/>
    </row>
    <row r="78659" spans="41:43" x14ac:dyDescent="0.3">
      <c r="AO78659" s="9"/>
      <c r="AP78659" s="9"/>
      <c r="AQ78659" s="9"/>
    </row>
    <row r="78660" spans="41:43" x14ac:dyDescent="0.3">
      <c r="AO78660" s="9"/>
      <c r="AP78660" s="9"/>
      <c r="AQ78660" s="9"/>
    </row>
    <row r="78661" spans="41:43" x14ac:dyDescent="0.3">
      <c r="AO78661" s="9"/>
      <c r="AP78661" s="9"/>
      <c r="AQ78661" s="9"/>
    </row>
    <row r="78662" spans="41:43" x14ac:dyDescent="0.3">
      <c r="AO78662" s="9"/>
      <c r="AP78662" s="9"/>
      <c r="AQ78662" s="9"/>
    </row>
    <row r="78663" spans="41:43" x14ac:dyDescent="0.3">
      <c r="AO78663" s="9"/>
      <c r="AP78663" s="9"/>
      <c r="AQ78663" s="9"/>
    </row>
    <row r="78664" spans="41:43" x14ac:dyDescent="0.3">
      <c r="AO78664" s="9"/>
      <c r="AP78664" s="9"/>
      <c r="AQ78664" s="9"/>
    </row>
    <row r="78665" spans="41:43" x14ac:dyDescent="0.3">
      <c r="AO78665" s="9"/>
      <c r="AP78665" s="9"/>
      <c r="AQ78665" s="9"/>
    </row>
    <row r="78666" spans="41:43" x14ac:dyDescent="0.3">
      <c r="AO78666" s="9"/>
      <c r="AP78666" s="9"/>
      <c r="AQ78666" s="9"/>
    </row>
    <row r="78667" spans="41:43" x14ac:dyDescent="0.3">
      <c r="AO78667" s="9"/>
      <c r="AP78667" s="9"/>
      <c r="AQ78667" s="9"/>
    </row>
    <row r="78668" spans="41:43" x14ac:dyDescent="0.3">
      <c r="AO78668" s="9"/>
      <c r="AP78668" s="9"/>
      <c r="AQ78668" s="9"/>
    </row>
    <row r="78669" spans="41:43" x14ac:dyDescent="0.3">
      <c r="AO78669" s="9"/>
      <c r="AP78669" s="9"/>
      <c r="AQ78669" s="9"/>
    </row>
    <row r="78670" spans="41:43" x14ac:dyDescent="0.3">
      <c r="AO78670" s="9"/>
      <c r="AP78670" s="9"/>
      <c r="AQ78670" s="9"/>
    </row>
    <row r="78671" spans="41:43" x14ac:dyDescent="0.3">
      <c r="AO78671" s="9"/>
      <c r="AP78671" s="9"/>
      <c r="AQ78671" s="9"/>
    </row>
    <row r="78672" spans="41:43" x14ac:dyDescent="0.3">
      <c r="AO78672" s="9"/>
      <c r="AP78672" s="9"/>
      <c r="AQ78672" s="9"/>
    </row>
    <row r="78673" spans="41:43" x14ac:dyDescent="0.3">
      <c r="AO78673" s="9"/>
      <c r="AP78673" s="9"/>
      <c r="AQ78673" s="9"/>
    </row>
    <row r="78674" spans="41:43" x14ac:dyDescent="0.3">
      <c r="AO78674" s="9"/>
      <c r="AP78674" s="9"/>
      <c r="AQ78674" s="9"/>
    </row>
    <row r="78675" spans="41:43" x14ac:dyDescent="0.3">
      <c r="AO78675" s="9"/>
      <c r="AP78675" s="9"/>
      <c r="AQ78675" s="9"/>
    </row>
    <row r="78676" spans="41:43" x14ac:dyDescent="0.3">
      <c r="AO78676" s="9"/>
      <c r="AP78676" s="9"/>
      <c r="AQ78676" s="9"/>
    </row>
    <row r="78677" spans="41:43" x14ac:dyDescent="0.3">
      <c r="AO78677" s="9"/>
      <c r="AP78677" s="9"/>
      <c r="AQ78677" s="9"/>
    </row>
    <row r="78678" spans="41:43" x14ac:dyDescent="0.3">
      <c r="AO78678" s="9"/>
      <c r="AP78678" s="9"/>
      <c r="AQ78678" s="9"/>
    </row>
    <row r="78679" spans="41:43" x14ac:dyDescent="0.3">
      <c r="AO78679" s="9"/>
      <c r="AP78679" s="9"/>
      <c r="AQ78679" s="9"/>
    </row>
    <row r="78680" spans="41:43" x14ac:dyDescent="0.3">
      <c r="AO78680" s="9"/>
      <c r="AP78680" s="9"/>
      <c r="AQ78680" s="9"/>
    </row>
    <row r="78681" spans="41:43" x14ac:dyDescent="0.3">
      <c r="AO78681" s="9"/>
      <c r="AP78681" s="9"/>
      <c r="AQ78681" s="9"/>
    </row>
    <row r="78682" spans="41:43" x14ac:dyDescent="0.3">
      <c r="AO78682" s="9"/>
      <c r="AP78682" s="9"/>
      <c r="AQ78682" s="9"/>
    </row>
    <row r="78683" spans="41:43" x14ac:dyDescent="0.3">
      <c r="AO78683" s="9"/>
      <c r="AP78683" s="9"/>
      <c r="AQ78683" s="9"/>
    </row>
    <row r="78684" spans="41:43" x14ac:dyDescent="0.3">
      <c r="AO78684" s="9"/>
      <c r="AP78684" s="9"/>
      <c r="AQ78684" s="9"/>
    </row>
    <row r="78685" spans="41:43" x14ac:dyDescent="0.3">
      <c r="AO78685" s="9"/>
      <c r="AP78685" s="9"/>
      <c r="AQ78685" s="9"/>
    </row>
    <row r="78686" spans="41:43" x14ac:dyDescent="0.3">
      <c r="AO78686" s="9"/>
      <c r="AP78686" s="9"/>
      <c r="AQ78686" s="9"/>
    </row>
    <row r="78687" spans="41:43" x14ac:dyDescent="0.3">
      <c r="AO78687" s="9"/>
      <c r="AP78687" s="9"/>
      <c r="AQ78687" s="9"/>
    </row>
    <row r="78688" spans="41:43" x14ac:dyDescent="0.3">
      <c r="AO78688" s="9"/>
      <c r="AP78688" s="9"/>
      <c r="AQ78688" s="9"/>
    </row>
    <row r="78689" spans="41:43" x14ac:dyDescent="0.3">
      <c r="AO78689" s="9"/>
      <c r="AP78689" s="9"/>
      <c r="AQ78689" s="9"/>
    </row>
    <row r="78690" spans="41:43" x14ac:dyDescent="0.3">
      <c r="AO78690" s="9"/>
      <c r="AP78690" s="9"/>
      <c r="AQ78690" s="9"/>
    </row>
    <row r="78691" spans="41:43" x14ac:dyDescent="0.3">
      <c r="AO78691" s="9"/>
      <c r="AP78691" s="9"/>
      <c r="AQ78691" s="9"/>
    </row>
    <row r="78692" spans="41:43" x14ac:dyDescent="0.3">
      <c r="AO78692" s="9"/>
      <c r="AP78692" s="9"/>
      <c r="AQ78692" s="9"/>
    </row>
    <row r="78693" spans="41:43" x14ac:dyDescent="0.3">
      <c r="AO78693" s="9"/>
      <c r="AP78693" s="9"/>
      <c r="AQ78693" s="9"/>
    </row>
    <row r="78694" spans="41:43" x14ac:dyDescent="0.3">
      <c r="AO78694" s="9"/>
      <c r="AP78694" s="9"/>
      <c r="AQ78694" s="9"/>
    </row>
    <row r="78695" spans="41:43" x14ac:dyDescent="0.3">
      <c r="AO78695" s="9"/>
      <c r="AP78695" s="9"/>
      <c r="AQ78695" s="9"/>
    </row>
    <row r="78696" spans="41:43" x14ac:dyDescent="0.3">
      <c r="AO78696" s="9"/>
      <c r="AP78696" s="9"/>
      <c r="AQ78696" s="9"/>
    </row>
    <row r="78697" spans="41:43" x14ac:dyDescent="0.3">
      <c r="AO78697" s="9"/>
      <c r="AP78697" s="9"/>
      <c r="AQ78697" s="9"/>
    </row>
    <row r="78698" spans="41:43" x14ac:dyDescent="0.3">
      <c r="AO78698" s="9"/>
      <c r="AP78698" s="9"/>
      <c r="AQ78698" s="9"/>
    </row>
    <row r="78699" spans="41:43" x14ac:dyDescent="0.3">
      <c r="AO78699" s="9"/>
      <c r="AP78699" s="9"/>
      <c r="AQ78699" s="9"/>
    </row>
    <row r="78700" spans="41:43" x14ac:dyDescent="0.3">
      <c r="AO78700" s="9"/>
      <c r="AP78700" s="9"/>
      <c r="AQ78700" s="9"/>
    </row>
    <row r="78701" spans="41:43" x14ac:dyDescent="0.3">
      <c r="AO78701" s="9"/>
      <c r="AP78701" s="9"/>
      <c r="AQ78701" s="9"/>
    </row>
    <row r="78702" spans="41:43" x14ac:dyDescent="0.3">
      <c r="AO78702" s="9"/>
      <c r="AP78702" s="9"/>
      <c r="AQ78702" s="9"/>
    </row>
    <row r="78703" spans="41:43" x14ac:dyDescent="0.3">
      <c r="AO78703" s="9"/>
      <c r="AP78703" s="9"/>
      <c r="AQ78703" s="9"/>
    </row>
    <row r="78704" spans="41:43" x14ac:dyDescent="0.3">
      <c r="AO78704" s="9"/>
      <c r="AP78704" s="9"/>
      <c r="AQ78704" s="9"/>
    </row>
    <row r="78705" spans="41:43" x14ac:dyDescent="0.3">
      <c r="AO78705" s="9"/>
      <c r="AP78705" s="9"/>
      <c r="AQ78705" s="9"/>
    </row>
    <row r="78706" spans="41:43" x14ac:dyDescent="0.3">
      <c r="AO78706" s="9"/>
      <c r="AP78706" s="9"/>
      <c r="AQ78706" s="9"/>
    </row>
    <row r="78707" spans="41:43" x14ac:dyDescent="0.3">
      <c r="AO78707" s="9"/>
      <c r="AP78707" s="9"/>
      <c r="AQ78707" s="9"/>
    </row>
    <row r="78708" spans="41:43" x14ac:dyDescent="0.3">
      <c r="AO78708" s="9"/>
      <c r="AP78708" s="9"/>
      <c r="AQ78708" s="9"/>
    </row>
    <row r="78709" spans="41:43" x14ac:dyDescent="0.3">
      <c r="AO78709" s="9"/>
      <c r="AP78709" s="9"/>
      <c r="AQ78709" s="9"/>
    </row>
    <row r="78710" spans="41:43" x14ac:dyDescent="0.3">
      <c r="AO78710" s="9"/>
      <c r="AP78710" s="9"/>
      <c r="AQ78710" s="9"/>
    </row>
    <row r="78711" spans="41:43" x14ac:dyDescent="0.3">
      <c r="AO78711" s="9"/>
      <c r="AP78711" s="9"/>
      <c r="AQ78711" s="9"/>
    </row>
    <row r="78712" spans="41:43" x14ac:dyDescent="0.3">
      <c r="AO78712" s="9"/>
      <c r="AP78712" s="9"/>
      <c r="AQ78712" s="9"/>
    </row>
    <row r="78713" spans="41:43" x14ac:dyDescent="0.3">
      <c r="AO78713" s="9"/>
      <c r="AP78713" s="9"/>
      <c r="AQ78713" s="9"/>
    </row>
    <row r="78714" spans="41:43" x14ac:dyDescent="0.3">
      <c r="AO78714" s="9"/>
      <c r="AP78714" s="9"/>
      <c r="AQ78714" s="9"/>
    </row>
    <row r="78715" spans="41:43" x14ac:dyDescent="0.3">
      <c r="AO78715" s="9"/>
      <c r="AP78715" s="9"/>
      <c r="AQ78715" s="9"/>
    </row>
    <row r="78716" spans="41:43" x14ac:dyDescent="0.3">
      <c r="AO78716" s="9"/>
      <c r="AP78716" s="9"/>
      <c r="AQ78716" s="9"/>
    </row>
    <row r="78717" spans="41:43" x14ac:dyDescent="0.3">
      <c r="AO78717" s="9"/>
      <c r="AP78717" s="9"/>
      <c r="AQ78717" s="9"/>
    </row>
    <row r="78718" spans="41:43" x14ac:dyDescent="0.3">
      <c r="AO78718" s="9"/>
      <c r="AP78718" s="9"/>
      <c r="AQ78718" s="9"/>
    </row>
    <row r="78719" spans="41:43" x14ac:dyDescent="0.3">
      <c r="AO78719" s="9"/>
      <c r="AP78719" s="9"/>
      <c r="AQ78719" s="9"/>
    </row>
    <row r="78720" spans="41:43" x14ac:dyDescent="0.3">
      <c r="AO78720" s="9"/>
      <c r="AP78720" s="9"/>
      <c r="AQ78720" s="9"/>
    </row>
    <row r="78721" spans="41:43" x14ac:dyDescent="0.3">
      <c r="AO78721" s="9"/>
      <c r="AP78721" s="9"/>
      <c r="AQ78721" s="9"/>
    </row>
    <row r="78722" spans="41:43" x14ac:dyDescent="0.3">
      <c r="AO78722" s="9"/>
      <c r="AP78722" s="9"/>
      <c r="AQ78722" s="9"/>
    </row>
    <row r="78723" spans="41:43" x14ac:dyDescent="0.3">
      <c r="AO78723" s="9"/>
      <c r="AP78723" s="9"/>
      <c r="AQ78723" s="9"/>
    </row>
    <row r="78724" spans="41:43" x14ac:dyDescent="0.3">
      <c r="AO78724" s="9"/>
      <c r="AP78724" s="9"/>
      <c r="AQ78724" s="9"/>
    </row>
    <row r="78725" spans="41:43" x14ac:dyDescent="0.3">
      <c r="AO78725" s="9"/>
      <c r="AP78725" s="9"/>
      <c r="AQ78725" s="9"/>
    </row>
    <row r="78726" spans="41:43" x14ac:dyDescent="0.3">
      <c r="AO78726" s="9"/>
      <c r="AP78726" s="9"/>
      <c r="AQ78726" s="9"/>
    </row>
    <row r="78727" spans="41:43" x14ac:dyDescent="0.3">
      <c r="AO78727" s="9"/>
      <c r="AP78727" s="9"/>
      <c r="AQ78727" s="9"/>
    </row>
    <row r="78728" spans="41:43" x14ac:dyDescent="0.3">
      <c r="AO78728" s="9"/>
      <c r="AP78728" s="9"/>
      <c r="AQ78728" s="9"/>
    </row>
    <row r="78729" spans="41:43" x14ac:dyDescent="0.3">
      <c r="AO78729" s="9"/>
      <c r="AP78729" s="9"/>
      <c r="AQ78729" s="9"/>
    </row>
    <row r="78730" spans="41:43" x14ac:dyDescent="0.3">
      <c r="AO78730" s="9"/>
      <c r="AP78730" s="9"/>
      <c r="AQ78730" s="9"/>
    </row>
    <row r="78731" spans="41:43" x14ac:dyDescent="0.3">
      <c r="AO78731" s="9"/>
      <c r="AP78731" s="9"/>
      <c r="AQ78731" s="9"/>
    </row>
    <row r="78732" spans="41:43" x14ac:dyDescent="0.3">
      <c r="AO78732" s="9"/>
      <c r="AP78732" s="9"/>
      <c r="AQ78732" s="9"/>
    </row>
    <row r="78733" spans="41:43" x14ac:dyDescent="0.3">
      <c r="AO78733" s="9"/>
      <c r="AP78733" s="9"/>
      <c r="AQ78733" s="9"/>
    </row>
    <row r="78734" spans="41:43" x14ac:dyDescent="0.3">
      <c r="AO78734" s="9"/>
      <c r="AP78734" s="9"/>
      <c r="AQ78734" s="9"/>
    </row>
    <row r="78735" spans="41:43" x14ac:dyDescent="0.3">
      <c r="AO78735" s="9"/>
      <c r="AP78735" s="9"/>
      <c r="AQ78735" s="9"/>
    </row>
    <row r="78736" spans="41:43" x14ac:dyDescent="0.3">
      <c r="AO78736" s="9"/>
      <c r="AP78736" s="9"/>
      <c r="AQ78736" s="9"/>
    </row>
    <row r="78737" spans="41:43" x14ac:dyDescent="0.3">
      <c r="AO78737" s="9"/>
      <c r="AP78737" s="9"/>
      <c r="AQ78737" s="9"/>
    </row>
    <row r="78738" spans="41:43" x14ac:dyDescent="0.3">
      <c r="AO78738" s="9"/>
      <c r="AP78738" s="9"/>
      <c r="AQ78738" s="9"/>
    </row>
    <row r="78739" spans="41:43" x14ac:dyDescent="0.3">
      <c r="AO78739" s="9"/>
      <c r="AP78739" s="9"/>
      <c r="AQ78739" s="9"/>
    </row>
    <row r="78740" spans="41:43" x14ac:dyDescent="0.3">
      <c r="AO78740" s="9"/>
      <c r="AP78740" s="9"/>
      <c r="AQ78740" s="9"/>
    </row>
    <row r="78741" spans="41:43" x14ac:dyDescent="0.3">
      <c r="AO78741" s="9"/>
      <c r="AP78741" s="9"/>
      <c r="AQ78741" s="9"/>
    </row>
    <row r="78742" spans="41:43" x14ac:dyDescent="0.3">
      <c r="AO78742" s="9"/>
      <c r="AP78742" s="9"/>
      <c r="AQ78742" s="9"/>
    </row>
    <row r="78743" spans="41:43" x14ac:dyDescent="0.3">
      <c r="AO78743" s="9"/>
      <c r="AP78743" s="9"/>
      <c r="AQ78743" s="9"/>
    </row>
    <row r="78744" spans="41:43" x14ac:dyDescent="0.3">
      <c r="AO78744" s="9"/>
      <c r="AP78744" s="9"/>
      <c r="AQ78744" s="9"/>
    </row>
    <row r="78745" spans="41:43" x14ac:dyDescent="0.3">
      <c r="AO78745" s="9"/>
      <c r="AP78745" s="9"/>
      <c r="AQ78745" s="9"/>
    </row>
    <row r="78746" spans="41:43" x14ac:dyDescent="0.3">
      <c r="AO78746" s="9"/>
      <c r="AP78746" s="9"/>
      <c r="AQ78746" s="9"/>
    </row>
    <row r="78747" spans="41:43" x14ac:dyDescent="0.3">
      <c r="AO78747" s="9"/>
      <c r="AP78747" s="9"/>
      <c r="AQ78747" s="9"/>
    </row>
    <row r="78748" spans="41:43" x14ac:dyDescent="0.3">
      <c r="AO78748" s="9"/>
      <c r="AP78748" s="9"/>
      <c r="AQ78748" s="9"/>
    </row>
    <row r="78749" spans="41:43" x14ac:dyDescent="0.3">
      <c r="AO78749" s="9"/>
      <c r="AP78749" s="9"/>
      <c r="AQ78749" s="9"/>
    </row>
    <row r="78750" spans="41:43" x14ac:dyDescent="0.3">
      <c r="AO78750" s="9"/>
      <c r="AP78750" s="9"/>
      <c r="AQ78750" s="9"/>
    </row>
    <row r="78751" spans="41:43" x14ac:dyDescent="0.3">
      <c r="AO78751" s="9"/>
      <c r="AP78751" s="9"/>
      <c r="AQ78751" s="9"/>
    </row>
    <row r="78752" spans="41:43" x14ac:dyDescent="0.3">
      <c r="AO78752" s="9"/>
      <c r="AP78752" s="9"/>
      <c r="AQ78752" s="9"/>
    </row>
    <row r="78753" spans="41:43" x14ac:dyDescent="0.3">
      <c r="AO78753" s="9"/>
      <c r="AP78753" s="9"/>
      <c r="AQ78753" s="9"/>
    </row>
    <row r="78754" spans="41:43" x14ac:dyDescent="0.3">
      <c r="AO78754" s="9"/>
      <c r="AP78754" s="9"/>
      <c r="AQ78754" s="9"/>
    </row>
    <row r="78755" spans="41:43" x14ac:dyDescent="0.3">
      <c r="AO78755" s="9"/>
      <c r="AP78755" s="9"/>
      <c r="AQ78755" s="9"/>
    </row>
    <row r="78756" spans="41:43" x14ac:dyDescent="0.3">
      <c r="AO78756" s="9"/>
      <c r="AP78756" s="9"/>
      <c r="AQ78756" s="9"/>
    </row>
    <row r="78757" spans="41:43" x14ac:dyDescent="0.3">
      <c r="AO78757" s="9"/>
      <c r="AP78757" s="9"/>
      <c r="AQ78757" s="9"/>
    </row>
    <row r="78758" spans="41:43" x14ac:dyDescent="0.3">
      <c r="AO78758" s="9"/>
      <c r="AP78758" s="9"/>
      <c r="AQ78758" s="9"/>
    </row>
    <row r="78759" spans="41:43" x14ac:dyDescent="0.3">
      <c r="AO78759" s="9"/>
      <c r="AP78759" s="9"/>
      <c r="AQ78759" s="9"/>
    </row>
    <row r="78760" spans="41:43" x14ac:dyDescent="0.3">
      <c r="AO78760" s="9"/>
      <c r="AP78760" s="9"/>
      <c r="AQ78760" s="9"/>
    </row>
    <row r="78761" spans="41:43" x14ac:dyDescent="0.3">
      <c r="AO78761" s="9"/>
      <c r="AP78761" s="9"/>
      <c r="AQ78761" s="9"/>
    </row>
    <row r="78762" spans="41:43" x14ac:dyDescent="0.3">
      <c r="AO78762" s="9"/>
      <c r="AP78762" s="9"/>
      <c r="AQ78762" s="9"/>
    </row>
    <row r="78763" spans="41:43" x14ac:dyDescent="0.3">
      <c r="AO78763" s="9"/>
      <c r="AP78763" s="9"/>
      <c r="AQ78763" s="9"/>
    </row>
    <row r="78764" spans="41:43" x14ac:dyDescent="0.3">
      <c r="AO78764" s="9"/>
      <c r="AP78764" s="9"/>
      <c r="AQ78764" s="9"/>
    </row>
    <row r="78765" spans="41:43" x14ac:dyDescent="0.3">
      <c r="AO78765" s="9"/>
      <c r="AP78765" s="9"/>
      <c r="AQ78765" s="9"/>
    </row>
    <row r="78766" spans="41:43" x14ac:dyDescent="0.3">
      <c r="AO78766" s="9"/>
      <c r="AP78766" s="9"/>
      <c r="AQ78766" s="9"/>
    </row>
    <row r="78767" spans="41:43" x14ac:dyDescent="0.3">
      <c r="AO78767" s="9"/>
      <c r="AP78767" s="9"/>
      <c r="AQ78767" s="9"/>
    </row>
    <row r="78768" spans="41:43" x14ac:dyDescent="0.3">
      <c r="AO78768" s="9"/>
      <c r="AP78768" s="9"/>
      <c r="AQ78768" s="9"/>
    </row>
    <row r="78769" spans="41:43" x14ac:dyDescent="0.3">
      <c r="AO78769" s="9"/>
      <c r="AP78769" s="9"/>
      <c r="AQ78769" s="9"/>
    </row>
    <row r="78770" spans="41:43" x14ac:dyDescent="0.3">
      <c r="AO78770" s="9"/>
      <c r="AP78770" s="9"/>
      <c r="AQ78770" s="9"/>
    </row>
    <row r="78771" spans="41:43" x14ac:dyDescent="0.3">
      <c r="AO78771" s="9"/>
      <c r="AP78771" s="9"/>
      <c r="AQ78771" s="9"/>
    </row>
    <row r="78772" spans="41:43" x14ac:dyDescent="0.3">
      <c r="AO78772" s="9"/>
      <c r="AP78772" s="9"/>
      <c r="AQ78772" s="9"/>
    </row>
    <row r="78773" spans="41:43" x14ac:dyDescent="0.3">
      <c r="AO78773" s="9"/>
      <c r="AP78773" s="9"/>
      <c r="AQ78773" s="9"/>
    </row>
    <row r="78774" spans="41:43" x14ac:dyDescent="0.3">
      <c r="AO78774" s="9"/>
      <c r="AP78774" s="9"/>
      <c r="AQ78774" s="9"/>
    </row>
    <row r="78775" spans="41:43" x14ac:dyDescent="0.3">
      <c r="AO78775" s="9"/>
      <c r="AP78775" s="9"/>
      <c r="AQ78775" s="9"/>
    </row>
    <row r="78776" spans="41:43" x14ac:dyDescent="0.3">
      <c r="AO78776" s="9"/>
      <c r="AP78776" s="9"/>
      <c r="AQ78776" s="9"/>
    </row>
    <row r="78777" spans="41:43" x14ac:dyDescent="0.3">
      <c r="AO78777" s="9"/>
      <c r="AP78777" s="9"/>
      <c r="AQ78777" s="9"/>
    </row>
    <row r="78778" spans="41:43" x14ac:dyDescent="0.3">
      <c r="AO78778" s="9"/>
      <c r="AP78778" s="9"/>
      <c r="AQ78778" s="9"/>
    </row>
    <row r="78779" spans="41:43" x14ac:dyDescent="0.3">
      <c r="AO78779" s="9"/>
      <c r="AP78779" s="9"/>
      <c r="AQ78779" s="9"/>
    </row>
    <row r="78780" spans="41:43" x14ac:dyDescent="0.3">
      <c r="AO78780" s="9"/>
      <c r="AP78780" s="9"/>
      <c r="AQ78780" s="9"/>
    </row>
    <row r="78781" spans="41:43" x14ac:dyDescent="0.3">
      <c r="AO78781" s="9"/>
      <c r="AP78781" s="9"/>
      <c r="AQ78781" s="9"/>
    </row>
    <row r="78782" spans="41:43" x14ac:dyDescent="0.3">
      <c r="AO78782" s="9"/>
      <c r="AP78782" s="9"/>
      <c r="AQ78782" s="9"/>
    </row>
    <row r="78783" spans="41:43" x14ac:dyDescent="0.3">
      <c r="AO78783" s="9"/>
      <c r="AP78783" s="9"/>
      <c r="AQ78783" s="9"/>
    </row>
    <row r="78784" spans="41:43" x14ac:dyDescent="0.3">
      <c r="AO78784" s="9"/>
      <c r="AP78784" s="9"/>
      <c r="AQ78784" s="9"/>
    </row>
    <row r="78785" spans="41:43" x14ac:dyDescent="0.3">
      <c r="AO78785" s="9"/>
      <c r="AP78785" s="9"/>
      <c r="AQ78785" s="9"/>
    </row>
    <row r="78786" spans="41:43" x14ac:dyDescent="0.3">
      <c r="AO78786" s="9"/>
      <c r="AP78786" s="9"/>
      <c r="AQ78786" s="9"/>
    </row>
    <row r="78787" spans="41:43" x14ac:dyDescent="0.3">
      <c r="AO78787" s="9"/>
      <c r="AP78787" s="9"/>
      <c r="AQ78787" s="9"/>
    </row>
    <row r="78788" spans="41:43" x14ac:dyDescent="0.3">
      <c r="AO78788" s="9"/>
      <c r="AP78788" s="9"/>
      <c r="AQ78788" s="9"/>
    </row>
    <row r="78789" spans="41:43" x14ac:dyDescent="0.3">
      <c r="AO78789" s="9"/>
      <c r="AP78789" s="9"/>
      <c r="AQ78789" s="9"/>
    </row>
    <row r="78790" spans="41:43" x14ac:dyDescent="0.3">
      <c r="AO78790" s="9"/>
      <c r="AP78790" s="9"/>
      <c r="AQ78790" s="9"/>
    </row>
    <row r="78791" spans="41:43" x14ac:dyDescent="0.3">
      <c r="AO78791" s="9"/>
      <c r="AP78791" s="9"/>
      <c r="AQ78791" s="9"/>
    </row>
    <row r="78792" spans="41:43" x14ac:dyDescent="0.3">
      <c r="AO78792" s="9"/>
      <c r="AP78792" s="9"/>
      <c r="AQ78792" s="9"/>
    </row>
    <row r="78793" spans="41:43" x14ac:dyDescent="0.3">
      <c r="AO78793" s="9"/>
      <c r="AP78793" s="9"/>
      <c r="AQ78793" s="9"/>
    </row>
    <row r="78794" spans="41:43" x14ac:dyDescent="0.3">
      <c r="AO78794" s="9"/>
      <c r="AP78794" s="9"/>
      <c r="AQ78794" s="9"/>
    </row>
    <row r="78795" spans="41:43" x14ac:dyDescent="0.3">
      <c r="AO78795" s="9"/>
      <c r="AP78795" s="9"/>
      <c r="AQ78795" s="9"/>
    </row>
    <row r="78796" spans="41:43" x14ac:dyDescent="0.3">
      <c r="AO78796" s="9"/>
      <c r="AP78796" s="9"/>
      <c r="AQ78796" s="9"/>
    </row>
    <row r="78797" spans="41:43" x14ac:dyDescent="0.3">
      <c r="AO78797" s="9"/>
      <c r="AP78797" s="9"/>
      <c r="AQ78797" s="9"/>
    </row>
    <row r="78798" spans="41:43" x14ac:dyDescent="0.3">
      <c r="AO78798" s="9"/>
      <c r="AP78798" s="9"/>
      <c r="AQ78798" s="9"/>
    </row>
    <row r="78799" spans="41:43" x14ac:dyDescent="0.3">
      <c r="AO78799" s="9"/>
      <c r="AP78799" s="9"/>
      <c r="AQ78799" s="9"/>
    </row>
    <row r="78800" spans="41:43" x14ac:dyDescent="0.3">
      <c r="AO78800" s="9"/>
      <c r="AP78800" s="9"/>
      <c r="AQ78800" s="9"/>
    </row>
    <row r="78801" spans="41:43" x14ac:dyDescent="0.3">
      <c r="AO78801" s="9"/>
      <c r="AP78801" s="9"/>
      <c r="AQ78801" s="9"/>
    </row>
    <row r="78802" spans="41:43" x14ac:dyDescent="0.3">
      <c r="AO78802" s="9"/>
      <c r="AP78802" s="9"/>
      <c r="AQ78802" s="9"/>
    </row>
    <row r="78803" spans="41:43" x14ac:dyDescent="0.3">
      <c r="AO78803" s="9"/>
      <c r="AP78803" s="9"/>
      <c r="AQ78803" s="9"/>
    </row>
    <row r="78804" spans="41:43" x14ac:dyDescent="0.3">
      <c r="AO78804" s="9"/>
      <c r="AP78804" s="9"/>
      <c r="AQ78804" s="9"/>
    </row>
    <row r="78805" spans="41:43" x14ac:dyDescent="0.3">
      <c r="AO78805" s="9"/>
      <c r="AP78805" s="9"/>
      <c r="AQ78805" s="9"/>
    </row>
    <row r="78806" spans="41:43" x14ac:dyDescent="0.3">
      <c r="AO78806" s="9"/>
      <c r="AP78806" s="9"/>
      <c r="AQ78806" s="9"/>
    </row>
    <row r="78807" spans="41:43" x14ac:dyDescent="0.3">
      <c r="AO78807" s="9"/>
      <c r="AP78807" s="9"/>
      <c r="AQ78807" s="9"/>
    </row>
    <row r="78808" spans="41:43" x14ac:dyDescent="0.3">
      <c r="AO78808" s="9"/>
      <c r="AP78808" s="9"/>
      <c r="AQ78808" s="9"/>
    </row>
    <row r="78809" spans="41:43" x14ac:dyDescent="0.3">
      <c r="AO78809" s="9"/>
      <c r="AP78809" s="9"/>
      <c r="AQ78809" s="9"/>
    </row>
    <row r="78810" spans="41:43" x14ac:dyDescent="0.3">
      <c r="AO78810" s="9"/>
      <c r="AP78810" s="9"/>
      <c r="AQ78810" s="9"/>
    </row>
    <row r="78811" spans="41:43" x14ac:dyDescent="0.3">
      <c r="AO78811" s="9"/>
      <c r="AP78811" s="9"/>
      <c r="AQ78811" s="9"/>
    </row>
    <row r="78812" spans="41:43" x14ac:dyDescent="0.3">
      <c r="AO78812" s="9"/>
      <c r="AP78812" s="9"/>
      <c r="AQ78812" s="9"/>
    </row>
    <row r="78813" spans="41:43" x14ac:dyDescent="0.3">
      <c r="AO78813" s="9"/>
      <c r="AP78813" s="9"/>
      <c r="AQ78813" s="9"/>
    </row>
    <row r="78814" spans="41:43" x14ac:dyDescent="0.3">
      <c r="AO78814" s="9"/>
      <c r="AP78814" s="9"/>
      <c r="AQ78814" s="9"/>
    </row>
    <row r="78815" spans="41:43" x14ac:dyDescent="0.3">
      <c r="AO78815" s="9"/>
      <c r="AP78815" s="9"/>
      <c r="AQ78815" s="9"/>
    </row>
    <row r="78816" spans="41:43" x14ac:dyDescent="0.3">
      <c r="AO78816" s="9"/>
      <c r="AP78816" s="9"/>
      <c r="AQ78816" s="9"/>
    </row>
    <row r="78817" spans="41:43" x14ac:dyDescent="0.3">
      <c r="AO78817" s="9"/>
      <c r="AP78817" s="9"/>
      <c r="AQ78817" s="9"/>
    </row>
    <row r="78818" spans="41:43" x14ac:dyDescent="0.3">
      <c r="AO78818" s="9"/>
      <c r="AP78818" s="9"/>
      <c r="AQ78818" s="9"/>
    </row>
    <row r="78819" spans="41:43" x14ac:dyDescent="0.3">
      <c r="AO78819" s="9"/>
      <c r="AP78819" s="9"/>
      <c r="AQ78819" s="9"/>
    </row>
    <row r="78820" spans="41:43" x14ac:dyDescent="0.3">
      <c r="AO78820" s="9"/>
      <c r="AP78820" s="9"/>
      <c r="AQ78820" s="9"/>
    </row>
    <row r="78821" spans="41:43" x14ac:dyDescent="0.3">
      <c r="AO78821" s="9"/>
      <c r="AP78821" s="9"/>
      <c r="AQ78821" s="9"/>
    </row>
    <row r="78822" spans="41:43" x14ac:dyDescent="0.3">
      <c r="AO78822" s="9"/>
      <c r="AP78822" s="9"/>
      <c r="AQ78822" s="9"/>
    </row>
    <row r="78823" spans="41:43" x14ac:dyDescent="0.3">
      <c r="AO78823" s="9"/>
      <c r="AP78823" s="9"/>
      <c r="AQ78823" s="9"/>
    </row>
    <row r="78824" spans="41:43" x14ac:dyDescent="0.3">
      <c r="AO78824" s="9"/>
      <c r="AP78824" s="9"/>
      <c r="AQ78824" s="9"/>
    </row>
    <row r="78825" spans="41:43" x14ac:dyDescent="0.3">
      <c r="AO78825" s="9"/>
      <c r="AP78825" s="9"/>
      <c r="AQ78825" s="9"/>
    </row>
    <row r="78826" spans="41:43" x14ac:dyDescent="0.3">
      <c r="AO78826" s="9"/>
      <c r="AP78826" s="9"/>
      <c r="AQ78826" s="9"/>
    </row>
    <row r="78827" spans="41:43" x14ac:dyDescent="0.3">
      <c r="AO78827" s="9"/>
      <c r="AP78827" s="9"/>
      <c r="AQ78827" s="9"/>
    </row>
    <row r="78828" spans="41:43" x14ac:dyDescent="0.3">
      <c r="AO78828" s="9"/>
      <c r="AP78828" s="9"/>
      <c r="AQ78828" s="9"/>
    </row>
    <row r="78829" spans="41:43" x14ac:dyDescent="0.3">
      <c r="AO78829" s="9"/>
      <c r="AP78829" s="9"/>
      <c r="AQ78829" s="9"/>
    </row>
    <row r="78830" spans="41:43" x14ac:dyDescent="0.3">
      <c r="AO78830" s="9"/>
      <c r="AP78830" s="9"/>
      <c r="AQ78830" s="9"/>
    </row>
    <row r="78831" spans="41:43" x14ac:dyDescent="0.3">
      <c r="AO78831" s="9"/>
      <c r="AP78831" s="9"/>
      <c r="AQ78831" s="9"/>
    </row>
    <row r="78832" spans="41:43" x14ac:dyDescent="0.3">
      <c r="AO78832" s="9"/>
      <c r="AP78832" s="9"/>
      <c r="AQ78832" s="9"/>
    </row>
    <row r="78833" spans="41:43" x14ac:dyDescent="0.3">
      <c r="AO78833" s="9"/>
      <c r="AP78833" s="9"/>
      <c r="AQ78833" s="9"/>
    </row>
    <row r="78834" spans="41:43" x14ac:dyDescent="0.3">
      <c r="AO78834" s="9"/>
      <c r="AP78834" s="9"/>
      <c r="AQ78834" s="9"/>
    </row>
    <row r="78835" spans="41:43" x14ac:dyDescent="0.3">
      <c r="AO78835" s="9"/>
      <c r="AP78835" s="9"/>
      <c r="AQ78835" s="9"/>
    </row>
    <row r="78836" spans="41:43" x14ac:dyDescent="0.3">
      <c r="AO78836" s="9"/>
      <c r="AP78836" s="9"/>
      <c r="AQ78836" s="9"/>
    </row>
    <row r="78837" spans="41:43" x14ac:dyDescent="0.3">
      <c r="AO78837" s="9"/>
      <c r="AP78837" s="9"/>
      <c r="AQ78837" s="9"/>
    </row>
    <row r="78838" spans="41:43" x14ac:dyDescent="0.3">
      <c r="AO78838" s="9"/>
      <c r="AP78838" s="9"/>
      <c r="AQ78838" s="9"/>
    </row>
    <row r="78839" spans="41:43" x14ac:dyDescent="0.3">
      <c r="AO78839" s="9"/>
      <c r="AP78839" s="9"/>
      <c r="AQ78839" s="9"/>
    </row>
    <row r="78840" spans="41:43" x14ac:dyDescent="0.3">
      <c r="AO78840" s="9"/>
      <c r="AP78840" s="9"/>
      <c r="AQ78840" s="9"/>
    </row>
    <row r="78841" spans="41:43" x14ac:dyDescent="0.3">
      <c r="AO78841" s="9"/>
      <c r="AP78841" s="9"/>
      <c r="AQ78841" s="9"/>
    </row>
    <row r="78842" spans="41:43" x14ac:dyDescent="0.3">
      <c r="AO78842" s="9"/>
      <c r="AP78842" s="9"/>
      <c r="AQ78842" s="9"/>
    </row>
    <row r="78843" spans="41:43" x14ac:dyDescent="0.3">
      <c r="AO78843" s="9"/>
      <c r="AP78843" s="9"/>
      <c r="AQ78843" s="9"/>
    </row>
    <row r="78844" spans="41:43" x14ac:dyDescent="0.3">
      <c r="AO78844" s="9"/>
      <c r="AP78844" s="9"/>
      <c r="AQ78844" s="9"/>
    </row>
    <row r="78845" spans="41:43" x14ac:dyDescent="0.3">
      <c r="AO78845" s="9"/>
      <c r="AP78845" s="9"/>
      <c r="AQ78845" s="9"/>
    </row>
    <row r="78846" spans="41:43" x14ac:dyDescent="0.3">
      <c r="AO78846" s="9"/>
      <c r="AP78846" s="9"/>
      <c r="AQ78846" s="9"/>
    </row>
    <row r="78847" spans="41:43" x14ac:dyDescent="0.3">
      <c r="AO78847" s="9"/>
      <c r="AP78847" s="9"/>
      <c r="AQ78847" s="9"/>
    </row>
    <row r="78848" spans="41:43" x14ac:dyDescent="0.3">
      <c r="AO78848" s="9"/>
      <c r="AP78848" s="9"/>
      <c r="AQ78848" s="9"/>
    </row>
    <row r="78849" spans="41:43" x14ac:dyDescent="0.3">
      <c r="AO78849" s="9"/>
      <c r="AP78849" s="9"/>
      <c r="AQ78849" s="9"/>
    </row>
    <row r="78850" spans="41:43" x14ac:dyDescent="0.3">
      <c r="AO78850" s="9"/>
      <c r="AP78850" s="9"/>
      <c r="AQ78850" s="9"/>
    </row>
    <row r="78851" spans="41:43" x14ac:dyDescent="0.3">
      <c r="AO78851" s="9"/>
      <c r="AP78851" s="9"/>
      <c r="AQ78851" s="9"/>
    </row>
    <row r="78852" spans="41:43" x14ac:dyDescent="0.3">
      <c r="AO78852" s="9"/>
      <c r="AP78852" s="9"/>
      <c r="AQ78852" s="9"/>
    </row>
    <row r="78853" spans="41:43" x14ac:dyDescent="0.3">
      <c r="AO78853" s="9"/>
      <c r="AP78853" s="9"/>
      <c r="AQ78853" s="9"/>
    </row>
    <row r="78854" spans="41:43" x14ac:dyDescent="0.3">
      <c r="AO78854" s="9"/>
      <c r="AP78854" s="9"/>
      <c r="AQ78854" s="9"/>
    </row>
    <row r="78855" spans="41:43" x14ac:dyDescent="0.3">
      <c r="AO78855" s="9"/>
      <c r="AP78855" s="9"/>
      <c r="AQ78855" s="9"/>
    </row>
    <row r="78856" spans="41:43" x14ac:dyDescent="0.3">
      <c r="AO78856" s="9"/>
      <c r="AP78856" s="9"/>
      <c r="AQ78856" s="9"/>
    </row>
    <row r="78857" spans="41:43" x14ac:dyDescent="0.3">
      <c r="AO78857" s="9"/>
      <c r="AP78857" s="9"/>
      <c r="AQ78857" s="9"/>
    </row>
    <row r="78858" spans="41:43" x14ac:dyDescent="0.3">
      <c r="AO78858" s="9"/>
      <c r="AP78858" s="9"/>
      <c r="AQ78858" s="9"/>
    </row>
    <row r="78859" spans="41:43" x14ac:dyDescent="0.3">
      <c r="AO78859" s="9"/>
      <c r="AP78859" s="9"/>
      <c r="AQ78859" s="9"/>
    </row>
    <row r="78860" spans="41:43" x14ac:dyDescent="0.3">
      <c r="AO78860" s="9"/>
      <c r="AP78860" s="9"/>
      <c r="AQ78860" s="9"/>
    </row>
    <row r="78861" spans="41:43" x14ac:dyDescent="0.3">
      <c r="AO78861" s="9"/>
      <c r="AP78861" s="9"/>
      <c r="AQ78861" s="9"/>
    </row>
    <row r="78862" spans="41:43" x14ac:dyDescent="0.3">
      <c r="AO78862" s="9"/>
      <c r="AP78862" s="9"/>
      <c r="AQ78862" s="9"/>
    </row>
    <row r="78863" spans="41:43" x14ac:dyDescent="0.3">
      <c r="AO78863" s="9"/>
      <c r="AP78863" s="9"/>
      <c r="AQ78863" s="9"/>
    </row>
    <row r="78864" spans="41:43" x14ac:dyDescent="0.3">
      <c r="AO78864" s="9"/>
      <c r="AP78864" s="9"/>
      <c r="AQ78864" s="9"/>
    </row>
    <row r="78865" spans="41:43" x14ac:dyDescent="0.3">
      <c r="AO78865" s="9"/>
      <c r="AP78865" s="9"/>
      <c r="AQ78865" s="9"/>
    </row>
    <row r="78866" spans="41:43" x14ac:dyDescent="0.3">
      <c r="AO78866" s="9"/>
      <c r="AP78866" s="9"/>
      <c r="AQ78866" s="9"/>
    </row>
    <row r="78867" spans="41:43" x14ac:dyDescent="0.3">
      <c r="AO78867" s="9"/>
      <c r="AP78867" s="9"/>
      <c r="AQ78867" s="9"/>
    </row>
    <row r="78868" spans="41:43" x14ac:dyDescent="0.3">
      <c r="AO78868" s="9"/>
      <c r="AP78868" s="9"/>
      <c r="AQ78868" s="9"/>
    </row>
    <row r="78869" spans="41:43" x14ac:dyDescent="0.3">
      <c r="AO78869" s="9"/>
      <c r="AP78869" s="9"/>
      <c r="AQ78869" s="9"/>
    </row>
    <row r="78870" spans="41:43" x14ac:dyDescent="0.3">
      <c r="AO78870" s="9"/>
      <c r="AP78870" s="9"/>
      <c r="AQ78870" s="9"/>
    </row>
    <row r="78871" spans="41:43" x14ac:dyDescent="0.3">
      <c r="AO78871" s="9"/>
      <c r="AP78871" s="9"/>
      <c r="AQ78871" s="9"/>
    </row>
    <row r="78872" spans="41:43" x14ac:dyDescent="0.3">
      <c r="AO78872" s="9"/>
      <c r="AP78872" s="9"/>
      <c r="AQ78872" s="9"/>
    </row>
    <row r="78873" spans="41:43" x14ac:dyDescent="0.3">
      <c r="AO78873" s="9"/>
      <c r="AP78873" s="9"/>
      <c r="AQ78873" s="9"/>
    </row>
    <row r="78874" spans="41:43" x14ac:dyDescent="0.3">
      <c r="AO78874" s="9"/>
      <c r="AP78874" s="9"/>
      <c r="AQ78874" s="9"/>
    </row>
    <row r="78875" spans="41:43" x14ac:dyDescent="0.3">
      <c r="AO78875" s="9"/>
      <c r="AP78875" s="9"/>
      <c r="AQ78875" s="9"/>
    </row>
    <row r="78876" spans="41:43" x14ac:dyDescent="0.3">
      <c r="AO78876" s="9"/>
      <c r="AP78876" s="9"/>
      <c r="AQ78876" s="9"/>
    </row>
    <row r="78877" spans="41:43" x14ac:dyDescent="0.3">
      <c r="AO78877" s="9"/>
      <c r="AP78877" s="9"/>
      <c r="AQ78877" s="9"/>
    </row>
    <row r="78878" spans="41:43" x14ac:dyDescent="0.3">
      <c r="AO78878" s="9"/>
      <c r="AP78878" s="9"/>
      <c r="AQ78878" s="9"/>
    </row>
    <row r="78879" spans="41:43" x14ac:dyDescent="0.3">
      <c r="AO78879" s="9"/>
      <c r="AP78879" s="9"/>
      <c r="AQ78879" s="9"/>
    </row>
    <row r="78880" spans="41:43" x14ac:dyDescent="0.3">
      <c r="AO78880" s="9"/>
      <c r="AP78880" s="9"/>
      <c r="AQ78880" s="9"/>
    </row>
    <row r="78881" spans="41:43" x14ac:dyDescent="0.3">
      <c r="AO78881" s="9"/>
      <c r="AP78881" s="9"/>
      <c r="AQ78881" s="9"/>
    </row>
    <row r="78882" spans="41:43" x14ac:dyDescent="0.3">
      <c r="AO78882" s="9"/>
      <c r="AP78882" s="9"/>
      <c r="AQ78882" s="9"/>
    </row>
    <row r="78883" spans="41:43" x14ac:dyDescent="0.3">
      <c r="AO78883" s="9"/>
      <c r="AP78883" s="9"/>
      <c r="AQ78883" s="9"/>
    </row>
    <row r="78884" spans="41:43" x14ac:dyDescent="0.3">
      <c r="AO78884" s="9"/>
      <c r="AP78884" s="9"/>
      <c r="AQ78884" s="9"/>
    </row>
    <row r="78885" spans="41:43" x14ac:dyDescent="0.3">
      <c r="AO78885" s="9"/>
      <c r="AP78885" s="9"/>
      <c r="AQ78885" s="9"/>
    </row>
    <row r="78886" spans="41:43" x14ac:dyDescent="0.3">
      <c r="AO78886" s="9"/>
      <c r="AP78886" s="9"/>
      <c r="AQ78886" s="9"/>
    </row>
    <row r="78887" spans="41:43" x14ac:dyDescent="0.3">
      <c r="AO78887" s="9"/>
      <c r="AP78887" s="9"/>
      <c r="AQ78887" s="9"/>
    </row>
    <row r="78888" spans="41:43" x14ac:dyDescent="0.3">
      <c r="AO78888" s="9"/>
      <c r="AP78888" s="9"/>
      <c r="AQ78888" s="9"/>
    </row>
    <row r="78889" spans="41:43" x14ac:dyDescent="0.3">
      <c r="AO78889" s="9"/>
      <c r="AP78889" s="9"/>
      <c r="AQ78889" s="9"/>
    </row>
    <row r="78890" spans="41:43" x14ac:dyDescent="0.3">
      <c r="AO78890" s="9"/>
      <c r="AP78890" s="9"/>
      <c r="AQ78890" s="9"/>
    </row>
    <row r="78891" spans="41:43" x14ac:dyDescent="0.3">
      <c r="AO78891" s="9"/>
      <c r="AP78891" s="9"/>
      <c r="AQ78891" s="9"/>
    </row>
    <row r="78892" spans="41:43" x14ac:dyDescent="0.3">
      <c r="AO78892" s="9"/>
      <c r="AP78892" s="9"/>
      <c r="AQ78892" s="9"/>
    </row>
    <row r="78893" spans="41:43" x14ac:dyDescent="0.3">
      <c r="AO78893" s="9"/>
      <c r="AP78893" s="9"/>
      <c r="AQ78893" s="9"/>
    </row>
    <row r="78894" spans="41:43" x14ac:dyDescent="0.3">
      <c r="AO78894" s="9"/>
      <c r="AP78894" s="9"/>
      <c r="AQ78894" s="9"/>
    </row>
    <row r="78895" spans="41:43" x14ac:dyDescent="0.3">
      <c r="AO78895" s="9"/>
      <c r="AP78895" s="9"/>
      <c r="AQ78895" s="9"/>
    </row>
    <row r="78896" spans="41:43" x14ac:dyDescent="0.3">
      <c r="AO78896" s="9"/>
      <c r="AP78896" s="9"/>
      <c r="AQ78896" s="9"/>
    </row>
    <row r="78897" spans="41:43" x14ac:dyDescent="0.3">
      <c r="AO78897" s="9"/>
      <c r="AP78897" s="9"/>
      <c r="AQ78897" s="9"/>
    </row>
    <row r="78898" spans="41:43" x14ac:dyDescent="0.3">
      <c r="AO78898" s="9"/>
      <c r="AP78898" s="9"/>
      <c r="AQ78898" s="9"/>
    </row>
    <row r="78899" spans="41:43" x14ac:dyDescent="0.3">
      <c r="AO78899" s="9"/>
      <c r="AP78899" s="9"/>
      <c r="AQ78899" s="9"/>
    </row>
    <row r="78900" spans="41:43" x14ac:dyDescent="0.3">
      <c r="AO78900" s="9"/>
      <c r="AP78900" s="9"/>
      <c r="AQ78900" s="9"/>
    </row>
    <row r="78901" spans="41:43" x14ac:dyDescent="0.3">
      <c r="AO78901" s="9"/>
      <c r="AP78901" s="9"/>
      <c r="AQ78901" s="9"/>
    </row>
    <row r="78902" spans="41:43" x14ac:dyDescent="0.3">
      <c r="AO78902" s="9"/>
      <c r="AP78902" s="9"/>
      <c r="AQ78902" s="9"/>
    </row>
    <row r="78903" spans="41:43" x14ac:dyDescent="0.3">
      <c r="AO78903" s="9"/>
      <c r="AP78903" s="9"/>
      <c r="AQ78903" s="9"/>
    </row>
    <row r="78904" spans="41:43" x14ac:dyDescent="0.3">
      <c r="AO78904" s="9"/>
      <c r="AP78904" s="9"/>
      <c r="AQ78904" s="9"/>
    </row>
    <row r="78905" spans="41:43" x14ac:dyDescent="0.3">
      <c r="AO78905" s="9"/>
      <c r="AP78905" s="9"/>
      <c r="AQ78905" s="9"/>
    </row>
    <row r="78906" spans="41:43" x14ac:dyDescent="0.3">
      <c r="AO78906" s="9"/>
      <c r="AP78906" s="9"/>
      <c r="AQ78906" s="9"/>
    </row>
    <row r="78907" spans="41:43" x14ac:dyDescent="0.3">
      <c r="AO78907" s="9"/>
      <c r="AP78907" s="9"/>
      <c r="AQ78907" s="9"/>
    </row>
    <row r="78908" spans="41:43" x14ac:dyDescent="0.3">
      <c r="AO78908" s="9"/>
      <c r="AP78908" s="9"/>
      <c r="AQ78908" s="9"/>
    </row>
    <row r="78909" spans="41:43" x14ac:dyDescent="0.3">
      <c r="AO78909" s="9"/>
      <c r="AP78909" s="9"/>
      <c r="AQ78909" s="9"/>
    </row>
    <row r="78910" spans="41:43" x14ac:dyDescent="0.3">
      <c r="AO78910" s="9"/>
      <c r="AP78910" s="9"/>
      <c r="AQ78910" s="9"/>
    </row>
    <row r="78911" spans="41:43" x14ac:dyDescent="0.3">
      <c r="AO78911" s="9"/>
      <c r="AP78911" s="9"/>
      <c r="AQ78911" s="9"/>
    </row>
    <row r="78912" spans="41:43" x14ac:dyDescent="0.3">
      <c r="AO78912" s="9"/>
      <c r="AP78912" s="9"/>
      <c r="AQ78912" s="9"/>
    </row>
    <row r="78913" spans="41:43" x14ac:dyDescent="0.3">
      <c r="AO78913" s="9"/>
      <c r="AP78913" s="9"/>
      <c r="AQ78913" s="9"/>
    </row>
    <row r="78914" spans="41:43" x14ac:dyDescent="0.3">
      <c r="AO78914" s="9"/>
      <c r="AP78914" s="9"/>
      <c r="AQ78914" s="9"/>
    </row>
    <row r="78915" spans="41:43" x14ac:dyDescent="0.3">
      <c r="AO78915" s="9"/>
      <c r="AP78915" s="9"/>
      <c r="AQ78915" s="9"/>
    </row>
    <row r="78916" spans="41:43" x14ac:dyDescent="0.3">
      <c r="AO78916" s="9"/>
      <c r="AP78916" s="9"/>
      <c r="AQ78916" s="9"/>
    </row>
    <row r="78917" spans="41:43" x14ac:dyDescent="0.3">
      <c r="AO78917" s="9"/>
      <c r="AP78917" s="9"/>
      <c r="AQ78917" s="9"/>
    </row>
    <row r="78918" spans="41:43" x14ac:dyDescent="0.3">
      <c r="AO78918" s="9"/>
      <c r="AP78918" s="9"/>
      <c r="AQ78918" s="9"/>
    </row>
    <row r="78919" spans="41:43" x14ac:dyDescent="0.3">
      <c r="AO78919" s="9"/>
      <c r="AP78919" s="9"/>
      <c r="AQ78919" s="9"/>
    </row>
    <row r="78920" spans="41:43" x14ac:dyDescent="0.3">
      <c r="AO78920" s="9"/>
      <c r="AP78920" s="9"/>
      <c r="AQ78920" s="9"/>
    </row>
    <row r="78921" spans="41:43" x14ac:dyDescent="0.3">
      <c r="AO78921" s="9"/>
      <c r="AP78921" s="9"/>
      <c r="AQ78921" s="9"/>
    </row>
    <row r="78922" spans="41:43" x14ac:dyDescent="0.3">
      <c r="AO78922" s="9"/>
      <c r="AP78922" s="9"/>
      <c r="AQ78922" s="9"/>
    </row>
    <row r="78923" spans="41:43" x14ac:dyDescent="0.3">
      <c r="AO78923" s="9"/>
      <c r="AP78923" s="9"/>
      <c r="AQ78923" s="9"/>
    </row>
    <row r="78924" spans="41:43" x14ac:dyDescent="0.3">
      <c r="AO78924" s="9"/>
      <c r="AP78924" s="9"/>
      <c r="AQ78924" s="9"/>
    </row>
    <row r="78925" spans="41:43" x14ac:dyDescent="0.3">
      <c r="AO78925" s="9"/>
      <c r="AP78925" s="9"/>
      <c r="AQ78925" s="9"/>
    </row>
    <row r="78926" spans="41:43" x14ac:dyDescent="0.3">
      <c r="AO78926" s="9"/>
      <c r="AP78926" s="9"/>
      <c r="AQ78926" s="9"/>
    </row>
    <row r="78927" spans="41:43" x14ac:dyDescent="0.3">
      <c r="AO78927" s="9"/>
      <c r="AP78927" s="9"/>
      <c r="AQ78927" s="9"/>
    </row>
    <row r="78928" spans="41:43" x14ac:dyDescent="0.3">
      <c r="AO78928" s="9"/>
      <c r="AP78928" s="9"/>
      <c r="AQ78928" s="9"/>
    </row>
    <row r="78929" spans="41:43" x14ac:dyDescent="0.3">
      <c r="AO78929" s="9"/>
      <c r="AP78929" s="9"/>
      <c r="AQ78929" s="9"/>
    </row>
    <row r="78930" spans="41:43" x14ac:dyDescent="0.3">
      <c r="AO78930" s="9"/>
      <c r="AP78930" s="9"/>
      <c r="AQ78930" s="9"/>
    </row>
    <row r="78931" spans="41:43" x14ac:dyDescent="0.3">
      <c r="AO78931" s="9"/>
      <c r="AP78931" s="9"/>
      <c r="AQ78931" s="9"/>
    </row>
    <row r="78932" spans="41:43" x14ac:dyDescent="0.3">
      <c r="AO78932" s="9"/>
      <c r="AP78932" s="9"/>
      <c r="AQ78932" s="9"/>
    </row>
    <row r="78933" spans="41:43" x14ac:dyDescent="0.3">
      <c r="AO78933" s="9"/>
      <c r="AP78933" s="9"/>
      <c r="AQ78933" s="9"/>
    </row>
    <row r="78934" spans="41:43" x14ac:dyDescent="0.3">
      <c r="AO78934" s="9"/>
      <c r="AP78934" s="9"/>
      <c r="AQ78934" s="9"/>
    </row>
    <row r="78935" spans="41:43" x14ac:dyDescent="0.3">
      <c r="AO78935" s="9"/>
      <c r="AP78935" s="9"/>
      <c r="AQ78935" s="9"/>
    </row>
    <row r="78936" spans="41:43" x14ac:dyDescent="0.3">
      <c r="AO78936" s="9"/>
      <c r="AP78936" s="9"/>
      <c r="AQ78936" s="9"/>
    </row>
    <row r="78937" spans="41:43" x14ac:dyDescent="0.3">
      <c r="AO78937" s="9"/>
      <c r="AP78937" s="9"/>
      <c r="AQ78937" s="9"/>
    </row>
    <row r="78938" spans="41:43" x14ac:dyDescent="0.3">
      <c r="AO78938" s="9"/>
      <c r="AP78938" s="9"/>
      <c r="AQ78938" s="9"/>
    </row>
    <row r="78939" spans="41:43" x14ac:dyDescent="0.3">
      <c r="AO78939" s="9"/>
      <c r="AP78939" s="9"/>
      <c r="AQ78939" s="9"/>
    </row>
    <row r="78940" spans="41:43" x14ac:dyDescent="0.3">
      <c r="AO78940" s="9"/>
      <c r="AP78940" s="9"/>
      <c r="AQ78940" s="9"/>
    </row>
    <row r="78941" spans="41:43" x14ac:dyDescent="0.3">
      <c r="AO78941" s="9"/>
      <c r="AP78941" s="9"/>
      <c r="AQ78941" s="9"/>
    </row>
    <row r="78942" spans="41:43" x14ac:dyDescent="0.3">
      <c r="AO78942" s="9"/>
      <c r="AP78942" s="9"/>
      <c r="AQ78942" s="9"/>
    </row>
    <row r="78943" spans="41:43" x14ac:dyDescent="0.3">
      <c r="AO78943" s="9"/>
      <c r="AP78943" s="9"/>
      <c r="AQ78943" s="9"/>
    </row>
    <row r="78944" spans="41:43" x14ac:dyDescent="0.3">
      <c r="AO78944" s="9"/>
      <c r="AP78944" s="9"/>
      <c r="AQ78944" s="9"/>
    </row>
    <row r="78945" spans="41:43" x14ac:dyDescent="0.3">
      <c r="AO78945" s="9"/>
      <c r="AP78945" s="9"/>
      <c r="AQ78945" s="9"/>
    </row>
    <row r="78946" spans="41:43" x14ac:dyDescent="0.3">
      <c r="AO78946" s="9"/>
      <c r="AP78946" s="9"/>
      <c r="AQ78946" s="9"/>
    </row>
    <row r="78947" spans="41:43" x14ac:dyDescent="0.3">
      <c r="AO78947" s="9"/>
      <c r="AP78947" s="9"/>
      <c r="AQ78947" s="9"/>
    </row>
    <row r="78948" spans="41:43" x14ac:dyDescent="0.3">
      <c r="AO78948" s="9"/>
      <c r="AP78948" s="9"/>
      <c r="AQ78948" s="9"/>
    </row>
    <row r="78949" spans="41:43" x14ac:dyDescent="0.3">
      <c r="AO78949" s="9"/>
      <c r="AP78949" s="9"/>
      <c r="AQ78949" s="9"/>
    </row>
    <row r="78950" spans="41:43" x14ac:dyDescent="0.3">
      <c r="AO78950" s="9"/>
      <c r="AP78950" s="9"/>
      <c r="AQ78950" s="9"/>
    </row>
    <row r="78951" spans="41:43" x14ac:dyDescent="0.3">
      <c r="AO78951" s="9"/>
      <c r="AP78951" s="9"/>
      <c r="AQ78951" s="9"/>
    </row>
    <row r="78952" spans="41:43" x14ac:dyDescent="0.3">
      <c r="AO78952" s="9"/>
      <c r="AP78952" s="9"/>
      <c r="AQ78952" s="9"/>
    </row>
    <row r="78953" spans="41:43" x14ac:dyDescent="0.3">
      <c r="AO78953" s="9"/>
      <c r="AP78953" s="9"/>
      <c r="AQ78953" s="9"/>
    </row>
    <row r="78954" spans="41:43" x14ac:dyDescent="0.3">
      <c r="AO78954" s="9"/>
      <c r="AP78954" s="9"/>
      <c r="AQ78954" s="9"/>
    </row>
    <row r="78955" spans="41:43" x14ac:dyDescent="0.3">
      <c r="AO78955" s="9"/>
      <c r="AP78955" s="9"/>
      <c r="AQ78955" s="9"/>
    </row>
    <row r="78956" spans="41:43" x14ac:dyDescent="0.3">
      <c r="AO78956" s="9"/>
      <c r="AP78956" s="9"/>
      <c r="AQ78956" s="9"/>
    </row>
    <row r="78957" spans="41:43" x14ac:dyDescent="0.3">
      <c r="AO78957" s="9"/>
      <c r="AP78957" s="9"/>
      <c r="AQ78957" s="9"/>
    </row>
    <row r="78958" spans="41:43" x14ac:dyDescent="0.3">
      <c r="AO78958" s="9"/>
      <c r="AP78958" s="9"/>
      <c r="AQ78958" s="9"/>
    </row>
    <row r="78959" spans="41:43" x14ac:dyDescent="0.3">
      <c r="AO78959" s="9"/>
      <c r="AP78959" s="9"/>
      <c r="AQ78959" s="9"/>
    </row>
    <row r="78960" spans="41:43" x14ac:dyDescent="0.3">
      <c r="AO78960" s="9"/>
      <c r="AP78960" s="9"/>
      <c r="AQ78960" s="9"/>
    </row>
    <row r="78961" spans="41:43" x14ac:dyDescent="0.3">
      <c r="AO78961" s="9"/>
      <c r="AP78961" s="9"/>
      <c r="AQ78961" s="9"/>
    </row>
    <row r="78962" spans="41:43" x14ac:dyDescent="0.3">
      <c r="AO78962" s="9"/>
      <c r="AP78962" s="9"/>
      <c r="AQ78962" s="9"/>
    </row>
    <row r="78963" spans="41:43" x14ac:dyDescent="0.3">
      <c r="AO78963" s="9"/>
      <c r="AP78963" s="9"/>
      <c r="AQ78963" s="9"/>
    </row>
    <row r="78964" spans="41:43" x14ac:dyDescent="0.3">
      <c r="AO78964" s="9"/>
      <c r="AP78964" s="9"/>
      <c r="AQ78964" s="9"/>
    </row>
    <row r="78965" spans="41:43" x14ac:dyDescent="0.3">
      <c r="AO78965" s="9"/>
      <c r="AP78965" s="9"/>
      <c r="AQ78965" s="9"/>
    </row>
    <row r="78966" spans="41:43" x14ac:dyDescent="0.3">
      <c r="AO78966" s="9"/>
      <c r="AP78966" s="9"/>
      <c r="AQ78966" s="9"/>
    </row>
    <row r="78967" spans="41:43" x14ac:dyDescent="0.3">
      <c r="AO78967" s="9"/>
      <c r="AP78967" s="9"/>
      <c r="AQ78967" s="9"/>
    </row>
    <row r="78968" spans="41:43" x14ac:dyDescent="0.3">
      <c r="AO78968" s="9"/>
      <c r="AP78968" s="9"/>
      <c r="AQ78968" s="9"/>
    </row>
    <row r="78969" spans="41:43" x14ac:dyDescent="0.3">
      <c r="AO78969" s="9"/>
      <c r="AP78969" s="9"/>
      <c r="AQ78969" s="9"/>
    </row>
    <row r="78970" spans="41:43" x14ac:dyDescent="0.3">
      <c r="AO78970" s="9"/>
      <c r="AP78970" s="9"/>
      <c r="AQ78970" s="9"/>
    </row>
    <row r="78971" spans="41:43" x14ac:dyDescent="0.3">
      <c r="AO78971" s="9"/>
      <c r="AP78971" s="9"/>
      <c r="AQ78971" s="9"/>
    </row>
    <row r="78972" spans="41:43" x14ac:dyDescent="0.3">
      <c r="AO78972" s="9"/>
      <c r="AP78972" s="9"/>
      <c r="AQ78972" s="9"/>
    </row>
    <row r="78973" spans="41:43" x14ac:dyDescent="0.3">
      <c r="AO78973" s="9"/>
      <c r="AP78973" s="9"/>
      <c r="AQ78973" s="9"/>
    </row>
    <row r="78974" spans="41:43" x14ac:dyDescent="0.3">
      <c r="AO78974" s="9"/>
      <c r="AP78974" s="9"/>
      <c r="AQ78974" s="9"/>
    </row>
    <row r="78975" spans="41:43" x14ac:dyDescent="0.3">
      <c r="AO78975" s="9"/>
      <c r="AP78975" s="9"/>
      <c r="AQ78975" s="9"/>
    </row>
    <row r="78976" spans="41:43" x14ac:dyDescent="0.3">
      <c r="AO78976" s="9"/>
      <c r="AP78976" s="9"/>
      <c r="AQ78976" s="9"/>
    </row>
    <row r="78977" spans="41:43" x14ac:dyDescent="0.3">
      <c r="AO78977" s="9"/>
      <c r="AP78977" s="9"/>
      <c r="AQ78977" s="9"/>
    </row>
    <row r="78978" spans="41:43" x14ac:dyDescent="0.3">
      <c r="AO78978" s="9"/>
      <c r="AP78978" s="9"/>
      <c r="AQ78978" s="9"/>
    </row>
    <row r="78979" spans="41:43" x14ac:dyDescent="0.3">
      <c r="AO78979" s="9"/>
      <c r="AP78979" s="9"/>
      <c r="AQ78979" s="9"/>
    </row>
    <row r="78980" spans="41:43" x14ac:dyDescent="0.3">
      <c r="AO78980" s="9"/>
      <c r="AP78980" s="9"/>
      <c r="AQ78980" s="9"/>
    </row>
    <row r="78981" spans="41:43" x14ac:dyDescent="0.3">
      <c r="AO78981" s="9"/>
      <c r="AP78981" s="9"/>
      <c r="AQ78981" s="9"/>
    </row>
    <row r="78982" spans="41:43" x14ac:dyDescent="0.3">
      <c r="AO78982" s="9"/>
      <c r="AP78982" s="9"/>
      <c r="AQ78982" s="9"/>
    </row>
    <row r="78983" spans="41:43" x14ac:dyDescent="0.3">
      <c r="AO78983" s="9"/>
      <c r="AP78983" s="9"/>
      <c r="AQ78983" s="9"/>
    </row>
    <row r="78984" spans="41:43" x14ac:dyDescent="0.3">
      <c r="AO78984" s="9"/>
      <c r="AP78984" s="9"/>
      <c r="AQ78984" s="9"/>
    </row>
    <row r="78985" spans="41:43" x14ac:dyDescent="0.3">
      <c r="AO78985" s="9"/>
      <c r="AP78985" s="9"/>
      <c r="AQ78985" s="9"/>
    </row>
    <row r="78986" spans="41:43" x14ac:dyDescent="0.3">
      <c r="AO78986" s="9"/>
      <c r="AP78986" s="9"/>
      <c r="AQ78986" s="9"/>
    </row>
    <row r="78987" spans="41:43" x14ac:dyDescent="0.3">
      <c r="AO78987" s="9"/>
      <c r="AP78987" s="9"/>
      <c r="AQ78987" s="9"/>
    </row>
    <row r="78988" spans="41:43" x14ac:dyDescent="0.3">
      <c r="AO78988" s="9"/>
      <c r="AP78988" s="9"/>
      <c r="AQ78988" s="9"/>
    </row>
    <row r="78989" spans="41:43" x14ac:dyDescent="0.3">
      <c r="AO78989" s="9"/>
      <c r="AP78989" s="9"/>
      <c r="AQ78989" s="9"/>
    </row>
    <row r="78990" spans="41:43" x14ac:dyDescent="0.3">
      <c r="AO78990" s="9"/>
      <c r="AP78990" s="9"/>
      <c r="AQ78990" s="9"/>
    </row>
    <row r="78991" spans="41:43" x14ac:dyDescent="0.3">
      <c r="AO78991" s="9"/>
      <c r="AP78991" s="9"/>
      <c r="AQ78991" s="9"/>
    </row>
    <row r="78992" spans="41:43" x14ac:dyDescent="0.3">
      <c r="AO78992" s="9"/>
      <c r="AP78992" s="9"/>
      <c r="AQ78992" s="9"/>
    </row>
    <row r="78993" spans="41:43" x14ac:dyDescent="0.3">
      <c r="AO78993" s="9"/>
      <c r="AP78993" s="9"/>
      <c r="AQ78993" s="9"/>
    </row>
    <row r="78994" spans="41:43" x14ac:dyDescent="0.3">
      <c r="AO78994" s="9"/>
      <c r="AP78994" s="9"/>
      <c r="AQ78994" s="9"/>
    </row>
    <row r="78995" spans="41:43" x14ac:dyDescent="0.3">
      <c r="AO78995" s="9"/>
      <c r="AP78995" s="9"/>
      <c r="AQ78995" s="9"/>
    </row>
    <row r="78996" spans="41:43" x14ac:dyDescent="0.3">
      <c r="AO78996" s="9"/>
      <c r="AP78996" s="9"/>
      <c r="AQ78996" s="9"/>
    </row>
    <row r="78997" spans="41:43" x14ac:dyDescent="0.3">
      <c r="AO78997" s="9"/>
      <c r="AP78997" s="9"/>
      <c r="AQ78997" s="9"/>
    </row>
    <row r="78998" spans="41:43" x14ac:dyDescent="0.3">
      <c r="AO78998" s="9"/>
      <c r="AP78998" s="9"/>
      <c r="AQ78998" s="9"/>
    </row>
    <row r="78999" spans="41:43" x14ac:dyDescent="0.3">
      <c r="AO78999" s="9"/>
      <c r="AP78999" s="9"/>
      <c r="AQ78999" s="9"/>
    </row>
    <row r="79000" spans="41:43" x14ac:dyDescent="0.3">
      <c r="AO79000" s="9"/>
      <c r="AP79000" s="9"/>
      <c r="AQ79000" s="9"/>
    </row>
    <row r="79001" spans="41:43" x14ac:dyDescent="0.3">
      <c r="AO79001" s="9"/>
      <c r="AP79001" s="9"/>
      <c r="AQ79001" s="9"/>
    </row>
    <row r="79002" spans="41:43" x14ac:dyDescent="0.3">
      <c r="AO79002" s="9"/>
      <c r="AP79002" s="9"/>
      <c r="AQ79002" s="9"/>
    </row>
    <row r="79003" spans="41:43" x14ac:dyDescent="0.3">
      <c r="AO79003" s="9"/>
      <c r="AP79003" s="9"/>
      <c r="AQ79003" s="9"/>
    </row>
    <row r="79004" spans="41:43" x14ac:dyDescent="0.3">
      <c r="AO79004" s="9"/>
      <c r="AP79004" s="9"/>
      <c r="AQ79004" s="9"/>
    </row>
    <row r="79005" spans="41:43" x14ac:dyDescent="0.3">
      <c r="AO79005" s="9"/>
      <c r="AP79005" s="9"/>
      <c r="AQ79005" s="9"/>
    </row>
    <row r="79006" spans="41:43" x14ac:dyDescent="0.3">
      <c r="AO79006" s="9"/>
      <c r="AP79006" s="9"/>
      <c r="AQ79006" s="9"/>
    </row>
    <row r="79007" spans="41:43" x14ac:dyDescent="0.3">
      <c r="AO79007" s="9"/>
      <c r="AP79007" s="9"/>
      <c r="AQ79007" s="9"/>
    </row>
    <row r="79008" spans="41:43" x14ac:dyDescent="0.3">
      <c r="AO79008" s="9"/>
      <c r="AP79008" s="9"/>
      <c r="AQ79008" s="9"/>
    </row>
    <row r="79009" spans="41:43" x14ac:dyDescent="0.3">
      <c r="AO79009" s="9"/>
      <c r="AP79009" s="9"/>
      <c r="AQ79009" s="9"/>
    </row>
    <row r="79010" spans="41:43" x14ac:dyDescent="0.3">
      <c r="AO79010" s="9"/>
      <c r="AP79010" s="9"/>
      <c r="AQ79010" s="9"/>
    </row>
    <row r="79011" spans="41:43" x14ac:dyDescent="0.3">
      <c r="AO79011" s="9"/>
      <c r="AP79011" s="9"/>
      <c r="AQ79011" s="9"/>
    </row>
    <row r="79012" spans="41:43" x14ac:dyDescent="0.3">
      <c r="AO79012" s="9"/>
      <c r="AP79012" s="9"/>
      <c r="AQ79012" s="9"/>
    </row>
    <row r="79013" spans="41:43" x14ac:dyDescent="0.3">
      <c r="AO79013" s="9"/>
      <c r="AP79013" s="9"/>
      <c r="AQ79013" s="9"/>
    </row>
    <row r="79014" spans="41:43" x14ac:dyDescent="0.3">
      <c r="AO79014" s="9"/>
      <c r="AP79014" s="9"/>
      <c r="AQ79014" s="9"/>
    </row>
    <row r="79015" spans="41:43" x14ac:dyDescent="0.3">
      <c r="AO79015" s="9"/>
      <c r="AP79015" s="9"/>
      <c r="AQ79015" s="9"/>
    </row>
    <row r="79016" spans="41:43" x14ac:dyDescent="0.3">
      <c r="AO79016" s="9"/>
      <c r="AP79016" s="9"/>
      <c r="AQ79016" s="9"/>
    </row>
    <row r="79017" spans="41:43" x14ac:dyDescent="0.3">
      <c r="AO79017" s="9"/>
      <c r="AP79017" s="9"/>
      <c r="AQ79017" s="9"/>
    </row>
    <row r="79018" spans="41:43" x14ac:dyDescent="0.3">
      <c r="AO79018" s="9"/>
      <c r="AP79018" s="9"/>
      <c r="AQ79018" s="9"/>
    </row>
    <row r="79019" spans="41:43" x14ac:dyDescent="0.3">
      <c r="AO79019" s="9"/>
      <c r="AP79019" s="9"/>
      <c r="AQ79019" s="9"/>
    </row>
    <row r="79020" spans="41:43" x14ac:dyDescent="0.3">
      <c r="AO79020" s="9"/>
      <c r="AP79020" s="9"/>
      <c r="AQ79020" s="9"/>
    </row>
    <row r="79021" spans="41:43" x14ac:dyDescent="0.3">
      <c r="AO79021" s="9"/>
      <c r="AP79021" s="9"/>
      <c r="AQ79021" s="9"/>
    </row>
    <row r="79022" spans="41:43" x14ac:dyDescent="0.3">
      <c r="AO79022" s="9"/>
      <c r="AP79022" s="9"/>
      <c r="AQ79022" s="9"/>
    </row>
    <row r="79023" spans="41:43" x14ac:dyDescent="0.3">
      <c r="AO79023" s="9"/>
      <c r="AP79023" s="9"/>
      <c r="AQ79023" s="9"/>
    </row>
    <row r="79024" spans="41:43" x14ac:dyDescent="0.3">
      <c r="AO79024" s="9"/>
      <c r="AP79024" s="9"/>
      <c r="AQ79024" s="9"/>
    </row>
    <row r="79025" spans="41:43" x14ac:dyDescent="0.3">
      <c r="AO79025" s="9"/>
      <c r="AP79025" s="9"/>
      <c r="AQ79025" s="9"/>
    </row>
    <row r="79026" spans="41:43" x14ac:dyDescent="0.3">
      <c r="AO79026" s="9"/>
      <c r="AP79026" s="9"/>
      <c r="AQ79026" s="9"/>
    </row>
    <row r="79027" spans="41:43" x14ac:dyDescent="0.3">
      <c r="AO79027" s="9"/>
      <c r="AP79027" s="9"/>
      <c r="AQ79027" s="9"/>
    </row>
    <row r="79028" spans="41:43" x14ac:dyDescent="0.3">
      <c r="AO79028" s="9"/>
      <c r="AP79028" s="9"/>
      <c r="AQ79028" s="9"/>
    </row>
    <row r="79029" spans="41:43" x14ac:dyDescent="0.3">
      <c r="AO79029" s="9"/>
      <c r="AP79029" s="9"/>
      <c r="AQ79029" s="9"/>
    </row>
    <row r="79030" spans="41:43" x14ac:dyDescent="0.3">
      <c r="AO79030" s="9"/>
      <c r="AP79030" s="9"/>
      <c r="AQ79030" s="9"/>
    </row>
    <row r="79031" spans="41:43" x14ac:dyDescent="0.3">
      <c r="AO79031" s="9"/>
      <c r="AP79031" s="9"/>
      <c r="AQ79031" s="9"/>
    </row>
    <row r="79032" spans="41:43" x14ac:dyDescent="0.3">
      <c r="AO79032" s="9"/>
      <c r="AP79032" s="9"/>
      <c r="AQ79032" s="9"/>
    </row>
    <row r="79033" spans="41:43" x14ac:dyDescent="0.3">
      <c r="AO79033" s="9"/>
      <c r="AP79033" s="9"/>
      <c r="AQ79033" s="9"/>
    </row>
    <row r="79034" spans="41:43" x14ac:dyDescent="0.3">
      <c r="AO79034" s="9"/>
      <c r="AP79034" s="9"/>
      <c r="AQ79034" s="9"/>
    </row>
    <row r="79035" spans="41:43" x14ac:dyDescent="0.3">
      <c r="AO79035" s="9"/>
      <c r="AP79035" s="9"/>
      <c r="AQ79035" s="9"/>
    </row>
    <row r="79036" spans="41:43" x14ac:dyDescent="0.3">
      <c r="AO79036" s="9"/>
      <c r="AP79036" s="9"/>
      <c r="AQ79036" s="9"/>
    </row>
    <row r="79037" spans="41:43" x14ac:dyDescent="0.3">
      <c r="AO79037" s="9"/>
      <c r="AP79037" s="9"/>
      <c r="AQ79037" s="9"/>
    </row>
    <row r="79038" spans="41:43" x14ac:dyDescent="0.3">
      <c r="AO79038" s="9"/>
      <c r="AP79038" s="9"/>
      <c r="AQ79038" s="9"/>
    </row>
    <row r="79039" spans="41:43" x14ac:dyDescent="0.3">
      <c r="AO79039" s="9"/>
      <c r="AP79039" s="9"/>
      <c r="AQ79039" s="9"/>
    </row>
    <row r="79040" spans="41:43" x14ac:dyDescent="0.3">
      <c r="AO79040" s="9"/>
      <c r="AP79040" s="9"/>
      <c r="AQ79040" s="9"/>
    </row>
    <row r="79041" spans="41:43" x14ac:dyDescent="0.3">
      <c r="AO79041" s="9"/>
      <c r="AP79041" s="9"/>
      <c r="AQ79041" s="9"/>
    </row>
    <row r="79042" spans="41:43" x14ac:dyDescent="0.3">
      <c r="AO79042" s="9"/>
      <c r="AP79042" s="9"/>
      <c r="AQ79042" s="9"/>
    </row>
    <row r="79043" spans="41:43" x14ac:dyDescent="0.3">
      <c r="AO79043" s="9"/>
      <c r="AP79043" s="9"/>
      <c r="AQ79043" s="9"/>
    </row>
    <row r="79044" spans="41:43" x14ac:dyDescent="0.3">
      <c r="AO79044" s="9"/>
      <c r="AP79044" s="9"/>
      <c r="AQ79044" s="9"/>
    </row>
    <row r="79045" spans="41:43" x14ac:dyDescent="0.3">
      <c r="AO79045" s="9"/>
      <c r="AP79045" s="9"/>
      <c r="AQ79045" s="9"/>
    </row>
    <row r="79046" spans="41:43" x14ac:dyDescent="0.3">
      <c r="AO79046" s="9"/>
      <c r="AP79046" s="9"/>
      <c r="AQ79046" s="9"/>
    </row>
    <row r="79047" spans="41:43" x14ac:dyDescent="0.3">
      <c r="AO79047" s="9"/>
      <c r="AP79047" s="9"/>
      <c r="AQ79047" s="9"/>
    </row>
    <row r="79048" spans="41:43" x14ac:dyDescent="0.3">
      <c r="AO79048" s="9"/>
      <c r="AP79048" s="9"/>
      <c r="AQ79048" s="9"/>
    </row>
    <row r="79049" spans="41:43" x14ac:dyDescent="0.3">
      <c r="AO79049" s="9"/>
      <c r="AP79049" s="9"/>
      <c r="AQ79049" s="9"/>
    </row>
    <row r="79050" spans="41:43" x14ac:dyDescent="0.3">
      <c r="AO79050" s="9"/>
      <c r="AP79050" s="9"/>
      <c r="AQ79050" s="9"/>
    </row>
    <row r="79051" spans="41:43" x14ac:dyDescent="0.3">
      <c r="AO79051" s="9"/>
      <c r="AP79051" s="9"/>
      <c r="AQ79051" s="9"/>
    </row>
    <row r="79052" spans="41:43" x14ac:dyDescent="0.3">
      <c r="AO79052" s="9"/>
      <c r="AP79052" s="9"/>
      <c r="AQ79052" s="9"/>
    </row>
    <row r="79053" spans="41:43" x14ac:dyDescent="0.3">
      <c r="AO79053" s="9"/>
      <c r="AP79053" s="9"/>
      <c r="AQ79053" s="9"/>
    </row>
    <row r="79054" spans="41:43" x14ac:dyDescent="0.3">
      <c r="AO79054" s="9"/>
      <c r="AP79054" s="9"/>
      <c r="AQ79054" s="9"/>
    </row>
    <row r="79055" spans="41:43" x14ac:dyDescent="0.3">
      <c r="AO79055" s="9"/>
      <c r="AP79055" s="9"/>
      <c r="AQ79055" s="9"/>
    </row>
    <row r="79056" spans="41:43" x14ac:dyDescent="0.3">
      <c r="AO79056" s="9"/>
      <c r="AP79056" s="9"/>
      <c r="AQ79056" s="9"/>
    </row>
    <row r="79057" spans="41:43" x14ac:dyDescent="0.3">
      <c r="AO79057" s="9"/>
      <c r="AP79057" s="9"/>
      <c r="AQ79057" s="9"/>
    </row>
    <row r="79058" spans="41:43" x14ac:dyDescent="0.3">
      <c r="AO79058" s="9"/>
      <c r="AP79058" s="9"/>
      <c r="AQ79058" s="9"/>
    </row>
    <row r="79059" spans="41:43" x14ac:dyDescent="0.3">
      <c r="AO79059" s="9"/>
      <c r="AP79059" s="9"/>
      <c r="AQ79059" s="9"/>
    </row>
    <row r="79060" spans="41:43" x14ac:dyDescent="0.3">
      <c r="AO79060" s="9"/>
      <c r="AP79060" s="9"/>
      <c r="AQ79060" s="9"/>
    </row>
    <row r="79061" spans="41:43" x14ac:dyDescent="0.3">
      <c r="AO79061" s="9"/>
      <c r="AP79061" s="9"/>
      <c r="AQ79061" s="9"/>
    </row>
    <row r="79062" spans="41:43" x14ac:dyDescent="0.3">
      <c r="AO79062" s="9"/>
      <c r="AP79062" s="9"/>
      <c r="AQ79062" s="9"/>
    </row>
    <row r="79063" spans="41:43" x14ac:dyDescent="0.3">
      <c r="AO79063" s="9"/>
      <c r="AP79063" s="9"/>
      <c r="AQ79063" s="9"/>
    </row>
    <row r="79064" spans="41:43" x14ac:dyDescent="0.3">
      <c r="AO79064" s="9"/>
      <c r="AP79064" s="9"/>
      <c r="AQ79064" s="9"/>
    </row>
    <row r="79065" spans="41:43" x14ac:dyDescent="0.3">
      <c r="AO79065" s="9"/>
      <c r="AP79065" s="9"/>
      <c r="AQ79065" s="9"/>
    </row>
    <row r="79066" spans="41:43" x14ac:dyDescent="0.3">
      <c r="AO79066" s="9"/>
      <c r="AP79066" s="9"/>
      <c r="AQ79066" s="9"/>
    </row>
    <row r="79067" spans="41:43" x14ac:dyDescent="0.3">
      <c r="AO79067" s="9"/>
      <c r="AP79067" s="9"/>
      <c r="AQ79067" s="9"/>
    </row>
    <row r="79068" spans="41:43" x14ac:dyDescent="0.3">
      <c r="AO79068" s="9"/>
      <c r="AP79068" s="9"/>
      <c r="AQ79068" s="9"/>
    </row>
    <row r="79069" spans="41:43" x14ac:dyDescent="0.3">
      <c r="AO79069" s="9"/>
      <c r="AP79069" s="9"/>
      <c r="AQ79069" s="9"/>
    </row>
    <row r="79070" spans="41:43" x14ac:dyDescent="0.3">
      <c r="AO79070" s="9"/>
      <c r="AP79070" s="9"/>
      <c r="AQ79070" s="9"/>
    </row>
    <row r="79071" spans="41:43" x14ac:dyDescent="0.3">
      <c r="AO79071" s="9"/>
      <c r="AP79071" s="9"/>
      <c r="AQ79071" s="9"/>
    </row>
    <row r="79072" spans="41:43" x14ac:dyDescent="0.3">
      <c r="AO79072" s="9"/>
      <c r="AP79072" s="9"/>
      <c r="AQ79072" s="9"/>
    </row>
    <row r="79073" spans="41:43" x14ac:dyDescent="0.3">
      <c r="AO79073" s="9"/>
      <c r="AP79073" s="9"/>
      <c r="AQ79073" s="9"/>
    </row>
    <row r="79074" spans="41:43" x14ac:dyDescent="0.3">
      <c r="AO79074" s="9"/>
      <c r="AP79074" s="9"/>
      <c r="AQ79074" s="9"/>
    </row>
    <row r="79075" spans="41:43" x14ac:dyDescent="0.3">
      <c r="AO79075" s="9"/>
      <c r="AP79075" s="9"/>
      <c r="AQ79075" s="9"/>
    </row>
    <row r="79076" spans="41:43" x14ac:dyDescent="0.3">
      <c r="AO79076" s="9"/>
      <c r="AP79076" s="9"/>
      <c r="AQ79076" s="9"/>
    </row>
    <row r="79077" spans="41:43" x14ac:dyDescent="0.3">
      <c r="AO79077" s="9"/>
      <c r="AP79077" s="9"/>
      <c r="AQ79077" s="9"/>
    </row>
    <row r="79078" spans="41:43" x14ac:dyDescent="0.3">
      <c r="AO79078" s="9"/>
      <c r="AP79078" s="9"/>
      <c r="AQ79078" s="9"/>
    </row>
    <row r="79079" spans="41:43" x14ac:dyDescent="0.3">
      <c r="AO79079" s="9"/>
      <c r="AP79079" s="9"/>
      <c r="AQ79079" s="9"/>
    </row>
    <row r="79080" spans="41:43" x14ac:dyDescent="0.3">
      <c r="AO79080" s="9"/>
      <c r="AP79080" s="9"/>
      <c r="AQ79080" s="9"/>
    </row>
    <row r="79081" spans="41:43" x14ac:dyDescent="0.3">
      <c r="AO79081" s="9"/>
      <c r="AP79081" s="9"/>
      <c r="AQ79081" s="9"/>
    </row>
    <row r="79082" spans="41:43" x14ac:dyDescent="0.3">
      <c r="AO79082" s="9"/>
      <c r="AP79082" s="9"/>
      <c r="AQ79082" s="9"/>
    </row>
    <row r="79083" spans="41:43" x14ac:dyDescent="0.3">
      <c r="AO79083" s="9"/>
      <c r="AP79083" s="9"/>
      <c r="AQ79083" s="9"/>
    </row>
    <row r="79084" spans="41:43" x14ac:dyDescent="0.3">
      <c r="AO79084" s="9"/>
      <c r="AP79084" s="9"/>
      <c r="AQ79084" s="9"/>
    </row>
    <row r="79085" spans="41:43" x14ac:dyDescent="0.3">
      <c r="AO79085" s="9"/>
      <c r="AP79085" s="9"/>
      <c r="AQ79085" s="9"/>
    </row>
    <row r="79086" spans="41:43" x14ac:dyDescent="0.3">
      <c r="AO79086" s="9"/>
      <c r="AP79086" s="9"/>
      <c r="AQ79086" s="9"/>
    </row>
    <row r="79087" spans="41:43" x14ac:dyDescent="0.3">
      <c r="AO79087" s="9"/>
      <c r="AP79087" s="9"/>
      <c r="AQ79087" s="9"/>
    </row>
    <row r="79088" spans="41:43" x14ac:dyDescent="0.3">
      <c r="AO79088" s="9"/>
      <c r="AP79088" s="9"/>
      <c r="AQ79088" s="9"/>
    </row>
    <row r="79089" spans="41:43" x14ac:dyDescent="0.3">
      <c r="AO79089" s="9"/>
      <c r="AP79089" s="9"/>
      <c r="AQ79089" s="9"/>
    </row>
    <row r="79090" spans="41:43" x14ac:dyDescent="0.3">
      <c r="AO79090" s="9"/>
      <c r="AP79090" s="9"/>
      <c r="AQ79090" s="9"/>
    </row>
    <row r="79091" spans="41:43" x14ac:dyDescent="0.3">
      <c r="AO79091" s="9"/>
      <c r="AP79091" s="9"/>
      <c r="AQ79091" s="9"/>
    </row>
    <row r="79092" spans="41:43" x14ac:dyDescent="0.3">
      <c r="AO79092" s="9"/>
      <c r="AP79092" s="9"/>
      <c r="AQ79092" s="9"/>
    </row>
    <row r="79093" spans="41:43" x14ac:dyDescent="0.3">
      <c r="AO79093" s="9"/>
      <c r="AP79093" s="9"/>
      <c r="AQ79093" s="9"/>
    </row>
    <row r="79094" spans="41:43" x14ac:dyDescent="0.3">
      <c r="AO79094" s="9"/>
      <c r="AP79094" s="9"/>
      <c r="AQ79094" s="9"/>
    </row>
    <row r="79095" spans="41:43" x14ac:dyDescent="0.3">
      <c r="AO79095" s="9"/>
      <c r="AP79095" s="9"/>
      <c r="AQ79095" s="9"/>
    </row>
    <row r="79096" spans="41:43" x14ac:dyDescent="0.3">
      <c r="AO79096" s="9"/>
      <c r="AP79096" s="9"/>
      <c r="AQ79096" s="9"/>
    </row>
    <row r="79097" spans="41:43" x14ac:dyDescent="0.3">
      <c r="AO79097" s="9"/>
      <c r="AP79097" s="9"/>
      <c r="AQ79097" s="9"/>
    </row>
    <row r="79098" spans="41:43" x14ac:dyDescent="0.3">
      <c r="AO79098" s="9"/>
      <c r="AP79098" s="9"/>
      <c r="AQ79098" s="9"/>
    </row>
    <row r="79099" spans="41:43" x14ac:dyDescent="0.3">
      <c r="AO79099" s="9"/>
      <c r="AP79099" s="9"/>
      <c r="AQ79099" s="9"/>
    </row>
    <row r="79100" spans="41:43" x14ac:dyDescent="0.3">
      <c r="AO79100" s="9"/>
      <c r="AP79100" s="9"/>
      <c r="AQ79100" s="9"/>
    </row>
    <row r="79101" spans="41:43" x14ac:dyDescent="0.3">
      <c r="AO79101" s="9"/>
      <c r="AP79101" s="9"/>
      <c r="AQ79101" s="9"/>
    </row>
    <row r="79102" spans="41:43" x14ac:dyDescent="0.3">
      <c r="AO79102" s="9"/>
      <c r="AP79102" s="9"/>
      <c r="AQ79102" s="9"/>
    </row>
    <row r="79103" spans="41:43" x14ac:dyDescent="0.3">
      <c r="AO79103" s="9"/>
      <c r="AP79103" s="9"/>
      <c r="AQ79103" s="9"/>
    </row>
    <row r="79104" spans="41:43" x14ac:dyDescent="0.3">
      <c r="AO79104" s="9"/>
      <c r="AP79104" s="9"/>
      <c r="AQ79104" s="9"/>
    </row>
    <row r="79105" spans="41:43" x14ac:dyDescent="0.3">
      <c r="AO79105" s="9"/>
      <c r="AP79105" s="9"/>
      <c r="AQ79105" s="9"/>
    </row>
    <row r="79106" spans="41:43" x14ac:dyDescent="0.3">
      <c r="AO79106" s="9"/>
      <c r="AP79106" s="9"/>
      <c r="AQ79106" s="9"/>
    </row>
    <row r="79107" spans="41:43" x14ac:dyDescent="0.3">
      <c r="AO79107" s="9"/>
      <c r="AP79107" s="9"/>
      <c r="AQ79107" s="9"/>
    </row>
    <row r="79108" spans="41:43" x14ac:dyDescent="0.3">
      <c r="AO79108" s="9"/>
      <c r="AP79108" s="9"/>
      <c r="AQ79108" s="9"/>
    </row>
    <row r="79109" spans="41:43" x14ac:dyDescent="0.3">
      <c r="AO79109" s="9"/>
      <c r="AP79109" s="9"/>
      <c r="AQ79109" s="9"/>
    </row>
    <row r="79110" spans="41:43" x14ac:dyDescent="0.3">
      <c r="AO79110" s="9"/>
      <c r="AP79110" s="9"/>
      <c r="AQ79110" s="9"/>
    </row>
    <row r="79111" spans="41:43" x14ac:dyDescent="0.3">
      <c r="AO79111" s="9"/>
      <c r="AP79111" s="9"/>
      <c r="AQ79111" s="9"/>
    </row>
    <row r="79112" spans="41:43" x14ac:dyDescent="0.3">
      <c r="AO79112" s="9"/>
      <c r="AP79112" s="9"/>
      <c r="AQ79112" s="9"/>
    </row>
    <row r="79113" spans="41:43" x14ac:dyDescent="0.3">
      <c r="AO79113" s="9"/>
      <c r="AP79113" s="9"/>
      <c r="AQ79113" s="9"/>
    </row>
    <row r="79114" spans="41:43" x14ac:dyDescent="0.3">
      <c r="AO79114" s="9"/>
      <c r="AP79114" s="9"/>
      <c r="AQ79114" s="9"/>
    </row>
    <row r="79115" spans="41:43" x14ac:dyDescent="0.3">
      <c r="AO79115" s="9"/>
      <c r="AP79115" s="9"/>
      <c r="AQ79115" s="9"/>
    </row>
    <row r="79116" spans="41:43" x14ac:dyDescent="0.3">
      <c r="AO79116" s="9"/>
      <c r="AP79116" s="9"/>
      <c r="AQ79116" s="9"/>
    </row>
    <row r="79117" spans="41:43" x14ac:dyDescent="0.3">
      <c r="AO79117" s="9"/>
      <c r="AP79117" s="9"/>
      <c r="AQ79117" s="9"/>
    </row>
    <row r="79118" spans="41:43" x14ac:dyDescent="0.3">
      <c r="AO79118" s="9"/>
      <c r="AP79118" s="9"/>
      <c r="AQ79118" s="9"/>
    </row>
    <row r="79119" spans="41:43" x14ac:dyDescent="0.3">
      <c r="AO79119" s="9"/>
      <c r="AP79119" s="9"/>
      <c r="AQ79119" s="9"/>
    </row>
    <row r="79120" spans="41:43" x14ac:dyDescent="0.3">
      <c r="AO79120" s="9"/>
      <c r="AP79120" s="9"/>
      <c r="AQ79120" s="9"/>
    </row>
    <row r="79121" spans="41:43" x14ac:dyDescent="0.3">
      <c r="AO79121" s="9"/>
      <c r="AP79121" s="9"/>
      <c r="AQ79121" s="9"/>
    </row>
    <row r="79122" spans="41:43" x14ac:dyDescent="0.3">
      <c r="AO79122" s="9"/>
      <c r="AP79122" s="9"/>
      <c r="AQ79122" s="9"/>
    </row>
    <row r="79123" spans="41:43" x14ac:dyDescent="0.3">
      <c r="AO79123" s="9"/>
      <c r="AP79123" s="9"/>
      <c r="AQ79123" s="9"/>
    </row>
    <row r="79124" spans="41:43" x14ac:dyDescent="0.3">
      <c r="AO79124" s="9"/>
      <c r="AP79124" s="9"/>
      <c r="AQ79124" s="9"/>
    </row>
    <row r="79125" spans="41:43" x14ac:dyDescent="0.3">
      <c r="AO79125" s="9"/>
      <c r="AP79125" s="9"/>
      <c r="AQ79125" s="9"/>
    </row>
    <row r="79126" spans="41:43" x14ac:dyDescent="0.3">
      <c r="AO79126" s="9"/>
      <c r="AP79126" s="9"/>
      <c r="AQ79126" s="9"/>
    </row>
    <row r="79127" spans="41:43" x14ac:dyDescent="0.3">
      <c r="AO79127" s="9"/>
      <c r="AP79127" s="9"/>
      <c r="AQ79127" s="9"/>
    </row>
    <row r="79128" spans="41:43" x14ac:dyDescent="0.3">
      <c r="AO79128" s="9"/>
      <c r="AP79128" s="9"/>
      <c r="AQ79128" s="9"/>
    </row>
    <row r="79129" spans="41:43" x14ac:dyDescent="0.3">
      <c r="AO79129" s="9"/>
      <c r="AP79129" s="9"/>
      <c r="AQ79129" s="9"/>
    </row>
    <row r="79130" spans="41:43" x14ac:dyDescent="0.3">
      <c r="AO79130" s="9"/>
      <c r="AP79130" s="9"/>
      <c r="AQ79130" s="9"/>
    </row>
    <row r="79131" spans="41:43" x14ac:dyDescent="0.3">
      <c r="AO79131" s="9"/>
      <c r="AP79131" s="9"/>
      <c r="AQ79131" s="9"/>
    </row>
    <row r="79132" spans="41:43" x14ac:dyDescent="0.3">
      <c r="AO79132" s="9"/>
      <c r="AP79132" s="9"/>
      <c r="AQ79132" s="9"/>
    </row>
    <row r="79133" spans="41:43" x14ac:dyDescent="0.3">
      <c r="AO79133" s="9"/>
      <c r="AP79133" s="9"/>
      <c r="AQ79133" s="9"/>
    </row>
    <row r="79134" spans="41:43" x14ac:dyDescent="0.3">
      <c r="AO79134" s="9"/>
      <c r="AP79134" s="9"/>
      <c r="AQ79134" s="9"/>
    </row>
    <row r="79135" spans="41:43" x14ac:dyDescent="0.3">
      <c r="AO79135" s="9"/>
      <c r="AP79135" s="9"/>
      <c r="AQ79135" s="9"/>
    </row>
    <row r="79136" spans="41:43" x14ac:dyDescent="0.3">
      <c r="AO79136" s="9"/>
      <c r="AP79136" s="9"/>
      <c r="AQ79136" s="9"/>
    </row>
    <row r="79137" spans="41:43" x14ac:dyDescent="0.3">
      <c r="AO79137" s="9"/>
      <c r="AP79137" s="9"/>
      <c r="AQ79137" s="9"/>
    </row>
    <row r="79138" spans="41:43" x14ac:dyDescent="0.3">
      <c r="AO79138" s="9"/>
      <c r="AP79138" s="9"/>
      <c r="AQ79138" s="9"/>
    </row>
    <row r="79139" spans="41:43" x14ac:dyDescent="0.3">
      <c r="AO79139" s="9"/>
      <c r="AP79139" s="9"/>
      <c r="AQ79139" s="9"/>
    </row>
    <row r="79140" spans="41:43" x14ac:dyDescent="0.3">
      <c r="AO79140" s="9"/>
      <c r="AP79140" s="9"/>
      <c r="AQ79140" s="9"/>
    </row>
    <row r="79141" spans="41:43" x14ac:dyDescent="0.3">
      <c r="AO79141" s="9"/>
      <c r="AP79141" s="9"/>
      <c r="AQ79141" s="9"/>
    </row>
    <row r="79142" spans="41:43" x14ac:dyDescent="0.3">
      <c r="AO79142" s="9"/>
      <c r="AP79142" s="9"/>
      <c r="AQ79142" s="9"/>
    </row>
    <row r="79143" spans="41:43" x14ac:dyDescent="0.3">
      <c r="AO79143" s="9"/>
      <c r="AP79143" s="9"/>
      <c r="AQ79143" s="9"/>
    </row>
    <row r="79144" spans="41:43" x14ac:dyDescent="0.3">
      <c r="AO79144" s="9"/>
      <c r="AP79144" s="9"/>
      <c r="AQ79144" s="9"/>
    </row>
    <row r="79145" spans="41:43" x14ac:dyDescent="0.3">
      <c r="AO79145" s="9"/>
      <c r="AP79145" s="9"/>
      <c r="AQ79145" s="9"/>
    </row>
    <row r="79146" spans="41:43" x14ac:dyDescent="0.3">
      <c r="AO79146" s="9"/>
      <c r="AP79146" s="9"/>
      <c r="AQ79146" s="9"/>
    </row>
    <row r="79147" spans="41:43" x14ac:dyDescent="0.3">
      <c r="AO79147" s="9"/>
      <c r="AP79147" s="9"/>
      <c r="AQ79147" s="9"/>
    </row>
    <row r="79148" spans="41:43" x14ac:dyDescent="0.3">
      <c r="AO79148" s="9"/>
      <c r="AP79148" s="9"/>
      <c r="AQ79148" s="9"/>
    </row>
    <row r="79149" spans="41:43" x14ac:dyDescent="0.3">
      <c r="AO79149" s="9"/>
      <c r="AP79149" s="9"/>
      <c r="AQ79149" s="9"/>
    </row>
    <row r="79150" spans="41:43" x14ac:dyDescent="0.3">
      <c r="AO79150" s="9"/>
      <c r="AP79150" s="9"/>
      <c r="AQ79150" s="9"/>
    </row>
    <row r="79151" spans="41:43" x14ac:dyDescent="0.3">
      <c r="AO79151" s="9"/>
      <c r="AP79151" s="9"/>
      <c r="AQ79151" s="9"/>
    </row>
    <row r="79152" spans="41:43" x14ac:dyDescent="0.3">
      <c r="AO79152" s="9"/>
      <c r="AP79152" s="9"/>
      <c r="AQ79152" s="9"/>
    </row>
    <row r="79153" spans="41:43" x14ac:dyDescent="0.3">
      <c r="AO79153" s="9"/>
      <c r="AP79153" s="9"/>
      <c r="AQ79153" s="9"/>
    </row>
    <row r="79154" spans="41:43" x14ac:dyDescent="0.3">
      <c r="AO79154" s="9"/>
      <c r="AP79154" s="9"/>
      <c r="AQ79154" s="9"/>
    </row>
    <row r="79155" spans="41:43" x14ac:dyDescent="0.3">
      <c r="AO79155" s="9"/>
      <c r="AP79155" s="9"/>
      <c r="AQ79155" s="9"/>
    </row>
    <row r="79156" spans="41:43" x14ac:dyDescent="0.3">
      <c r="AO79156" s="9"/>
      <c r="AP79156" s="9"/>
      <c r="AQ79156" s="9"/>
    </row>
    <row r="79157" spans="41:43" x14ac:dyDescent="0.3">
      <c r="AO79157" s="9"/>
      <c r="AP79157" s="9"/>
      <c r="AQ79157" s="9"/>
    </row>
    <row r="79158" spans="41:43" x14ac:dyDescent="0.3">
      <c r="AO79158" s="9"/>
      <c r="AP79158" s="9"/>
      <c r="AQ79158" s="9"/>
    </row>
    <row r="79159" spans="41:43" x14ac:dyDescent="0.3">
      <c r="AO79159" s="9"/>
      <c r="AP79159" s="9"/>
      <c r="AQ79159" s="9"/>
    </row>
    <row r="79160" spans="41:43" x14ac:dyDescent="0.3">
      <c r="AO79160" s="9"/>
      <c r="AP79160" s="9"/>
      <c r="AQ79160" s="9"/>
    </row>
    <row r="79161" spans="41:43" x14ac:dyDescent="0.3">
      <c r="AO79161" s="9"/>
      <c r="AP79161" s="9"/>
      <c r="AQ79161" s="9"/>
    </row>
    <row r="79162" spans="41:43" x14ac:dyDescent="0.3">
      <c r="AO79162" s="9"/>
      <c r="AP79162" s="9"/>
      <c r="AQ79162" s="9"/>
    </row>
    <row r="79163" spans="41:43" x14ac:dyDescent="0.3">
      <c r="AO79163" s="9"/>
      <c r="AP79163" s="9"/>
      <c r="AQ79163" s="9"/>
    </row>
    <row r="79164" spans="41:43" x14ac:dyDescent="0.3">
      <c r="AO79164" s="9"/>
      <c r="AP79164" s="9"/>
      <c r="AQ79164" s="9"/>
    </row>
    <row r="79165" spans="41:43" x14ac:dyDescent="0.3">
      <c r="AO79165" s="9"/>
      <c r="AP79165" s="9"/>
      <c r="AQ79165" s="9"/>
    </row>
    <row r="79166" spans="41:43" x14ac:dyDescent="0.3">
      <c r="AO79166" s="9"/>
      <c r="AP79166" s="9"/>
      <c r="AQ79166" s="9"/>
    </row>
    <row r="79167" spans="41:43" x14ac:dyDescent="0.3">
      <c r="AO79167" s="9"/>
      <c r="AP79167" s="9"/>
      <c r="AQ79167" s="9"/>
    </row>
    <row r="79168" spans="41:43" x14ac:dyDescent="0.3">
      <c r="AO79168" s="9"/>
      <c r="AP79168" s="9"/>
      <c r="AQ79168" s="9"/>
    </row>
    <row r="79169" spans="41:43" x14ac:dyDescent="0.3">
      <c r="AO79169" s="9"/>
      <c r="AP79169" s="9"/>
      <c r="AQ79169" s="9"/>
    </row>
    <row r="79170" spans="41:43" x14ac:dyDescent="0.3">
      <c r="AO79170" s="9"/>
      <c r="AP79170" s="9"/>
      <c r="AQ79170" s="9"/>
    </row>
    <row r="79171" spans="41:43" x14ac:dyDescent="0.3">
      <c r="AO79171" s="9"/>
      <c r="AP79171" s="9"/>
      <c r="AQ79171" s="9"/>
    </row>
    <row r="79172" spans="41:43" x14ac:dyDescent="0.3">
      <c r="AO79172" s="9"/>
      <c r="AP79172" s="9"/>
      <c r="AQ79172" s="9"/>
    </row>
    <row r="79173" spans="41:43" x14ac:dyDescent="0.3">
      <c r="AO79173" s="9"/>
      <c r="AP79173" s="9"/>
      <c r="AQ79173" s="9"/>
    </row>
    <row r="79174" spans="41:43" x14ac:dyDescent="0.3">
      <c r="AO79174" s="9"/>
      <c r="AP79174" s="9"/>
      <c r="AQ79174" s="9"/>
    </row>
    <row r="79175" spans="41:43" x14ac:dyDescent="0.3">
      <c r="AO79175" s="9"/>
      <c r="AP79175" s="9"/>
      <c r="AQ79175" s="9"/>
    </row>
    <row r="79176" spans="41:43" x14ac:dyDescent="0.3">
      <c r="AO79176" s="9"/>
      <c r="AP79176" s="9"/>
      <c r="AQ79176" s="9"/>
    </row>
    <row r="79177" spans="41:43" x14ac:dyDescent="0.3">
      <c r="AO79177" s="9"/>
      <c r="AP79177" s="9"/>
      <c r="AQ79177" s="9"/>
    </row>
    <row r="79178" spans="41:43" x14ac:dyDescent="0.3">
      <c r="AO79178" s="9"/>
      <c r="AP79178" s="9"/>
      <c r="AQ79178" s="9"/>
    </row>
    <row r="79179" spans="41:43" x14ac:dyDescent="0.3">
      <c r="AO79179" s="9"/>
      <c r="AP79179" s="9"/>
      <c r="AQ79179" s="9"/>
    </row>
    <row r="79180" spans="41:43" x14ac:dyDescent="0.3">
      <c r="AO79180" s="9"/>
      <c r="AP79180" s="9"/>
      <c r="AQ79180" s="9"/>
    </row>
    <row r="79181" spans="41:43" x14ac:dyDescent="0.3">
      <c r="AO79181" s="9"/>
      <c r="AP79181" s="9"/>
      <c r="AQ79181" s="9"/>
    </row>
    <row r="79182" spans="41:43" x14ac:dyDescent="0.3">
      <c r="AO79182" s="9"/>
      <c r="AP79182" s="9"/>
      <c r="AQ79182" s="9"/>
    </row>
    <row r="79183" spans="41:43" x14ac:dyDescent="0.3">
      <c r="AO79183" s="9"/>
      <c r="AP79183" s="9"/>
      <c r="AQ79183" s="9"/>
    </row>
    <row r="79184" spans="41:43" x14ac:dyDescent="0.3">
      <c r="AO79184" s="9"/>
      <c r="AP79184" s="9"/>
      <c r="AQ79184" s="9"/>
    </row>
    <row r="79185" spans="41:43" x14ac:dyDescent="0.3">
      <c r="AO79185" s="9"/>
      <c r="AP79185" s="9"/>
      <c r="AQ79185" s="9"/>
    </row>
    <row r="79186" spans="41:43" x14ac:dyDescent="0.3">
      <c r="AO79186" s="9"/>
      <c r="AP79186" s="9"/>
      <c r="AQ79186" s="9"/>
    </row>
    <row r="79187" spans="41:43" x14ac:dyDescent="0.3">
      <c r="AO79187" s="9"/>
      <c r="AP79187" s="9"/>
      <c r="AQ79187" s="9"/>
    </row>
    <row r="79188" spans="41:43" x14ac:dyDescent="0.3">
      <c r="AO79188" s="9"/>
      <c r="AP79188" s="9"/>
      <c r="AQ79188" s="9"/>
    </row>
    <row r="79189" spans="41:43" x14ac:dyDescent="0.3">
      <c r="AO79189" s="9"/>
      <c r="AP79189" s="9"/>
      <c r="AQ79189" s="9"/>
    </row>
    <row r="79190" spans="41:43" x14ac:dyDescent="0.3">
      <c r="AO79190" s="9"/>
      <c r="AP79190" s="9"/>
      <c r="AQ79190" s="9"/>
    </row>
    <row r="79191" spans="41:43" x14ac:dyDescent="0.3">
      <c r="AO79191" s="9"/>
      <c r="AP79191" s="9"/>
      <c r="AQ79191" s="9"/>
    </row>
    <row r="79192" spans="41:43" x14ac:dyDescent="0.3">
      <c r="AO79192" s="9"/>
      <c r="AP79192" s="9"/>
      <c r="AQ79192" s="9"/>
    </row>
    <row r="79193" spans="41:43" x14ac:dyDescent="0.3">
      <c r="AO79193" s="9"/>
      <c r="AP79193" s="9"/>
      <c r="AQ79193" s="9"/>
    </row>
    <row r="79194" spans="41:43" x14ac:dyDescent="0.3">
      <c r="AO79194" s="9"/>
      <c r="AP79194" s="9"/>
      <c r="AQ79194" s="9"/>
    </row>
    <row r="79195" spans="41:43" x14ac:dyDescent="0.3">
      <c r="AO79195" s="9"/>
      <c r="AP79195" s="9"/>
      <c r="AQ79195" s="9"/>
    </row>
    <row r="79196" spans="41:43" x14ac:dyDescent="0.3">
      <c r="AO79196" s="9"/>
      <c r="AP79196" s="9"/>
      <c r="AQ79196" s="9"/>
    </row>
    <row r="79197" spans="41:43" x14ac:dyDescent="0.3">
      <c r="AO79197" s="9"/>
      <c r="AP79197" s="9"/>
      <c r="AQ79197" s="9"/>
    </row>
    <row r="79198" spans="41:43" x14ac:dyDescent="0.3">
      <c r="AO79198" s="9"/>
      <c r="AP79198" s="9"/>
      <c r="AQ79198" s="9"/>
    </row>
    <row r="79199" spans="41:43" x14ac:dyDescent="0.3">
      <c r="AO79199" s="9"/>
      <c r="AP79199" s="9"/>
      <c r="AQ79199" s="9"/>
    </row>
    <row r="79200" spans="41:43" x14ac:dyDescent="0.3">
      <c r="AO79200" s="9"/>
      <c r="AP79200" s="9"/>
      <c r="AQ79200" s="9"/>
    </row>
    <row r="79201" spans="41:43" x14ac:dyDescent="0.3">
      <c r="AO79201" s="9"/>
      <c r="AP79201" s="9"/>
      <c r="AQ79201" s="9"/>
    </row>
    <row r="79202" spans="41:43" x14ac:dyDescent="0.3">
      <c r="AO79202" s="9"/>
      <c r="AP79202" s="9"/>
      <c r="AQ79202" s="9"/>
    </row>
    <row r="79203" spans="41:43" x14ac:dyDescent="0.3">
      <c r="AO79203" s="9"/>
      <c r="AP79203" s="9"/>
      <c r="AQ79203" s="9"/>
    </row>
    <row r="79204" spans="41:43" x14ac:dyDescent="0.3">
      <c r="AO79204" s="9"/>
      <c r="AP79204" s="9"/>
      <c r="AQ79204" s="9"/>
    </row>
    <row r="79205" spans="41:43" x14ac:dyDescent="0.3">
      <c r="AO79205" s="9"/>
      <c r="AP79205" s="9"/>
      <c r="AQ79205" s="9"/>
    </row>
    <row r="79206" spans="41:43" x14ac:dyDescent="0.3">
      <c r="AO79206" s="9"/>
      <c r="AP79206" s="9"/>
      <c r="AQ79206" s="9"/>
    </row>
    <row r="79207" spans="41:43" x14ac:dyDescent="0.3">
      <c r="AO79207" s="9"/>
      <c r="AP79207" s="9"/>
      <c r="AQ79207" s="9"/>
    </row>
    <row r="79208" spans="41:43" x14ac:dyDescent="0.3">
      <c r="AO79208" s="9"/>
      <c r="AP79208" s="9"/>
      <c r="AQ79208" s="9"/>
    </row>
    <row r="79209" spans="41:43" x14ac:dyDescent="0.3">
      <c r="AO79209" s="9"/>
      <c r="AP79209" s="9"/>
      <c r="AQ79209" s="9"/>
    </row>
    <row r="79210" spans="41:43" x14ac:dyDescent="0.3">
      <c r="AO79210" s="9"/>
      <c r="AP79210" s="9"/>
      <c r="AQ79210" s="9"/>
    </row>
    <row r="79211" spans="41:43" x14ac:dyDescent="0.3">
      <c r="AO79211" s="9"/>
      <c r="AP79211" s="9"/>
      <c r="AQ79211" s="9"/>
    </row>
    <row r="79212" spans="41:43" x14ac:dyDescent="0.3">
      <c r="AO79212" s="9"/>
      <c r="AP79212" s="9"/>
      <c r="AQ79212" s="9"/>
    </row>
    <row r="79213" spans="41:43" x14ac:dyDescent="0.3">
      <c r="AO79213" s="9"/>
      <c r="AP79213" s="9"/>
      <c r="AQ79213" s="9"/>
    </row>
    <row r="79214" spans="41:43" x14ac:dyDescent="0.3">
      <c r="AO79214" s="9"/>
      <c r="AP79214" s="9"/>
      <c r="AQ79214" s="9"/>
    </row>
    <row r="79215" spans="41:43" x14ac:dyDescent="0.3">
      <c r="AO79215" s="9"/>
      <c r="AP79215" s="9"/>
      <c r="AQ79215" s="9"/>
    </row>
    <row r="79216" spans="41:43" x14ac:dyDescent="0.3">
      <c r="AO79216" s="9"/>
      <c r="AP79216" s="9"/>
      <c r="AQ79216" s="9"/>
    </row>
    <row r="79217" spans="41:43" x14ac:dyDescent="0.3">
      <c r="AO79217" s="9"/>
      <c r="AP79217" s="9"/>
      <c r="AQ79217" s="9"/>
    </row>
    <row r="79218" spans="41:43" x14ac:dyDescent="0.3">
      <c r="AO79218" s="9"/>
      <c r="AP79218" s="9"/>
      <c r="AQ79218" s="9"/>
    </row>
    <row r="79219" spans="41:43" x14ac:dyDescent="0.3">
      <c r="AO79219" s="9"/>
      <c r="AP79219" s="9"/>
      <c r="AQ79219" s="9"/>
    </row>
    <row r="79220" spans="41:43" x14ac:dyDescent="0.3">
      <c r="AO79220" s="9"/>
      <c r="AP79220" s="9"/>
      <c r="AQ79220" s="9"/>
    </row>
    <row r="79221" spans="41:43" x14ac:dyDescent="0.3">
      <c r="AO79221" s="9"/>
      <c r="AP79221" s="9"/>
      <c r="AQ79221" s="9"/>
    </row>
    <row r="79222" spans="41:43" x14ac:dyDescent="0.3">
      <c r="AO79222" s="9"/>
      <c r="AP79222" s="9"/>
      <c r="AQ79222" s="9"/>
    </row>
    <row r="79223" spans="41:43" x14ac:dyDescent="0.3">
      <c r="AO79223" s="9"/>
      <c r="AP79223" s="9"/>
      <c r="AQ79223" s="9"/>
    </row>
    <row r="79224" spans="41:43" x14ac:dyDescent="0.3">
      <c r="AO79224" s="9"/>
      <c r="AP79224" s="9"/>
      <c r="AQ79224" s="9"/>
    </row>
    <row r="79225" spans="41:43" x14ac:dyDescent="0.3">
      <c r="AO79225" s="9"/>
      <c r="AP79225" s="9"/>
      <c r="AQ79225" s="9"/>
    </row>
    <row r="79226" spans="41:43" x14ac:dyDescent="0.3">
      <c r="AO79226" s="9"/>
      <c r="AP79226" s="9"/>
      <c r="AQ79226" s="9"/>
    </row>
    <row r="79227" spans="41:43" x14ac:dyDescent="0.3">
      <c r="AO79227" s="9"/>
      <c r="AP79227" s="9"/>
      <c r="AQ79227" s="9"/>
    </row>
    <row r="79228" spans="41:43" x14ac:dyDescent="0.3">
      <c r="AO79228" s="9"/>
      <c r="AP79228" s="9"/>
      <c r="AQ79228" s="9"/>
    </row>
    <row r="79229" spans="41:43" x14ac:dyDescent="0.3">
      <c r="AO79229" s="9"/>
      <c r="AP79229" s="9"/>
      <c r="AQ79229" s="9"/>
    </row>
    <row r="79230" spans="41:43" x14ac:dyDescent="0.3">
      <c r="AO79230" s="9"/>
      <c r="AP79230" s="9"/>
      <c r="AQ79230" s="9"/>
    </row>
    <row r="79231" spans="41:43" x14ac:dyDescent="0.3">
      <c r="AO79231" s="9"/>
      <c r="AP79231" s="9"/>
      <c r="AQ79231" s="9"/>
    </row>
    <row r="79232" spans="41:43" x14ac:dyDescent="0.3">
      <c r="AO79232" s="9"/>
      <c r="AP79232" s="9"/>
      <c r="AQ79232" s="9"/>
    </row>
    <row r="79233" spans="41:43" x14ac:dyDescent="0.3">
      <c r="AO79233" s="9"/>
      <c r="AP79233" s="9"/>
      <c r="AQ79233" s="9"/>
    </row>
    <row r="79234" spans="41:43" x14ac:dyDescent="0.3">
      <c r="AO79234" s="9"/>
      <c r="AP79234" s="9"/>
      <c r="AQ79234" s="9"/>
    </row>
    <row r="79235" spans="41:43" x14ac:dyDescent="0.3">
      <c r="AO79235" s="9"/>
      <c r="AP79235" s="9"/>
      <c r="AQ79235" s="9"/>
    </row>
    <row r="79236" spans="41:43" x14ac:dyDescent="0.3">
      <c r="AO79236" s="9"/>
      <c r="AP79236" s="9"/>
      <c r="AQ79236" s="9"/>
    </row>
    <row r="79237" spans="41:43" x14ac:dyDescent="0.3">
      <c r="AO79237" s="9"/>
      <c r="AP79237" s="9"/>
      <c r="AQ79237" s="9"/>
    </row>
    <row r="79238" spans="41:43" x14ac:dyDescent="0.3">
      <c r="AO79238" s="9"/>
      <c r="AP79238" s="9"/>
      <c r="AQ79238" s="9"/>
    </row>
    <row r="79239" spans="41:43" x14ac:dyDescent="0.3">
      <c r="AO79239" s="9"/>
      <c r="AP79239" s="9"/>
      <c r="AQ79239" s="9"/>
    </row>
    <row r="79240" spans="41:43" x14ac:dyDescent="0.3">
      <c r="AO79240" s="9"/>
      <c r="AP79240" s="9"/>
      <c r="AQ79240" s="9"/>
    </row>
    <row r="79241" spans="41:43" x14ac:dyDescent="0.3">
      <c r="AO79241" s="9"/>
      <c r="AP79241" s="9"/>
      <c r="AQ79241" s="9"/>
    </row>
    <row r="79242" spans="41:43" x14ac:dyDescent="0.3">
      <c r="AO79242" s="9"/>
      <c r="AP79242" s="9"/>
      <c r="AQ79242" s="9"/>
    </row>
    <row r="79243" spans="41:43" x14ac:dyDescent="0.3">
      <c r="AO79243" s="9"/>
      <c r="AP79243" s="9"/>
      <c r="AQ79243" s="9"/>
    </row>
    <row r="79244" spans="41:43" x14ac:dyDescent="0.3">
      <c r="AO79244" s="9"/>
      <c r="AP79244" s="9"/>
      <c r="AQ79244" s="9"/>
    </row>
    <row r="79245" spans="41:43" x14ac:dyDescent="0.3">
      <c r="AO79245" s="9"/>
      <c r="AP79245" s="9"/>
      <c r="AQ79245" s="9"/>
    </row>
    <row r="79246" spans="41:43" x14ac:dyDescent="0.3">
      <c r="AO79246" s="9"/>
      <c r="AP79246" s="9"/>
      <c r="AQ79246" s="9"/>
    </row>
    <row r="79247" spans="41:43" x14ac:dyDescent="0.3">
      <c r="AO79247" s="9"/>
      <c r="AP79247" s="9"/>
      <c r="AQ79247" s="9"/>
    </row>
    <row r="79248" spans="41:43" x14ac:dyDescent="0.3">
      <c r="AO79248" s="9"/>
      <c r="AP79248" s="9"/>
      <c r="AQ79248" s="9"/>
    </row>
    <row r="79249" spans="41:43" x14ac:dyDescent="0.3">
      <c r="AO79249" s="9"/>
      <c r="AP79249" s="9"/>
      <c r="AQ79249" s="9"/>
    </row>
    <row r="79250" spans="41:43" x14ac:dyDescent="0.3">
      <c r="AO79250" s="9"/>
      <c r="AP79250" s="9"/>
      <c r="AQ79250" s="9"/>
    </row>
    <row r="79251" spans="41:43" x14ac:dyDescent="0.3">
      <c r="AO79251" s="9"/>
      <c r="AP79251" s="9"/>
      <c r="AQ79251" s="9"/>
    </row>
    <row r="79252" spans="41:43" x14ac:dyDescent="0.3">
      <c r="AO79252" s="9"/>
      <c r="AP79252" s="9"/>
      <c r="AQ79252" s="9"/>
    </row>
    <row r="79253" spans="41:43" x14ac:dyDescent="0.3">
      <c r="AO79253" s="9"/>
      <c r="AP79253" s="9"/>
      <c r="AQ79253" s="9"/>
    </row>
    <row r="79254" spans="41:43" x14ac:dyDescent="0.3">
      <c r="AO79254" s="9"/>
      <c r="AP79254" s="9"/>
      <c r="AQ79254" s="9"/>
    </row>
    <row r="79255" spans="41:43" x14ac:dyDescent="0.3">
      <c r="AO79255" s="9"/>
      <c r="AP79255" s="9"/>
      <c r="AQ79255" s="9"/>
    </row>
    <row r="79256" spans="41:43" x14ac:dyDescent="0.3">
      <c r="AO79256" s="9"/>
      <c r="AP79256" s="9"/>
      <c r="AQ79256" s="9"/>
    </row>
    <row r="79257" spans="41:43" x14ac:dyDescent="0.3">
      <c r="AO79257" s="9"/>
      <c r="AP79257" s="9"/>
      <c r="AQ79257" s="9"/>
    </row>
    <row r="79258" spans="41:43" x14ac:dyDescent="0.3">
      <c r="AO79258" s="9"/>
      <c r="AP79258" s="9"/>
      <c r="AQ79258" s="9"/>
    </row>
    <row r="79259" spans="41:43" x14ac:dyDescent="0.3">
      <c r="AO79259" s="9"/>
      <c r="AP79259" s="9"/>
      <c r="AQ79259" s="9"/>
    </row>
    <row r="79260" spans="41:43" x14ac:dyDescent="0.3">
      <c r="AO79260" s="9"/>
      <c r="AP79260" s="9"/>
      <c r="AQ79260" s="9"/>
    </row>
    <row r="79261" spans="41:43" x14ac:dyDescent="0.3">
      <c r="AO79261" s="9"/>
      <c r="AP79261" s="9"/>
      <c r="AQ79261" s="9"/>
    </row>
    <row r="79262" spans="41:43" x14ac:dyDescent="0.3">
      <c r="AO79262" s="9"/>
      <c r="AP79262" s="9"/>
      <c r="AQ79262" s="9"/>
    </row>
    <row r="79263" spans="41:43" x14ac:dyDescent="0.3">
      <c r="AO79263" s="9"/>
      <c r="AP79263" s="9"/>
      <c r="AQ79263" s="9"/>
    </row>
    <row r="79264" spans="41:43" x14ac:dyDescent="0.3">
      <c r="AO79264" s="9"/>
      <c r="AP79264" s="9"/>
      <c r="AQ79264" s="9"/>
    </row>
    <row r="79265" spans="41:43" x14ac:dyDescent="0.3">
      <c r="AO79265" s="9"/>
      <c r="AP79265" s="9"/>
      <c r="AQ79265" s="9"/>
    </row>
    <row r="79266" spans="41:43" x14ac:dyDescent="0.3">
      <c r="AO79266" s="9"/>
      <c r="AP79266" s="9"/>
      <c r="AQ79266" s="9"/>
    </row>
    <row r="79267" spans="41:43" x14ac:dyDescent="0.3">
      <c r="AO79267" s="9"/>
      <c r="AP79267" s="9"/>
      <c r="AQ79267" s="9"/>
    </row>
    <row r="79268" spans="41:43" x14ac:dyDescent="0.3">
      <c r="AO79268" s="9"/>
      <c r="AP79268" s="9"/>
      <c r="AQ79268" s="9"/>
    </row>
    <row r="79269" spans="41:43" x14ac:dyDescent="0.3">
      <c r="AO79269" s="9"/>
      <c r="AP79269" s="9"/>
      <c r="AQ79269" s="9"/>
    </row>
    <row r="79270" spans="41:43" x14ac:dyDescent="0.3">
      <c r="AO79270" s="9"/>
      <c r="AP79270" s="9"/>
      <c r="AQ79270" s="9"/>
    </row>
    <row r="79271" spans="41:43" x14ac:dyDescent="0.3">
      <c r="AO79271" s="9"/>
      <c r="AP79271" s="9"/>
      <c r="AQ79271" s="9"/>
    </row>
    <row r="79272" spans="41:43" x14ac:dyDescent="0.3">
      <c r="AO79272" s="9"/>
      <c r="AP79272" s="9"/>
      <c r="AQ79272" s="9"/>
    </row>
    <row r="79273" spans="41:43" x14ac:dyDescent="0.3">
      <c r="AO79273" s="9"/>
      <c r="AP79273" s="9"/>
      <c r="AQ79273" s="9"/>
    </row>
    <row r="79274" spans="41:43" x14ac:dyDescent="0.3">
      <c r="AO79274" s="9"/>
      <c r="AP79274" s="9"/>
      <c r="AQ79274" s="9"/>
    </row>
    <row r="79275" spans="41:43" x14ac:dyDescent="0.3">
      <c r="AO79275" s="9"/>
      <c r="AP79275" s="9"/>
      <c r="AQ79275" s="9"/>
    </row>
    <row r="79276" spans="41:43" x14ac:dyDescent="0.3">
      <c r="AO79276" s="9"/>
      <c r="AP79276" s="9"/>
      <c r="AQ79276" s="9"/>
    </row>
    <row r="79277" spans="41:43" x14ac:dyDescent="0.3">
      <c r="AO79277" s="9"/>
      <c r="AP79277" s="9"/>
      <c r="AQ79277" s="9"/>
    </row>
    <row r="79278" spans="41:43" x14ac:dyDescent="0.3">
      <c r="AO79278" s="9"/>
      <c r="AP79278" s="9"/>
      <c r="AQ79278" s="9"/>
    </row>
    <row r="79279" spans="41:43" x14ac:dyDescent="0.3">
      <c r="AO79279" s="9"/>
      <c r="AP79279" s="9"/>
      <c r="AQ79279" s="9"/>
    </row>
    <row r="79280" spans="41:43" x14ac:dyDescent="0.3">
      <c r="AO79280" s="9"/>
      <c r="AP79280" s="9"/>
      <c r="AQ79280" s="9"/>
    </row>
    <row r="79281" spans="41:43" x14ac:dyDescent="0.3">
      <c r="AO79281" s="9"/>
      <c r="AP79281" s="9"/>
      <c r="AQ79281" s="9"/>
    </row>
    <row r="79282" spans="41:43" x14ac:dyDescent="0.3">
      <c r="AO79282" s="9"/>
      <c r="AP79282" s="9"/>
      <c r="AQ79282" s="9"/>
    </row>
    <row r="79283" spans="41:43" x14ac:dyDescent="0.3">
      <c r="AO79283" s="9"/>
      <c r="AP79283" s="9"/>
      <c r="AQ79283" s="9"/>
    </row>
    <row r="79284" spans="41:43" x14ac:dyDescent="0.3">
      <c r="AO79284" s="9"/>
      <c r="AP79284" s="9"/>
      <c r="AQ79284" s="9"/>
    </row>
    <row r="79285" spans="41:43" x14ac:dyDescent="0.3">
      <c r="AO79285" s="9"/>
      <c r="AP79285" s="9"/>
      <c r="AQ79285" s="9"/>
    </row>
    <row r="79286" spans="41:43" x14ac:dyDescent="0.3">
      <c r="AO79286" s="9"/>
      <c r="AP79286" s="9"/>
      <c r="AQ79286" s="9"/>
    </row>
    <row r="79287" spans="41:43" x14ac:dyDescent="0.3">
      <c r="AO79287" s="9"/>
      <c r="AP79287" s="9"/>
      <c r="AQ79287" s="9"/>
    </row>
    <row r="79288" spans="41:43" x14ac:dyDescent="0.3">
      <c r="AO79288" s="9"/>
      <c r="AP79288" s="9"/>
      <c r="AQ79288" s="9"/>
    </row>
    <row r="79289" spans="41:43" x14ac:dyDescent="0.3">
      <c r="AO79289" s="9"/>
      <c r="AP79289" s="9"/>
      <c r="AQ79289" s="9"/>
    </row>
    <row r="79290" spans="41:43" x14ac:dyDescent="0.3">
      <c r="AO79290" s="9"/>
      <c r="AP79290" s="9"/>
      <c r="AQ79290" s="9"/>
    </row>
    <row r="79291" spans="41:43" x14ac:dyDescent="0.3">
      <c r="AO79291" s="9"/>
      <c r="AP79291" s="9"/>
      <c r="AQ79291" s="9"/>
    </row>
    <row r="79292" spans="41:43" x14ac:dyDescent="0.3">
      <c r="AO79292" s="9"/>
      <c r="AP79292" s="9"/>
      <c r="AQ79292" s="9"/>
    </row>
    <row r="79293" spans="41:43" x14ac:dyDescent="0.3">
      <c r="AO79293" s="9"/>
      <c r="AP79293" s="9"/>
      <c r="AQ79293" s="9"/>
    </row>
    <row r="79294" spans="41:43" x14ac:dyDescent="0.3">
      <c r="AO79294" s="9"/>
      <c r="AP79294" s="9"/>
      <c r="AQ79294" s="9"/>
    </row>
    <row r="79295" spans="41:43" x14ac:dyDescent="0.3">
      <c r="AO79295" s="9"/>
      <c r="AP79295" s="9"/>
      <c r="AQ79295" s="9"/>
    </row>
    <row r="79296" spans="41:43" x14ac:dyDescent="0.3">
      <c r="AO79296" s="9"/>
      <c r="AP79296" s="9"/>
      <c r="AQ79296" s="9"/>
    </row>
    <row r="79297" spans="41:43" x14ac:dyDescent="0.3">
      <c r="AO79297" s="9"/>
      <c r="AP79297" s="9"/>
      <c r="AQ79297" s="9"/>
    </row>
    <row r="79298" spans="41:43" x14ac:dyDescent="0.3">
      <c r="AO79298" s="9"/>
      <c r="AP79298" s="9"/>
      <c r="AQ79298" s="9"/>
    </row>
    <row r="79299" spans="41:43" x14ac:dyDescent="0.3">
      <c r="AO79299" s="9"/>
      <c r="AP79299" s="9"/>
      <c r="AQ79299" s="9"/>
    </row>
    <row r="79300" spans="41:43" x14ac:dyDescent="0.3">
      <c r="AO79300" s="9"/>
      <c r="AP79300" s="9"/>
      <c r="AQ79300" s="9"/>
    </row>
    <row r="79301" spans="41:43" x14ac:dyDescent="0.3">
      <c r="AO79301" s="9"/>
      <c r="AP79301" s="9"/>
      <c r="AQ79301" s="9"/>
    </row>
    <row r="79302" spans="41:43" x14ac:dyDescent="0.3">
      <c r="AO79302" s="9"/>
      <c r="AP79302" s="9"/>
      <c r="AQ79302" s="9"/>
    </row>
    <row r="79303" spans="41:43" x14ac:dyDescent="0.3">
      <c r="AO79303" s="9"/>
      <c r="AP79303" s="9"/>
      <c r="AQ79303" s="9"/>
    </row>
    <row r="79304" spans="41:43" x14ac:dyDescent="0.3">
      <c r="AO79304" s="9"/>
      <c r="AP79304" s="9"/>
      <c r="AQ79304" s="9"/>
    </row>
    <row r="79305" spans="41:43" x14ac:dyDescent="0.3">
      <c r="AO79305" s="9"/>
      <c r="AP79305" s="9"/>
      <c r="AQ79305" s="9"/>
    </row>
    <row r="79306" spans="41:43" x14ac:dyDescent="0.3">
      <c r="AO79306" s="9"/>
      <c r="AP79306" s="9"/>
      <c r="AQ79306" s="9"/>
    </row>
    <row r="79307" spans="41:43" x14ac:dyDescent="0.3">
      <c r="AO79307" s="9"/>
      <c r="AP79307" s="9"/>
      <c r="AQ79307" s="9"/>
    </row>
    <row r="79308" spans="41:43" x14ac:dyDescent="0.3">
      <c r="AO79308" s="9"/>
      <c r="AP79308" s="9"/>
      <c r="AQ79308" s="9"/>
    </row>
    <row r="79309" spans="41:43" x14ac:dyDescent="0.3">
      <c r="AO79309" s="9"/>
      <c r="AP79309" s="9"/>
      <c r="AQ79309" s="9"/>
    </row>
    <row r="79310" spans="41:43" x14ac:dyDescent="0.3">
      <c r="AO79310" s="9"/>
      <c r="AP79310" s="9"/>
      <c r="AQ79310" s="9"/>
    </row>
    <row r="79311" spans="41:43" x14ac:dyDescent="0.3">
      <c r="AO79311" s="9"/>
      <c r="AP79311" s="9"/>
      <c r="AQ79311" s="9"/>
    </row>
    <row r="79312" spans="41:43" x14ac:dyDescent="0.3">
      <c r="AO79312" s="9"/>
      <c r="AP79312" s="9"/>
      <c r="AQ79312" s="9"/>
    </row>
    <row r="79313" spans="41:43" x14ac:dyDescent="0.3">
      <c r="AO79313" s="9"/>
      <c r="AP79313" s="9"/>
      <c r="AQ79313" s="9"/>
    </row>
    <row r="79314" spans="41:43" x14ac:dyDescent="0.3">
      <c r="AO79314" s="9"/>
      <c r="AP79314" s="9"/>
      <c r="AQ79314" s="9"/>
    </row>
    <row r="79315" spans="41:43" x14ac:dyDescent="0.3">
      <c r="AO79315" s="9"/>
      <c r="AP79315" s="9"/>
      <c r="AQ79315" s="9"/>
    </row>
    <row r="79316" spans="41:43" x14ac:dyDescent="0.3">
      <c r="AO79316" s="9"/>
      <c r="AP79316" s="9"/>
      <c r="AQ79316" s="9"/>
    </row>
    <row r="79317" spans="41:43" x14ac:dyDescent="0.3">
      <c r="AO79317" s="9"/>
      <c r="AP79317" s="9"/>
      <c r="AQ79317" s="9"/>
    </row>
    <row r="79318" spans="41:43" x14ac:dyDescent="0.3">
      <c r="AO79318" s="9"/>
      <c r="AP79318" s="9"/>
      <c r="AQ79318" s="9"/>
    </row>
    <row r="79319" spans="41:43" x14ac:dyDescent="0.3">
      <c r="AO79319" s="9"/>
      <c r="AP79319" s="9"/>
      <c r="AQ79319" s="9"/>
    </row>
    <row r="79320" spans="41:43" x14ac:dyDescent="0.3">
      <c r="AO79320" s="9"/>
      <c r="AP79320" s="9"/>
      <c r="AQ79320" s="9"/>
    </row>
    <row r="79321" spans="41:43" x14ac:dyDescent="0.3">
      <c r="AO79321" s="9"/>
      <c r="AP79321" s="9"/>
      <c r="AQ79321" s="9"/>
    </row>
    <row r="79322" spans="41:43" x14ac:dyDescent="0.3">
      <c r="AO79322" s="9"/>
      <c r="AP79322" s="9"/>
      <c r="AQ79322" s="9"/>
    </row>
    <row r="79323" spans="41:43" x14ac:dyDescent="0.3">
      <c r="AO79323" s="9"/>
      <c r="AP79323" s="9"/>
      <c r="AQ79323" s="9"/>
    </row>
    <row r="79324" spans="41:43" x14ac:dyDescent="0.3">
      <c r="AO79324" s="9"/>
      <c r="AP79324" s="9"/>
      <c r="AQ79324" s="9"/>
    </row>
    <row r="79325" spans="41:43" x14ac:dyDescent="0.3">
      <c r="AO79325" s="9"/>
      <c r="AP79325" s="9"/>
      <c r="AQ79325" s="9"/>
    </row>
    <row r="79326" spans="41:43" x14ac:dyDescent="0.3">
      <c r="AO79326" s="9"/>
      <c r="AP79326" s="9"/>
      <c r="AQ79326" s="9"/>
    </row>
    <row r="79327" spans="41:43" x14ac:dyDescent="0.3">
      <c r="AO79327" s="9"/>
      <c r="AP79327" s="9"/>
      <c r="AQ79327" s="9"/>
    </row>
    <row r="79328" spans="41:43" x14ac:dyDescent="0.3">
      <c r="AO79328" s="9"/>
      <c r="AP79328" s="9"/>
      <c r="AQ79328" s="9"/>
    </row>
    <row r="79329" spans="41:43" x14ac:dyDescent="0.3">
      <c r="AO79329" s="9"/>
      <c r="AP79329" s="9"/>
      <c r="AQ79329" s="9"/>
    </row>
    <row r="79330" spans="41:43" x14ac:dyDescent="0.3">
      <c r="AO79330" s="9"/>
      <c r="AP79330" s="9"/>
      <c r="AQ79330" s="9"/>
    </row>
    <row r="79331" spans="41:43" x14ac:dyDescent="0.3">
      <c r="AO79331" s="9"/>
      <c r="AP79331" s="9"/>
      <c r="AQ79331" s="9"/>
    </row>
    <row r="79332" spans="41:43" x14ac:dyDescent="0.3">
      <c r="AO79332" s="9"/>
      <c r="AP79332" s="9"/>
      <c r="AQ79332" s="9"/>
    </row>
    <row r="79333" spans="41:43" x14ac:dyDescent="0.3">
      <c r="AO79333" s="9"/>
      <c r="AP79333" s="9"/>
      <c r="AQ79333" s="9"/>
    </row>
    <row r="79334" spans="41:43" x14ac:dyDescent="0.3">
      <c r="AO79334" s="9"/>
      <c r="AP79334" s="9"/>
      <c r="AQ79334" s="9"/>
    </row>
    <row r="79335" spans="41:43" x14ac:dyDescent="0.3">
      <c r="AO79335" s="9"/>
      <c r="AP79335" s="9"/>
      <c r="AQ79335" s="9"/>
    </row>
    <row r="79336" spans="41:43" x14ac:dyDescent="0.3">
      <c r="AO79336" s="9"/>
      <c r="AP79336" s="9"/>
      <c r="AQ79336" s="9"/>
    </row>
    <row r="79337" spans="41:43" x14ac:dyDescent="0.3">
      <c r="AO79337" s="9"/>
      <c r="AP79337" s="9"/>
      <c r="AQ79337" s="9"/>
    </row>
    <row r="79338" spans="41:43" x14ac:dyDescent="0.3">
      <c r="AO79338" s="9"/>
      <c r="AP79338" s="9"/>
      <c r="AQ79338" s="9"/>
    </row>
    <row r="79339" spans="41:43" x14ac:dyDescent="0.3">
      <c r="AO79339" s="9"/>
      <c r="AP79339" s="9"/>
      <c r="AQ79339" s="9"/>
    </row>
    <row r="79340" spans="41:43" x14ac:dyDescent="0.3">
      <c r="AO79340" s="9"/>
      <c r="AP79340" s="9"/>
      <c r="AQ79340" s="9"/>
    </row>
    <row r="79341" spans="41:43" x14ac:dyDescent="0.3">
      <c r="AO79341" s="9"/>
      <c r="AP79341" s="9"/>
      <c r="AQ79341" s="9"/>
    </row>
    <row r="79342" spans="41:43" x14ac:dyDescent="0.3">
      <c r="AO79342" s="9"/>
      <c r="AP79342" s="9"/>
      <c r="AQ79342" s="9"/>
    </row>
    <row r="79343" spans="41:43" x14ac:dyDescent="0.3">
      <c r="AO79343" s="9"/>
      <c r="AP79343" s="9"/>
      <c r="AQ79343" s="9"/>
    </row>
    <row r="79344" spans="41:43" x14ac:dyDescent="0.3">
      <c r="AO79344" s="9"/>
      <c r="AP79344" s="9"/>
      <c r="AQ79344" s="9"/>
    </row>
    <row r="79345" spans="41:43" x14ac:dyDescent="0.3">
      <c r="AO79345" s="9"/>
      <c r="AP79345" s="9"/>
      <c r="AQ79345" s="9"/>
    </row>
    <row r="79346" spans="41:43" x14ac:dyDescent="0.3">
      <c r="AO79346" s="9"/>
      <c r="AP79346" s="9"/>
      <c r="AQ79346" s="9"/>
    </row>
    <row r="79347" spans="41:43" x14ac:dyDescent="0.3">
      <c r="AO79347" s="9"/>
      <c r="AP79347" s="9"/>
      <c r="AQ79347" s="9"/>
    </row>
    <row r="79348" spans="41:43" x14ac:dyDescent="0.3">
      <c r="AO79348" s="9"/>
      <c r="AP79348" s="9"/>
      <c r="AQ79348" s="9"/>
    </row>
    <row r="79349" spans="41:43" x14ac:dyDescent="0.3">
      <c r="AO79349" s="9"/>
      <c r="AP79349" s="9"/>
      <c r="AQ79349" s="9"/>
    </row>
    <row r="79350" spans="41:43" x14ac:dyDescent="0.3">
      <c r="AO79350" s="9"/>
      <c r="AP79350" s="9"/>
      <c r="AQ79350" s="9"/>
    </row>
    <row r="79351" spans="41:43" x14ac:dyDescent="0.3">
      <c r="AO79351" s="9"/>
      <c r="AP79351" s="9"/>
      <c r="AQ79351" s="9"/>
    </row>
    <row r="79352" spans="41:43" x14ac:dyDescent="0.3">
      <c r="AO79352" s="9"/>
      <c r="AP79352" s="9"/>
      <c r="AQ79352" s="9"/>
    </row>
    <row r="79353" spans="41:43" x14ac:dyDescent="0.3">
      <c r="AO79353" s="9"/>
      <c r="AP79353" s="9"/>
      <c r="AQ79353" s="9"/>
    </row>
    <row r="79354" spans="41:43" x14ac:dyDescent="0.3">
      <c r="AO79354" s="9"/>
      <c r="AP79354" s="9"/>
      <c r="AQ79354" s="9"/>
    </row>
    <row r="79355" spans="41:43" x14ac:dyDescent="0.3">
      <c r="AO79355" s="9"/>
      <c r="AP79355" s="9"/>
      <c r="AQ79355" s="9"/>
    </row>
    <row r="79356" spans="41:43" x14ac:dyDescent="0.3">
      <c r="AO79356" s="9"/>
      <c r="AP79356" s="9"/>
      <c r="AQ79356" s="9"/>
    </row>
    <row r="79357" spans="41:43" x14ac:dyDescent="0.3">
      <c r="AO79357" s="9"/>
      <c r="AP79357" s="9"/>
      <c r="AQ79357" s="9"/>
    </row>
    <row r="79358" spans="41:43" x14ac:dyDescent="0.3">
      <c r="AO79358" s="9"/>
      <c r="AP79358" s="9"/>
      <c r="AQ79358" s="9"/>
    </row>
    <row r="79359" spans="41:43" x14ac:dyDescent="0.3">
      <c r="AO79359" s="9"/>
      <c r="AP79359" s="9"/>
      <c r="AQ79359" s="9"/>
    </row>
    <row r="79360" spans="41:43" x14ac:dyDescent="0.3">
      <c r="AO79360" s="9"/>
      <c r="AP79360" s="9"/>
      <c r="AQ79360" s="9"/>
    </row>
    <row r="79361" spans="41:43" x14ac:dyDescent="0.3">
      <c r="AO79361" s="9"/>
      <c r="AP79361" s="9"/>
      <c r="AQ79361" s="9"/>
    </row>
    <row r="79362" spans="41:43" x14ac:dyDescent="0.3">
      <c r="AO79362" s="9"/>
      <c r="AP79362" s="9"/>
      <c r="AQ79362" s="9"/>
    </row>
    <row r="79363" spans="41:43" x14ac:dyDescent="0.3">
      <c r="AO79363" s="9"/>
      <c r="AP79363" s="9"/>
      <c r="AQ79363" s="9"/>
    </row>
    <row r="79364" spans="41:43" x14ac:dyDescent="0.3">
      <c r="AO79364" s="9"/>
      <c r="AP79364" s="9"/>
      <c r="AQ79364" s="9"/>
    </row>
    <row r="79365" spans="41:43" x14ac:dyDescent="0.3">
      <c r="AO79365" s="9"/>
      <c r="AP79365" s="9"/>
      <c r="AQ79365" s="9"/>
    </row>
    <row r="79366" spans="41:43" x14ac:dyDescent="0.3">
      <c r="AO79366" s="9"/>
      <c r="AP79366" s="9"/>
      <c r="AQ79366" s="9"/>
    </row>
    <row r="79367" spans="41:43" x14ac:dyDescent="0.3">
      <c r="AO79367" s="9"/>
      <c r="AP79367" s="9"/>
      <c r="AQ79367" s="9"/>
    </row>
    <row r="79368" spans="41:43" x14ac:dyDescent="0.3">
      <c r="AO79368" s="9"/>
      <c r="AP79368" s="9"/>
      <c r="AQ79368" s="9"/>
    </row>
    <row r="79369" spans="41:43" x14ac:dyDescent="0.3">
      <c r="AO79369" s="9"/>
      <c r="AP79369" s="9"/>
      <c r="AQ79369" s="9"/>
    </row>
    <row r="79370" spans="41:43" x14ac:dyDescent="0.3">
      <c r="AO79370" s="9"/>
      <c r="AP79370" s="9"/>
      <c r="AQ79370" s="9"/>
    </row>
    <row r="79371" spans="41:43" x14ac:dyDescent="0.3">
      <c r="AO79371" s="9"/>
      <c r="AP79371" s="9"/>
      <c r="AQ79371" s="9"/>
    </row>
    <row r="79372" spans="41:43" x14ac:dyDescent="0.3">
      <c r="AO79372" s="9"/>
      <c r="AP79372" s="9"/>
      <c r="AQ79372" s="9"/>
    </row>
    <row r="79373" spans="41:43" x14ac:dyDescent="0.3">
      <c r="AO79373" s="9"/>
      <c r="AP79373" s="9"/>
      <c r="AQ79373" s="9"/>
    </row>
    <row r="79374" spans="41:43" x14ac:dyDescent="0.3">
      <c r="AO79374" s="9"/>
      <c r="AP79374" s="9"/>
      <c r="AQ79374" s="9"/>
    </row>
    <row r="79375" spans="41:43" x14ac:dyDescent="0.3">
      <c r="AO79375" s="9"/>
      <c r="AP79375" s="9"/>
      <c r="AQ79375" s="9"/>
    </row>
    <row r="79376" spans="41:43" x14ac:dyDescent="0.3">
      <c r="AO79376" s="9"/>
      <c r="AP79376" s="9"/>
      <c r="AQ79376" s="9"/>
    </row>
    <row r="79377" spans="41:43" x14ac:dyDescent="0.3">
      <c r="AO79377" s="9"/>
      <c r="AP79377" s="9"/>
      <c r="AQ79377" s="9"/>
    </row>
    <row r="79378" spans="41:43" x14ac:dyDescent="0.3">
      <c r="AO79378" s="9"/>
      <c r="AP79378" s="9"/>
      <c r="AQ79378" s="9"/>
    </row>
    <row r="79379" spans="41:43" x14ac:dyDescent="0.3">
      <c r="AO79379" s="9"/>
      <c r="AP79379" s="9"/>
      <c r="AQ79379" s="9"/>
    </row>
    <row r="79380" spans="41:43" x14ac:dyDescent="0.3">
      <c r="AO79380" s="9"/>
      <c r="AP79380" s="9"/>
      <c r="AQ79380" s="9"/>
    </row>
    <row r="79381" spans="41:43" x14ac:dyDescent="0.3">
      <c r="AO79381" s="9"/>
      <c r="AP79381" s="9"/>
      <c r="AQ79381" s="9"/>
    </row>
    <row r="79382" spans="41:43" x14ac:dyDescent="0.3">
      <c r="AO79382" s="9"/>
      <c r="AP79382" s="9"/>
      <c r="AQ79382" s="9"/>
    </row>
    <row r="79383" spans="41:43" x14ac:dyDescent="0.3">
      <c r="AO79383" s="9"/>
      <c r="AP79383" s="9"/>
      <c r="AQ79383" s="9"/>
    </row>
    <row r="79384" spans="41:43" x14ac:dyDescent="0.3">
      <c r="AO79384" s="9"/>
      <c r="AP79384" s="9"/>
      <c r="AQ79384" s="9"/>
    </row>
    <row r="79385" spans="41:43" x14ac:dyDescent="0.3">
      <c r="AO79385" s="9"/>
      <c r="AP79385" s="9"/>
      <c r="AQ79385" s="9"/>
    </row>
    <row r="79386" spans="41:43" x14ac:dyDescent="0.3">
      <c r="AO79386" s="9"/>
      <c r="AP79386" s="9"/>
      <c r="AQ79386" s="9"/>
    </row>
    <row r="79387" spans="41:43" x14ac:dyDescent="0.3">
      <c r="AO79387" s="9"/>
      <c r="AP79387" s="9"/>
      <c r="AQ79387" s="9"/>
    </row>
    <row r="79388" spans="41:43" x14ac:dyDescent="0.3">
      <c r="AO79388" s="9"/>
      <c r="AP79388" s="9"/>
      <c r="AQ79388" s="9"/>
    </row>
    <row r="79389" spans="41:43" x14ac:dyDescent="0.3">
      <c r="AO79389" s="9"/>
      <c r="AP79389" s="9"/>
      <c r="AQ79389" s="9"/>
    </row>
    <row r="79390" spans="41:43" x14ac:dyDescent="0.3">
      <c r="AO79390" s="9"/>
      <c r="AP79390" s="9"/>
      <c r="AQ79390" s="9"/>
    </row>
    <row r="79391" spans="41:43" x14ac:dyDescent="0.3">
      <c r="AO79391" s="9"/>
      <c r="AP79391" s="9"/>
      <c r="AQ79391" s="9"/>
    </row>
    <row r="79392" spans="41:43" x14ac:dyDescent="0.3">
      <c r="AO79392" s="9"/>
      <c r="AP79392" s="9"/>
      <c r="AQ79392" s="9"/>
    </row>
    <row r="79393" spans="41:43" x14ac:dyDescent="0.3">
      <c r="AO79393" s="9"/>
      <c r="AP79393" s="9"/>
      <c r="AQ79393" s="9"/>
    </row>
    <row r="79394" spans="41:43" x14ac:dyDescent="0.3">
      <c r="AO79394" s="9"/>
      <c r="AP79394" s="9"/>
      <c r="AQ79394" s="9"/>
    </row>
    <row r="79395" spans="41:43" x14ac:dyDescent="0.3">
      <c r="AO79395" s="9"/>
      <c r="AP79395" s="9"/>
      <c r="AQ79395" s="9"/>
    </row>
    <row r="79396" spans="41:43" x14ac:dyDescent="0.3">
      <c r="AO79396" s="9"/>
      <c r="AP79396" s="9"/>
      <c r="AQ79396" s="9"/>
    </row>
    <row r="79397" spans="41:43" x14ac:dyDescent="0.3">
      <c r="AO79397" s="9"/>
      <c r="AP79397" s="9"/>
      <c r="AQ79397" s="9"/>
    </row>
    <row r="79398" spans="41:43" x14ac:dyDescent="0.3">
      <c r="AO79398" s="9"/>
      <c r="AP79398" s="9"/>
      <c r="AQ79398" s="9"/>
    </row>
    <row r="79399" spans="41:43" x14ac:dyDescent="0.3">
      <c r="AO79399" s="9"/>
      <c r="AP79399" s="9"/>
      <c r="AQ79399" s="9"/>
    </row>
    <row r="79400" spans="41:43" x14ac:dyDescent="0.3">
      <c r="AO79400" s="9"/>
      <c r="AP79400" s="9"/>
      <c r="AQ79400" s="9"/>
    </row>
    <row r="79401" spans="41:43" x14ac:dyDescent="0.3">
      <c r="AO79401" s="9"/>
      <c r="AP79401" s="9"/>
      <c r="AQ79401" s="9"/>
    </row>
    <row r="79402" spans="41:43" x14ac:dyDescent="0.3">
      <c r="AO79402" s="9"/>
      <c r="AP79402" s="9"/>
      <c r="AQ79402" s="9"/>
    </row>
    <row r="79403" spans="41:43" x14ac:dyDescent="0.3">
      <c r="AO79403" s="9"/>
      <c r="AP79403" s="9"/>
      <c r="AQ79403" s="9"/>
    </row>
    <row r="79404" spans="41:43" x14ac:dyDescent="0.3">
      <c r="AO79404" s="9"/>
      <c r="AP79404" s="9"/>
      <c r="AQ79404" s="9"/>
    </row>
    <row r="79405" spans="41:43" x14ac:dyDescent="0.3">
      <c r="AO79405" s="9"/>
      <c r="AP79405" s="9"/>
      <c r="AQ79405" s="9"/>
    </row>
    <row r="79406" spans="41:43" x14ac:dyDescent="0.3">
      <c r="AO79406" s="9"/>
      <c r="AP79406" s="9"/>
      <c r="AQ79406" s="9"/>
    </row>
    <row r="79407" spans="41:43" x14ac:dyDescent="0.3">
      <c r="AO79407" s="9"/>
      <c r="AP79407" s="9"/>
      <c r="AQ79407" s="9"/>
    </row>
    <row r="79408" spans="41:43" x14ac:dyDescent="0.3">
      <c r="AO79408" s="9"/>
      <c r="AP79408" s="9"/>
      <c r="AQ79408" s="9"/>
    </row>
    <row r="79409" spans="41:43" x14ac:dyDescent="0.3">
      <c r="AO79409" s="9"/>
      <c r="AP79409" s="9"/>
      <c r="AQ79409" s="9"/>
    </row>
    <row r="79410" spans="41:43" x14ac:dyDescent="0.3">
      <c r="AO79410" s="9"/>
      <c r="AP79410" s="9"/>
      <c r="AQ79410" s="9"/>
    </row>
    <row r="79411" spans="41:43" x14ac:dyDescent="0.3">
      <c r="AO79411" s="9"/>
      <c r="AP79411" s="9"/>
      <c r="AQ79411" s="9"/>
    </row>
    <row r="79412" spans="41:43" x14ac:dyDescent="0.3">
      <c r="AO79412" s="9"/>
      <c r="AP79412" s="9"/>
      <c r="AQ79412" s="9"/>
    </row>
    <row r="79413" spans="41:43" x14ac:dyDescent="0.3">
      <c r="AO79413" s="9"/>
      <c r="AP79413" s="9"/>
      <c r="AQ79413" s="9"/>
    </row>
    <row r="79414" spans="41:43" x14ac:dyDescent="0.3">
      <c r="AO79414" s="9"/>
      <c r="AP79414" s="9"/>
      <c r="AQ79414" s="9"/>
    </row>
    <row r="79415" spans="41:43" x14ac:dyDescent="0.3">
      <c r="AO79415" s="9"/>
      <c r="AP79415" s="9"/>
      <c r="AQ79415" s="9"/>
    </row>
    <row r="79416" spans="41:43" x14ac:dyDescent="0.3">
      <c r="AO79416" s="9"/>
      <c r="AP79416" s="9"/>
      <c r="AQ79416" s="9"/>
    </row>
    <row r="79417" spans="41:43" x14ac:dyDescent="0.3">
      <c r="AO79417" s="9"/>
      <c r="AP79417" s="9"/>
      <c r="AQ79417" s="9"/>
    </row>
    <row r="79418" spans="41:43" x14ac:dyDescent="0.3">
      <c r="AO79418" s="9"/>
      <c r="AP79418" s="9"/>
      <c r="AQ79418" s="9"/>
    </row>
    <row r="79419" spans="41:43" x14ac:dyDescent="0.3">
      <c r="AO79419" s="9"/>
      <c r="AP79419" s="9"/>
      <c r="AQ79419" s="9"/>
    </row>
    <row r="79420" spans="41:43" x14ac:dyDescent="0.3">
      <c r="AO79420" s="9"/>
      <c r="AP79420" s="9"/>
      <c r="AQ79420" s="9"/>
    </row>
    <row r="79421" spans="41:43" x14ac:dyDescent="0.3">
      <c r="AO79421" s="9"/>
      <c r="AP79421" s="9"/>
      <c r="AQ79421" s="9"/>
    </row>
    <row r="79422" spans="41:43" x14ac:dyDescent="0.3">
      <c r="AO79422" s="9"/>
      <c r="AP79422" s="9"/>
      <c r="AQ79422" s="9"/>
    </row>
    <row r="79423" spans="41:43" x14ac:dyDescent="0.3">
      <c r="AO79423" s="9"/>
      <c r="AP79423" s="9"/>
      <c r="AQ79423" s="9"/>
    </row>
    <row r="79424" spans="41:43" x14ac:dyDescent="0.3">
      <c r="AO79424" s="9"/>
      <c r="AP79424" s="9"/>
      <c r="AQ79424" s="9"/>
    </row>
    <row r="79425" spans="41:43" x14ac:dyDescent="0.3">
      <c r="AO79425" s="9"/>
      <c r="AP79425" s="9"/>
      <c r="AQ79425" s="9"/>
    </row>
    <row r="79426" spans="41:43" x14ac:dyDescent="0.3">
      <c r="AO79426" s="9"/>
      <c r="AP79426" s="9"/>
      <c r="AQ79426" s="9"/>
    </row>
    <row r="79427" spans="41:43" x14ac:dyDescent="0.3">
      <c r="AO79427" s="9"/>
      <c r="AP79427" s="9"/>
      <c r="AQ79427" s="9"/>
    </row>
    <row r="79428" spans="41:43" x14ac:dyDescent="0.3">
      <c r="AO79428" s="9"/>
      <c r="AP79428" s="9"/>
      <c r="AQ79428" s="9"/>
    </row>
    <row r="79429" spans="41:43" x14ac:dyDescent="0.3">
      <c r="AO79429" s="9"/>
      <c r="AP79429" s="9"/>
      <c r="AQ79429" s="9"/>
    </row>
    <row r="79430" spans="41:43" x14ac:dyDescent="0.3">
      <c r="AO79430" s="9"/>
      <c r="AP79430" s="9"/>
      <c r="AQ79430" s="9"/>
    </row>
    <row r="79431" spans="41:43" x14ac:dyDescent="0.3">
      <c r="AO79431" s="9"/>
      <c r="AP79431" s="9"/>
      <c r="AQ79431" s="9"/>
    </row>
    <row r="79432" spans="41:43" x14ac:dyDescent="0.3">
      <c r="AO79432" s="9"/>
      <c r="AP79432" s="9"/>
      <c r="AQ79432" s="9"/>
    </row>
    <row r="79433" spans="41:43" x14ac:dyDescent="0.3">
      <c r="AO79433" s="9"/>
      <c r="AP79433" s="9"/>
      <c r="AQ79433" s="9"/>
    </row>
    <row r="79434" spans="41:43" x14ac:dyDescent="0.3">
      <c r="AO79434" s="9"/>
      <c r="AP79434" s="9"/>
      <c r="AQ79434" s="9"/>
    </row>
    <row r="79435" spans="41:43" x14ac:dyDescent="0.3">
      <c r="AO79435" s="9"/>
      <c r="AP79435" s="9"/>
      <c r="AQ79435" s="9"/>
    </row>
    <row r="79436" spans="41:43" x14ac:dyDescent="0.3">
      <c r="AO79436" s="9"/>
      <c r="AP79436" s="9"/>
      <c r="AQ79436" s="9"/>
    </row>
    <row r="79437" spans="41:43" x14ac:dyDescent="0.3">
      <c r="AO79437" s="9"/>
      <c r="AP79437" s="9"/>
      <c r="AQ79437" s="9"/>
    </row>
    <row r="79438" spans="41:43" x14ac:dyDescent="0.3">
      <c r="AO79438" s="9"/>
      <c r="AP79438" s="9"/>
      <c r="AQ79438" s="9"/>
    </row>
    <row r="79439" spans="41:43" x14ac:dyDescent="0.3">
      <c r="AO79439" s="9"/>
      <c r="AP79439" s="9"/>
      <c r="AQ79439" s="9"/>
    </row>
    <row r="79440" spans="41:43" x14ac:dyDescent="0.3">
      <c r="AO79440" s="9"/>
      <c r="AP79440" s="9"/>
      <c r="AQ79440" s="9"/>
    </row>
    <row r="79441" spans="41:43" x14ac:dyDescent="0.3">
      <c r="AO79441" s="9"/>
      <c r="AP79441" s="9"/>
      <c r="AQ79441" s="9"/>
    </row>
    <row r="79442" spans="41:43" x14ac:dyDescent="0.3">
      <c r="AO79442" s="9"/>
      <c r="AP79442" s="9"/>
      <c r="AQ79442" s="9"/>
    </row>
    <row r="79443" spans="41:43" x14ac:dyDescent="0.3">
      <c r="AO79443" s="9"/>
      <c r="AP79443" s="9"/>
      <c r="AQ79443" s="9"/>
    </row>
    <row r="79444" spans="41:43" x14ac:dyDescent="0.3">
      <c r="AO79444" s="9"/>
      <c r="AP79444" s="9"/>
      <c r="AQ79444" s="9"/>
    </row>
    <row r="79445" spans="41:43" x14ac:dyDescent="0.3">
      <c r="AO79445" s="9"/>
      <c r="AP79445" s="9"/>
      <c r="AQ79445" s="9"/>
    </row>
    <row r="79446" spans="41:43" x14ac:dyDescent="0.3">
      <c r="AO79446" s="9"/>
      <c r="AP79446" s="9"/>
      <c r="AQ79446" s="9"/>
    </row>
    <row r="79447" spans="41:43" x14ac:dyDescent="0.3">
      <c r="AO79447" s="9"/>
      <c r="AP79447" s="9"/>
      <c r="AQ79447" s="9"/>
    </row>
    <row r="79448" spans="41:43" x14ac:dyDescent="0.3">
      <c r="AO79448" s="9"/>
      <c r="AP79448" s="9"/>
      <c r="AQ79448" s="9"/>
    </row>
    <row r="79449" spans="41:43" x14ac:dyDescent="0.3">
      <c r="AO79449" s="9"/>
      <c r="AP79449" s="9"/>
      <c r="AQ79449" s="9"/>
    </row>
    <row r="79450" spans="41:43" x14ac:dyDescent="0.3">
      <c r="AO79450" s="9"/>
      <c r="AP79450" s="9"/>
      <c r="AQ79450" s="9"/>
    </row>
    <row r="79451" spans="41:43" x14ac:dyDescent="0.3">
      <c r="AO79451" s="9"/>
      <c r="AP79451" s="9"/>
      <c r="AQ79451" s="9"/>
    </row>
    <row r="79452" spans="41:43" x14ac:dyDescent="0.3">
      <c r="AO79452" s="9"/>
      <c r="AP79452" s="9"/>
      <c r="AQ79452" s="9"/>
    </row>
    <row r="79453" spans="41:43" x14ac:dyDescent="0.3">
      <c r="AO79453" s="9"/>
      <c r="AP79453" s="9"/>
      <c r="AQ79453" s="9"/>
    </row>
    <row r="79454" spans="41:43" x14ac:dyDescent="0.3">
      <c r="AO79454" s="9"/>
      <c r="AP79454" s="9"/>
      <c r="AQ79454" s="9"/>
    </row>
    <row r="79455" spans="41:43" x14ac:dyDescent="0.3">
      <c r="AO79455" s="9"/>
      <c r="AP79455" s="9"/>
      <c r="AQ79455" s="9"/>
    </row>
    <row r="79456" spans="41:43" x14ac:dyDescent="0.3">
      <c r="AO79456" s="9"/>
      <c r="AP79456" s="9"/>
      <c r="AQ79456" s="9"/>
    </row>
    <row r="79457" spans="41:43" x14ac:dyDescent="0.3">
      <c r="AO79457" s="9"/>
      <c r="AP79457" s="9"/>
      <c r="AQ79457" s="9"/>
    </row>
    <row r="79458" spans="41:43" x14ac:dyDescent="0.3">
      <c r="AO79458" s="9"/>
      <c r="AP79458" s="9"/>
      <c r="AQ79458" s="9"/>
    </row>
    <row r="79459" spans="41:43" x14ac:dyDescent="0.3">
      <c r="AO79459" s="9"/>
      <c r="AP79459" s="9"/>
      <c r="AQ79459" s="9"/>
    </row>
    <row r="79460" spans="41:43" x14ac:dyDescent="0.3">
      <c r="AO79460" s="9"/>
      <c r="AP79460" s="9"/>
      <c r="AQ79460" s="9"/>
    </row>
    <row r="79461" spans="41:43" x14ac:dyDescent="0.3">
      <c r="AO79461" s="9"/>
      <c r="AP79461" s="9"/>
      <c r="AQ79461" s="9"/>
    </row>
    <row r="79462" spans="41:43" x14ac:dyDescent="0.3">
      <c r="AO79462" s="9"/>
      <c r="AP79462" s="9"/>
      <c r="AQ79462" s="9"/>
    </row>
    <row r="79463" spans="41:43" x14ac:dyDescent="0.3">
      <c r="AO79463" s="9"/>
      <c r="AP79463" s="9"/>
      <c r="AQ79463" s="9"/>
    </row>
    <row r="79464" spans="41:43" x14ac:dyDescent="0.3">
      <c r="AO79464" s="9"/>
      <c r="AP79464" s="9"/>
      <c r="AQ79464" s="9"/>
    </row>
    <row r="79465" spans="41:43" x14ac:dyDescent="0.3">
      <c r="AO79465" s="9"/>
      <c r="AP79465" s="9"/>
      <c r="AQ79465" s="9"/>
    </row>
    <row r="79466" spans="41:43" x14ac:dyDescent="0.3">
      <c r="AO79466" s="9"/>
      <c r="AP79466" s="9"/>
      <c r="AQ79466" s="9"/>
    </row>
    <row r="79467" spans="41:43" x14ac:dyDescent="0.3">
      <c r="AO79467" s="9"/>
      <c r="AP79467" s="9"/>
      <c r="AQ79467" s="9"/>
    </row>
    <row r="79468" spans="41:43" x14ac:dyDescent="0.3">
      <c r="AO79468" s="9"/>
      <c r="AP79468" s="9"/>
      <c r="AQ79468" s="9"/>
    </row>
    <row r="79469" spans="41:43" x14ac:dyDescent="0.3">
      <c r="AO79469" s="9"/>
      <c r="AP79469" s="9"/>
      <c r="AQ79469" s="9"/>
    </row>
    <row r="79470" spans="41:43" x14ac:dyDescent="0.3">
      <c r="AO79470" s="9"/>
      <c r="AP79470" s="9"/>
      <c r="AQ79470" s="9"/>
    </row>
    <row r="79471" spans="41:43" x14ac:dyDescent="0.3">
      <c r="AO79471" s="9"/>
      <c r="AP79471" s="9"/>
      <c r="AQ79471" s="9"/>
    </row>
    <row r="79472" spans="41:43" x14ac:dyDescent="0.3">
      <c r="AO79472" s="9"/>
      <c r="AP79472" s="9"/>
      <c r="AQ79472" s="9"/>
    </row>
    <row r="79473" spans="41:43" x14ac:dyDescent="0.3">
      <c r="AO79473" s="9"/>
      <c r="AP79473" s="9"/>
      <c r="AQ79473" s="9"/>
    </row>
    <row r="79474" spans="41:43" x14ac:dyDescent="0.3">
      <c r="AO79474" s="9"/>
      <c r="AP79474" s="9"/>
      <c r="AQ79474" s="9"/>
    </row>
    <row r="79475" spans="41:43" x14ac:dyDescent="0.3">
      <c r="AO79475" s="9"/>
      <c r="AP79475" s="9"/>
      <c r="AQ79475" s="9"/>
    </row>
    <row r="79476" spans="41:43" x14ac:dyDescent="0.3">
      <c r="AO79476" s="9"/>
      <c r="AP79476" s="9"/>
      <c r="AQ79476" s="9"/>
    </row>
    <row r="79477" spans="41:43" x14ac:dyDescent="0.3">
      <c r="AO79477" s="9"/>
      <c r="AP79477" s="9"/>
      <c r="AQ79477" s="9"/>
    </row>
    <row r="79478" spans="41:43" x14ac:dyDescent="0.3">
      <c r="AO79478" s="9"/>
      <c r="AP79478" s="9"/>
      <c r="AQ79478" s="9"/>
    </row>
    <row r="79479" spans="41:43" x14ac:dyDescent="0.3">
      <c r="AO79479" s="9"/>
      <c r="AP79479" s="9"/>
      <c r="AQ79479" s="9"/>
    </row>
    <row r="79480" spans="41:43" x14ac:dyDescent="0.3">
      <c r="AO79480" s="9"/>
      <c r="AP79480" s="9"/>
      <c r="AQ79480" s="9"/>
    </row>
    <row r="79481" spans="41:43" x14ac:dyDescent="0.3">
      <c r="AO79481" s="9"/>
      <c r="AP79481" s="9"/>
      <c r="AQ79481" s="9"/>
    </row>
    <row r="79482" spans="41:43" x14ac:dyDescent="0.3">
      <c r="AO79482" s="9"/>
      <c r="AP79482" s="9"/>
      <c r="AQ79482" s="9"/>
    </row>
    <row r="79483" spans="41:43" x14ac:dyDescent="0.3">
      <c r="AO79483" s="9"/>
      <c r="AP79483" s="9"/>
      <c r="AQ79483" s="9"/>
    </row>
    <row r="79484" spans="41:43" x14ac:dyDescent="0.3">
      <c r="AO79484" s="9"/>
      <c r="AP79484" s="9"/>
      <c r="AQ79484" s="9"/>
    </row>
    <row r="79485" spans="41:43" x14ac:dyDescent="0.3">
      <c r="AO79485" s="9"/>
      <c r="AP79485" s="9"/>
      <c r="AQ79485" s="9"/>
    </row>
    <row r="79486" spans="41:43" x14ac:dyDescent="0.3">
      <c r="AO79486" s="9"/>
      <c r="AP79486" s="9"/>
      <c r="AQ79486" s="9"/>
    </row>
    <row r="79487" spans="41:43" x14ac:dyDescent="0.3">
      <c r="AO79487" s="9"/>
      <c r="AP79487" s="9"/>
      <c r="AQ79487" s="9"/>
    </row>
    <row r="79488" spans="41:43" x14ac:dyDescent="0.3">
      <c r="AO79488" s="9"/>
      <c r="AP79488" s="9"/>
      <c r="AQ79488" s="9"/>
    </row>
    <row r="79489" spans="41:43" x14ac:dyDescent="0.3">
      <c r="AO79489" s="9"/>
      <c r="AP79489" s="9"/>
      <c r="AQ79489" s="9"/>
    </row>
    <row r="79490" spans="41:43" x14ac:dyDescent="0.3">
      <c r="AO79490" s="9"/>
      <c r="AP79490" s="9"/>
      <c r="AQ79490" s="9"/>
    </row>
    <row r="79491" spans="41:43" x14ac:dyDescent="0.3">
      <c r="AO79491" s="9"/>
      <c r="AP79491" s="9"/>
      <c r="AQ79491" s="9"/>
    </row>
    <row r="79492" spans="41:43" x14ac:dyDescent="0.3">
      <c r="AO79492" s="9"/>
      <c r="AP79492" s="9"/>
      <c r="AQ79492" s="9"/>
    </row>
    <row r="79493" spans="41:43" x14ac:dyDescent="0.3">
      <c r="AO79493" s="9"/>
      <c r="AP79493" s="9"/>
      <c r="AQ79493" s="9"/>
    </row>
    <row r="79494" spans="41:43" x14ac:dyDescent="0.3">
      <c r="AO79494" s="9"/>
      <c r="AP79494" s="9"/>
      <c r="AQ79494" s="9"/>
    </row>
    <row r="79495" spans="41:43" x14ac:dyDescent="0.3">
      <c r="AO79495" s="9"/>
      <c r="AP79495" s="9"/>
      <c r="AQ79495" s="9"/>
    </row>
    <row r="79496" spans="41:43" x14ac:dyDescent="0.3">
      <c r="AO79496" s="9"/>
      <c r="AP79496" s="9"/>
      <c r="AQ79496" s="9"/>
    </row>
    <row r="79497" spans="41:43" x14ac:dyDescent="0.3">
      <c r="AO79497" s="9"/>
      <c r="AP79497" s="9"/>
      <c r="AQ79497" s="9"/>
    </row>
    <row r="79498" spans="41:43" x14ac:dyDescent="0.3">
      <c r="AO79498" s="9"/>
      <c r="AP79498" s="9"/>
      <c r="AQ79498" s="9"/>
    </row>
    <row r="79499" spans="41:43" x14ac:dyDescent="0.3">
      <c r="AO79499" s="9"/>
      <c r="AP79499" s="9"/>
      <c r="AQ79499" s="9"/>
    </row>
    <row r="79500" spans="41:43" x14ac:dyDescent="0.3">
      <c r="AO79500" s="9"/>
      <c r="AP79500" s="9"/>
      <c r="AQ79500" s="9"/>
    </row>
    <row r="79501" spans="41:43" x14ac:dyDescent="0.3">
      <c r="AO79501" s="9"/>
      <c r="AP79501" s="9"/>
      <c r="AQ79501" s="9"/>
    </row>
    <row r="79502" spans="41:43" x14ac:dyDescent="0.3">
      <c r="AO79502" s="9"/>
      <c r="AP79502" s="9"/>
      <c r="AQ79502" s="9"/>
    </row>
    <row r="79503" spans="41:43" x14ac:dyDescent="0.3">
      <c r="AO79503" s="9"/>
      <c r="AP79503" s="9"/>
      <c r="AQ79503" s="9"/>
    </row>
    <row r="79504" spans="41:43" x14ac:dyDescent="0.3">
      <c r="AO79504" s="9"/>
      <c r="AP79504" s="9"/>
      <c r="AQ79504" s="9"/>
    </row>
    <row r="79505" spans="41:43" x14ac:dyDescent="0.3">
      <c r="AO79505" s="9"/>
      <c r="AP79505" s="9"/>
      <c r="AQ79505" s="9"/>
    </row>
    <row r="79506" spans="41:43" x14ac:dyDescent="0.3">
      <c r="AO79506" s="9"/>
      <c r="AP79506" s="9"/>
      <c r="AQ79506" s="9"/>
    </row>
    <row r="79507" spans="41:43" x14ac:dyDescent="0.3">
      <c r="AO79507" s="9"/>
      <c r="AP79507" s="9"/>
      <c r="AQ79507" s="9"/>
    </row>
    <row r="79508" spans="41:43" x14ac:dyDescent="0.3">
      <c r="AO79508" s="9"/>
      <c r="AP79508" s="9"/>
      <c r="AQ79508" s="9"/>
    </row>
    <row r="79509" spans="41:43" x14ac:dyDescent="0.3">
      <c r="AO79509" s="9"/>
      <c r="AP79509" s="9"/>
      <c r="AQ79509" s="9"/>
    </row>
    <row r="79510" spans="41:43" x14ac:dyDescent="0.3">
      <c r="AO79510" s="9"/>
      <c r="AP79510" s="9"/>
      <c r="AQ79510" s="9"/>
    </row>
    <row r="79511" spans="41:43" x14ac:dyDescent="0.3">
      <c r="AO79511" s="9"/>
      <c r="AP79511" s="9"/>
      <c r="AQ79511" s="9"/>
    </row>
    <row r="79512" spans="41:43" x14ac:dyDescent="0.3">
      <c r="AO79512" s="9"/>
      <c r="AP79512" s="9"/>
      <c r="AQ79512" s="9"/>
    </row>
    <row r="79513" spans="41:43" x14ac:dyDescent="0.3">
      <c r="AO79513" s="9"/>
      <c r="AP79513" s="9"/>
      <c r="AQ79513" s="9"/>
    </row>
    <row r="79514" spans="41:43" x14ac:dyDescent="0.3">
      <c r="AO79514" s="9"/>
      <c r="AP79514" s="9"/>
      <c r="AQ79514" s="9"/>
    </row>
    <row r="79515" spans="41:43" x14ac:dyDescent="0.3">
      <c r="AO79515" s="9"/>
      <c r="AP79515" s="9"/>
      <c r="AQ79515" s="9"/>
    </row>
    <row r="79516" spans="41:43" x14ac:dyDescent="0.3">
      <c r="AO79516" s="9"/>
      <c r="AP79516" s="9"/>
      <c r="AQ79516" s="9"/>
    </row>
    <row r="79517" spans="41:43" x14ac:dyDescent="0.3">
      <c r="AO79517" s="9"/>
      <c r="AP79517" s="9"/>
      <c r="AQ79517" s="9"/>
    </row>
    <row r="79518" spans="41:43" x14ac:dyDescent="0.3">
      <c r="AO79518" s="9"/>
      <c r="AP79518" s="9"/>
      <c r="AQ79518" s="9"/>
    </row>
    <row r="79519" spans="41:43" x14ac:dyDescent="0.3">
      <c r="AO79519" s="9"/>
      <c r="AP79519" s="9"/>
      <c r="AQ79519" s="9"/>
    </row>
    <row r="79520" spans="41:43" x14ac:dyDescent="0.3">
      <c r="AO79520" s="9"/>
      <c r="AP79520" s="9"/>
      <c r="AQ79520" s="9"/>
    </row>
    <row r="79521" spans="41:43" x14ac:dyDescent="0.3">
      <c r="AO79521" s="9"/>
      <c r="AP79521" s="9"/>
      <c r="AQ79521" s="9"/>
    </row>
    <row r="79522" spans="41:43" x14ac:dyDescent="0.3">
      <c r="AO79522" s="9"/>
      <c r="AP79522" s="9"/>
      <c r="AQ79522" s="9"/>
    </row>
    <row r="79523" spans="41:43" x14ac:dyDescent="0.3">
      <c r="AO79523" s="9"/>
      <c r="AP79523" s="9"/>
      <c r="AQ79523" s="9"/>
    </row>
    <row r="79524" spans="41:43" x14ac:dyDescent="0.3">
      <c r="AO79524" s="9"/>
      <c r="AP79524" s="9"/>
      <c r="AQ79524" s="9"/>
    </row>
    <row r="79525" spans="41:43" x14ac:dyDescent="0.3">
      <c r="AO79525" s="9"/>
      <c r="AP79525" s="9"/>
      <c r="AQ79525" s="9"/>
    </row>
    <row r="79526" spans="41:43" x14ac:dyDescent="0.3">
      <c r="AO79526" s="9"/>
      <c r="AP79526" s="9"/>
      <c r="AQ79526" s="9"/>
    </row>
    <row r="79527" spans="41:43" x14ac:dyDescent="0.3">
      <c r="AO79527" s="9"/>
      <c r="AP79527" s="9"/>
      <c r="AQ79527" s="9"/>
    </row>
    <row r="79528" spans="41:43" x14ac:dyDescent="0.3">
      <c r="AO79528" s="9"/>
      <c r="AP79528" s="9"/>
      <c r="AQ79528" s="9"/>
    </row>
    <row r="79529" spans="41:43" x14ac:dyDescent="0.3">
      <c r="AO79529" s="9"/>
      <c r="AP79529" s="9"/>
      <c r="AQ79529" s="9"/>
    </row>
    <row r="79530" spans="41:43" x14ac:dyDescent="0.3">
      <c r="AO79530" s="9"/>
      <c r="AP79530" s="9"/>
      <c r="AQ79530" s="9"/>
    </row>
    <row r="79531" spans="41:43" x14ac:dyDescent="0.3">
      <c r="AO79531" s="9"/>
      <c r="AP79531" s="9"/>
      <c r="AQ79531" s="9"/>
    </row>
    <row r="79532" spans="41:43" x14ac:dyDescent="0.3">
      <c r="AO79532" s="9"/>
      <c r="AP79532" s="9"/>
      <c r="AQ79532" s="9"/>
    </row>
    <row r="79533" spans="41:43" x14ac:dyDescent="0.3">
      <c r="AO79533" s="9"/>
      <c r="AP79533" s="9"/>
      <c r="AQ79533" s="9"/>
    </row>
    <row r="79534" spans="41:43" x14ac:dyDescent="0.3">
      <c r="AO79534" s="9"/>
      <c r="AP79534" s="9"/>
      <c r="AQ79534" s="9"/>
    </row>
    <row r="79535" spans="41:43" x14ac:dyDescent="0.3">
      <c r="AO79535" s="9"/>
      <c r="AP79535" s="9"/>
      <c r="AQ79535" s="9"/>
    </row>
    <row r="79536" spans="41:43" x14ac:dyDescent="0.3">
      <c r="AO79536" s="9"/>
      <c r="AP79536" s="9"/>
      <c r="AQ79536" s="9"/>
    </row>
    <row r="79537" spans="41:43" x14ac:dyDescent="0.3">
      <c r="AO79537" s="9"/>
      <c r="AP79537" s="9"/>
      <c r="AQ79537" s="9"/>
    </row>
    <row r="79538" spans="41:43" x14ac:dyDescent="0.3">
      <c r="AO79538" s="9"/>
      <c r="AP79538" s="9"/>
      <c r="AQ79538" s="9"/>
    </row>
    <row r="79539" spans="41:43" x14ac:dyDescent="0.3">
      <c r="AO79539" s="9"/>
      <c r="AP79539" s="9"/>
      <c r="AQ79539" s="9"/>
    </row>
    <row r="79540" spans="41:43" x14ac:dyDescent="0.3">
      <c r="AO79540" s="9"/>
      <c r="AP79540" s="9"/>
      <c r="AQ79540" s="9"/>
    </row>
    <row r="79541" spans="41:43" x14ac:dyDescent="0.3">
      <c r="AO79541" s="9"/>
      <c r="AP79541" s="9"/>
      <c r="AQ79541" s="9"/>
    </row>
    <row r="79542" spans="41:43" x14ac:dyDescent="0.3">
      <c r="AO79542" s="9"/>
      <c r="AP79542" s="9"/>
      <c r="AQ79542" s="9"/>
    </row>
    <row r="79543" spans="41:43" x14ac:dyDescent="0.3">
      <c r="AO79543" s="9"/>
      <c r="AP79543" s="9"/>
      <c r="AQ79543" s="9"/>
    </row>
    <row r="79544" spans="41:43" x14ac:dyDescent="0.3">
      <c r="AO79544" s="9"/>
      <c r="AP79544" s="9"/>
      <c r="AQ79544" s="9"/>
    </row>
    <row r="79545" spans="41:43" x14ac:dyDescent="0.3">
      <c r="AO79545" s="9"/>
      <c r="AP79545" s="9"/>
      <c r="AQ79545" s="9"/>
    </row>
    <row r="79546" spans="41:43" x14ac:dyDescent="0.3">
      <c r="AO79546" s="9"/>
      <c r="AP79546" s="9"/>
      <c r="AQ79546" s="9"/>
    </row>
    <row r="79547" spans="41:43" x14ac:dyDescent="0.3">
      <c r="AO79547" s="9"/>
      <c r="AP79547" s="9"/>
      <c r="AQ79547" s="9"/>
    </row>
    <row r="79548" spans="41:43" x14ac:dyDescent="0.3">
      <c r="AO79548" s="9"/>
      <c r="AP79548" s="9"/>
      <c r="AQ79548" s="9"/>
    </row>
    <row r="79549" spans="41:43" x14ac:dyDescent="0.3">
      <c r="AO79549" s="9"/>
      <c r="AP79549" s="9"/>
      <c r="AQ79549" s="9"/>
    </row>
    <row r="79550" spans="41:43" x14ac:dyDescent="0.3">
      <c r="AO79550" s="9"/>
      <c r="AP79550" s="9"/>
      <c r="AQ79550" s="9"/>
    </row>
    <row r="79551" spans="41:43" x14ac:dyDescent="0.3">
      <c r="AO79551" s="9"/>
      <c r="AP79551" s="9"/>
      <c r="AQ79551" s="9"/>
    </row>
    <row r="79552" spans="41:43" x14ac:dyDescent="0.3">
      <c r="AO79552" s="9"/>
      <c r="AP79552" s="9"/>
      <c r="AQ79552" s="9"/>
    </row>
    <row r="79553" spans="41:43" x14ac:dyDescent="0.3">
      <c r="AO79553" s="9"/>
      <c r="AP79553" s="9"/>
      <c r="AQ79553" s="9"/>
    </row>
    <row r="79554" spans="41:43" x14ac:dyDescent="0.3">
      <c r="AO79554" s="9"/>
      <c r="AP79554" s="9"/>
      <c r="AQ79554" s="9"/>
    </row>
    <row r="79555" spans="41:43" x14ac:dyDescent="0.3">
      <c r="AO79555" s="9"/>
      <c r="AP79555" s="9"/>
      <c r="AQ79555" s="9"/>
    </row>
    <row r="79556" spans="41:43" x14ac:dyDescent="0.3">
      <c r="AO79556" s="9"/>
      <c r="AP79556" s="9"/>
      <c r="AQ79556" s="9"/>
    </row>
    <row r="79557" spans="41:43" x14ac:dyDescent="0.3">
      <c r="AO79557" s="9"/>
      <c r="AP79557" s="9"/>
      <c r="AQ79557" s="9"/>
    </row>
    <row r="79558" spans="41:43" x14ac:dyDescent="0.3">
      <c r="AO79558" s="9"/>
      <c r="AP79558" s="9"/>
      <c r="AQ79558" s="9"/>
    </row>
    <row r="79559" spans="41:43" x14ac:dyDescent="0.3">
      <c r="AO79559" s="9"/>
      <c r="AP79559" s="9"/>
      <c r="AQ79559" s="9"/>
    </row>
    <row r="79560" spans="41:43" x14ac:dyDescent="0.3">
      <c r="AO79560" s="9"/>
      <c r="AP79560" s="9"/>
      <c r="AQ79560" s="9"/>
    </row>
    <row r="79561" spans="41:43" x14ac:dyDescent="0.3">
      <c r="AO79561" s="9"/>
      <c r="AP79561" s="9"/>
      <c r="AQ79561" s="9"/>
    </row>
    <row r="79562" spans="41:43" x14ac:dyDescent="0.3">
      <c r="AO79562" s="9"/>
      <c r="AP79562" s="9"/>
      <c r="AQ79562" s="9"/>
    </row>
    <row r="79563" spans="41:43" x14ac:dyDescent="0.3">
      <c r="AO79563" s="9"/>
      <c r="AP79563" s="9"/>
      <c r="AQ79563" s="9"/>
    </row>
    <row r="79564" spans="41:43" x14ac:dyDescent="0.3">
      <c r="AO79564" s="9"/>
      <c r="AP79564" s="9"/>
      <c r="AQ79564" s="9"/>
    </row>
    <row r="79565" spans="41:43" x14ac:dyDescent="0.3">
      <c r="AO79565" s="9"/>
      <c r="AP79565" s="9"/>
      <c r="AQ79565" s="9"/>
    </row>
    <row r="79566" spans="41:43" x14ac:dyDescent="0.3">
      <c r="AO79566" s="9"/>
      <c r="AP79566" s="9"/>
      <c r="AQ79566" s="9"/>
    </row>
    <row r="79567" spans="41:43" x14ac:dyDescent="0.3">
      <c r="AO79567" s="9"/>
      <c r="AP79567" s="9"/>
      <c r="AQ79567" s="9"/>
    </row>
    <row r="79568" spans="41:43" x14ac:dyDescent="0.3">
      <c r="AO79568" s="9"/>
      <c r="AP79568" s="9"/>
      <c r="AQ79568" s="9"/>
    </row>
    <row r="79569" spans="41:43" x14ac:dyDescent="0.3">
      <c r="AO79569" s="9"/>
      <c r="AP79569" s="9"/>
      <c r="AQ79569" s="9"/>
    </row>
    <row r="79570" spans="41:43" x14ac:dyDescent="0.3">
      <c r="AO79570" s="9"/>
      <c r="AP79570" s="9"/>
      <c r="AQ79570" s="9"/>
    </row>
    <row r="79571" spans="41:43" x14ac:dyDescent="0.3">
      <c r="AO79571" s="9"/>
      <c r="AP79571" s="9"/>
      <c r="AQ79571" s="9"/>
    </row>
    <row r="79572" spans="41:43" x14ac:dyDescent="0.3">
      <c r="AO79572" s="9"/>
      <c r="AP79572" s="9"/>
      <c r="AQ79572" s="9"/>
    </row>
    <row r="79573" spans="41:43" x14ac:dyDescent="0.3">
      <c r="AO79573" s="9"/>
      <c r="AP79573" s="9"/>
      <c r="AQ79573" s="9"/>
    </row>
    <row r="79574" spans="41:43" x14ac:dyDescent="0.3">
      <c r="AO79574" s="9"/>
      <c r="AP79574" s="9"/>
      <c r="AQ79574" s="9"/>
    </row>
    <row r="79575" spans="41:43" x14ac:dyDescent="0.3">
      <c r="AO79575" s="9"/>
      <c r="AP79575" s="9"/>
      <c r="AQ79575" s="9"/>
    </row>
    <row r="79576" spans="41:43" x14ac:dyDescent="0.3">
      <c r="AO79576" s="9"/>
      <c r="AP79576" s="9"/>
      <c r="AQ79576" s="9"/>
    </row>
    <row r="79577" spans="41:43" x14ac:dyDescent="0.3">
      <c r="AO79577" s="9"/>
      <c r="AP79577" s="9"/>
      <c r="AQ79577" s="9"/>
    </row>
    <row r="79578" spans="41:43" x14ac:dyDescent="0.3">
      <c r="AO79578" s="9"/>
      <c r="AP79578" s="9"/>
      <c r="AQ79578" s="9"/>
    </row>
    <row r="79579" spans="41:43" x14ac:dyDescent="0.3">
      <c r="AO79579" s="9"/>
      <c r="AP79579" s="9"/>
      <c r="AQ79579" s="9"/>
    </row>
    <row r="79580" spans="41:43" x14ac:dyDescent="0.3">
      <c r="AO79580" s="9"/>
      <c r="AP79580" s="9"/>
      <c r="AQ79580" s="9"/>
    </row>
    <row r="79581" spans="41:43" x14ac:dyDescent="0.3">
      <c r="AO79581" s="9"/>
      <c r="AP79581" s="9"/>
      <c r="AQ79581" s="9"/>
    </row>
    <row r="79582" spans="41:43" x14ac:dyDescent="0.3">
      <c r="AO79582" s="9"/>
      <c r="AP79582" s="9"/>
      <c r="AQ79582" s="9"/>
    </row>
    <row r="79583" spans="41:43" x14ac:dyDescent="0.3">
      <c r="AO79583" s="9"/>
      <c r="AP79583" s="9"/>
      <c r="AQ79583" s="9"/>
    </row>
    <row r="79584" spans="41:43" x14ac:dyDescent="0.3">
      <c r="AO79584" s="9"/>
      <c r="AP79584" s="9"/>
      <c r="AQ79584" s="9"/>
    </row>
    <row r="79585" spans="41:43" x14ac:dyDescent="0.3">
      <c r="AO79585" s="9"/>
      <c r="AP79585" s="9"/>
      <c r="AQ79585" s="9"/>
    </row>
    <row r="79586" spans="41:43" x14ac:dyDescent="0.3">
      <c r="AO79586" s="9"/>
      <c r="AP79586" s="9"/>
      <c r="AQ79586" s="9"/>
    </row>
    <row r="79587" spans="41:43" x14ac:dyDescent="0.3">
      <c r="AO79587" s="9"/>
      <c r="AP79587" s="9"/>
      <c r="AQ79587" s="9"/>
    </row>
    <row r="79588" spans="41:43" x14ac:dyDescent="0.3">
      <c r="AO79588" s="9"/>
      <c r="AP79588" s="9"/>
      <c r="AQ79588" s="9"/>
    </row>
    <row r="79589" spans="41:43" x14ac:dyDescent="0.3">
      <c r="AO79589" s="9"/>
      <c r="AP79589" s="9"/>
      <c r="AQ79589" s="9"/>
    </row>
    <row r="79590" spans="41:43" x14ac:dyDescent="0.3">
      <c r="AO79590" s="9"/>
      <c r="AP79590" s="9"/>
      <c r="AQ79590" s="9"/>
    </row>
    <row r="79591" spans="41:43" x14ac:dyDescent="0.3">
      <c r="AO79591" s="9"/>
      <c r="AP79591" s="9"/>
      <c r="AQ79591" s="9"/>
    </row>
    <row r="79592" spans="41:43" x14ac:dyDescent="0.3">
      <c r="AO79592" s="9"/>
      <c r="AP79592" s="9"/>
      <c r="AQ79592" s="9"/>
    </row>
    <row r="79593" spans="41:43" x14ac:dyDescent="0.3">
      <c r="AO79593" s="9"/>
      <c r="AP79593" s="9"/>
      <c r="AQ79593" s="9"/>
    </row>
    <row r="79594" spans="41:43" x14ac:dyDescent="0.3">
      <c r="AO79594" s="9"/>
      <c r="AP79594" s="9"/>
      <c r="AQ79594" s="9"/>
    </row>
    <row r="79595" spans="41:43" x14ac:dyDescent="0.3">
      <c r="AO79595" s="9"/>
      <c r="AP79595" s="9"/>
      <c r="AQ79595" s="9"/>
    </row>
    <row r="79596" spans="41:43" x14ac:dyDescent="0.3">
      <c r="AO79596" s="9"/>
      <c r="AP79596" s="9"/>
      <c r="AQ79596" s="9"/>
    </row>
    <row r="79597" spans="41:43" x14ac:dyDescent="0.3">
      <c r="AO79597" s="9"/>
      <c r="AP79597" s="9"/>
      <c r="AQ79597" s="9"/>
    </row>
    <row r="79598" spans="41:43" x14ac:dyDescent="0.3">
      <c r="AO79598" s="9"/>
      <c r="AP79598" s="9"/>
      <c r="AQ79598" s="9"/>
    </row>
    <row r="79599" spans="41:43" x14ac:dyDescent="0.3">
      <c r="AO79599" s="9"/>
      <c r="AP79599" s="9"/>
      <c r="AQ79599" s="9"/>
    </row>
    <row r="79600" spans="41:43" x14ac:dyDescent="0.3">
      <c r="AO79600" s="9"/>
      <c r="AP79600" s="9"/>
      <c r="AQ79600" s="9"/>
    </row>
    <row r="79601" spans="41:43" x14ac:dyDescent="0.3">
      <c r="AO79601" s="9"/>
      <c r="AP79601" s="9"/>
      <c r="AQ79601" s="9"/>
    </row>
    <row r="79602" spans="41:43" x14ac:dyDescent="0.3">
      <c r="AO79602" s="9"/>
      <c r="AP79602" s="9"/>
      <c r="AQ79602" s="9"/>
    </row>
    <row r="79603" spans="41:43" x14ac:dyDescent="0.3">
      <c r="AO79603" s="9"/>
      <c r="AP79603" s="9"/>
      <c r="AQ79603" s="9"/>
    </row>
    <row r="79604" spans="41:43" x14ac:dyDescent="0.3">
      <c r="AO79604" s="9"/>
      <c r="AP79604" s="9"/>
      <c r="AQ79604" s="9"/>
    </row>
    <row r="79605" spans="41:43" x14ac:dyDescent="0.3">
      <c r="AO79605" s="9"/>
      <c r="AP79605" s="9"/>
      <c r="AQ79605" s="9"/>
    </row>
    <row r="79606" spans="41:43" x14ac:dyDescent="0.3">
      <c r="AO79606" s="9"/>
      <c r="AP79606" s="9"/>
      <c r="AQ79606" s="9"/>
    </row>
    <row r="79607" spans="41:43" x14ac:dyDescent="0.3">
      <c r="AO79607" s="9"/>
      <c r="AP79607" s="9"/>
      <c r="AQ79607" s="9"/>
    </row>
    <row r="79608" spans="41:43" x14ac:dyDescent="0.3">
      <c r="AO79608" s="9"/>
      <c r="AP79608" s="9"/>
      <c r="AQ79608" s="9"/>
    </row>
    <row r="79609" spans="41:43" x14ac:dyDescent="0.3">
      <c r="AO79609" s="9"/>
      <c r="AP79609" s="9"/>
      <c r="AQ79609" s="9"/>
    </row>
    <row r="79610" spans="41:43" x14ac:dyDescent="0.3">
      <c r="AO79610" s="9"/>
      <c r="AP79610" s="9"/>
      <c r="AQ79610" s="9"/>
    </row>
    <row r="79611" spans="41:43" x14ac:dyDescent="0.3">
      <c r="AO79611" s="9"/>
      <c r="AP79611" s="9"/>
      <c r="AQ79611" s="9"/>
    </row>
    <row r="79612" spans="41:43" x14ac:dyDescent="0.3">
      <c r="AO79612" s="9"/>
      <c r="AP79612" s="9"/>
      <c r="AQ79612" s="9"/>
    </row>
    <row r="79613" spans="41:43" x14ac:dyDescent="0.3">
      <c r="AO79613" s="9"/>
      <c r="AP79613" s="9"/>
      <c r="AQ79613" s="9"/>
    </row>
    <row r="79614" spans="41:43" x14ac:dyDescent="0.3">
      <c r="AO79614" s="9"/>
      <c r="AP79614" s="9"/>
      <c r="AQ79614" s="9"/>
    </row>
    <row r="79615" spans="41:43" x14ac:dyDescent="0.3">
      <c r="AO79615" s="9"/>
      <c r="AP79615" s="9"/>
      <c r="AQ79615" s="9"/>
    </row>
    <row r="79616" spans="41:43" x14ac:dyDescent="0.3">
      <c r="AO79616" s="9"/>
      <c r="AP79616" s="9"/>
      <c r="AQ79616" s="9"/>
    </row>
    <row r="79617" spans="41:43" x14ac:dyDescent="0.3">
      <c r="AO79617" s="9"/>
      <c r="AP79617" s="9"/>
      <c r="AQ79617" s="9"/>
    </row>
    <row r="79618" spans="41:43" x14ac:dyDescent="0.3">
      <c r="AO79618" s="9"/>
      <c r="AP79618" s="9"/>
      <c r="AQ79618" s="9"/>
    </row>
    <row r="79619" spans="41:43" x14ac:dyDescent="0.3">
      <c r="AO79619" s="9"/>
      <c r="AP79619" s="9"/>
      <c r="AQ79619" s="9"/>
    </row>
    <row r="79620" spans="41:43" x14ac:dyDescent="0.3">
      <c r="AO79620" s="9"/>
      <c r="AP79620" s="9"/>
      <c r="AQ79620" s="9"/>
    </row>
    <row r="79621" spans="41:43" x14ac:dyDescent="0.3">
      <c r="AO79621" s="9"/>
      <c r="AP79621" s="9"/>
      <c r="AQ79621" s="9"/>
    </row>
    <row r="79622" spans="41:43" x14ac:dyDescent="0.3">
      <c r="AO79622" s="9"/>
      <c r="AP79622" s="9"/>
      <c r="AQ79622" s="9"/>
    </row>
    <row r="79623" spans="41:43" x14ac:dyDescent="0.3">
      <c r="AO79623" s="9"/>
      <c r="AP79623" s="9"/>
      <c r="AQ79623" s="9"/>
    </row>
    <row r="79624" spans="41:43" x14ac:dyDescent="0.3">
      <c r="AO79624" s="9"/>
      <c r="AP79624" s="9"/>
      <c r="AQ79624" s="9"/>
    </row>
    <row r="79625" spans="41:43" x14ac:dyDescent="0.3">
      <c r="AO79625" s="9"/>
      <c r="AP79625" s="9"/>
      <c r="AQ79625" s="9"/>
    </row>
    <row r="79626" spans="41:43" x14ac:dyDescent="0.3">
      <c r="AO79626" s="9"/>
      <c r="AP79626" s="9"/>
      <c r="AQ79626" s="9"/>
    </row>
    <row r="79627" spans="41:43" x14ac:dyDescent="0.3">
      <c r="AO79627" s="9"/>
      <c r="AP79627" s="9"/>
      <c r="AQ79627" s="9"/>
    </row>
    <row r="79628" spans="41:43" x14ac:dyDescent="0.3">
      <c r="AO79628" s="9"/>
      <c r="AP79628" s="9"/>
      <c r="AQ79628" s="9"/>
    </row>
    <row r="79629" spans="41:43" x14ac:dyDescent="0.3">
      <c r="AO79629" s="9"/>
      <c r="AP79629" s="9"/>
      <c r="AQ79629" s="9"/>
    </row>
    <row r="79630" spans="41:43" x14ac:dyDescent="0.3">
      <c r="AO79630" s="9"/>
      <c r="AP79630" s="9"/>
      <c r="AQ79630" s="9"/>
    </row>
    <row r="79631" spans="41:43" x14ac:dyDescent="0.3">
      <c r="AO79631" s="9"/>
      <c r="AP79631" s="9"/>
      <c r="AQ79631" s="9"/>
    </row>
    <row r="79632" spans="41:43" x14ac:dyDescent="0.3">
      <c r="AO79632" s="9"/>
      <c r="AP79632" s="9"/>
      <c r="AQ79632" s="9"/>
    </row>
    <row r="79633" spans="41:43" x14ac:dyDescent="0.3">
      <c r="AO79633" s="9"/>
      <c r="AP79633" s="9"/>
      <c r="AQ79633" s="9"/>
    </row>
    <row r="79634" spans="41:43" x14ac:dyDescent="0.3">
      <c r="AO79634" s="9"/>
      <c r="AP79634" s="9"/>
      <c r="AQ79634" s="9"/>
    </row>
    <row r="79635" spans="41:43" x14ac:dyDescent="0.3">
      <c r="AO79635" s="9"/>
      <c r="AP79635" s="9"/>
      <c r="AQ79635" s="9"/>
    </row>
    <row r="79636" spans="41:43" x14ac:dyDescent="0.3">
      <c r="AO79636" s="9"/>
      <c r="AP79636" s="9"/>
      <c r="AQ79636" s="9"/>
    </row>
    <row r="79637" spans="41:43" x14ac:dyDescent="0.3">
      <c r="AO79637" s="9"/>
      <c r="AP79637" s="9"/>
      <c r="AQ79637" s="9"/>
    </row>
    <row r="79638" spans="41:43" x14ac:dyDescent="0.3">
      <c r="AO79638" s="9"/>
      <c r="AP79638" s="9"/>
      <c r="AQ79638" s="9"/>
    </row>
    <row r="79639" spans="41:43" x14ac:dyDescent="0.3">
      <c r="AO79639" s="9"/>
      <c r="AP79639" s="9"/>
      <c r="AQ79639" s="9"/>
    </row>
    <row r="79640" spans="41:43" x14ac:dyDescent="0.3">
      <c r="AO79640" s="9"/>
      <c r="AP79640" s="9"/>
      <c r="AQ79640" s="9"/>
    </row>
    <row r="79641" spans="41:43" x14ac:dyDescent="0.3">
      <c r="AO79641" s="9"/>
      <c r="AP79641" s="9"/>
      <c r="AQ79641" s="9"/>
    </row>
    <row r="79642" spans="41:43" x14ac:dyDescent="0.3">
      <c r="AO79642" s="9"/>
      <c r="AP79642" s="9"/>
      <c r="AQ79642" s="9"/>
    </row>
    <row r="79643" spans="41:43" x14ac:dyDescent="0.3">
      <c r="AO79643" s="9"/>
      <c r="AP79643" s="9"/>
      <c r="AQ79643" s="9"/>
    </row>
    <row r="79644" spans="41:43" x14ac:dyDescent="0.3">
      <c r="AO79644" s="9"/>
      <c r="AP79644" s="9"/>
      <c r="AQ79644" s="9"/>
    </row>
    <row r="79645" spans="41:43" x14ac:dyDescent="0.3">
      <c r="AO79645" s="9"/>
      <c r="AP79645" s="9"/>
      <c r="AQ79645" s="9"/>
    </row>
    <row r="79646" spans="41:43" x14ac:dyDescent="0.3">
      <c r="AO79646" s="9"/>
      <c r="AP79646" s="9"/>
      <c r="AQ79646" s="9"/>
    </row>
    <row r="79647" spans="41:43" x14ac:dyDescent="0.3">
      <c r="AO79647" s="9"/>
      <c r="AP79647" s="9"/>
      <c r="AQ79647" s="9"/>
    </row>
    <row r="79648" spans="41:43" x14ac:dyDescent="0.3">
      <c r="AO79648" s="9"/>
      <c r="AP79648" s="9"/>
      <c r="AQ79648" s="9"/>
    </row>
    <row r="79649" spans="41:43" x14ac:dyDescent="0.3">
      <c r="AO79649" s="9"/>
      <c r="AP79649" s="9"/>
      <c r="AQ79649" s="9"/>
    </row>
    <row r="79650" spans="41:43" x14ac:dyDescent="0.3">
      <c r="AO79650" s="9"/>
      <c r="AP79650" s="9"/>
      <c r="AQ79650" s="9"/>
    </row>
    <row r="79651" spans="41:43" x14ac:dyDescent="0.3">
      <c r="AO79651" s="9"/>
      <c r="AP79651" s="9"/>
      <c r="AQ79651" s="9"/>
    </row>
    <row r="79652" spans="41:43" x14ac:dyDescent="0.3">
      <c r="AO79652" s="9"/>
      <c r="AP79652" s="9"/>
      <c r="AQ79652" s="9"/>
    </row>
    <row r="79653" spans="41:43" x14ac:dyDescent="0.3">
      <c r="AO79653" s="9"/>
      <c r="AP79653" s="9"/>
      <c r="AQ79653" s="9"/>
    </row>
    <row r="79654" spans="41:43" x14ac:dyDescent="0.3">
      <c r="AO79654" s="9"/>
      <c r="AP79654" s="9"/>
      <c r="AQ79654" s="9"/>
    </row>
    <row r="79655" spans="41:43" x14ac:dyDescent="0.3">
      <c r="AO79655" s="9"/>
      <c r="AP79655" s="9"/>
      <c r="AQ79655" s="9"/>
    </row>
    <row r="79656" spans="41:43" x14ac:dyDescent="0.3">
      <c r="AO79656" s="9"/>
      <c r="AP79656" s="9"/>
      <c r="AQ79656" s="9"/>
    </row>
    <row r="79657" spans="41:43" x14ac:dyDescent="0.3">
      <c r="AO79657" s="9"/>
      <c r="AP79657" s="9"/>
      <c r="AQ79657" s="9"/>
    </row>
    <row r="79658" spans="41:43" x14ac:dyDescent="0.3">
      <c r="AO79658" s="9"/>
      <c r="AP79658" s="9"/>
      <c r="AQ79658" s="9"/>
    </row>
    <row r="79659" spans="41:43" x14ac:dyDescent="0.3">
      <c r="AO79659" s="9"/>
      <c r="AP79659" s="9"/>
      <c r="AQ79659" s="9"/>
    </row>
    <row r="79660" spans="41:43" x14ac:dyDescent="0.3">
      <c r="AO79660" s="9"/>
      <c r="AP79660" s="9"/>
      <c r="AQ79660" s="9"/>
    </row>
    <row r="79661" spans="41:43" x14ac:dyDescent="0.3">
      <c r="AO79661" s="9"/>
      <c r="AP79661" s="9"/>
      <c r="AQ79661" s="9"/>
    </row>
    <row r="79662" spans="41:43" x14ac:dyDescent="0.3">
      <c r="AO79662" s="9"/>
      <c r="AP79662" s="9"/>
      <c r="AQ79662" s="9"/>
    </row>
    <row r="79663" spans="41:43" x14ac:dyDescent="0.3">
      <c r="AO79663" s="9"/>
      <c r="AP79663" s="9"/>
      <c r="AQ79663" s="9"/>
    </row>
    <row r="79664" spans="41:43" x14ac:dyDescent="0.3">
      <c r="AO79664" s="9"/>
      <c r="AP79664" s="9"/>
      <c r="AQ79664" s="9"/>
    </row>
    <row r="79665" spans="41:43" x14ac:dyDescent="0.3">
      <c r="AO79665" s="9"/>
      <c r="AP79665" s="9"/>
      <c r="AQ79665" s="9"/>
    </row>
    <row r="79666" spans="41:43" x14ac:dyDescent="0.3">
      <c r="AO79666" s="9"/>
      <c r="AP79666" s="9"/>
      <c r="AQ79666" s="9"/>
    </row>
    <row r="79667" spans="41:43" x14ac:dyDescent="0.3">
      <c r="AO79667" s="9"/>
      <c r="AP79667" s="9"/>
      <c r="AQ79667" s="9"/>
    </row>
    <row r="79668" spans="41:43" x14ac:dyDescent="0.3">
      <c r="AO79668" s="9"/>
      <c r="AP79668" s="9"/>
      <c r="AQ79668" s="9"/>
    </row>
    <row r="79669" spans="41:43" x14ac:dyDescent="0.3">
      <c r="AO79669" s="9"/>
      <c r="AP79669" s="9"/>
      <c r="AQ79669" s="9"/>
    </row>
    <row r="79670" spans="41:43" x14ac:dyDescent="0.3">
      <c r="AO79670" s="9"/>
      <c r="AP79670" s="9"/>
      <c r="AQ79670" s="9"/>
    </row>
    <row r="79671" spans="41:43" x14ac:dyDescent="0.3">
      <c r="AO79671" s="9"/>
      <c r="AP79671" s="9"/>
      <c r="AQ79671" s="9"/>
    </row>
    <row r="79672" spans="41:43" x14ac:dyDescent="0.3">
      <c r="AO79672" s="9"/>
      <c r="AP79672" s="9"/>
      <c r="AQ79672" s="9"/>
    </row>
    <row r="79673" spans="41:43" x14ac:dyDescent="0.3">
      <c r="AO79673" s="9"/>
      <c r="AP79673" s="9"/>
      <c r="AQ79673" s="9"/>
    </row>
    <row r="79674" spans="41:43" x14ac:dyDescent="0.3">
      <c r="AO79674" s="9"/>
      <c r="AP79674" s="9"/>
      <c r="AQ79674" s="9"/>
    </row>
    <row r="79675" spans="41:43" x14ac:dyDescent="0.3">
      <c r="AO79675" s="9"/>
      <c r="AP79675" s="9"/>
      <c r="AQ79675" s="9"/>
    </row>
    <row r="79676" spans="41:43" x14ac:dyDescent="0.3">
      <c r="AO79676" s="9"/>
      <c r="AP79676" s="9"/>
      <c r="AQ79676" s="9"/>
    </row>
    <row r="79677" spans="41:43" x14ac:dyDescent="0.3">
      <c r="AO79677" s="9"/>
      <c r="AP79677" s="9"/>
      <c r="AQ79677" s="9"/>
    </row>
    <row r="79678" spans="41:43" x14ac:dyDescent="0.3">
      <c r="AO79678" s="9"/>
      <c r="AP79678" s="9"/>
      <c r="AQ79678" s="9"/>
    </row>
    <row r="79679" spans="41:43" x14ac:dyDescent="0.3">
      <c r="AO79679" s="9"/>
      <c r="AP79679" s="9"/>
      <c r="AQ79679" s="9"/>
    </row>
    <row r="79680" spans="41:43" x14ac:dyDescent="0.3">
      <c r="AO79680" s="9"/>
      <c r="AP79680" s="9"/>
      <c r="AQ79680" s="9"/>
    </row>
    <row r="79681" spans="41:43" x14ac:dyDescent="0.3">
      <c r="AO79681" s="9"/>
      <c r="AP79681" s="9"/>
      <c r="AQ79681" s="9"/>
    </row>
    <row r="79682" spans="41:43" x14ac:dyDescent="0.3">
      <c r="AO79682" s="9"/>
      <c r="AP79682" s="9"/>
      <c r="AQ79682" s="9"/>
    </row>
    <row r="79683" spans="41:43" x14ac:dyDescent="0.3">
      <c r="AO79683" s="9"/>
      <c r="AP79683" s="9"/>
      <c r="AQ79683" s="9"/>
    </row>
    <row r="79684" spans="41:43" x14ac:dyDescent="0.3">
      <c r="AO79684" s="9"/>
      <c r="AP79684" s="9"/>
      <c r="AQ79684" s="9"/>
    </row>
    <row r="79685" spans="41:43" x14ac:dyDescent="0.3">
      <c r="AO79685" s="9"/>
      <c r="AP79685" s="9"/>
      <c r="AQ79685" s="9"/>
    </row>
    <row r="79686" spans="41:43" x14ac:dyDescent="0.3">
      <c r="AO79686" s="9"/>
      <c r="AP79686" s="9"/>
      <c r="AQ79686" s="9"/>
    </row>
    <row r="79687" spans="41:43" x14ac:dyDescent="0.3">
      <c r="AO79687" s="9"/>
      <c r="AP79687" s="9"/>
      <c r="AQ79687" s="9"/>
    </row>
    <row r="79688" spans="41:43" x14ac:dyDescent="0.3">
      <c r="AO79688" s="9"/>
      <c r="AP79688" s="9"/>
      <c r="AQ79688" s="9"/>
    </row>
    <row r="79689" spans="41:43" x14ac:dyDescent="0.3">
      <c r="AO79689" s="9"/>
      <c r="AP79689" s="9"/>
      <c r="AQ79689" s="9"/>
    </row>
    <row r="79690" spans="41:43" x14ac:dyDescent="0.3">
      <c r="AO79690" s="9"/>
      <c r="AP79690" s="9"/>
      <c r="AQ79690" s="9"/>
    </row>
    <row r="79691" spans="41:43" x14ac:dyDescent="0.3">
      <c r="AO79691" s="9"/>
      <c r="AP79691" s="9"/>
      <c r="AQ79691" s="9"/>
    </row>
    <row r="79692" spans="41:43" x14ac:dyDescent="0.3">
      <c r="AO79692" s="9"/>
      <c r="AP79692" s="9"/>
      <c r="AQ79692" s="9"/>
    </row>
    <row r="79693" spans="41:43" x14ac:dyDescent="0.3">
      <c r="AO79693" s="9"/>
      <c r="AP79693" s="9"/>
      <c r="AQ79693" s="9"/>
    </row>
    <row r="79694" spans="41:43" x14ac:dyDescent="0.3">
      <c r="AO79694" s="9"/>
      <c r="AP79694" s="9"/>
      <c r="AQ79694" s="9"/>
    </row>
    <row r="79695" spans="41:43" x14ac:dyDescent="0.3">
      <c r="AO79695" s="9"/>
      <c r="AP79695" s="9"/>
      <c r="AQ79695" s="9"/>
    </row>
    <row r="79696" spans="41:43" x14ac:dyDescent="0.3">
      <c r="AO79696" s="9"/>
      <c r="AP79696" s="9"/>
      <c r="AQ79696" s="9"/>
    </row>
    <row r="79697" spans="41:43" x14ac:dyDescent="0.3">
      <c r="AO79697" s="9"/>
      <c r="AP79697" s="9"/>
      <c r="AQ79697" s="9"/>
    </row>
    <row r="79698" spans="41:43" x14ac:dyDescent="0.3">
      <c r="AO79698" s="9"/>
      <c r="AP79698" s="9"/>
      <c r="AQ79698" s="9"/>
    </row>
    <row r="79699" spans="41:43" x14ac:dyDescent="0.3">
      <c r="AO79699" s="9"/>
      <c r="AP79699" s="9"/>
      <c r="AQ79699" s="9"/>
    </row>
    <row r="79700" spans="41:43" x14ac:dyDescent="0.3">
      <c r="AO79700" s="9"/>
      <c r="AP79700" s="9"/>
      <c r="AQ79700" s="9"/>
    </row>
    <row r="79701" spans="41:43" x14ac:dyDescent="0.3">
      <c r="AO79701" s="9"/>
      <c r="AP79701" s="9"/>
      <c r="AQ79701" s="9"/>
    </row>
    <row r="79702" spans="41:43" x14ac:dyDescent="0.3">
      <c r="AO79702" s="9"/>
      <c r="AP79702" s="9"/>
      <c r="AQ79702" s="9"/>
    </row>
    <row r="79703" spans="41:43" x14ac:dyDescent="0.3">
      <c r="AO79703" s="9"/>
      <c r="AP79703" s="9"/>
      <c r="AQ79703" s="9"/>
    </row>
    <row r="79704" spans="41:43" x14ac:dyDescent="0.3">
      <c r="AO79704" s="9"/>
      <c r="AP79704" s="9"/>
      <c r="AQ79704" s="9"/>
    </row>
    <row r="79705" spans="41:43" x14ac:dyDescent="0.3">
      <c r="AO79705" s="9"/>
      <c r="AP79705" s="9"/>
      <c r="AQ79705" s="9"/>
    </row>
    <row r="79706" spans="41:43" x14ac:dyDescent="0.3">
      <c r="AO79706" s="9"/>
      <c r="AP79706" s="9"/>
      <c r="AQ79706" s="9"/>
    </row>
    <row r="79707" spans="41:43" x14ac:dyDescent="0.3">
      <c r="AO79707" s="9"/>
      <c r="AP79707" s="9"/>
      <c r="AQ79707" s="9"/>
    </row>
    <row r="79708" spans="41:43" x14ac:dyDescent="0.3">
      <c r="AO79708" s="9"/>
      <c r="AP79708" s="9"/>
      <c r="AQ79708" s="9"/>
    </row>
    <row r="79709" spans="41:43" x14ac:dyDescent="0.3">
      <c r="AO79709" s="9"/>
      <c r="AP79709" s="9"/>
      <c r="AQ79709" s="9"/>
    </row>
    <row r="79710" spans="41:43" x14ac:dyDescent="0.3">
      <c r="AO79710" s="9"/>
      <c r="AP79710" s="9"/>
      <c r="AQ79710" s="9"/>
    </row>
    <row r="79711" spans="41:43" x14ac:dyDescent="0.3">
      <c r="AO79711" s="9"/>
      <c r="AP79711" s="9"/>
      <c r="AQ79711" s="9"/>
    </row>
    <row r="79712" spans="41:43" x14ac:dyDescent="0.3">
      <c r="AO79712" s="9"/>
      <c r="AP79712" s="9"/>
      <c r="AQ79712" s="9"/>
    </row>
    <row r="79713" spans="41:43" x14ac:dyDescent="0.3">
      <c r="AO79713" s="9"/>
      <c r="AP79713" s="9"/>
      <c r="AQ79713" s="9"/>
    </row>
    <row r="79714" spans="41:43" x14ac:dyDescent="0.3">
      <c r="AO79714" s="9"/>
      <c r="AP79714" s="9"/>
      <c r="AQ79714" s="9"/>
    </row>
    <row r="79715" spans="41:43" x14ac:dyDescent="0.3">
      <c r="AO79715" s="9"/>
      <c r="AP79715" s="9"/>
      <c r="AQ79715" s="9"/>
    </row>
    <row r="79716" spans="41:43" x14ac:dyDescent="0.3">
      <c r="AO79716" s="9"/>
      <c r="AP79716" s="9"/>
      <c r="AQ79716" s="9"/>
    </row>
    <row r="79717" spans="41:43" x14ac:dyDescent="0.3">
      <c r="AO79717" s="9"/>
      <c r="AP79717" s="9"/>
      <c r="AQ79717" s="9"/>
    </row>
    <row r="79718" spans="41:43" x14ac:dyDescent="0.3">
      <c r="AO79718" s="9"/>
      <c r="AP79718" s="9"/>
      <c r="AQ79718" s="9"/>
    </row>
    <row r="79719" spans="41:43" x14ac:dyDescent="0.3">
      <c r="AO79719" s="9"/>
      <c r="AP79719" s="9"/>
      <c r="AQ79719" s="9"/>
    </row>
    <row r="79720" spans="41:43" x14ac:dyDescent="0.3">
      <c r="AO79720" s="9"/>
      <c r="AP79720" s="9"/>
      <c r="AQ79720" s="9"/>
    </row>
    <row r="79721" spans="41:43" x14ac:dyDescent="0.3">
      <c r="AO79721" s="9"/>
      <c r="AP79721" s="9"/>
      <c r="AQ79721" s="9"/>
    </row>
    <row r="79722" spans="41:43" x14ac:dyDescent="0.3">
      <c r="AO79722" s="9"/>
      <c r="AP79722" s="9"/>
      <c r="AQ79722" s="9"/>
    </row>
    <row r="79723" spans="41:43" x14ac:dyDescent="0.3">
      <c r="AO79723" s="9"/>
      <c r="AP79723" s="9"/>
      <c r="AQ79723" s="9"/>
    </row>
    <row r="79724" spans="41:43" x14ac:dyDescent="0.3">
      <c r="AO79724" s="9"/>
      <c r="AP79724" s="9"/>
      <c r="AQ79724" s="9"/>
    </row>
    <row r="79725" spans="41:43" x14ac:dyDescent="0.3">
      <c r="AO79725" s="9"/>
      <c r="AP79725" s="9"/>
      <c r="AQ79725" s="9"/>
    </row>
    <row r="79726" spans="41:43" x14ac:dyDescent="0.3">
      <c r="AO79726" s="9"/>
      <c r="AP79726" s="9"/>
      <c r="AQ79726" s="9"/>
    </row>
    <row r="79727" spans="41:43" x14ac:dyDescent="0.3">
      <c r="AO79727" s="9"/>
      <c r="AP79727" s="9"/>
      <c r="AQ79727" s="9"/>
    </row>
    <row r="79728" spans="41:43" x14ac:dyDescent="0.3">
      <c r="AO79728" s="9"/>
      <c r="AP79728" s="9"/>
      <c r="AQ79728" s="9"/>
    </row>
    <row r="79729" spans="41:43" x14ac:dyDescent="0.3">
      <c r="AO79729" s="9"/>
      <c r="AP79729" s="9"/>
      <c r="AQ79729" s="9"/>
    </row>
    <row r="79730" spans="41:43" x14ac:dyDescent="0.3">
      <c r="AO79730" s="9"/>
      <c r="AP79730" s="9"/>
      <c r="AQ79730" s="9"/>
    </row>
    <row r="79731" spans="41:43" x14ac:dyDescent="0.3">
      <c r="AO79731" s="9"/>
      <c r="AP79731" s="9"/>
      <c r="AQ79731" s="9"/>
    </row>
    <row r="79732" spans="41:43" x14ac:dyDescent="0.3">
      <c r="AO79732" s="9"/>
      <c r="AP79732" s="9"/>
      <c r="AQ79732" s="9"/>
    </row>
    <row r="79733" spans="41:43" x14ac:dyDescent="0.3">
      <c r="AO79733" s="9"/>
      <c r="AP79733" s="9"/>
      <c r="AQ79733" s="9"/>
    </row>
    <row r="79734" spans="41:43" x14ac:dyDescent="0.3">
      <c r="AO79734" s="9"/>
      <c r="AP79734" s="9"/>
      <c r="AQ79734" s="9"/>
    </row>
    <row r="79735" spans="41:43" x14ac:dyDescent="0.3">
      <c r="AO79735" s="9"/>
      <c r="AP79735" s="9"/>
      <c r="AQ79735" s="9"/>
    </row>
    <row r="79736" spans="41:43" x14ac:dyDescent="0.3">
      <c r="AO79736" s="9"/>
      <c r="AP79736" s="9"/>
      <c r="AQ79736" s="9"/>
    </row>
    <row r="79737" spans="41:43" x14ac:dyDescent="0.3">
      <c r="AO79737" s="9"/>
      <c r="AP79737" s="9"/>
      <c r="AQ79737" s="9"/>
    </row>
    <row r="79738" spans="41:43" x14ac:dyDescent="0.3">
      <c r="AO79738" s="9"/>
      <c r="AP79738" s="9"/>
      <c r="AQ79738" s="9"/>
    </row>
    <row r="79739" spans="41:43" x14ac:dyDescent="0.3">
      <c r="AO79739" s="9"/>
      <c r="AP79739" s="9"/>
      <c r="AQ79739" s="9"/>
    </row>
    <row r="79740" spans="41:43" x14ac:dyDescent="0.3">
      <c r="AO79740" s="9"/>
      <c r="AP79740" s="9"/>
      <c r="AQ79740" s="9"/>
    </row>
    <row r="79741" spans="41:43" x14ac:dyDescent="0.3">
      <c r="AO79741" s="9"/>
      <c r="AP79741" s="9"/>
      <c r="AQ79741" s="9"/>
    </row>
    <row r="79742" spans="41:43" x14ac:dyDescent="0.3">
      <c r="AO79742" s="9"/>
      <c r="AP79742" s="9"/>
      <c r="AQ79742" s="9"/>
    </row>
    <row r="79743" spans="41:43" x14ac:dyDescent="0.3">
      <c r="AO79743" s="9"/>
      <c r="AP79743" s="9"/>
      <c r="AQ79743" s="9"/>
    </row>
    <row r="79744" spans="41:43" x14ac:dyDescent="0.3">
      <c r="AO79744" s="9"/>
      <c r="AP79744" s="9"/>
      <c r="AQ79744" s="9"/>
    </row>
    <row r="79745" spans="41:43" x14ac:dyDescent="0.3">
      <c r="AO79745" s="9"/>
      <c r="AP79745" s="9"/>
      <c r="AQ79745" s="9"/>
    </row>
    <row r="79746" spans="41:43" x14ac:dyDescent="0.3">
      <c r="AO79746" s="9"/>
      <c r="AP79746" s="9"/>
      <c r="AQ79746" s="9"/>
    </row>
    <row r="79747" spans="41:43" x14ac:dyDescent="0.3">
      <c r="AO79747" s="9"/>
      <c r="AP79747" s="9"/>
      <c r="AQ79747" s="9"/>
    </row>
    <row r="79748" spans="41:43" x14ac:dyDescent="0.3">
      <c r="AO79748" s="9"/>
      <c r="AP79748" s="9"/>
      <c r="AQ79748" s="9"/>
    </row>
    <row r="79749" spans="41:43" x14ac:dyDescent="0.3">
      <c r="AO79749" s="9"/>
      <c r="AP79749" s="9"/>
      <c r="AQ79749" s="9"/>
    </row>
    <row r="79750" spans="41:43" x14ac:dyDescent="0.3">
      <c r="AO79750" s="9"/>
      <c r="AP79750" s="9"/>
      <c r="AQ79750" s="9"/>
    </row>
    <row r="79751" spans="41:43" x14ac:dyDescent="0.3">
      <c r="AO79751" s="9"/>
      <c r="AP79751" s="9"/>
      <c r="AQ79751" s="9"/>
    </row>
    <row r="79752" spans="41:43" x14ac:dyDescent="0.3">
      <c r="AO79752" s="9"/>
      <c r="AP79752" s="9"/>
      <c r="AQ79752" s="9"/>
    </row>
    <row r="79753" spans="41:43" x14ac:dyDescent="0.3">
      <c r="AO79753" s="9"/>
      <c r="AP79753" s="9"/>
      <c r="AQ79753" s="9"/>
    </row>
    <row r="79754" spans="41:43" x14ac:dyDescent="0.3">
      <c r="AO79754" s="9"/>
      <c r="AP79754" s="9"/>
      <c r="AQ79754" s="9"/>
    </row>
    <row r="79755" spans="41:43" x14ac:dyDescent="0.3">
      <c r="AO79755" s="9"/>
      <c r="AP79755" s="9"/>
      <c r="AQ79755" s="9"/>
    </row>
    <row r="79756" spans="41:43" x14ac:dyDescent="0.3">
      <c r="AO79756" s="9"/>
      <c r="AP79756" s="9"/>
      <c r="AQ79756" s="9"/>
    </row>
    <row r="79757" spans="41:43" x14ac:dyDescent="0.3">
      <c r="AO79757" s="9"/>
      <c r="AP79757" s="9"/>
      <c r="AQ79757" s="9"/>
    </row>
    <row r="79758" spans="41:43" x14ac:dyDescent="0.3">
      <c r="AO79758" s="9"/>
      <c r="AP79758" s="9"/>
      <c r="AQ79758" s="9"/>
    </row>
    <row r="79759" spans="41:43" x14ac:dyDescent="0.3">
      <c r="AO79759" s="9"/>
      <c r="AP79759" s="9"/>
      <c r="AQ79759" s="9"/>
    </row>
    <row r="79760" spans="41:43" x14ac:dyDescent="0.3">
      <c r="AO79760" s="9"/>
      <c r="AP79760" s="9"/>
      <c r="AQ79760" s="9"/>
    </row>
    <row r="79761" spans="41:43" x14ac:dyDescent="0.3">
      <c r="AO79761" s="9"/>
      <c r="AP79761" s="9"/>
      <c r="AQ79761" s="9"/>
    </row>
    <row r="79762" spans="41:43" x14ac:dyDescent="0.3">
      <c r="AO79762" s="9"/>
      <c r="AP79762" s="9"/>
      <c r="AQ79762" s="9"/>
    </row>
    <row r="79763" spans="41:43" x14ac:dyDescent="0.3">
      <c r="AO79763" s="9"/>
      <c r="AP79763" s="9"/>
      <c r="AQ79763" s="9"/>
    </row>
    <row r="79764" spans="41:43" x14ac:dyDescent="0.3">
      <c r="AO79764" s="9"/>
      <c r="AP79764" s="9"/>
      <c r="AQ79764" s="9"/>
    </row>
    <row r="79765" spans="41:43" x14ac:dyDescent="0.3">
      <c r="AO79765" s="9"/>
      <c r="AP79765" s="9"/>
      <c r="AQ79765" s="9"/>
    </row>
    <row r="79766" spans="41:43" x14ac:dyDescent="0.3">
      <c r="AO79766" s="9"/>
      <c r="AP79766" s="9"/>
      <c r="AQ79766" s="9"/>
    </row>
    <row r="79767" spans="41:43" x14ac:dyDescent="0.3">
      <c r="AO79767" s="9"/>
      <c r="AP79767" s="9"/>
      <c r="AQ79767" s="9"/>
    </row>
    <row r="79768" spans="41:43" x14ac:dyDescent="0.3">
      <c r="AO79768" s="9"/>
      <c r="AP79768" s="9"/>
      <c r="AQ79768" s="9"/>
    </row>
    <row r="79769" spans="41:43" x14ac:dyDescent="0.3">
      <c r="AO79769" s="9"/>
      <c r="AP79769" s="9"/>
      <c r="AQ79769" s="9"/>
    </row>
    <row r="79770" spans="41:43" x14ac:dyDescent="0.3">
      <c r="AO79770" s="9"/>
      <c r="AP79770" s="9"/>
      <c r="AQ79770" s="9"/>
    </row>
    <row r="79771" spans="41:43" x14ac:dyDescent="0.3">
      <c r="AO79771" s="9"/>
      <c r="AP79771" s="9"/>
      <c r="AQ79771" s="9"/>
    </row>
    <row r="79772" spans="41:43" x14ac:dyDescent="0.3">
      <c r="AO79772" s="9"/>
      <c r="AP79772" s="9"/>
      <c r="AQ79772" s="9"/>
    </row>
    <row r="79773" spans="41:43" x14ac:dyDescent="0.3">
      <c r="AO79773" s="9"/>
      <c r="AP79773" s="9"/>
      <c r="AQ79773" s="9"/>
    </row>
    <row r="79774" spans="41:43" x14ac:dyDescent="0.3">
      <c r="AO79774" s="9"/>
      <c r="AP79774" s="9"/>
      <c r="AQ79774" s="9"/>
    </row>
    <row r="79775" spans="41:43" x14ac:dyDescent="0.3">
      <c r="AO79775" s="9"/>
      <c r="AP79775" s="9"/>
      <c r="AQ79775" s="9"/>
    </row>
    <row r="79776" spans="41:43" x14ac:dyDescent="0.3">
      <c r="AO79776" s="9"/>
      <c r="AP79776" s="9"/>
      <c r="AQ79776" s="9"/>
    </row>
    <row r="79777" spans="41:43" x14ac:dyDescent="0.3">
      <c r="AO79777" s="9"/>
      <c r="AP79777" s="9"/>
      <c r="AQ79777" s="9"/>
    </row>
    <row r="79778" spans="41:43" x14ac:dyDescent="0.3">
      <c r="AO79778" s="9"/>
      <c r="AP79778" s="9"/>
      <c r="AQ79778" s="9"/>
    </row>
    <row r="79779" spans="41:43" x14ac:dyDescent="0.3">
      <c r="AO79779" s="9"/>
      <c r="AP79779" s="9"/>
      <c r="AQ79779" s="9"/>
    </row>
    <row r="79780" spans="41:43" x14ac:dyDescent="0.3">
      <c r="AO79780" s="9"/>
      <c r="AP79780" s="9"/>
      <c r="AQ79780" s="9"/>
    </row>
    <row r="79781" spans="41:43" x14ac:dyDescent="0.3">
      <c r="AO79781" s="9"/>
      <c r="AP79781" s="9"/>
      <c r="AQ79781" s="9"/>
    </row>
    <row r="79782" spans="41:43" x14ac:dyDescent="0.3">
      <c r="AO79782" s="9"/>
      <c r="AP79782" s="9"/>
      <c r="AQ79782" s="9"/>
    </row>
    <row r="79783" spans="41:43" x14ac:dyDescent="0.3">
      <c r="AO79783" s="9"/>
      <c r="AP79783" s="9"/>
      <c r="AQ79783" s="9"/>
    </row>
    <row r="79784" spans="41:43" x14ac:dyDescent="0.3">
      <c r="AO79784" s="9"/>
      <c r="AP79784" s="9"/>
      <c r="AQ79784" s="9"/>
    </row>
    <row r="79785" spans="41:43" x14ac:dyDescent="0.3">
      <c r="AO79785" s="9"/>
      <c r="AP79785" s="9"/>
      <c r="AQ79785" s="9"/>
    </row>
    <row r="79786" spans="41:43" x14ac:dyDescent="0.3">
      <c r="AO79786" s="9"/>
      <c r="AP79786" s="9"/>
      <c r="AQ79786" s="9"/>
    </row>
    <row r="79787" spans="41:43" x14ac:dyDescent="0.3">
      <c r="AO79787" s="9"/>
      <c r="AP79787" s="9"/>
      <c r="AQ79787" s="9"/>
    </row>
    <row r="79788" spans="41:43" x14ac:dyDescent="0.3">
      <c r="AO79788" s="9"/>
      <c r="AP79788" s="9"/>
      <c r="AQ79788" s="9"/>
    </row>
    <row r="79789" spans="41:43" x14ac:dyDescent="0.3">
      <c r="AO79789" s="9"/>
      <c r="AP79789" s="9"/>
      <c r="AQ79789" s="9"/>
    </row>
    <row r="79790" spans="41:43" x14ac:dyDescent="0.3">
      <c r="AO79790" s="9"/>
      <c r="AP79790" s="9"/>
      <c r="AQ79790" s="9"/>
    </row>
    <row r="79791" spans="41:43" x14ac:dyDescent="0.3">
      <c r="AO79791" s="9"/>
      <c r="AP79791" s="9"/>
      <c r="AQ79791" s="9"/>
    </row>
    <row r="79792" spans="41:43" x14ac:dyDescent="0.3">
      <c r="AO79792" s="9"/>
      <c r="AP79792" s="9"/>
      <c r="AQ79792" s="9"/>
    </row>
    <row r="79793" spans="41:43" x14ac:dyDescent="0.3">
      <c r="AO79793" s="9"/>
      <c r="AP79793" s="9"/>
      <c r="AQ79793" s="9"/>
    </row>
    <row r="79794" spans="41:43" x14ac:dyDescent="0.3">
      <c r="AO79794" s="9"/>
      <c r="AP79794" s="9"/>
      <c r="AQ79794" s="9"/>
    </row>
    <row r="79795" spans="41:43" x14ac:dyDescent="0.3">
      <c r="AO79795" s="9"/>
      <c r="AP79795" s="9"/>
      <c r="AQ79795" s="9"/>
    </row>
    <row r="79796" spans="41:43" x14ac:dyDescent="0.3">
      <c r="AO79796" s="9"/>
      <c r="AP79796" s="9"/>
      <c r="AQ79796" s="9"/>
    </row>
    <row r="79797" spans="41:43" x14ac:dyDescent="0.3">
      <c r="AO79797" s="9"/>
      <c r="AP79797" s="9"/>
      <c r="AQ79797" s="9"/>
    </row>
    <row r="79798" spans="41:43" x14ac:dyDescent="0.3">
      <c r="AO79798" s="9"/>
      <c r="AP79798" s="9"/>
      <c r="AQ79798" s="9"/>
    </row>
    <row r="79799" spans="41:43" x14ac:dyDescent="0.3">
      <c r="AO79799" s="9"/>
      <c r="AP79799" s="9"/>
      <c r="AQ79799" s="9"/>
    </row>
    <row r="79800" spans="41:43" x14ac:dyDescent="0.3">
      <c r="AO79800" s="9"/>
      <c r="AP79800" s="9"/>
      <c r="AQ79800" s="9"/>
    </row>
    <row r="79801" spans="41:43" x14ac:dyDescent="0.3">
      <c r="AO79801" s="9"/>
      <c r="AP79801" s="9"/>
      <c r="AQ79801" s="9"/>
    </row>
    <row r="79802" spans="41:43" x14ac:dyDescent="0.3">
      <c r="AO79802" s="9"/>
      <c r="AP79802" s="9"/>
      <c r="AQ79802" s="9"/>
    </row>
    <row r="79803" spans="41:43" x14ac:dyDescent="0.3">
      <c r="AO79803" s="9"/>
      <c r="AP79803" s="9"/>
      <c r="AQ79803" s="9"/>
    </row>
    <row r="79804" spans="41:43" x14ac:dyDescent="0.3">
      <c r="AO79804" s="9"/>
      <c r="AP79804" s="9"/>
      <c r="AQ79804" s="9"/>
    </row>
    <row r="79805" spans="41:43" x14ac:dyDescent="0.3">
      <c r="AO79805" s="9"/>
      <c r="AP79805" s="9"/>
      <c r="AQ79805" s="9"/>
    </row>
    <row r="79806" spans="41:43" x14ac:dyDescent="0.3">
      <c r="AO79806" s="9"/>
      <c r="AP79806" s="9"/>
      <c r="AQ79806" s="9"/>
    </row>
    <row r="79807" spans="41:43" x14ac:dyDescent="0.3">
      <c r="AO79807" s="9"/>
      <c r="AP79807" s="9"/>
      <c r="AQ79807" s="9"/>
    </row>
    <row r="79808" spans="41:43" x14ac:dyDescent="0.3">
      <c r="AO79808" s="9"/>
      <c r="AP79808" s="9"/>
      <c r="AQ79808" s="9"/>
    </row>
    <row r="79809" spans="41:43" x14ac:dyDescent="0.3">
      <c r="AO79809" s="9"/>
      <c r="AP79809" s="9"/>
      <c r="AQ79809" s="9"/>
    </row>
    <row r="79810" spans="41:43" x14ac:dyDescent="0.3">
      <c r="AO79810" s="9"/>
      <c r="AP79810" s="9"/>
      <c r="AQ79810" s="9"/>
    </row>
    <row r="79811" spans="41:43" x14ac:dyDescent="0.3">
      <c r="AO79811" s="9"/>
      <c r="AP79811" s="9"/>
      <c r="AQ79811" s="9"/>
    </row>
    <row r="79812" spans="41:43" x14ac:dyDescent="0.3">
      <c r="AO79812" s="9"/>
      <c r="AP79812" s="9"/>
      <c r="AQ79812" s="9"/>
    </row>
    <row r="79813" spans="41:43" x14ac:dyDescent="0.3">
      <c r="AO79813" s="9"/>
      <c r="AP79813" s="9"/>
      <c r="AQ79813" s="9"/>
    </row>
    <row r="79814" spans="41:43" x14ac:dyDescent="0.3">
      <c r="AO79814" s="9"/>
      <c r="AP79814" s="9"/>
      <c r="AQ79814" s="9"/>
    </row>
    <row r="79815" spans="41:43" x14ac:dyDescent="0.3">
      <c r="AO79815" s="9"/>
      <c r="AP79815" s="9"/>
      <c r="AQ79815" s="9"/>
    </row>
    <row r="79816" spans="41:43" x14ac:dyDescent="0.3">
      <c r="AO79816" s="9"/>
      <c r="AP79816" s="9"/>
      <c r="AQ79816" s="9"/>
    </row>
    <row r="79817" spans="41:43" x14ac:dyDescent="0.3">
      <c r="AO79817" s="9"/>
      <c r="AP79817" s="9"/>
      <c r="AQ79817" s="9"/>
    </row>
    <row r="79818" spans="41:43" x14ac:dyDescent="0.3">
      <c r="AO79818" s="9"/>
      <c r="AP79818" s="9"/>
      <c r="AQ79818" s="9"/>
    </row>
    <row r="79819" spans="41:43" x14ac:dyDescent="0.3">
      <c r="AO79819" s="9"/>
      <c r="AP79819" s="9"/>
      <c r="AQ79819" s="9"/>
    </row>
    <row r="79820" spans="41:43" x14ac:dyDescent="0.3">
      <c r="AO79820" s="9"/>
      <c r="AP79820" s="9"/>
      <c r="AQ79820" s="9"/>
    </row>
    <row r="79821" spans="41:43" x14ac:dyDescent="0.3">
      <c r="AO79821" s="9"/>
      <c r="AP79821" s="9"/>
      <c r="AQ79821" s="9"/>
    </row>
    <row r="79822" spans="41:43" x14ac:dyDescent="0.3">
      <c r="AO79822" s="9"/>
      <c r="AP79822" s="9"/>
      <c r="AQ79822" s="9"/>
    </row>
    <row r="79823" spans="41:43" x14ac:dyDescent="0.3">
      <c r="AO79823" s="9"/>
      <c r="AP79823" s="9"/>
      <c r="AQ79823" s="9"/>
    </row>
    <row r="79824" spans="41:43" x14ac:dyDescent="0.3">
      <c r="AO79824" s="9"/>
      <c r="AP79824" s="9"/>
      <c r="AQ79824" s="9"/>
    </row>
    <row r="79825" spans="41:43" x14ac:dyDescent="0.3">
      <c r="AO79825" s="9"/>
      <c r="AP79825" s="9"/>
      <c r="AQ79825" s="9"/>
    </row>
    <row r="79826" spans="41:43" x14ac:dyDescent="0.3">
      <c r="AO79826" s="9"/>
      <c r="AP79826" s="9"/>
      <c r="AQ79826" s="9"/>
    </row>
    <row r="79827" spans="41:43" x14ac:dyDescent="0.3">
      <c r="AO79827" s="9"/>
      <c r="AP79827" s="9"/>
      <c r="AQ79827" s="9"/>
    </row>
    <row r="79828" spans="41:43" x14ac:dyDescent="0.3">
      <c r="AO79828" s="9"/>
      <c r="AP79828" s="9"/>
      <c r="AQ79828" s="9"/>
    </row>
    <row r="79829" spans="41:43" x14ac:dyDescent="0.3">
      <c r="AO79829" s="9"/>
      <c r="AP79829" s="9"/>
      <c r="AQ79829" s="9"/>
    </row>
    <row r="79830" spans="41:43" x14ac:dyDescent="0.3">
      <c r="AO79830" s="9"/>
      <c r="AP79830" s="9"/>
      <c r="AQ79830" s="9"/>
    </row>
    <row r="79831" spans="41:43" x14ac:dyDescent="0.3">
      <c r="AO79831" s="9"/>
      <c r="AP79831" s="9"/>
      <c r="AQ79831" s="9"/>
    </row>
    <row r="79832" spans="41:43" x14ac:dyDescent="0.3">
      <c r="AO79832" s="9"/>
      <c r="AP79832" s="9"/>
      <c r="AQ79832" s="9"/>
    </row>
    <row r="79833" spans="41:43" x14ac:dyDescent="0.3">
      <c r="AO79833" s="9"/>
      <c r="AP79833" s="9"/>
      <c r="AQ79833" s="9"/>
    </row>
    <row r="79834" spans="41:43" x14ac:dyDescent="0.3">
      <c r="AO79834" s="9"/>
      <c r="AP79834" s="9"/>
      <c r="AQ79834" s="9"/>
    </row>
    <row r="79835" spans="41:43" x14ac:dyDescent="0.3">
      <c r="AO79835" s="9"/>
      <c r="AP79835" s="9"/>
      <c r="AQ79835" s="9"/>
    </row>
    <row r="79836" spans="41:43" x14ac:dyDescent="0.3">
      <c r="AO79836" s="9"/>
      <c r="AP79836" s="9"/>
      <c r="AQ79836" s="9"/>
    </row>
    <row r="79837" spans="41:43" x14ac:dyDescent="0.3">
      <c r="AO79837" s="9"/>
      <c r="AP79837" s="9"/>
      <c r="AQ79837" s="9"/>
    </row>
    <row r="79838" spans="41:43" x14ac:dyDescent="0.3">
      <c r="AO79838" s="9"/>
      <c r="AP79838" s="9"/>
      <c r="AQ79838" s="9"/>
    </row>
    <row r="79839" spans="41:43" x14ac:dyDescent="0.3">
      <c r="AO79839" s="9"/>
      <c r="AP79839" s="9"/>
      <c r="AQ79839" s="9"/>
    </row>
    <row r="79840" spans="41:43" x14ac:dyDescent="0.3">
      <c r="AO79840" s="9"/>
      <c r="AP79840" s="9"/>
      <c r="AQ79840" s="9"/>
    </row>
    <row r="79841" spans="41:43" x14ac:dyDescent="0.3">
      <c r="AO79841" s="9"/>
      <c r="AP79841" s="9"/>
      <c r="AQ79841" s="9"/>
    </row>
    <row r="79842" spans="41:43" x14ac:dyDescent="0.3">
      <c r="AO79842" s="9"/>
      <c r="AP79842" s="9"/>
      <c r="AQ79842" s="9"/>
    </row>
    <row r="79843" spans="41:43" x14ac:dyDescent="0.3">
      <c r="AO79843" s="9"/>
      <c r="AP79843" s="9"/>
      <c r="AQ79843" s="9"/>
    </row>
    <row r="79844" spans="41:43" x14ac:dyDescent="0.3">
      <c r="AO79844" s="9"/>
      <c r="AP79844" s="9"/>
      <c r="AQ79844" s="9"/>
    </row>
    <row r="79845" spans="41:43" x14ac:dyDescent="0.3">
      <c r="AO79845" s="9"/>
      <c r="AP79845" s="9"/>
      <c r="AQ79845" s="9"/>
    </row>
    <row r="79846" spans="41:43" x14ac:dyDescent="0.3">
      <c r="AO79846" s="9"/>
      <c r="AP79846" s="9"/>
      <c r="AQ79846" s="9"/>
    </row>
    <row r="79847" spans="41:43" x14ac:dyDescent="0.3">
      <c r="AO79847" s="9"/>
      <c r="AP79847" s="9"/>
      <c r="AQ79847" s="9"/>
    </row>
    <row r="79848" spans="41:43" x14ac:dyDescent="0.3">
      <c r="AO79848" s="9"/>
      <c r="AP79848" s="9"/>
      <c r="AQ79848" s="9"/>
    </row>
    <row r="79849" spans="41:43" x14ac:dyDescent="0.3">
      <c r="AO79849" s="9"/>
      <c r="AP79849" s="9"/>
      <c r="AQ79849" s="9"/>
    </row>
    <row r="79850" spans="41:43" x14ac:dyDescent="0.3">
      <c r="AO79850" s="9"/>
      <c r="AP79850" s="9"/>
      <c r="AQ79850" s="9"/>
    </row>
    <row r="79851" spans="41:43" x14ac:dyDescent="0.3">
      <c r="AO79851" s="9"/>
      <c r="AP79851" s="9"/>
      <c r="AQ79851" s="9"/>
    </row>
    <row r="79852" spans="41:43" x14ac:dyDescent="0.3">
      <c r="AO79852" s="9"/>
      <c r="AP79852" s="9"/>
      <c r="AQ79852" s="9"/>
    </row>
    <row r="79853" spans="41:43" x14ac:dyDescent="0.3">
      <c r="AO79853" s="9"/>
      <c r="AP79853" s="9"/>
      <c r="AQ79853" s="9"/>
    </row>
    <row r="79854" spans="41:43" x14ac:dyDescent="0.3">
      <c r="AO79854" s="9"/>
      <c r="AP79854" s="9"/>
      <c r="AQ79854" s="9"/>
    </row>
    <row r="79855" spans="41:43" x14ac:dyDescent="0.3">
      <c r="AO79855" s="9"/>
      <c r="AP79855" s="9"/>
      <c r="AQ79855" s="9"/>
    </row>
    <row r="79856" spans="41:43" x14ac:dyDescent="0.3">
      <c r="AO79856" s="9"/>
      <c r="AP79856" s="9"/>
      <c r="AQ79856" s="9"/>
    </row>
    <row r="79857" spans="41:43" x14ac:dyDescent="0.3">
      <c r="AO79857" s="9"/>
      <c r="AP79857" s="9"/>
      <c r="AQ79857" s="9"/>
    </row>
    <row r="79858" spans="41:43" x14ac:dyDescent="0.3">
      <c r="AO79858" s="9"/>
      <c r="AP79858" s="9"/>
      <c r="AQ79858" s="9"/>
    </row>
    <row r="79859" spans="41:43" x14ac:dyDescent="0.3">
      <c r="AO79859" s="9"/>
      <c r="AP79859" s="9"/>
      <c r="AQ79859" s="9"/>
    </row>
    <row r="79860" spans="41:43" x14ac:dyDescent="0.3">
      <c r="AO79860" s="9"/>
      <c r="AP79860" s="9"/>
      <c r="AQ79860" s="9"/>
    </row>
    <row r="79861" spans="41:43" x14ac:dyDescent="0.3">
      <c r="AO79861" s="9"/>
      <c r="AP79861" s="9"/>
      <c r="AQ79861" s="9"/>
    </row>
    <row r="79862" spans="41:43" x14ac:dyDescent="0.3">
      <c r="AO79862" s="9"/>
      <c r="AP79862" s="9"/>
      <c r="AQ79862" s="9"/>
    </row>
    <row r="79863" spans="41:43" x14ac:dyDescent="0.3">
      <c r="AO79863" s="9"/>
      <c r="AP79863" s="9"/>
      <c r="AQ79863" s="9"/>
    </row>
    <row r="79864" spans="41:43" x14ac:dyDescent="0.3">
      <c r="AO79864" s="9"/>
      <c r="AP79864" s="9"/>
      <c r="AQ79864" s="9"/>
    </row>
    <row r="79865" spans="41:43" x14ac:dyDescent="0.3">
      <c r="AO79865" s="9"/>
      <c r="AP79865" s="9"/>
      <c r="AQ79865" s="9"/>
    </row>
    <row r="79866" spans="41:43" x14ac:dyDescent="0.3">
      <c r="AO79866" s="9"/>
      <c r="AP79866" s="9"/>
      <c r="AQ79866" s="9"/>
    </row>
    <row r="79867" spans="41:43" x14ac:dyDescent="0.3">
      <c r="AO79867" s="9"/>
      <c r="AP79867" s="9"/>
      <c r="AQ79867" s="9"/>
    </row>
    <row r="79868" spans="41:43" x14ac:dyDescent="0.3">
      <c r="AO79868" s="9"/>
      <c r="AP79868" s="9"/>
      <c r="AQ79868" s="9"/>
    </row>
    <row r="79869" spans="41:43" x14ac:dyDescent="0.3">
      <c r="AO79869" s="9"/>
      <c r="AP79869" s="9"/>
      <c r="AQ79869" s="9"/>
    </row>
    <row r="79870" spans="41:43" x14ac:dyDescent="0.3">
      <c r="AO79870" s="9"/>
      <c r="AP79870" s="9"/>
      <c r="AQ79870" s="9"/>
    </row>
    <row r="79871" spans="41:43" x14ac:dyDescent="0.3">
      <c r="AO79871" s="9"/>
      <c r="AP79871" s="9"/>
      <c r="AQ79871" s="9"/>
    </row>
    <row r="79872" spans="41:43" x14ac:dyDescent="0.3">
      <c r="AO79872" s="9"/>
      <c r="AP79872" s="9"/>
      <c r="AQ79872" s="9"/>
    </row>
    <row r="79873" spans="41:43" x14ac:dyDescent="0.3">
      <c r="AO79873" s="9"/>
      <c r="AP79873" s="9"/>
      <c r="AQ79873" s="9"/>
    </row>
    <row r="79874" spans="41:43" x14ac:dyDescent="0.3">
      <c r="AO79874" s="9"/>
      <c r="AP79874" s="9"/>
      <c r="AQ79874" s="9"/>
    </row>
    <row r="79875" spans="41:43" x14ac:dyDescent="0.3">
      <c r="AO79875" s="9"/>
      <c r="AP79875" s="9"/>
      <c r="AQ79875" s="9"/>
    </row>
    <row r="79876" spans="41:43" x14ac:dyDescent="0.3">
      <c r="AO79876" s="9"/>
      <c r="AP79876" s="9"/>
      <c r="AQ79876" s="9"/>
    </row>
    <row r="79877" spans="41:43" x14ac:dyDescent="0.3">
      <c r="AO79877" s="9"/>
      <c r="AP79877" s="9"/>
      <c r="AQ79877" s="9"/>
    </row>
    <row r="79878" spans="41:43" x14ac:dyDescent="0.3">
      <c r="AO79878" s="9"/>
      <c r="AP79878" s="9"/>
      <c r="AQ79878" s="9"/>
    </row>
    <row r="79879" spans="41:43" x14ac:dyDescent="0.3">
      <c r="AO79879" s="9"/>
      <c r="AP79879" s="9"/>
      <c r="AQ79879" s="9"/>
    </row>
    <row r="79880" spans="41:43" x14ac:dyDescent="0.3">
      <c r="AO79880" s="9"/>
      <c r="AP79880" s="9"/>
      <c r="AQ79880" s="9"/>
    </row>
    <row r="79881" spans="41:43" x14ac:dyDescent="0.3">
      <c r="AO79881" s="9"/>
      <c r="AP79881" s="9"/>
      <c r="AQ79881" s="9"/>
    </row>
    <row r="79882" spans="41:43" x14ac:dyDescent="0.3">
      <c r="AO79882" s="9"/>
      <c r="AP79882" s="9"/>
      <c r="AQ79882" s="9"/>
    </row>
    <row r="79883" spans="41:43" x14ac:dyDescent="0.3">
      <c r="AO79883" s="9"/>
      <c r="AP79883" s="9"/>
      <c r="AQ79883" s="9"/>
    </row>
    <row r="79884" spans="41:43" x14ac:dyDescent="0.3">
      <c r="AO79884" s="9"/>
      <c r="AP79884" s="9"/>
      <c r="AQ79884" s="9"/>
    </row>
    <row r="79885" spans="41:43" x14ac:dyDescent="0.3">
      <c r="AO79885" s="9"/>
      <c r="AP79885" s="9"/>
      <c r="AQ79885" s="9"/>
    </row>
    <row r="79886" spans="41:43" x14ac:dyDescent="0.3">
      <c r="AO79886" s="9"/>
      <c r="AP79886" s="9"/>
      <c r="AQ79886" s="9"/>
    </row>
    <row r="79887" spans="41:43" x14ac:dyDescent="0.3">
      <c r="AO79887" s="9"/>
      <c r="AP79887" s="9"/>
      <c r="AQ79887" s="9"/>
    </row>
    <row r="79888" spans="41:43" x14ac:dyDescent="0.3">
      <c r="AO79888" s="9"/>
      <c r="AP79888" s="9"/>
      <c r="AQ79888" s="9"/>
    </row>
    <row r="79889" spans="41:43" x14ac:dyDescent="0.3">
      <c r="AO79889" s="9"/>
      <c r="AP79889" s="9"/>
      <c r="AQ79889" s="9"/>
    </row>
    <row r="79890" spans="41:43" x14ac:dyDescent="0.3">
      <c r="AO79890" s="9"/>
      <c r="AP79890" s="9"/>
      <c r="AQ79890" s="9"/>
    </row>
    <row r="79891" spans="41:43" x14ac:dyDescent="0.3">
      <c r="AO79891" s="9"/>
      <c r="AP79891" s="9"/>
      <c r="AQ79891" s="9"/>
    </row>
    <row r="79892" spans="41:43" x14ac:dyDescent="0.3">
      <c r="AO79892" s="9"/>
      <c r="AP79892" s="9"/>
      <c r="AQ79892" s="9"/>
    </row>
    <row r="79893" spans="41:43" x14ac:dyDescent="0.3">
      <c r="AO79893" s="9"/>
      <c r="AP79893" s="9"/>
      <c r="AQ79893" s="9"/>
    </row>
    <row r="79894" spans="41:43" x14ac:dyDescent="0.3">
      <c r="AO79894" s="9"/>
      <c r="AP79894" s="9"/>
      <c r="AQ79894" s="9"/>
    </row>
    <row r="79895" spans="41:43" x14ac:dyDescent="0.3">
      <c r="AO79895" s="9"/>
      <c r="AP79895" s="9"/>
      <c r="AQ79895" s="9"/>
    </row>
    <row r="79896" spans="41:43" x14ac:dyDescent="0.3">
      <c r="AO79896" s="9"/>
      <c r="AP79896" s="9"/>
      <c r="AQ79896" s="9"/>
    </row>
    <row r="79897" spans="41:43" x14ac:dyDescent="0.3">
      <c r="AO79897" s="9"/>
      <c r="AP79897" s="9"/>
      <c r="AQ79897" s="9"/>
    </row>
    <row r="79898" spans="41:43" x14ac:dyDescent="0.3">
      <c r="AO79898" s="9"/>
      <c r="AP79898" s="9"/>
      <c r="AQ79898" s="9"/>
    </row>
    <row r="79899" spans="41:43" x14ac:dyDescent="0.3">
      <c r="AO79899" s="9"/>
      <c r="AP79899" s="9"/>
      <c r="AQ79899" s="9"/>
    </row>
    <row r="79900" spans="41:43" x14ac:dyDescent="0.3">
      <c r="AO79900" s="9"/>
      <c r="AP79900" s="9"/>
      <c r="AQ79900" s="9"/>
    </row>
    <row r="79901" spans="41:43" x14ac:dyDescent="0.3">
      <c r="AO79901" s="9"/>
      <c r="AP79901" s="9"/>
      <c r="AQ79901" s="9"/>
    </row>
    <row r="79902" spans="41:43" x14ac:dyDescent="0.3">
      <c r="AO79902" s="9"/>
      <c r="AP79902" s="9"/>
      <c r="AQ79902" s="9"/>
    </row>
    <row r="79903" spans="41:43" x14ac:dyDescent="0.3">
      <c r="AO79903" s="9"/>
      <c r="AP79903" s="9"/>
      <c r="AQ79903" s="9"/>
    </row>
    <row r="79904" spans="41:43" x14ac:dyDescent="0.3">
      <c r="AO79904" s="9"/>
      <c r="AP79904" s="9"/>
      <c r="AQ79904" s="9"/>
    </row>
    <row r="79905" spans="41:43" x14ac:dyDescent="0.3">
      <c r="AO79905" s="9"/>
      <c r="AP79905" s="9"/>
      <c r="AQ79905" s="9"/>
    </row>
    <row r="79906" spans="41:43" x14ac:dyDescent="0.3">
      <c r="AO79906" s="9"/>
      <c r="AP79906" s="9"/>
      <c r="AQ79906" s="9"/>
    </row>
    <row r="79907" spans="41:43" x14ac:dyDescent="0.3">
      <c r="AO79907" s="9"/>
      <c r="AP79907" s="9"/>
      <c r="AQ79907" s="9"/>
    </row>
    <row r="79908" spans="41:43" x14ac:dyDescent="0.3">
      <c r="AO79908" s="9"/>
      <c r="AP79908" s="9"/>
      <c r="AQ79908" s="9"/>
    </row>
    <row r="79909" spans="41:43" x14ac:dyDescent="0.3">
      <c r="AO79909" s="9"/>
      <c r="AP79909" s="9"/>
      <c r="AQ79909" s="9"/>
    </row>
    <row r="79910" spans="41:43" x14ac:dyDescent="0.3">
      <c r="AO79910" s="9"/>
      <c r="AP79910" s="9"/>
      <c r="AQ79910" s="9"/>
    </row>
    <row r="79911" spans="41:43" x14ac:dyDescent="0.3">
      <c r="AO79911" s="9"/>
      <c r="AP79911" s="9"/>
      <c r="AQ79911" s="9"/>
    </row>
    <row r="79912" spans="41:43" x14ac:dyDescent="0.3">
      <c r="AO79912" s="9"/>
      <c r="AP79912" s="9"/>
      <c r="AQ79912" s="9"/>
    </row>
    <row r="79913" spans="41:43" x14ac:dyDescent="0.3">
      <c r="AO79913" s="9"/>
      <c r="AP79913" s="9"/>
      <c r="AQ79913" s="9"/>
    </row>
    <row r="79914" spans="41:43" x14ac:dyDescent="0.3">
      <c r="AO79914" s="9"/>
      <c r="AP79914" s="9"/>
      <c r="AQ79914" s="9"/>
    </row>
    <row r="79915" spans="41:43" x14ac:dyDescent="0.3">
      <c r="AO79915" s="9"/>
      <c r="AP79915" s="9"/>
      <c r="AQ79915" s="9"/>
    </row>
    <row r="79916" spans="41:43" x14ac:dyDescent="0.3">
      <c r="AO79916" s="9"/>
      <c r="AP79916" s="9"/>
      <c r="AQ79916" s="9"/>
    </row>
    <row r="79917" spans="41:43" x14ac:dyDescent="0.3">
      <c r="AO79917" s="9"/>
      <c r="AP79917" s="9"/>
      <c r="AQ79917" s="9"/>
    </row>
    <row r="79918" spans="41:43" x14ac:dyDescent="0.3">
      <c r="AO79918" s="9"/>
      <c r="AP79918" s="9"/>
      <c r="AQ79918" s="9"/>
    </row>
    <row r="79919" spans="41:43" x14ac:dyDescent="0.3">
      <c r="AO79919" s="9"/>
      <c r="AP79919" s="9"/>
      <c r="AQ79919" s="9"/>
    </row>
    <row r="79920" spans="41:43" x14ac:dyDescent="0.3">
      <c r="AO79920" s="9"/>
      <c r="AP79920" s="9"/>
      <c r="AQ79920" s="9"/>
    </row>
    <row r="79921" spans="41:43" x14ac:dyDescent="0.3">
      <c r="AO79921" s="9"/>
      <c r="AP79921" s="9"/>
      <c r="AQ79921" s="9"/>
    </row>
    <row r="79922" spans="41:43" x14ac:dyDescent="0.3">
      <c r="AO79922" s="9"/>
      <c r="AP79922" s="9"/>
      <c r="AQ79922" s="9"/>
    </row>
    <row r="79923" spans="41:43" x14ac:dyDescent="0.3">
      <c r="AO79923" s="9"/>
      <c r="AP79923" s="9"/>
      <c r="AQ79923" s="9"/>
    </row>
    <row r="79924" spans="41:43" x14ac:dyDescent="0.3">
      <c r="AO79924" s="9"/>
      <c r="AP79924" s="9"/>
      <c r="AQ79924" s="9"/>
    </row>
    <row r="79925" spans="41:43" x14ac:dyDescent="0.3">
      <c r="AO79925" s="9"/>
      <c r="AP79925" s="9"/>
      <c r="AQ79925" s="9"/>
    </row>
    <row r="79926" spans="41:43" x14ac:dyDescent="0.3">
      <c r="AO79926" s="9"/>
      <c r="AP79926" s="9"/>
      <c r="AQ79926" s="9"/>
    </row>
    <row r="79927" spans="41:43" x14ac:dyDescent="0.3">
      <c r="AO79927" s="9"/>
      <c r="AP79927" s="9"/>
      <c r="AQ79927" s="9"/>
    </row>
    <row r="79928" spans="41:43" x14ac:dyDescent="0.3">
      <c r="AO79928" s="9"/>
      <c r="AP79928" s="9"/>
      <c r="AQ79928" s="9"/>
    </row>
    <row r="79929" spans="41:43" x14ac:dyDescent="0.3">
      <c r="AO79929" s="9"/>
      <c r="AP79929" s="9"/>
      <c r="AQ79929" s="9"/>
    </row>
    <row r="79930" spans="41:43" x14ac:dyDescent="0.3">
      <c r="AO79930" s="9"/>
      <c r="AP79930" s="9"/>
      <c r="AQ79930" s="9"/>
    </row>
    <row r="79931" spans="41:43" x14ac:dyDescent="0.3">
      <c r="AO79931" s="9"/>
      <c r="AP79931" s="9"/>
      <c r="AQ79931" s="9"/>
    </row>
    <row r="79932" spans="41:43" x14ac:dyDescent="0.3">
      <c r="AO79932" s="9"/>
      <c r="AP79932" s="9"/>
      <c r="AQ79932" s="9"/>
    </row>
    <row r="79933" spans="41:43" x14ac:dyDescent="0.3">
      <c r="AO79933" s="9"/>
      <c r="AP79933" s="9"/>
      <c r="AQ79933" s="9"/>
    </row>
    <row r="79934" spans="41:43" x14ac:dyDescent="0.3">
      <c r="AO79934" s="9"/>
      <c r="AP79934" s="9"/>
      <c r="AQ79934" s="9"/>
    </row>
    <row r="79935" spans="41:43" x14ac:dyDescent="0.3">
      <c r="AO79935" s="9"/>
      <c r="AP79935" s="9"/>
      <c r="AQ79935" s="9"/>
    </row>
    <row r="79936" spans="41:43" x14ac:dyDescent="0.3">
      <c r="AO79936" s="9"/>
      <c r="AP79936" s="9"/>
      <c r="AQ79936" s="9"/>
    </row>
    <row r="79937" spans="41:43" x14ac:dyDescent="0.3">
      <c r="AO79937" s="9"/>
      <c r="AP79937" s="9"/>
      <c r="AQ79937" s="9"/>
    </row>
    <row r="79938" spans="41:43" x14ac:dyDescent="0.3">
      <c r="AO79938" s="9"/>
      <c r="AP79938" s="9"/>
      <c r="AQ79938" s="9"/>
    </row>
    <row r="79939" spans="41:43" x14ac:dyDescent="0.3">
      <c r="AO79939" s="9"/>
      <c r="AP79939" s="9"/>
      <c r="AQ79939" s="9"/>
    </row>
    <row r="79940" spans="41:43" x14ac:dyDescent="0.3">
      <c r="AO79940" s="9"/>
      <c r="AP79940" s="9"/>
      <c r="AQ79940" s="9"/>
    </row>
    <row r="79941" spans="41:43" x14ac:dyDescent="0.3">
      <c r="AO79941" s="9"/>
      <c r="AP79941" s="9"/>
      <c r="AQ79941" s="9"/>
    </row>
    <row r="79942" spans="41:43" x14ac:dyDescent="0.3">
      <c r="AO79942" s="9"/>
      <c r="AP79942" s="9"/>
      <c r="AQ79942" s="9"/>
    </row>
    <row r="79943" spans="41:43" x14ac:dyDescent="0.3">
      <c r="AO79943" s="9"/>
      <c r="AP79943" s="9"/>
      <c r="AQ79943" s="9"/>
    </row>
    <row r="79944" spans="41:43" x14ac:dyDescent="0.3">
      <c r="AO79944" s="9"/>
      <c r="AP79944" s="9"/>
      <c r="AQ79944" s="9"/>
    </row>
    <row r="79945" spans="41:43" x14ac:dyDescent="0.3">
      <c r="AO79945" s="9"/>
      <c r="AP79945" s="9"/>
      <c r="AQ79945" s="9"/>
    </row>
    <row r="79946" spans="41:43" x14ac:dyDescent="0.3">
      <c r="AO79946" s="9"/>
      <c r="AP79946" s="9"/>
      <c r="AQ79946" s="9"/>
    </row>
    <row r="79947" spans="41:43" x14ac:dyDescent="0.3">
      <c r="AO79947" s="9"/>
      <c r="AP79947" s="9"/>
      <c r="AQ79947" s="9"/>
    </row>
    <row r="79948" spans="41:43" x14ac:dyDescent="0.3">
      <c r="AO79948" s="9"/>
      <c r="AP79948" s="9"/>
      <c r="AQ79948" s="9"/>
    </row>
    <row r="79949" spans="41:43" x14ac:dyDescent="0.3">
      <c r="AO79949" s="9"/>
      <c r="AP79949" s="9"/>
      <c r="AQ79949" s="9"/>
    </row>
    <row r="79950" spans="41:43" x14ac:dyDescent="0.3">
      <c r="AO79950" s="9"/>
      <c r="AP79950" s="9"/>
      <c r="AQ79950" s="9"/>
    </row>
    <row r="79951" spans="41:43" x14ac:dyDescent="0.3">
      <c r="AO79951" s="9"/>
      <c r="AP79951" s="9"/>
      <c r="AQ79951" s="9"/>
    </row>
    <row r="79952" spans="41:43" x14ac:dyDescent="0.3">
      <c r="AO79952" s="9"/>
      <c r="AP79952" s="9"/>
      <c r="AQ79952" s="9"/>
    </row>
    <row r="79953" spans="41:43" x14ac:dyDescent="0.3">
      <c r="AO79953" s="9"/>
      <c r="AP79953" s="9"/>
      <c r="AQ79953" s="9"/>
    </row>
    <row r="79954" spans="41:43" x14ac:dyDescent="0.3">
      <c r="AO79954" s="9"/>
      <c r="AP79954" s="9"/>
      <c r="AQ79954" s="9"/>
    </row>
    <row r="79955" spans="41:43" x14ac:dyDescent="0.3">
      <c r="AO79955" s="9"/>
      <c r="AP79955" s="9"/>
      <c r="AQ79955" s="9"/>
    </row>
    <row r="79956" spans="41:43" x14ac:dyDescent="0.3">
      <c r="AO79956" s="9"/>
      <c r="AP79956" s="9"/>
      <c r="AQ79956" s="9"/>
    </row>
    <row r="79957" spans="41:43" x14ac:dyDescent="0.3">
      <c r="AO79957" s="9"/>
      <c r="AP79957" s="9"/>
      <c r="AQ79957" s="9"/>
    </row>
    <row r="79958" spans="41:43" x14ac:dyDescent="0.3">
      <c r="AO79958" s="9"/>
      <c r="AP79958" s="9"/>
      <c r="AQ79958" s="9"/>
    </row>
    <row r="79959" spans="41:43" x14ac:dyDescent="0.3">
      <c r="AO79959" s="9"/>
      <c r="AP79959" s="9"/>
      <c r="AQ79959" s="9"/>
    </row>
    <row r="79960" spans="41:43" x14ac:dyDescent="0.3">
      <c r="AO79960" s="9"/>
      <c r="AP79960" s="9"/>
      <c r="AQ79960" s="9"/>
    </row>
    <row r="79961" spans="41:43" x14ac:dyDescent="0.3">
      <c r="AO79961" s="9"/>
      <c r="AP79961" s="9"/>
      <c r="AQ79961" s="9"/>
    </row>
    <row r="79962" spans="41:43" x14ac:dyDescent="0.3">
      <c r="AO79962" s="9"/>
      <c r="AP79962" s="9"/>
      <c r="AQ79962" s="9"/>
    </row>
    <row r="79963" spans="41:43" x14ac:dyDescent="0.3">
      <c r="AO79963" s="9"/>
      <c r="AP79963" s="9"/>
      <c r="AQ79963" s="9"/>
    </row>
    <row r="79964" spans="41:43" x14ac:dyDescent="0.3">
      <c r="AO79964" s="9"/>
      <c r="AP79964" s="9"/>
      <c r="AQ79964" s="9"/>
    </row>
    <row r="79965" spans="41:43" x14ac:dyDescent="0.3">
      <c r="AO79965" s="9"/>
      <c r="AP79965" s="9"/>
      <c r="AQ79965" s="9"/>
    </row>
    <row r="79966" spans="41:43" x14ac:dyDescent="0.3">
      <c r="AO79966" s="9"/>
      <c r="AP79966" s="9"/>
      <c r="AQ79966" s="9"/>
    </row>
    <row r="79967" spans="41:43" x14ac:dyDescent="0.3">
      <c r="AO79967" s="9"/>
      <c r="AP79967" s="9"/>
      <c r="AQ79967" s="9"/>
    </row>
    <row r="79968" spans="41:43" x14ac:dyDescent="0.3">
      <c r="AO79968" s="9"/>
      <c r="AP79968" s="9"/>
      <c r="AQ79968" s="9"/>
    </row>
    <row r="79969" spans="41:43" x14ac:dyDescent="0.3">
      <c r="AO79969" s="9"/>
      <c r="AP79969" s="9"/>
      <c r="AQ79969" s="9"/>
    </row>
    <row r="79970" spans="41:43" x14ac:dyDescent="0.3">
      <c r="AO79970" s="9"/>
      <c r="AP79970" s="9"/>
      <c r="AQ79970" s="9"/>
    </row>
    <row r="79971" spans="41:43" x14ac:dyDescent="0.3">
      <c r="AO79971" s="9"/>
      <c r="AP79971" s="9"/>
      <c r="AQ79971" s="9"/>
    </row>
    <row r="79972" spans="41:43" x14ac:dyDescent="0.3">
      <c r="AO79972" s="9"/>
      <c r="AP79972" s="9"/>
      <c r="AQ79972" s="9"/>
    </row>
    <row r="79973" spans="41:43" x14ac:dyDescent="0.3">
      <c r="AO79973" s="9"/>
      <c r="AP79973" s="9"/>
      <c r="AQ79973" s="9"/>
    </row>
    <row r="79974" spans="41:43" x14ac:dyDescent="0.3">
      <c r="AO79974" s="9"/>
      <c r="AP79974" s="9"/>
      <c r="AQ79974" s="9"/>
    </row>
    <row r="79975" spans="41:43" x14ac:dyDescent="0.3">
      <c r="AO79975" s="9"/>
      <c r="AP79975" s="9"/>
      <c r="AQ79975" s="9"/>
    </row>
    <row r="79976" spans="41:43" x14ac:dyDescent="0.3">
      <c r="AO79976" s="9"/>
      <c r="AP79976" s="9"/>
      <c r="AQ79976" s="9"/>
    </row>
    <row r="79977" spans="41:43" x14ac:dyDescent="0.3">
      <c r="AO79977" s="9"/>
      <c r="AP79977" s="9"/>
      <c r="AQ79977" s="9"/>
    </row>
    <row r="79978" spans="41:43" x14ac:dyDescent="0.3">
      <c r="AO79978" s="9"/>
      <c r="AP79978" s="9"/>
      <c r="AQ79978" s="9"/>
    </row>
    <row r="79979" spans="41:43" x14ac:dyDescent="0.3">
      <c r="AO79979" s="9"/>
      <c r="AP79979" s="9"/>
      <c r="AQ79979" s="9"/>
    </row>
    <row r="79980" spans="41:43" x14ac:dyDescent="0.3">
      <c r="AO79980" s="9"/>
      <c r="AP79980" s="9"/>
      <c r="AQ79980" s="9"/>
    </row>
    <row r="79981" spans="41:43" x14ac:dyDescent="0.3">
      <c r="AO79981" s="9"/>
      <c r="AP79981" s="9"/>
      <c r="AQ79981" s="9"/>
    </row>
    <row r="79982" spans="41:43" x14ac:dyDescent="0.3">
      <c r="AO79982" s="9"/>
      <c r="AP79982" s="9"/>
      <c r="AQ79982" s="9"/>
    </row>
    <row r="79983" spans="41:43" x14ac:dyDescent="0.3">
      <c r="AO79983" s="9"/>
      <c r="AP79983" s="9"/>
      <c r="AQ79983" s="9"/>
    </row>
    <row r="79984" spans="41:43" x14ac:dyDescent="0.3">
      <c r="AO79984" s="9"/>
      <c r="AP79984" s="9"/>
      <c r="AQ79984" s="9"/>
    </row>
    <row r="79985" spans="41:43" x14ac:dyDescent="0.3">
      <c r="AO79985" s="9"/>
      <c r="AP79985" s="9"/>
      <c r="AQ79985" s="9"/>
    </row>
    <row r="79986" spans="41:43" x14ac:dyDescent="0.3">
      <c r="AO79986" s="9"/>
      <c r="AP79986" s="9"/>
      <c r="AQ79986" s="9"/>
    </row>
    <row r="79987" spans="41:43" x14ac:dyDescent="0.3">
      <c r="AO79987" s="9"/>
      <c r="AP79987" s="9"/>
      <c r="AQ79987" s="9"/>
    </row>
    <row r="79988" spans="41:43" x14ac:dyDescent="0.3">
      <c r="AO79988" s="9"/>
      <c r="AP79988" s="9"/>
      <c r="AQ79988" s="9"/>
    </row>
    <row r="79989" spans="41:43" x14ac:dyDescent="0.3">
      <c r="AO79989" s="9"/>
      <c r="AP79989" s="9"/>
      <c r="AQ79989" s="9"/>
    </row>
    <row r="79990" spans="41:43" x14ac:dyDescent="0.3">
      <c r="AO79990" s="9"/>
      <c r="AP79990" s="9"/>
      <c r="AQ79990" s="9"/>
    </row>
    <row r="79991" spans="41:43" x14ac:dyDescent="0.3">
      <c r="AO79991" s="9"/>
      <c r="AP79991" s="9"/>
      <c r="AQ79991" s="9"/>
    </row>
    <row r="79992" spans="41:43" x14ac:dyDescent="0.3">
      <c r="AO79992" s="9"/>
      <c r="AP79992" s="9"/>
      <c r="AQ79992" s="9"/>
    </row>
    <row r="79993" spans="41:43" x14ac:dyDescent="0.3">
      <c r="AO79993" s="9"/>
      <c r="AP79993" s="9"/>
      <c r="AQ79993" s="9"/>
    </row>
    <row r="79994" spans="41:43" x14ac:dyDescent="0.3">
      <c r="AO79994" s="9"/>
      <c r="AP79994" s="9"/>
      <c r="AQ79994" s="9"/>
    </row>
    <row r="79995" spans="41:43" x14ac:dyDescent="0.3">
      <c r="AO79995" s="9"/>
      <c r="AP79995" s="9"/>
      <c r="AQ79995" s="9"/>
    </row>
    <row r="79996" spans="41:43" x14ac:dyDescent="0.3">
      <c r="AO79996" s="9"/>
      <c r="AP79996" s="9"/>
      <c r="AQ79996" s="9"/>
    </row>
    <row r="79997" spans="41:43" x14ac:dyDescent="0.3">
      <c r="AO79997" s="9"/>
      <c r="AP79997" s="9"/>
      <c r="AQ79997" s="9"/>
    </row>
    <row r="79998" spans="41:43" x14ac:dyDescent="0.3">
      <c r="AO79998" s="9"/>
      <c r="AP79998" s="9"/>
      <c r="AQ79998" s="9"/>
    </row>
    <row r="79999" spans="41:43" x14ac:dyDescent="0.3">
      <c r="AO79999" s="9"/>
      <c r="AP79999" s="9"/>
      <c r="AQ79999" s="9"/>
    </row>
    <row r="80000" spans="41:43" x14ac:dyDescent="0.3">
      <c r="AO80000" s="9"/>
      <c r="AP80000" s="9"/>
      <c r="AQ80000" s="9"/>
    </row>
    <row r="80001" spans="41:43" x14ac:dyDescent="0.3">
      <c r="AO80001" s="9"/>
      <c r="AP80001" s="9"/>
      <c r="AQ80001" s="9"/>
    </row>
    <row r="80002" spans="41:43" x14ac:dyDescent="0.3">
      <c r="AO80002" s="9"/>
      <c r="AP80002" s="9"/>
      <c r="AQ80002" s="9"/>
    </row>
    <row r="80003" spans="41:43" x14ac:dyDescent="0.3">
      <c r="AO80003" s="9"/>
      <c r="AP80003" s="9"/>
      <c r="AQ80003" s="9"/>
    </row>
    <row r="80004" spans="41:43" x14ac:dyDescent="0.3">
      <c r="AO80004" s="9"/>
      <c r="AP80004" s="9"/>
      <c r="AQ80004" s="9"/>
    </row>
    <row r="80005" spans="41:43" x14ac:dyDescent="0.3">
      <c r="AO80005" s="9"/>
      <c r="AP80005" s="9"/>
      <c r="AQ80005" s="9"/>
    </row>
    <row r="80006" spans="41:43" x14ac:dyDescent="0.3">
      <c r="AO80006" s="9"/>
      <c r="AP80006" s="9"/>
      <c r="AQ80006" s="9"/>
    </row>
    <row r="80007" spans="41:43" x14ac:dyDescent="0.3">
      <c r="AO80007" s="9"/>
      <c r="AP80007" s="9"/>
      <c r="AQ80007" s="9"/>
    </row>
    <row r="80008" spans="41:43" x14ac:dyDescent="0.3">
      <c r="AO80008" s="9"/>
      <c r="AP80008" s="9"/>
      <c r="AQ80008" s="9"/>
    </row>
    <row r="80009" spans="41:43" x14ac:dyDescent="0.3">
      <c r="AO80009" s="9"/>
      <c r="AP80009" s="9"/>
      <c r="AQ80009" s="9"/>
    </row>
    <row r="80010" spans="41:43" x14ac:dyDescent="0.3">
      <c r="AO80010" s="9"/>
      <c r="AP80010" s="9"/>
      <c r="AQ80010" s="9"/>
    </row>
    <row r="80011" spans="41:43" x14ac:dyDescent="0.3">
      <c r="AO80011" s="9"/>
      <c r="AP80011" s="9"/>
      <c r="AQ80011" s="9"/>
    </row>
    <row r="80012" spans="41:43" x14ac:dyDescent="0.3">
      <c r="AO80012" s="9"/>
      <c r="AP80012" s="9"/>
      <c r="AQ80012" s="9"/>
    </row>
    <row r="80013" spans="41:43" x14ac:dyDescent="0.3">
      <c r="AO80013" s="9"/>
      <c r="AP80013" s="9"/>
      <c r="AQ80013" s="9"/>
    </row>
    <row r="80014" spans="41:43" x14ac:dyDescent="0.3">
      <c r="AO80014" s="9"/>
      <c r="AP80014" s="9"/>
      <c r="AQ80014" s="9"/>
    </row>
    <row r="80015" spans="41:43" x14ac:dyDescent="0.3">
      <c r="AO80015" s="9"/>
      <c r="AP80015" s="9"/>
      <c r="AQ80015" s="9"/>
    </row>
    <row r="80016" spans="41:43" x14ac:dyDescent="0.3">
      <c r="AO80016" s="9"/>
      <c r="AP80016" s="9"/>
      <c r="AQ80016" s="9"/>
    </row>
    <row r="80017" spans="41:43" x14ac:dyDescent="0.3">
      <c r="AO80017" s="9"/>
      <c r="AP80017" s="9"/>
      <c r="AQ80017" s="9"/>
    </row>
    <row r="80018" spans="41:43" x14ac:dyDescent="0.3">
      <c r="AO80018" s="9"/>
      <c r="AP80018" s="9"/>
      <c r="AQ80018" s="9"/>
    </row>
    <row r="80019" spans="41:43" x14ac:dyDescent="0.3">
      <c r="AO80019" s="9"/>
      <c r="AP80019" s="9"/>
      <c r="AQ80019" s="9"/>
    </row>
    <row r="80020" spans="41:43" x14ac:dyDescent="0.3">
      <c r="AO80020" s="9"/>
      <c r="AP80020" s="9"/>
      <c r="AQ80020" s="9"/>
    </row>
    <row r="80021" spans="41:43" x14ac:dyDescent="0.3">
      <c r="AO80021" s="9"/>
      <c r="AP80021" s="9"/>
      <c r="AQ80021" s="9"/>
    </row>
    <row r="80022" spans="41:43" x14ac:dyDescent="0.3">
      <c r="AO80022" s="9"/>
      <c r="AP80022" s="9"/>
      <c r="AQ80022" s="9"/>
    </row>
    <row r="80023" spans="41:43" x14ac:dyDescent="0.3">
      <c r="AO80023" s="9"/>
      <c r="AP80023" s="9"/>
      <c r="AQ80023" s="9"/>
    </row>
    <row r="80024" spans="41:43" x14ac:dyDescent="0.3">
      <c r="AO80024" s="9"/>
      <c r="AP80024" s="9"/>
      <c r="AQ80024" s="9"/>
    </row>
    <row r="80025" spans="41:43" x14ac:dyDescent="0.3">
      <c r="AO80025" s="9"/>
      <c r="AP80025" s="9"/>
      <c r="AQ80025" s="9"/>
    </row>
    <row r="80026" spans="41:43" x14ac:dyDescent="0.3">
      <c r="AO80026" s="9"/>
      <c r="AP80026" s="9"/>
      <c r="AQ80026" s="9"/>
    </row>
    <row r="80027" spans="41:43" x14ac:dyDescent="0.3">
      <c r="AO80027" s="9"/>
      <c r="AP80027" s="9"/>
      <c r="AQ80027" s="9"/>
    </row>
    <row r="80028" spans="41:43" x14ac:dyDescent="0.3">
      <c r="AO80028" s="9"/>
      <c r="AP80028" s="9"/>
      <c r="AQ80028" s="9"/>
    </row>
    <row r="80029" spans="41:43" x14ac:dyDescent="0.3">
      <c r="AO80029" s="9"/>
      <c r="AP80029" s="9"/>
      <c r="AQ80029" s="9"/>
    </row>
    <row r="80030" spans="41:43" x14ac:dyDescent="0.3">
      <c r="AO80030" s="9"/>
      <c r="AP80030" s="9"/>
      <c r="AQ80030" s="9"/>
    </row>
    <row r="80031" spans="41:43" x14ac:dyDescent="0.3">
      <c r="AO80031" s="9"/>
      <c r="AP80031" s="9"/>
      <c r="AQ80031" s="9"/>
    </row>
    <row r="80032" spans="41:43" x14ac:dyDescent="0.3">
      <c r="AO80032" s="9"/>
      <c r="AP80032" s="9"/>
      <c r="AQ80032" s="9"/>
    </row>
    <row r="80033" spans="41:43" x14ac:dyDescent="0.3">
      <c r="AO80033" s="9"/>
      <c r="AP80033" s="9"/>
      <c r="AQ80033" s="9"/>
    </row>
    <row r="80034" spans="41:43" x14ac:dyDescent="0.3">
      <c r="AO80034" s="9"/>
      <c r="AP80034" s="9"/>
      <c r="AQ80034" s="9"/>
    </row>
    <row r="80035" spans="41:43" x14ac:dyDescent="0.3">
      <c r="AO80035" s="9"/>
      <c r="AP80035" s="9"/>
      <c r="AQ80035" s="9"/>
    </row>
    <row r="80036" spans="41:43" x14ac:dyDescent="0.3">
      <c r="AO80036" s="9"/>
      <c r="AP80036" s="9"/>
      <c r="AQ80036" s="9"/>
    </row>
    <row r="80037" spans="41:43" x14ac:dyDescent="0.3">
      <c r="AO80037" s="9"/>
      <c r="AP80037" s="9"/>
      <c r="AQ80037" s="9"/>
    </row>
    <row r="80038" spans="41:43" x14ac:dyDescent="0.3">
      <c r="AO80038" s="9"/>
      <c r="AP80038" s="9"/>
      <c r="AQ80038" s="9"/>
    </row>
    <row r="80039" spans="41:43" x14ac:dyDescent="0.3">
      <c r="AO80039" s="9"/>
      <c r="AP80039" s="9"/>
      <c r="AQ80039" s="9"/>
    </row>
    <row r="80040" spans="41:43" x14ac:dyDescent="0.3">
      <c r="AO80040" s="9"/>
      <c r="AP80040" s="9"/>
      <c r="AQ80040" s="9"/>
    </row>
    <row r="80041" spans="41:43" x14ac:dyDescent="0.3">
      <c r="AO80041" s="9"/>
      <c r="AP80041" s="9"/>
      <c r="AQ80041" s="9"/>
    </row>
    <row r="80042" spans="41:43" x14ac:dyDescent="0.3">
      <c r="AO80042" s="9"/>
      <c r="AP80042" s="9"/>
      <c r="AQ80042" s="9"/>
    </row>
    <row r="80043" spans="41:43" x14ac:dyDescent="0.3">
      <c r="AO80043" s="9"/>
      <c r="AP80043" s="9"/>
      <c r="AQ80043" s="9"/>
    </row>
    <row r="80044" spans="41:43" x14ac:dyDescent="0.3">
      <c r="AO80044" s="9"/>
      <c r="AP80044" s="9"/>
      <c r="AQ80044" s="9"/>
    </row>
    <row r="80045" spans="41:43" x14ac:dyDescent="0.3">
      <c r="AO80045" s="9"/>
      <c r="AP80045" s="9"/>
      <c r="AQ80045" s="9"/>
    </row>
    <row r="80046" spans="41:43" x14ac:dyDescent="0.3">
      <c r="AO80046" s="9"/>
      <c r="AP80046" s="9"/>
      <c r="AQ80046" s="9"/>
    </row>
    <row r="80047" spans="41:43" x14ac:dyDescent="0.3">
      <c r="AO80047" s="9"/>
      <c r="AP80047" s="9"/>
      <c r="AQ80047" s="9"/>
    </row>
    <row r="80048" spans="41:43" x14ac:dyDescent="0.3">
      <c r="AO80048" s="9"/>
      <c r="AP80048" s="9"/>
      <c r="AQ80048" s="9"/>
    </row>
    <row r="80049" spans="41:43" x14ac:dyDescent="0.3">
      <c r="AO80049" s="9"/>
      <c r="AP80049" s="9"/>
      <c r="AQ80049" s="9"/>
    </row>
    <row r="80050" spans="41:43" x14ac:dyDescent="0.3">
      <c r="AO80050" s="9"/>
      <c r="AP80050" s="9"/>
      <c r="AQ80050" s="9"/>
    </row>
    <row r="80051" spans="41:43" x14ac:dyDescent="0.3">
      <c r="AO80051" s="9"/>
      <c r="AP80051" s="9"/>
      <c r="AQ80051" s="9"/>
    </row>
    <row r="80052" spans="41:43" x14ac:dyDescent="0.3">
      <c r="AO80052" s="9"/>
      <c r="AP80052" s="9"/>
      <c r="AQ80052" s="9"/>
    </row>
    <row r="80053" spans="41:43" x14ac:dyDescent="0.3">
      <c r="AO80053" s="9"/>
      <c r="AP80053" s="9"/>
      <c r="AQ80053" s="9"/>
    </row>
    <row r="80054" spans="41:43" x14ac:dyDescent="0.3">
      <c r="AO80054" s="9"/>
      <c r="AP80054" s="9"/>
      <c r="AQ80054" s="9"/>
    </row>
    <row r="80055" spans="41:43" x14ac:dyDescent="0.3">
      <c r="AO80055" s="9"/>
      <c r="AP80055" s="9"/>
      <c r="AQ80055" s="9"/>
    </row>
    <row r="80056" spans="41:43" x14ac:dyDescent="0.3">
      <c r="AO80056" s="9"/>
      <c r="AP80056" s="9"/>
      <c r="AQ80056" s="9"/>
    </row>
    <row r="80057" spans="41:43" x14ac:dyDescent="0.3">
      <c r="AO80057" s="9"/>
      <c r="AP80057" s="9"/>
      <c r="AQ80057" s="9"/>
    </row>
    <row r="80058" spans="41:43" x14ac:dyDescent="0.3">
      <c r="AO80058" s="9"/>
      <c r="AP80058" s="9"/>
      <c r="AQ80058" s="9"/>
    </row>
    <row r="80059" spans="41:43" x14ac:dyDescent="0.3">
      <c r="AO80059" s="9"/>
      <c r="AP80059" s="9"/>
      <c r="AQ80059" s="9"/>
    </row>
    <row r="80060" spans="41:43" x14ac:dyDescent="0.3">
      <c r="AO80060" s="9"/>
      <c r="AP80060" s="9"/>
      <c r="AQ80060" s="9"/>
    </row>
    <row r="80061" spans="41:43" x14ac:dyDescent="0.3">
      <c r="AO80061" s="9"/>
      <c r="AP80061" s="9"/>
      <c r="AQ80061" s="9"/>
    </row>
    <row r="80062" spans="41:43" x14ac:dyDescent="0.3">
      <c r="AO80062" s="9"/>
      <c r="AP80062" s="9"/>
      <c r="AQ80062" s="9"/>
    </row>
    <row r="80063" spans="41:43" x14ac:dyDescent="0.3">
      <c r="AO80063" s="9"/>
      <c r="AP80063" s="9"/>
      <c r="AQ80063" s="9"/>
    </row>
    <row r="80064" spans="41:43" x14ac:dyDescent="0.3">
      <c r="AO80064" s="9"/>
      <c r="AP80064" s="9"/>
      <c r="AQ80064" s="9"/>
    </row>
    <row r="80065" spans="41:43" x14ac:dyDescent="0.3">
      <c r="AO80065" s="9"/>
      <c r="AP80065" s="9"/>
      <c r="AQ80065" s="9"/>
    </row>
    <row r="80066" spans="41:43" x14ac:dyDescent="0.3">
      <c r="AO80066" s="9"/>
      <c r="AP80066" s="9"/>
      <c r="AQ80066" s="9"/>
    </row>
    <row r="80067" spans="41:43" x14ac:dyDescent="0.3">
      <c r="AO80067" s="9"/>
      <c r="AP80067" s="9"/>
      <c r="AQ80067" s="9"/>
    </row>
    <row r="80068" spans="41:43" x14ac:dyDescent="0.3">
      <c r="AO80068" s="9"/>
      <c r="AP80068" s="9"/>
      <c r="AQ80068" s="9"/>
    </row>
    <row r="80069" spans="41:43" x14ac:dyDescent="0.3">
      <c r="AO80069" s="9"/>
      <c r="AP80069" s="9"/>
      <c r="AQ80069" s="9"/>
    </row>
    <row r="80070" spans="41:43" x14ac:dyDescent="0.3">
      <c r="AO80070" s="9"/>
      <c r="AP80070" s="9"/>
      <c r="AQ80070" s="9"/>
    </row>
    <row r="80071" spans="41:43" x14ac:dyDescent="0.3">
      <c r="AO80071" s="9"/>
      <c r="AP80071" s="9"/>
      <c r="AQ80071" s="9"/>
    </row>
    <row r="80072" spans="41:43" x14ac:dyDescent="0.3">
      <c r="AO80072" s="9"/>
      <c r="AP80072" s="9"/>
      <c r="AQ80072" s="9"/>
    </row>
    <row r="80073" spans="41:43" x14ac:dyDescent="0.3">
      <c r="AO80073" s="9"/>
      <c r="AP80073" s="9"/>
      <c r="AQ80073" s="9"/>
    </row>
    <row r="80074" spans="41:43" x14ac:dyDescent="0.3">
      <c r="AO80074" s="9"/>
      <c r="AP80074" s="9"/>
      <c r="AQ80074" s="9"/>
    </row>
    <row r="80075" spans="41:43" x14ac:dyDescent="0.3">
      <c r="AO80075" s="9"/>
      <c r="AP80075" s="9"/>
      <c r="AQ80075" s="9"/>
    </row>
    <row r="80076" spans="41:43" x14ac:dyDescent="0.3">
      <c r="AO80076" s="9"/>
      <c r="AP80076" s="9"/>
      <c r="AQ80076" s="9"/>
    </row>
    <row r="80077" spans="41:43" x14ac:dyDescent="0.3">
      <c r="AO80077" s="9"/>
      <c r="AP80077" s="9"/>
      <c r="AQ80077" s="9"/>
    </row>
    <row r="80078" spans="41:43" x14ac:dyDescent="0.3">
      <c r="AO80078" s="9"/>
      <c r="AP80078" s="9"/>
      <c r="AQ80078" s="9"/>
    </row>
    <row r="80079" spans="41:43" x14ac:dyDescent="0.3">
      <c r="AO80079" s="9"/>
      <c r="AP80079" s="9"/>
      <c r="AQ80079" s="9"/>
    </row>
    <row r="80080" spans="41:43" x14ac:dyDescent="0.3">
      <c r="AO80080" s="9"/>
      <c r="AP80080" s="9"/>
      <c r="AQ80080" s="9"/>
    </row>
    <row r="80081" spans="41:43" x14ac:dyDescent="0.3">
      <c r="AO80081" s="9"/>
      <c r="AP80081" s="9"/>
      <c r="AQ80081" s="9"/>
    </row>
    <row r="80082" spans="41:43" x14ac:dyDescent="0.3">
      <c r="AO80082" s="9"/>
      <c r="AP80082" s="9"/>
      <c r="AQ80082" s="9"/>
    </row>
    <row r="80083" spans="41:43" x14ac:dyDescent="0.3">
      <c r="AO80083" s="9"/>
      <c r="AP80083" s="9"/>
      <c r="AQ80083" s="9"/>
    </row>
    <row r="80084" spans="41:43" x14ac:dyDescent="0.3">
      <c r="AO80084" s="9"/>
      <c r="AP80084" s="9"/>
      <c r="AQ80084" s="9"/>
    </row>
    <row r="80085" spans="41:43" x14ac:dyDescent="0.3">
      <c r="AO80085" s="9"/>
      <c r="AP80085" s="9"/>
      <c r="AQ80085" s="9"/>
    </row>
    <row r="80086" spans="41:43" x14ac:dyDescent="0.3">
      <c r="AO80086" s="9"/>
      <c r="AP80086" s="9"/>
      <c r="AQ80086" s="9"/>
    </row>
    <row r="80087" spans="41:43" x14ac:dyDescent="0.3">
      <c r="AO80087" s="9"/>
      <c r="AP80087" s="9"/>
      <c r="AQ80087" s="9"/>
    </row>
    <row r="80088" spans="41:43" x14ac:dyDescent="0.3">
      <c r="AO80088" s="9"/>
      <c r="AP80088" s="9"/>
      <c r="AQ80088" s="9"/>
    </row>
    <row r="80089" spans="41:43" x14ac:dyDescent="0.3">
      <c r="AO80089" s="9"/>
      <c r="AP80089" s="9"/>
      <c r="AQ80089" s="9"/>
    </row>
    <row r="80090" spans="41:43" x14ac:dyDescent="0.3">
      <c r="AO80090" s="9"/>
      <c r="AP80090" s="9"/>
      <c r="AQ80090" s="9"/>
    </row>
    <row r="80091" spans="41:43" x14ac:dyDescent="0.3">
      <c r="AO80091" s="9"/>
      <c r="AP80091" s="9"/>
      <c r="AQ80091" s="9"/>
    </row>
    <row r="80092" spans="41:43" x14ac:dyDescent="0.3">
      <c r="AO80092" s="9"/>
      <c r="AP80092" s="9"/>
      <c r="AQ80092" s="9"/>
    </row>
    <row r="80093" spans="41:43" x14ac:dyDescent="0.3">
      <c r="AO80093" s="9"/>
      <c r="AP80093" s="9"/>
      <c r="AQ80093" s="9"/>
    </row>
    <row r="80094" spans="41:43" x14ac:dyDescent="0.3">
      <c r="AO80094" s="9"/>
      <c r="AP80094" s="9"/>
      <c r="AQ80094" s="9"/>
    </row>
    <row r="80095" spans="41:43" x14ac:dyDescent="0.3">
      <c r="AO80095" s="9"/>
      <c r="AP80095" s="9"/>
      <c r="AQ80095" s="9"/>
    </row>
    <row r="80096" spans="41:43" x14ac:dyDescent="0.3">
      <c r="AO80096" s="9"/>
      <c r="AP80096" s="9"/>
      <c r="AQ80096" s="9"/>
    </row>
    <row r="80097" spans="41:43" x14ac:dyDescent="0.3">
      <c r="AO80097" s="9"/>
      <c r="AP80097" s="9"/>
      <c r="AQ80097" s="9"/>
    </row>
    <row r="80098" spans="41:43" x14ac:dyDescent="0.3">
      <c r="AO80098" s="9"/>
      <c r="AP80098" s="9"/>
      <c r="AQ80098" s="9"/>
    </row>
    <row r="80099" spans="41:43" x14ac:dyDescent="0.3">
      <c r="AO80099" s="9"/>
      <c r="AP80099" s="9"/>
      <c r="AQ80099" s="9"/>
    </row>
    <row r="80100" spans="41:43" x14ac:dyDescent="0.3">
      <c r="AO80100" s="9"/>
      <c r="AP80100" s="9"/>
      <c r="AQ80100" s="9"/>
    </row>
    <row r="80101" spans="41:43" x14ac:dyDescent="0.3">
      <c r="AO80101" s="9"/>
      <c r="AP80101" s="9"/>
      <c r="AQ80101" s="9"/>
    </row>
    <row r="80102" spans="41:43" x14ac:dyDescent="0.3">
      <c r="AO80102" s="9"/>
      <c r="AP80102" s="9"/>
      <c r="AQ80102" s="9"/>
    </row>
    <row r="80103" spans="41:43" x14ac:dyDescent="0.3">
      <c r="AO80103" s="9"/>
      <c r="AP80103" s="9"/>
      <c r="AQ80103" s="9"/>
    </row>
    <row r="80104" spans="41:43" x14ac:dyDescent="0.3">
      <c r="AO80104" s="9"/>
      <c r="AP80104" s="9"/>
      <c r="AQ80104" s="9"/>
    </row>
    <row r="80105" spans="41:43" x14ac:dyDescent="0.3">
      <c r="AO80105" s="9"/>
      <c r="AP80105" s="9"/>
      <c r="AQ80105" s="9"/>
    </row>
    <row r="80106" spans="41:43" x14ac:dyDescent="0.3">
      <c r="AO80106" s="9"/>
      <c r="AP80106" s="9"/>
      <c r="AQ80106" s="9"/>
    </row>
    <row r="80107" spans="41:43" x14ac:dyDescent="0.3">
      <c r="AO80107" s="9"/>
      <c r="AP80107" s="9"/>
      <c r="AQ80107" s="9"/>
    </row>
    <row r="80108" spans="41:43" x14ac:dyDescent="0.3">
      <c r="AO80108" s="9"/>
      <c r="AP80108" s="9"/>
      <c r="AQ80108" s="9"/>
    </row>
    <row r="80109" spans="41:43" x14ac:dyDescent="0.3">
      <c r="AO80109" s="9"/>
      <c r="AP80109" s="9"/>
      <c r="AQ80109" s="9"/>
    </row>
    <row r="80110" spans="41:43" x14ac:dyDescent="0.3">
      <c r="AO80110" s="9"/>
      <c r="AP80110" s="9"/>
      <c r="AQ80110" s="9"/>
    </row>
    <row r="80111" spans="41:43" x14ac:dyDescent="0.3">
      <c r="AO80111" s="9"/>
      <c r="AP80111" s="9"/>
      <c r="AQ80111" s="9"/>
    </row>
    <row r="80112" spans="41:43" x14ac:dyDescent="0.3">
      <c r="AO80112" s="9"/>
      <c r="AP80112" s="9"/>
      <c r="AQ80112" s="9"/>
    </row>
    <row r="80113" spans="41:43" x14ac:dyDescent="0.3">
      <c r="AO80113" s="9"/>
      <c r="AP80113" s="9"/>
      <c r="AQ80113" s="9"/>
    </row>
    <row r="80114" spans="41:43" x14ac:dyDescent="0.3">
      <c r="AO80114" s="9"/>
      <c r="AP80114" s="9"/>
      <c r="AQ80114" s="9"/>
    </row>
    <row r="80115" spans="41:43" x14ac:dyDescent="0.3">
      <c r="AO80115" s="9"/>
      <c r="AP80115" s="9"/>
      <c r="AQ80115" s="9"/>
    </row>
    <row r="80116" spans="41:43" x14ac:dyDescent="0.3">
      <c r="AO80116" s="9"/>
      <c r="AP80116" s="9"/>
      <c r="AQ80116" s="9"/>
    </row>
    <row r="80117" spans="41:43" x14ac:dyDescent="0.3">
      <c r="AO80117" s="9"/>
      <c r="AP80117" s="9"/>
      <c r="AQ80117" s="9"/>
    </row>
    <row r="80118" spans="41:43" x14ac:dyDescent="0.3">
      <c r="AO80118" s="9"/>
      <c r="AP80118" s="9"/>
      <c r="AQ80118" s="9"/>
    </row>
    <row r="80119" spans="41:43" x14ac:dyDescent="0.3">
      <c r="AO80119" s="9"/>
      <c r="AP80119" s="9"/>
      <c r="AQ80119" s="9"/>
    </row>
    <row r="80120" spans="41:43" x14ac:dyDescent="0.3">
      <c r="AO80120" s="9"/>
      <c r="AP80120" s="9"/>
      <c r="AQ80120" s="9"/>
    </row>
    <row r="80121" spans="41:43" x14ac:dyDescent="0.3">
      <c r="AO80121" s="9"/>
      <c r="AP80121" s="9"/>
      <c r="AQ80121" s="9"/>
    </row>
    <row r="80122" spans="41:43" x14ac:dyDescent="0.3">
      <c r="AO80122" s="9"/>
      <c r="AP80122" s="9"/>
      <c r="AQ80122" s="9"/>
    </row>
    <row r="80123" spans="41:43" x14ac:dyDescent="0.3">
      <c r="AO80123" s="9"/>
      <c r="AP80123" s="9"/>
      <c r="AQ80123" s="9"/>
    </row>
    <row r="80124" spans="41:43" x14ac:dyDescent="0.3">
      <c r="AO80124" s="9"/>
      <c r="AP80124" s="9"/>
      <c r="AQ80124" s="9"/>
    </row>
    <row r="80125" spans="41:43" x14ac:dyDescent="0.3">
      <c r="AO80125" s="9"/>
      <c r="AP80125" s="9"/>
      <c r="AQ80125" s="9"/>
    </row>
    <row r="80126" spans="41:43" x14ac:dyDescent="0.3">
      <c r="AO80126" s="9"/>
      <c r="AP80126" s="9"/>
      <c r="AQ80126" s="9"/>
    </row>
    <row r="80127" spans="41:43" x14ac:dyDescent="0.3">
      <c r="AO80127" s="9"/>
      <c r="AP80127" s="9"/>
      <c r="AQ80127" s="9"/>
    </row>
    <row r="80128" spans="41:43" x14ac:dyDescent="0.3">
      <c r="AO80128" s="9"/>
      <c r="AP80128" s="9"/>
      <c r="AQ80128" s="9"/>
    </row>
    <row r="80129" spans="41:43" x14ac:dyDescent="0.3">
      <c r="AO80129" s="9"/>
      <c r="AP80129" s="9"/>
      <c r="AQ80129" s="9"/>
    </row>
    <row r="80130" spans="41:43" x14ac:dyDescent="0.3">
      <c r="AO80130" s="9"/>
      <c r="AP80130" s="9"/>
      <c r="AQ80130" s="9"/>
    </row>
    <row r="80131" spans="41:43" x14ac:dyDescent="0.3">
      <c r="AO80131" s="9"/>
      <c r="AP80131" s="9"/>
      <c r="AQ80131" s="9"/>
    </row>
    <row r="80132" spans="41:43" x14ac:dyDescent="0.3">
      <c r="AO80132" s="9"/>
      <c r="AP80132" s="9"/>
      <c r="AQ80132" s="9"/>
    </row>
    <row r="80133" spans="41:43" x14ac:dyDescent="0.3">
      <c r="AO80133" s="9"/>
      <c r="AP80133" s="9"/>
      <c r="AQ80133" s="9"/>
    </row>
    <row r="80134" spans="41:43" x14ac:dyDescent="0.3">
      <c r="AO80134" s="9"/>
      <c r="AP80134" s="9"/>
      <c r="AQ80134" s="9"/>
    </row>
    <row r="80135" spans="41:43" x14ac:dyDescent="0.3">
      <c r="AO80135" s="9"/>
      <c r="AP80135" s="9"/>
      <c r="AQ80135" s="9"/>
    </row>
    <row r="80136" spans="41:43" x14ac:dyDescent="0.3">
      <c r="AO80136" s="9"/>
      <c r="AP80136" s="9"/>
      <c r="AQ80136" s="9"/>
    </row>
    <row r="80137" spans="41:43" x14ac:dyDescent="0.3">
      <c r="AO80137" s="9"/>
      <c r="AP80137" s="9"/>
      <c r="AQ80137" s="9"/>
    </row>
    <row r="80138" spans="41:43" x14ac:dyDescent="0.3">
      <c r="AO80138" s="9"/>
      <c r="AP80138" s="9"/>
      <c r="AQ80138" s="9"/>
    </row>
    <row r="80139" spans="41:43" x14ac:dyDescent="0.3">
      <c r="AO80139" s="9"/>
      <c r="AP80139" s="9"/>
      <c r="AQ80139" s="9"/>
    </row>
    <row r="80140" spans="41:43" x14ac:dyDescent="0.3">
      <c r="AO80140" s="9"/>
      <c r="AP80140" s="9"/>
      <c r="AQ80140" s="9"/>
    </row>
    <row r="80141" spans="41:43" x14ac:dyDescent="0.3">
      <c r="AO80141" s="9"/>
      <c r="AP80141" s="9"/>
      <c r="AQ80141" s="9"/>
    </row>
    <row r="80142" spans="41:43" x14ac:dyDescent="0.3">
      <c r="AO80142" s="9"/>
      <c r="AP80142" s="9"/>
      <c r="AQ80142" s="9"/>
    </row>
    <row r="80143" spans="41:43" x14ac:dyDescent="0.3">
      <c r="AO80143" s="9"/>
      <c r="AP80143" s="9"/>
      <c r="AQ80143" s="9"/>
    </row>
    <row r="80144" spans="41:43" x14ac:dyDescent="0.3">
      <c r="AO80144" s="9"/>
      <c r="AP80144" s="9"/>
      <c r="AQ80144" s="9"/>
    </row>
    <row r="80145" spans="41:43" x14ac:dyDescent="0.3">
      <c r="AO80145" s="9"/>
      <c r="AP80145" s="9"/>
      <c r="AQ80145" s="9"/>
    </row>
    <row r="80146" spans="41:43" x14ac:dyDescent="0.3">
      <c r="AO80146" s="9"/>
      <c r="AP80146" s="9"/>
      <c r="AQ80146" s="9"/>
    </row>
    <row r="80147" spans="41:43" x14ac:dyDescent="0.3">
      <c r="AO80147" s="9"/>
      <c r="AP80147" s="9"/>
      <c r="AQ80147" s="9"/>
    </row>
    <row r="80148" spans="41:43" x14ac:dyDescent="0.3">
      <c r="AO80148" s="9"/>
      <c r="AP80148" s="9"/>
      <c r="AQ80148" s="9"/>
    </row>
    <row r="80149" spans="41:43" x14ac:dyDescent="0.3">
      <c r="AO80149" s="9"/>
      <c r="AP80149" s="9"/>
      <c r="AQ80149" s="9"/>
    </row>
    <row r="80150" spans="41:43" x14ac:dyDescent="0.3">
      <c r="AO80150" s="9"/>
      <c r="AP80150" s="9"/>
      <c r="AQ80150" s="9"/>
    </row>
    <row r="80151" spans="41:43" x14ac:dyDescent="0.3">
      <c r="AO80151" s="9"/>
      <c r="AP80151" s="9"/>
      <c r="AQ80151" s="9"/>
    </row>
    <row r="80152" spans="41:43" x14ac:dyDescent="0.3">
      <c r="AO80152" s="9"/>
      <c r="AP80152" s="9"/>
      <c r="AQ80152" s="9"/>
    </row>
    <row r="80153" spans="41:43" x14ac:dyDescent="0.3">
      <c r="AO80153" s="9"/>
      <c r="AP80153" s="9"/>
      <c r="AQ80153" s="9"/>
    </row>
    <row r="80154" spans="41:43" x14ac:dyDescent="0.3">
      <c r="AO80154" s="9"/>
      <c r="AP80154" s="9"/>
      <c r="AQ80154" s="9"/>
    </row>
    <row r="80155" spans="41:43" x14ac:dyDescent="0.3">
      <c r="AO80155" s="9"/>
      <c r="AP80155" s="9"/>
      <c r="AQ80155" s="9"/>
    </row>
    <row r="80156" spans="41:43" x14ac:dyDescent="0.3">
      <c r="AO80156" s="9"/>
      <c r="AP80156" s="9"/>
      <c r="AQ80156" s="9"/>
    </row>
    <row r="80157" spans="41:43" x14ac:dyDescent="0.3">
      <c r="AO80157" s="9"/>
      <c r="AP80157" s="9"/>
      <c r="AQ80157" s="9"/>
    </row>
    <row r="80158" spans="41:43" x14ac:dyDescent="0.3">
      <c r="AO80158" s="9"/>
      <c r="AP80158" s="9"/>
      <c r="AQ80158" s="9"/>
    </row>
    <row r="80159" spans="41:43" x14ac:dyDescent="0.3">
      <c r="AO80159" s="9"/>
      <c r="AP80159" s="9"/>
      <c r="AQ80159" s="9"/>
    </row>
    <row r="80160" spans="41:43" x14ac:dyDescent="0.3">
      <c r="AO80160" s="9"/>
      <c r="AP80160" s="9"/>
      <c r="AQ80160" s="9"/>
    </row>
    <row r="80161" spans="41:43" x14ac:dyDescent="0.3">
      <c r="AO80161" s="9"/>
      <c r="AP80161" s="9"/>
      <c r="AQ80161" s="9"/>
    </row>
    <row r="80162" spans="41:43" x14ac:dyDescent="0.3">
      <c r="AO80162" s="9"/>
      <c r="AP80162" s="9"/>
      <c r="AQ80162" s="9"/>
    </row>
    <row r="80163" spans="41:43" x14ac:dyDescent="0.3">
      <c r="AO80163" s="9"/>
      <c r="AP80163" s="9"/>
      <c r="AQ80163" s="9"/>
    </row>
    <row r="80164" spans="41:43" x14ac:dyDescent="0.3">
      <c r="AO80164" s="9"/>
      <c r="AP80164" s="9"/>
      <c r="AQ80164" s="9"/>
    </row>
    <row r="80165" spans="41:43" x14ac:dyDescent="0.3">
      <c r="AO80165" s="9"/>
      <c r="AP80165" s="9"/>
      <c r="AQ80165" s="9"/>
    </row>
    <row r="80166" spans="41:43" x14ac:dyDescent="0.3">
      <c r="AO80166" s="9"/>
      <c r="AP80166" s="9"/>
      <c r="AQ80166" s="9"/>
    </row>
    <row r="80167" spans="41:43" x14ac:dyDescent="0.3">
      <c r="AO80167" s="9"/>
      <c r="AP80167" s="9"/>
      <c r="AQ80167" s="9"/>
    </row>
    <row r="80168" spans="41:43" x14ac:dyDescent="0.3">
      <c r="AO80168" s="9"/>
      <c r="AP80168" s="9"/>
      <c r="AQ80168" s="9"/>
    </row>
    <row r="80169" spans="41:43" x14ac:dyDescent="0.3">
      <c r="AO80169" s="9"/>
      <c r="AP80169" s="9"/>
      <c r="AQ80169" s="9"/>
    </row>
    <row r="80170" spans="41:43" x14ac:dyDescent="0.3">
      <c r="AO80170" s="9"/>
      <c r="AP80170" s="9"/>
      <c r="AQ80170" s="9"/>
    </row>
    <row r="80171" spans="41:43" x14ac:dyDescent="0.3">
      <c r="AO80171" s="9"/>
      <c r="AP80171" s="9"/>
      <c r="AQ80171" s="9"/>
    </row>
    <row r="80172" spans="41:43" x14ac:dyDescent="0.3">
      <c r="AO80172" s="9"/>
      <c r="AP80172" s="9"/>
      <c r="AQ80172" s="9"/>
    </row>
    <row r="80173" spans="41:43" x14ac:dyDescent="0.3">
      <c r="AO80173" s="9"/>
      <c r="AP80173" s="9"/>
      <c r="AQ80173" s="9"/>
    </row>
    <row r="80174" spans="41:43" x14ac:dyDescent="0.3">
      <c r="AO80174" s="9"/>
      <c r="AP80174" s="9"/>
      <c r="AQ80174" s="9"/>
    </row>
    <row r="80175" spans="41:43" x14ac:dyDescent="0.3">
      <c r="AO80175" s="9"/>
      <c r="AP80175" s="9"/>
      <c r="AQ80175" s="9"/>
    </row>
    <row r="80176" spans="41:43" x14ac:dyDescent="0.3">
      <c r="AO80176" s="9"/>
      <c r="AP80176" s="9"/>
      <c r="AQ80176" s="9"/>
    </row>
    <row r="80177" spans="41:43" x14ac:dyDescent="0.3">
      <c r="AO80177" s="9"/>
      <c r="AP80177" s="9"/>
      <c r="AQ80177" s="9"/>
    </row>
    <row r="80178" spans="41:43" x14ac:dyDescent="0.3">
      <c r="AO80178" s="9"/>
      <c r="AP80178" s="9"/>
      <c r="AQ80178" s="9"/>
    </row>
    <row r="80179" spans="41:43" x14ac:dyDescent="0.3">
      <c r="AO80179" s="9"/>
      <c r="AP80179" s="9"/>
      <c r="AQ80179" s="9"/>
    </row>
    <row r="80180" spans="41:43" x14ac:dyDescent="0.3">
      <c r="AO80180" s="9"/>
      <c r="AP80180" s="9"/>
      <c r="AQ80180" s="9"/>
    </row>
    <row r="80181" spans="41:43" x14ac:dyDescent="0.3">
      <c r="AO80181" s="9"/>
      <c r="AP80181" s="9"/>
      <c r="AQ80181" s="9"/>
    </row>
    <row r="80182" spans="41:43" x14ac:dyDescent="0.3">
      <c r="AO80182" s="9"/>
      <c r="AP80182" s="9"/>
      <c r="AQ80182" s="9"/>
    </row>
    <row r="80183" spans="41:43" x14ac:dyDescent="0.3">
      <c r="AO80183" s="9"/>
      <c r="AP80183" s="9"/>
      <c r="AQ80183" s="9"/>
    </row>
    <row r="80184" spans="41:43" x14ac:dyDescent="0.3">
      <c r="AO80184" s="9"/>
      <c r="AP80184" s="9"/>
      <c r="AQ80184" s="9"/>
    </row>
    <row r="80185" spans="41:43" x14ac:dyDescent="0.3">
      <c r="AO80185" s="9"/>
      <c r="AP80185" s="9"/>
      <c r="AQ80185" s="9"/>
    </row>
    <row r="80186" spans="41:43" x14ac:dyDescent="0.3">
      <c r="AO80186" s="9"/>
      <c r="AP80186" s="9"/>
      <c r="AQ80186" s="9"/>
    </row>
    <row r="80187" spans="41:43" x14ac:dyDescent="0.3">
      <c r="AO80187" s="9"/>
      <c r="AP80187" s="9"/>
      <c r="AQ80187" s="9"/>
    </row>
    <row r="80188" spans="41:43" x14ac:dyDescent="0.3">
      <c r="AO80188" s="9"/>
      <c r="AP80188" s="9"/>
      <c r="AQ80188" s="9"/>
    </row>
    <row r="80189" spans="41:43" x14ac:dyDescent="0.3">
      <c r="AO80189" s="9"/>
      <c r="AP80189" s="9"/>
      <c r="AQ80189" s="9"/>
    </row>
    <row r="80190" spans="41:43" x14ac:dyDescent="0.3">
      <c r="AO80190" s="9"/>
      <c r="AP80190" s="9"/>
      <c r="AQ80190" s="9"/>
    </row>
    <row r="80191" spans="41:43" x14ac:dyDescent="0.3">
      <c r="AO80191" s="9"/>
      <c r="AP80191" s="9"/>
      <c r="AQ80191" s="9"/>
    </row>
    <row r="80192" spans="41:43" x14ac:dyDescent="0.3">
      <c r="AO80192" s="9"/>
      <c r="AP80192" s="9"/>
      <c r="AQ80192" s="9"/>
    </row>
    <row r="80193" spans="41:43" x14ac:dyDescent="0.3">
      <c r="AO80193" s="9"/>
      <c r="AP80193" s="9"/>
      <c r="AQ80193" s="9"/>
    </row>
    <row r="80194" spans="41:43" x14ac:dyDescent="0.3">
      <c r="AO80194" s="9"/>
      <c r="AP80194" s="9"/>
      <c r="AQ80194" s="9"/>
    </row>
    <row r="80195" spans="41:43" x14ac:dyDescent="0.3">
      <c r="AO80195" s="9"/>
      <c r="AP80195" s="9"/>
      <c r="AQ80195" s="9"/>
    </row>
    <row r="80196" spans="41:43" x14ac:dyDescent="0.3">
      <c r="AO80196" s="9"/>
      <c r="AP80196" s="9"/>
      <c r="AQ80196" s="9"/>
    </row>
    <row r="80197" spans="41:43" x14ac:dyDescent="0.3">
      <c r="AO80197" s="9"/>
      <c r="AP80197" s="9"/>
      <c r="AQ80197" s="9"/>
    </row>
    <row r="80198" spans="41:43" x14ac:dyDescent="0.3">
      <c r="AO80198" s="9"/>
      <c r="AP80198" s="9"/>
      <c r="AQ80198" s="9"/>
    </row>
    <row r="80199" spans="41:43" x14ac:dyDescent="0.3">
      <c r="AO80199" s="9"/>
      <c r="AP80199" s="9"/>
      <c r="AQ80199" s="9"/>
    </row>
    <row r="80200" spans="41:43" x14ac:dyDescent="0.3">
      <c r="AO80200" s="9"/>
      <c r="AP80200" s="9"/>
      <c r="AQ80200" s="9"/>
    </row>
    <row r="80201" spans="41:43" x14ac:dyDescent="0.3">
      <c r="AO80201" s="9"/>
      <c r="AP80201" s="9"/>
      <c r="AQ80201" s="9"/>
    </row>
    <row r="80202" spans="41:43" x14ac:dyDescent="0.3">
      <c r="AO80202" s="9"/>
      <c r="AP80202" s="9"/>
      <c r="AQ80202" s="9"/>
    </row>
    <row r="80203" spans="41:43" x14ac:dyDescent="0.3">
      <c r="AO80203" s="9"/>
      <c r="AP80203" s="9"/>
      <c r="AQ80203" s="9"/>
    </row>
    <row r="80204" spans="41:43" x14ac:dyDescent="0.3">
      <c r="AO80204" s="9"/>
      <c r="AP80204" s="9"/>
      <c r="AQ80204" s="9"/>
    </row>
    <row r="80205" spans="41:43" x14ac:dyDescent="0.3">
      <c r="AO80205" s="9"/>
      <c r="AP80205" s="9"/>
      <c r="AQ80205" s="9"/>
    </row>
    <row r="80206" spans="41:43" x14ac:dyDescent="0.3">
      <c r="AO80206" s="9"/>
      <c r="AP80206" s="9"/>
      <c r="AQ80206" s="9"/>
    </row>
    <row r="80207" spans="41:43" x14ac:dyDescent="0.3">
      <c r="AO80207" s="9"/>
      <c r="AP80207" s="9"/>
      <c r="AQ80207" s="9"/>
    </row>
    <row r="80208" spans="41:43" x14ac:dyDescent="0.3">
      <c r="AO80208" s="9"/>
      <c r="AP80208" s="9"/>
      <c r="AQ80208" s="9"/>
    </row>
    <row r="80209" spans="41:43" x14ac:dyDescent="0.3">
      <c r="AO80209" s="9"/>
      <c r="AP80209" s="9"/>
      <c r="AQ80209" s="9"/>
    </row>
    <row r="80210" spans="41:43" x14ac:dyDescent="0.3">
      <c r="AO80210" s="9"/>
      <c r="AP80210" s="9"/>
      <c r="AQ80210" s="9"/>
    </row>
    <row r="80211" spans="41:43" x14ac:dyDescent="0.3">
      <c r="AO80211" s="9"/>
      <c r="AP80211" s="9"/>
      <c r="AQ80211" s="9"/>
    </row>
    <row r="80212" spans="41:43" x14ac:dyDescent="0.3">
      <c r="AO80212" s="9"/>
      <c r="AP80212" s="9"/>
      <c r="AQ80212" s="9"/>
    </row>
    <row r="80213" spans="41:43" x14ac:dyDescent="0.3">
      <c r="AO80213" s="9"/>
      <c r="AP80213" s="9"/>
      <c r="AQ80213" s="9"/>
    </row>
    <row r="80214" spans="41:43" x14ac:dyDescent="0.3">
      <c r="AO80214" s="9"/>
      <c r="AP80214" s="9"/>
      <c r="AQ80214" s="9"/>
    </row>
    <row r="80215" spans="41:43" x14ac:dyDescent="0.3">
      <c r="AO80215" s="9"/>
      <c r="AP80215" s="9"/>
      <c r="AQ80215" s="9"/>
    </row>
    <row r="80216" spans="41:43" x14ac:dyDescent="0.3">
      <c r="AO80216" s="9"/>
      <c r="AP80216" s="9"/>
      <c r="AQ80216" s="9"/>
    </row>
    <row r="80217" spans="41:43" x14ac:dyDescent="0.3">
      <c r="AO80217" s="9"/>
      <c r="AP80217" s="9"/>
      <c r="AQ80217" s="9"/>
    </row>
    <row r="80218" spans="41:43" x14ac:dyDescent="0.3">
      <c r="AO80218" s="9"/>
      <c r="AP80218" s="9"/>
      <c r="AQ80218" s="9"/>
    </row>
    <row r="80219" spans="41:43" x14ac:dyDescent="0.3">
      <c r="AO80219" s="9"/>
      <c r="AP80219" s="9"/>
      <c r="AQ80219" s="9"/>
    </row>
    <row r="80220" spans="41:43" x14ac:dyDescent="0.3">
      <c r="AO80220" s="9"/>
      <c r="AP80220" s="9"/>
      <c r="AQ80220" s="9"/>
    </row>
    <row r="80221" spans="41:43" x14ac:dyDescent="0.3">
      <c r="AO80221" s="9"/>
      <c r="AP80221" s="9"/>
      <c r="AQ80221" s="9"/>
    </row>
    <row r="80222" spans="41:43" x14ac:dyDescent="0.3">
      <c r="AO80222" s="9"/>
      <c r="AP80222" s="9"/>
      <c r="AQ80222" s="9"/>
    </row>
    <row r="80223" spans="41:43" x14ac:dyDescent="0.3">
      <c r="AO80223" s="9"/>
      <c r="AP80223" s="9"/>
      <c r="AQ80223" s="9"/>
    </row>
    <row r="80224" spans="41:43" x14ac:dyDescent="0.3">
      <c r="AO80224" s="9"/>
      <c r="AP80224" s="9"/>
      <c r="AQ80224" s="9"/>
    </row>
    <row r="80225" spans="41:43" x14ac:dyDescent="0.3">
      <c r="AO80225" s="9"/>
      <c r="AP80225" s="9"/>
      <c r="AQ80225" s="9"/>
    </row>
    <row r="80226" spans="41:43" x14ac:dyDescent="0.3">
      <c r="AO80226" s="9"/>
      <c r="AP80226" s="9"/>
      <c r="AQ80226" s="9"/>
    </row>
    <row r="80227" spans="41:43" x14ac:dyDescent="0.3">
      <c r="AO80227" s="9"/>
      <c r="AP80227" s="9"/>
      <c r="AQ80227" s="9"/>
    </row>
    <row r="80228" spans="41:43" x14ac:dyDescent="0.3">
      <c r="AO80228" s="9"/>
      <c r="AP80228" s="9"/>
      <c r="AQ80228" s="9"/>
    </row>
    <row r="80229" spans="41:43" x14ac:dyDescent="0.3">
      <c r="AO80229" s="9"/>
      <c r="AP80229" s="9"/>
      <c r="AQ80229" s="9"/>
    </row>
    <row r="80230" spans="41:43" x14ac:dyDescent="0.3">
      <c r="AO80230" s="9"/>
      <c r="AP80230" s="9"/>
      <c r="AQ80230" s="9"/>
    </row>
    <row r="80231" spans="41:43" x14ac:dyDescent="0.3">
      <c r="AO80231" s="9"/>
      <c r="AP80231" s="9"/>
      <c r="AQ80231" s="9"/>
    </row>
    <row r="80232" spans="41:43" x14ac:dyDescent="0.3">
      <c r="AO80232" s="9"/>
      <c r="AP80232" s="9"/>
      <c r="AQ80232" s="9"/>
    </row>
    <row r="80233" spans="41:43" x14ac:dyDescent="0.3">
      <c r="AO80233" s="9"/>
      <c r="AP80233" s="9"/>
      <c r="AQ80233" s="9"/>
    </row>
    <row r="80234" spans="41:43" x14ac:dyDescent="0.3">
      <c r="AO80234" s="9"/>
      <c r="AP80234" s="9"/>
      <c r="AQ80234" s="9"/>
    </row>
    <row r="80235" spans="41:43" x14ac:dyDescent="0.3">
      <c r="AO80235" s="9"/>
      <c r="AP80235" s="9"/>
      <c r="AQ80235" s="9"/>
    </row>
    <row r="80236" spans="41:43" x14ac:dyDescent="0.3">
      <c r="AO80236" s="9"/>
      <c r="AP80236" s="9"/>
      <c r="AQ80236" s="9"/>
    </row>
    <row r="80237" spans="41:43" x14ac:dyDescent="0.3">
      <c r="AO80237" s="9"/>
      <c r="AP80237" s="9"/>
      <c r="AQ80237" s="9"/>
    </row>
    <row r="80238" spans="41:43" x14ac:dyDescent="0.3">
      <c r="AO80238" s="9"/>
      <c r="AP80238" s="9"/>
      <c r="AQ80238" s="9"/>
    </row>
    <row r="80239" spans="41:43" x14ac:dyDescent="0.3">
      <c r="AO80239" s="9"/>
      <c r="AP80239" s="9"/>
      <c r="AQ80239" s="9"/>
    </row>
    <row r="80240" spans="41:43" x14ac:dyDescent="0.3">
      <c r="AO80240" s="9"/>
      <c r="AP80240" s="9"/>
      <c r="AQ80240" s="9"/>
    </row>
    <row r="80241" spans="41:43" x14ac:dyDescent="0.3">
      <c r="AO80241" s="9"/>
      <c r="AP80241" s="9"/>
      <c r="AQ80241" s="9"/>
    </row>
    <row r="80242" spans="41:43" x14ac:dyDescent="0.3">
      <c r="AO80242" s="9"/>
      <c r="AP80242" s="9"/>
      <c r="AQ80242" s="9"/>
    </row>
    <row r="80243" spans="41:43" x14ac:dyDescent="0.3">
      <c r="AO80243" s="9"/>
      <c r="AP80243" s="9"/>
      <c r="AQ80243" s="9"/>
    </row>
    <row r="80244" spans="41:43" x14ac:dyDescent="0.3">
      <c r="AO80244" s="9"/>
      <c r="AP80244" s="9"/>
      <c r="AQ80244" s="9"/>
    </row>
    <row r="80245" spans="41:43" x14ac:dyDescent="0.3">
      <c r="AO80245" s="9"/>
      <c r="AP80245" s="9"/>
      <c r="AQ80245" s="9"/>
    </row>
    <row r="80246" spans="41:43" x14ac:dyDescent="0.3">
      <c r="AO80246" s="9"/>
      <c r="AP80246" s="9"/>
      <c r="AQ80246" s="9"/>
    </row>
    <row r="80247" spans="41:43" x14ac:dyDescent="0.3">
      <c r="AO80247" s="9"/>
      <c r="AP80247" s="9"/>
      <c r="AQ80247" s="9"/>
    </row>
    <row r="80248" spans="41:43" x14ac:dyDescent="0.3">
      <c r="AO80248" s="9"/>
      <c r="AP80248" s="9"/>
      <c r="AQ80248" s="9"/>
    </row>
    <row r="80249" spans="41:43" x14ac:dyDescent="0.3">
      <c r="AO80249" s="9"/>
      <c r="AP80249" s="9"/>
      <c r="AQ80249" s="9"/>
    </row>
    <row r="80250" spans="41:43" x14ac:dyDescent="0.3">
      <c r="AO80250" s="9"/>
      <c r="AP80250" s="9"/>
      <c r="AQ80250" s="9"/>
    </row>
    <row r="80251" spans="41:43" x14ac:dyDescent="0.3">
      <c r="AO80251" s="9"/>
      <c r="AP80251" s="9"/>
      <c r="AQ80251" s="9"/>
    </row>
    <row r="80252" spans="41:43" x14ac:dyDescent="0.3">
      <c r="AO80252" s="9"/>
      <c r="AP80252" s="9"/>
      <c r="AQ80252" s="9"/>
    </row>
    <row r="80253" spans="41:43" x14ac:dyDescent="0.3">
      <c r="AO80253" s="9"/>
      <c r="AP80253" s="9"/>
      <c r="AQ80253" s="9"/>
    </row>
    <row r="80254" spans="41:43" x14ac:dyDescent="0.3">
      <c r="AO80254" s="9"/>
      <c r="AP80254" s="9"/>
      <c r="AQ80254" s="9"/>
    </row>
    <row r="80255" spans="41:43" x14ac:dyDescent="0.3">
      <c r="AO80255" s="9"/>
      <c r="AP80255" s="9"/>
      <c r="AQ80255" s="9"/>
    </row>
    <row r="80256" spans="41:43" x14ac:dyDescent="0.3">
      <c r="AO80256" s="9"/>
      <c r="AP80256" s="9"/>
      <c r="AQ80256" s="9"/>
    </row>
    <row r="80257" spans="41:43" x14ac:dyDescent="0.3">
      <c r="AO80257" s="9"/>
      <c r="AP80257" s="9"/>
      <c r="AQ80257" s="9"/>
    </row>
    <row r="80258" spans="41:43" x14ac:dyDescent="0.3">
      <c r="AO80258" s="9"/>
      <c r="AP80258" s="9"/>
      <c r="AQ80258" s="9"/>
    </row>
    <row r="80259" spans="41:43" x14ac:dyDescent="0.3">
      <c r="AO80259" s="9"/>
      <c r="AP80259" s="9"/>
      <c r="AQ80259" s="9"/>
    </row>
    <row r="80260" spans="41:43" x14ac:dyDescent="0.3">
      <c r="AO80260" s="9"/>
      <c r="AP80260" s="9"/>
      <c r="AQ80260" s="9"/>
    </row>
    <row r="80261" spans="41:43" x14ac:dyDescent="0.3">
      <c r="AO80261" s="9"/>
      <c r="AP80261" s="9"/>
      <c r="AQ80261" s="9"/>
    </row>
    <row r="80262" spans="41:43" x14ac:dyDescent="0.3">
      <c r="AO80262" s="9"/>
      <c r="AP80262" s="9"/>
      <c r="AQ80262" s="9"/>
    </row>
    <row r="80263" spans="41:43" x14ac:dyDescent="0.3">
      <c r="AO80263" s="9"/>
      <c r="AP80263" s="9"/>
      <c r="AQ80263" s="9"/>
    </row>
    <row r="80264" spans="41:43" x14ac:dyDescent="0.3">
      <c r="AO80264" s="9"/>
      <c r="AP80264" s="9"/>
      <c r="AQ80264" s="9"/>
    </row>
    <row r="80265" spans="41:43" x14ac:dyDescent="0.3">
      <c r="AO80265" s="9"/>
      <c r="AP80265" s="9"/>
      <c r="AQ80265" s="9"/>
    </row>
    <row r="80266" spans="41:43" x14ac:dyDescent="0.3">
      <c r="AO80266" s="9"/>
      <c r="AP80266" s="9"/>
      <c r="AQ80266" s="9"/>
    </row>
    <row r="80267" spans="41:43" x14ac:dyDescent="0.3">
      <c r="AO80267" s="9"/>
      <c r="AP80267" s="9"/>
      <c r="AQ80267" s="9"/>
    </row>
    <row r="80268" spans="41:43" x14ac:dyDescent="0.3">
      <c r="AO80268" s="9"/>
      <c r="AP80268" s="9"/>
      <c r="AQ80268" s="9"/>
    </row>
    <row r="80269" spans="41:43" x14ac:dyDescent="0.3">
      <c r="AO80269" s="9"/>
      <c r="AP80269" s="9"/>
      <c r="AQ80269" s="9"/>
    </row>
    <row r="80270" spans="41:43" x14ac:dyDescent="0.3">
      <c r="AO80270" s="9"/>
      <c r="AP80270" s="9"/>
      <c r="AQ80270" s="9"/>
    </row>
    <row r="80271" spans="41:43" x14ac:dyDescent="0.3">
      <c r="AO80271" s="9"/>
      <c r="AP80271" s="9"/>
      <c r="AQ80271" s="9"/>
    </row>
    <row r="80272" spans="41:43" x14ac:dyDescent="0.3">
      <c r="AO80272" s="9"/>
      <c r="AP80272" s="9"/>
      <c r="AQ80272" s="9"/>
    </row>
    <row r="80273" spans="41:43" x14ac:dyDescent="0.3">
      <c r="AO80273" s="9"/>
      <c r="AP80273" s="9"/>
      <c r="AQ80273" s="9"/>
    </row>
    <row r="80274" spans="41:43" x14ac:dyDescent="0.3">
      <c r="AO80274" s="9"/>
      <c r="AP80274" s="9"/>
      <c r="AQ80274" s="9"/>
    </row>
    <row r="80275" spans="41:43" x14ac:dyDescent="0.3">
      <c r="AO80275" s="9"/>
      <c r="AP80275" s="9"/>
      <c r="AQ80275" s="9"/>
    </row>
    <row r="80276" spans="41:43" x14ac:dyDescent="0.3">
      <c r="AO80276" s="9"/>
      <c r="AP80276" s="9"/>
      <c r="AQ80276" s="9"/>
    </row>
    <row r="80277" spans="41:43" x14ac:dyDescent="0.3">
      <c r="AO80277" s="9"/>
      <c r="AP80277" s="9"/>
      <c r="AQ80277" s="9"/>
    </row>
    <row r="80278" spans="41:43" x14ac:dyDescent="0.3">
      <c r="AO80278" s="9"/>
      <c r="AP80278" s="9"/>
      <c r="AQ80278" s="9"/>
    </row>
    <row r="80279" spans="41:43" x14ac:dyDescent="0.3">
      <c r="AO80279" s="9"/>
      <c r="AP80279" s="9"/>
      <c r="AQ80279" s="9"/>
    </row>
    <row r="80280" spans="41:43" x14ac:dyDescent="0.3">
      <c r="AO80280" s="9"/>
      <c r="AP80280" s="9"/>
      <c r="AQ80280" s="9"/>
    </row>
    <row r="80281" spans="41:43" x14ac:dyDescent="0.3">
      <c r="AO80281" s="9"/>
      <c r="AP80281" s="9"/>
      <c r="AQ80281" s="9"/>
    </row>
    <row r="80282" spans="41:43" x14ac:dyDescent="0.3">
      <c r="AO80282" s="9"/>
      <c r="AP80282" s="9"/>
      <c r="AQ80282" s="9"/>
    </row>
    <row r="80283" spans="41:43" x14ac:dyDescent="0.3">
      <c r="AO80283" s="9"/>
      <c r="AP80283" s="9"/>
      <c r="AQ80283" s="9"/>
    </row>
    <row r="80284" spans="41:43" x14ac:dyDescent="0.3">
      <c r="AO80284" s="9"/>
      <c r="AP80284" s="9"/>
      <c r="AQ80284" s="9"/>
    </row>
    <row r="80285" spans="41:43" x14ac:dyDescent="0.3">
      <c r="AO80285" s="9"/>
      <c r="AP80285" s="9"/>
      <c r="AQ80285" s="9"/>
    </row>
    <row r="80286" spans="41:43" x14ac:dyDescent="0.3">
      <c r="AO80286" s="9"/>
      <c r="AP80286" s="9"/>
      <c r="AQ80286" s="9"/>
    </row>
    <row r="80287" spans="41:43" x14ac:dyDescent="0.3">
      <c r="AO80287" s="9"/>
      <c r="AP80287" s="9"/>
      <c r="AQ80287" s="9"/>
    </row>
    <row r="80288" spans="41:43" x14ac:dyDescent="0.3">
      <c r="AO80288" s="9"/>
      <c r="AP80288" s="9"/>
      <c r="AQ80288" s="9"/>
    </row>
    <row r="80289" spans="41:43" x14ac:dyDescent="0.3">
      <c r="AO80289" s="9"/>
      <c r="AP80289" s="9"/>
      <c r="AQ80289" s="9"/>
    </row>
    <row r="80290" spans="41:43" x14ac:dyDescent="0.3">
      <c r="AO80290" s="9"/>
      <c r="AP80290" s="9"/>
      <c r="AQ80290" s="9"/>
    </row>
    <row r="80291" spans="41:43" x14ac:dyDescent="0.3">
      <c r="AO80291" s="9"/>
      <c r="AP80291" s="9"/>
      <c r="AQ80291" s="9"/>
    </row>
    <row r="80292" spans="41:43" x14ac:dyDescent="0.3">
      <c r="AO80292" s="9"/>
      <c r="AP80292" s="9"/>
      <c r="AQ80292" s="9"/>
    </row>
    <row r="80293" spans="41:43" x14ac:dyDescent="0.3">
      <c r="AO80293" s="9"/>
      <c r="AP80293" s="9"/>
      <c r="AQ80293" s="9"/>
    </row>
    <row r="80294" spans="41:43" x14ac:dyDescent="0.3">
      <c r="AO80294" s="9"/>
      <c r="AP80294" s="9"/>
      <c r="AQ80294" s="9"/>
    </row>
    <row r="80295" spans="41:43" x14ac:dyDescent="0.3">
      <c r="AO80295" s="9"/>
      <c r="AP80295" s="9"/>
      <c r="AQ80295" s="9"/>
    </row>
    <row r="80296" spans="41:43" x14ac:dyDescent="0.3">
      <c r="AO80296" s="9"/>
      <c r="AP80296" s="9"/>
      <c r="AQ80296" s="9"/>
    </row>
    <row r="80297" spans="41:43" x14ac:dyDescent="0.3">
      <c r="AO80297" s="9"/>
      <c r="AP80297" s="9"/>
      <c r="AQ80297" s="9"/>
    </row>
    <row r="80298" spans="41:43" x14ac:dyDescent="0.3">
      <c r="AO80298" s="9"/>
      <c r="AP80298" s="9"/>
      <c r="AQ80298" s="9"/>
    </row>
    <row r="80299" spans="41:43" x14ac:dyDescent="0.3">
      <c r="AO80299" s="9"/>
      <c r="AP80299" s="9"/>
      <c r="AQ80299" s="9"/>
    </row>
    <row r="80300" spans="41:43" x14ac:dyDescent="0.3">
      <c r="AO80300" s="9"/>
      <c r="AP80300" s="9"/>
      <c r="AQ80300" s="9"/>
    </row>
    <row r="80301" spans="41:43" x14ac:dyDescent="0.3">
      <c r="AO80301" s="9"/>
      <c r="AP80301" s="9"/>
      <c r="AQ80301" s="9"/>
    </row>
    <row r="80302" spans="41:43" x14ac:dyDescent="0.3">
      <c r="AO80302" s="9"/>
      <c r="AP80302" s="9"/>
      <c r="AQ80302" s="9"/>
    </row>
    <row r="80303" spans="41:43" x14ac:dyDescent="0.3">
      <c r="AO80303" s="9"/>
      <c r="AP80303" s="9"/>
      <c r="AQ80303" s="9"/>
    </row>
    <row r="80304" spans="41:43" x14ac:dyDescent="0.3">
      <c r="AO80304" s="9"/>
      <c r="AP80304" s="9"/>
      <c r="AQ80304" s="9"/>
    </row>
    <row r="80305" spans="41:43" x14ac:dyDescent="0.3">
      <c r="AO80305" s="9"/>
      <c r="AP80305" s="9"/>
      <c r="AQ80305" s="9"/>
    </row>
    <row r="80306" spans="41:43" x14ac:dyDescent="0.3">
      <c r="AO80306" s="9"/>
      <c r="AP80306" s="9"/>
      <c r="AQ80306" s="9"/>
    </row>
    <row r="80307" spans="41:43" x14ac:dyDescent="0.3">
      <c r="AO80307" s="9"/>
      <c r="AP80307" s="9"/>
      <c r="AQ80307" s="9"/>
    </row>
    <row r="80308" spans="41:43" x14ac:dyDescent="0.3">
      <c r="AO80308" s="9"/>
      <c r="AP80308" s="9"/>
      <c r="AQ80308" s="9"/>
    </row>
    <row r="80309" spans="41:43" x14ac:dyDescent="0.3">
      <c r="AO80309" s="9"/>
      <c r="AP80309" s="9"/>
      <c r="AQ80309" s="9"/>
    </row>
    <row r="80310" spans="41:43" x14ac:dyDescent="0.3">
      <c r="AO80310" s="9"/>
      <c r="AP80310" s="9"/>
      <c r="AQ80310" s="9"/>
    </row>
    <row r="80311" spans="41:43" x14ac:dyDescent="0.3">
      <c r="AO80311" s="9"/>
      <c r="AP80311" s="9"/>
      <c r="AQ80311" s="9"/>
    </row>
    <row r="80312" spans="41:43" x14ac:dyDescent="0.3">
      <c r="AO80312" s="9"/>
      <c r="AP80312" s="9"/>
      <c r="AQ80312" s="9"/>
    </row>
    <row r="80313" spans="41:43" x14ac:dyDescent="0.3">
      <c r="AO80313" s="9"/>
      <c r="AP80313" s="9"/>
      <c r="AQ80313" s="9"/>
    </row>
    <row r="80314" spans="41:43" x14ac:dyDescent="0.3">
      <c r="AO80314" s="9"/>
      <c r="AP80314" s="9"/>
      <c r="AQ80314" s="9"/>
    </row>
    <row r="80315" spans="41:43" x14ac:dyDescent="0.3">
      <c r="AO80315" s="9"/>
      <c r="AP80315" s="9"/>
      <c r="AQ80315" s="9"/>
    </row>
    <row r="80316" spans="41:43" x14ac:dyDescent="0.3">
      <c r="AO80316" s="9"/>
      <c r="AP80316" s="9"/>
      <c r="AQ80316" s="9"/>
    </row>
    <row r="80317" spans="41:43" x14ac:dyDescent="0.3">
      <c r="AO80317" s="9"/>
      <c r="AP80317" s="9"/>
      <c r="AQ80317" s="9"/>
    </row>
    <row r="80318" spans="41:43" x14ac:dyDescent="0.3">
      <c r="AO80318" s="9"/>
      <c r="AP80318" s="9"/>
      <c r="AQ80318" s="9"/>
    </row>
    <row r="80319" spans="41:43" x14ac:dyDescent="0.3">
      <c r="AO80319" s="9"/>
      <c r="AP80319" s="9"/>
      <c r="AQ80319" s="9"/>
    </row>
    <row r="80320" spans="41:43" x14ac:dyDescent="0.3">
      <c r="AO80320" s="9"/>
      <c r="AP80320" s="9"/>
      <c r="AQ80320" s="9"/>
    </row>
    <row r="80321" spans="41:43" x14ac:dyDescent="0.3">
      <c r="AO80321" s="9"/>
      <c r="AP80321" s="9"/>
      <c r="AQ80321" s="9"/>
    </row>
    <row r="80322" spans="41:43" x14ac:dyDescent="0.3">
      <c r="AO80322" s="9"/>
      <c r="AP80322" s="9"/>
      <c r="AQ80322" s="9"/>
    </row>
    <row r="80323" spans="41:43" x14ac:dyDescent="0.3">
      <c r="AO80323" s="9"/>
      <c r="AP80323" s="9"/>
      <c r="AQ80323" s="9"/>
    </row>
    <row r="80324" spans="41:43" x14ac:dyDescent="0.3">
      <c r="AO80324" s="9"/>
      <c r="AP80324" s="9"/>
      <c r="AQ80324" s="9"/>
    </row>
    <row r="80325" spans="41:43" x14ac:dyDescent="0.3">
      <c r="AO80325" s="9"/>
      <c r="AP80325" s="9"/>
      <c r="AQ80325" s="9"/>
    </row>
    <row r="80326" spans="41:43" x14ac:dyDescent="0.3">
      <c r="AO80326" s="9"/>
      <c r="AP80326" s="9"/>
      <c r="AQ80326" s="9"/>
    </row>
    <row r="80327" spans="41:43" x14ac:dyDescent="0.3">
      <c r="AO80327" s="9"/>
      <c r="AP80327" s="9"/>
      <c r="AQ80327" s="9"/>
    </row>
    <row r="80328" spans="41:43" x14ac:dyDescent="0.3">
      <c r="AO80328" s="9"/>
      <c r="AP80328" s="9"/>
      <c r="AQ80328" s="9"/>
    </row>
    <row r="80329" spans="41:43" x14ac:dyDescent="0.3">
      <c r="AO80329" s="9"/>
      <c r="AP80329" s="9"/>
      <c r="AQ80329" s="9"/>
    </row>
    <row r="80330" spans="41:43" x14ac:dyDescent="0.3">
      <c r="AO80330" s="9"/>
      <c r="AP80330" s="9"/>
      <c r="AQ80330" s="9"/>
    </row>
    <row r="80331" spans="41:43" x14ac:dyDescent="0.3">
      <c r="AO80331" s="9"/>
      <c r="AP80331" s="9"/>
      <c r="AQ80331" s="9"/>
    </row>
    <row r="80332" spans="41:43" x14ac:dyDescent="0.3">
      <c r="AO80332" s="9"/>
      <c r="AP80332" s="9"/>
      <c r="AQ80332" s="9"/>
    </row>
    <row r="80333" spans="41:43" x14ac:dyDescent="0.3">
      <c r="AO80333" s="9"/>
      <c r="AP80333" s="9"/>
      <c r="AQ80333" s="9"/>
    </row>
    <row r="80334" spans="41:43" x14ac:dyDescent="0.3">
      <c r="AO80334" s="9"/>
      <c r="AP80334" s="9"/>
      <c r="AQ80334" s="9"/>
    </row>
    <row r="80335" spans="41:43" x14ac:dyDescent="0.3">
      <c r="AO80335" s="9"/>
      <c r="AP80335" s="9"/>
      <c r="AQ80335" s="9"/>
    </row>
    <row r="80336" spans="41:43" x14ac:dyDescent="0.3">
      <c r="AO80336" s="9"/>
      <c r="AP80336" s="9"/>
      <c r="AQ80336" s="9"/>
    </row>
    <row r="80337" spans="41:43" x14ac:dyDescent="0.3">
      <c r="AO80337" s="9"/>
      <c r="AP80337" s="9"/>
      <c r="AQ80337" s="9"/>
    </row>
    <row r="80338" spans="41:43" x14ac:dyDescent="0.3">
      <c r="AO80338" s="9"/>
      <c r="AP80338" s="9"/>
      <c r="AQ80338" s="9"/>
    </row>
    <row r="80339" spans="41:43" x14ac:dyDescent="0.3">
      <c r="AO80339" s="9"/>
      <c r="AP80339" s="9"/>
      <c r="AQ80339" s="9"/>
    </row>
    <row r="80340" spans="41:43" x14ac:dyDescent="0.3">
      <c r="AO80340" s="9"/>
      <c r="AP80340" s="9"/>
      <c r="AQ80340" s="9"/>
    </row>
    <row r="80341" spans="41:43" x14ac:dyDescent="0.3">
      <c r="AO80341" s="9"/>
      <c r="AP80341" s="9"/>
      <c r="AQ80341" s="9"/>
    </row>
    <row r="80342" spans="41:43" x14ac:dyDescent="0.3">
      <c r="AO80342" s="9"/>
      <c r="AP80342" s="9"/>
      <c r="AQ80342" s="9"/>
    </row>
    <row r="80343" spans="41:43" x14ac:dyDescent="0.3">
      <c r="AO80343" s="9"/>
      <c r="AP80343" s="9"/>
      <c r="AQ80343" s="9"/>
    </row>
    <row r="80344" spans="41:43" x14ac:dyDescent="0.3">
      <c r="AO80344" s="9"/>
      <c r="AP80344" s="9"/>
      <c r="AQ80344" s="9"/>
    </row>
    <row r="80345" spans="41:43" x14ac:dyDescent="0.3">
      <c r="AO80345" s="9"/>
      <c r="AP80345" s="9"/>
      <c r="AQ80345" s="9"/>
    </row>
    <row r="80346" spans="41:43" x14ac:dyDescent="0.3">
      <c r="AO80346" s="9"/>
      <c r="AP80346" s="9"/>
      <c r="AQ80346" s="9"/>
    </row>
    <row r="80347" spans="41:43" x14ac:dyDescent="0.3">
      <c r="AO80347" s="9"/>
      <c r="AP80347" s="9"/>
      <c r="AQ80347" s="9"/>
    </row>
    <row r="80348" spans="41:43" x14ac:dyDescent="0.3">
      <c r="AO80348" s="9"/>
      <c r="AP80348" s="9"/>
      <c r="AQ80348" s="9"/>
    </row>
    <row r="80349" spans="41:43" x14ac:dyDescent="0.3">
      <c r="AO80349" s="9"/>
      <c r="AP80349" s="9"/>
      <c r="AQ80349" s="9"/>
    </row>
    <row r="80350" spans="41:43" x14ac:dyDescent="0.3">
      <c r="AO80350" s="9"/>
      <c r="AP80350" s="9"/>
      <c r="AQ80350" s="9"/>
    </row>
    <row r="80351" spans="41:43" x14ac:dyDescent="0.3">
      <c r="AO80351" s="9"/>
      <c r="AP80351" s="9"/>
      <c r="AQ80351" s="9"/>
    </row>
    <row r="80352" spans="41:43" x14ac:dyDescent="0.3">
      <c r="AO80352" s="9"/>
      <c r="AP80352" s="9"/>
      <c r="AQ80352" s="9"/>
    </row>
    <row r="80353" spans="41:43" x14ac:dyDescent="0.3">
      <c r="AO80353" s="9"/>
      <c r="AP80353" s="9"/>
      <c r="AQ80353" s="9"/>
    </row>
    <row r="80354" spans="41:43" x14ac:dyDescent="0.3">
      <c r="AO80354" s="9"/>
      <c r="AP80354" s="9"/>
      <c r="AQ80354" s="9"/>
    </row>
    <row r="80355" spans="41:43" x14ac:dyDescent="0.3">
      <c r="AO80355" s="9"/>
      <c r="AP80355" s="9"/>
      <c r="AQ80355" s="9"/>
    </row>
    <row r="80356" spans="41:43" x14ac:dyDescent="0.3">
      <c r="AO80356" s="9"/>
      <c r="AP80356" s="9"/>
      <c r="AQ80356" s="9"/>
    </row>
    <row r="80357" spans="41:43" x14ac:dyDescent="0.3">
      <c r="AO80357" s="9"/>
      <c r="AP80357" s="9"/>
      <c r="AQ80357" s="9"/>
    </row>
    <row r="80358" spans="41:43" x14ac:dyDescent="0.3">
      <c r="AO80358" s="9"/>
      <c r="AP80358" s="9"/>
      <c r="AQ80358" s="9"/>
    </row>
    <row r="80359" spans="41:43" x14ac:dyDescent="0.3">
      <c r="AO80359" s="9"/>
      <c r="AP80359" s="9"/>
      <c r="AQ80359" s="9"/>
    </row>
    <row r="80360" spans="41:43" x14ac:dyDescent="0.3">
      <c r="AO80360" s="9"/>
      <c r="AP80360" s="9"/>
      <c r="AQ80360" s="9"/>
    </row>
    <row r="80361" spans="41:43" x14ac:dyDescent="0.3">
      <c r="AO80361" s="9"/>
      <c r="AP80361" s="9"/>
      <c r="AQ80361" s="9"/>
    </row>
    <row r="80362" spans="41:43" x14ac:dyDescent="0.3">
      <c r="AO80362" s="9"/>
      <c r="AP80362" s="9"/>
      <c r="AQ80362" s="9"/>
    </row>
    <row r="80363" spans="41:43" x14ac:dyDescent="0.3">
      <c r="AO80363" s="9"/>
      <c r="AP80363" s="9"/>
      <c r="AQ80363" s="9"/>
    </row>
    <row r="80364" spans="41:43" x14ac:dyDescent="0.3">
      <c r="AO80364" s="9"/>
      <c r="AP80364" s="9"/>
      <c r="AQ80364" s="9"/>
    </row>
    <row r="80365" spans="41:43" x14ac:dyDescent="0.3">
      <c r="AO80365" s="9"/>
      <c r="AP80365" s="9"/>
      <c r="AQ80365" s="9"/>
    </row>
    <row r="80366" spans="41:43" x14ac:dyDescent="0.3">
      <c r="AO80366" s="9"/>
      <c r="AP80366" s="9"/>
      <c r="AQ80366" s="9"/>
    </row>
    <row r="80367" spans="41:43" x14ac:dyDescent="0.3">
      <c r="AO80367" s="9"/>
      <c r="AP80367" s="9"/>
      <c r="AQ80367" s="9"/>
    </row>
    <row r="80368" spans="41:43" x14ac:dyDescent="0.3">
      <c r="AO80368" s="9"/>
      <c r="AP80368" s="9"/>
      <c r="AQ80368" s="9"/>
    </row>
    <row r="80369" spans="41:43" x14ac:dyDescent="0.3">
      <c r="AO80369" s="9"/>
      <c r="AP80369" s="9"/>
      <c r="AQ80369" s="9"/>
    </row>
    <row r="80370" spans="41:43" x14ac:dyDescent="0.3">
      <c r="AO80370" s="9"/>
      <c r="AP80370" s="9"/>
      <c r="AQ80370" s="9"/>
    </row>
    <row r="80371" spans="41:43" x14ac:dyDescent="0.3">
      <c r="AO80371" s="9"/>
      <c r="AP80371" s="9"/>
      <c r="AQ80371" s="9"/>
    </row>
    <row r="80372" spans="41:43" x14ac:dyDescent="0.3">
      <c r="AO80372" s="9"/>
      <c r="AP80372" s="9"/>
      <c r="AQ80372" s="9"/>
    </row>
    <row r="80373" spans="41:43" x14ac:dyDescent="0.3">
      <c r="AO80373" s="9"/>
      <c r="AP80373" s="9"/>
      <c r="AQ80373" s="9"/>
    </row>
    <row r="80374" spans="41:43" x14ac:dyDescent="0.3">
      <c r="AO80374" s="9"/>
      <c r="AP80374" s="9"/>
      <c r="AQ80374" s="9"/>
    </row>
    <row r="80375" spans="41:43" x14ac:dyDescent="0.3">
      <c r="AO80375" s="9"/>
      <c r="AP80375" s="9"/>
      <c r="AQ80375" s="9"/>
    </row>
    <row r="80376" spans="41:43" x14ac:dyDescent="0.3">
      <c r="AO80376" s="9"/>
      <c r="AP80376" s="9"/>
      <c r="AQ80376" s="9"/>
    </row>
    <row r="80377" spans="41:43" x14ac:dyDescent="0.3">
      <c r="AO80377" s="9"/>
      <c r="AP80377" s="9"/>
      <c r="AQ80377" s="9"/>
    </row>
    <row r="80378" spans="41:43" x14ac:dyDescent="0.3">
      <c r="AO80378" s="9"/>
      <c r="AP80378" s="9"/>
      <c r="AQ80378" s="9"/>
    </row>
    <row r="80379" spans="41:43" x14ac:dyDescent="0.3">
      <c r="AO80379" s="9"/>
      <c r="AP80379" s="9"/>
      <c r="AQ80379" s="9"/>
    </row>
    <row r="80380" spans="41:43" x14ac:dyDescent="0.3">
      <c r="AO80380" s="9"/>
      <c r="AP80380" s="9"/>
      <c r="AQ80380" s="9"/>
    </row>
    <row r="80381" spans="41:43" x14ac:dyDescent="0.3">
      <c r="AO80381" s="9"/>
      <c r="AP80381" s="9"/>
      <c r="AQ80381" s="9"/>
    </row>
    <row r="80382" spans="41:43" x14ac:dyDescent="0.3">
      <c r="AO80382" s="9"/>
      <c r="AP80382" s="9"/>
      <c r="AQ80382" s="9"/>
    </row>
    <row r="80383" spans="41:43" x14ac:dyDescent="0.3">
      <c r="AO80383" s="9"/>
      <c r="AP80383" s="9"/>
      <c r="AQ80383" s="9"/>
    </row>
    <row r="80384" spans="41:43" x14ac:dyDescent="0.3">
      <c r="AO80384" s="9"/>
      <c r="AP80384" s="9"/>
      <c r="AQ80384" s="9"/>
    </row>
    <row r="80385" spans="41:43" x14ac:dyDescent="0.3">
      <c r="AO80385" s="9"/>
      <c r="AP80385" s="9"/>
      <c r="AQ80385" s="9"/>
    </row>
    <row r="80386" spans="41:43" x14ac:dyDescent="0.3">
      <c r="AO80386" s="9"/>
      <c r="AP80386" s="9"/>
      <c r="AQ80386" s="9"/>
    </row>
    <row r="80387" spans="41:43" x14ac:dyDescent="0.3">
      <c r="AO80387" s="9"/>
      <c r="AP80387" s="9"/>
      <c r="AQ80387" s="9"/>
    </row>
    <row r="80388" spans="41:43" x14ac:dyDescent="0.3">
      <c r="AO80388" s="9"/>
      <c r="AP80388" s="9"/>
      <c r="AQ80388" s="9"/>
    </row>
    <row r="80389" spans="41:43" x14ac:dyDescent="0.3">
      <c r="AO80389" s="9"/>
      <c r="AP80389" s="9"/>
      <c r="AQ80389" s="9"/>
    </row>
    <row r="80390" spans="41:43" x14ac:dyDescent="0.3">
      <c r="AO80390" s="9"/>
      <c r="AP80390" s="9"/>
      <c r="AQ80390" s="9"/>
    </row>
    <row r="80391" spans="41:43" x14ac:dyDescent="0.3">
      <c r="AO80391" s="9"/>
      <c r="AP80391" s="9"/>
      <c r="AQ80391" s="9"/>
    </row>
    <row r="80392" spans="41:43" x14ac:dyDescent="0.3">
      <c r="AO80392" s="9"/>
      <c r="AP80392" s="9"/>
      <c r="AQ80392" s="9"/>
    </row>
    <row r="80393" spans="41:43" x14ac:dyDescent="0.3">
      <c r="AO80393" s="9"/>
      <c r="AP80393" s="9"/>
      <c r="AQ80393" s="9"/>
    </row>
    <row r="80394" spans="41:43" x14ac:dyDescent="0.3">
      <c r="AO80394" s="9"/>
      <c r="AP80394" s="9"/>
      <c r="AQ80394" s="9"/>
    </row>
    <row r="80395" spans="41:43" x14ac:dyDescent="0.3">
      <c r="AO80395" s="9"/>
      <c r="AP80395" s="9"/>
      <c r="AQ80395" s="9"/>
    </row>
    <row r="80396" spans="41:43" x14ac:dyDescent="0.3">
      <c r="AO80396" s="9"/>
      <c r="AP80396" s="9"/>
      <c r="AQ80396" s="9"/>
    </row>
    <row r="80397" spans="41:43" x14ac:dyDescent="0.3">
      <c r="AO80397" s="9"/>
      <c r="AP80397" s="9"/>
      <c r="AQ80397" s="9"/>
    </row>
    <row r="80398" spans="41:43" x14ac:dyDescent="0.3">
      <c r="AO80398" s="9"/>
      <c r="AP80398" s="9"/>
      <c r="AQ80398" s="9"/>
    </row>
    <row r="80399" spans="41:43" x14ac:dyDescent="0.3">
      <c r="AO80399" s="9"/>
      <c r="AP80399" s="9"/>
      <c r="AQ80399" s="9"/>
    </row>
    <row r="80400" spans="41:43" x14ac:dyDescent="0.3">
      <c r="AO80400" s="9"/>
      <c r="AP80400" s="9"/>
      <c r="AQ80400" s="9"/>
    </row>
    <row r="80401" spans="41:43" x14ac:dyDescent="0.3">
      <c r="AO80401" s="9"/>
      <c r="AP80401" s="9"/>
      <c r="AQ80401" s="9"/>
    </row>
    <row r="80402" spans="41:43" x14ac:dyDescent="0.3">
      <c r="AO80402" s="9"/>
      <c r="AP80402" s="9"/>
      <c r="AQ80402" s="9"/>
    </row>
    <row r="80403" spans="41:43" x14ac:dyDescent="0.3">
      <c r="AO80403" s="9"/>
      <c r="AP80403" s="9"/>
      <c r="AQ80403" s="9"/>
    </row>
    <row r="80404" spans="41:43" x14ac:dyDescent="0.3">
      <c r="AO80404" s="9"/>
      <c r="AP80404" s="9"/>
      <c r="AQ80404" s="9"/>
    </row>
    <row r="80405" spans="41:43" x14ac:dyDescent="0.3">
      <c r="AO80405" s="9"/>
      <c r="AP80405" s="9"/>
      <c r="AQ80405" s="9"/>
    </row>
    <row r="80406" spans="41:43" x14ac:dyDescent="0.3">
      <c r="AO80406" s="9"/>
      <c r="AP80406" s="9"/>
      <c r="AQ80406" s="9"/>
    </row>
    <row r="80407" spans="41:43" x14ac:dyDescent="0.3">
      <c r="AO80407" s="9"/>
      <c r="AP80407" s="9"/>
      <c r="AQ80407" s="9"/>
    </row>
    <row r="80408" spans="41:43" x14ac:dyDescent="0.3">
      <c r="AO80408" s="9"/>
      <c r="AP80408" s="9"/>
      <c r="AQ80408" s="9"/>
    </row>
    <row r="80409" spans="41:43" x14ac:dyDescent="0.3">
      <c r="AO80409" s="9"/>
      <c r="AP80409" s="9"/>
      <c r="AQ80409" s="9"/>
    </row>
    <row r="80410" spans="41:43" x14ac:dyDescent="0.3">
      <c r="AO80410" s="9"/>
      <c r="AP80410" s="9"/>
      <c r="AQ80410" s="9"/>
    </row>
    <row r="80411" spans="41:43" x14ac:dyDescent="0.3">
      <c r="AO80411" s="9"/>
      <c r="AP80411" s="9"/>
      <c r="AQ80411" s="9"/>
    </row>
    <row r="80412" spans="41:43" x14ac:dyDescent="0.3">
      <c r="AO80412" s="9"/>
      <c r="AP80412" s="9"/>
      <c r="AQ80412" s="9"/>
    </row>
    <row r="80413" spans="41:43" x14ac:dyDescent="0.3">
      <c r="AO80413" s="9"/>
      <c r="AP80413" s="9"/>
      <c r="AQ80413" s="9"/>
    </row>
    <row r="80414" spans="41:43" x14ac:dyDescent="0.3">
      <c r="AO80414" s="9"/>
      <c r="AP80414" s="9"/>
      <c r="AQ80414" s="9"/>
    </row>
    <row r="80415" spans="41:43" x14ac:dyDescent="0.3">
      <c r="AO80415" s="9"/>
      <c r="AP80415" s="9"/>
      <c r="AQ80415" s="9"/>
    </row>
    <row r="80416" spans="41:43" x14ac:dyDescent="0.3">
      <c r="AO80416" s="9"/>
      <c r="AP80416" s="9"/>
      <c r="AQ80416" s="9"/>
    </row>
    <row r="80417" spans="41:43" x14ac:dyDescent="0.3">
      <c r="AO80417" s="9"/>
      <c r="AP80417" s="9"/>
      <c r="AQ80417" s="9"/>
    </row>
    <row r="80418" spans="41:43" x14ac:dyDescent="0.3">
      <c r="AO80418" s="9"/>
      <c r="AP80418" s="9"/>
      <c r="AQ80418" s="9"/>
    </row>
    <row r="80419" spans="41:43" x14ac:dyDescent="0.3">
      <c r="AO80419" s="9"/>
      <c r="AP80419" s="9"/>
      <c r="AQ80419" s="9"/>
    </row>
    <row r="80420" spans="41:43" x14ac:dyDescent="0.3">
      <c r="AO80420" s="9"/>
      <c r="AP80420" s="9"/>
      <c r="AQ80420" s="9"/>
    </row>
    <row r="80421" spans="41:43" x14ac:dyDescent="0.3">
      <c r="AO80421" s="9"/>
      <c r="AP80421" s="9"/>
      <c r="AQ80421" s="9"/>
    </row>
    <row r="80422" spans="41:43" x14ac:dyDescent="0.3">
      <c r="AO80422" s="9"/>
      <c r="AP80422" s="9"/>
      <c r="AQ80422" s="9"/>
    </row>
    <row r="80423" spans="41:43" x14ac:dyDescent="0.3">
      <c r="AO80423" s="9"/>
      <c r="AP80423" s="9"/>
      <c r="AQ80423" s="9"/>
    </row>
    <row r="80424" spans="41:43" x14ac:dyDescent="0.3">
      <c r="AO80424" s="9"/>
      <c r="AP80424" s="9"/>
      <c r="AQ80424" s="9"/>
    </row>
    <row r="80425" spans="41:43" x14ac:dyDescent="0.3">
      <c r="AO80425" s="9"/>
      <c r="AP80425" s="9"/>
      <c r="AQ80425" s="9"/>
    </row>
    <row r="80426" spans="41:43" x14ac:dyDescent="0.3">
      <c r="AO80426" s="9"/>
      <c r="AP80426" s="9"/>
      <c r="AQ80426" s="9"/>
    </row>
    <row r="80427" spans="41:43" x14ac:dyDescent="0.3">
      <c r="AO80427" s="9"/>
      <c r="AP80427" s="9"/>
      <c r="AQ80427" s="9"/>
    </row>
    <row r="80428" spans="41:43" x14ac:dyDescent="0.3">
      <c r="AO80428" s="9"/>
      <c r="AP80428" s="9"/>
      <c r="AQ80428" s="9"/>
    </row>
    <row r="80429" spans="41:43" x14ac:dyDescent="0.3">
      <c r="AO80429" s="9"/>
      <c r="AP80429" s="9"/>
      <c r="AQ80429" s="9"/>
    </row>
    <row r="80430" spans="41:43" x14ac:dyDescent="0.3">
      <c r="AO80430" s="9"/>
      <c r="AP80430" s="9"/>
      <c r="AQ80430" s="9"/>
    </row>
    <row r="80431" spans="41:43" x14ac:dyDescent="0.3">
      <c r="AO80431" s="9"/>
      <c r="AP80431" s="9"/>
      <c r="AQ80431" s="9"/>
    </row>
    <row r="80432" spans="41:43" x14ac:dyDescent="0.3">
      <c r="AO80432" s="9"/>
      <c r="AP80432" s="9"/>
      <c r="AQ80432" s="9"/>
    </row>
    <row r="80433" spans="41:43" x14ac:dyDescent="0.3">
      <c r="AO80433" s="9"/>
      <c r="AP80433" s="9"/>
      <c r="AQ80433" s="9"/>
    </row>
    <row r="80434" spans="41:43" x14ac:dyDescent="0.3">
      <c r="AO80434" s="9"/>
      <c r="AP80434" s="9"/>
      <c r="AQ80434" s="9"/>
    </row>
    <row r="80435" spans="41:43" x14ac:dyDescent="0.3">
      <c r="AO80435" s="9"/>
      <c r="AP80435" s="9"/>
      <c r="AQ80435" s="9"/>
    </row>
    <row r="80436" spans="41:43" x14ac:dyDescent="0.3">
      <c r="AO80436" s="9"/>
      <c r="AP80436" s="9"/>
      <c r="AQ80436" s="9"/>
    </row>
    <row r="80437" spans="41:43" x14ac:dyDescent="0.3">
      <c r="AO80437" s="9"/>
      <c r="AP80437" s="9"/>
      <c r="AQ80437" s="9"/>
    </row>
    <row r="80438" spans="41:43" x14ac:dyDescent="0.3">
      <c r="AO80438" s="9"/>
      <c r="AP80438" s="9"/>
      <c r="AQ80438" s="9"/>
    </row>
    <row r="80439" spans="41:43" x14ac:dyDescent="0.3">
      <c r="AO80439" s="9"/>
      <c r="AP80439" s="9"/>
      <c r="AQ80439" s="9"/>
    </row>
    <row r="80440" spans="41:43" x14ac:dyDescent="0.3">
      <c r="AO80440" s="9"/>
      <c r="AP80440" s="9"/>
      <c r="AQ80440" s="9"/>
    </row>
    <row r="80441" spans="41:43" x14ac:dyDescent="0.3">
      <c r="AO80441" s="9"/>
      <c r="AP80441" s="9"/>
      <c r="AQ80441" s="9"/>
    </row>
    <row r="80442" spans="41:43" x14ac:dyDescent="0.3">
      <c r="AO80442" s="9"/>
      <c r="AP80442" s="9"/>
      <c r="AQ80442" s="9"/>
    </row>
    <row r="80443" spans="41:43" x14ac:dyDescent="0.3">
      <c r="AO80443" s="9"/>
      <c r="AP80443" s="9"/>
      <c r="AQ80443" s="9"/>
    </row>
    <row r="80444" spans="41:43" x14ac:dyDescent="0.3">
      <c r="AO80444" s="9"/>
      <c r="AP80444" s="9"/>
      <c r="AQ80444" s="9"/>
    </row>
    <row r="80445" spans="41:43" x14ac:dyDescent="0.3">
      <c r="AO80445" s="9"/>
      <c r="AP80445" s="9"/>
      <c r="AQ80445" s="9"/>
    </row>
    <row r="80446" spans="41:43" x14ac:dyDescent="0.3">
      <c r="AO80446" s="9"/>
      <c r="AP80446" s="9"/>
      <c r="AQ80446" s="9"/>
    </row>
    <row r="80447" spans="41:43" x14ac:dyDescent="0.3">
      <c r="AO80447" s="9"/>
      <c r="AP80447" s="9"/>
      <c r="AQ80447" s="9"/>
    </row>
    <row r="80448" spans="41:43" x14ac:dyDescent="0.3">
      <c r="AO80448" s="9"/>
      <c r="AP80448" s="9"/>
      <c r="AQ80448" s="9"/>
    </row>
    <row r="80449" spans="41:43" x14ac:dyDescent="0.3">
      <c r="AO80449" s="9"/>
      <c r="AP80449" s="9"/>
      <c r="AQ80449" s="9"/>
    </row>
    <row r="80450" spans="41:43" x14ac:dyDescent="0.3">
      <c r="AO80450" s="9"/>
      <c r="AP80450" s="9"/>
      <c r="AQ80450" s="9"/>
    </row>
    <row r="80451" spans="41:43" x14ac:dyDescent="0.3">
      <c r="AO80451" s="9"/>
      <c r="AP80451" s="9"/>
      <c r="AQ80451" s="9"/>
    </row>
    <row r="80452" spans="41:43" x14ac:dyDescent="0.3">
      <c r="AO80452" s="9"/>
      <c r="AP80452" s="9"/>
      <c r="AQ80452" s="9"/>
    </row>
    <row r="80453" spans="41:43" x14ac:dyDescent="0.3">
      <c r="AO80453" s="9"/>
      <c r="AP80453" s="9"/>
      <c r="AQ80453" s="9"/>
    </row>
    <row r="80454" spans="41:43" x14ac:dyDescent="0.3">
      <c r="AO80454" s="9"/>
      <c r="AP80454" s="9"/>
      <c r="AQ80454" s="9"/>
    </row>
    <row r="80455" spans="41:43" x14ac:dyDescent="0.3">
      <c r="AO80455" s="9"/>
      <c r="AP80455" s="9"/>
      <c r="AQ80455" s="9"/>
    </row>
    <row r="80456" spans="41:43" x14ac:dyDescent="0.3">
      <c r="AO80456" s="9"/>
      <c r="AP80456" s="9"/>
      <c r="AQ80456" s="9"/>
    </row>
    <row r="80457" spans="41:43" x14ac:dyDescent="0.3">
      <c r="AO80457" s="9"/>
      <c r="AP80457" s="9"/>
      <c r="AQ80457" s="9"/>
    </row>
    <row r="80458" spans="41:43" x14ac:dyDescent="0.3">
      <c r="AO80458" s="9"/>
      <c r="AP80458" s="9"/>
      <c r="AQ80458" s="9"/>
    </row>
    <row r="80459" spans="41:43" x14ac:dyDescent="0.3">
      <c r="AO80459" s="9"/>
      <c r="AP80459" s="9"/>
      <c r="AQ80459" s="9"/>
    </row>
    <row r="80460" spans="41:43" x14ac:dyDescent="0.3">
      <c r="AO80460" s="9"/>
      <c r="AP80460" s="9"/>
      <c r="AQ80460" s="9"/>
    </row>
    <row r="80461" spans="41:43" x14ac:dyDescent="0.3">
      <c r="AO80461" s="9"/>
      <c r="AP80461" s="9"/>
      <c r="AQ80461" s="9"/>
    </row>
    <row r="80462" spans="41:43" x14ac:dyDescent="0.3">
      <c r="AO80462" s="9"/>
      <c r="AP80462" s="9"/>
      <c r="AQ80462" s="9"/>
    </row>
    <row r="80463" spans="41:43" x14ac:dyDescent="0.3">
      <c r="AO80463" s="9"/>
      <c r="AP80463" s="9"/>
      <c r="AQ80463" s="9"/>
    </row>
    <row r="80464" spans="41:43" x14ac:dyDescent="0.3">
      <c r="AO80464" s="9"/>
      <c r="AP80464" s="9"/>
      <c r="AQ80464" s="9"/>
    </row>
    <row r="80465" spans="41:43" x14ac:dyDescent="0.3">
      <c r="AO80465" s="9"/>
      <c r="AP80465" s="9"/>
      <c r="AQ80465" s="9"/>
    </row>
    <row r="80466" spans="41:43" x14ac:dyDescent="0.3">
      <c r="AO80466" s="9"/>
      <c r="AP80466" s="9"/>
      <c r="AQ80466" s="9"/>
    </row>
    <row r="80467" spans="41:43" x14ac:dyDescent="0.3">
      <c r="AO80467" s="9"/>
      <c r="AP80467" s="9"/>
      <c r="AQ80467" s="9"/>
    </row>
    <row r="80468" spans="41:43" x14ac:dyDescent="0.3">
      <c r="AO80468" s="9"/>
      <c r="AP80468" s="9"/>
      <c r="AQ80468" s="9"/>
    </row>
    <row r="80469" spans="41:43" x14ac:dyDescent="0.3">
      <c r="AO80469" s="9"/>
      <c r="AP80469" s="9"/>
      <c r="AQ80469" s="9"/>
    </row>
    <row r="80470" spans="41:43" x14ac:dyDescent="0.3">
      <c r="AO80470" s="9"/>
      <c r="AP80470" s="9"/>
      <c r="AQ80470" s="9"/>
    </row>
    <row r="80471" spans="41:43" x14ac:dyDescent="0.3">
      <c r="AO80471" s="9"/>
      <c r="AP80471" s="9"/>
      <c r="AQ80471" s="9"/>
    </row>
    <row r="80472" spans="41:43" x14ac:dyDescent="0.3">
      <c r="AO80472" s="9"/>
      <c r="AP80472" s="9"/>
      <c r="AQ80472" s="9"/>
    </row>
    <row r="80473" spans="41:43" x14ac:dyDescent="0.3">
      <c r="AO80473" s="9"/>
      <c r="AP80473" s="9"/>
      <c r="AQ80473" s="9"/>
    </row>
    <row r="80474" spans="41:43" x14ac:dyDescent="0.3">
      <c r="AO80474" s="9"/>
      <c r="AP80474" s="9"/>
      <c r="AQ80474" s="9"/>
    </row>
    <row r="80475" spans="41:43" x14ac:dyDescent="0.3">
      <c r="AO80475" s="9"/>
      <c r="AP80475" s="9"/>
      <c r="AQ80475" s="9"/>
    </row>
    <row r="80476" spans="41:43" x14ac:dyDescent="0.3">
      <c r="AO80476" s="9"/>
      <c r="AP80476" s="9"/>
      <c r="AQ80476" s="9"/>
    </row>
    <row r="80477" spans="41:43" x14ac:dyDescent="0.3">
      <c r="AO80477" s="9"/>
      <c r="AP80477" s="9"/>
      <c r="AQ80477" s="9"/>
    </row>
    <row r="80478" spans="41:43" x14ac:dyDescent="0.3">
      <c r="AO80478" s="9"/>
      <c r="AP80478" s="9"/>
      <c r="AQ80478" s="9"/>
    </row>
    <row r="80479" spans="41:43" x14ac:dyDescent="0.3">
      <c r="AO80479" s="9"/>
      <c r="AP80479" s="9"/>
      <c r="AQ80479" s="9"/>
    </row>
    <row r="80480" spans="41:43" x14ac:dyDescent="0.3">
      <c r="AO80480" s="9"/>
      <c r="AP80480" s="9"/>
      <c r="AQ80480" s="9"/>
    </row>
    <row r="80481" spans="41:43" x14ac:dyDescent="0.3">
      <c r="AO80481" s="9"/>
      <c r="AP80481" s="9"/>
      <c r="AQ80481" s="9"/>
    </row>
    <row r="80482" spans="41:43" x14ac:dyDescent="0.3">
      <c r="AO80482" s="9"/>
      <c r="AP80482" s="9"/>
      <c r="AQ80482" s="9"/>
    </row>
    <row r="80483" spans="41:43" x14ac:dyDescent="0.3">
      <c r="AO80483" s="9"/>
      <c r="AP80483" s="9"/>
      <c r="AQ80483" s="9"/>
    </row>
    <row r="80484" spans="41:43" x14ac:dyDescent="0.3">
      <c r="AO80484" s="9"/>
      <c r="AP80484" s="9"/>
      <c r="AQ80484" s="9"/>
    </row>
    <row r="80485" spans="41:43" x14ac:dyDescent="0.3">
      <c r="AO80485" s="9"/>
      <c r="AP80485" s="9"/>
      <c r="AQ80485" s="9"/>
    </row>
    <row r="80486" spans="41:43" x14ac:dyDescent="0.3">
      <c r="AO80486" s="9"/>
      <c r="AP80486" s="9"/>
      <c r="AQ80486" s="9"/>
    </row>
    <row r="80487" spans="41:43" x14ac:dyDescent="0.3">
      <c r="AO80487" s="9"/>
      <c r="AP80487" s="9"/>
      <c r="AQ80487" s="9"/>
    </row>
    <row r="80488" spans="41:43" x14ac:dyDescent="0.3">
      <c r="AO80488" s="9"/>
      <c r="AP80488" s="9"/>
      <c r="AQ80488" s="9"/>
    </row>
    <row r="80489" spans="41:43" x14ac:dyDescent="0.3">
      <c r="AO80489" s="9"/>
      <c r="AP80489" s="9"/>
      <c r="AQ80489" s="9"/>
    </row>
    <row r="80490" spans="41:43" x14ac:dyDescent="0.3">
      <c r="AO80490" s="9"/>
      <c r="AP80490" s="9"/>
      <c r="AQ80490" s="9"/>
    </row>
    <row r="80491" spans="41:43" x14ac:dyDescent="0.3">
      <c r="AO80491" s="9"/>
      <c r="AP80491" s="9"/>
      <c r="AQ80491" s="9"/>
    </row>
    <row r="80492" spans="41:43" x14ac:dyDescent="0.3">
      <c r="AO80492" s="9"/>
      <c r="AP80492" s="9"/>
      <c r="AQ80492" s="9"/>
    </row>
    <row r="80493" spans="41:43" x14ac:dyDescent="0.3">
      <c r="AO80493" s="9"/>
      <c r="AP80493" s="9"/>
      <c r="AQ80493" s="9"/>
    </row>
    <row r="80494" spans="41:43" x14ac:dyDescent="0.3">
      <c r="AO80494" s="9"/>
      <c r="AP80494" s="9"/>
      <c r="AQ80494" s="9"/>
    </row>
    <row r="80495" spans="41:43" x14ac:dyDescent="0.3">
      <c r="AO80495" s="9"/>
      <c r="AP80495" s="9"/>
      <c r="AQ80495" s="9"/>
    </row>
    <row r="80496" spans="41:43" x14ac:dyDescent="0.3">
      <c r="AO80496" s="9"/>
      <c r="AP80496" s="9"/>
      <c r="AQ80496" s="9"/>
    </row>
    <row r="80497" spans="41:43" x14ac:dyDescent="0.3">
      <c r="AO80497" s="9"/>
      <c r="AP80497" s="9"/>
      <c r="AQ80497" s="9"/>
    </row>
    <row r="80498" spans="41:43" x14ac:dyDescent="0.3">
      <c r="AO80498" s="9"/>
      <c r="AP80498" s="9"/>
      <c r="AQ80498" s="9"/>
    </row>
    <row r="80499" spans="41:43" x14ac:dyDescent="0.3">
      <c r="AO80499" s="9"/>
      <c r="AP80499" s="9"/>
      <c r="AQ80499" s="9"/>
    </row>
    <row r="80500" spans="41:43" x14ac:dyDescent="0.3">
      <c r="AO80500" s="9"/>
      <c r="AP80500" s="9"/>
      <c r="AQ80500" s="9"/>
    </row>
    <row r="80501" spans="41:43" x14ac:dyDescent="0.3">
      <c r="AO80501" s="9"/>
      <c r="AP80501" s="9"/>
      <c r="AQ80501" s="9"/>
    </row>
    <row r="80502" spans="41:43" x14ac:dyDescent="0.3">
      <c r="AO80502" s="9"/>
      <c r="AP80502" s="9"/>
      <c r="AQ80502" s="9"/>
    </row>
    <row r="80503" spans="41:43" x14ac:dyDescent="0.3">
      <c r="AO80503" s="9"/>
      <c r="AP80503" s="9"/>
      <c r="AQ80503" s="9"/>
    </row>
    <row r="80504" spans="41:43" x14ac:dyDescent="0.3">
      <c r="AO80504" s="9"/>
      <c r="AP80504" s="9"/>
      <c r="AQ80504" s="9"/>
    </row>
    <row r="80505" spans="41:43" x14ac:dyDescent="0.3">
      <c r="AO80505" s="9"/>
      <c r="AP80505" s="9"/>
      <c r="AQ80505" s="9"/>
    </row>
    <row r="80506" spans="41:43" x14ac:dyDescent="0.3">
      <c r="AO80506" s="9"/>
      <c r="AP80506" s="9"/>
      <c r="AQ80506" s="9"/>
    </row>
    <row r="80507" spans="41:43" x14ac:dyDescent="0.3">
      <c r="AO80507" s="9"/>
      <c r="AP80507" s="9"/>
      <c r="AQ80507" s="9"/>
    </row>
    <row r="80508" spans="41:43" x14ac:dyDescent="0.3">
      <c r="AO80508" s="9"/>
      <c r="AP80508" s="9"/>
      <c r="AQ80508" s="9"/>
    </row>
    <row r="80509" spans="41:43" x14ac:dyDescent="0.3">
      <c r="AO80509" s="9"/>
      <c r="AP80509" s="9"/>
      <c r="AQ80509" s="9"/>
    </row>
    <row r="80510" spans="41:43" x14ac:dyDescent="0.3">
      <c r="AO80510" s="9"/>
      <c r="AP80510" s="9"/>
      <c r="AQ80510" s="9"/>
    </row>
    <row r="80511" spans="41:43" x14ac:dyDescent="0.3">
      <c r="AO80511" s="9"/>
      <c r="AP80511" s="9"/>
      <c r="AQ80511" s="9"/>
    </row>
    <row r="80512" spans="41:43" x14ac:dyDescent="0.3">
      <c r="AO80512" s="9"/>
      <c r="AP80512" s="9"/>
      <c r="AQ80512" s="9"/>
    </row>
    <row r="80513" spans="41:43" x14ac:dyDescent="0.3">
      <c r="AO80513" s="9"/>
      <c r="AP80513" s="9"/>
      <c r="AQ80513" s="9"/>
    </row>
    <row r="80514" spans="41:43" x14ac:dyDescent="0.3">
      <c r="AO80514" s="9"/>
      <c r="AP80514" s="9"/>
      <c r="AQ80514" s="9"/>
    </row>
    <row r="80515" spans="41:43" x14ac:dyDescent="0.3">
      <c r="AO80515" s="9"/>
      <c r="AP80515" s="9"/>
      <c r="AQ80515" s="9"/>
    </row>
    <row r="80516" spans="41:43" x14ac:dyDescent="0.3">
      <c r="AO80516" s="9"/>
      <c r="AP80516" s="9"/>
      <c r="AQ80516" s="9"/>
    </row>
    <row r="80517" spans="41:43" x14ac:dyDescent="0.3">
      <c r="AO80517" s="9"/>
      <c r="AP80517" s="9"/>
      <c r="AQ80517" s="9"/>
    </row>
    <row r="80518" spans="41:43" x14ac:dyDescent="0.3">
      <c r="AO80518" s="9"/>
      <c r="AP80518" s="9"/>
      <c r="AQ80518" s="9"/>
    </row>
    <row r="80519" spans="41:43" x14ac:dyDescent="0.3">
      <c r="AO80519" s="9"/>
      <c r="AP80519" s="9"/>
      <c r="AQ80519" s="9"/>
    </row>
    <row r="80520" spans="41:43" x14ac:dyDescent="0.3">
      <c r="AO80520" s="9"/>
      <c r="AP80520" s="9"/>
      <c r="AQ80520" s="9"/>
    </row>
    <row r="80521" spans="41:43" x14ac:dyDescent="0.3">
      <c r="AO80521" s="9"/>
      <c r="AP80521" s="9"/>
      <c r="AQ80521" s="9"/>
    </row>
    <row r="80522" spans="41:43" x14ac:dyDescent="0.3">
      <c r="AO80522" s="9"/>
      <c r="AP80522" s="9"/>
      <c r="AQ80522" s="9"/>
    </row>
    <row r="80523" spans="41:43" x14ac:dyDescent="0.3">
      <c r="AO80523" s="9"/>
      <c r="AP80523" s="9"/>
      <c r="AQ80523" s="9"/>
    </row>
    <row r="80524" spans="41:43" x14ac:dyDescent="0.3">
      <c r="AO80524" s="9"/>
      <c r="AP80524" s="9"/>
      <c r="AQ80524" s="9"/>
    </row>
    <row r="80525" spans="41:43" x14ac:dyDescent="0.3">
      <c r="AO80525" s="9"/>
      <c r="AP80525" s="9"/>
      <c r="AQ80525" s="9"/>
    </row>
    <row r="80526" spans="41:43" x14ac:dyDescent="0.3">
      <c r="AO80526" s="9"/>
      <c r="AP80526" s="9"/>
      <c r="AQ80526" s="9"/>
    </row>
    <row r="80527" spans="41:43" x14ac:dyDescent="0.3">
      <c r="AO80527" s="9"/>
      <c r="AP80527" s="9"/>
      <c r="AQ80527" s="9"/>
    </row>
    <row r="80528" spans="41:43" x14ac:dyDescent="0.3">
      <c r="AO80528" s="9"/>
      <c r="AP80528" s="9"/>
      <c r="AQ80528" s="9"/>
    </row>
    <row r="80529" spans="41:43" x14ac:dyDescent="0.3">
      <c r="AO80529" s="9"/>
      <c r="AP80529" s="9"/>
      <c r="AQ80529" s="9"/>
    </row>
    <row r="80530" spans="41:43" x14ac:dyDescent="0.3">
      <c r="AO80530" s="9"/>
      <c r="AP80530" s="9"/>
      <c r="AQ80530" s="9"/>
    </row>
    <row r="80531" spans="41:43" x14ac:dyDescent="0.3">
      <c r="AO80531" s="9"/>
      <c r="AP80531" s="9"/>
      <c r="AQ80531" s="9"/>
    </row>
    <row r="80532" spans="41:43" x14ac:dyDescent="0.3">
      <c r="AO80532" s="9"/>
      <c r="AP80532" s="9"/>
      <c r="AQ80532" s="9"/>
    </row>
    <row r="80533" spans="41:43" x14ac:dyDescent="0.3">
      <c r="AO80533" s="9"/>
      <c r="AP80533" s="9"/>
      <c r="AQ80533" s="9"/>
    </row>
    <row r="80534" spans="41:43" x14ac:dyDescent="0.3">
      <c r="AO80534" s="9"/>
      <c r="AP80534" s="9"/>
      <c r="AQ80534" s="9"/>
    </row>
    <row r="80535" spans="41:43" x14ac:dyDescent="0.3">
      <c r="AO80535" s="9"/>
      <c r="AP80535" s="9"/>
      <c r="AQ80535" s="9"/>
    </row>
    <row r="80536" spans="41:43" x14ac:dyDescent="0.3">
      <c r="AO80536" s="9"/>
      <c r="AP80536" s="9"/>
      <c r="AQ80536" s="9"/>
    </row>
    <row r="80537" spans="41:43" x14ac:dyDescent="0.3">
      <c r="AO80537" s="9"/>
      <c r="AP80537" s="9"/>
      <c r="AQ80537" s="9"/>
    </row>
    <row r="80538" spans="41:43" x14ac:dyDescent="0.3">
      <c r="AO80538" s="9"/>
      <c r="AP80538" s="9"/>
      <c r="AQ80538" s="9"/>
    </row>
    <row r="80539" spans="41:43" x14ac:dyDescent="0.3">
      <c r="AO80539" s="9"/>
      <c r="AP80539" s="9"/>
      <c r="AQ80539" s="9"/>
    </row>
    <row r="80540" spans="41:43" x14ac:dyDescent="0.3">
      <c r="AO80540" s="9"/>
      <c r="AP80540" s="9"/>
      <c r="AQ80540" s="9"/>
    </row>
    <row r="80541" spans="41:43" x14ac:dyDescent="0.3">
      <c r="AO80541" s="9"/>
      <c r="AP80541" s="9"/>
      <c r="AQ80541" s="9"/>
    </row>
    <row r="80542" spans="41:43" x14ac:dyDescent="0.3">
      <c r="AO80542" s="9"/>
      <c r="AP80542" s="9"/>
      <c r="AQ80542" s="9"/>
    </row>
    <row r="80543" spans="41:43" x14ac:dyDescent="0.3">
      <c r="AO80543" s="9"/>
      <c r="AP80543" s="9"/>
      <c r="AQ80543" s="9"/>
    </row>
    <row r="80544" spans="41:43" x14ac:dyDescent="0.3">
      <c r="AO80544" s="9"/>
      <c r="AP80544" s="9"/>
      <c r="AQ80544" s="9"/>
    </row>
    <row r="80545" spans="41:43" x14ac:dyDescent="0.3">
      <c r="AO80545" s="9"/>
      <c r="AP80545" s="9"/>
      <c r="AQ80545" s="9"/>
    </row>
    <row r="80546" spans="41:43" x14ac:dyDescent="0.3">
      <c r="AO80546" s="9"/>
      <c r="AP80546" s="9"/>
      <c r="AQ80546" s="9"/>
    </row>
    <row r="80547" spans="41:43" x14ac:dyDescent="0.3">
      <c r="AO80547" s="9"/>
      <c r="AP80547" s="9"/>
      <c r="AQ80547" s="9"/>
    </row>
    <row r="80548" spans="41:43" x14ac:dyDescent="0.3">
      <c r="AO80548" s="9"/>
      <c r="AP80548" s="9"/>
      <c r="AQ80548" s="9"/>
    </row>
    <row r="80549" spans="41:43" x14ac:dyDescent="0.3">
      <c r="AO80549" s="9"/>
      <c r="AP80549" s="9"/>
      <c r="AQ80549" s="9"/>
    </row>
    <row r="80550" spans="41:43" x14ac:dyDescent="0.3">
      <c r="AO80550" s="9"/>
      <c r="AP80550" s="9"/>
      <c r="AQ80550" s="9"/>
    </row>
    <row r="80551" spans="41:43" x14ac:dyDescent="0.3">
      <c r="AO80551" s="9"/>
      <c r="AP80551" s="9"/>
      <c r="AQ80551" s="9"/>
    </row>
    <row r="80552" spans="41:43" x14ac:dyDescent="0.3">
      <c r="AO80552" s="9"/>
      <c r="AP80552" s="9"/>
      <c r="AQ80552" s="9"/>
    </row>
    <row r="80553" spans="41:43" x14ac:dyDescent="0.3">
      <c r="AO80553" s="9"/>
      <c r="AP80553" s="9"/>
      <c r="AQ80553" s="9"/>
    </row>
    <row r="80554" spans="41:43" x14ac:dyDescent="0.3">
      <c r="AO80554" s="9"/>
      <c r="AP80554" s="9"/>
      <c r="AQ80554" s="9"/>
    </row>
    <row r="80555" spans="41:43" x14ac:dyDescent="0.3">
      <c r="AO80555" s="9"/>
      <c r="AP80555" s="9"/>
      <c r="AQ80555" s="9"/>
    </row>
    <row r="80556" spans="41:43" x14ac:dyDescent="0.3">
      <c r="AO80556" s="9"/>
      <c r="AP80556" s="9"/>
      <c r="AQ80556" s="9"/>
    </row>
    <row r="80557" spans="41:43" x14ac:dyDescent="0.3">
      <c r="AO80557" s="9"/>
      <c r="AP80557" s="9"/>
      <c r="AQ80557" s="9"/>
    </row>
    <row r="80558" spans="41:43" x14ac:dyDescent="0.3">
      <c r="AO80558" s="9"/>
      <c r="AP80558" s="9"/>
      <c r="AQ80558" s="9"/>
    </row>
    <row r="80559" spans="41:43" x14ac:dyDescent="0.3">
      <c r="AO80559" s="9"/>
      <c r="AP80559" s="9"/>
      <c r="AQ80559" s="9"/>
    </row>
    <row r="80560" spans="41:43" x14ac:dyDescent="0.3">
      <c r="AO80560" s="9"/>
      <c r="AP80560" s="9"/>
      <c r="AQ80560" s="9"/>
    </row>
    <row r="80561" spans="41:43" x14ac:dyDescent="0.3">
      <c r="AO80561" s="9"/>
      <c r="AP80561" s="9"/>
      <c r="AQ80561" s="9"/>
    </row>
    <row r="80562" spans="41:43" x14ac:dyDescent="0.3">
      <c r="AO80562" s="9"/>
      <c r="AP80562" s="9"/>
      <c r="AQ80562" s="9"/>
    </row>
    <row r="80563" spans="41:43" x14ac:dyDescent="0.3">
      <c r="AO80563" s="9"/>
      <c r="AP80563" s="9"/>
      <c r="AQ80563" s="9"/>
    </row>
    <row r="80564" spans="41:43" x14ac:dyDescent="0.3">
      <c r="AO80564" s="9"/>
      <c r="AP80564" s="9"/>
      <c r="AQ80564" s="9"/>
    </row>
    <row r="80565" spans="41:43" x14ac:dyDescent="0.3">
      <c r="AO80565" s="9"/>
      <c r="AP80565" s="9"/>
      <c r="AQ80565" s="9"/>
    </row>
    <row r="80566" spans="41:43" x14ac:dyDescent="0.3">
      <c r="AO80566" s="9"/>
      <c r="AP80566" s="9"/>
      <c r="AQ80566" s="9"/>
    </row>
    <row r="80567" spans="41:43" x14ac:dyDescent="0.3">
      <c r="AO80567" s="9"/>
      <c r="AP80567" s="9"/>
      <c r="AQ80567" s="9"/>
    </row>
    <row r="80568" spans="41:43" x14ac:dyDescent="0.3">
      <c r="AO80568" s="9"/>
      <c r="AP80568" s="9"/>
      <c r="AQ80568" s="9"/>
    </row>
    <row r="80569" spans="41:43" x14ac:dyDescent="0.3">
      <c r="AO80569" s="9"/>
      <c r="AP80569" s="9"/>
      <c r="AQ80569" s="9"/>
    </row>
    <row r="80570" spans="41:43" x14ac:dyDescent="0.3">
      <c r="AO80570" s="9"/>
      <c r="AP80570" s="9"/>
      <c r="AQ80570" s="9"/>
    </row>
    <row r="80571" spans="41:43" x14ac:dyDescent="0.3">
      <c r="AO80571" s="9"/>
      <c r="AP80571" s="9"/>
      <c r="AQ80571" s="9"/>
    </row>
    <row r="80572" spans="41:43" x14ac:dyDescent="0.3">
      <c r="AO80572" s="9"/>
      <c r="AP80572" s="9"/>
      <c r="AQ80572" s="9"/>
    </row>
    <row r="80573" spans="41:43" x14ac:dyDescent="0.3">
      <c r="AO80573" s="9"/>
      <c r="AP80573" s="9"/>
      <c r="AQ80573" s="9"/>
    </row>
    <row r="80574" spans="41:43" x14ac:dyDescent="0.3">
      <c r="AO80574" s="9"/>
      <c r="AP80574" s="9"/>
      <c r="AQ80574" s="9"/>
    </row>
    <row r="80575" spans="41:43" x14ac:dyDescent="0.3">
      <c r="AO80575" s="9"/>
      <c r="AP80575" s="9"/>
      <c r="AQ80575" s="9"/>
    </row>
    <row r="80576" spans="41:43" x14ac:dyDescent="0.3">
      <c r="AO80576" s="9"/>
      <c r="AP80576" s="9"/>
      <c r="AQ80576" s="9"/>
    </row>
    <row r="80577" spans="41:43" x14ac:dyDescent="0.3">
      <c r="AO80577" s="9"/>
      <c r="AP80577" s="9"/>
      <c r="AQ80577" s="9"/>
    </row>
    <row r="80578" spans="41:43" x14ac:dyDescent="0.3">
      <c r="AO80578" s="9"/>
      <c r="AP80578" s="9"/>
      <c r="AQ80578" s="9"/>
    </row>
    <row r="80579" spans="41:43" x14ac:dyDescent="0.3">
      <c r="AO80579" s="9"/>
      <c r="AP80579" s="9"/>
      <c r="AQ80579" s="9"/>
    </row>
    <row r="80580" spans="41:43" x14ac:dyDescent="0.3">
      <c r="AO80580" s="9"/>
      <c r="AP80580" s="9"/>
      <c r="AQ80580" s="9"/>
    </row>
    <row r="80581" spans="41:43" x14ac:dyDescent="0.3">
      <c r="AO80581" s="9"/>
      <c r="AP80581" s="9"/>
      <c r="AQ80581" s="9"/>
    </row>
    <row r="80582" spans="41:43" x14ac:dyDescent="0.3">
      <c r="AO80582" s="9"/>
      <c r="AP80582" s="9"/>
      <c r="AQ80582" s="9"/>
    </row>
    <row r="80583" spans="41:43" x14ac:dyDescent="0.3">
      <c r="AO80583" s="9"/>
      <c r="AP80583" s="9"/>
      <c r="AQ80583" s="9"/>
    </row>
    <row r="80584" spans="41:43" x14ac:dyDescent="0.3">
      <c r="AO80584" s="9"/>
      <c r="AP80584" s="9"/>
      <c r="AQ80584" s="9"/>
    </row>
    <row r="80585" spans="41:43" x14ac:dyDescent="0.3">
      <c r="AO80585" s="9"/>
      <c r="AP80585" s="9"/>
      <c r="AQ80585" s="9"/>
    </row>
    <row r="80586" spans="41:43" x14ac:dyDescent="0.3">
      <c r="AO80586" s="9"/>
      <c r="AP80586" s="9"/>
      <c r="AQ80586" s="9"/>
    </row>
    <row r="80587" spans="41:43" x14ac:dyDescent="0.3">
      <c r="AO80587" s="9"/>
      <c r="AP80587" s="9"/>
      <c r="AQ80587" s="9"/>
    </row>
    <row r="80588" spans="41:43" x14ac:dyDescent="0.3">
      <c r="AO80588" s="9"/>
      <c r="AP80588" s="9"/>
      <c r="AQ80588" s="9"/>
    </row>
    <row r="80589" spans="41:43" x14ac:dyDescent="0.3">
      <c r="AO80589" s="9"/>
      <c r="AP80589" s="9"/>
      <c r="AQ80589" s="9"/>
    </row>
    <row r="80590" spans="41:43" x14ac:dyDescent="0.3">
      <c r="AO80590" s="9"/>
      <c r="AP80590" s="9"/>
      <c r="AQ80590" s="9"/>
    </row>
    <row r="80591" spans="41:43" x14ac:dyDescent="0.3">
      <c r="AO80591" s="9"/>
      <c r="AP80591" s="9"/>
      <c r="AQ80591" s="9"/>
    </row>
    <row r="80592" spans="41:43" x14ac:dyDescent="0.3">
      <c r="AO80592" s="9"/>
      <c r="AP80592" s="9"/>
      <c r="AQ80592" s="9"/>
    </row>
    <row r="80593" spans="41:43" x14ac:dyDescent="0.3">
      <c r="AO80593" s="9"/>
      <c r="AP80593" s="9"/>
      <c r="AQ80593" s="9"/>
    </row>
    <row r="80594" spans="41:43" x14ac:dyDescent="0.3">
      <c r="AO80594" s="9"/>
      <c r="AP80594" s="9"/>
      <c r="AQ80594" s="9"/>
    </row>
    <row r="80595" spans="41:43" x14ac:dyDescent="0.3">
      <c r="AO80595" s="9"/>
      <c r="AP80595" s="9"/>
      <c r="AQ80595" s="9"/>
    </row>
    <row r="80596" spans="41:43" x14ac:dyDescent="0.3">
      <c r="AO80596" s="9"/>
      <c r="AP80596" s="9"/>
      <c r="AQ80596" s="9"/>
    </row>
    <row r="80597" spans="41:43" x14ac:dyDescent="0.3">
      <c r="AO80597" s="9"/>
      <c r="AP80597" s="9"/>
      <c r="AQ80597" s="9"/>
    </row>
    <row r="80598" spans="41:43" x14ac:dyDescent="0.3">
      <c r="AO80598" s="9"/>
      <c r="AP80598" s="9"/>
      <c r="AQ80598" s="9"/>
    </row>
    <row r="80599" spans="41:43" x14ac:dyDescent="0.3">
      <c r="AO80599" s="9"/>
      <c r="AP80599" s="9"/>
      <c r="AQ80599" s="9"/>
    </row>
    <row r="80600" spans="41:43" x14ac:dyDescent="0.3">
      <c r="AO80600" s="9"/>
      <c r="AP80600" s="9"/>
      <c r="AQ80600" s="9"/>
    </row>
    <row r="80601" spans="41:43" x14ac:dyDescent="0.3">
      <c r="AO80601" s="9"/>
      <c r="AP80601" s="9"/>
      <c r="AQ80601" s="9"/>
    </row>
    <row r="80602" spans="41:43" x14ac:dyDescent="0.3">
      <c r="AO80602" s="9"/>
      <c r="AP80602" s="9"/>
      <c r="AQ80602" s="9"/>
    </row>
    <row r="80603" spans="41:43" x14ac:dyDescent="0.3">
      <c r="AO80603" s="9"/>
      <c r="AP80603" s="9"/>
      <c r="AQ80603" s="9"/>
    </row>
    <row r="80604" spans="41:43" x14ac:dyDescent="0.3">
      <c r="AO80604" s="9"/>
      <c r="AP80604" s="9"/>
      <c r="AQ80604" s="9"/>
    </row>
    <row r="80605" spans="41:43" x14ac:dyDescent="0.3">
      <c r="AO80605" s="9"/>
      <c r="AP80605" s="9"/>
      <c r="AQ80605" s="9"/>
    </row>
    <row r="80606" spans="41:43" x14ac:dyDescent="0.3">
      <c r="AO80606" s="9"/>
      <c r="AP80606" s="9"/>
      <c r="AQ80606" s="9"/>
    </row>
    <row r="80607" spans="41:43" x14ac:dyDescent="0.3">
      <c r="AO80607" s="9"/>
      <c r="AP80607" s="9"/>
      <c r="AQ80607" s="9"/>
    </row>
    <row r="80608" spans="41:43" x14ac:dyDescent="0.3">
      <c r="AO80608" s="9"/>
      <c r="AP80608" s="9"/>
      <c r="AQ80608" s="9"/>
    </row>
    <row r="80609" spans="41:43" x14ac:dyDescent="0.3">
      <c r="AO80609" s="9"/>
      <c r="AP80609" s="9"/>
      <c r="AQ80609" s="9"/>
    </row>
    <row r="80610" spans="41:43" x14ac:dyDescent="0.3">
      <c r="AO80610" s="9"/>
      <c r="AP80610" s="9"/>
      <c r="AQ80610" s="9"/>
    </row>
    <row r="80611" spans="41:43" x14ac:dyDescent="0.3">
      <c r="AO80611" s="9"/>
      <c r="AP80611" s="9"/>
      <c r="AQ80611" s="9"/>
    </row>
    <row r="80612" spans="41:43" x14ac:dyDescent="0.3">
      <c r="AO80612" s="9"/>
      <c r="AP80612" s="9"/>
      <c r="AQ80612" s="9"/>
    </row>
    <row r="80613" spans="41:43" x14ac:dyDescent="0.3">
      <c r="AO80613" s="9"/>
      <c r="AP80613" s="9"/>
      <c r="AQ80613" s="9"/>
    </row>
    <row r="80614" spans="41:43" x14ac:dyDescent="0.3">
      <c r="AO80614" s="9"/>
      <c r="AP80614" s="9"/>
      <c r="AQ80614" s="9"/>
    </row>
    <row r="80615" spans="41:43" x14ac:dyDescent="0.3">
      <c r="AO80615" s="9"/>
      <c r="AP80615" s="9"/>
      <c r="AQ80615" s="9"/>
    </row>
    <row r="80616" spans="41:43" x14ac:dyDescent="0.3">
      <c r="AO80616" s="9"/>
      <c r="AP80616" s="9"/>
      <c r="AQ80616" s="9"/>
    </row>
    <row r="80617" spans="41:43" x14ac:dyDescent="0.3">
      <c r="AO80617" s="9"/>
      <c r="AP80617" s="9"/>
      <c r="AQ80617" s="9"/>
    </row>
    <row r="80618" spans="41:43" x14ac:dyDescent="0.3">
      <c r="AO80618" s="9"/>
      <c r="AP80618" s="9"/>
      <c r="AQ80618" s="9"/>
    </row>
    <row r="80619" spans="41:43" x14ac:dyDescent="0.3">
      <c r="AO80619" s="9"/>
      <c r="AP80619" s="9"/>
      <c r="AQ80619" s="9"/>
    </row>
    <row r="80620" spans="41:43" x14ac:dyDescent="0.3">
      <c r="AO80620" s="9"/>
      <c r="AP80620" s="9"/>
      <c r="AQ80620" s="9"/>
    </row>
    <row r="80621" spans="41:43" x14ac:dyDescent="0.3">
      <c r="AO80621" s="9"/>
      <c r="AP80621" s="9"/>
      <c r="AQ80621" s="9"/>
    </row>
    <row r="80622" spans="41:43" x14ac:dyDescent="0.3">
      <c r="AO80622" s="9"/>
      <c r="AP80622" s="9"/>
      <c r="AQ80622" s="9"/>
    </row>
    <row r="80623" spans="41:43" x14ac:dyDescent="0.3">
      <c r="AO80623" s="9"/>
      <c r="AP80623" s="9"/>
      <c r="AQ80623" s="9"/>
    </row>
    <row r="80624" spans="41:43" x14ac:dyDescent="0.3">
      <c r="AO80624" s="9"/>
      <c r="AP80624" s="9"/>
      <c r="AQ80624" s="9"/>
    </row>
    <row r="80625" spans="41:43" x14ac:dyDescent="0.3">
      <c r="AO80625" s="9"/>
      <c r="AP80625" s="9"/>
      <c r="AQ80625" s="9"/>
    </row>
    <row r="80626" spans="41:43" x14ac:dyDescent="0.3">
      <c r="AO80626" s="9"/>
      <c r="AP80626" s="9"/>
      <c r="AQ80626" s="9"/>
    </row>
    <row r="80627" spans="41:43" x14ac:dyDescent="0.3">
      <c r="AO80627" s="9"/>
      <c r="AP80627" s="9"/>
      <c r="AQ80627" s="9"/>
    </row>
    <row r="80628" spans="41:43" x14ac:dyDescent="0.3">
      <c r="AO80628" s="9"/>
      <c r="AP80628" s="9"/>
      <c r="AQ80628" s="9"/>
    </row>
    <row r="80629" spans="41:43" x14ac:dyDescent="0.3">
      <c r="AO80629" s="9"/>
      <c r="AP80629" s="9"/>
      <c r="AQ80629" s="9"/>
    </row>
    <row r="80630" spans="41:43" x14ac:dyDescent="0.3">
      <c r="AO80630" s="9"/>
      <c r="AP80630" s="9"/>
      <c r="AQ80630" s="9"/>
    </row>
    <row r="80631" spans="41:43" x14ac:dyDescent="0.3">
      <c r="AO80631" s="9"/>
      <c r="AP80631" s="9"/>
      <c r="AQ80631" s="9"/>
    </row>
    <row r="80632" spans="41:43" x14ac:dyDescent="0.3">
      <c r="AO80632" s="9"/>
      <c r="AP80632" s="9"/>
      <c r="AQ80632" s="9"/>
    </row>
    <row r="80633" spans="41:43" x14ac:dyDescent="0.3">
      <c r="AO80633" s="9"/>
      <c r="AP80633" s="9"/>
      <c r="AQ80633" s="9"/>
    </row>
    <row r="80634" spans="41:43" x14ac:dyDescent="0.3">
      <c r="AO80634" s="9"/>
      <c r="AP80634" s="9"/>
      <c r="AQ80634" s="9"/>
    </row>
    <row r="80635" spans="41:43" x14ac:dyDescent="0.3">
      <c r="AO80635" s="9"/>
      <c r="AP80635" s="9"/>
      <c r="AQ80635" s="9"/>
    </row>
    <row r="80636" spans="41:43" x14ac:dyDescent="0.3">
      <c r="AO80636" s="9"/>
      <c r="AP80636" s="9"/>
      <c r="AQ80636" s="9"/>
    </row>
    <row r="80637" spans="41:43" x14ac:dyDescent="0.3">
      <c r="AO80637" s="9"/>
      <c r="AP80637" s="9"/>
      <c r="AQ80637" s="9"/>
    </row>
    <row r="80638" spans="41:43" x14ac:dyDescent="0.3">
      <c r="AO80638" s="9"/>
      <c r="AP80638" s="9"/>
      <c r="AQ80638" s="9"/>
    </row>
    <row r="80639" spans="41:43" x14ac:dyDescent="0.3">
      <c r="AO80639" s="9"/>
      <c r="AP80639" s="9"/>
      <c r="AQ80639" s="9"/>
    </row>
    <row r="80640" spans="41:43" x14ac:dyDescent="0.3">
      <c r="AO80640" s="9"/>
      <c r="AP80640" s="9"/>
      <c r="AQ80640" s="9"/>
    </row>
    <row r="80641" spans="41:43" x14ac:dyDescent="0.3">
      <c r="AO80641" s="9"/>
      <c r="AP80641" s="9"/>
      <c r="AQ80641" s="9"/>
    </row>
    <row r="80642" spans="41:43" x14ac:dyDescent="0.3">
      <c r="AO80642" s="9"/>
      <c r="AP80642" s="9"/>
      <c r="AQ80642" s="9"/>
    </row>
    <row r="80643" spans="41:43" x14ac:dyDescent="0.3">
      <c r="AO80643" s="9"/>
      <c r="AP80643" s="9"/>
      <c r="AQ80643" s="9"/>
    </row>
    <row r="80644" spans="41:43" x14ac:dyDescent="0.3">
      <c r="AO80644" s="9"/>
      <c r="AP80644" s="9"/>
      <c r="AQ80644" s="9"/>
    </row>
    <row r="80645" spans="41:43" x14ac:dyDescent="0.3">
      <c r="AO80645" s="9"/>
      <c r="AP80645" s="9"/>
      <c r="AQ80645" s="9"/>
    </row>
    <row r="80646" spans="41:43" x14ac:dyDescent="0.3">
      <c r="AO80646" s="9"/>
      <c r="AP80646" s="9"/>
      <c r="AQ80646" s="9"/>
    </row>
    <row r="80647" spans="41:43" x14ac:dyDescent="0.3">
      <c r="AO80647" s="9"/>
      <c r="AP80647" s="9"/>
      <c r="AQ80647" s="9"/>
    </row>
    <row r="80648" spans="41:43" x14ac:dyDescent="0.3">
      <c r="AO80648" s="9"/>
      <c r="AP80648" s="9"/>
      <c r="AQ80648" s="9"/>
    </row>
    <row r="80649" spans="41:43" x14ac:dyDescent="0.3">
      <c r="AO80649" s="9"/>
      <c r="AP80649" s="9"/>
      <c r="AQ80649" s="9"/>
    </row>
    <row r="80650" spans="41:43" x14ac:dyDescent="0.3">
      <c r="AO80650" s="9"/>
      <c r="AP80650" s="9"/>
      <c r="AQ80650" s="9"/>
    </row>
    <row r="80651" spans="41:43" x14ac:dyDescent="0.3">
      <c r="AO80651" s="9"/>
      <c r="AP80651" s="9"/>
      <c r="AQ80651" s="9"/>
    </row>
    <row r="80652" spans="41:43" x14ac:dyDescent="0.3">
      <c r="AO80652" s="9"/>
      <c r="AP80652" s="9"/>
      <c r="AQ80652" s="9"/>
    </row>
    <row r="80653" spans="41:43" x14ac:dyDescent="0.3">
      <c r="AO80653" s="9"/>
      <c r="AP80653" s="9"/>
      <c r="AQ80653" s="9"/>
    </row>
    <row r="80654" spans="41:43" x14ac:dyDescent="0.3">
      <c r="AO80654" s="9"/>
      <c r="AP80654" s="9"/>
      <c r="AQ80654" s="9"/>
    </row>
    <row r="80655" spans="41:43" x14ac:dyDescent="0.3">
      <c r="AO80655" s="9"/>
      <c r="AP80655" s="9"/>
      <c r="AQ80655" s="9"/>
    </row>
    <row r="80656" spans="41:43" x14ac:dyDescent="0.3">
      <c r="AO80656" s="9"/>
      <c r="AP80656" s="9"/>
      <c r="AQ80656" s="9"/>
    </row>
    <row r="80657" spans="41:43" x14ac:dyDescent="0.3">
      <c r="AO80657" s="9"/>
      <c r="AP80657" s="9"/>
      <c r="AQ80657" s="9"/>
    </row>
    <row r="80658" spans="41:43" x14ac:dyDescent="0.3">
      <c r="AO80658" s="9"/>
      <c r="AP80658" s="9"/>
      <c r="AQ80658" s="9"/>
    </row>
    <row r="80659" spans="41:43" x14ac:dyDescent="0.3">
      <c r="AO80659" s="9"/>
      <c r="AP80659" s="9"/>
      <c r="AQ80659" s="9"/>
    </row>
    <row r="80660" spans="41:43" x14ac:dyDescent="0.3">
      <c r="AO80660" s="9"/>
      <c r="AP80660" s="9"/>
      <c r="AQ80660" s="9"/>
    </row>
    <row r="80661" spans="41:43" x14ac:dyDescent="0.3">
      <c r="AO80661" s="9"/>
      <c r="AP80661" s="9"/>
      <c r="AQ80661" s="9"/>
    </row>
    <row r="80662" spans="41:43" x14ac:dyDescent="0.3">
      <c r="AO80662" s="9"/>
      <c r="AP80662" s="9"/>
      <c r="AQ80662" s="9"/>
    </row>
    <row r="80663" spans="41:43" x14ac:dyDescent="0.3">
      <c r="AO80663" s="9"/>
      <c r="AP80663" s="9"/>
      <c r="AQ80663" s="9"/>
    </row>
    <row r="80664" spans="41:43" x14ac:dyDescent="0.3">
      <c r="AO80664" s="9"/>
      <c r="AP80664" s="9"/>
      <c r="AQ80664" s="9"/>
    </row>
    <row r="80665" spans="41:43" x14ac:dyDescent="0.3">
      <c r="AO80665" s="9"/>
      <c r="AP80665" s="9"/>
      <c r="AQ80665" s="9"/>
    </row>
    <row r="80666" spans="41:43" x14ac:dyDescent="0.3">
      <c r="AO80666" s="9"/>
      <c r="AP80666" s="9"/>
      <c r="AQ80666" s="9"/>
    </row>
    <row r="80667" spans="41:43" x14ac:dyDescent="0.3">
      <c r="AO80667" s="9"/>
      <c r="AP80667" s="9"/>
      <c r="AQ80667" s="9"/>
    </row>
    <row r="80668" spans="41:43" x14ac:dyDescent="0.3">
      <c r="AO80668" s="9"/>
      <c r="AP80668" s="9"/>
      <c r="AQ80668" s="9"/>
    </row>
    <row r="80669" spans="41:43" x14ac:dyDescent="0.3">
      <c r="AO80669" s="9"/>
      <c r="AP80669" s="9"/>
      <c r="AQ80669" s="9"/>
    </row>
    <row r="80670" spans="41:43" x14ac:dyDescent="0.3">
      <c r="AO80670" s="9"/>
      <c r="AP80670" s="9"/>
      <c r="AQ80670" s="9"/>
    </row>
    <row r="80671" spans="41:43" x14ac:dyDescent="0.3">
      <c r="AO80671" s="9"/>
      <c r="AP80671" s="9"/>
      <c r="AQ80671" s="9"/>
    </row>
    <row r="80672" spans="41:43" x14ac:dyDescent="0.3">
      <c r="AO80672" s="9"/>
      <c r="AP80672" s="9"/>
      <c r="AQ80672" s="9"/>
    </row>
    <row r="80673" spans="41:43" x14ac:dyDescent="0.3">
      <c r="AO80673" s="9"/>
      <c r="AP80673" s="9"/>
      <c r="AQ80673" s="9"/>
    </row>
    <row r="80674" spans="41:43" x14ac:dyDescent="0.3">
      <c r="AO80674" s="9"/>
      <c r="AP80674" s="9"/>
      <c r="AQ80674" s="9"/>
    </row>
    <row r="80675" spans="41:43" x14ac:dyDescent="0.3">
      <c r="AO80675" s="9"/>
      <c r="AP80675" s="9"/>
      <c r="AQ80675" s="9"/>
    </row>
    <row r="80676" spans="41:43" x14ac:dyDescent="0.3">
      <c r="AO80676" s="9"/>
      <c r="AP80676" s="9"/>
      <c r="AQ80676" s="9"/>
    </row>
    <row r="80677" spans="41:43" x14ac:dyDescent="0.3">
      <c r="AO80677" s="9"/>
      <c r="AP80677" s="9"/>
      <c r="AQ80677" s="9"/>
    </row>
    <row r="80678" spans="41:43" x14ac:dyDescent="0.3">
      <c r="AO80678" s="9"/>
      <c r="AP80678" s="9"/>
      <c r="AQ80678" s="9"/>
    </row>
    <row r="80679" spans="41:43" x14ac:dyDescent="0.3">
      <c r="AO80679" s="9"/>
      <c r="AP80679" s="9"/>
      <c r="AQ80679" s="9"/>
    </row>
    <row r="80680" spans="41:43" x14ac:dyDescent="0.3">
      <c r="AO80680" s="9"/>
      <c r="AP80680" s="9"/>
      <c r="AQ80680" s="9"/>
    </row>
    <row r="80681" spans="41:43" x14ac:dyDescent="0.3">
      <c r="AO80681" s="9"/>
      <c r="AP80681" s="9"/>
      <c r="AQ80681" s="9"/>
    </row>
    <row r="80682" spans="41:43" x14ac:dyDescent="0.3">
      <c r="AO80682" s="9"/>
      <c r="AP80682" s="9"/>
      <c r="AQ80682" s="9"/>
    </row>
    <row r="80683" spans="41:43" x14ac:dyDescent="0.3">
      <c r="AO80683" s="9"/>
      <c r="AP80683" s="9"/>
      <c r="AQ80683" s="9"/>
    </row>
    <row r="80684" spans="41:43" x14ac:dyDescent="0.3">
      <c r="AO80684" s="9"/>
      <c r="AP80684" s="9"/>
      <c r="AQ80684" s="9"/>
    </row>
    <row r="80685" spans="41:43" x14ac:dyDescent="0.3">
      <c r="AO80685" s="9"/>
      <c r="AP80685" s="9"/>
      <c r="AQ80685" s="9"/>
    </row>
    <row r="80686" spans="41:43" x14ac:dyDescent="0.3">
      <c r="AO80686" s="9"/>
      <c r="AP80686" s="9"/>
      <c r="AQ80686" s="9"/>
    </row>
    <row r="80687" spans="41:43" x14ac:dyDescent="0.3">
      <c r="AO80687" s="9"/>
      <c r="AP80687" s="9"/>
      <c r="AQ80687" s="9"/>
    </row>
    <row r="80688" spans="41:43" x14ac:dyDescent="0.3">
      <c r="AO80688" s="9"/>
      <c r="AP80688" s="9"/>
      <c r="AQ80688" s="9"/>
    </row>
    <row r="80689" spans="41:43" x14ac:dyDescent="0.3">
      <c r="AO80689" s="9"/>
      <c r="AP80689" s="9"/>
      <c r="AQ80689" s="9"/>
    </row>
    <row r="80690" spans="41:43" x14ac:dyDescent="0.3">
      <c r="AO80690" s="9"/>
      <c r="AP80690" s="9"/>
      <c r="AQ80690" s="9"/>
    </row>
    <row r="80691" spans="41:43" x14ac:dyDescent="0.3">
      <c r="AO80691" s="9"/>
      <c r="AP80691" s="9"/>
      <c r="AQ80691" s="9"/>
    </row>
    <row r="80692" spans="41:43" x14ac:dyDescent="0.3">
      <c r="AO80692" s="9"/>
      <c r="AP80692" s="9"/>
      <c r="AQ80692" s="9"/>
    </row>
    <row r="80693" spans="41:43" x14ac:dyDescent="0.3">
      <c r="AO80693" s="9"/>
      <c r="AP80693" s="9"/>
      <c r="AQ80693" s="9"/>
    </row>
    <row r="80694" spans="41:43" x14ac:dyDescent="0.3">
      <c r="AO80694" s="9"/>
      <c r="AP80694" s="9"/>
      <c r="AQ80694" s="9"/>
    </row>
    <row r="80695" spans="41:43" x14ac:dyDescent="0.3">
      <c r="AO80695" s="9"/>
      <c r="AP80695" s="9"/>
      <c r="AQ80695" s="9"/>
    </row>
    <row r="80696" spans="41:43" x14ac:dyDescent="0.3">
      <c r="AO80696" s="9"/>
      <c r="AP80696" s="9"/>
      <c r="AQ80696" s="9"/>
    </row>
    <row r="80697" spans="41:43" x14ac:dyDescent="0.3">
      <c r="AO80697" s="9"/>
      <c r="AP80697" s="9"/>
      <c r="AQ80697" s="9"/>
    </row>
    <row r="80698" spans="41:43" x14ac:dyDescent="0.3">
      <c r="AO80698" s="9"/>
      <c r="AP80698" s="9"/>
      <c r="AQ80698" s="9"/>
    </row>
    <row r="80699" spans="41:43" x14ac:dyDescent="0.3">
      <c r="AO80699" s="9"/>
      <c r="AP80699" s="9"/>
      <c r="AQ80699" s="9"/>
    </row>
    <row r="80700" spans="41:43" x14ac:dyDescent="0.3">
      <c r="AO80700" s="9"/>
      <c r="AP80700" s="9"/>
      <c r="AQ80700" s="9"/>
    </row>
    <row r="80701" spans="41:43" x14ac:dyDescent="0.3">
      <c r="AO80701" s="9"/>
      <c r="AP80701" s="9"/>
      <c r="AQ80701" s="9"/>
    </row>
    <row r="80702" spans="41:43" x14ac:dyDescent="0.3">
      <c r="AO80702" s="9"/>
      <c r="AP80702" s="9"/>
      <c r="AQ80702" s="9"/>
    </row>
    <row r="80703" spans="41:43" x14ac:dyDescent="0.3">
      <c r="AO80703" s="9"/>
      <c r="AP80703" s="9"/>
      <c r="AQ80703" s="9"/>
    </row>
    <row r="80704" spans="41:43" x14ac:dyDescent="0.3">
      <c r="AO80704" s="9"/>
      <c r="AP80704" s="9"/>
      <c r="AQ80704" s="9"/>
    </row>
    <row r="80705" spans="41:43" x14ac:dyDescent="0.3">
      <c r="AO80705" s="9"/>
      <c r="AP80705" s="9"/>
      <c r="AQ80705" s="9"/>
    </row>
    <row r="80706" spans="41:43" x14ac:dyDescent="0.3">
      <c r="AO80706" s="9"/>
      <c r="AP80706" s="9"/>
      <c r="AQ80706" s="9"/>
    </row>
    <row r="80707" spans="41:43" x14ac:dyDescent="0.3">
      <c r="AO80707" s="9"/>
      <c r="AP80707" s="9"/>
      <c r="AQ80707" s="9"/>
    </row>
    <row r="80708" spans="41:43" x14ac:dyDescent="0.3">
      <c r="AO80708" s="9"/>
      <c r="AP80708" s="9"/>
      <c r="AQ80708" s="9"/>
    </row>
    <row r="80709" spans="41:43" x14ac:dyDescent="0.3">
      <c r="AO80709" s="9"/>
      <c r="AP80709" s="9"/>
      <c r="AQ80709" s="9"/>
    </row>
    <row r="80710" spans="41:43" x14ac:dyDescent="0.3">
      <c r="AO80710" s="9"/>
      <c r="AP80710" s="9"/>
      <c r="AQ80710" s="9"/>
    </row>
    <row r="80711" spans="41:43" x14ac:dyDescent="0.3">
      <c r="AO80711" s="9"/>
      <c r="AP80711" s="9"/>
      <c r="AQ80711" s="9"/>
    </row>
    <row r="80712" spans="41:43" x14ac:dyDescent="0.3">
      <c r="AO80712" s="9"/>
      <c r="AP80712" s="9"/>
      <c r="AQ80712" s="9"/>
    </row>
    <row r="80713" spans="41:43" x14ac:dyDescent="0.3">
      <c r="AO80713" s="9"/>
      <c r="AP80713" s="9"/>
      <c r="AQ80713" s="9"/>
    </row>
    <row r="80714" spans="41:43" x14ac:dyDescent="0.3">
      <c r="AO80714" s="9"/>
      <c r="AP80714" s="9"/>
      <c r="AQ80714" s="9"/>
    </row>
    <row r="80715" spans="41:43" x14ac:dyDescent="0.3">
      <c r="AO80715" s="9"/>
      <c r="AP80715" s="9"/>
      <c r="AQ80715" s="9"/>
    </row>
    <row r="80716" spans="41:43" x14ac:dyDescent="0.3">
      <c r="AO80716" s="9"/>
      <c r="AP80716" s="9"/>
      <c r="AQ80716" s="9"/>
    </row>
    <row r="80717" spans="41:43" x14ac:dyDescent="0.3">
      <c r="AO80717" s="9"/>
      <c r="AP80717" s="9"/>
      <c r="AQ80717" s="9"/>
    </row>
    <row r="80718" spans="41:43" x14ac:dyDescent="0.3">
      <c r="AO80718" s="9"/>
      <c r="AP80718" s="9"/>
      <c r="AQ80718" s="9"/>
    </row>
    <row r="80719" spans="41:43" x14ac:dyDescent="0.3">
      <c r="AO80719" s="9"/>
      <c r="AP80719" s="9"/>
      <c r="AQ80719" s="9"/>
    </row>
    <row r="80720" spans="41:43" x14ac:dyDescent="0.3">
      <c r="AO80720" s="9"/>
      <c r="AP80720" s="9"/>
      <c r="AQ80720" s="9"/>
    </row>
    <row r="80721" spans="41:43" x14ac:dyDescent="0.3">
      <c r="AO80721" s="9"/>
      <c r="AP80721" s="9"/>
      <c r="AQ80721" s="9"/>
    </row>
    <row r="80722" spans="41:43" x14ac:dyDescent="0.3">
      <c r="AO80722" s="9"/>
      <c r="AP80722" s="9"/>
      <c r="AQ80722" s="9"/>
    </row>
    <row r="80723" spans="41:43" x14ac:dyDescent="0.3">
      <c r="AO80723" s="9"/>
      <c r="AP80723" s="9"/>
      <c r="AQ80723" s="9"/>
    </row>
    <row r="80724" spans="41:43" x14ac:dyDescent="0.3">
      <c r="AO80724" s="9"/>
      <c r="AP80724" s="9"/>
      <c r="AQ80724" s="9"/>
    </row>
    <row r="80725" spans="41:43" x14ac:dyDescent="0.3">
      <c r="AO80725" s="9"/>
      <c r="AP80725" s="9"/>
      <c r="AQ80725" s="9"/>
    </row>
    <row r="80726" spans="41:43" x14ac:dyDescent="0.3">
      <c r="AO80726" s="9"/>
      <c r="AP80726" s="9"/>
      <c r="AQ80726" s="9"/>
    </row>
    <row r="80727" spans="41:43" x14ac:dyDescent="0.3">
      <c r="AO80727" s="9"/>
      <c r="AP80727" s="9"/>
      <c r="AQ80727" s="9"/>
    </row>
    <row r="80728" spans="41:43" x14ac:dyDescent="0.3">
      <c r="AO80728" s="9"/>
      <c r="AP80728" s="9"/>
      <c r="AQ80728" s="9"/>
    </row>
    <row r="80729" spans="41:43" x14ac:dyDescent="0.3">
      <c r="AO80729" s="9"/>
      <c r="AP80729" s="9"/>
      <c r="AQ80729" s="9"/>
    </row>
    <row r="80730" spans="41:43" x14ac:dyDescent="0.3">
      <c r="AO80730" s="9"/>
      <c r="AP80730" s="9"/>
      <c r="AQ80730" s="9"/>
    </row>
    <row r="80731" spans="41:43" x14ac:dyDescent="0.3">
      <c r="AO80731" s="9"/>
      <c r="AP80731" s="9"/>
      <c r="AQ80731" s="9"/>
    </row>
    <row r="80732" spans="41:43" x14ac:dyDescent="0.3">
      <c r="AO80732" s="9"/>
      <c r="AP80732" s="9"/>
      <c r="AQ80732" s="9"/>
    </row>
    <row r="80733" spans="41:43" x14ac:dyDescent="0.3">
      <c r="AO80733" s="9"/>
      <c r="AP80733" s="9"/>
      <c r="AQ80733" s="9"/>
    </row>
    <row r="80734" spans="41:43" x14ac:dyDescent="0.3">
      <c r="AO80734" s="9"/>
      <c r="AP80734" s="9"/>
      <c r="AQ80734" s="9"/>
    </row>
    <row r="80735" spans="41:43" x14ac:dyDescent="0.3">
      <c r="AO80735" s="9"/>
      <c r="AP80735" s="9"/>
      <c r="AQ80735" s="9"/>
    </row>
    <row r="80736" spans="41:43" x14ac:dyDescent="0.3">
      <c r="AO80736" s="9"/>
      <c r="AP80736" s="9"/>
      <c r="AQ80736" s="9"/>
    </row>
    <row r="80737" spans="41:43" x14ac:dyDescent="0.3">
      <c r="AO80737" s="9"/>
      <c r="AP80737" s="9"/>
      <c r="AQ80737" s="9"/>
    </row>
    <row r="80738" spans="41:43" x14ac:dyDescent="0.3">
      <c r="AO80738" s="9"/>
      <c r="AP80738" s="9"/>
      <c r="AQ80738" s="9"/>
    </row>
    <row r="80739" spans="41:43" x14ac:dyDescent="0.3">
      <c r="AO80739" s="9"/>
      <c r="AP80739" s="9"/>
      <c r="AQ80739" s="9"/>
    </row>
    <row r="80740" spans="41:43" x14ac:dyDescent="0.3">
      <c r="AO80740" s="9"/>
      <c r="AP80740" s="9"/>
      <c r="AQ80740" s="9"/>
    </row>
    <row r="80741" spans="41:43" x14ac:dyDescent="0.3">
      <c r="AO80741" s="9"/>
      <c r="AP80741" s="9"/>
      <c r="AQ80741" s="9"/>
    </row>
    <row r="80742" spans="41:43" x14ac:dyDescent="0.3">
      <c r="AO80742" s="9"/>
      <c r="AP80742" s="9"/>
      <c r="AQ80742" s="9"/>
    </row>
    <row r="80743" spans="41:43" x14ac:dyDescent="0.3">
      <c r="AO80743" s="9"/>
      <c r="AP80743" s="9"/>
      <c r="AQ80743" s="9"/>
    </row>
    <row r="80744" spans="41:43" x14ac:dyDescent="0.3">
      <c r="AO80744" s="9"/>
      <c r="AP80744" s="9"/>
      <c r="AQ80744" s="9"/>
    </row>
    <row r="80745" spans="41:43" x14ac:dyDescent="0.3">
      <c r="AO80745" s="9"/>
      <c r="AP80745" s="9"/>
      <c r="AQ80745" s="9"/>
    </row>
    <row r="80746" spans="41:43" x14ac:dyDescent="0.3">
      <c r="AO80746" s="9"/>
      <c r="AP80746" s="9"/>
      <c r="AQ80746" s="9"/>
    </row>
    <row r="80747" spans="41:43" x14ac:dyDescent="0.3">
      <c r="AO80747" s="9"/>
      <c r="AP80747" s="9"/>
      <c r="AQ80747" s="9"/>
    </row>
    <row r="80748" spans="41:43" x14ac:dyDescent="0.3">
      <c r="AO80748" s="9"/>
      <c r="AP80748" s="9"/>
      <c r="AQ80748" s="9"/>
    </row>
    <row r="80749" spans="41:43" x14ac:dyDescent="0.3">
      <c r="AO80749" s="9"/>
      <c r="AP80749" s="9"/>
      <c r="AQ80749" s="9"/>
    </row>
    <row r="80750" spans="41:43" x14ac:dyDescent="0.3">
      <c r="AO80750" s="9"/>
      <c r="AP80750" s="9"/>
      <c r="AQ80750" s="9"/>
    </row>
    <row r="80751" spans="41:43" x14ac:dyDescent="0.3">
      <c r="AO80751" s="9"/>
      <c r="AP80751" s="9"/>
      <c r="AQ80751" s="9"/>
    </row>
    <row r="80752" spans="41:43" x14ac:dyDescent="0.3">
      <c r="AO80752" s="9"/>
      <c r="AP80752" s="9"/>
      <c r="AQ80752" s="9"/>
    </row>
    <row r="80753" spans="41:43" x14ac:dyDescent="0.3">
      <c r="AO80753" s="9"/>
      <c r="AP80753" s="9"/>
      <c r="AQ80753" s="9"/>
    </row>
    <row r="80754" spans="41:43" x14ac:dyDescent="0.3">
      <c r="AO80754" s="9"/>
      <c r="AP80754" s="9"/>
      <c r="AQ80754" s="9"/>
    </row>
    <row r="80755" spans="41:43" x14ac:dyDescent="0.3">
      <c r="AO80755" s="9"/>
      <c r="AP80755" s="9"/>
      <c r="AQ80755" s="9"/>
    </row>
    <row r="80756" spans="41:43" x14ac:dyDescent="0.3">
      <c r="AO80756" s="9"/>
      <c r="AP80756" s="9"/>
      <c r="AQ80756" s="9"/>
    </row>
    <row r="80757" spans="41:43" x14ac:dyDescent="0.3">
      <c r="AO80757" s="9"/>
      <c r="AP80757" s="9"/>
      <c r="AQ80757" s="9"/>
    </row>
    <row r="80758" spans="41:43" x14ac:dyDescent="0.3">
      <c r="AO80758" s="9"/>
      <c r="AP80758" s="9"/>
      <c r="AQ80758" s="9"/>
    </row>
    <row r="80759" spans="41:43" x14ac:dyDescent="0.3">
      <c r="AO80759" s="9"/>
      <c r="AP80759" s="9"/>
      <c r="AQ80759" s="9"/>
    </row>
    <row r="80760" spans="41:43" x14ac:dyDescent="0.3">
      <c r="AO80760" s="9"/>
      <c r="AP80760" s="9"/>
      <c r="AQ80760" s="9"/>
    </row>
    <row r="80761" spans="41:43" x14ac:dyDescent="0.3">
      <c r="AO80761" s="9"/>
      <c r="AP80761" s="9"/>
      <c r="AQ80761" s="9"/>
    </row>
    <row r="80762" spans="41:43" x14ac:dyDescent="0.3">
      <c r="AO80762" s="9"/>
      <c r="AP80762" s="9"/>
      <c r="AQ80762" s="9"/>
    </row>
    <row r="80763" spans="41:43" x14ac:dyDescent="0.3">
      <c r="AO80763" s="9"/>
      <c r="AP80763" s="9"/>
      <c r="AQ80763" s="9"/>
    </row>
    <row r="80764" spans="41:43" x14ac:dyDescent="0.3">
      <c r="AO80764" s="9"/>
      <c r="AP80764" s="9"/>
      <c r="AQ80764" s="9"/>
    </row>
    <row r="80765" spans="41:43" x14ac:dyDescent="0.3">
      <c r="AO80765" s="9"/>
      <c r="AP80765" s="9"/>
      <c r="AQ80765" s="9"/>
    </row>
    <row r="80766" spans="41:43" x14ac:dyDescent="0.3">
      <c r="AO80766" s="9"/>
      <c r="AP80766" s="9"/>
      <c r="AQ80766" s="9"/>
    </row>
    <row r="80767" spans="41:43" x14ac:dyDescent="0.3">
      <c r="AO80767" s="9"/>
      <c r="AP80767" s="9"/>
      <c r="AQ80767" s="9"/>
    </row>
    <row r="80768" spans="41:43" x14ac:dyDescent="0.3">
      <c r="AO80768" s="9"/>
      <c r="AP80768" s="9"/>
      <c r="AQ80768" s="9"/>
    </row>
    <row r="80769" spans="41:43" x14ac:dyDescent="0.3">
      <c r="AO80769" s="9"/>
      <c r="AP80769" s="9"/>
      <c r="AQ80769" s="9"/>
    </row>
    <row r="80770" spans="41:43" x14ac:dyDescent="0.3">
      <c r="AO80770" s="9"/>
      <c r="AP80770" s="9"/>
      <c r="AQ80770" s="9"/>
    </row>
    <row r="80771" spans="41:43" x14ac:dyDescent="0.3">
      <c r="AO80771" s="9"/>
      <c r="AP80771" s="9"/>
      <c r="AQ80771" s="9"/>
    </row>
    <row r="80772" spans="41:43" x14ac:dyDescent="0.3">
      <c r="AO80772" s="9"/>
      <c r="AP80772" s="9"/>
      <c r="AQ80772" s="9"/>
    </row>
    <row r="80773" spans="41:43" x14ac:dyDescent="0.3">
      <c r="AO80773" s="9"/>
      <c r="AP80773" s="9"/>
      <c r="AQ80773" s="9"/>
    </row>
    <row r="80774" spans="41:43" x14ac:dyDescent="0.3">
      <c r="AO80774" s="9"/>
      <c r="AP80774" s="9"/>
      <c r="AQ80774" s="9"/>
    </row>
    <row r="80775" spans="41:43" x14ac:dyDescent="0.3">
      <c r="AO80775" s="9"/>
      <c r="AP80775" s="9"/>
      <c r="AQ80775" s="9"/>
    </row>
    <row r="80776" spans="41:43" x14ac:dyDescent="0.3">
      <c r="AO80776" s="9"/>
      <c r="AP80776" s="9"/>
      <c r="AQ80776" s="9"/>
    </row>
    <row r="80777" spans="41:43" x14ac:dyDescent="0.3">
      <c r="AO80777" s="9"/>
      <c r="AP80777" s="9"/>
      <c r="AQ80777" s="9"/>
    </row>
    <row r="80778" spans="41:43" x14ac:dyDescent="0.3">
      <c r="AO80778" s="9"/>
      <c r="AP80778" s="9"/>
      <c r="AQ80778" s="9"/>
    </row>
    <row r="80779" spans="41:43" x14ac:dyDescent="0.3">
      <c r="AO80779" s="9"/>
      <c r="AP80779" s="9"/>
      <c r="AQ80779" s="9"/>
    </row>
    <row r="80780" spans="41:43" x14ac:dyDescent="0.3">
      <c r="AO80780" s="9"/>
      <c r="AP80780" s="9"/>
      <c r="AQ80780" s="9"/>
    </row>
    <row r="80781" spans="41:43" x14ac:dyDescent="0.3">
      <c r="AO80781" s="9"/>
      <c r="AP80781" s="9"/>
      <c r="AQ80781" s="9"/>
    </row>
    <row r="80782" spans="41:43" x14ac:dyDescent="0.3">
      <c r="AO80782" s="9"/>
      <c r="AP80782" s="9"/>
      <c r="AQ80782" s="9"/>
    </row>
    <row r="80783" spans="41:43" x14ac:dyDescent="0.3">
      <c r="AO80783" s="9"/>
      <c r="AP80783" s="9"/>
      <c r="AQ80783" s="9"/>
    </row>
    <row r="80784" spans="41:43" x14ac:dyDescent="0.3">
      <c r="AO80784" s="9"/>
      <c r="AP80784" s="9"/>
      <c r="AQ80784" s="9"/>
    </row>
    <row r="80785" spans="41:43" x14ac:dyDescent="0.3">
      <c r="AO80785" s="9"/>
      <c r="AP80785" s="9"/>
      <c r="AQ80785" s="9"/>
    </row>
    <row r="80786" spans="41:43" x14ac:dyDescent="0.3">
      <c r="AO80786" s="9"/>
      <c r="AP80786" s="9"/>
      <c r="AQ80786" s="9"/>
    </row>
    <row r="80787" spans="41:43" x14ac:dyDescent="0.3">
      <c r="AO80787" s="9"/>
      <c r="AP80787" s="9"/>
      <c r="AQ80787" s="9"/>
    </row>
    <row r="80788" spans="41:43" x14ac:dyDescent="0.3">
      <c r="AO80788" s="9"/>
      <c r="AP80788" s="9"/>
      <c r="AQ80788" s="9"/>
    </row>
    <row r="80789" spans="41:43" x14ac:dyDescent="0.3">
      <c r="AO80789" s="9"/>
      <c r="AP80789" s="9"/>
      <c r="AQ80789" s="9"/>
    </row>
    <row r="80790" spans="41:43" x14ac:dyDescent="0.3">
      <c r="AO80790" s="9"/>
      <c r="AP80790" s="9"/>
      <c r="AQ80790" s="9"/>
    </row>
    <row r="80791" spans="41:43" x14ac:dyDescent="0.3">
      <c r="AO80791" s="9"/>
      <c r="AP80791" s="9"/>
      <c r="AQ80791" s="9"/>
    </row>
    <row r="80792" spans="41:43" x14ac:dyDescent="0.3">
      <c r="AO80792" s="9"/>
      <c r="AP80792" s="9"/>
      <c r="AQ80792" s="9"/>
    </row>
    <row r="80793" spans="41:43" x14ac:dyDescent="0.3">
      <c r="AO80793" s="9"/>
      <c r="AP80793" s="9"/>
      <c r="AQ80793" s="9"/>
    </row>
    <row r="80794" spans="41:43" x14ac:dyDescent="0.3">
      <c r="AO80794" s="9"/>
      <c r="AP80794" s="9"/>
      <c r="AQ80794" s="9"/>
    </row>
    <row r="80795" spans="41:43" x14ac:dyDescent="0.3">
      <c r="AO80795" s="9"/>
      <c r="AP80795" s="9"/>
      <c r="AQ80795" s="9"/>
    </row>
    <row r="80796" spans="41:43" x14ac:dyDescent="0.3">
      <c r="AO80796" s="9"/>
      <c r="AP80796" s="9"/>
      <c r="AQ80796" s="9"/>
    </row>
    <row r="80797" spans="41:43" x14ac:dyDescent="0.3">
      <c r="AO80797" s="9"/>
      <c r="AP80797" s="9"/>
      <c r="AQ80797" s="9"/>
    </row>
    <row r="80798" spans="41:43" x14ac:dyDescent="0.3">
      <c r="AO80798" s="9"/>
      <c r="AP80798" s="9"/>
      <c r="AQ80798" s="9"/>
    </row>
    <row r="80799" spans="41:43" x14ac:dyDescent="0.3">
      <c r="AO80799" s="9"/>
      <c r="AP80799" s="9"/>
      <c r="AQ80799" s="9"/>
    </row>
    <row r="80800" spans="41:43" x14ac:dyDescent="0.3">
      <c r="AO80800" s="9"/>
      <c r="AP80800" s="9"/>
      <c r="AQ80800" s="9"/>
    </row>
    <row r="80801" spans="41:43" x14ac:dyDescent="0.3">
      <c r="AO80801" s="9"/>
      <c r="AP80801" s="9"/>
      <c r="AQ80801" s="9"/>
    </row>
    <row r="80802" spans="41:43" x14ac:dyDescent="0.3">
      <c r="AO80802" s="9"/>
      <c r="AP80802" s="9"/>
      <c r="AQ80802" s="9"/>
    </row>
    <row r="80803" spans="41:43" x14ac:dyDescent="0.3">
      <c r="AO80803" s="9"/>
      <c r="AP80803" s="9"/>
      <c r="AQ80803" s="9"/>
    </row>
    <row r="80804" spans="41:43" x14ac:dyDescent="0.3">
      <c r="AO80804" s="9"/>
      <c r="AP80804" s="9"/>
      <c r="AQ80804" s="9"/>
    </row>
    <row r="80805" spans="41:43" x14ac:dyDescent="0.3">
      <c r="AO80805" s="9"/>
      <c r="AP80805" s="9"/>
      <c r="AQ80805" s="9"/>
    </row>
    <row r="80806" spans="41:43" x14ac:dyDescent="0.3">
      <c r="AO80806" s="9"/>
      <c r="AP80806" s="9"/>
      <c r="AQ80806" s="9"/>
    </row>
    <row r="80807" spans="41:43" x14ac:dyDescent="0.3">
      <c r="AO80807" s="9"/>
      <c r="AP80807" s="9"/>
      <c r="AQ80807" s="9"/>
    </row>
    <row r="80808" spans="41:43" x14ac:dyDescent="0.3">
      <c r="AO80808" s="9"/>
      <c r="AP80808" s="9"/>
      <c r="AQ80808" s="9"/>
    </row>
    <row r="80809" spans="41:43" x14ac:dyDescent="0.3">
      <c r="AO80809" s="9"/>
      <c r="AP80809" s="9"/>
      <c r="AQ80809" s="9"/>
    </row>
    <row r="80810" spans="41:43" x14ac:dyDescent="0.3">
      <c r="AO80810" s="9"/>
      <c r="AP80810" s="9"/>
      <c r="AQ80810" s="9"/>
    </row>
    <row r="80811" spans="41:43" x14ac:dyDescent="0.3">
      <c r="AO80811" s="9"/>
      <c r="AP80811" s="9"/>
      <c r="AQ80811" s="9"/>
    </row>
    <row r="80812" spans="41:43" x14ac:dyDescent="0.3">
      <c r="AO80812" s="9"/>
      <c r="AP80812" s="9"/>
      <c r="AQ80812" s="9"/>
    </row>
    <row r="80813" spans="41:43" x14ac:dyDescent="0.3">
      <c r="AO80813" s="9"/>
      <c r="AP80813" s="9"/>
      <c r="AQ80813" s="9"/>
    </row>
    <row r="80814" spans="41:43" x14ac:dyDescent="0.3">
      <c r="AO80814" s="9"/>
      <c r="AP80814" s="9"/>
      <c r="AQ80814" s="9"/>
    </row>
    <row r="80815" spans="41:43" x14ac:dyDescent="0.3">
      <c r="AO80815" s="9"/>
      <c r="AP80815" s="9"/>
      <c r="AQ80815" s="9"/>
    </row>
    <row r="80816" spans="41:43" x14ac:dyDescent="0.3">
      <c r="AO80816" s="9"/>
      <c r="AP80816" s="9"/>
      <c r="AQ80816" s="9"/>
    </row>
    <row r="80817" spans="41:43" x14ac:dyDescent="0.3">
      <c r="AO80817" s="9"/>
      <c r="AP80817" s="9"/>
      <c r="AQ80817" s="9"/>
    </row>
    <row r="80818" spans="41:43" x14ac:dyDescent="0.3">
      <c r="AO80818" s="9"/>
      <c r="AP80818" s="9"/>
      <c r="AQ80818" s="9"/>
    </row>
    <row r="80819" spans="41:43" x14ac:dyDescent="0.3">
      <c r="AO80819" s="9"/>
      <c r="AP80819" s="9"/>
      <c r="AQ80819" s="9"/>
    </row>
    <row r="80820" spans="41:43" x14ac:dyDescent="0.3">
      <c r="AO80820" s="9"/>
      <c r="AP80820" s="9"/>
      <c r="AQ80820" s="9"/>
    </row>
    <row r="80821" spans="41:43" x14ac:dyDescent="0.3">
      <c r="AO80821" s="9"/>
      <c r="AP80821" s="9"/>
      <c r="AQ80821" s="9"/>
    </row>
    <row r="80822" spans="41:43" x14ac:dyDescent="0.3">
      <c r="AO80822" s="9"/>
      <c r="AP80822" s="9"/>
      <c r="AQ80822" s="9"/>
    </row>
    <row r="80823" spans="41:43" x14ac:dyDescent="0.3">
      <c r="AO80823" s="9"/>
      <c r="AP80823" s="9"/>
      <c r="AQ80823" s="9"/>
    </row>
    <row r="80824" spans="41:43" x14ac:dyDescent="0.3">
      <c r="AO80824" s="9"/>
      <c r="AP80824" s="9"/>
      <c r="AQ80824" s="9"/>
    </row>
    <row r="80825" spans="41:43" x14ac:dyDescent="0.3">
      <c r="AO80825" s="9"/>
      <c r="AP80825" s="9"/>
      <c r="AQ80825" s="9"/>
    </row>
    <row r="80826" spans="41:43" x14ac:dyDescent="0.3">
      <c r="AO80826" s="9"/>
      <c r="AP80826" s="9"/>
      <c r="AQ80826" s="9"/>
    </row>
    <row r="80827" spans="41:43" x14ac:dyDescent="0.3">
      <c r="AO80827" s="9"/>
      <c r="AP80827" s="9"/>
      <c r="AQ80827" s="9"/>
    </row>
    <row r="80828" spans="41:43" x14ac:dyDescent="0.3">
      <c r="AO80828" s="9"/>
      <c r="AP80828" s="9"/>
      <c r="AQ80828" s="9"/>
    </row>
    <row r="80829" spans="41:43" x14ac:dyDescent="0.3">
      <c r="AO80829" s="9"/>
      <c r="AP80829" s="9"/>
      <c r="AQ80829" s="9"/>
    </row>
    <row r="80830" spans="41:43" x14ac:dyDescent="0.3">
      <c r="AO80830" s="9"/>
      <c r="AP80830" s="9"/>
      <c r="AQ80830" s="9"/>
    </row>
    <row r="80831" spans="41:43" x14ac:dyDescent="0.3">
      <c r="AO80831" s="9"/>
      <c r="AP80831" s="9"/>
      <c r="AQ80831" s="9"/>
    </row>
    <row r="80832" spans="41:43" x14ac:dyDescent="0.3">
      <c r="AO80832" s="9"/>
      <c r="AP80832" s="9"/>
      <c r="AQ80832" s="9"/>
    </row>
    <row r="80833" spans="41:43" x14ac:dyDescent="0.3">
      <c r="AO80833" s="9"/>
      <c r="AP80833" s="9"/>
      <c r="AQ80833" s="9"/>
    </row>
    <row r="80834" spans="41:43" x14ac:dyDescent="0.3">
      <c r="AO80834" s="9"/>
      <c r="AP80834" s="9"/>
      <c r="AQ80834" s="9"/>
    </row>
    <row r="80835" spans="41:43" x14ac:dyDescent="0.3">
      <c r="AO80835" s="9"/>
      <c r="AP80835" s="9"/>
      <c r="AQ80835" s="9"/>
    </row>
    <row r="80836" spans="41:43" x14ac:dyDescent="0.3">
      <c r="AO80836" s="9"/>
      <c r="AP80836" s="9"/>
      <c r="AQ80836" s="9"/>
    </row>
    <row r="80837" spans="41:43" x14ac:dyDescent="0.3">
      <c r="AO80837" s="9"/>
      <c r="AP80837" s="9"/>
      <c r="AQ80837" s="9"/>
    </row>
    <row r="80838" spans="41:43" x14ac:dyDescent="0.3">
      <c r="AO80838" s="9"/>
      <c r="AP80838" s="9"/>
      <c r="AQ80838" s="9"/>
    </row>
    <row r="80839" spans="41:43" x14ac:dyDescent="0.3">
      <c r="AO80839" s="9"/>
      <c r="AP80839" s="9"/>
      <c r="AQ80839" s="9"/>
    </row>
    <row r="80840" spans="41:43" x14ac:dyDescent="0.3">
      <c r="AO80840" s="9"/>
      <c r="AP80840" s="9"/>
      <c r="AQ80840" s="9"/>
    </row>
    <row r="80841" spans="41:43" x14ac:dyDescent="0.3">
      <c r="AO80841" s="9"/>
      <c r="AP80841" s="9"/>
      <c r="AQ80841" s="9"/>
    </row>
    <row r="80842" spans="41:43" x14ac:dyDescent="0.3">
      <c r="AO80842" s="9"/>
      <c r="AP80842" s="9"/>
      <c r="AQ80842" s="9"/>
    </row>
    <row r="80843" spans="41:43" x14ac:dyDescent="0.3">
      <c r="AO80843" s="9"/>
      <c r="AP80843" s="9"/>
      <c r="AQ80843" s="9"/>
    </row>
    <row r="80844" spans="41:43" x14ac:dyDescent="0.3">
      <c r="AO80844" s="9"/>
      <c r="AP80844" s="9"/>
      <c r="AQ80844" s="9"/>
    </row>
    <row r="80845" spans="41:43" x14ac:dyDescent="0.3">
      <c r="AO80845" s="9"/>
      <c r="AP80845" s="9"/>
      <c r="AQ80845" s="9"/>
    </row>
    <row r="80846" spans="41:43" x14ac:dyDescent="0.3">
      <c r="AO80846" s="9"/>
      <c r="AP80846" s="9"/>
      <c r="AQ80846" s="9"/>
    </row>
    <row r="80847" spans="41:43" x14ac:dyDescent="0.3">
      <c r="AO80847" s="9"/>
      <c r="AP80847" s="9"/>
      <c r="AQ80847" s="9"/>
    </row>
    <row r="80848" spans="41:43" x14ac:dyDescent="0.3">
      <c r="AO80848" s="9"/>
      <c r="AP80848" s="9"/>
      <c r="AQ80848" s="9"/>
    </row>
    <row r="80849" spans="41:43" x14ac:dyDescent="0.3">
      <c r="AO80849" s="9"/>
      <c r="AP80849" s="9"/>
      <c r="AQ80849" s="9"/>
    </row>
    <row r="80850" spans="41:43" x14ac:dyDescent="0.3">
      <c r="AO80850" s="9"/>
      <c r="AP80850" s="9"/>
      <c r="AQ80850" s="9"/>
    </row>
    <row r="80851" spans="41:43" x14ac:dyDescent="0.3">
      <c r="AO80851" s="9"/>
      <c r="AP80851" s="9"/>
      <c r="AQ80851" s="9"/>
    </row>
    <row r="80852" spans="41:43" x14ac:dyDescent="0.3">
      <c r="AO80852" s="9"/>
      <c r="AP80852" s="9"/>
      <c r="AQ80852" s="9"/>
    </row>
    <row r="80853" spans="41:43" x14ac:dyDescent="0.3">
      <c r="AO80853" s="9"/>
      <c r="AP80853" s="9"/>
      <c r="AQ80853" s="9"/>
    </row>
    <row r="80854" spans="41:43" x14ac:dyDescent="0.3">
      <c r="AO80854" s="9"/>
      <c r="AP80854" s="9"/>
      <c r="AQ80854" s="9"/>
    </row>
    <row r="80855" spans="41:43" x14ac:dyDescent="0.3">
      <c r="AO80855" s="9"/>
      <c r="AP80855" s="9"/>
      <c r="AQ80855" s="9"/>
    </row>
    <row r="80856" spans="41:43" x14ac:dyDescent="0.3">
      <c r="AO80856" s="9"/>
      <c r="AP80856" s="9"/>
      <c r="AQ80856" s="9"/>
    </row>
    <row r="80857" spans="41:43" x14ac:dyDescent="0.3">
      <c r="AO80857" s="9"/>
      <c r="AP80857" s="9"/>
      <c r="AQ80857" s="9"/>
    </row>
    <row r="80858" spans="41:43" x14ac:dyDescent="0.3">
      <c r="AO80858" s="9"/>
      <c r="AP80858" s="9"/>
      <c r="AQ80858" s="9"/>
    </row>
    <row r="80859" spans="41:43" x14ac:dyDescent="0.3">
      <c r="AO80859" s="9"/>
      <c r="AP80859" s="9"/>
      <c r="AQ80859" s="9"/>
    </row>
    <row r="80860" spans="41:43" x14ac:dyDescent="0.3">
      <c r="AO80860" s="9"/>
      <c r="AP80860" s="9"/>
      <c r="AQ80860" s="9"/>
    </row>
    <row r="80861" spans="41:43" x14ac:dyDescent="0.3">
      <c r="AO80861" s="9"/>
      <c r="AP80861" s="9"/>
      <c r="AQ80861" s="9"/>
    </row>
    <row r="80862" spans="41:43" x14ac:dyDescent="0.3">
      <c r="AO80862" s="9"/>
      <c r="AP80862" s="9"/>
      <c r="AQ80862" s="9"/>
    </row>
    <row r="80863" spans="41:43" x14ac:dyDescent="0.3">
      <c r="AO80863" s="9"/>
      <c r="AP80863" s="9"/>
      <c r="AQ80863" s="9"/>
    </row>
    <row r="80864" spans="41:43" x14ac:dyDescent="0.3">
      <c r="AO80864" s="9"/>
      <c r="AP80864" s="9"/>
      <c r="AQ80864" s="9"/>
    </row>
    <row r="80865" spans="41:43" x14ac:dyDescent="0.3">
      <c r="AO80865" s="9"/>
      <c r="AP80865" s="9"/>
      <c r="AQ80865" s="9"/>
    </row>
    <row r="80866" spans="41:43" x14ac:dyDescent="0.3">
      <c r="AO80866" s="9"/>
      <c r="AP80866" s="9"/>
      <c r="AQ80866" s="9"/>
    </row>
    <row r="80867" spans="41:43" x14ac:dyDescent="0.3">
      <c r="AO80867" s="9"/>
      <c r="AP80867" s="9"/>
      <c r="AQ80867" s="9"/>
    </row>
    <row r="80868" spans="41:43" x14ac:dyDescent="0.3">
      <c r="AO80868" s="9"/>
      <c r="AP80868" s="9"/>
      <c r="AQ80868" s="9"/>
    </row>
    <row r="80869" spans="41:43" x14ac:dyDescent="0.3">
      <c r="AO80869" s="9"/>
      <c r="AP80869" s="9"/>
      <c r="AQ80869" s="9"/>
    </row>
    <row r="80870" spans="41:43" x14ac:dyDescent="0.3">
      <c r="AO80870" s="9"/>
      <c r="AP80870" s="9"/>
      <c r="AQ80870" s="9"/>
    </row>
    <row r="80871" spans="41:43" x14ac:dyDescent="0.3">
      <c r="AO80871" s="9"/>
      <c r="AP80871" s="9"/>
      <c r="AQ80871" s="9"/>
    </row>
    <row r="80872" spans="41:43" x14ac:dyDescent="0.3">
      <c r="AO80872" s="9"/>
      <c r="AP80872" s="9"/>
      <c r="AQ80872" s="9"/>
    </row>
    <row r="80873" spans="41:43" x14ac:dyDescent="0.3">
      <c r="AO80873" s="9"/>
      <c r="AP80873" s="9"/>
      <c r="AQ80873" s="9"/>
    </row>
    <row r="80874" spans="41:43" x14ac:dyDescent="0.3">
      <c r="AO80874" s="9"/>
      <c r="AP80874" s="9"/>
      <c r="AQ80874" s="9"/>
    </row>
    <row r="80875" spans="41:43" x14ac:dyDescent="0.3">
      <c r="AO80875" s="9"/>
      <c r="AP80875" s="9"/>
      <c r="AQ80875" s="9"/>
    </row>
    <row r="80876" spans="41:43" x14ac:dyDescent="0.3">
      <c r="AO80876" s="9"/>
      <c r="AP80876" s="9"/>
      <c r="AQ80876" s="9"/>
    </row>
    <row r="80877" spans="41:43" x14ac:dyDescent="0.3">
      <c r="AO80877" s="9"/>
      <c r="AP80877" s="9"/>
      <c r="AQ80877" s="9"/>
    </row>
    <row r="80878" spans="41:43" x14ac:dyDescent="0.3">
      <c r="AO80878" s="9"/>
      <c r="AP80878" s="9"/>
      <c r="AQ80878" s="9"/>
    </row>
    <row r="80879" spans="41:43" x14ac:dyDescent="0.3">
      <c r="AO80879" s="9"/>
      <c r="AP80879" s="9"/>
      <c r="AQ80879" s="9"/>
    </row>
    <row r="80880" spans="41:43" x14ac:dyDescent="0.3">
      <c r="AO80880" s="9"/>
      <c r="AP80880" s="9"/>
      <c r="AQ80880" s="9"/>
    </row>
    <row r="80881" spans="41:43" x14ac:dyDescent="0.3">
      <c r="AO80881" s="9"/>
      <c r="AP80881" s="9"/>
      <c r="AQ80881" s="9"/>
    </row>
    <row r="80882" spans="41:43" x14ac:dyDescent="0.3">
      <c r="AO80882" s="9"/>
      <c r="AP80882" s="9"/>
      <c r="AQ80882" s="9"/>
    </row>
    <row r="80883" spans="41:43" x14ac:dyDescent="0.3">
      <c r="AO80883" s="9"/>
      <c r="AP80883" s="9"/>
      <c r="AQ80883" s="9"/>
    </row>
    <row r="80884" spans="41:43" x14ac:dyDescent="0.3">
      <c r="AO80884" s="9"/>
      <c r="AP80884" s="9"/>
      <c r="AQ80884" s="9"/>
    </row>
    <row r="80885" spans="41:43" x14ac:dyDescent="0.3">
      <c r="AO80885" s="9"/>
      <c r="AP80885" s="9"/>
      <c r="AQ80885" s="9"/>
    </row>
    <row r="80886" spans="41:43" x14ac:dyDescent="0.3">
      <c r="AO80886" s="9"/>
      <c r="AP80886" s="9"/>
      <c r="AQ80886" s="9"/>
    </row>
    <row r="80887" spans="41:43" x14ac:dyDescent="0.3">
      <c r="AO80887" s="9"/>
      <c r="AP80887" s="9"/>
      <c r="AQ80887" s="9"/>
    </row>
    <row r="80888" spans="41:43" x14ac:dyDescent="0.3">
      <c r="AO80888" s="9"/>
      <c r="AP80888" s="9"/>
      <c r="AQ80888" s="9"/>
    </row>
    <row r="80889" spans="41:43" x14ac:dyDescent="0.3">
      <c r="AO80889" s="9"/>
      <c r="AP80889" s="9"/>
      <c r="AQ80889" s="9"/>
    </row>
    <row r="80890" spans="41:43" x14ac:dyDescent="0.3">
      <c r="AO80890" s="9"/>
      <c r="AP80890" s="9"/>
      <c r="AQ80890" s="9"/>
    </row>
    <row r="80891" spans="41:43" x14ac:dyDescent="0.3">
      <c r="AO80891" s="9"/>
      <c r="AP80891" s="9"/>
      <c r="AQ80891" s="9"/>
    </row>
    <row r="80892" spans="41:43" x14ac:dyDescent="0.3">
      <c r="AO80892" s="9"/>
      <c r="AP80892" s="9"/>
      <c r="AQ80892" s="9"/>
    </row>
    <row r="80893" spans="41:43" x14ac:dyDescent="0.3">
      <c r="AO80893" s="9"/>
      <c r="AP80893" s="9"/>
      <c r="AQ80893" s="9"/>
    </row>
    <row r="80894" spans="41:43" x14ac:dyDescent="0.3">
      <c r="AO80894" s="9"/>
      <c r="AP80894" s="9"/>
      <c r="AQ80894" s="9"/>
    </row>
    <row r="80895" spans="41:43" x14ac:dyDescent="0.3">
      <c r="AO80895" s="9"/>
      <c r="AP80895" s="9"/>
      <c r="AQ80895" s="9"/>
    </row>
    <row r="80896" spans="41:43" x14ac:dyDescent="0.3">
      <c r="AO80896" s="9"/>
      <c r="AP80896" s="9"/>
      <c r="AQ80896" s="9"/>
    </row>
    <row r="80897" spans="41:43" x14ac:dyDescent="0.3">
      <c r="AO80897" s="9"/>
      <c r="AP80897" s="9"/>
      <c r="AQ80897" s="9"/>
    </row>
    <row r="80898" spans="41:43" x14ac:dyDescent="0.3">
      <c r="AO80898" s="9"/>
      <c r="AP80898" s="9"/>
      <c r="AQ80898" s="9"/>
    </row>
    <row r="80899" spans="41:43" x14ac:dyDescent="0.3">
      <c r="AO80899" s="9"/>
      <c r="AP80899" s="9"/>
      <c r="AQ80899" s="9"/>
    </row>
    <row r="80900" spans="41:43" x14ac:dyDescent="0.3">
      <c r="AO80900" s="9"/>
      <c r="AP80900" s="9"/>
      <c r="AQ80900" s="9"/>
    </row>
    <row r="80901" spans="41:43" x14ac:dyDescent="0.3">
      <c r="AO80901" s="9"/>
      <c r="AP80901" s="9"/>
      <c r="AQ80901" s="9"/>
    </row>
    <row r="80902" spans="41:43" x14ac:dyDescent="0.3">
      <c r="AO80902" s="9"/>
      <c r="AP80902" s="9"/>
      <c r="AQ80902" s="9"/>
    </row>
    <row r="80903" spans="41:43" x14ac:dyDescent="0.3">
      <c r="AO80903" s="9"/>
      <c r="AP80903" s="9"/>
      <c r="AQ80903" s="9"/>
    </row>
    <row r="80904" spans="41:43" x14ac:dyDescent="0.3">
      <c r="AO80904" s="9"/>
      <c r="AP80904" s="9"/>
      <c r="AQ80904" s="9"/>
    </row>
    <row r="80905" spans="41:43" x14ac:dyDescent="0.3">
      <c r="AO80905" s="9"/>
      <c r="AP80905" s="9"/>
      <c r="AQ80905" s="9"/>
    </row>
    <row r="80906" spans="41:43" x14ac:dyDescent="0.3">
      <c r="AO80906" s="9"/>
      <c r="AP80906" s="9"/>
      <c r="AQ80906" s="9"/>
    </row>
    <row r="80907" spans="41:43" x14ac:dyDescent="0.3">
      <c r="AO80907" s="9"/>
      <c r="AP80907" s="9"/>
      <c r="AQ80907" s="9"/>
    </row>
    <row r="80908" spans="41:43" x14ac:dyDescent="0.3">
      <c r="AO80908" s="9"/>
      <c r="AP80908" s="9"/>
      <c r="AQ80908" s="9"/>
    </row>
    <row r="80909" spans="41:43" x14ac:dyDescent="0.3">
      <c r="AO80909" s="9"/>
      <c r="AP80909" s="9"/>
      <c r="AQ80909" s="9"/>
    </row>
    <row r="80910" spans="41:43" x14ac:dyDescent="0.3">
      <c r="AO80910" s="9"/>
      <c r="AP80910" s="9"/>
      <c r="AQ80910" s="9"/>
    </row>
    <row r="80911" spans="41:43" x14ac:dyDescent="0.3">
      <c r="AO80911" s="9"/>
      <c r="AP80911" s="9"/>
      <c r="AQ80911" s="9"/>
    </row>
    <row r="80912" spans="41:43" x14ac:dyDescent="0.3">
      <c r="AO80912" s="9"/>
      <c r="AP80912" s="9"/>
      <c r="AQ80912" s="9"/>
    </row>
    <row r="80913" spans="41:43" x14ac:dyDescent="0.3">
      <c r="AO80913" s="9"/>
      <c r="AP80913" s="9"/>
      <c r="AQ80913" s="9"/>
    </row>
    <row r="80914" spans="41:43" x14ac:dyDescent="0.3">
      <c r="AO80914" s="9"/>
      <c r="AP80914" s="9"/>
      <c r="AQ80914" s="9"/>
    </row>
    <row r="80915" spans="41:43" x14ac:dyDescent="0.3">
      <c r="AO80915" s="9"/>
      <c r="AP80915" s="9"/>
      <c r="AQ80915" s="9"/>
    </row>
    <row r="80916" spans="41:43" x14ac:dyDescent="0.3">
      <c r="AO80916" s="9"/>
      <c r="AP80916" s="9"/>
      <c r="AQ80916" s="9"/>
    </row>
    <row r="80917" spans="41:43" x14ac:dyDescent="0.3">
      <c r="AO80917" s="9"/>
      <c r="AP80917" s="9"/>
      <c r="AQ80917" s="9"/>
    </row>
    <row r="80918" spans="41:43" x14ac:dyDescent="0.3">
      <c r="AO80918" s="9"/>
      <c r="AP80918" s="9"/>
      <c r="AQ80918" s="9"/>
    </row>
    <row r="80919" spans="41:43" x14ac:dyDescent="0.3">
      <c r="AO80919" s="9"/>
      <c r="AP80919" s="9"/>
      <c r="AQ80919" s="9"/>
    </row>
    <row r="80920" spans="41:43" x14ac:dyDescent="0.3">
      <c r="AO80920" s="9"/>
      <c r="AP80920" s="9"/>
      <c r="AQ80920" s="9"/>
    </row>
    <row r="80921" spans="41:43" x14ac:dyDescent="0.3">
      <c r="AO80921" s="9"/>
      <c r="AP80921" s="9"/>
      <c r="AQ80921" s="9"/>
    </row>
    <row r="80922" spans="41:43" x14ac:dyDescent="0.3">
      <c r="AO80922" s="9"/>
      <c r="AP80922" s="9"/>
      <c r="AQ80922" s="9"/>
    </row>
    <row r="80923" spans="41:43" x14ac:dyDescent="0.3">
      <c r="AO80923" s="9"/>
      <c r="AP80923" s="9"/>
      <c r="AQ80923" s="9"/>
    </row>
    <row r="80924" spans="41:43" x14ac:dyDescent="0.3">
      <c r="AO80924" s="9"/>
      <c r="AP80924" s="9"/>
      <c r="AQ80924" s="9"/>
    </row>
    <row r="80925" spans="41:43" x14ac:dyDescent="0.3">
      <c r="AO80925" s="9"/>
      <c r="AP80925" s="9"/>
      <c r="AQ80925" s="9"/>
    </row>
    <row r="80926" spans="41:43" x14ac:dyDescent="0.3">
      <c r="AO80926" s="9"/>
      <c r="AP80926" s="9"/>
      <c r="AQ80926" s="9"/>
    </row>
    <row r="80927" spans="41:43" x14ac:dyDescent="0.3">
      <c r="AO80927" s="9"/>
      <c r="AP80927" s="9"/>
      <c r="AQ80927" s="9"/>
    </row>
    <row r="80928" spans="41:43" x14ac:dyDescent="0.3">
      <c r="AO80928" s="9"/>
      <c r="AP80928" s="9"/>
      <c r="AQ80928" s="9"/>
    </row>
    <row r="80929" spans="41:43" x14ac:dyDescent="0.3">
      <c r="AO80929" s="9"/>
      <c r="AP80929" s="9"/>
      <c r="AQ80929" s="9"/>
    </row>
    <row r="80930" spans="41:43" x14ac:dyDescent="0.3">
      <c r="AO80930" s="9"/>
      <c r="AP80930" s="9"/>
      <c r="AQ80930" s="9"/>
    </row>
    <row r="80931" spans="41:43" x14ac:dyDescent="0.3">
      <c r="AO80931" s="9"/>
      <c r="AP80931" s="9"/>
      <c r="AQ80931" s="9"/>
    </row>
    <row r="80932" spans="41:43" x14ac:dyDescent="0.3">
      <c r="AO80932" s="9"/>
      <c r="AP80932" s="9"/>
      <c r="AQ80932" s="9"/>
    </row>
    <row r="80933" spans="41:43" x14ac:dyDescent="0.3">
      <c r="AO80933" s="9"/>
      <c r="AP80933" s="9"/>
      <c r="AQ80933" s="9"/>
    </row>
    <row r="80934" spans="41:43" x14ac:dyDescent="0.3">
      <c r="AO80934" s="9"/>
      <c r="AP80934" s="9"/>
      <c r="AQ80934" s="9"/>
    </row>
    <row r="80935" spans="41:43" x14ac:dyDescent="0.3">
      <c r="AO80935" s="9"/>
      <c r="AP80935" s="9"/>
      <c r="AQ80935" s="9"/>
    </row>
    <row r="80936" spans="41:43" x14ac:dyDescent="0.3">
      <c r="AO80936" s="9"/>
      <c r="AP80936" s="9"/>
      <c r="AQ80936" s="9"/>
    </row>
    <row r="80937" spans="41:43" x14ac:dyDescent="0.3">
      <c r="AO80937" s="9"/>
      <c r="AP80937" s="9"/>
      <c r="AQ80937" s="9"/>
    </row>
    <row r="80938" spans="41:43" x14ac:dyDescent="0.3">
      <c r="AO80938" s="9"/>
      <c r="AP80938" s="9"/>
      <c r="AQ80938" s="9"/>
    </row>
    <row r="80939" spans="41:43" x14ac:dyDescent="0.3">
      <c r="AO80939" s="9"/>
      <c r="AP80939" s="9"/>
      <c r="AQ80939" s="9"/>
    </row>
    <row r="80940" spans="41:43" x14ac:dyDescent="0.3">
      <c r="AO80940" s="9"/>
      <c r="AP80940" s="9"/>
      <c r="AQ80940" s="9"/>
    </row>
    <row r="80941" spans="41:43" x14ac:dyDescent="0.3">
      <c r="AO80941" s="9"/>
      <c r="AP80941" s="9"/>
      <c r="AQ80941" s="9"/>
    </row>
    <row r="80942" spans="41:43" x14ac:dyDescent="0.3">
      <c r="AO80942" s="9"/>
      <c r="AP80942" s="9"/>
      <c r="AQ80942" s="9"/>
    </row>
    <row r="80943" spans="41:43" x14ac:dyDescent="0.3">
      <c r="AO80943" s="9"/>
      <c r="AP80943" s="9"/>
      <c r="AQ80943" s="9"/>
    </row>
    <row r="80944" spans="41:43" x14ac:dyDescent="0.3">
      <c r="AO80944" s="9"/>
      <c r="AP80944" s="9"/>
      <c r="AQ80944" s="9"/>
    </row>
    <row r="80945" spans="41:43" x14ac:dyDescent="0.3">
      <c r="AO80945" s="9"/>
      <c r="AP80945" s="9"/>
      <c r="AQ80945" s="9"/>
    </row>
    <row r="80946" spans="41:43" x14ac:dyDescent="0.3">
      <c r="AO80946" s="9"/>
      <c r="AP80946" s="9"/>
      <c r="AQ80946" s="9"/>
    </row>
    <row r="80947" spans="41:43" x14ac:dyDescent="0.3">
      <c r="AO80947" s="9"/>
      <c r="AP80947" s="9"/>
      <c r="AQ80947" s="9"/>
    </row>
    <row r="80948" spans="41:43" x14ac:dyDescent="0.3">
      <c r="AO80948" s="9"/>
      <c r="AP80948" s="9"/>
      <c r="AQ80948" s="9"/>
    </row>
    <row r="80949" spans="41:43" x14ac:dyDescent="0.3">
      <c r="AO80949" s="9"/>
      <c r="AP80949" s="9"/>
      <c r="AQ80949" s="9"/>
    </row>
    <row r="80950" spans="41:43" x14ac:dyDescent="0.3">
      <c r="AO80950" s="9"/>
      <c r="AP80950" s="9"/>
      <c r="AQ80950" s="9"/>
    </row>
    <row r="80951" spans="41:43" x14ac:dyDescent="0.3">
      <c r="AO80951" s="9"/>
      <c r="AP80951" s="9"/>
      <c r="AQ80951" s="9"/>
    </row>
    <row r="80952" spans="41:43" x14ac:dyDescent="0.3">
      <c r="AO80952" s="9"/>
      <c r="AP80952" s="9"/>
      <c r="AQ80952" s="9"/>
    </row>
    <row r="80953" spans="41:43" x14ac:dyDescent="0.3">
      <c r="AO80953" s="9"/>
      <c r="AP80953" s="9"/>
      <c r="AQ80953" s="9"/>
    </row>
    <row r="80954" spans="41:43" x14ac:dyDescent="0.3">
      <c r="AO80954" s="9"/>
      <c r="AP80954" s="9"/>
      <c r="AQ80954" s="9"/>
    </row>
    <row r="80955" spans="41:43" x14ac:dyDescent="0.3">
      <c r="AO80955" s="9"/>
      <c r="AP80955" s="9"/>
      <c r="AQ80955" s="9"/>
    </row>
    <row r="80956" spans="41:43" x14ac:dyDescent="0.3">
      <c r="AO80956" s="9"/>
      <c r="AP80956" s="9"/>
      <c r="AQ80956" s="9"/>
    </row>
    <row r="80957" spans="41:43" x14ac:dyDescent="0.3">
      <c r="AO80957" s="9"/>
      <c r="AP80957" s="9"/>
      <c r="AQ80957" s="9"/>
    </row>
    <row r="80958" spans="41:43" x14ac:dyDescent="0.3">
      <c r="AO80958" s="9"/>
      <c r="AP80958" s="9"/>
      <c r="AQ80958" s="9"/>
    </row>
    <row r="80959" spans="41:43" x14ac:dyDescent="0.3">
      <c r="AO80959" s="9"/>
      <c r="AP80959" s="9"/>
      <c r="AQ80959" s="9"/>
    </row>
    <row r="80960" spans="41:43" x14ac:dyDescent="0.3">
      <c r="AO80960" s="9"/>
      <c r="AP80960" s="9"/>
      <c r="AQ80960" s="9"/>
    </row>
    <row r="80961" spans="41:43" x14ac:dyDescent="0.3">
      <c r="AO80961" s="9"/>
      <c r="AP80961" s="9"/>
      <c r="AQ80961" s="9"/>
    </row>
    <row r="80962" spans="41:43" x14ac:dyDescent="0.3">
      <c r="AO80962" s="9"/>
      <c r="AP80962" s="9"/>
      <c r="AQ80962" s="9"/>
    </row>
    <row r="80963" spans="41:43" x14ac:dyDescent="0.3">
      <c r="AO80963" s="9"/>
      <c r="AP80963" s="9"/>
      <c r="AQ80963" s="9"/>
    </row>
    <row r="80964" spans="41:43" x14ac:dyDescent="0.3">
      <c r="AO80964" s="9"/>
      <c r="AP80964" s="9"/>
      <c r="AQ80964" s="9"/>
    </row>
    <row r="80965" spans="41:43" x14ac:dyDescent="0.3">
      <c r="AO80965" s="9"/>
      <c r="AP80965" s="9"/>
      <c r="AQ80965" s="9"/>
    </row>
    <row r="80966" spans="41:43" x14ac:dyDescent="0.3">
      <c r="AO80966" s="9"/>
      <c r="AP80966" s="9"/>
      <c r="AQ80966" s="9"/>
    </row>
    <row r="80967" spans="41:43" x14ac:dyDescent="0.3">
      <c r="AO80967" s="9"/>
      <c r="AP80967" s="9"/>
      <c r="AQ80967" s="9"/>
    </row>
    <row r="80968" spans="41:43" x14ac:dyDescent="0.3">
      <c r="AO80968" s="9"/>
      <c r="AP80968" s="9"/>
      <c r="AQ80968" s="9"/>
    </row>
    <row r="80969" spans="41:43" x14ac:dyDescent="0.3">
      <c r="AO80969" s="9"/>
      <c r="AP80969" s="9"/>
      <c r="AQ80969" s="9"/>
    </row>
    <row r="80970" spans="41:43" x14ac:dyDescent="0.3">
      <c r="AO80970" s="9"/>
      <c r="AP80970" s="9"/>
      <c r="AQ80970" s="9"/>
    </row>
    <row r="80971" spans="41:43" x14ac:dyDescent="0.3">
      <c r="AO80971" s="9"/>
      <c r="AP80971" s="9"/>
      <c r="AQ80971" s="9"/>
    </row>
    <row r="80972" spans="41:43" x14ac:dyDescent="0.3">
      <c r="AO80972" s="9"/>
      <c r="AP80972" s="9"/>
      <c r="AQ80972" s="9"/>
    </row>
    <row r="80973" spans="41:43" x14ac:dyDescent="0.3">
      <c r="AO80973" s="9"/>
      <c r="AP80973" s="9"/>
      <c r="AQ80973" s="9"/>
    </row>
    <row r="80974" spans="41:43" x14ac:dyDescent="0.3">
      <c r="AO80974" s="9"/>
      <c r="AP80974" s="9"/>
      <c r="AQ80974" s="9"/>
    </row>
    <row r="80975" spans="41:43" x14ac:dyDescent="0.3">
      <c r="AO80975" s="9"/>
      <c r="AP80975" s="9"/>
      <c r="AQ80975" s="9"/>
    </row>
    <row r="80976" spans="41:43" x14ac:dyDescent="0.3">
      <c r="AO80976" s="9"/>
      <c r="AP80976" s="9"/>
      <c r="AQ80976" s="9"/>
    </row>
    <row r="80977" spans="41:43" x14ac:dyDescent="0.3">
      <c r="AO80977" s="9"/>
      <c r="AP80977" s="9"/>
      <c r="AQ80977" s="9"/>
    </row>
    <row r="80978" spans="41:43" x14ac:dyDescent="0.3">
      <c r="AO80978" s="9"/>
      <c r="AP80978" s="9"/>
      <c r="AQ80978" s="9"/>
    </row>
    <row r="80979" spans="41:43" x14ac:dyDescent="0.3">
      <c r="AO80979" s="9"/>
      <c r="AP80979" s="9"/>
      <c r="AQ80979" s="9"/>
    </row>
    <row r="80980" spans="41:43" x14ac:dyDescent="0.3">
      <c r="AO80980" s="9"/>
      <c r="AP80980" s="9"/>
      <c r="AQ80980" s="9"/>
    </row>
    <row r="80981" spans="41:43" x14ac:dyDescent="0.3">
      <c r="AO80981" s="9"/>
      <c r="AP80981" s="9"/>
      <c r="AQ80981" s="9"/>
    </row>
    <row r="80982" spans="41:43" x14ac:dyDescent="0.3">
      <c r="AO80982" s="9"/>
      <c r="AP80982" s="9"/>
      <c r="AQ80982" s="9"/>
    </row>
    <row r="80983" spans="41:43" x14ac:dyDescent="0.3">
      <c r="AO80983" s="9"/>
      <c r="AP80983" s="9"/>
      <c r="AQ80983" s="9"/>
    </row>
    <row r="80984" spans="41:43" x14ac:dyDescent="0.3">
      <c r="AO80984" s="9"/>
      <c r="AP80984" s="9"/>
      <c r="AQ80984" s="9"/>
    </row>
    <row r="80985" spans="41:43" x14ac:dyDescent="0.3">
      <c r="AO80985" s="9"/>
      <c r="AP80985" s="9"/>
      <c r="AQ80985" s="9"/>
    </row>
    <row r="80986" spans="41:43" x14ac:dyDescent="0.3">
      <c r="AO80986" s="9"/>
      <c r="AP80986" s="9"/>
      <c r="AQ80986" s="9"/>
    </row>
    <row r="80987" spans="41:43" x14ac:dyDescent="0.3">
      <c r="AO80987" s="9"/>
      <c r="AP80987" s="9"/>
      <c r="AQ80987" s="9"/>
    </row>
    <row r="80988" spans="41:43" x14ac:dyDescent="0.3">
      <c r="AO80988" s="9"/>
      <c r="AP80988" s="9"/>
      <c r="AQ80988" s="9"/>
    </row>
    <row r="80989" spans="41:43" x14ac:dyDescent="0.3">
      <c r="AO80989" s="9"/>
      <c r="AP80989" s="9"/>
      <c r="AQ80989" s="9"/>
    </row>
    <row r="80990" spans="41:43" x14ac:dyDescent="0.3">
      <c r="AO80990" s="9"/>
      <c r="AP80990" s="9"/>
      <c r="AQ80990" s="9"/>
    </row>
    <row r="80991" spans="41:43" x14ac:dyDescent="0.3">
      <c r="AO80991" s="9"/>
      <c r="AP80991" s="9"/>
      <c r="AQ80991" s="9"/>
    </row>
    <row r="80992" spans="41:43" x14ac:dyDescent="0.3">
      <c r="AO80992" s="9"/>
      <c r="AP80992" s="9"/>
      <c r="AQ80992" s="9"/>
    </row>
    <row r="80993" spans="41:43" x14ac:dyDescent="0.3">
      <c r="AO80993" s="9"/>
      <c r="AP80993" s="9"/>
      <c r="AQ80993" s="9"/>
    </row>
    <row r="80994" spans="41:43" x14ac:dyDescent="0.3">
      <c r="AO80994" s="9"/>
      <c r="AP80994" s="9"/>
      <c r="AQ80994" s="9"/>
    </row>
    <row r="80995" spans="41:43" x14ac:dyDescent="0.3">
      <c r="AO80995" s="9"/>
      <c r="AP80995" s="9"/>
      <c r="AQ80995" s="9"/>
    </row>
    <row r="80996" spans="41:43" x14ac:dyDescent="0.3">
      <c r="AO80996" s="9"/>
      <c r="AP80996" s="9"/>
      <c r="AQ80996" s="9"/>
    </row>
    <row r="80997" spans="41:43" x14ac:dyDescent="0.3">
      <c r="AO80997" s="9"/>
      <c r="AP80997" s="9"/>
      <c r="AQ80997" s="9"/>
    </row>
    <row r="80998" spans="41:43" x14ac:dyDescent="0.3">
      <c r="AO80998" s="9"/>
      <c r="AP80998" s="9"/>
      <c r="AQ80998" s="9"/>
    </row>
    <row r="80999" spans="41:43" x14ac:dyDescent="0.3">
      <c r="AO80999" s="9"/>
      <c r="AP80999" s="9"/>
      <c r="AQ80999" s="9"/>
    </row>
    <row r="81000" spans="41:43" x14ac:dyDescent="0.3">
      <c r="AO81000" s="9"/>
      <c r="AP81000" s="9"/>
      <c r="AQ81000" s="9"/>
    </row>
    <row r="81001" spans="41:43" x14ac:dyDescent="0.3">
      <c r="AO81001" s="9"/>
      <c r="AP81001" s="9"/>
      <c r="AQ81001" s="9"/>
    </row>
    <row r="81002" spans="41:43" x14ac:dyDescent="0.3">
      <c r="AO81002" s="9"/>
      <c r="AP81002" s="9"/>
      <c r="AQ81002" s="9"/>
    </row>
    <row r="81003" spans="41:43" x14ac:dyDescent="0.3">
      <c r="AO81003" s="9"/>
      <c r="AP81003" s="9"/>
      <c r="AQ81003" s="9"/>
    </row>
    <row r="81004" spans="41:43" x14ac:dyDescent="0.3">
      <c r="AO81004" s="9"/>
      <c r="AP81004" s="9"/>
      <c r="AQ81004" s="9"/>
    </row>
    <row r="81005" spans="41:43" x14ac:dyDescent="0.3">
      <c r="AO81005" s="9"/>
      <c r="AP81005" s="9"/>
      <c r="AQ81005" s="9"/>
    </row>
    <row r="81006" spans="41:43" x14ac:dyDescent="0.3">
      <c r="AO81006" s="9"/>
      <c r="AP81006" s="9"/>
      <c r="AQ81006" s="9"/>
    </row>
    <row r="81007" spans="41:43" x14ac:dyDescent="0.3">
      <c r="AO81007" s="9"/>
      <c r="AP81007" s="9"/>
      <c r="AQ81007" s="9"/>
    </row>
    <row r="81008" spans="41:43" x14ac:dyDescent="0.3">
      <c r="AO81008" s="9"/>
      <c r="AP81008" s="9"/>
      <c r="AQ81008" s="9"/>
    </row>
    <row r="81009" spans="41:43" x14ac:dyDescent="0.3">
      <c r="AO81009" s="9"/>
      <c r="AP81009" s="9"/>
      <c r="AQ81009" s="9"/>
    </row>
    <row r="81010" spans="41:43" x14ac:dyDescent="0.3">
      <c r="AO81010" s="9"/>
      <c r="AP81010" s="9"/>
      <c r="AQ81010" s="9"/>
    </row>
    <row r="81011" spans="41:43" x14ac:dyDescent="0.3">
      <c r="AO81011" s="9"/>
      <c r="AP81011" s="9"/>
      <c r="AQ81011" s="9"/>
    </row>
    <row r="81012" spans="41:43" x14ac:dyDescent="0.3">
      <c r="AO81012" s="9"/>
      <c r="AP81012" s="9"/>
      <c r="AQ81012" s="9"/>
    </row>
    <row r="81013" spans="41:43" x14ac:dyDescent="0.3">
      <c r="AO81013" s="9"/>
      <c r="AP81013" s="9"/>
      <c r="AQ81013" s="9"/>
    </row>
    <row r="81014" spans="41:43" x14ac:dyDescent="0.3">
      <c r="AO81014" s="9"/>
      <c r="AP81014" s="9"/>
      <c r="AQ81014" s="9"/>
    </row>
    <row r="81015" spans="41:43" x14ac:dyDescent="0.3">
      <c r="AO81015" s="9"/>
      <c r="AP81015" s="9"/>
      <c r="AQ81015" s="9"/>
    </row>
    <row r="81016" spans="41:43" x14ac:dyDescent="0.3">
      <c r="AO81016" s="9"/>
      <c r="AP81016" s="9"/>
      <c r="AQ81016" s="9"/>
    </row>
    <row r="81017" spans="41:43" x14ac:dyDescent="0.3">
      <c r="AO81017" s="9"/>
      <c r="AP81017" s="9"/>
      <c r="AQ81017" s="9"/>
    </row>
    <row r="81018" spans="41:43" x14ac:dyDescent="0.3">
      <c r="AO81018" s="9"/>
      <c r="AP81018" s="9"/>
      <c r="AQ81018" s="9"/>
    </row>
    <row r="81019" spans="41:43" x14ac:dyDescent="0.3">
      <c r="AO81019" s="9"/>
      <c r="AP81019" s="9"/>
      <c r="AQ81019" s="9"/>
    </row>
    <row r="81020" spans="41:43" x14ac:dyDescent="0.3">
      <c r="AO81020" s="9"/>
      <c r="AP81020" s="9"/>
      <c r="AQ81020" s="9"/>
    </row>
    <row r="81021" spans="41:43" x14ac:dyDescent="0.3">
      <c r="AO81021" s="9"/>
      <c r="AP81021" s="9"/>
      <c r="AQ81021" s="9"/>
    </row>
    <row r="81022" spans="41:43" x14ac:dyDescent="0.3">
      <c r="AO81022" s="9"/>
      <c r="AP81022" s="9"/>
      <c r="AQ81022" s="9"/>
    </row>
    <row r="81023" spans="41:43" x14ac:dyDescent="0.3">
      <c r="AO81023" s="9"/>
      <c r="AP81023" s="9"/>
      <c r="AQ81023" s="9"/>
    </row>
    <row r="81024" spans="41:43" x14ac:dyDescent="0.3">
      <c r="AO81024" s="9"/>
      <c r="AP81024" s="9"/>
      <c r="AQ81024" s="9"/>
    </row>
    <row r="81025" spans="41:43" x14ac:dyDescent="0.3">
      <c r="AO81025" s="9"/>
      <c r="AP81025" s="9"/>
      <c r="AQ81025" s="9"/>
    </row>
    <row r="81026" spans="41:43" x14ac:dyDescent="0.3">
      <c r="AO81026" s="9"/>
      <c r="AP81026" s="9"/>
      <c r="AQ81026" s="9"/>
    </row>
    <row r="81027" spans="41:43" x14ac:dyDescent="0.3">
      <c r="AO81027" s="9"/>
      <c r="AP81027" s="9"/>
      <c r="AQ81027" s="9"/>
    </row>
    <row r="81028" spans="41:43" x14ac:dyDescent="0.3">
      <c r="AO81028" s="9"/>
      <c r="AP81028" s="9"/>
      <c r="AQ81028" s="9"/>
    </row>
    <row r="81029" spans="41:43" x14ac:dyDescent="0.3">
      <c r="AO81029" s="9"/>
      <c r="AP81029" s="9"/>
      <c r="AQ81029" s="9"/>
    </row>
    <row r="81030" spans="41:43" x14ac:dyDescent="0.3">
      <c r="AO81030" s="9"/>
      <c r="AP81030" s="9"/>
      <c r="AQ81030" s="9"/>
    </row>
    <row r="81031" spans="41:43" x14ac:dyDescent="0.3">
      <c r="AO81031" s="9"/>
      <c r="AP81031" s="9"/>
      <c r="AQ81031" s="9"/>
    </row>
    <row r="81032" spans="41:43" x14ac:dyDescent="0.3">
      <c r="AO81032" s="9"/>
      <c r="AP81032" s="9"/>
      <c r="AQ81032" s="9"/>
    </row>
    <row r="81033" spans="41:43" x14ac:dyDescent="0.3">
      <c r="AO81033" s="9"/>
      <c r="AP81033" s="9"/>
      <c r="AQ81033" s="9"/>
    </row>
    <row r="81034" spans="41:43" x14ac:dyDescent="0.3">
      <c r="AO81034" s="9"/>
      <c r="AP81034" s="9"/>
      <c r="AQ81034" s="9"/>
    </row>
    <row r="81035" spans="41:43" x14ac:dyDescent="0.3">
      <c r="AO81035" s="9"/>
      <c r="AP81035" s="9"/>
      <c r="AQ81035" s="9"/>
    </row>
    <row r="81036" spans="41:43" x14ac:dyDescent="0.3">
      <c r="AO81036" s="9"/>
      <c r="AP81036" s="9"/>
      <c r="AQ81036" s="9"/>
    </row>
    <row r="81037" spans="41:43" x14ac:dyDescent="0.3">
      <c r="AO81037" s="9"/>
      <c r="AP81037" s="9"/>
      <c r="AQ81037" s="9"/>
    </row>
    <row r="81038" spans="41:43" x14ac:dyDescent="0.3">
      <c r="AO81038" s="9"/>
      <c r="AP81038" s="9"/>
      <c r="AQ81038" s="9"/>
    </row>
    <row r="81039" spans="41:43" x14ac:dyDescent="0.3">
      <c r="AO81039" s="9"/>
      <c r="AP81039" s="9"/>
      <c r="AQ81039" s="9"/>
    </row>
    <row r="81040" spans="41:43" x14ac:dyDescent="0.3">
      <c r="AO81040" s="9"/>
      <c r="AP81040" s="9"/>
      <c r="AQ81040" s="9"/>
    </row>
    <row r="81041" spans="41:43" x14ac:dyDescent="0.3">
      <c r="AO81041" s="9"/>
      <c r="AP81041" s="9"/>
      <c r="AQ81041" s="9"/>
    </row>
    <row r="81042" spans="41:43" x14ac:dyDescent="0.3">
      <c r="AO81042" s="9"/>
      <c r="AP81042" s="9"/>
      <c r="AQ81042" s="9"/>
    </row>
    <row r="81043" spans="41:43" x14ac:dyDescent="0.3">
      <c r="AO81043" s="9"/>
      <c r="AP81043" s="9"/>
      <c r="AQ81043" s="9"/>
    </row>
    <row r="81044" spans="41:43" x14ac:dyDescent="0.3">
      <c r="AO81044" s="9"/>
      <c r="AP81044" s="9"/>
      <c r="AQ81044" s="9"/>
    </row>
    <row r="81045" spans="41:43" x14ac:dyDescent="0.3">
      <c r="AO81045" s="9"/>
      <c r="AP81045" s="9"/>
      <c r="AQ81045" s="9"/>
    </row>
    <row r="81046" spans="41:43" x14ac:dyDescent="0.3">
      <c r="AO81046" s="9"/>
      <c r="AP81046" s="9"/>
      <c r="AQ81046" s="9"/>
    </row>
    <row r="81047" spans="41:43" x14ac:dyDescent="0.3">
      <c r="AO81047" s="9"/>
      <c r="AP81047" s="9"/>
      <c r="AQ81047" s="9"/>
    </row>
    <row r="81048" spans="41:43" x14ac:dyDescent="0.3">
      <c r="AO81048" s="9"/>
      <c r="AP81048" s="9"/>
      <c r="AQ81048" s="9"/>
    </row>
    <row r="81049" spans="41:43" x14ac:dyDescent="0.3">
      <c r="AO81049" s="9"/>
      <c r="AP81049" s="9"/>
      <c r="AQ81049" s="9"/>
    </row>
    <row r="81050" spans="41:43" x14ac:dyDescent="0.3">
      <c r="AO81050" s="9"/>
      <c r="AP81050" s="9"/>
      <c r="AQ81050" s="9"/>
    </row>
    <row r="81051" spans="41:43" x14ac:dyDescent="0.3">
      <c r="AO81051" s="9"/>
      <c r="AP81051" s="9"/>
      <c r="AQ81051" s="9"/>
    </row>
    <row r="81052" spans="41:43" x14ac:dyDescent="0.3">
      <c r="AO81052" s="9"/>
      <c r="AP81052" s="9"/>
      <c r="AQ81052" s="9"/>
    </row>
    <row r="81053" spans="41:43" x14ac:dyDescent="0.3">
      <c r="AO81053" s="9"/>
      <c r="AP81053" s="9"/>
      <c r="AQ81053" s="9"/>
    </row>
    <row r="81054" spans="41:43" x14ac:dyDescent="0.3">
      <c r="AO81054" s="9"/>
      <c r="AP81054" s="9"/>
      <c r="AQ81054" s="9"/>
    </row>
    <row r="81055" spans="41:43" x14ac:dyDescent="0.3">
      <c r="AO81055" s="9"/>
      <c r="AP81055" s="9"/>
      <c r="AQ81055" s="9"/>
    </row>
    <row r="81056" spans="41:43" x14ac:dyDescent="0.3">
      <c r="AO81056" s="9"/>
      <c r="AP81056" s="9"/>
      <c r="AQ81056" s="9"/>
    </row>
    <row r="81057" spans="41:43" x14ac:dyDescent="0.3">
      <c r="AO81057" s="9"/>
      <c r="AP81057" s="9"/>
      <c r="AQ81057" s="9"/>
    </row>
    <row r="81058" spans="41:43" x14ac:dyDescent="0.3">
      <c r="AO81058" s="9"/>
      <c r="AP81058" s="9"/>
      <c r="AQ81058" s="9"/>
    </row>
    <row r="81059" spans="41:43" x14ac:dyDescent="0.3">
      <c r="AO81059" s="9"/>
      <c r="AP81059" s="9"/>
      <c r="AQ81059" s="9"/>
    </row>
    <row r="81060" spans="41:43" x14ac:dyDescent="0.3">
      <c r="AO81060" s="9"/>
      <c r="AP81060" s="9"/>
      <c r="AQ81060" s="9"/>
    </row>
    <row r="81061" spans="41:43" x14ac:dyDescent="0.3">
      <c r="AO81061" s="9"/>
      <c r="AP81061" s="9"/>
      <c r="AQ81061" s="9"/>
    </row>
    <row r="81062" spans="41:43" x14ac:dyDescent="0.3">
      <c r="AO81062" s="9"/>
      <c r="AP81062" s="9"/>
      <c r="AQ81062" s="9"/>
    </row>
    <row r="81063" spans="41:43" x14ac:dyDescent="0.3">
      <c r="AO81063" s="9"/>
      <c r="AP81063" s="9"/>
      <c r="AQ81063" s="9"/>
    </row>
    <row r="81064" spans="41:43" x14ac:dyDescent="0.3">
      <c r="AO81064" s="9"/>
      <c r="AP81064" s="9"/>
      <c r="AQ81064" s="9"/>
    </row>
    <row r="81065" spans="41:43" x14ac:dyDescent="0.3">
      <c r="AO81065" s="9"/>
      <c r="AP81065" s="9"/>
      <c r="AQ81065" s="9"/>
    </row>
    <row r="81066" spans="41:43" x14ac:dyDescent="0.3">
      <c r="AO81066" s="9"/>
      <c r="AP81066" s="9"/>
      <c r="AQ81066" s="9"/>
    </row>
    <row r="81067" spans="41:43" x14ac:dyDescent="0.3">
      <c r="AO81067" s="9"/>
      <c r="AP81067" s="9"/>
      <c r="AQ81067" s="9"/>
    </row>
    <row r="81068" spans="41:43" x14ac:dyDescent="0.3">
      <c r="AO81068" s="9"/>
      <c r="AP81068" s="9"/>
      <c r="AQ81068" s="9"/>
    </row>
    <row r="81069" spans="41:43" x14ac:dyDescent="0.3">
      <c r="AO81069" s="9"/>
      <c r="AP81069" s="9"/>
      <c r="AQ81069" s="9"/>
    </row>
    <row r="81070" spans="41:43" x14ac:dyDescent="0.3">
      <c r="AO81070" s="9"/>
      <c r="AP81070" s="9"/>
      <c r="AQ81070" s="9"/>
    </row>
    <row r="81071" spans="41:43" x14ac:dyDescent="0.3">
      <c r="AO81071" s="9"/>
      <c r="AP81071" s="9"/>
      <c r="AQ81071" s="9"/>
    </row>
    <row r="81072" spans="41:43" x14ac:dyDescent="0.3">
      <c r="AO81072" s="9"/>
      <c r="AP81072" s="9"/>
      <c r="AQ81072" s="9"/>
    </row>
    <row r="81073" spans="41:43" x14ac:dyDescent="0.3">
      <c r="AO81073" s="9"/>
      <c r="AP81073" s="9"/>
      <c r="AQ81073" s="9"/>
    </row>
    <row r="81074" spans="41:43" x14ac:dyDescent="0.3">
      <c r="AO81074" s="9"/>
      <c r="AP81074" s="9"/>
      <c r="AQ81074" s="9"/>
    </row>
    <row r="81075" spans="41:43" x14ac:dyDescent="0.3">
      <c r="AO81075" s="9"/>
      <c r="AP81075" s="9"/>
      <c r="AQ81075" s="9"/>
    </row>
    <row r="81076" spans="41:43" x14ac:dyDescent="0.3">
      <c r="AO81076" s="9"/>
      <c r="AP81076" s="9"/>
      <c r="AQ81076" s="9"/>
    </row>
    <row r="81077" spans="41:43" x14ac:dyDescent="0.3">
      <c r="AO81077" s="9"/>
      <c r="AP81077" s="9"/>
      <c r="AQ81077" s="9"/>
    </row>
    <row r="81078" spans="41:43" x14ac:dyDescent="0.3">
      <c r="AO81078" s="9"/>
      <c r="AP81078" s="9"/>
      <c r="AQ81078" s="9"/>
    </row>
    <row r="81079" spans="41:43" x14ac:dyDescent="0.3">
      <c r="AO81079" s="9"/>
      <c r="AP81079" s="9"/>
      <c r="AQ81079" s="9"/>
    </row>
    <row r="81080" spans="41:43" x14ac:dyDescent="0.3">
      <c r="AO81080" s="9"/>
      <c r="AP81080" s="9"/>
      <c r="AQ81080" s="9"/>
    </row>
    <row r="81081" spans="41:43" x14ac:dyDescent="0.3">
      <c r="AO81081" s="9"/>
      <c r="AP81081" s="9"/>
      <c r="AQ81081" s="9"/>
    </row>
    <row r="81082" spans="41:43" x14ac:dyDescent="0.3">
      <c r="AO81082" s="9"/>
      <c r="AP81082" s="9"/>
      <c r="AQ81082" s="9"/>
    </row>
    <row r="81083" spans="41:43" x14ac:dyDescent="0.3">
      <c r="AO81083" s="9"/>
      <c r="AP81083" s="9"/>
      <c r="AQ81083" s="9"/>
    </row>
    <row r="81084" spans="41:43" x14ac:dyDescent="0.3">
      <c r="AO81084" s="9"/>
      <c r="AP81084" s="9"/>
      <c r="AQ81084" s="9"/>
    </row>
    <row r="81085" spans="41:43" x14ac:dyDescent="0.3">
      <c r="AO81085" s="9"/>
      <c r="AP81085" s="9"/>
      <c r="AQ81085" s="9"/>
    </row>
    <row r="81086" spans="41:43" x14ac:dyDescent="0.3">
      <c r="AO81086" s="9"/>
      <c r="AP81086" s="9"/>
      <c r="AQ81086" s="9"/>
    </row>
    <row r="81087" spans="41:43" x14ac:dyDescent="0.3">
      <c r="AO81087" s="9"/>
      <c r="AP81087" s="9"/>
      <c r="AQ81087" s="9"/>
    </row>
    <row r="81088" spans="41:43" x14ac:dyDescent="0.3">
      <c r="AO81088" s="9"/>
      <c r="AP81088" s="9"/>
      <c r="AQ81088" s="9"/>
    </row>
    <row r="81089" spans="41:43" x14ac:dyDescent="0.3">
      <c r="AO81089" s="9"/>
      <c r="AP81089" s="9"/>
      <c r="AQ81089" s="9"/>
    </row>
    <row r="81090" spans="41:43" x14ac:dyDescent="0.3">
      <c r="AO81090" s="9"/>
      <c r="AP81090" s="9"/>
      <c r="AQ81090" s="9"/>
    </row>
    <row r="81091" spans="41:43" x14ac:dyDescent="0.3">
      <c r="AO81091" s="9"/>
      <c r="AP81091" s="9"/>
      <c r="AQ81091" s="9"/>
    </row>
    <row r="81092" spans="41:43" x14ac:dyDescent="0.3">
      <c r="AO81092" s="9"/>
      <c r="AP81092" s="9"/>
      <c r="AQ81092" s="9"/>
    </row>
    <row r="81093" spans="41:43" x14ac:dyDescent="0.3">
      <c r="AO81093" s="9"/>
      <c r="AP81093" s="9"/>
      <c r="AQ81093" s="9"/>
    </row>
    <row r="81094" spans="41:43" x14ac:dyDescent="0.3">
      <c r="AO81094" s="9"/>
      <c r="AP81094" s="9"/>
      <c r="AQ81094" s="9"/>
    </row>
    <row r="81095" spans="41:43" x14ac:dyDescent="0.3">
      <c r="AO81095" s="9"/>
      <c r="AP81095" s="9"/>
      <c r="AQ81095" s="9"/>
    </row>
    <row r="81096" spans="41:43" x14ac:dyDescent="0.3">
      <c r="AO81096" s="9"/>
      <c r="AP81096" s="9"/>
      <c r="AQ81096" s="9"/>
    </row>
    <row r="81097" spans="41:43" x14ac:dyDescent="0.3">
      <c r="AO81097" s="9"/>
      <c r="AP81097" s="9"/>
      <c r="AQ81097" s="9"/>
    </row>
    <row r="81098" spans="41:43" x14ac:dyDescent="0.3">
      <c r="AO81098" s="9"/>
      <c r="AP81098" s="9"/>
      <c r="AQ81098" s="9"/>
    </row>
    <row r="81099" spans="41:43" x14ac:dyDescent="0.3">
      <c r="AO81099" s="9"/>
      <c r="AP81099" s="9"/>
      <c r="AQ81099" s="9"/>
    </row>
    <row r="81100" spans="41:43" x14ac:dyDescent="0.3">
      <c r="AO81100" s="9"/>
      <c r="AP81100" s="9"/>
      <c r="AQ81100" s="9"/>
    </row>
    <row r="81101" spans="41:43" x14ac:dyDescent="0.3">
      <c r="AO81101" s="9"/>
      <c r="AP81101" s="9"/>
      <c r="AQ81101" s="9"/>
    </row>
    <row r="81102" spans="41:43" x14ac:dyDescent="0.3">
      <c r="AO81102" s="9"/>
      <c r="AP81102" s="9"/>
      <c r="AQ81102" s="9"/>
    </row>
    <row r="81103" spans="41:43" x14ac:dyDescent="0.3">
      <c r="AO81103" s="9"/>
      <c r="AP81103" s="9"/>
      <c r="AQ81103" s="9"/>
    </row>
    <row r="81104" spans="41:43" x14ac:dyDescent="0.3">
      <c r="AO81104" s="9"/>
      <c r="AP81104" s="9"/>
      <c r="AQ81104" s="9"/>
    </row>
    <row r="81105" spans="41:43" x14ac:dyDescent="0.3">
      <c r="AO81105" s="9"/>
      <c r="AP81105" s="9"/>
      <c r="AQ81105" s="9"/>
    </row>
    <row r="81106" spans="41:43" x14ac:dyDescent="0.3">
      <c r="AO81106" s="9"/>
      <c r="AP81106" s="9"/>
      <c r="AQ81106" s="9"/>
    </row>
    <row r="81107" spans="41:43" x14ac:dyDescent="0.3">
      <c r="AO81107" s="9"/>
      <c r="AP81107" s="9"/>
      <c r="AQ81107" s="9"/>
    </row>
    <row r="81108" spans="41:43" x14ac:dyDescent="0.3">
      <c r="AO81108" s="9"/>
      <c r="AP81108" s="9"/>
      <c r="AQ81108" s="9"/>
    </row>
    <row r="81109" spans="41:43" x14ac:dyDescent="0.3">
      <c r="AO81109" s="9"/>
      <c r="AP81109" s="9"/>
      <c r="AQ81109" s="9"/>
    </row>
    <row r="81110" spans="41:43" x14ac:dyDescent="0.3">
      <c r="AO81110" s="9"/>
      <c r="AP81110" s="9"/>
      <c r="AQ81110" s="9"/>
    </row>
    <row r="81111" spans="41:43" x14ac:dyDescent="0.3">
      <c r="AO81111" s="9"/>
      <c r="AP81111" s="9"/>
      <c r="AQ81111" s="9"/>
    </row>
    <row r="81112" spans="41:43" x14ac:dyDescent="0.3">
      <c r="AO81112" s="9"/>
      <c r="AP81112" s="9"/>
      <c r="AQ81112" s="9"/>
    </row>
    <row r="81113" spans="41:43" x14ac:dyDescent="0.3">
      <c r="AO81113" s="9"/>
      <c r="AP81113" s="9"/>
      <c r="AQ81113" s="9"/>
    </row>
    <row r="81114" spans="41:43" x14ac:dyDescent="0.3">
      <c r="AO81114" s="9"/>
      <c r="AP81114" s="9"/>
      <c r="AQ81114" s="9"/>
    </row>
    <row r="81115" spans="41:43" x14ac:dyDescent="0.3">
      <c r="AO81115" s="9"/>
      <c r="AP81115" s="9"/>
      <c r="AQ81115" s="9"/>
    </row>
    <row r="81116" spans="41:43" x14ac:dyDescent="0.3">
      <c r="AO81116" s="9"/>
      <c r="AP81116" s="9"/>
      <c r="AQ81116" s="9"/>
    </row>
    <row r="81117" spans="41:43" x14ac:dyDescent="0.3">
      <c r="AO81117" s="9"/>
      <c r="AP81117" s="9"/>
      <c r="AQ81117" s="9"/>
    </row>
    <row r="81118" spans="41:43" x14ac:dyDescent="0.3">
      <c r="AO81118" s="9"/>
      <c r="AP81118" s="9"/>
      <c r="AQ81118" s="9"/>
    </row>
    <row r="81119" spans="41:43" x14ac:dyDescent="0.3">
      <c r="AO81119" s="9"/>
      <c r="AP81119" s="9"/>
      <c r="AQ81119" s="9"/>
    </row>
    <row r="81120" spans="41:43" x14ac:dyDescent="0.3">
      <c r="AO81120" s="9"/>
      <c r="AP81120" s="9"/>
      <c r="AQ81120" s="9"/>
    </row>
    <row r="81121" spans="41:43" x14ac:dyDescent="0.3">
      <c r="AO81121" s="9"/>
      <c r="AP81121" s="9"/>
      <c r="AQ81121" s="9"/>
    </row>
    <row r="81122" spans="41:43" x14ac:dyDescent="0.3">
      <c r="AO81122" s="9"/>
      <c r="AP81122" s="9"/>
      <c r="AQ81122" s="9"/>
    </row>
    <row r="81123" spans="41:43" x14ac:dyDescent="0.3">
      <c r="AO81123" s="9"/>
      <c r="AP81123" s="9"/>
      <c r="AQ81123" s="9"/>
    </row>
    <row r="81124" spans="41:43" x14ac:dyDescent="0.3">
      <c r="AO81124" s="9"/>
      <c r="AP81124" s="9"/>
      <c r="AQ81124" s="9"/>
    </row>
    <row r="81125" spans="41:43" x14ac:dyDescent="0.3">
      <c r="AO81125" s="9"/>
      <c r="AP81125" s="9"/>
      <c r="AQ81125" s="9"/>
    </row>
    <row r="81126" spans="41:43" x14ac:dyDescent="0.3">
      <c r="AO81126" s="9"/>
      <c r="AP81126" s="9"/>
      <c r="AQ81126" s="9"/>
    </row>
    <row r="81127" spans="41:43" x14ac:dyDescent="0.3">
      <c r="AO81127" s="9"/>
      <c r="AP81127" s="9"/>
      <c r="AQ81127" s="9"/>
    </row>
    <row r="81128" spans="41:43" x14ac:dyDescent="0.3">
      <c r="AO81128" s="9"/>
      <c r="AP81128" s="9"/>
      <c r="AQ81128" s="9"/>
    </row>
    <row r="81129" spans="41:43" x14ac:dyDescent="0.3">
      <c r="AO81129" s="9"/>
      <c r="AP81129" s="9"/>
      <c r="AQ81129" s="9"/>
    </row>
    <row r="81130" spans="41:43" x14ac:dyDescent="0.3">
      <c r="AO81130" s="9"/>
      <c r="AP81130" s="9"/>
      <c r="AQ81130" s="9"/>
    </row>
    <row r="81131" spans="41:43" x14ac:dyDescent="0.3">
      <c r="AO81131" s="9"/>
      <c r="AP81131" s="9"/>
      <c r="AQ81131" s="9"/>
    </row>
    <row r="81132" spans="41:43" x14ac:dyDescent="0.3">
      <c r="AO81132" s="9"/>
      <c r="AP81132" s="9"/>
      <c r="AQ81132" s="9"/>
    </row>
    <row r="81133" spans="41:43" x14ac:dyDescent="0.3">
      <c r="AO81133" s="9"/>
      <c r="AP81133" s="9"/>
      <c r="AQ81133" s="9"/>
    </row>
    <row r="81134" spans="41:43" x14ac:dyDescent="0.3">
      <c r="AO81134" s="9"/>
      <c r="AP81134" s="9"/>
      <c r="AQ81134" s="9"/>
    </row>
    <row r="81135" spans="41:43" x14ac:dyDescent="0.3">
      <c r="AO81135" s="9"/>
      <c r="AP81135" s="9"/>
      <c r="AQ81135" s="9"/>
    </row>
    <row r="81136" spans="41:43" x14ac:dyDescent="0.3">
      <c r="AO81136" s="9"/>
      <c r="AP81136" s="9"/>
      <c r="AQ81136" s="9"/>
    </row>
    <row r="81137" spans="41:43" x14ac:dyDescent="0.3">
      <c r="AO81137" s="9"/>
      <c r="AP81137" s="9"/>
      <c r="AQ81137" s="9"/>
    </row>
    <row r="81138" spans="41:43" x14ac:dyDescent="0.3">
      <c r="AO81138" s="9"/>
      <c r="AP81138" s="9"/>
      <c r="AQ81138" s="9"/>
    </row>
    <row r="81139" spans="41:43" x14ac:dyDescent="0.3">
      <c r="AO81139" s="9"/>
      <c r="AP81139" s="9"/>
      <c r="AQ81139" s="9"/>
    </row>
    <row r="81140" spans="41:43" x14ac:dyDescent="0.3">
      <c r="AO81140" s="9"/>
      <c r="AP81140" s="9"/>
      <c r="AQ81140" s="9"/>
    </row>
    <row r="81141" spans="41:43" x14ac:dyDescent="0.3">
      <c r="AO81141" s="9"/>
      <c r="AP81141" s="9"/>
      <c r="AQ81141" s="9"/>
    </row>
    <row r="81142" spans="41:43" x14ac:dyDescent="0.3">
      <c r="AO81142" s="9"/>
      <c r="AP81142" s="9"/>
      <c r="AQ81142" s="9"/>
    </row>
    <row r="81143" spans="41:43" x14ac:dyDescent="0.3">
      <c r="AO81143" s="9"/>
      <c r="AP81143" s="9"/>
      <c r="AQ81143" s="9"/>
    </row>
    <row r="81144" spans="41:43" x14ac:dyDescent="0.3">
      <c r="AO81144" s="9"/>
      <c r="AP81144" s="9"/>
      <c r="AQ81144" s="9"/>
    </row>
    <row r="81145" spans="41:43" x14ac:dyDescent="0.3">
      <c r="AO81145" s="9"/>
      <c r="AP81145" s="9"/>
      <c r="AQ81145" s="9"/>
    </row>
    <row r="81146" spans="41:43" x14ac:dyDescent="0.3">
      <c r="AO81146" s="9"/>
      <c r="AP81146" s="9"/>
      <c r="AQ81146" s="9"/>
    </row>
    <row r="81147" spans="41:43" x14ac:dyDescent="0.3">
      <c r="AO81147" s="9"/>
      <c r="AP81147" s="9"/>
      <c r="AQ81147" s="9"/>
    </row>
    <row r="81148" spans="41:43" x14ac:dyDescent="0.3">
      <c r="AO81148" s="9"/>
      <c r="AP81148" s="9"/>
      <c r="AQ81148" s="9"/>
    </row>
    <row r="81149" spans="41:43" x14ac:dyDescent="0.3">
      <c r="AO81149" s="9"/>
      <c r="AP81149" s="9"/>
      <c r="AQ81149" s="9"/>
    </row>
    <row r="81150" spans="41:43" x14ac:dyDescent="0.3">
      <c r="AO81150" s="9"/>
      <c r="AP81150" s="9"/>
      <c r="AQ81150" s="9"/>
    </row>
    <row r="81151" spans="41:43" x14ac:dyDescent="0.3">
      <c r="AO81151" s="9"/>
      <c r="AP81151" s="9"/>
      <c r="AQ81151" s="9"/>
    </row>
    <row r="81152" spans="41:43" x14ac:dyDescent="0.3">
      <c r="AO81152" s="9"/>
      <c r="AP81152" s="9"/>
      <c r="AQ81152" s="9"/>
    </row>
    <row r="81153" spans="41:43" x14ac:dyDescent="0.3">
      <c r="AO81153" s="9"/>
      <c r="AP81153" s="9"/>
      <c r="AQ81153" s="9"/>
    </row>
    <row r="81154" spans="41:43" x14ac:dyDescent="0.3">
      <c r="AO81154" s="9"/>
      <c r="AP81154" s="9"/>
      <c r="AQ81154" s="9"/>
    </row>
    <row r="81155" spans="41:43" x14ac:dyDescent="0.3">
      <c r="AO81155" s="9"/>
      <c r="AP81155" s="9"/>
      <c r="AQ81155" s="9"/>
    </row>
    <row r="81156" spans="41:43" x14ac:dyDescent="0.3">
      <c r="AO81156" s="9"/>
      <c r="AP81156" s="9"/>
      <c r="AQ81156" s="9"/>
    </row>
    <row r="81157" spans="41:43" x14ac:dyDescent="0.3">
      <c r="AO81157" s="9"/>
      <c r="AP81157" s="9"/>
      <c r="AQ81157" s="9"/>
    </row>
    <row r="81158" spans="41:43" x14ac:dyDescent="0.3">
      <c r="AO81158" s="9"/>
      <c r="AP81158" s="9"/>
      <c r="AQ81158" s="9"/>
    </row>
    <row r="81159" spans="41:43" x14ac:dyDescent="0.3">
      <c r="AO81159" s="9"/>
      <c r="AP81159" s="9"/>
      <c r="AQ81159" s="9"/>
    </row>
    <row r="81160" spans="41:43" x14ac:dyDescent="0.3">
      <c r="AO81160" s="9"/>
      <c r="AP81160" s="9"/>
      <c r="AQ81160" s="9"/>
    </row>
    <row r="81161" spans="41:43" x14ac:dyDescent="0.3">
      <c r="AO81161" s="9"/>
      <c r="AP81161" s="9"/>
      <c r="AQ81161" s="9"/>
    </row>
    <row r="81162" spans="41:43" x14ac:dyDescent="0.3">
      <c r="AO81162" s="9"/>
      <c r="AP81162" s="9"/>
      <c r="AQ81162" s="9"/>
    </row>
    <row r="81163" spans="41:43" x14ac:dyDescent="0.3">
      <c r="AO81163" s="9"/>
      <c r="AP81163" s="9"/>
      <c r="AQ81163" s="9"/>
    </row>
    <row r="81164" spans="41:43" x14ac:dyDescent="0.3">
      <c r="AO81164" s="9"/>
      <c r="AP81164" s="9"/>
      <c r="AQ81164" s="9"/>
    </row>
    <row r="81165" spans="41:43" x14ac:dyDescent="0.3">
      <c r="AO81165" s="9"/>
      <c r="AP81165" s="9"/>
      <c r="AQ81165" s="9"/>
    </row>
    <row r="81166" spans="41:43" x14ac:dyDescent="0.3">
      <c r="AO81166" s="9"/>
      <c r="AP81166" s="9"/>
      <c r="AQ81166" s="9"/>
    </row>
    <row r="81167" spans="41:43" x14ac:dyDescent="0.3">
      <c r="AO81167" s="9"/>
      <c r="AP81167" s="9"/>
      <c r="AQ81167" s="9"/>
    </row>
    <row r="81168" spans="41:43" x14ac:dyDescent="0.3">
      <c r="AO81168" s="9"/>
      <c r="AP81168" s="9"/>
      <c r="AQ81168" s="9"/>
    </row>
    <row r="81169" spans="41:43" x14ac:dyDescent="0.3">
      <c r="AO81169" s="9"/>
      <c r="AP81169" s="9"/>
      <c r="AQ81169" s="9"/>
    </row>
    <row r="81170" spans="41:43" x14ac:dyDescent="0.3">
      <c r="AO81170" s="9"/>
      <c r="AP81170" s="9"/>
      <c r="AQ81170" s="9"/>
    </row>
    <row r="81171" spans="41:43" x14ac:dyDescent="0.3">
      <c r="AO81171" s="9"/>
      <c r="AP81171" s="9"/>
      <c r="AQ81171" s="9"/>
    </row>
    <row r="81172" spans="41:43" x14ac:dyDescent="0.3">
      <c r="AO81172" s="9"/>
      <c r="AP81172" s="9"/>
      <c r="AQ81172" s="9"/>
    </row>
    <row r="81173" spans="41:43" x14ac:dyDescent="0.3">
      <c r="AO81173" s="9"/>
      <c r="AP81173" s="9"/>
      <c r="AQ81173" s="9"/>
    </row>
    <row r="81174" spans="41:43" x14ac:dyDescent="0.3">
      <c r="AO81174" s="9"/>
      <c r="AP81174" s="9"/>
      <c r="AQ81174" s="9"/>
    </row>
    <row r="81175" spans="41:43" x14ac:dyDescent="0.3">
      <c r="AO81175" s="9"/>
      <c r="AP81175" s="9"/>
      <c r="AQ81175" s="9"/>
    </row>
    <row r="81176" spans="41:43" x14ac:dyDescent="0.3">
      <c r="AO81176" s="9"/>
      <c r="AP81176" s="9"/>
      <c r="AQ81176" s="9"/>
    </row>
    <row r="81177" spans="41:43" x14ac:dyDescent="0.3">
      <c r="AO81177" s="9"/>
      <c r="AP81177" s="9"/>
      <c r="AQ81177" s="9"/>
    </row>
    <row r="81178" spans="41:43" x14ac:dyDescent="0.3">
      <c r="AO81178" s="9"/>
      <c r="AP81178" s="9"/>
      <c r="AQ81178" s="9"/>
    </row>
    <row r="81179" spans="41:43" x14ac:dyDescent="0.3">
      <c r="AO81179" s="9"/>
      <c r="AP81179" s="9"/>
      <c r="AQ81179" s="9"/>
    </row>
    <row r="81180" spans="41:43" x14ac:dyDescent="0.3">
      <c r="AO81180" s="9"/>
      <c r="AP81180" s="9"/>
      <c r="AQ81180" s="9"/>
    </row>
    <row r="81181" spans="41:43" x14ac:dyDescent="0.3">
      <c r="AO81181" s="9"/>
      <c r="AP81181" s="9"/>
      <c r="AQ81181" s="9"/>
    </row>
    <row r="81182" spans="41:43" x14ac:dyDescent="0.3">
      <c r="AO81182" s="9"/>
      <c r="AP81182" s="9"/>
      <c r="AQ81182" s="9"/>
    </row>
    <row r="81183" spans="41:43" x14ac:dyDescent="0.3">
      <c r="AO81183" s="9"/>
      <c r="AP81183" s="9"/>
      <c r="AQ81183" s="9"/>
    </row>
    <row r="81184" spans="41:43" x14ac:dyDescent="0.3">
      <c r="AO81184" s="9"/>
      <c r="AP81184" s="9"/>
      <c r="AQ81184" s="9"/>
    </row>
    <row r="81185" spans="41:43" x14ac:dyDescent="0.3">
      <c r="AO81185" s="9"/>
      <c r="AP81185" s="9"/>
      <c r="AQ81185" s="9"/>
    </row>
    <row r="81186" spans="41:43" x14ac:dyDescent="0.3">
      <c r="AO81186" s="9"/>
      <c r="AP81186" s="9"/>
      <c r="AQ81186" s="9"/>
    </row>
    <row r="81187" spans="41:43" x14ac:dyDescent="0.3">
      <c r="AO81187" s="9"/>
      <c r="AP81187" s="9"/>
      <c r="AQ81187" s="9"/>
    </row>
    <row r="81188" spans="41:43" x14ac:dyDescent="0.3">
      <c r="AO81188" s="9"/>
      <c r="AP81188" s="9"/>
      <c r="AQ81188" s="9"/>
    </row>
    <row r="81189" spans="41:43" x14ac:dyDescent="0.3">
      <c r="AO81189" s="9"/>
      <c r="AP81189" s="9"/>
      <c r="AQ81189" s="9"/>
    </row>
    <row r="81190" spans="41:43" x14ac:dyDescent="0.3">
      <c r="AO81190" s="9"/>
      <c r="AP81190" s="9"/>
      <c r="AQ81190" s="9"/>
    </row>
    <row r="81191" spans="41:43" x14ac:dyDescent="0.3">
      <c r="AO81191" s="9"/>
      <c r="AP81191" s="9"/>
      <c r="AQ81191" s="9"/>
    </row>
    <row r="81192" spans="41:43" x14ac:dyDescent="0.3">
      <c r="AO81192" s="9"/>
      <c r="AP81192" s="9"/>
      <c r="AQ81192" s="9"/>
    </row>
    <row r="81193" spans="41:43" x14ac:dyDescent="0.3">
      <c r="AO81193" s="9"/>
      <c r="AP81193" s="9"/>
      <c r="AQ81193" s="9"/>
    </row>
    <row r="81194" spans="41:43" x14ac:dyDescent="0.3">
      <c r="AO81194" s="9"/>
      <c r="AP81194" s="9"/>
      <c r="AQ81194" s="9"/>
    </row>
    <row r="81195" spans="41:43" x14ac:dyDescent="0.3">
      <c r="AO81195" s="9"/>
      <c r="AP81195" s="9"/>
      <c r="AQ81195" s="9"/>
    </row>
    <row r="81196" spans="41:43" x14ac:dyDescent="0.3">
      <c r="AO81196" s="9"/>
      <c r="AP81196" s="9"/>
      <c r="AQ81196" s="9"/>
    </row>
    <row r="81197" spans="41:43" x14ac:dyDescent="0.3">
      <c r="AO81197" s="9"/>
      <c r="AP81197" s="9"/>
      <c r="AQ81197" s="9"/>
    </row>
    <row r="81198" spans="41:43" x14ac:dyDescent="0.3">
      <c r="AO81198" s="9"/>
      <c r="AP81198" s="9"/>
      <c r="AQ81198" s="9"/>
    </row>
    <row r="81199" spans="41:43" x14ac:dyDescent="0.3">
      <c r="AO81199" s="9"/>
      <c r="AP81199" s="9"/>
      <c r="AQ81199" s="9"/>
    </row>
    <row r="81200" spans="41:43" x14ac:dyDescent="0.3">
      <c r="AO81200" s="9"/>
      <c r="AP81200" s="9"/>
      <c r="AQ81200" s="9"/>
    </row>
    <row r="81201" spans="41:43" x14ac:dyDescent="0.3">
      <c r="AO81201" s="9"/>
      <c r="AP81201" s="9"/>
      <c r="AQ81201" s="9"/>
    </row>
    <row r="81202" spans="41:43" x14ac:dyDescent="0.3">
      <c r="AO81202" s="9"/>
      <c r="AP81202" s="9"/>
      <c r="AQ81202" s="9"/>
    </row>
    <row r="81203" spans="41:43" x14ac:dyDescent="0.3">
      <c r="AO81203" s="9"/>
      <c r="AP81203" s="9"/>
      <c r="AQ81203" s="9"/>
    </row>
    <row r="81204" spans="41:43" x14ac:dyDescent="0.3">
      <c r="AO81204" s="9"/>
      <c r="AP81204" s="9"/>
      <c r="AQ81204" s="9"/>
    </row>
    <row r="81205" spans="41:43" x14ac:dyDescent="0.3">
      <c r="AO81205" s="9"/>
      <c r="AP81205" s="9"/>
      <c r="AQ81205" s="9"/>
    </row>
    <row r="81206" spans="41:43" x14ac:dyDescent="0.3">
      <c r="AO81206" s="9"/>
      <c r="AP81206" s="9"/>
      <c r="AQ81206" s="9"/>
    </row>
    <row r="81207" spans="41:43" x14ac:dyDescent="0.3">
      <c r="AO81207" s="9"/>
      <c r="AP81207" s="9"/>
      <c r="AQ81207" s="9"/>
    </row>
    <row r="81208" spans="41:43" x14ac:dyDescent="0.3">
      <c r="AO81208" s="9"/>
      <c r="AP81208" s="9"/>
      <c r="AQ81208" s="9"/>
    </row>
    <row r="81209" spans="41:43" x14ac:dyDescent="0.3">
      <c r="AO81209" s="9"/>
      <c r="AP81209" s="9"/>
      <c r="AQ81209" s="9"/>
    </row>
    <row r="81210" spans="41:43" x14ac:dyDescent="0.3">
      <c r="AO81210" s="9"/>
      <c r="AP81210" s="9"/>
      <c r="AQ81210" s="9"/>
    </row>
    <row r="81211" spans="41:43" x14ac:dyDescent="0.3">
      <c r="AO81211" s="9"/>
      <c r="AP81211" s="9"/>
      <c r="AQ81211" s="9"/>
    </row>
    <row r="81212" spans="41:43" x14ac:dyDescent="0.3">
      <c r="AO81212" s="9"/>
      <c r="AP81212" s="9"/>
      <c r="AQ81212" s="9"/>
    </row>
    <row r="81213" spans="41:43" x14ac:dyDescent="0.3">
      <c r="AO81213" s="9"/>
      <c r="AP81213" s="9"/>
      <c r="AQ81213" s="9"/>
    </row>
    <row r="81214" spans="41:43" x14ac:dyDescent="0.3">
      <c r="AO81214" s="9"/>
      <c r="AP81214" s="9"/>
      <c r="AQ81214" s="9"/>
    </row>
    <row r="81215" spans="41:43" x14ac:dyDescent="0.3">
      <c r="AO81215" s="9"/>
      <c r="AP81215" s="9"/>
      <c r="AQ81215" s="9"/>
    </row>
    <row r="81216" spans="41:43" x14ac:dyDescent="0.3">
      <c r="AO81216" s="9"/>
      <c r="AP81216" s="9"/>
      <c r="AQ81216" s="9"/>
    </row>
    <row r="81217" spans="41:43" x14ac:dyDescent="0.3">
      <c r="AO81217" s="9"/>
      <c r="AP81217" s="9"/>
      <c r="AQ81217" s="9"/>
    </row>
    <row r="81218" spans="41:43" x14ac:dyDescent="0.3">
      <c r="AO81218" s="9"/>
      <c r="AP81218" s="9"/>
      <c r="AQ81218" s="9"/>
    </row>
    <row r="81219" spans="41:43" x14ac:dyDescent="0.3">
      <c r="AO81219" s="9"/>
      <c r="AP81219" s="9"/>
      <c r="AQ81219" s="9"/>
    </row>
    <row r="81220" spans="41:43" x14ac:dyDescent="0.3">
      <c r="AO81220" s="9"/>
      <c r="AP81220" s="9"/>
      <c r="AQ81220" s="9"/>
    </row>
    <row r="81221" spans="41:43" x14ac:dyDescent="0.3">
      <c r="AO81221" s="9"/>
      <c r="AP81221" s="9"/>
      <c r="AQ81221" s="9"/>
    </row>
    <row r="81222" spans="41:43" x14ac:dyDescent="0.3">
      <c r="AO81222" s="9"/>
      <c r="AP81222" s="9"/>
      <c r="AQ81222" s="9"/>
    </row>
    <row r="81223" spans="41:43" x14ac:dyDescent="0.3">
      <c r="AO81223" s="9"/>
      <c r="AP81223" s="9"/>
      <c r="AQ81223" s="9"/>
    </row>
    <row r="81224" spans="41:43" x14ac:dyDescent="0.3">
      <c r="AO81224" s="9"/>
      <c r="AP81224" s="9"/>
      <c r="AQ81224" s="9"/>
    </row>
    <row r="81225" spans="41:43" x14ac:dyDescent="0.3">
      <c r="AO81225" s="9"/>
      <c r="AP81225" s="9"/>
      <c r="AQ81225" s="9"/>
    </row>
    <row r="81226" spans="41:43" x14ac:dyDescent="0.3">
      <c r="AO81226" s="9"/>
      <c r="AP81226" s="9"/>
      <c r="AQ81226" s="9"/>
    </row>
    <row r="81227" spans="41:43" x14ac:dyDescent="0.3">
      <c r="AO81227" s="9"/>
      <c r="AP81227" s="9"/>
      <c r="AQ81227" s="9"/>
    </row>
    <row r="81228" spans="41:43" x14ac:dyDescent="0.3">
      <c r="AO81228" s="9"/>
      <c r="AP81228" s="9"/>
      <c r="AQ81228" s="9"/>
    </row>
    <row r="81229" spans="41:43" x14ac:dyDescent="0.3">
      <c r="AO81229" s="9"/>
      <c r="AP81229" s="9"/>
      <c r="AQ81229" s="9"/>
    </row>
    <row r="81230" spans="41:43" x14ac:dyDescent="0.3">
      <c r="AO81230" s="9"/>
      <c r="AP81230" s="9"/>
      <c r="AQ81230" s="9"/>
    </row>
    <row r="81231" spans="41:43" x14ac:dyDescent="0.3">
      <c r="AO81231" s="9"/>
      <c r="AP81231" s="9"/>
      <c r="AQ81231" s="9"/>
    </row>
    <row r="81232" spans="41:43" x14ac:dyDescent="0.3">
      <c r="AO81232" s="9"/>
      <c r="AP81232" s="9"/>
      <c r="AQ81232" s="9"/>
    </row>
    <row r="81233" spans="41:43" x14ac:dyDescent="0.3">
      <c r="AO81233" s="9"/>
      <c r="AP81233" s="9"/>
      <c r="AQ81233" s="9"/>
    </row>
    <row r="81234" spans="41:43" x14ac:dyDescent="0.3">
      <c r="AO81234" s="9"/>
      <c r="AP81234" s="9"/>
      <c r="AQ81234" s="9"/>
    </row>
    <row r="81235" spans="41:43" x14ac:dyDescent="0.3">
      <c r="AO81235" s="9"/>
      <c r="AP81235" s="9"/>
      <c r="AQ81235" s="9"/>
    </row>
    <row r="81236" spans="41:43" x14ac:dyDescent="0.3">
      <c r="AO81236" s="9"/>
      <c r="AP81236" s="9"/>
      <c r="AQ81236" s="9"/>
    </row>
    <row r="81237" spans="41:43" x14ac:dyDescent="0.3">
      <c r="AO81237" s="9"/>
      <c r="AP81237" s="9"/>
      <c r="AQ81237" s="9"/>
    </row>
    <row r="81238" spans="41:43" x14ac:dyDescent="0.3">
      <c r="AO81238" s="9"/>
      <c r="AP81238" s="9"/>
      <c r="AQ81238" s="9"/>
    </row>
    <row r="81239" spans="41:43" x14ac:dyDescent="0.3">
      <c r="AO81239" s="9"/>
      <c r="AP81239" s="9"/>
      <c r="AQ81239" s="9"/>
    </row>
    <row r="81240" spans="41:43" x14ac:dyDescent="0.3">
      <c r="AO81240" s="9"/>
      <c r="AP81240" s="9"/>
      <c r="AQ81240" s="9"/>
    </row>
    <row r="81241" spans="41:43" x14ac:dyDescent="0.3">
      <c r="AO81241" s="9"/>
      <c r="AP81241" s="9"/>
      <c r="AQ81241" s="9"/>
    </row>
    <row r="81242" spans="41:43" x14ac:dyDescent="0.3">
      <c r="AO81242" s="9"/>
      <c r="AP81242" s="9"/>
      <c r="AQ81242" s="9"/>
    </row>
    <row r="81243" spans="41:43" x14ac:dyDescent="0.3">
      <c r="AO81243" s="9"/>
      <c r="AP81243" s="9"/>
      <c r="AQ81243" s="9"/>
    </row>
    <row r="81244" spans="41:43" x14ac:dyDescent="0.3">
      <c r="AO81244" s="9"/>
      <c r="AP81244" s="9"/>
      <c r="AQ81244" s="9"/>
    </row>
    <row r="81245" spans="41:43" x14ac:dyDescent="0.3">
      <c r="AO81245" s="9"/>
      <c r="AP81245" s="9"/>
      <c r="AQ81245" s="9"/>
    </row>
    <row r="81246" spans="41:43" x14ac:dyDescent="0.3">
      <c r="AO81246" s="9"/>
      <c r="AP81246" s="9"/>
      <c r="AQ81246" s="9"/>
    </row>
    <row r="81247" spans="41:43" x14ac:dyDescent="0.3">
      <c r="AO81247" s="9"/>
      <c r="AP81247" s="9"/>
      <c r="AQ81247" s="9"/>
    </row>
    <row r="81248" spans="41:43" x14ac:dyDescent="0.3">
      <c r="AO81248" s="9"/>
      <c r="AP81248" s="9"/>
      <c r="AQ81248" s="9"/>
    </row>
    <row r="81249" spans="41:43" x14ac:dyDescent="0.3">
      <c r="AO81249" s="9"/>
      <c r="AP81249" s="9"/>
      <c r="AQ81249" s="9"/>
    </row>
    <row r="81250" spans="41:43" x14ac:dyDescent="0.3">
      <c r="AO81250" s="9"/>
      <c r="AP81250" s="9"/>
      <c r="AQ81250" s="9"/>
    </row>
    <row r="81251" spans="41:43" x14ac:dyDescent="0.3">
      <c r="AO81251" s="9"/>
      <c r="AP81251" s="9"/>
      <c r="AQ81251" s="9"/>
    </row>
    <row r="81252" spans="41:43" x14ac:dyDescent="0.3">
      <c r="AO81252" s="9"/>
      <c r="AP81252" s="9"/>
      <c r="AQ81252" s="9"/>
    </row>
    <row r="81253" spans="41:43" x14ac:dyDescent="0.3">
      <c r="AO81253" s="9"/>
      <c r="AP81253" s="9"/>
      <c r="AQ81253" s="9"/>
    </row>
    <row r="81254" spans="41:43" x14ac:dyDescent="0.3">
      <c r="AO81254" s="9"/>
      <c r="AP81254" s="9"/>
      <c r="AQ81254" s="9"/>
    </row>
    <row r="81255" spans="41:43" x14ac:dyDescent="0.3">
      <c r="AO81255" s="9"/>
      <c r="AP81255" s="9"/>
      <c r="AQ81255" s="9"/>
    </row>
    <row r="81256" spans="41:43" x14ac:dyDescent="0.3">
      <c r="AO81256" s="9"/>
      <c r="AP81256" s="9"/>
      <c r="AQ81256" s="9"/>
    </row>
    <row r="81257" spans="41:43" x14ac:dyDescent="0.3">
      <c r="AO81257" s="9"/>
      <c r="AP81257" s="9"/>
      <c r="AQ81257" s="9"/>
    </row>
    <row r="81258" spans="41:43" x14ac:dyDescent="0.3">
      <c r="AO81258" s="9"/>
      <c r="AP81258" s="9"/>
      <c r="AQ81258" s="9"/>
    </row>
    <row r="81259" spans="41:43" x14ac:dyDescent="0.3">
      <c r="AO81259" s="9"/>
      <c r="AP81259" s="9"/>
      <c r="AQ81259" s="9"/>
    </row>
    <row r="81260" spans="41:43" x14ac:dyDescent="0.3">
      <c r="AO81260" s="9"/>
      <c r="AP81260" s="9"/>
      <c r="AQ81260" s="9"/>
    </row>
    <row r="81261" spans="41:43" x14ac:dyDescent="0.3">
      <c r="AO81261" s="9"/>
      <c r="AP81261" s="9"/>
      <c r="AQ81261" s="9"/>
    </row>
    <row r="81262" spans="41:43" x14ac:dyDescent="0.3">
      <c r="AO81262" s="9"/>
      <c r="AP81262" s="9"/>
      <c r="AQ81262" s="9"/>
    </row>
    <row r="81263" spans="41:43" x14ac:dyDescent="0.3">
      <c r="AO81263" s="9"/>
      <c r="AP81263" s="9"/>
      <c r="AQ81263" s="9"/>
    </row>
    <row r="81264" spans="41:43" x14ac:dyDescent="0.3">
      <c r="AO81264" s="9"/>
      <c r="AP81264" s="9"/>
      <c r="AQ81264" s="9"/>
    </row>
    <row r="81265" spans="41:43" x14ac:dyDescent="0.3">
      <c r="AO81265" s="9"/>
      <c r="AP81265" s="9"/>
      <c r="AQ81265" s="9"/>
    </row>
    <row r="81266" spans="41:43" x14ac:dyDescent="0.3">
      <c r="AO81266" s="9"/>
      <c r="AP81266" s="9"/>
      <c r="AQ81266" s="9"/>
    </row>
    <row r="81267" spans="41:43" x14ac:dyDescent="0.3">
      <c r="AO81267" s="9"/>
      <c r="AP81267" s="9"/>
      <c r="AQ81267" s="9"/>
    </row>
    <row r="81268" spans="41:43" x14ac:dyDescent="0.3">
      <c r="AO81268" s="9"/>
      <c r="AP81268" s="9"/>
      <c r="AQ81268" s="9"/>
    </row>
    <row r="81269" spans="41:43" x14ac:dyDescent="0.3">
      <c r="AO81269" s="9"/>
      <c r="AP81269" s="9"/>
      <c r="AQ81269" s="9"/>
    </row>
    <row r="81270" spans="41:43" x14ac:dyDescent="0.3">
      <c r="AO81270" s="9"/>
      <c r="AP81270" s="9"/>
      <c r="AQ81270" s="9"/>
    </row>
    <row r="81271" spans="41:43" x14ac:dyDescent="0.3">
      <c r="AO81271" s="9"/>
      <c r="AP81271" s="9"/>
      <c r="AQ81271" s="9"/>
    </row>
    <row r="81272" spans="41:43" x14ac:dyDescent="0.3">
      <c r="AO81272" s="9"/>
      <c r="AP81272" s="9"/>
      <c r="AQ81272" s="9"/>
    </row>
    <row r="81273" spans="41:43" x14ac:dyDescent="0.3">
      <c r="AO81273" s="9"/>
      <c r="AP81273" s="9"/>
      <c r="AQ81273" s="9"/>
    </row>
    <row r="81274" spans="41:43" x14ac:dyDescent="0.3">
      <c r="AO81274" s="9"/>
      <c r="AP81274" s="9"/>
      <c r="AQ81274" s="9"/>
    </row>
    <row r="81275" spans="41:43" x14ac:dyDescent="0.3">
      <c r="AO81275" s="9"/>
      <c r="AP81275" s="9"/>
      <c r="AQ81275" s="9"/>
    </row>
    <row r="81276" spans="41:43" x14ac:dyDescent="0.3">
      <c r="AO81276" s="9"/>
      <c r="AP81276" s="9"/>
      <c r="AQ81276" s="9"/>
    </row>
    <row r="81277" spans="41:43" x14ac:dyDescent="0.3">
      <c r="AO81277" s="9"/>
      <c r="AP81277" s="9"/>
      <c r="AQ81277" s="9"/>
    </row>
    <row r="81278" spans="41:43" x14ac:dyDescent="0.3">
      <c r="AO81278" s="9"/>
      <c r="AP81278" s="9"/>
      <c r="AQ81278" s="9"/>
    </row>
    <row r="81279" spans="41:43" x14ac:dyDescent="0.3">
      <c r="AO81279" s="9"/>
      <c r="AP81279" s="9"/>
      <c r="AQ81279" s="9"/>
    </row>
    <row r="81280" spans="41:43" x14ac:dyDescent="0.3">
      <c r="AO81280" s="9"/>
      <c r="AP81280" s="9"/>
      <c r="AQ81280" s="9"/>
    </row>
    <row r="81281" spans="41:43" x14ac:dyDescent="0.3">
      <c r="AO81281" s="9"/>
      <c r="AP81281" s="9"/>
      <c r="AQ81281" s="9"/>
    </row>
    <row r="81282" spans="41:43" x14ac:dyDescent="0.3">
      <c r="AO81282" s="9"/>
      <c r="AP81282" s="9"/>
      <c r="AQ81282" s="9"/>
    </row>
    <row r="81283" spans="41:43" x14ac:dyDescent="0.3">
      <c r="AO81283" s="9"/>
      <c r="AP81283" s="9"/>
      <c r="AQ81283" s="9"/>
    </row>
    <row r="81284" spans="41:43" x14ac:dyDescent="0.3">
      <c r="AO81284" s="9"/>
      <c r="AP81284" s="9"/>
      <c r="AQ81284" s="9"/>
    </row>
    <row r="81285" spans="41:43" x14ac:dyDescent="0.3">
      <c r="AO81285" s="9"/>
      <c r="AP81285" s="9"/>
      <c r="AQ81285" s="9"/>
    </row>
    <row r="81286" spans="41:43" x14ac:dyDescent="0.3">
      <c r="AO81286" s="9"/>
      <c r="AP81286" s="9"/>
      <c r="AQ81286" s="9"/>
    </row>
    <row r="81287" spans="41:43" x14ac:dyDescent="0.3">
      <c r="AO81287" s="9"/>
      <c r="AP81287" s="9"/>
      <c r="AQ81287" s="9"/>
    </row>
    <row r="81288" spans="41:43" x14ac:dyDescent="0.3">
      <c r="AO81288" s="9"/>
      <c r="AP81288" s="9"/>
      <c r="AQ81288" s="9"/>
    </row>
    <row r="81289" spans="41:43" x14ac:dyDescent="0.3">
      <c r="AO81289" s="9"/>
      <c r="AP81289" s="9"/>
      <c r="AQ81289" s="9"/>
    </row>
    <row r="81290" spans="41:43" x14ac:dyDescent="0.3">
      <c r="AO81290" s="9"/>
      <c r="AP81290" s="9"/>
      <c r="AQ81290" s="9"/>
    </row>
    <row r="81291" spans="41:43" x14ac:dyDescent="0.3">
      <c r="AO81291" s="9"/>
      <c r="AP81291" s="9"/>
      <c r="AQ81291" s="9"/>
    </row>
    <row r="81292" spans="41:43" x14ac:dyDescent="0.3">
      <c r="AO81292" s="9"/>
      <c r="AP81292" s="9"/>
      <c r="AQ81292" s="9"/>
    </row>
    <row r="81293" spans="41:43" x14ac:dyDescent="0.3">
      <c r="AO81293" s="9"/>
      <c r="AP81293" s="9"/>
      <c r="AQ81293" s="9"/>
    </row>
    <row r="81294" spans="41:43" x14ac:dyDescent="0.3">
      <c r="AO81294" s="9"/>
      <c r="AP81294" s="9"/>
      <c r="AQ81294" s="9"/>
    </row>
    <row r="81295" spans="41:43" x14ac:dyDescent="0.3">
      <c r="AO81295" s="9"/>
      <c r="AP81295" s="9"/>
      <c r="AQ81295" s="9"/>
    </row>
    <row r="81296" spans="41:43" x14ac:dyDescent="0.3">
      <c r="AO81296" s="9"/>
      <c r="AP81296" s="9"/>
      <c r="AQ81296" s="9"/>
    </row>
    <row r="81297" spans="41:43" x14ac:dyDescent="0.3">
      <c r="AO81297" s="9"/>
      <c r="AP81297" s="9"/>
      <c r="AQ81297" s="9"/>
    </row>
    <row r="81298" spans="41:43" x14ac:dyDescent="0.3">
      <c r="AO81298" s="9"/>
      <c r="AP81298" s="9"/>
      <c r="AQ81298" s="9"/>
    </row>
    <row r="81299" spans="41:43" x14ac:dyDescent="0.3">
      <c r="AO81299" s="9"/>
      <c r="AP81299" s="9"/>
      <c r="AQ81299" s="9"/>
    </row>
    <row r="81300" spans="41:43" x14ac:dyDescent="0.3">
      <c r="AO81300" s="9"/>
      <c r="AP81300" s="9"/>
      <c r="AQ81300" s="9"/>
    </row>
    <row r="81301" spans="41:43" x14ac:dyDescent="0.3">
      <c r="AO81301" s="9"/>
      <c r="AP81301" s="9"/>
      <c r="AQ81301" s="9"/>
    </row>
    <row r="81302" spans="41:43" x14ac:dyDescent="0.3">
      <c r="AO81302" s="9"/>
      <c r="AP81302" s="9"/>
      <c r="AQ81302" s="9"/>
    </row>
    <row r="81303" spans="41:43" x14ac:dyDescent="0.3">
      <c r="AO81303" s="9"/>
      <c r="AP81303" s="9"/>
      <c r="AQ81303" s="9"/>
    </row>
    <row r="81304" spans="41:43" x14ac:dyDescent="0.3">
      <c r="AO81304" s="9"/>
      <c r="AP81304" s="9"/>
      <c r="AQ81304" s="9"/>
    </row>
    <row r="81305" spans="41:43" x14ac:dyDescent="0.3">
      <c r="AO81305" s="9"/>
      <c r="AP81305" s="9"/>
      <c r="AQ81305" s="9"/>
    </row>
    <row r="81306" spans="41:43" x14ac:dyDescent="0.3">
      <c r="AO81306" s="9"/>
      <c r="AP81306" s="9"/>
      <c r="AQ81306" s="9"/>
    </row>
    <row r="81307" spans="41:43" x14ac:dyDescent="0.3">
      <c r="AO81307" s="9"/>
      <c r="AP81307" s="9"/>
      <c r="AQ81307" s="9"/>
    </row>
    <row r="81308" spans="41:43" x14ac:dyDescent="0.3">
      <c r="AO81308" s="9"/>
      <c r="AP81308" s="9"/>
      <c r="AQ81308" s="9"/>
    </row>
    <row r="81309" spans="41:43" x14ac:dyDescent="0.3">
      <c r="AO81309" s="9"/>
      <c r="AP81309" s="9"/>
      <c r="AQ81309" s="9"/>
    </row>
    <row r="81310" spans="41:43" x14ac:dyDescent="0.3">
      <c r="AO81310" s="9"/>
      <c r="AP81310" s="9"/>
      <c r="AQ81310" s="9"/>
    </row>
    <row r="81311" spans="41:43" x14ac:dyDescent="0.3">
      <c r="AO81311" s="9"/>
      <c r="AP81311" s="9"/>
      <c r="AQ81311" s="9"/>
    </row>
    <row r="81312" spans="41:43" x14ac:dyDescent="0.3">
      <c r="AO81312" s="9"/>
      <c r="AP81312" s="9"/>
      <c r="AQ81312" s="9"/>
    </row>
    <row r="81313" spans="41:43" x14ac:dyDescent="0.3">
      <c r="AO81313" s="9"/>
      <c r="AP81313" s="9"/>
      <c r="AQ81313" s="9"/>
    </row>
    <row r="81314" spans="41:43" x14ac:dyDescent="0.3">
      <c r="AO81314" s="9"/>
      <c r="AP81314" s="9"/>
      <c r="AQ81314" s="9"/>
    </row>
    <row r="81315" spans="41:43" x14ac:dyDescent="0.3">
      <c r="AO81315" s="9"/>
      <c r="AP81315" s="9"/>
      <c r="AQ81315" s="9"/>
    </row>
    <row r="81316" spans="41:43" x14ac:dyDescent="0.3">
      <c r="AO81316" s="9"/>
      <c r="AP81316" s="9"/>
      <c r="AQ81316" s="9"/>
    </row>
    <row r="81317" spans="41:43" x14ac:dyDescent="0.3">
      <c r="AO81317" s="9"/>
      <c r="AP81317" s="9"/>
      <c r="AQ81317" s="9"/>
    </row>
    <row r="81318" spans="41:43" x14ac:dyDescent="0.3">
      <c r="AO81318" s="9"/>
      <c r="AP81318" s="9"/>
      <c r="AQ81318" s="9"/>
    </row>
    <row r="81319" spans="41:43" x14ac:dyDescent="0.3">
      <c r="AO81319" s="9"/>
      <c r="AP81319" s="9"/>
      <c r="AQ81319" s="9"/>
    </row>
    <row r="81320" spans="41:43" x14ac:dyDescent="0.3">
      <c r="AO81320" s="9"/>
      <c r="AP81320" s="9"/>
      <c r="AQ81320" s="9"/>
    </row>
    <row r="81321" spans="41:43" x14ac:dyDescent="0.3">
      <c r="AO81321" s="9"/>
      <c r="AP81321" s="9"/>
      <c r="AQ81321" s="9"/>
    </row>
    <row r="81322" spans="41:43" x14ac:dyDescent="0.3">
      <c r="AO81322" s="9"/>
      <c r="AP81322" s="9"/>
      <c r="AQ81322" s="9"/>
    </row>
    <row r="81323" spans="41:43" x14ac:dyDescent="0.3">
      <c r="AO81323" s="9"/>
      <c r="AP81323" s="9"/>
      <c r="AQ81323" s="9"/>
    </row>
    <row r="81324" spans="41:43" x14ac:dyDescent="0.3">
      <c r="AO81324" s="9"/>
      <c r="AP81324" s="9"/>
      <c r="AQ81324" s="9"/>
    </row>
    <row r="81325" spans="41:43" x14ac:dyDescent="0.3">
      <c r="AO81325" s="9"/>
      <c r="AP81325" s="9"/>
      <c r="AQ81325" s="9"/>
    </row>
    <row r="81326" spans="41:43" x14ac:dyDescent="0.3">
      <c r="AO81326" s="9"/>
      <c r="AP81326" s="9"/>
      <c r="AQ81326" s="9"/>
    </row>
    <row r="81327" spans="41:43" x14ac:dyDescent="0.3">
      <c r="AO81327" s="9"/>
      <c r="AP81327" s="9"/>
      <c r="AQ81327" s="9"/>
    </row>
    <row r="81328" spans="41:43" x14ac:dyDescent="0.3">
      <c r="AO81328" s="9"/>
      <c r="AP81328" s="9"/>
      <c r="AQ81328" s="9"/>
    </row>
    <row r="81329" spans="41:43" x14ac:dyDescent="0.3">
      <c r="AO81329" s="9"/>
      <c r="AP81329" s="9"/>
      <c r="AQ81329" s="9"/>
    </row>
    <row r="81330" spans="41:43" x14ac:dyDescent="0.3">
      <c r="AO81330" s="9"/>
      <c r="AP81330" s="9"/>
      <c r="AQ81330" s="9"/>
    </row>
    <row r="81331" spans="41:43" x14ac:dyDescent="0.3">
      <c r="AO81331" s="9"/>
      <c r="AP81331" s="9"/>
      <c r="AQ81331" s="9"/>
    </row>
    <row r="81332" spans="41:43" x14ac:dyDescent="0.3">
      <c r="AO81332" s="9"/>
      <c r="AP81332" s="9"/>
      <c r="AQ81332" s="9"/>
    </row>
    <row r="81333" spans="41:43" x14ac:dyDescent="0.3">
      <c r="AO81333" s="9"/>
      <c r="AP81333" s="9"/>
      <c r="AQ81333" s="9"/>
    </row>
    <row r="81334" spans="41:43" x14ac:dyDescent="0.3">
      <c r="AO81334" s="9"/>
      <c r="AP81334" s="9"/>
      <c r="AQ81334" s="9"/>
    </row>
    <row r="81335" spans="41:43" x14ac:dyDescent="0.3">
      <c r="AO81335" s="9"/>
      <c r="AP81335" s="9"/>
      <c r="AQ81335" s="9"/>
    </row>
    <row r="81336" spans="41:43" x14ac:dyDescent="0.3">
      <c r="AO81336" s="9"/>
      <c r="AP81336" s="9"/>
      <c r="AQ81336" s="9"/>
    </row>
    <row r="81337" spans="41:43" x14ac:dyDescent="0.3">
      <c r="AO81337" s="9"/>
      <c r="AP81337" s="9"/>
      <c r="AQ81337" s="9"/>
    </row>
    <row r="81338" spans="41:43" x14ac:dyDescent="0.3">
      <c r="AO81338" s="9"/>
      <c r="AP81338" s="9"/>
      <c r="AQ81338" s="9"/>
    </row>
    <row r="81339" spans="41:43" x14ac:dyDescent="0.3">
      <c r="AO81339" s="9"/>
      <c r="AP81339" s="9"/>
      <c r="AQ81339" s="9"/>
    </row>
    <row r="81340" spans="41:43" x14ac:dyDescent="0.3">
      <c r="AO81340" s="9"/>
      <c r="AP81340" s="9"/>
      <c r="AQ81340" s="9"/>
    </row>
    <row r="81341" spans="41:43" x14ac:dyDescent="0.3">
      <c r="AO81341" s="9"/>
      <c r="AP81341" s="9"/>
      <c r="AQ81341" s="9"/>
    </row>
    <row r="81342" spans="41:43" x14ac:dyDescent="0.3">
      <c r="AO81342" s="9"/>
      <c r="AP81342" s="9"/>
      <c r="AQ81342" s="9"/>
    </row>
    <row r="81343" spans="41:43" x14ac:dyDescent="0.3">
      <c r="AO81343" s="9"/>
      <c r="AP81343" s="9"/>
      <c r="AQ81343" s="9"/>
    </row>
    <row r="81344" spans="41:43" x14ac:dyDescent="0.3">
      <c r="AO81344" s="9"/>
      <c r="AP81344" s="9"/>
      <c r="AQ81344" s="9"/>
    </row>
    <row r="81345" spans="41:43" x14ac:dyDescent="0.3">
      <c r="AO81345" s="9"/>
      <c r="AP81345" s="9"/>
      <c r="AQ81345" s="9"/>
    </row>
    <row r="81346" spans="41:43" x14ac:dyDescent="0.3">
      <c r="AO81346" s="9"/>
      <c r="AP81346" s="9"/>
      <c r="AQ81346" s="9"/>
    </row>
    <row r="81347" spans="41:43" x14ac:dyDescent="0.3">
      <c r="AO81347" s="9"/>
      <c r="AP81347" s="9"/>
      <c r="AQ81347" s="9"/>
    </row>
    <row r="81348" spans="41:43" x14ac:dyDescent="0.3">
      <c r="AO81348" s="9"/>
      <c r="AP81348" s="9"/>
      <c r="AQ81348" s="9"/>
    </row>
    <row r="81349" spans="41:43" x14ac:dyDescent="0.3">
      <c r="AO81349" s="9"/>
      <c r="AP81349" s="9"/>
      <c r="AQ81349" s="9"/>
    </row>
    <row r="81350" spans="41:43" x14ac:dyDescent="0.3">
      <c r="AO81350" s="9"/>
      <c r="AP81350" s="9"/>
      <c r="AQ81350" s="9"/>
    </row>
    <row r="81351" spans="41:43" x14ac:dyDescent="0.3">
      <c r="AO81351" s="9"/>
      <c r="AP81351" s="9"/>
      <c r="AQ81351" s="9"/>
    </row>
    <row r="81352" spans="41:43" x14ac:dyDescent="0.3">
      <c r="AO81352" s="9"/>
      <c r="AP81352" s="9"/>
      <c r="AQ81352" s="9"/>
    </row>
    <row r="81353" spans="41:43" x14ac:dyDescent="0.3">
      <c r="AO81353" s="9"/>
      <c r="AP81353" s="9"/>
      <c r="AQ81353" s="9"/>
    </row>
    <row r="81354" spans="41:43" x14ac:dyDescent="0.3">
      <c r="AO81354" s="9"/>
      <c r="AP81354" s="9"/>
      <c r="AQ81354" s="9"/>
    </row>
    <row r="81355" spans="41:43" x14ac:dyDescent="0.3">
      <c r="AO81355" s="9"/>
      <c r="AP81355" s="9"/>
      <c r="AQ81355" s="9"/>
    </row>
    <row r="81356" spans="41:43" x14ac:dyDescent="0.3">
      <c r="AO81356" s="9"/>
      <c r="AP81356" s="9"/>
      <c r="AQ81356" s="9"/>
    </row>
    <row r="81357" spans="41:43" x14ac:dyDescent="0.3">
      <c r="AO81357" s="9"/>
      <c r="AP81357" s="9"/>
      <c r="AQ81357" s="9"/>
    </row>
    <row r="81358" spans="41:43" x14ac:dyDescent="0.3">
      <c r="AO81358" s="9"/>
      <c r="AP81358" s="9"/>
      <c r="AQ81358" s="9"/>
    </row>
    <row r="81359" spans="41:43" x14ac:dyDescent="0.3">
      <c r="AO81359" s="9"/>
      <c r="AP81359" s="9"/>
      <c r="AQ81359" s="9"/>
    </row>
    <row r="81360" spans="41:43" x14ac:dyDescent="0.3">
      <c r="AO81360" s="9"/>
      <c r="AP81360" s="9"/>
      <c r="AQ81360" s="9"/>
    </row>
    <row r="81361" spans="41:43" x14ac:dyDescent="0.3">
      <c r="AO81361" s="9"/>
      <c r="AP81361" s="9"/>
      <c r="AQ81361" s="9"/>
    </row>
    <row r="81362" spans="41:43" x14ac:dyDescent="0.3">
      <c r="AO81362" s="9"/>
      <c r="AP81362" s="9"/>
      <c r="AQ81362" s="9"/>
    </row>
    <row r="81363" spans="41:43" x14ac:dyDescent="0.3">
      <c r="AO81363" s="9"/>
      <c r="AP81363" s="9"/>
      <c r="AQ81363" s="9"/>
    </row>
    <row r="81364" spans="41:43" x14ac:dyDescent="0.3">
      <c r="AO81364" s="9"/>
      <c r="AP81364" s="9"/>
      <c r="AQ81364" s="9"/>
    </row>
    <row r="81365" spans="41:43" x14ac:dyDescent="0.3">
      <c r="AO81365" s="9"/>
      <c r="AP81365" s="9"/>
      <c r="AQ81365" s="9"/>
    </row>
    <row r="81366" spans="41:43" x14ac:dyDescent="0.3">
      <c r="AO81366" s="9"/>
      <c r="AP81366" s="9"/>
      <c r="AQ81366" s="9"/>
    </row>
    <row r="81367" spans="41:43" x14ac:dyDescent="0.3">
      <c r="AO81367" s="9"/>
      <c r="AP81367" s="9"/>
      <c r="AQ81367" s="9"/>
    </row>
    <row r="81368" spans="41:43" x14ac:dyDescent="0.3">
      <c r="AO81368" s="9"/>
      <c r="AP81368" s="9"/>
      <c r="AQ81368" s="9"/>
    </row>
    <row r="81369" spans="41:43" x14ac:dyDescent="0.3">
      <c r="AO81369" s="9"/>
      <c r="AP81369" s="9"/>
      <c r="AQ81369" s="9"/>
    </row>
    <row r="81370" spans="41:43" x14ac:dyDescent="0.3">
      <c r="AO81370" s="9"/>
      <c r="AP81370" s="9"/>
      <c r="AQ81370" s="9"/>
    </row>
    <row r="81371" spans="41:43" x14ac:dyDescent="0.3">
      <c r="AO81371" s="9"/>
      <c r="AP81371" s="9"/>
      <c r="AQ81371" s="9"/>
    </row>
    <row r="81372" spans="41:43" x14ac:dyDescent="0.3">
      <c r="AO81372" s="9"/>
      <c r="AP81372" s="9"/>
      <c r="AQ81372" s="9"/>
    </row>
    <row r="81373" spans="41:43" x14ac:dyDescent="0.3">
      <c r="AO81373" s="9"/>
      <c r="AP81373" s="9"/>
      <c r="AQ81373" s="9"/>
    </row>
    <row r="81374" spans="41:43" x14ac:dyDescent="0.3">
      <c r="AO81374" s="9"/>
      <c r="AP81374" s="9"/>
      <c r="AQ81374" s="9"/>
    </row>
    <row r="81375" spans="41:43" x14ac:dyDescent="0.3">
      <c r="AO81375" s="9"/>
      <c r="AP81375" s="9"/>
      <c r="AQ81375" s="9"/>
    </row>
    <row r="81376" spans="41:43" x14ac:dyDescent="0.3">
      <c r="AO81376" s="9"/>
      <c r="AP81376" s="9"/>
      <c r="AQ81376" s="9"/>
    </row>
    <row r="81377" spans="41:43" x14ac:dyDescent="0.3">
      <c r="AO81377" s="9"/>
      <c r="AP81377" s="9"/>
      <c r="AQ81377" s="9"/>
    </row>
    <row r="81378" spans="41:43" x14ac:dyDescent="0.3">
      <c r="AO81378" s="9"/>
      <c r="AP81378" s="9"/>
      <c r="AQ81378" s="9"/>
    </row>
    <row r="81379" spans="41:43" x14ac:dyDescent="0.3">
      <c r="AO81379" s="9"/>
      <c r="AP81379" s="9"/>
      <c r="AQ81379" s="9"/>
    </row>
    <row r="81380" spans="41:43" x14ac:dyDescent="0.3">
      <c r="AO81380" s="9"/>
      <c r="AP81380" s="9"/>
      <c r="AQ81380" s="9"/>
    </row>
    <row r="81381" spans="41:43" x14ac:dyDescent="0.3">
      <c r="AO81381" s="9"/>
      <c r="AP81381" s="9"/>
      <c r="AQ81381" s="9"/>
    </row>
    <row r="81382" spans="41:43" x14ac:dyDescent="0.3">
      <c r="AO81382" s="9"/>
      <c r="AP81382" s="9"/>
      <c r="AQ81382" s="9"/>
    </row>
    <row r="81383" spans="41:43" x14ac:dyDescent="0.3">
      <c r="AO81383" s="9"/>
      <c r="AP81383" s="9"/>
      <c r="AQ81383" s="9"/>
    </row>
    <row r="81384" spans="41:43" x14ac:dyDescent="0.3">
      <c r="AO81384" s="9"/>
      <c r="AP81384" s="9"/>
      <c r="AQ81384" s="9"/>
    </row>
    <row r="81385" spans="41:43" x14ac:dyDescent="0.3">
      <c r="AO81385" s="9"/>
      <c r="AP81385" s="9"/>
      <c r="AQ81385" s="9"/>
    </row>
    <row r="81386" spans="41:43" x14ac:dyDescent="0.3">
      <c r="AO81386" s="9"/>
      <c r="AP81386" s="9"/>
      <c r="AQ81386" s="9"/>
    </row>
    <row r="81387" spans="41:43" x14ac:dyDescent="0.3">
      <c r="AO81387" s="9"/>
      <c r="AP81387" s="9"/>
      <c r="AQ81387" s="9"/>
    </row>
    <row r="81388" spans="41:43" x14ac:dyDescent="0.3">
      <c r="AO81388" s="9"/>
      <c r="AP81388" s="9"/>
      <c r="AQ81388" s="9"/>
    </row>
    <row r="81389" spans="41:43" x14ac:dyDescent="0.3">
      <c r="AO81389" s="9"/>
      <c r="AP81389" s="9"/>
      <c r="AQ81389" s="9"/>
    </row>
    <row r="81390" spans="41:43" x14ac:dyDescent="0.3">
      <c r="AO81390" s="9"/>
      <c r="AP81390" s="9"/>
      <c r="AQ81390" s="9"/>
    </row>
    <row r="81391" spans="41:43" x14ac:dyDescent="0.3">
      <c r="AO81391" s="9"/>
      <c r="AP81391" s="9"/>
      <c r="AQ81391" s="9"/>
    </row>
    <row r="81392" spans="41:43" x14ac:dyDescent="0.3">
      <c r="AO81392" s="9"/>
      <c r="AP81392" s="9"/>
      <c r="AQ81392" s="9"/>
    </row>
    <row r="81393" spans="41:43" x14ac:dyDescent="0.3">
      <c r="AO81393" s="9"/>
      <c r="AP81393" s="9"/>
      <c r="AQ81393" s="9"/>
    </row>
    <row r="81394" spans="41:43" x14ac:dyDescent="0.3">
      <c r="AO81394" s="9"/>
      <c r="AP81394" s="9"/>
      <c r="AQ81394" s="9"/>
    </row>
    <row r="81395" spans="41:43" x14ac:dyDescent="0.3">
      <c r="AO81395" s="9"/>
      <c r="AP81395" s="9"/>
      <c r="AQ81395" s="9"/>
    </row>
    <row r="81396" spans="41:43" x14ac:dyDescent="0.3">
      <c r="AO81396" s="9"/>
      <c r="AP81396" s="9"/>
      <c r="AQ81396" s="9"/>
    </row>
    <row r="81397" spans="41:43" x14ac:dyDescent="0.3">
      <c r="AO81397" s="9"/>
      <c r="AP81397" s="9"/>
      <c r="AQ81397" s="9"/>
    </row>
    <row r="81398" spans="41:43" x14ac:dyDescent="0.3">
      <c r="AO81398" s="9"/>
      <c r="AP81398" s="9"/>
      <c r="AQ81398" s="9"/>
    </row>
    <row r="81399" spans="41:43" x14ac:dyDescent="0.3">
      <c r="AO81399" s="9"/>
      <c r="AP81399" s="9"/>
      <c r="AQ81399" s="9"/>
    </row>
    <row r="81400" spans="41:43" x14ac:dyDescent="0.3">
      <c r="AO81400" s="9"/>
      <c r="AP81400" s="9"/>
      <c r="AQ81400" s="9"/>
    </row>
    <row r="81401" spans="41:43" x14ac:dyDescent="0.3">
      <c r="AO81401" s="9"/>
      <c r="AP81401" s="9"/>
      <c r="AQ81401" s="9"/>
    </row>
    <row r="81402" spans="41:43" x14ac:dyDescent="0.3">
      <c r="AO81402" s="9"/>
      <c r="AP81402" s="9"/>
      <c r="AQ81402" s="9"/>
    </row>
    <row r="81403" spans="41:43" x14ac:dyDescent="0.3">
      <c r="AO81403" s="9"/>
      <c r="AP81403" s="9"/>
      <c r="AQ81403" s="9"/>
    </row>
    <row r="81404" spans="41:43" x14ac:dyDescent="0.3">
      <c r="AO81404" s="9"/>
      <c r="AP81404" s="9"/>
      <c r="AQ81404" s="9"/>
    </row>
    <row r="81405" spans="41:43" x14ac:dyDescent="0.3">
      <c r="AO81405" s="9"/>
      <c r="AP81405" s="9"/>
      <c r="AQ81405" s="9"/>
    </row>
    <row r="81406" spans="41:43" x14ac:dyDescent="0.3">
      <c r="AO81406" s="9"/>
      <c r="AP81406" s="9"/>
      <c r="AQ81406" s="9"/>
    </row>
    <row r="81407" spans="41:43" x14ac:dyDescent="0.3">
      <c r="AO81407" s="9"/>
      <c r="AP81407" s="9"/>
      <c r="AQ81407" s="9"/>
    </row>
    <row r="81408" spans="41:43" x14ac:dyDescent="0.3">
      <c r="AO81408" s="9"/>
      <c r="AP81408" s="9"/>
      <c r="AQ81408" s="9"/>
    </row>
    <row r="81409" spans="41:43" x14ac:dyDescent="0.3">
      <c r="AO81409" s="9"/>
      <c r="AP81409" s="9"/>
      <c r="AQ81409" s="9"/>
    </row>
    <row r="81410" spans="41:43" x14ac:dyDescent="0.3">
      <c r="AO81410" s="9"/>
      <c r="AP81410" s="9"/>
      <c r="AQ81410" s="9"/>
    </row>
    <row r="81411" spans="41:43" x14ac:dyDescent="0.3">
      <c r="AO81411" s="9"/>
      <c r="AP81411" s="9"/>
      <c r="AQ81411" s="9"/>
    </row>
    <row r="81412" spans="41:43" x14ac:dyDescent="0.3">
      <c r="AO81412" s="9"/>
      <c r="AP81412" s="9"/>
      <c r="AQ81412" s="9"/>
    </row>
    <row r="81413" spans="41:43" x14ac:dyDescent="0.3">
      <c r="AO81413" s="9"/>
      <c r="AP81413" s="9"/>
      <c r="AQ81413" s="9"/>
    </row>
    <row r="81414" spans="41:43" x14ac:dyDescent="0.3">
      <c r="AO81414" s="9"/>
      <c r="AP81414" s="9"/>
      <c r="AQ81414" s="9"/>
    </row>
    <row r="81415" spans="41:43" x14ac:dyDescent="0.3">
      <c r="AO81415" s="9"/>
      <c r="AP81415" s="9"/>
      <c r="AQ81415" s="9"/>
    </row>
    <row r="81416" spans="41:43" x14ac:dyDescent="0.3">
      <c r="AO81416" s="9"/>
      <c r="AP81416" s="9"/>
      <c r="AQ81416" s="9"/>
    </row>
    <row r="81417" spans="41:43" x14ac:dyDescent="0.3">
      <c r="AO81417" s="9"/>
      <c r="AP81417" s="9"/>
      <c r="AQ81417" s="9"/>
    </row>
    <row r="81418" spans="41:43" x14ac:dyDescent="0.3">
      <c r="AO81418" s="9"/>
      <c r="AP81418" s="9"/>
      <c r="AQ81418" s="9"/>
    </row>
    <row r="81419" spans="41:43" x14ac:dyDescent="0.3">
      <c r="AO81419" s="9"/>
      <c r="AP81419" s="9"/>
      <c r="AQ81419" s="9"/>
    </row>
    <row r="81420" spans="41:43" x14ac:dyDescent="0.3">
      <c r="AO81420" s="9"/>
      <c r="AP81420" s="9"/>
      <c r="AQ81420" s="9"/>
    </row>
    <row r="81421" spans="41:43" x14ac:dyDescent="0.3">
      <c r="AO81421" s="9"/>
      <c r="AP81421" s="9"/>
      <c r="AQ81421" s="9"/>
    </row>
    <row r="81422" spans="41:43" x14ac:dyDescent="0.3">
      <c r="AO81422" s="9"/>
      <c r="AP81422" s="9"/>
      <c r="AQ81422" s="9"/>
    </row>
    <row r="81423" spans="41:43" x14ac:dyDescent="0.3">
      <c r="AO81423" s="9"/>
      <c r="AP81423" s="9"/>
      <c r="AQ81423" s="9"/>
    </row>
    <row r="81424" spans="41:43" x14ac:dyDescent="0.3">
      <c r="AO81424" s="9"/>
      <c r="AP81424" s="9"/>
      <c r="AQ81424" s="9"/>
    </row>
    <row r="81425" spans="41:43" x14ac:dyDescent="0.3">
      <c r="AO81425" s="9"/>
      <c r="AP81425" s="9"/>
      <c r="AQ81425" s="9"/>
    </row>
    <row r="81426" spans="41:43" x14ac:dyDescent="0.3">
      <c r="AO81426" s="9"/>
      <c r="AP81426" s="9"/>
      <c r="AQ81426" s="9"/>
    </row>
    <row r="81427" spans="41:43" x14ac:dyDescent="0.3">
      <c r="AO81427" s="9"/>
      <c r="AP81427" s="9"/>
      <c r="AQ81427" s="9"/>
    </row>
    <row r="81428" spans="41:43" x14ac:dyDescent="0.3">
      <c r="AO81428" s="9"/>
      <c r="AP81428" s="9"/>
      <c r="AQ81428" s="9"/>
    </row>
    <row r="81429" spans="41:43" x14ac:dyDescent="0.3">
      <c r="AO81429" s="9"/>
      <c r="AP81429" s="9"/>
      <c r="AQ81429" s="9"/>
    </row>
    <row r="81430" spans="41:43" x14ac:dyDescent="0.3">
      <c r="AO81430" s="9"/>
      <c r="AP81430" s="9"/>
      <c r="AQ81430" s="9"/>
    </row>
    <row r="81431" spans="41:43" x14ac:dyDescent="0.3">
      <c r="AO81431" s="9"/>
      <c r="AP81431" s="9"/>
      <c r="AQ81431" s="9"/>
    </row>
    <row r="81432" spans="41:43" x14ac:dyDescent="0.3">
      <c r="AO81432" s="9"/>
      <c r="AP81432" s="9"/>
      <c r="AQ81432" s="9"/>
    </row>
    <row r="81433" spans="41:43" x14ac:dyDescent="0.3">
      <c r="AO81433" s="9"/>
      <c r="AP81433" s="9"/>
      <c r="AQ81433" s="9"/>
    </row>
    <row r="81434" spans="41:43" x14ac:dyDescent="0.3">
      <c r="AO81434" s="9"/>
      <c r="AP81434" s="9"/>
      <c r="AQ81434" s="9"/>
    </row>
    <row r="81435" spans="41:43" x14ac:dyDescent="0.3">
      <c r="AO81435" s="9"/>
      <c r="AP81435" s="9"/>
      <c r="AQ81435" s="9"/>
    </row>
    <row r="81436" spans="41:43" x14ac:dyDescent="0.3">
      <c r="AO81436" s="9"/>
      <c r="AP81436" s="9"/>
      <c r="AQ81436" s="9"/>
    </row>
    <row r="81437" spans="41:43" x14ac:dyDescent="0.3">
      <c r="AO81437" s="9"/>
      <c r="AP81437" s="9"/>
      <c r="AQ81437" s="9"/>
    </row>
    <row r="81438" spans="41:43" x14ac:dyDescent="0.3">
      <c r="AO81438" s="9"/>
      <c r="AP81438" s="9"/>
      <c r="AQ81438" s="9"/>
    </row>
    <row r="81439" spans="41:43" x14ac:dyDescent="0.3">
      <c r="AO81439" s="9"/>
      <c r="AP81439" s="9"/>
      <c r="AQ81439" s="9"/>
    </row>
    <row r="81440" spans="41:43" x14ac:dyDescent="0.3">
      <c r="AO81440" s="9"/>
      <c r="AP81440" s="9"/>
      <c r="AQ81440" s="9"/>
    </row>
    <row r="81441" spans="41:43" x14ac:dyDescent="0.3">
      <c r="AO81441" s="9"/>
      <c r="AP81441" s="9"/>
      <c r="AQ81441" s="9"/>
    </row>
    <row r="81442" spans="41:43" x14ac:dyDescent="0.3">
      <c r="AO81442" s="9"/>
      <c r="AP81442" s="9"/>
      <c r="AQ81442" s="9"/>
    </row>
    <row r="81443" spans="41:43" x14ac:dyDescent="0.3">
      <c r="AO81443" s="9"/>
      <c r="AP81443" s="9"/>
      <c r="AQ81443" s="9"/>
    </row>
    <row r="81444" spans="41:43" x14ac:dyDescent="0.3">
      <c r="AO81444" s="9"/>
      <c r="AP81444" s="9"/>
      <c r="AQ81444" s="9"/>
    </row>
    <row r="81445" spans="41:43" x14ac:dyDescent="0.3">
      <c r="AO81445" s="9"/>
      <c r="AP81445" s="9"/>
      <c r="AQ81445" s="9"/>
    </row>
    <row r="81446" spans="41:43" x14ac:dyDescent="0.3">
      <c r="AO81446" s="9"/>
      <c r="AP81446" s="9"/>
      <c r="AQ81446" s="9"/>
    </row>
    <row r="81447" spans="41:43" x14ac:dyDescent="0.3">
      <c r="AO81447" s="9"/>
      <c r="AP81447" s="9"/>
      <c r="AQ81447" s="9"/>
    </row>
    <row r="81448" spans="41:43" x14ac:dyDescent="0.3">
      <c r="AO81448" s="9"/>
      <c r="AP81448" s="9"/>
      <c r="AQ81448" s="9"/>
    </row>
    <row r="81449" spans="41:43" x14ac:dyDescent="0.3">
      <c r="AO81449" s="9"/>
      <c r="AP81449" s="9"/>
      <c r="AQ81449" s="9"/>
    </row>
    <row r="81450" spans="41:43" x14ac:dyDescent="0.3">
      <c r="AO81450" s="9"/>
      <c r="AP81450" s="9"/>
      <c r="AQ81450" s="9"/>
    </row>
    <row r="81451" spans="41:43" x14ac:dyDescent="0.3">
      <c r="AO81451" s="9"/>
      <c r="AP81451" s="9"/>
      <c r="AQ81451" s="9"/>
    </row>
    <row r="81452" spans="41:43" x14ac:dyDescent="0.3">
      <c r="AO81452" s="9"/>
      <c r="AP81452" s="9"/>
      <c r="AQ81452" s="9"/>
    </row>
    <row r="81453" spans="41:43" x14ac:dyDescent="0.3">
      <c r="AO81453" s="9"/>
      <c r="AP81453" s="9"/>
      <c r="AQ81453" s="9"/>
    </row>
    <row r="81454" spans="41:43" x14ac:dyDescent="0.3">
      <c r="AO81454" s="9"/>
      <c r="AP81454" s="9"/>
      <c r="AQ81454" s="9"/>
    </row>
    <row r="81455" spans="41:43" x14ac:dyDescent="0.3">
      <c r="AO81455" s="9"/>
      <c r="AP81455" s="9"/>
      <c r="AQ81455" s="9"/>
    </row>
    <row r="81456" spans="41:43" x14ac:dyDescent="0.3">
      <c r="AO81456" s="9"/>
      <c r="AP81456" s="9"/>
      <c r="AQ81456" s="9"/>
    </row>
    <row r="81457" spans="41:43" x14ac:dyDescent="0.3">
      <c r="AO81457" s="9"/>
      <c r="AP81457" s="9"/>
      <c r="AQ81457" s="9"/>
    </row>
    <row r="81458" spans="41:43" x14ac:dyDescent="0.3">
      <c r="AO81458" s="9"/>
      <c r="AP81458" s="9"/>
      <c r="AQ81458" s="9"/>
    </row>
    <row r="81459" spans="41:43" x14ac:dyDescent="0.3">
      <c r="AO81459" s="9"/>
      <c r="AP81459" s="9"/>
      <c r="AQ81459" s="9"/>
    </row>
    <row r="81460" spans="41:43" x14ac:dyDescent="0.3">
      <c r="AO81460" s="9"/>
      <c r="AP81460" s="9"/>
      <c r="AQ81460" s="9"/>
    </row>
    <row r="81461" spans="41:43" x14ac:dyDescent="0.3">
      <c r="AO81461" s="9"/>
      <c r="AP81461" s="9"/>
      <c r="AQ81461" s="9"/>
    </row>
    <row r="81462" spans="41:43" x14ac:dyDescent="0.3">
      <c r="AO81462" s="9"/>
      <c r="AP81462" s="9"/>
      <c r="AQ81462" s="9"/>
    </row>
    <row r="81463" spans="41:43" x14ac:dyDescent="0.3">
      <c r="AO81463" s="9"/>
      <c r="AP81463" s="9"/>
      <c r="AQ81463" s="9"/>
    </row>
    <row r="81464" spans="41:43" x14ac:dyDescent="0.3">
      <c r="AO81464" s="9"/>
      <c r="AP81464" s="9"/>
      <c r="AQ81464" s="9"/>
    </row>
    <row r="81465" spans="41:43" x14ac:dyDescent="0.3">
      <c r="AO81465" s="9"/>
      <c r="AP81465" s="9"/>
      <c r="AQ81465" s="9"/>
    </row>
    <row r="81466" spans="41:43" x14ac:dyDescent="0.3">
      <c r="AO81466" s="9"/>
      <c r="AP81466" s="9"/>
      <c r="AQ81466" s="9"/>
    </row>
    <row r="81467" spans="41:43" x14ac:dyDescent="0.3">
      <c r="AO81467" s="9"/>
      <c r="AP81467" s="9"/>
      <c r="AQ81467" s="9"/>
    </row>
    <row r="81468" spans="41:43" x14ac:dyDescent="0.3">
      <c r="AO81468" s="9"/>
      <c r="AP81468" s="9"/>
      <c r="AQ81468" s="9"/>
    </row>
    <row r="81469" spans="41:43" x14ac:dyDescent="0.3">
      <c r="AO81469" s="9"/>
      <c r="AP81469" s="9"/>
      <c r="AQ81469" s="9"/>
    </row>
    <row r="81470" spans="41:43" x14ac:dyDescent="0.3">
      <c r="AO81470" s="9"/>
      <c r="AP81470" s="9"/>
      <c r="AQ81470" s="9"/>
    </row>
    <row r="81471" spans="41:43" x14ac:dyDescent="0.3">
      <c r="AO81471" s="9"/>
      <c r="AP81471" s="9"/>
      <c r="AQ81471" s="9"/>
    </row>
    <row r="81472" spans="41:43" x14ac:dyDescent="0.3">
      <c r="AO81472" s="9"/>
      <c r="AP81472" s="9"/>
      <c r="AQ81472" s="9"/>
    </row>
    <row r="81473" spans="41:43" x14ac:dyDescent="0.3">
      <c r="AO81473" s="9"/>
      <c r="AP81473" s="9"/>
      <c r="AQ81473" s="9"/>
    </row>
    <row r="81474" spans="41:43" x14ac:dyDescent="0.3">
      <c r="AO81474" s="9"/>
      <c r="AP81474" s="9"/>
      <c r="AQ81474" s="9"/>
    </row>
    <row r="81475" spans="41:43" x14ac:dyDescent="0.3">
      <c r="AO81475" s="9"/>
      <c r="AP81475" s="9"/>
      <c r="AQ81475" s="9"/>
    </row>
    <row r="81476" spans="41:43" x14ac:dyDescent="0.3">
      <c r="AO81476" s="9"/>
      <c r="AP81476" s="9"/>
      <c r="AQ81476" s="9"/>
    </row>
    <row r="81477" spans="41:43" x14ac:dyDescent="0.3">
      <c r="AO81477" s="9"/>
      <c r="AP81477" s="9"/>
      <c r="AQ81477" s="9"/>
    </row>
    <row r="81478" spans="41:43" x14ac:dyDescent="0.3">
      <c r="AO81478" s="9"/>
      <c r="AP81478" s="9"/>
      <c r="AQ81478" s="9"/>
    </row>
    <row r="81479" spans="41:43" x14ac:dyDescent="0.3">
      <c r="AO81479" s="9"/>
      <c r="AP81479" s="9"/>
      <c r="AQ81479" s="9"/>
    </row>
    <row r="81480" spans="41:43" x14ac:dyDescent="0.3">
      <c r="AO81480" s="9"/>
      <c r="AP81480" s="9"/>
      <c r="AQ81480" s="9"/>
    </row>
    <row r="81481" spans="41:43" x14ac:dyDescent="0.3">
      <c r="AO81481" s="9"/>
      <c r="AP81481" s="9"/>
      <c r="AQ81481" s="9"/>
    </row>
    <row r="81482" spans="41:43" x14ac:dyDescent="0.3">
      <c r="AO81482" s="9"/>
      <c r="AP81482" s="9"/>
      <c r="AQ81482" s="9"/>
    </row>
    <row r="81483" spans="41:43" x14ac:dyDescent="0.3">
      <c r="AO81483" s="9"/>
      <c r="AP81483" s="9"/>
      <c r="AQ81483" s="9"/>
    </row>
    <row r="81484" spans="41:43" x14ac:dyDescent="0.3">
      <c r="AO81484" s="9"/>
      <c r="AP81484" s="9"/>
      <c r="AQ81484" s="9"/>
    </row>
    <row r="81485" spans="41:43" x14ac:dyDescent="0.3">
      <c r="AO81485" s="9"/>
      <c r="AP81485" s="9"/>
      <c r="AQ81485" s="9"/>
    </row>
    <row r="81486" spans="41:43" x14ac:dyDescent="0.3">
      <c r="AO81486" s="9"/>
      <c r="AP81486" s="9"/>
      <c r="AQ81486" s="9"/>
    </row>
    <row r="81487" spans="41:43" x14ac:dyDescent="0.3">
      <c r="AO81487" s="9"/>
      <c r="AP81487" s="9"/>
      <c r="AQ81487" s="9"/>
    </row>
    <row r="81488" spans="41:43" x14ac:dyDescent="0.3">
      <c r="AO81488" s="9"/>
      <c r="AP81488" s="9"/>
      <c r="AQ81488" s="9"/>
    </row>
    <row r="81489" spans="41:43" x14ac:dyDescent="0.3">
      <c r="AO81489" s="9"/>
      <c r="AP81489" s="9"/>
      <c r="AQ81489" s="9"/>
    </row>
    <row r="81490" spans="41:43" x14ac:dyDescent="0.3">
      <c r="AO81490" s="9"/>
      <c r="AP81490" s="9"/>
      <c r="AQ81490" s="9"/>
    </row>
    <row r="81491" spans="41:43" x14ac:dyDescent="0.3">
      <c r="AO81491" s="9"/>
      <c r="AP81491" s="9"/>
      <c r="AQ81491" s="9"/>
    </row>
    <row r="81492" spans="41:43" x14ac:dyDescent="0.3">
      <c r="AO81492" s="9"/>
      <c r="AP81492" s="9"/>
      <c r="AQ81492" s="9"/>
    </row>
    <row r="81493" spans="41:43" x14ac:dyDescent="0.3">
      <c r="AO81493" s="9"/>
      <c r="AP81493" s="9"/>
      <c r="AQ81493" s="9"/>
    </row>
    <row r="81494" spans="41:43" x14ac:dyDescent="0.3">
      <c r="AO81494" s="9"/>
      <c r="AP81494" s="9"/>
      <c r="AQ81494" s="9"/>
    </row>
    <row r="81495" spans="41:43" x14ac:dyDescent="0.3">
      <c r="AO81495" s="9"/>
      <c r="AP81495" s="9"/>
      <c r="AQ81495" s="9"/>
    </row>
    <row r="81496" spans="41:43" x14ac:dyDescent="0.3">
      <c r="AO81496" s="9"/>
      <c r="AP81496" s="9"/>
      <c r="AQ81496" s="9"/>
    </row>
    <row r="81497" spans="41:43" x14ac:dyDescent="0.3">
      <c r="AO81497" s="9"/>
      <c r="AP81497" s="9"/>
      <c r="AQ81497" s="9"/>
    </row>
    <row r="81498" spans="41:43" x14ac:dyDescent="0.3">
      <c r="AO81498" s="9"/>
      <c r="AP81498" s="9"/>
      <c r="AQ81498" s="9"/>
    </row>
    <row r="81499" spans="41:43" x14ac:dyDescent="0.3">
      <c r="AO81499" s="9"/>
      <c r="AP81499" s="9"/>
      <c r="AQ81499" s="9"/>
    </row>
    <row r="81500" spans="41:43" x14ac:dyDescent="0.3">
      <c r="AO81500" s="9"/>
      <c r="AP81500" s="9"/>
      <c r="AQ81500" s="9"/>
    </row>
    <row r="81501" spans="41:43" x14ac:dyDescent="0.3">
      <c r="AO81501" s="9"/>
      <c r="AP81501" s="9"/>
      <c r="AQ81501" s="9"/>
    </row>
    <row r="81502" spans="41:43" x14ac:dyDescent="0.3">
      <c r="AO81502" s="9"/>
      <c r="AP81502" s="9"/>
      <c r="AQ81502" s="9"/>
    </row>
    <row r="81503" spans="41:43" x14ac:dyDescent="0.3">
      <c r="AO81503" s="9"/>
      <c r="AP81503" s="9"/>
      <c r="AQ81503" s="9"/>
    </row>
    <row r="81504" spans="41:43" x14ac:dyDescent="0.3">
      <c r="AO81504" s="9"/>
      <c r="AP81504" s="9"/>
      <c r="AQ81504" s="9"/>
    </row>
    <row r="81505" spans="41:43" x14ac:dyDescent="0.3">
      <c r="AO81505" s="9"/>
      <c r="AP81505" s="9"/>
      <c r="AQ81505" s="9"/>
    </row>
    <row r="81506" spans="41:43" x14ac:dyDescent="0.3">
      <c r="AO81506" s="9"/>
      <c r="AP81506" s="9"/>
      <c r="AQ81506" s="9"/>
    </row>
    <row r="81507" spans="41:43" x14ac:dyDescent="0.3">
      <c r="AO81507" s="9"/>
      <c r="AP81507" s="9"/>
      <c r="AQ81507" s="9"/>
    </row>
    <row r="81508" spans="41:43" x14ac:dyDescent="0.3">
      <c r="AO81508" s="9"/>
      <c r="AP81508" s="9"/>
      <c r="AQ81508" s="9"/>
    </row>
    <row r="81509" spans="41:43" x14ac:dyDescent="0.3">
      <c r="AO81509" s="9"/>
      <c r="AP81509" s="9"/>
      <c r="AQ81509" s="9"/>
    </row>
    <row r="81510" spans="41:43" x14ac:dyDescent="0.3">
      <c r="AO81510" s="9"/>
      <c r="AP81510" s="9"/>
      <c r="AQ81510" s="9"/>
    </row>
    <row r="81511" spans="41:43" x14ac:dyDescent="0.3">
      <c r="AO81511" s="9"/>
      <c r="AP81511" s="9"/>
      <c r="AQ81511" s="9"/>
    </row>
    <row r="81512" spans="41:43" x14ac:dyDescent="0.3">
      <c r="AO81512" s="9"/>
      <c r="AP81512" s="9"/>
      <c r="AQ81512" s="9"/>
    </row>
    <row r="81513" spans="41:43" x14ac:dyDescent="0.3">
      <c r="AO81513" s="9"/>
      <c r="AP81513" s="9"/>
      <c r="AQ81513" s="9"/>
    </row>
    <row r="81514" spans="41:43" x14ac:dyDescent="0.3">
      <c r="AO81514" s="9"/>
      <c r="AP81514" s="9"/>
      <c r="AQ81514" s="9"/>
    </row>
    <row r="81515" spans="41:43" x14ac:dyDescent="0.3">
      <c r="AO81515" s="9"/>
      <c r="AP81515" s="9"/>
      <c r="AQ81515" s="9"/>
    </row>
    <row r="81516" spans="41:43" x14ac:dyDescent="0.3">
      <c r="AO81516" s="9"/>
      <c r="AP81516" s="9"/>
      <c r="AQ81516" s="9"/>
    </row>
    <row r="81517" spans="41:43" x14ac:dyDescent="0.3">
      <c r="AO81517" s="9"/>
      <c r="AP81517" s="9"/>
      <c r="AQ81517" s="9"/>
    </row>
    <row r="81518" spans="41:43" x14ac:dyDescent="0.3">
      <c r="AO81518" s="9"/>
      <c r="AP81518" s="9"/>
      <c r="AQ81518" s="9"/>
    </row>
    <row r="81519" spans="41:43" x14ac:dyDescent="0.3">
      <c r="AO81519" s="9"/>
      <c r="AP81519" s="9"/>
      <c r="AQ81519" s="9"/>
    </row>
    <row r="81520" spans="41:43" x14ac:dyDescent="0.3">
      <c r="AO81520" s="9"/>
      <c r="AP81520" s="9"/>
      <c r="AQ81520" s="9"/>
    </row>
    <row r="81521" spans="41:43" x14ac:dyDescent="0.3">
      <c r="AO81521" s="9"/>
      <c r="AP81521" s="9"/>
      <c r="AQ81521" s="9"/>
    </row>
    <row r="81522" spans="41:43" x14ac:dyDescent="0.3">
      <c r="AO81522" s="9"/>
      <c r="AP81522" s="9"/>
      <c r="AQ81522" s="9"/>
    </row>
    <row r="81523" spans="41:43" x14ac:dyDescent="0.3">
      <c r="AO81523" s="9"/>
      <c r="AP81523" s="9"/>
      <c r="AQ81523" s="9"/>
    </row>
    <row r="81524" spans="41:43" x14ac:dyDescent="0.3">
      <c r="AO81524" s="9"/>
      <c r="AP81524" s="9"/>
      <c r="AQ81524" s="9"/>
    </row>
    <row r="81525" spans="41:43" x14ac:dyDescent="0.3">
      <c r="AO81525" s="9"/>
      <c r="AP81525" s="9"/>
      <c r="AQ81525" s="9"/>
    </row>
    <row r="81526" spans="41:43" x14ac:dyDescent="0.3">
      <c r="AO81526" s="9"/>
      <c r="AP81526" s="9"/>
      <c r="AQ81526" s="9"/>
    </row>
    <row r="81527" spans="41:43" x14ac:dyDescent="0.3">
      <c r="AO81527" s="9"/>
      <c r="AP81527" s="9"/>
      <c r="AQ81527" s="9"/>
    </row>
    <row r="81528" spans="41:43" x14ac:dyDescent="0.3">
      <c r="AO81528" s="9"/>
      <c r="AP81528" s="9"/>
      <c r="AQ81528" s="9"/>
    </row>
    <row r="81529" spans="41:43" x14ac:dyDescent="0.3">
      <c r="AO81529" s="9"/>
      <c r="AP81529" s="9"/>
      <c r="AQ81529" s="9"/>
    </row>
    <row r="81530" spans="41:43" x14ac:dyDescent="0.3">
      <c r="AO81530" s="9"/>
      <c r="AP81530" s="9"/>
      <c r="AQ81530" s="9"/>
    </row>
    <row r="81531" spans="41:43" x14ac:dyDescent="0.3">
      <c r="AO81531" s="9"/>
      <c r="AP81531" s="9"/>
      <c r="AQ81531" s="9"/>
    </row>
    <row r="81532" spans="41:43" x14ac:dyDescent="0.3">
      <c r="AO81532" s="9"/>
      <c r="AP81532" s="9"/>
      <c r="AQ81532" s="9"/>
    </row>
    <row r="81533" spans="41:43" x14ac:dyDescent="0.3">
      <c r="AO81533" s="9"/>
      <c r="AP81533" s="9"/>
      <c r="AQ81533" s="9"/>
    </row>
    <row r="81534" spans="41:43" x14ac:dyDescent="0.3">
      <c r="AO81534" s="9"/>
      <c r="AP81534" s="9"/>
      <c r="AQ81534" s="9"/>
    </row>
    <row r="81535" spans="41:43" x14ac:dyDescent="0.3">
      <c r="AO81535" s="9"/>
      <c r="AP81535" s="9"/>
      <c r="AQ81535" s="9"/>
    </row>
    <row r="81536" spans="41:43" x14ac:dyDescent="0.3">
      <c r="AO81536" s="9"/>
      <c r="AP81536" s="9"/>
      <c r="AQ81536" s="9"/>
    </row>
    <row r="81537" spans="41:43" x14ac:dyDescent="0.3">
      <c r="AO81537" s="9"/>
      <c r="AP81537" s="9"/>
      <c r="AQ81537" s="9"/>
    </row>
    <row r="81538" spans="41:43" x14ac:dyDescent="0.3">
      <c r="AO81538" s="9"/>
      <c r="AP81538" s="9"/>
      <c r="AQ81538" s="9"/>
    </row>
    <row r="81539" spans="41:43" x14ac:dyDescent="0.3">
      <c r="AO81539" s="9"/>
      <c r="AP81539" s="9"/>
      <c r="AQ81539" s="9"/>
    </row>
    <row r="81540" spans="41:43" x14ac:dyDescent="0.3">
      <c r="AO81540" s="9"/>
      <c r="AP81540" s="9"/>
      <c r="AQ81540" s="9"/>
    </row>
    <row r="81541" spans="41:43" x14ac:dyDescent="0.3">
      <c r="AO81541" s="9"/>
      <c r="AP81541" s="9"/>
      <c r="AQ81541" s="9"/>
    </row>
    <row r="81542" spans="41:43" x14ac:dyDescent="0.3">
      <c r="AO81542" s="9"/>
      <c r="AP81542" s="9"/>
      <c r="AQ81542" s="9"/>
    </row>
    <row r="81543" spans="41:43" x14ac:dyDescent="0.3">
      <c r="AO81543" s="9"/>
      <c r="AP81543" s="9"/>
      <c r="AQ81543" s="9"/>
    </row>
    <row r="81544" spans="41:43" x14ac:dyDescent="0.3">
      <c r="AO81544" s="9"/>
      <c r="AP81544" s="9"/>
      <c r="AQ81544" s="9"/>
    </row>
    <row r="81545" spans="41:43" x14ac:dyDescent="0.3">
      <c r="AO81545" s="9"/>
      <c r="AP81545" s="9"/>
      <c r="AQ81545" s="9"/>
    </row>
    <row r="81546" spans="41:43" x14ac:dyDescent="0.3">
      <c r="AO81546" s="9"/>
      <c r="AP81546" s="9"/>
      <c r="AQ81546" s="9"/>
    </row>
    <row r="81547" spans="41:43" x14ac:dyDescent="0.3">
      <c r="AO81547" s="9"/>
      <c r="AP81547" s="9"/>
      <c r="AQ81547" s="9"/>
    </row>
    <row r="81548" spans="41:43" x14ac:dyDescent="0.3">
      <c r="AO81548" s="9"/>
      <c r="AP81548" s="9"/>
      <c r="AQ81548" s="9"/>
    </row>
    <row r="81549" spans="41:43" x14ac:dyDescent="0.3">
      <c r="AO81549" s="9"/>
      <c r="AP81549" s="9"/>
      <c r="AQ81549" s="9"/>
    </row>
    <row r="81550" spans="41:43" x14ac:dyDescent="0.3">
      <c r="AO81550" s="9"/>
      <c r="AP81550" s="9"/>
      <c r="AQ81550" s="9"/>
    </row>
    <row r="81551" spans="41:43" x14ac:dyDescent="0.3">
      <c r="AO81551" s="9"/>
      <c r="AP81551" s="9"/>
      <c r="AQ81551" s="9"/>
    </row>
    <row r="81552" spans="41:43" x14ac:dyDescent="0.3">
      <c r="AO81552" s="9"/>
      <c r="AP81552" s="9"/>
      <c r="AQ81552" s="9"/>
    </row>
    <row r="81553" spans="41:43" x14ac:dyDescent="0.3">
      <c r="AO81553" s="9"/>
      <c r="AP81553" s="9"/>
      <c r="AQ81553" s="9"/>
    </row>
    <row r="81554" spans="41:43" x14ac:dyDescent="0.3">
      <c r="AO81554" s="9"/>
      <c r="AP81554" s="9"/>
      <c r="AQ81554" s="9"/>
    </row>
    <row r="81555" spans="41:43" x14ac:dyDescent="0.3">
      <c r="AO81555" s="9"/>
      <c r="AP81555" s="9"/>
      <c r="AQ81555" s="9"/>
    </row>
    <row r="81556" spans="41:43" x14ac:dyDescent="0.3">
      <c r="AO81556" s="9"/>
      <c r="AP81556" s="9"/>
      <c r="AQ81556" s="9"/>
    </row>
    <row r="81557" spans="41:43" x14ac:dyDescent="0.3">
      <c r="AO81557" s="9"/>
      <c r="AP81557" s="9"/>
      <c r="AQ81557" s="9"/>
    </row>
    <row r="81558" spans="41:43" x14ac:dyDescent="0.3">
      <c r="AO81558" s="9"/>
      <c r="AP81558" s="9"/>
      <c r="AQ81558" s="9"/>
    </row>
    <row r="81559" spans="41:43" x14ac:dyDescent="0.3">
      <c r="AO81559" s="9"/>
      <c r="AP81559" s="9"/>
      <c r="AQ81559" s="9"/>
    </row>
    <row r="81560" spans="41:43" x14ac:dyDescent="0.3">
      <c r="AO81560" s="9"/>
      <c r="AP81560" s="9"/>
      <c r="AQ81560" s="9"/>
    </row>
    <row r="81561" spans="41:43" x14ac:dyDescent="0.3">
      <c r="AO81561" s="9"/>
      <c r="AP81561" s="9"/>
      <c r="AQ81561" s="9"/>
    </row>
    <row r="81562" spans="41:43" x14ac:dyDescent="0.3">
      <c r="AO81562" s="9"/>
      <c r="AP81562" s="9"/>
      <c r="AQ81562" s="9"/>
    </row>
    <row r="81563" spans="41:43" x14ac:dyDescent="0.3">
      <c r="AO81563" s="9"/>
      <c r="AP81563" s="9"/>
      <c r="AQ81563" s="9"/>
    </row>
    <row r="81564" spans="41:43" x14ac:dyDescent="0.3">
      <c r="AO81564" s="9"/>
      <c r="AP81564" s="9"/>
      <c r="AQ81564" s="9"/>
    </row>
    <row r="81565" spans="41:43" x14ac:dyDescent="0.3">
      <c r="AO81565" s="9"/>
      <c r="AP81565" s="9"/>
      <c r="AQ81565" s="9"/>
    </row>
    <row r="81566" spans="41:43" x14ac:dyDescent="0.3">
      <c r="AO81566" s="9"/>
      <c r="AP81566" s="9"/>
      <c r="AQ81566" s="9"/>
    </row>
    <row r="81567" spans="41:43" x14ac:dyDescent="0.3">
      <c r="AO81567" s="9"/>
      <c r="AP81567" s="9"/>
      <c r="AQ81567" s="9"/>
    </row>
    <row r="81568" spans="41:43" x14ac:dyDescent="0.3">
      <c r="AO81568" s="9"/>
      <c r="AP81568" s="9"/>
      <c r="AQ81568" s="9"/>
    </row>
    <row r="81569" spans="41:43" x14ac:dyDescent="0.3">
      <c r="AO81569" s="9"/>
      <c r="AP81569" s="9"/>
      <c r="AQ81569" s="9"/>
    </row>
    <row r="81570" spans="41:43" x14ac:dyDescent="0.3">
      <c r="AO81570" s="9"/>
      <c r="AP81570" s="9"/>
      <c r="AQ81570" s="9"/>
    </row>
    <row r="81571" spans="41:43" x14ac:dyDescent="0.3">
      <c r="AO81571" s="9"/>
      <c r="AP81571" s="9"/>
      <c r="AQ81571" s="9"/>
    </row>
    <row r="81572" spans="41:43" x14ac:dyDescent="0.3">
      <c r="AO81572" s="9"/>
      <c r="AP81572" s="9"/>
      <c r="AQ81572" s="9"/>
    </row>
    <row r="81573" spans="41:43" x14ac:dyDescent="0.3">
      <c r="AO81573" s="9"/>
      <c r="AP81573" s="9"/>
      <c r="AQ81573" s="9"/>
    </row>
    <row r="81574" spans="41:43" x14ac:dyDescent="0.3">
      <c r="AO81574" s="9"/>
      <c r="AP81574" s="9"/>
      <c r="AQ81574" s="9"/>
    </row>
    <row r="81575" spans="41:43" x14ac:dyDescent="0.3">
      <c r="AO81575" s="9"/>
      <c r="AP81575" s="9"/>
      <c r="AQ81575" s="9"/>
    </row>
    <row r="81576" spans="41:43" x14ac:dyDescent="0.3">
      <c r="AO81576" s="9"/>
      <c r="AP81576" s="9"/>
      <c r="AQ81576" s="9"/>
    </row>
    <row r="81577" spans="41:43" x14ac:dyDescent="0.3">
      <c r="AO81577" s="9"/>
      <c r="AP81577" s="9"/>
      <c r="AQ81577" s="9"/>
    </row>
    <row r="81578" spans="41:43" x14ac:dyDescent="0.3">
      <c r="AO81578" s="9"/>
      <c r="AP81578" s="9"/>
      <c r="AQ81578" s="9"/>
    </row>
    <row r="81579" spans="41:43" x14ac:dyDescent="0.3">
      <c r="AO81579" s="9"/>
      <c r="AP81579" s="9"/>
      <c r="AQ81579" s="9"/>
    </row>
    <row r="81580" spans="41:43" x14ac:dyDescent="0.3">
      <c r="AO81580" s="9"/>
      <c r="AP81580" s="9"/>
      <c r="AQ81580" s="9"/>
    </row>
    <row r="81581" spans="41:43" x14ac:dyDescent="0.3">
      <c r="AO81581" s="9"/>
      <c r="AP81581" s="9"/>
      <c r="AQ81581" s="9"/>
    </row>
    <row r="81582" spans="41:43" x14ac:dyDescent="0.3">
      <c r="AO81582" s="9"/>
      <c r="AP81582" s="9"/>
      <c r="AQ81582" s="9"/>
    </row>
    <row r="81583" spans="41:43" x14ac:dyDescent="0.3">
      <c r="AO81583" s="9"/>
      <c r="AP81583" s="9"/>
      <c r="AQ81583" s="9"/>
    </row>
    <row r="81584" spans="41:43" x14ac:dyDescent="0.3">
      <c r="AO81584" s="9"/>
      <c r="AP81584" s="9"/>
      <c r="AQ81584" s="9"/>
    </row>
    <row r="81585" spans="41:43" x14ac:dyDescent="0.3">
      <c r="AO81585" s="9"/>
      <c r="AP81585" s="9"/>
      <c r="AQ81585" s="9"/>
    </row>
    <row r="81586" spans="41:43" x14ac:dyDescent="0.3">
      <c r="AO81586" s="9"/>
      <c r="AP81586" s="9"/>
      <c r="AQ81586" s="9"/>
    </row>
    <row r="81587" spans="41:43" x14ac:dyDescent="0.3">
      <c r="AO81587" s="9"/>
      <c r="AP81587" s="9"/>
      <c r="AQ81587" s="9"/>
    </row>
    <row r="81588" spans="41:43" x14ac:dyDescent="0.3">
      <c r="AO81588" s="9"/>
      <c r="AP81588" s="9"/>
      <c r="AQ81588" s="9"/>
    </row>
    <row r="81589" spans="41:43" x14ac:dyDescent="0.3">
      <c r="AO81589" s="9"/>
      <c r="AP81589" s="9"/>
      <c r="AQ81589" s="9"/>
    </row>
    <row r="81590" spans="41:43" x14ac:dyDescent="0.3">
      <c r="AO81590" s="9"/>
      <c r="AP81590" s="9"/>
      <c r="AQ81590" s="9"/>
    </row>
    <row r="81591" spans="41:43" x14ac:dyDescent="0.3">
      <c r="AO81591" s="9"/>
      <c r="AP81591" s="9"/>
      <c r="AQ81591" s="9"/>
    </row>
    <row r="81592" spans="41:43" x14ac:dyDescent="0.3">
      <c r="AO81592" s="9"/>
      <c r="AP81592" s="9"/>
      <c r="AQ81592" s="9"/>
    </row>
    <row r="81593" spans="41:43" x14ac:dyDescent="0.3">
      <c r="AO81593" s="9"/>
      <c r="AP81593" s="9"/>
      <c r="AQ81593" s="9"/>
    </row>
    <row r="81594" spans="41:43" x14ac:dyDescent="0.3">
      <c r="AO81594" s="9"/>
      <c r="AP81594" s="9"/>
      <c r="AQ81594" s="9"/>
    </row>
    <row r="81595" spans="41:43" x14ac:dyDescent="0.3">
      <c r="AO81595" s="9"/>
      <c r="AP81595" s="9"/>
      <c r="AQ81595" s="9"/>
    </row>
    <row r="81596" spans="41:43" x14ac:dyDescent="0.3">
      <c r="AO81596" s="9"/>
      <c r="AP81596" s="9"/>
      <c r="AQ81596" s="9"/>
    </row>
    <row r="81597" spans="41:43" x14ac:dyDescent="0.3">
      <c r="AO81597" s="9"/>
      <c r="AP81597" s="9"/>
      <c r="AQ81597" s="9"/>
    </row>
    <row r="81598" spans="41:43" x14ac:dyDescent="0.3">
      <c r="AO81598" s="9"/>
      <c r="AP81598" s="9"/>
      <c r="AQ81598" s="9"/>
    </row>
    <row r="81599" spans="41:43" x14ac:dyDescent="0.3">
      <c r="AO81599" s="9"/>
      <c r="AP81599" s="9"/>
      <c r="AQ81599" s="9"/>
    </row>
    <row r="81600" spans="41:43" x14ac:dyDescent="0.3">
      <c r="AO81600" s="9"/>
      <c r="AP81600" s="9"/>
      <c r="AQ81600" s="9"/>
    </row>
    <row r="81601" spans="41:43" x14ac:dyDescent="0.3">
      <c r="AO81601" s="9"/>
      <c r="AP81601" s="9"/>
      <c r="AQ81601" s="9"/>
    </row>
    <row r="81602" spans="41:43" x14ac:dyDescent="0.3">
      <c r="AO81602" s="9"/>
      <c r="AP81602" s="9"/>
      <c r="AQ81602" s="9"/>
    </row>
    <row r="81603" spans="41:43" x14ac:dyDescent="0.3">
      <c r="AO81603" s="9"/>
      <c r="AP81603" s="9"/>
      <c r="AQ81603" s="9"/>
    </row>
    <row r="81604" spans="41:43" x14ac:dyDescent="0.3">
      <c r="AO81604" s="9"/>
      <c r="AP81604" s="9"/>
      <c r="AQ81604" s="9"/>
    </row>
    <row r="81605" spans="41:43" x14ac:dyDescent="0.3">
      <c r="AO81605" s="9"/>
      <c r="AP81605" s="9"/>
      <c r="AQ81605" s="9"/>
    </row>
    <row r="81606" spans="41:43" x14ac:dyDescent="0.3">
      <c r="AO81606" s="9"/>
      <c r="AP81606" s="9"/>
      <c r="AQ81606" s="9"/>
    </row>
    <row r="81607" spans="41:43" x14ac:dyDescent="0.3">
      <c r="AO81607" s="9"/>
      <c r="AP81607" s="9"/>
      <c r="AQ81607" s="9"/>
    </row>
    <row r="81608" spans="41:43" x14ac:dyDescent="0.3">
      <c r="AO81608" s="9"/>
      <c r="AP81608" s="9"/>
      <c r="AQ81608" s="9"/>
    </row>
    <row r="81609" spans="41:43" x14ac:dyDescent="0.3">
      <c r="AO81609" s="9"/>
      <c r="AP81609" s="9"/>
      <c r="AQ81609" s="9"/>
    </row>
    <row r="81610" spans="41:43" x14ac:dyDescent="0.3">
      <c r="AO81610" s="9"/>
      <c r="AP81610" s="9"/>
      <c r="AQ81610" s="9"/>
    </row>
    <row r="81611" spans="41:43" x14ac:dyDescent="0.3">
      <c r="AO81611" s="9"/>
      <c r="AP81611" s="9"/>
      <c r="AQ81611" s="9"/>
    </row>
    <row r="81612" spans="41:43" x14ac:dyDescent="0.3">
      <c r="AO81612" s="9"/>
      <c r="AP81612" s="9"/>
      <c r="AQ81612" s="9"/>
    </row>
    <row r="81613" spans="41:43" x14ac:dyDescent="0.3">
      <c r="AO81613" s="9"/>
      <c r="AP81613" s="9"/>
      <c r="AQ81613" s="9"/>
    </row>
    <row r="81614" spans="41:43" x14ac:dyDescent="0.3">
      <c r="AO81614" s="9"/>
      <c r="AP81614" s="9"/>
      <c r="AQ81614" s="9"/>
    </row>
    <row r="81615" spans="41:43" x14ac:dyDescent="0.3">
      <c r="AO81615" s="9"/>
      <c r="AP81615" s="9"/>
      <c r="AQ81615" s="9"/>
    </row>
    <row r="81616" spans="41:43" x14ac:dyDescent="0.3">
      <c r="AO81616" s="9"/>
      <c r="AP81616" s="9"/>
      <c r="AQ81616" s="9"/>
    </row>
    <row r="81617" spans="41:43" x14ac:dyDescent="0.3">
      <c r="AO81617" s="9"/>
      <c r="AP81617" s="9"/>
      <c r="AQ81617" s="9"/>
    </row>
    <row r="81618" spans="41:43" x14ac:dyDescent="0.3">
      <c r="AO81618" s="9"/>
      <c r="AP81618" s="9"/>
      <c r="AQ81618" s="9"/>
    </row>
    <row r="81619" spans="41:43" x14ac:dyDescent="0.3">
      <c r="AO81619" s="9"/>
      <c r="AP81619" s="9"/>
      <c r="AQ81619" s="9"/>
    </row>
    <row r="81620" spans="41:43" x14ac:dyDescent="0.3">
      <c r="AO81620" s="9"/>
      <c r="AP81620" s="9"/>
      <c r="AQ81620" s="9"/>
    </row>
    <row r="81621" spans="41:43" x14ac:dyDescent="0.3">
      <c r="AO81621" s="9"/>
      <c r="AP81621" s="9"/>
      <c r="AQ81621" s="9"/>
    </row>
    <row r="81622" spans="41:43" x14ac:dyDescent="0.3">
      <c r="AO81622" s="9"/>
      <c r="AP81622" s="9"/>
      <c r="AQ81622" s="9"/>
    </row>
    <row r="81623" spans="41:43" x14ac:dyDescent="0.3">
      <c r="AO81623" s="9"/>
      <c r="AP81623" s="9"/>
      <c r="AQ81623" s="9"/>
    </row>
    <row r="81624" spans="41:43" x14ac:dyDescent="0.3">
      <c r="AO81624" s="9"/>
      <c r="AP81624" s="9"/>
      <c r="AQ81624" s="9"/>
    </row>
    <row r="81625" spans="41:43" x14ac:dyDescent="0.3">
      <c r="AO81625" s="9"/>
      <c r="AP81625" s="9"/>
      <c r="AQ81625" s="9"/>
    </row>
    <row r="81626" spans="41:43" x14ac:dyDescent="0.3">
      <c r="AO81626" s="9"/>
      <c r="AP81626" s="9"/>
      <c r="AQ81626" s="9"/>
    </row>
    <row r="81627" spans="41:43" x14ac:dyDescent="0.3">
      <c r="AO81627" s="9"/>
      <c r="AP81627" s="9"/>
      <c r="AQ81627" s="9"/>
    </row>
    <row r="81628" spans="41:43" x14ac:dyDescent="0.3">
      <c r="AO81628" s="9"/>
      <c r="AP81628" s="9"/>
      <c r="AQ81628" s="9"/>
    </row>
    <row r="81629" spans="41:43" x14ac:dyDescent="0.3">
      <c r="AO81629" s="9"/>
      <c r="AP81629" s="9"/>
      <c r="AQ81629" s="9"/>
    </row>
    <row r="81630" spans="41:43" x14ac:dyDescent="0.3">
      <c r="AO81630" s="9"/>
      <c r="AP81630" s="9"/>
      <c r="AQ81630" s="9"/>
    </row>
    <row r="81631" spans="41:43" x14ac:dyDescent="0.3">
      <c r="AO81631" s="9"/>
      <c r="AP81631" s="9"/>
      <c r="AQ81631" s="9"/>
    </row>
    <row r="81632" spans="41:43" x14ac:dyDescent="0.3">
      <c r="AO81632" s="9"/>
      <c r="AP81632" s="9"/>
      <c r="AQ81632" s="9"/>
    </row>
    <row r="81633" spans="41:43" x14ac:dyDescent="0.3">
      <c r="AO81633" s="9"/>
      <c r="AP81633" s="9"/>
      <c r="AQ81633" s="9"/>
    </row>
    <row r="81634" spans="41:43" x14ac:dyDescent="0.3">
      <c r="AO81634" s="9"/>
      <c r="AP81634" s="9"/>
      <c r="AQ81634" s="9"/>
    </row>
    <row r="81635" spans="41:43" x14ac:dyDescent="0.3">
      <c r="AO81635" s="9"/>
      <c r="AP81635" s="9"/>
      <c r="AQ81635" s="9"/>
    </row>
    <row r="81636" spans="41:43" x14ac:dyDescent="0.3">
      <c r="AO81636" s="9"/>
      <c r="AP81636" s="9"/>
      <c r="AQ81636" s="9"/>
    </row>
    <row r="81637" spans="41:43" x14ac:dyDescent="0.3">
      <c r="AO81637" s="9"/>
      <c r="AP81637" s="9"/>
      <c r="AQ81637" s="9"/>
    </row>
    <row r="81638" spans="41:43" x14ac:dyDescent="0.3">
      <c r="AO81638" s="9"/>
      <c r="AP81638" s="9"/>
      <c r="AQ81638" s="9"/>
    </row>
    <row r="81639" spans="41:43" x14ac:dyDescent="0.3">
      <c r="AO81639" s="9"/>
      <c r="AP81639" s="9"/>
      <c r="AQ81639" s="9"/>
    </row>
    <row r="81640" spans="41:43" x14ac:dyDescent="0.3">
      <c r="AO81640" s="9"/>
      <c r="AP81640" s="9"/>
      <c r="AQ81640" s="9"/>
    </row>
    <row r="81641" spans="41:43" x14ac:dyDescent="0.3">
      <c r="AO81641" s="9"/>
      <c r="AP81641" s="9"/>
      <c r="AQ81641" s="9"/>
    </row>
    <row r="81642" spans="41:43" x14ac:dyDescent="0.3">
      <c r="AO81642" s="9"/>
      <c r="AP81642" s="9"/>
      <c r="AQ81642" s="9"/>
    </row>
    <row r="81643" spans="41:43" x14ac:dyDescent="0.3">
      <c r="AO81643" s="9"/>
      <c r="AP81643" s="9"/>
      <c r="AQ81643" s="9"/>
    </row>
    <row r="81644" spans="41:43" x14ac:dyDescent="0.3">
      <c r="AO81644" s="9"/>
      <c r="AP81644" s="9"/>
      <c r="AQ81644" s="9"/>
    </row>
    <row r="81645" spans="41:43" x14ac:dyDescent="0.3">
      <c r="AO81645" s="9"/>
      <c r="AP81645" s="9"/>
      <c r="AQ81645" s="9"/>
    </row>
    <row r="81646" spans="41:43" x14ac:dyDescent="0.3">
      <c r="AO81646" s="9"/>
      <c r="AP81646" s="9"/>
      <c r="AQ81646" s="9"/>
    </row>
    <row r="81647" spans="41:43" x14ac:dyDescent="0.3">
      <c r="AO81647" s="9"/>
      <c r="AP81647" s="9"/>
      <c r="AQ81647" s="9"/>
    </row>
    <row r="81648" spans="41:43" x14ac:dyDescent="0.3">
      <c r="AO81648" s="9"/>
      <c r="AP81648" s="9"/>
      <c r="AQ81648" s="9"/>
    </row>
    <row r="81649" spans="41:43" x14ac:dyDescent="0.3">
      <c r="AO81649" s="9"/>
      <c r="AP81649" s="9"/>
      <c r="AQ81649" s="9"/>
    </row>
    <row r="81650" spans="41:43" x14ac:dyDescent="0.3">
      <c r="AO81650" s="9"/>
      <c r="AP81650" s="9"/>
      <c r="AQ81650" s="9"/>
    </row>
    <row r="81651" spans="41:43" x14ac:dyDescent="0.3">
      <c r="AO81651" s="9"/>
      <c r="AP81651" s="9"/>
      <c r="AQ81651" s="9"/>
    </row>
    <row r="81652" spans="41:43" x14ac:dyDescent="0.3">
      <c r="AO81652" s="9"/>
      <c r="AP81652" s="9"/>
      <c r="AQ81652" s="9"/>
    </row>
    <row r="81653" spans="41:43" x14ac:dyDescent="0.3">
      <c r="AO81653" s="9"/>
      <c r="AP81653" s="9"/>
      <c r="AQ81653" s="9"/>
    </row>
    <row r="81654" spans="41:43" x14ac:dyDescent="0.3">
      <c r="AO81654" s="9"/>
      <c r="AP81654" s="9"/>
      <c r="AQ81654" s="9"/>
    </row>
    <row r="81655" spans="41:43" x14ac:dyDescent="0.3">
      <c r="AO81655" s="9"/>
      <c r="AP81655" s="9"/>
      <c r="AQ81655" s="9"/>
    </row>
    <row r="81656" spans="41:43" x14ac:dyDescent="0.3">
      <c r="AO81656" s="9"/>
      <c r="AP81656" s="9"/>
      <c r="AQ81656" s="9"/>
    </row>
    <row r="81657" spans="41:43" x14ac:dyDescent="0.3">
      <c r="AO81657" s="9"/>
      <c r="AP81657" s="9"/>
      <c r="AQ81657" s="9"/>
    </row>
    <row r="81658" spans="41:43" x14ac:dyDescent="0.3">
      <c r="AO81658" s="9"/>
      <c r="AP81658" s="9"/>
      <c r="AQ81658" s="9"/>
    </row>
    <row r="81659" spans="41:43" x14ac:dyDescent="0.3">
      <c r="AO81659" s="9"/>
      <c r="AP81659" s="9"/>
      <c r="AQ81659" s="9"/>
    </row>
    <row r="81660" spans="41:43" x14ac:dyDescent="0.3">
      <c r="AO81660" s="9"/>
      <c r="AP81660" s="9"/>
      <c r="AQ81660" s="9"/>
    </row>
    <row r="81661" spans="41:43" x14ac:dyDescent="0.3">
      <c r="AO81661" s="9"/>
      <c r="AP81661" s="9"/>
      <c r="AQ81661" s="9"/>
    </row>
    <row r="81662" spans="41:43" x14ac:dyDescent="0.3">
      <c r="AO81662" s="9"/>
      <c r="AP81662" s="9"/>
      <c r="AQ81662" s="9"/>
    </row>
    <row r="81663" spans="41:43" x14ac:dyDescent="0.3">
      <c r="AO81663" s="9"/>
      <c r="AP81663" s="9"/>
      <c r="AQ81663" s="9"/>
    </row>
    <row r="81664" spans="41:43" x14ac:dyDescent="0.3">
      <c r="AO81664" s="9"/>
      <c r="AP81664" s="9"/>
      <c r="AQ81664" s="9"/>
    </row>
    <row r="81665" spans="41:43" x14ac:dyDescent="0.3">
      <c r="AO81665" s="9"/>
      <c r="AP81665" s="9"/>
      <c r="AQ81665" s="9"/>
    </row>
    <row r="81666" spans="41:43" x14ac:dyDescent="0.3">
      <c r="AO81666" s="9"/>
      <c r="AP81666" s="9"/>
      <c r="AQ81666" s="9"/>
    </row>
    <row r="81667" spans="41:43" x14ac:dyDescent="0.3">
      <c r="AO81667" s="9"/>
      <c r="AP81667" s="9"/>
      <c r="AQ81667" s="9"/>
    </row>
    <row r="81668" spans="41:43" x14ac:dyDescent="0.3">
      <c r="AO81668" s="9"/>
      <c r="AP81668" s="9"/>
      <c r="AQ81668" s="9"/>
    </row>
    <row r="81669" spans="41:43" x14ac:dyDescent="0.3">
      <c r="AO81669" s="9"/>
      <c r="AP81669" s="9"/>
      <c r="AQ81669" s="9"/>
    </row>
    <row r="81670" spans="41:43" x14ac:dyDescent="0.3">
      <c r="AO81670" s="9"/>
      <c r="AP81670" s="9"/>
      <c r="AQ81670" s="9"/>
    </row>
    <row r="81671" spans="41:43" x14ac:dyDescent="0.3">
      <c r="AO81671" s="9"/>
      <c r="AP81671" s="9"/>
      <c r="AQ81671" s="9"/>
    </row>
    <row r="81672" spans="41:43" x14ac:dyDescent="0.3">
      <c r="AO81672" s="9"/>
      <c r="AP81672" s="9"/>
      <c r="AQ81672" s="9"/>
    </row>
    <row r="81673" spans="41:43" x14ac:dyDescent="0.3">
      <c r="AO81673" s="9"/>
      <c r="AP81673" s="9"/>
      <c r="AQ81673" s="9"/>
    </row>
    <row r="81674" spans="41:43" x14ac:dyDescent="0.3">
      <c r="AO81674" s="9"/>
      <c r="AP81674" s="9"/>
      <c r="AQ81674" s="9"/>
    </row>
    <row r="81675" spans="41:43" x14ac:dyDescent="0.3">
      <c r="AO81675" s="9"/>
      <c r="AP81675" s="9"/>
      <c r="AQ81675" s="9"/>
    </row>
    <row r="81676" spans="41:43" x14ac:dyDescent="0.3">
      <c r="AO81676" s="9"/>
      <c r="AP81676" s="9"/>
      <c r="AQ81676" s="9"/>
    </row>
    <row r="81677" spans="41:43" x14ac:dyDescent="0.3">
      <c r="AO81677" s="9"/>
      <c r="AP81677" s="9"/>
      <c r="AQ81677" s="9"/>
    </row>
    <row r="81678" spans="41:43" x14ac:dyDescent="0.3">
      <c r="AO81678" s="9"/>
      <c r="AP81678" s="9"/>
      <c r="AQ81678" s="9"/>
    </row>
    <row r="81679" spans="41:43" x14ac:dyDescent="0.3">
      <c r="AO81679" s="9"/>
      <c r="AP81679" s="9"/>
      <c r="AQ81679" s="9"/>
    </row>
    <row r="81680" spans="41:43" x14ac:dyDescent="0.3">
      <c r="AO81680" s="9"/>
      <c r="AP81680" s="9"/>
      <c r="AQ81680" s="9"/>
    </row>
    <row r="81681" spans="41:43" x14ac:dyDescent="0.3">
      <c r="AO81681" s="9"/>
      <c r="AP81681" s="9"/>
      <c r="AQ81681" s="9"/>
    </row>
    <row r="81682" spans="41:43" x14ac:dyDescent="0.3">
      <c r="AO81682" s="9"/>
      <c r="AP81682" s="9"/>
      <c r="AQ81682" s="9"/>
    </row>
    <row r="81683" spans="41:43" x14ac:dyDescent="0.3">
      <c r="AO81683" s="9"/>
      <c r="AP81683" s="9"/>
      <c r="AQ81683" s="9"/>
    </row>
    <row r="81684" spans="41:43" x14ac:dyDescent="0.3">
      <c r="AO81684" s="9"/>
      <c r="AP81684" s="9"/>
      <c r="AQ81684" s="9"/>
    </row>
    <row r="81685" spans="41:43" x14ac:dyDescent="0.3">
      <c r="AO81685" s="9"/>
      <c r="AP81685" s="9"/>
      <c r="AQ81685" s="9"/>
    </row>
    <row r="81686" spans="41:43" x14ac:dyDescent="0.3">
      <c r="AO81686" s="9"/>
      <c r="AP81686" s="9"/>
      <c r="AQ81686" s="9"/>
    </row>
    <row r="81687" spans="41:43" x14ac:dyDescent="0.3">
      <c r="AO81687" s="9"/>
      <c r="AP81687" s="9"/>
      <c r="AQ81687" s="9"/>
    </row>
    <row r="81688" spans="41:43" x14ac:dyDescent="0.3">
      <c r="AO81688" s="9"/>
      <c r="AP81688" s="9"/>
      <c r="AQ81688" s="9"/>
    </row>
    <row r="81689" spans="41:43" x14ac:dyDescent="0.3">
      <c r="AO81689" s="9"/>
      <c r="AP81689" s="9"/>
      <c r="AQ81689" s="9"/>
    </row>
    <row r="81690" spans="41:43" x14ac:dyDescent="0.3">
      <c r="AO81690" s="9"/>
      <c r="AP81690" s="9"/>
      <c r="AQ81690" s="9"/>
    </row>
    <row r="81691" spans="41:43" x14ac:dyDescent="0.3">
      <c r="AO81691" s="9"/>
      <c r="AP81691" s="9"/>
      <c r="AQ81691" s="9"/>
    </row>
    <row r="81692" spans="41:43" x14ac:dyDescent="0.3">
      <c r="AO81692" s="9"/>
      <c r="AP81692" s="9"/>
      <c r="AQ81692" s="9"/>
    </row>
    <row r="81693" spans="41:43" x14ac:dyDescent="0.3">
      <c r="AO81693" s="9"/>
      <c r="AP81693" s="9"/>
      <c r="AQ81693" s="9"/>
    </row>
    <row r="81694" spans="41:43" x14ac:dyDescent="0.3">
      <c r="AO81694" s="9"/>
      <c r="AP81694" s="9"/>
      <c r="AQ81694" s="9"/>
    </row>
    <row r="81695" spans="41:43" x14ac:dyDescent="0.3">
      <c r="AO81695" s="9"/>
      <c r="AP81695" s="9"/>
      <c r="AQ81695" s="9"/>
    </row>
    <row r="81696" spans="41:43" x14ac:dyDescent="0.3">
      <c r="AO81696" s="9"/>
      <c r="AP81696" s="9"/>
      <c r="AQ81696" s="9"/>
    </row>
    <row r="81697" spans="41:43" x14ac:dyDescent="0.3">
      <c r="AO81697" s="9"/>
      <c r="AP81697" s="9"/>
      <c r="AQ81697" s="9"/>
    </row>
    <row r="81698" spans="41:43" x14ac:dyDescent="0.3">
      <c r="AO81698" s="9"/>
      <c r="AP81698" s="9"/>
      <c r="AQ81698" s="9"/>
    </row>
    <row r="81699" spans="41:43" x14ac:dyDescent="0.3">
      <c r="AO81699" s="9"/>
      <c r="AP81699" s="9"/>
      <c r="AQ81699" s="9"/>
    </row>
    <row r="81700" spans="41:43" x14ac:dyDescent="0.3">
      <c r="AO81700" s="9"/>
      <c r="AP81700" s="9"/>
      <c r="AQ81700" s="9"/>
    </row>
    <row r="81701" spans="41:43" x14ac:dyDescent="0.3">
      <c r="AO81701" s="9"/>
      <c r="AP81701" s="9"/>
      <c r="AQ81701" s="9"/>
    </row>
    <row r="81702" spans="41:43" x14ac:dyDescent="0.3">
      <c r="AO81702" s="9"/>
      <c r="AP81702" s="9"/>
      <c r="AQ81702" s="9"/>
    </row>
    <row r="81703" spans="41:43" x14ac:dyDescent="0.3">
      <c r="AO81703" s="9"/>
      <c r="AP81703" s="9"/>
      <c r="AQ81703" s="9"/>
    </row>
    <row r="81704" spans="41:43" x14ac:dyDescent="0.3">
      <c r="AO81704" s="9"/>
      <c r="AP81704" s="9"/>
      <c r="AQ81704" s="9"/>
    </row>
    <row r="81705" spans="41:43" x14ac:dyDescent="0.3">
      <c r="AO81705" s="9"/>
      <c r="AP81705" s="9"/>
      <c r="AQ81705" s="9"/>
    </row>
    <row r="81706" spans="41:43" x14ac:dyDescent="0.3">
      <c r="AO81706" s="9"/>
      <c r="AP81706" s="9"/>
      <c r="AQ81706" s="9"/>
    </row>
    <row r="81707" spans="41:43" x14ac:dyDescent="0.3">
      <c r="AO81707" s="9"/>
      <c r="AP81707" s="9"/>
      <c r="AQ81707" s="9"/>
    </row>
    <row r="81708" spans="41:43" x14ac:dyDescent="0.3">
      <c r="AO81708" s="9"/>
      <c r="AP81708" s="9"/>
      <c r="AQ81708" s="9"/>
    </row>
    <row r="81709" spans="41:43" x14ac:dyDescent="0.3">
      <c r="AO81709" s="9"/>
      <c r="AP81709" s="9"/>
      <c r="AQ81709" s="9"/>
    </row>
    <row r="81710" spans="41:43" x14ac:dyDescent="0.3">
      <c r="AO81710" s="9"/>
      <c r="AP81710" s="9"/>
      <c r="AQ81710" s="9"/>
    </row>
    <row r="81711" spans="41:43" x14ac:dyDescent="0.3">
      <c r="AO81711" s="9"/>
      <c r="AP81711" s="9"/>
      <c r="AQ81711" s="9"/>
    </row>
    <row r="81712" spans="41:43" x14ac:dyDescent="0.3">
      <c r="AO81712" s="9"/>
      <c r="AP81712" s="9"/>
      <c r="AQ81712" s="9"/>
    </row>
    <row r="81713" spans="41:43" x14ac:dyDescent="0.3">
      <c r="AO81713" s="9"/>
      <c r="AP81713" s="9"/>
      <c r="AQ81713" s="9"/>
    </row>
    <row r="81714" spans="41:43" x14ac:dyDescent="0.3">
      <c r="AO81714" s="9"/>
      <c r="AP81714" s="9"/>
      <c r="AQ81714" s="9"/>
    </row>
    <row r="81715" spans="41:43" x14ac:dyDescent="0.3">
      <c r="AO81715" s="9"/>
      <c r="AP81715" s="9"/>
      <c r="AQ81715" s="9"/>
    </row>
    <row r="81716" spans="41:43" x14ac:dyDescent="0.3">
      <c r="AO81716" s="9"/>
      <c r="AP81716" s="9"/>
      <c r="AQ81716" s="9"/>
    </row>
    <row r="81717" spans="41:43" x14ac:dyDescent="0.3">
      <c r="AO81717" s="9"/>
      <c r="AP81717" s="9"/>
      <c r="AQ81717" s="9"/>
    </row>
    <row r="81718" spans="41:43" x14ac:dyDescent="0.3">
      <c r="AO81718" s="9"/>
      <c r="AP81718" s="9"/>
      <c r="AQ81718" s="9"/>
    </row>
    <row r="81719" spans="41:43" x14ac:dyDescent="0.3">
      <c r="AO81719" s="9"/>
      <c r="AP81719" s="9"/>
      <c r="AQ81719" s="9"/>
    </row>
    <row r="81720" spans="41:43" x14ac:dyDescent="0.3">
      <c r="AO81720" s="9"/>
      <c r="AP81720" s="9"/>
      <c r="AQ81720" s="9"/>
    </row>
    <row r="81721" spans="41:43" x14ac:dyDescent="0.3">
      <c r="AO81721" s="9"/>
      <c r="AP81721" s="9"/>
      <c r="AQ81721" s="9"/>
    </row>
    <row r="81722" spans="41:43" x14ac:dyDescent="0.3">
      <c r="AO81722" s="9"/>
      <c r="AP81722" s="9"/>
      <c r="AQ81722" s="9"/>
    </row>
    <row r="81723" spans="41:43" x14ac:dyDescent="0.3">
      <c r="AO81723" s="9"/>
      <c r="AP81723" s="9"/>
      <c r="AQ81723" s="9"/>
    </row>
    <row r="81724" spans="41:43" x14ac:dyDescent="0.3">
      <c r="AO81724" s="9"/>
      <c r="AP81724" s="9"/>
      <c r="AQ81724" s="9"/>
    </row>
    <row r="81725" spans="41:43" x14ac:dyDescent="0.3">
      <c r="AO81725" s="9"/>
      <c r="AP81725" s="9"/>
      <c r="AQ81725" s="9"/>
    </row>
    <row r="81726" spans="41:43" x14ac:dyDescent="0.3">
      <c r="AO81726" s="9"/>
      <c r="AP81726" s="9"/>
      <c r="AQ81726" s="9"/>
    </row>
    <row r="81727" spans="41:43" x14ac:dyDescent="0.3">
      <c r="AO81727" s="9"/>
      <c r="AP81727" s="9"/>
      <c r="AQ81727" s="9"/>
    </row>
    <row r="81728" spans="41:43" x14ac:dyDescent="0.3">
      <c r="AO81728" s="9"/>
      <c r="AP81728" s="9"/>
      <c r="AQ81728" s="9"/>
    </row>
    <row r="81729" spans="41:43" x14ac:dyDescent="0.3">
      <c r="AO81729" s="9"/>
      <c r="AP81729" s="9"/>
      <c r="AQ81729" s="9"/>
    </row>
    <row r="81730" spans="41:43" x14ac:dyDescent="0.3">
      <c r="AO81730" s="9"/>
      <c r="AP81730" s="9"/>
      <c r="AQ81730" s="9"/>
    </row>
    <row r="81731" spans="41:43" x14ac:dyDescent="0.3">
      <c r="AO81731" s="9"/>
      <c r="AP81731" s="9"/>
      <c r="AQ81731" s="9"/>
    </row>
    <row r="81732" spans="41:43" x14ac:dyDescent="0.3">
      <c r="AO81732" s="9"/>
      <c r="AP81732" s="9"/>
      <c r="AQ81732" s="9"/>
    </row>
    <row r="81733" spans="41:43" x14ac:dyDescent="0.3">
      <c r="AO81733" s="9"/>
      <c r="AP81733" s="9"/>
      <c r="AQ81733" s="9"/>
    </row>
    <row r="81734" spans="41:43" x14ac:dyDescent="0.3">
      <c r="AO81734" s="9"/>
      <c r="AP81734" s="9"/>
      <c r="AQ81734" s="9"/>
    </row>
    <row r="81735" spans="41:43" x14ac:dyDescent="0.3">
      <c r="AO81735" s="9"/>
      <c r="AP81735" s="9"/>
      <c r="AQ81735" s="9"/>
    </row>
    <row r="81736" spans="41:43" x14ac:dyDescent="0.3">
      <c r="AO81736" s="9"/>
      <c r="AP81736" s="9"/>
      <c r="AQ81736" s="9"/>
    </row>
    <row r="81737" spans="41:43" x14ac:dyDescent="0.3">
      <c r="AO81737" s="9"/>
      <c r="AP81737" s="9"/>
      <c r="AQ81737" s="9"/>
    </row>
    <row r="81738" spans="41:43" x14ac:dyDescent="0.3">
      <c r="AO81738" s="9"/>
      <c r="AP81738" s="9"/>
      <c r="AQ81738" s="9"/>
    </row>
    <row r="81739" spans="41:43" x14ac:dyDescent="0.3">
      <c r="AO81739" s="9"/>
      <c r="AP81739" s="9"/>
      <c r="AQ81739" s="9"/>
    </row>
    <row r="81740" spans="41:43" x14ac:dyDescent="0.3">
      <c r="AO81740" s="9"/>
      <c r="AP81740" s="9"/>
      <c r="AQ81740" s="9"/>
    </row>
    <row r="81741" spans="41:43" x14ac:dyDescent="0.3">
      <c r="AO81741" s="9"/>
      <c r="AP81741" s="9"/>
      <c r="AQ81741" s="9"/>
    </row>
    <row r="81742" spans="41:43" x14ac:dyDescent="0.3">
      <c r="AO81742" s="9"/>
      <c r="AP81742" s="9"/>
      <c r="AQ81742" s="9"/>
    </row>
    <row r="81743" spans="41:43" x14ac:dyDescent="0.3">
      <c r="AO81743" s="9"/>
      <c r="AP81743" s="9"/>
      <c r="AQ81743" s="9"/>
    </row>
    <row r="81744" spans="41:43" x14ac:dyDescent="0.3">
      <c r="AO81744" s="9"/>
      <c r="AP81744" s="9"/>
      <c r="AQ81744" s="9"/>
    </row>
    <row r="81745" spans="41:43" x14ac:dyDescent="0.3">
      <c r="AO81745" s="9"/>
      <c r="AP81745" s="9"/>
      <c r="AQ81745" s="9"/>
    </row>
    <row r="81746" spans="41:43" x14ac:dyDescent="0.3">
      <c r="AO81746" s="9"/>
      <c r="AP81746" s="9"/>
      <c r="AQ81746" s="9"/>
    </row>
    <row r="81747" spans="41:43" x14ac:dyDescent="0.3">
      <c r="AO81747" s="9"/>
      <c r="AP81747" s="9"/>
      <c r="AQ81747" s="9"/>
    </row>
    <row r="81748" spans="41:43" x14ac:dyDescent="0.3">
      <c r="AO81748" s="9"/>
      <c r="AP81748" s="9"/>
      <c r="AQ81748" s="9"/>
    </row>
    <row r="81749" spans="41:43" x14ac:dyDescent="0.3">
      <c r="AO81749" s="9"/>
      <c r="AP81749" s="9"/>
      <c r="AQ81749" s="9"/>
    </row>
    <row r="81750" spans="41:43" x14ac:dyDescent="0.3">
      <c r="AO81750" s="9"/>
      <c r="AP81750" s="9"/>
      <c r="AQ81750" s="9"/>
    </row>
    <row r="81751" spans="41:43" x14ac:dyDescent="0.3">
      <c r="AO81751" s="9"/>
      <c r="AP81751" s="9"/>
      <c r="AQ81751" s="9"/>
    </row>
    <row r="81752" spans="41:43" x14ac:dyDescent="0.3">
      <c r="AO81752" s="9"/>
      <c r="AP81752" s="9"/>
      <c r="AQ81752" s="9"/>
    </row>
    <row r="81753" spans="41:43" x14ac:dyDescent="0.3">
      <c r="AO81753" s="9"/>
      <c r="AP81753" s="9"/>
      <c r="AQ81753" s="9"/>
    </row>
    <row r="81754" spans="41:43" x14ac:dyDescent="0.3">
      <c r="AO81754" s="9"/>
      <c r="AP81754" s="9"/>
      <c r="AQ81754" s="9"/>
    </row>
    <row r="81755" spans="41:43" x14ac:dyDescent="0.3">
      <c r="AO81755" s="9"/>
      <c r="AP81755" s="9"/>
      <c r="AQ81755" s="9"/>
    </row>
    <row r="81756" spans="41:43" x14ac:dyDescent="0.3">
      <c r="AO81756" s="9"/>
      <c r="AP81756" s="9"/>
      <c r="AQ81756" s="9"/>
    </row>
    <row r="81757" spans="41:43" x14ac:dyDescent="0.3">
      <c r="AO81757" s="9"/>
      <c r="AP81757" s="9"/>
      <c r="AQ81757" s="9"/>
    </row>
    <row r="81758" spans="41:43" x14ac:dyDescent="0.3">
      <c r="AO81758" s="9"/>
      <c r="AP81758" s="9"/>
      <c r="AQ81758" s="9"/>
    </row>
    <row r="81759" spans="41:43" x14ac:dyDescent="0.3">
      <c r="AO81759" s="9"/>
      <c r="AP81759" s="9"/>
      <c r="AQ81759" s="9"/>
    </row>
    <row r="81760" spans="41:43" x14ac:dyDescent="0.3">
      <c r="AO81760" s="9"/>
      <c r="AP81760" s="9"/>
      <c r="AQ81760" s="9"/>
    </row>
    <row r="81761" spans="41:43" x14ac:dyDescent="0.3">
      <c r="AO81761" s="9"/>
      <c r="AP81761" s="9"/>
      <c r="AQ81761" s="9"/>
    </row>
    <row r="81762" spans="41:43" x14ac:dyDescent="0.3">
      <c r="AO81762" s="9"/>
      <c r="AP81762" s="9"/>
      <c r="AQ81762" s="9"/>
    </row>
    <row r="81763" spans="41:43" x14ac:dyDescent="0.3">
      <c r="AO81763" s="9"/>
      <c r="AP81763" s="9"/>
      <c r="AQ81763" s="9"/>
    </row>
    <row r="81764" spans="41:43" x14ac:dyDescent="0.3">
      <c r="AO81764" s="9"/>
      <c r="AP81764" s="9"/>
      <c r="AQ81764" s="9"/>
    </row>
    <row r="81765" spans="41:43" x14ac:dyDescent="0.3">
      <c r="AO81765" s="9"/>
      <c r="AP81765" s="9"/>
      <c r="AQ81765" s="9"/>
    </row>
    <row r="81766" spans="41:43" x14ac:dyDescent="0.3">
      <c r="AO81766" s="9"/>
      <c r="AP81766" s="9"/>
      <c r="AQ81766" s="9"/>
    </row>
    <row r="81767" spans="41:43" x14ac:dyDescent="0.3">
      <c r="AO81767" s="9"/>
      <c r="AP81767" s="9"/>
      <c r="AQ81767" s="9"/>
    </row>
    <row r="81768" spans="41:43" x14ac:dyDescent="0.3">
      <c r="AO81768" s="9"/>
      <c r="AP81768" s="9"/>
      <c r="AQ81768" s="9"/>
    </row>
    <row r="81769" spans="41:43" x14ac:dyDescent="0.3">
      <c r="AO81769" s="9"/>
      <c r="AP81769" s="9"/>
      <c r="AQ81769" s="9"/>
    </row>
    <row r="81770" spans="41:43" x14ac:dyDescent="0.3">
      <c r="AO81770" s="9"/>
      <c r="AP81770" s="9"/>
      <c r="AQ81770" s="9"/>
    </row>
    <row r="81771" spans="41:43" x14ac:dyDescent="0.3">
      <c r="AO81771" s="9"/>
      <c r="AP81771" s="9"/>
      <c r="AQ81771" s="9"/>
    </row>
    <row r="81772" spans="41:43" x14ac:dyDescent="0.3">
      <c r="AO81772" s="9"/>
      <c r="AP81772" s="9"/>
      <c r="AQ81772" s="9"/>
    </row>
    <row r="81773" spans="41:43" x14ac:dyDescent="0.3">
      <c r="AO81773" s="9"/>
      <c r="AP81773" s="9"/>
      <c r="AQ81773" s="9"/>
    </row>
    <row r="81774" spans="41:43" x14ac:dyDescent="0.3">
      <c r="AO81774" s="9"/>
      <c r="AP81774" s="9"/>
      <c r="AQ81774" s="9"/>
    </row>
    <row r="81775" spans="41:43" x14ac:dyDescent="0.3">
      <c r="AO81775" s="9"/>
      <c r="AP81775" s="9"/>
      <c r="AQ81775" s="9"/>
    </row>
    <row r="81776" spans="41:43" x14ac:dyDescent="0.3">
      <c r="AO81776" s="9"/>
      <c r="AP81776" s="9"/>
      <c r="AQ81776" s="9"/>
    </row>
    <row r="81777" spans="41:43" x14ac:dyDescent="0.3">
      <c r="AO81777" s="9"/>
      <c r="AP81777" s="9"/>
      <c r="AQ81777" s="9"/>
    </row>
    <row r="81778" spans="41:43" x14ac:dyDescent="0.3">
      <c r="AO81778" s="9"/>
      <c r="AP81778" s="9"/>
      <c r="AQ81778" s="9"/>
    </row>
    <row r="81779" spans="41:43" x14ac:dyDescent="0.3">
      <c r="AO81779" s="9"/>
      <c r="AP81779" s="9"/>
      <c r="AQ81779" s="9"/>
    </row>
    <row r="81780" spans="41:43" x14ac:dyDescent="0.3">
      <c r="AO81780" s="9"/>
      <c r="AP81780" s="9"/>
      <c r="AQ81780" s="9"/>
    </row>
    <row r="81781" spans="41:43" x14ac:dyDescent="0.3">
      <c r="AO81781" s="9"/>
      <c r="AP81781" s="9"/>
      <c r="AQ81781" s="9"/>
    </row>
    <row r="81782" spans="41:43" x14ac:dyDescent="0.3">
      <c r="AO81782" s="9"/>
      <c r="AP81782" s="9"/>
      <c r="AQ81782" s="9"/>
    </row>
    <row r="81783" spans="41:43" x14ac:dyDescent="0.3">
      <c r="AO81783" s="9"/>
      <c r="AP81783" s="9"/>
      <c r="AQ81783" s="9"/>
    </row>
    <row r="81784" spans="41:43" x14ac:dyDescent="0.3">
      <c r="AO81784" s="9"/>
      <c r="AP81784" s="9"/>
      <c r="AQ81784" s="9"/>
    </row>
    <row r="81785" spans="41:43" x14ac:dyDescent="0.3">
      <c r="AO81785" s="9"/>
      <c r="AP81785" s="9"/>
      <c r="AQ81785" s="9"/>
    </row>
    <row r="81786" spans="41:43" x14ac:dyDescent="0.3">
      <c r="AO81786" s="9"/>
      <c r="AP81786" s="9"/>
      <c r="AQ81786" s="9"/>
    </row>
    <row r="81787" spans="41:43" x14ac:dyDescent="0.3">
      <c r="AO81787" s="9"/>
      <c r="AP81787" s="9"/>
      <c r="AQ81787" s="9"/>
    </row>
    <row r="81788" spans="41:43" x14ac:dyDescent="0.3">
      <c r="AO81788" s="9"/>
      <c r="AP81788" s="9"/>
      <c r="AQ81788" s="9"/>
    </row>
    <row r="81789" spans="41:43" x14ac:dyDescent="0.3">
      <c r="AO81789" s="9"/>
      <c r="AP81789" s="9"/>
      <c r="AQ81789" s="9"/>
    </row>
    <row r="81790" spans="41:43" x14ac:dyDescent="0.3">
      <c r="AO81790" s="9"/>
      <c r="AP81790" s="9"/>
      <c r="AQ81790" s="9"/>
    </row>
    <row r="81791" spans="41:43" x14ac:dyDescent="0.3">
      <c r="AO81791" s="9"/>
      <c r="AP81791" s="9"/>
      <c r="AQ81791" s="9"/>
    </row>
    <row r="81792" spans="41:43" x14ac:dyDescent="0.3">
      <c r="AO81792" s="9"/>
      <c r="AP81792" s="9"/>
      <c r="AQ81792" s="9"/>
    </row>
    <row r="81793" spans="41:43" x14ac:dyDescent="0.3">
      <c r="AO81793" s="9"/>
      <c r="AP81793" s="9"/>
      <c r="AQ81793" s="9"/>
    </row>
    <row r="81794" spans="41:43" x14ac:dyDescent="0.3">
      <c r="AO81794" s="9"/>
      <c r="AP81794" s="9"/>
      <c r="AQ81794" s="9"/>
    </row>
    <row r="81795" spans="41:43" x14ac:dyDescent="0.3">
      <c r="AO81795" s="9"/>
      <c r="AP81795" s="9"/>
      <c r="AQ81795" s="9"/>
    </row>
    <row r="81796" spans="41:43" x14ac:dyDescent="0.3">
      <c r="AO81796" s="9"/>
      <c r="AP81796" s="9"/>
      <c r="AQ81796" s="9"/>
    </row>
    <row r="81797" spans="41:43" x14ac:dyDescent="0.3">
      <c r="AO81797" s="9"/>
      <c r="AP81797" s="9"/>
      <c r="AQ81797" s="9"/>
    </row>
    <row r="81798" spans="41:43" x14ac:dyDescent="0.3">
      <c r="AO81798" s="9"/>
      <c r="AP81798" s="9"/>
      <c r="AQ81798" s="9"/>
    </row>
    <row r="81799" spans="41:43" x14ac:dyDescent="0.3">
      <c r="AO81799" s="9"/>
      <c r="AP81799" s="9"/>
      <c r="AQ81799" s="9"/>
    </row>
    <row r="81800" spans="41:43" x14ac:dyDescent="0.3">
      <c r="AO81800" s="9"/>
      <c r="AP81800" s="9"/>
      <c r="AQ81800" s="9"/>
    </row>
    <row r="81801" spans="41:43" x14ac:dyDescent="0.3">
      <c r="AO81801" s="9"/>
      <c r="AP81801" s="9"/>
      <c r="AQ81801" s="9"/>
    </row>
    <row r="81802" spans="41:43" x14ac:dyDescent="0.3">
      <c r="AO81802" s="9"/>
      <c r="AP81802" s="9"/>
      <c r="AQ81802" s="9"/>
    </row>
    <row r="81803" spans="41:43" x14ac:dyDescent="0.3">
      <c r="AO81803" s="9"/>
      <c r="AP81803" s="9"/>
      <c r="AQ81803" s="9"/>
    </row>
    <row r="81804" spans="41:43" x14ac:dyDescent="0.3">
      <c r="AO81804" s="9"/>
      <c r="AP81804" s="9"/>
      <c r="AQ81804" s="9"/>
    </row>
    <row r="81805" spans="41:43" x14ac:dyDescent="0.3">
      <c r="AO81805" s="9"/>
      <c r="AP81805" s="9"/>
      <c r="AQ81805" s="9"/>
    </row>
    <row r="81806" spans="41:43" x14ac:dyDescent="0.3">
      <c r="AO81806" s="9"/>
      <c r="AP81806" s="9"/>
      <c r="AQ81806" s="9"/>
    </row>
    <row r="81807" spans="41:43" x14ac:dyDescent="0.3">
      <c r="AO81807" s="9"/>
      <c r="AP81807" s="9"/>
      <c r="AQ81807" s="9"/>
    </row>
    <row r="81808" spans="41:43" x14ac:dyDescent="0.3">
      <c r="AO81808" s="9"/>
      <c r="AP81808" s="9"/>
      <c r="AQ81808" s="9"/>
    </row>
    <row r="81809" spans="41:43" x14ac:dyDescent="0.3">
      <c r="AO81809" s="9"/>
      <c r="AP81809" s="9"/>
      <c r="AQ81809" s="9"/>
    </row>
    <row r="81810" spans="41:43" x14ac:dyDescent="0.3">
      <c r="AO81810" s="9"/>
      <c r="AP81810" s="9"/>
      <c r="AQ81810" s="9"/>
    </row>
    <row r="81811" spans="41:43" x14ac:dyDescent="0.3">
      <c r="AO81811" s="9"/>
      <c r="AP81811" s="9"/>
      <c r="AQ81811" s="9"/>
    </row>
    <row r="81812" spans="41:43" x14ac:dyDescent="0.3">
      <c r="AO81812" s="9"/>
      <c r="AP81812" s="9"/>
      <c r="AQ81812" s="9"/>
    </row>
    <row r="81813" spans="41:43" x14ac:dyDescent="0.3">
      <c r="AO81813" s="9"/>
      <c r="AP81813" s="9"/>
      <c r="AQ81813" s="9"/>
    </row>
    <row r="81814" spans="41:43" x14ac:dyDescent="0.3">
      <c r="AO81814" s="9"/>
      <c r="AP81814" s="9"/>
      <c r="AQ81814" s="9"/>
    </row>
    <row r="81815" spans="41:43" x14ac:dyDescent="0.3">
      <c r="AO81815" s="9"/>
      <c r="AP81815" s="9"/>
      <c r="AQ81815" s="9"/>
    </row>
    <row r="81816" spans="41:43" x14ac:dyDescent="0.3">
      <c r="AO81816" s="9"/>
      <c r="AP81816" s="9"/>
      <c r="AQ81816" s="9"/>
    </row>
    <row r="81817" spans="41:43" x14ac:dyDescent="0.3">
      <c r="AO81817" s="9"/>
      <c r="AP81817" s="9"/>
      <c r="AQ81817" s="9"/>
    </row>
    <row r="81818" spans="41:43" x14ac:dyDescent="0.3">
      <c r="AO81818" s="9"/>
      <c r="AP81818" s="9"/>
      <c r="AQ81818" s="9"/>
    </row>
    <row r="81819" spans="41:43" x14ac:dyDescent="0.3">
      <c r="AO81819" s="9"/>
      <c r="AP81819" s="9"/>
      <c r="AQ81819" s="9"/>
    </row>
    <row r="81820" spans="41:43" x14ac:dyDescent="0.3">
      <c r="AO81820" s="9"/>
      <c r="AP81820" s="9"/>
      <c r="AQ81820" s="9"/>
    </row>
    <row r="81821" spans="41:43" x14ac:dyDescent="0.3">
      <c r="AO81821" s="9"/>
      <c r="AP81821" s="9"/>
      <c r="AQ81821" s="9"/>
    </row>
    <row r="81822" spans="41:43" x14ac:dyDescent="0.3">
      <c r="AO81822" s="9"/>
      <c r="AP81822" s="9"/>
      <c r="AQ81822" s="9"/>
    </row>
    <row r="81823" spans="41:43" x14ac:dyDescent="0.3">
      <c r="AO81823" s="9"/>
      <c r="AP81823" s="9"/>
      <c r="AQ81823" s="9"/>
    </row>
    <row r="81824" spans="41:43" x14ac:dyDescent="0.3">
      <c r="AO81824" s="9"/>
      <c r="AP81824" s="9"/>
      <c r="AQ81824" s="9"/>
    </row>
    <row r="81825" spans="41:43" x14ac:dyDescent="0.3">
      <c r="AO81825" s="9"/>
      <c r="AP81825" s="9"/>
      <c r="AQ81825" s="9"/>
    </row>
    <row r="81826" spans="41:43" x14ac:dyDescent="0.3">
      <c r="AO81826" s="9"/>
      <c r="AP81826" s="9"/>
      <c r="AQ81826" s="9"/>
    </row>
    <row r="81827" spans="41:43" x14ac:dyDescent="0.3">
      <c r="AO81827" s="9"/>
      <c r="AP81827" s="9"/>
      <c r="AQ81827" s="9"/>
    </row>
    <row r="81828" spans="41:43" x14ac:dyDescent="0.3">
      <c r="AO81828" s="9"/>
      <c r="AP81828" s="9"/>
      <c r="AQ81828" s="9"/>
    </row>
    <row r="81829" spans="41:43" x14ac:dyDescent="0.3">
      <c r="AO81829" s="9"/>
      <c r="AP81829" s="9"/>
      <c r="AQ81829" s="9"/>
    </row>
    <row r="81830" spans="41:43" x14ac:dyDescent="0.3">
      <c r="AO81830" s="9"/>
      <c r="AP81830" s="9"/>
      <c r="AQ81830" s="9"/>
    </row>
    <row r="81831" spans="41:43" x14ac:dyDescent="0.3">
      <c r="AO81831" s="9"/>
      <c r="AP81831" s="9"/>
      <c r="AQ81831" s="9"/>
    </row>
    <row r="81832" spans="41:43" x14ac:dyDescent="0.3">
      <c r="AO81832" s="9"/>
      <c r="AP81832" s="9"/>
      <c r="AQ81832" s="9"/>
    </row>
    <row r="81833" spans="41:43" x14ac:dyDescent="0.3">
      <c r="AO81833" s="9"/>
      <c r="AP81833" s="9"/>
      <c r="AQ81833" s="9"/>
    </row>
    <row r="81834" spans="41:43" x14ac:dyDescent="0.3">
      <c r="AO81834" s="9"/>
      <c r="AP81834" s="9"/>
      <c r="AQ81834" s="9"/>
    </row>
    <row r="81835" spans="41:43" x14ac:dyDescent="0.3">
      <c r="AO81835" s="9"/>
      <c r="AP81835" s="9"/>
      <c r="AQ81835" s="9"/>
    </row>
    <row r="81836" spans="41:43" x14ac:dyDescent="0.3">
      <c r="AO81836" s="9"/>
      <c r="AP81836" s="9"/>
      <c r="AQ81836" s="9"/>
    </row>
    <row r="81837" spans="41:43" x14ac:dyDescent="0.3">
      <c r="AO81837" s="9"/>
      <c r="AP81837" s="9"/>
      <c r="AQ81837" s="9"/>
    </row>
    <row r="81838" spans="41:43" x14ac:dyDescent="0.3">
      <c r="AO81838" s="9"/>
      <c r="AP81838" s="9"/>
      <c r="AQ81838" s="9"/>
    </row>
    <row r="81839" spans="41:43" x14ac:dyDescent="0.3">
      <c r="AO81839" s="9"/>
      <c r="AP81839" s="9"/>
      <c r="AQ81839" s="9"/>
    </row>
    <row r="81840" spans="41:43" x14ac:dyDescent="0.3">
      <c r="AO81840" s="9"/>
      <c r="AP81840" s="9"/>
      <c r="AQ81840" s="9"/>
    </row>
    <row r="81841" spans="41:43" x14ac:dyDescent="0.3">
      <c r="AO81841" s="9"/>
      <c r="AP81841" s="9"/>
      <c r="AQ81841" s="9"/>
    </row>
    <row r="81842" spans="41:43" x14ac:dyDescent="0.3">
      <c r="AO81842" s="9"/>
      <c r="AP81842" s="9"/>
      <c r="AQ81842" s="9"/>
    </row>
    <row r="81843" spans="41:43" x14ac:dyDescent="0.3">
      <c r="AO81843" s="9"/>
      <c r="AP81843" s="9"/>
      <c r="AQ81843" s="9"/>
    </row>
    <row r="81844" spans="41:43" x14ac:dyDescent="0.3">
      <c r="AO81844" s="9"/>
      <c r="AP81844" s="9"/>
      <c r="AQ81844" s="9"/>
    </row>
    <row r="81845" spans="41:43" x14ac:dyDescent="0.3">
      <c r="AO81845" s="9"/>
      <c r="AP81845" s="9"/>
      <c r="AQ81845" s="9"/>
    </row>
    <row r="81846" spans="41:43" x14ac:dyDescent="0.3">
      <c r="AO81846" s="9"/>
      <c r="AP81846" s="9"/>
      <c r="AQ81846" s="9"/>
    </row>
    <row r="81847" spans="41:43" x14ac:dyDescent="0.3">
      <c r="AO81847" s="9"/>
      <c r="AP81847" s="9"/>
      <c r="AQ81847" s="9"/>
    </row>
    <row r="81848" spans="41:43" x14ac:dyDescent="0.3">
      <c r="AO81848" s="9"/>
      <c r="AP81848" s="9"/>
      <c r="AQ81848" s="9"/>
    </row>
    <row r="81849" spans="41:43" x14ac:dyDescent="0.3">
      <c r="AO81849" s="9"/>
      <c r="AP81849" s="9"/>
      <c r="AQ81849" s="9"/>
    </row>
    <row r="81850" spans="41:43" x14ac:dyDescent="0.3">
      <c r="AO81850" s="9"/>
      <c r="AP81850" s="9"/>
      <c r="AQ81850" s="9"/>
    </row>
    <row r="81851" spans="41:43" x14ac:dyDescent="0.3">
      <c r="AO81851" s="9"/>
      <c r="AP81851" s="9"/>
      <c r="AQ81851" s="9"/>
    </row>
    <row r="81852" spans="41:43" x14ac:dyDescent="0.3">
      <c r="AO81852" s="9"/>
      <c r="AP81852" s="9"/>
      <c r="AQ81852" s="9"/>
    </row>
    <row r="81853" spans="41:43" x14ac:dyDescent="0.3">
      <c r="AO81853" s="9"/>
      <c r="AP81853" s="9"/>
      <c r="AQ81853" s="9"/>
    </row>
    <row r="81854" spans="41:43" x14ac:dyDescent="0.3">
      <c r="AO81854" s="9"/>
      <c r="AP81854" s="9"/>
      <c r="AQ81854" s="9"/>
    </row>
    <row r="81855" spans="41:43" x14ac:dyDescent="0.3">
      <c r="AO81855" s="9"/>
      <c r="AP81855" s="9"/>
      <c r="AQ81855" s="9"/>
    </row>
    <row r="81856" spans="41:43" x14ac:dyDescent="0.3">
      <c r="AO81856" s="9"/>
      <c r="AP81856" s="9"/>
      <c r="AQ81856" s="9"/>
    </row>
    <row r="81857" spans="41:43" x14ac:dyDescent="0.3">
      <c r="AO81857" s="9"/>
      <c r="AP81857" s="9"/>
      <c r="AQ81857" s="9"/>
    </row>
    <row r="81858" spans="41:43" x14ac:dyDescent="0.3">
      <c r="AO81858" s="9"/>
      <c r="AP81858" s="9"/>
      <c r="AQ81858" s="9"/>
    </row>
    <row r="81859" spans="41:43" x14ac:dyDescent="0.3">
      <c r="AO81859" s="9"/>
      <c r="AP81859" s="9"/>
      <c r="AQ81859" s="9"/>
    </row>
    <row r="81860" spans="41:43" x14ac:dyDescent="0.3">
      <c r="AO81860" s="9"/>
      <c r="AP81860" s="9"/>
      <c r="AQ81860" s="9"/>
    </row>
    <row r="81861" spans="41:43" x14ac:dyDescent="0.3">
      <c r="AO81861" s="9"/>
      <c r="AP81861" s="9"/>
      <c r="AQ81861" s="9"/>
    </row>
    <row r="81862" spans="41:43" x14ac:dyDescent="0.3">
      <c r="AO81862" s="9"/>
      <c r="AP81862" s="9"/>
      <c r="AQ81862" s="9"/>
    </row>
    <row r="81863" spans="41:43" x14ac:dyDescent="0.3">
      <c r="AO81863" s="9"/>
      <c r="AP81863" s="9"/>
      <c r="AQ81863" s="9"/>
    </row>
    <row r="81864" spans="41:43" x14ac:dyDescent="0.3">
      <c r="AO81864" s="9"/>
      <c r="AP81864" s="9"/>
      <c r="AQ81864" s="9"/>
    </row>
    <row r="81865" spans="41:43" x14ac:dyDescent="0.3">
      <c r="AO81865" s="9"/>
      <c r="AP81865" s="9"/>
      <c r="AQ81865" s="9"/>
    </row>
    <row r="81866" spans="41:43" x14ac:dyDescent="0.3">
      <c r="AO81866" s="9"/>
      <c r="AP81866" s="9"/>
      <c r="AQ81866" s="9"/>
    </row>
    <row r="81867" spans="41:43" x14ac:dyDescent="0.3">
      <c r="AO81867" s="9"/>
      <c r="AP81867" s="9"/>
      <c r="AQ81867" s="9"/>
    </row>
    <row r="81868" spans="41:43" x14ac:dyDescent="0.3">
      <c r="AO81868" s="9"/>
      <c r="AP81868" s="9"/>
      <c r="AQ81868" s="9"/>
    </row>
    <row r="81869" spans="41:43" x14ac:dyDescent="0.3">
      <c r="AO81869" s="9"/>
      <c r="AP81869" s="9"/>
      <c r="AQ81869" s="9"/>
    </row>
    <row r="81870" spans="41:43" x14ac:dyDescent="0.3">
      <c r="AO81870" s="9"/>
      <c r="AP81870" s="9"/>
      <c r="AQ81870" s="9"/>
    </row>
    <row r="81871" spans="41:43" x14ac:dyDescent="0.3">
      <c r="AO81871" s="9"/>
      <c r="AP81871" s="9"/>
      <c r="AQ81871" s="9"/>
    </row>
    <row r="81872" spans="41:43" x14ac:dyDescent="0.3">
      <c r="AO81872" s="9"/>
      <c r="AP81872" s="9"/>
      <c r="AQ81872" s="9"/>
    </row>
    <row r="81873" spans="41:43" x14ac:dyDescent="0.3">
      <c r="AO81873" s="9"/>
      <c r="AP81873" s="9"/>
      <c r="AQ81873" s="9"/>
    </row>
    <row r="81874" spans="41:43" x14ac:dyDescent="0.3">
      <c r="AO81874" s="9"/>
      <c r="AP81874" s="9"/>
      <c r="AQ81874" s="9"/>
    </row>
    <row r="81875" spans="41:43" x14ac:dyDescent="0.3">
      <c r="AO81875" s="9"/>
      <c r="AP81875" s="9"/>
      <c r="AQ81875" s="9"/>
    </row>
    <row r="81876" spans="41:43" x14ac:dyDescent="0.3">
      <c r="AO81876" s="9"/>
      <c r="AP81876" s="9"/>
      <c r="AQ81876" s="9"/>
    </row>
    <row r="81877" spans="41:43" x14ac:dyDescent="0.3">
      <c r="AO81877" s="9"/>
      <c r="AP81877" s="9"/>
      <c r="AQ81877" s="9"/>
    </row>
    <row r="81878" spans="41:43" x14ac:dyDescent="0.3">
      <c r="AO81878" s="9"/>
      <c r="AP81878" s="9"/>
      <c r="AQ81878" s="9"/>
    </row>
    <row r="81879" spans="41:43" x14ac:dyDescent="0.3">
      <c r="AO81879" s="9"/>
      <c r="AP81879" s="9"/>
      <c r="AQ81879" s="9"/>
    </row>
    <row r="81880" spans="41:43" x14ac:dyDescent="0.3">
      <c r="AO81880" s="9"/>
      <c r="AP81880" s="9"/>
      <c r="AQ81880" s="9"/>
    </row>
    <row r="81881" spans="41:43" x14ac:dyDescent="0.3">
      <c r="AO81881" s="9"/>
      <c r="AP81881" s="9"/>
      <c r="AQ81881" s="9"/>
    </row>
    <row r="81882" spans="41:43" x14ac:dyDescent="0.3">
      <c r="AO81882" s="9"/>
      <c r="AP81882" s="9"/>
      <c r="AQ81882" s="9"/>
    </row>
    <row r="81883" spans="41:43" x14ac:dyDescent="0.3">
      <c r="AO81883" s="9"/>
      <c r="AP81883" s="9"/>
      <c r="AQ81883" s="9"/>
    </row>
    <row r="81884" spans="41:43" x14ac:dyDescent="0.3">
      <c r="AO81884" s="9"/>
      <c r="AP81884" s="9"/>
      <c r="AQ81884" s="9"/>
    </row>
    <row r="81885" spans="41:43" x14ac:dyDescent="0.3">
      <c r="AO81885" s="9"/>
      <c r="AP81885" s="9"/>
      <c r="AQ81885" s="9"/>
    </row>
    <row r="81886" spans="41:43" x14ac:dyDescent="0.3">
      <c r="AO81886" s="9"/>
      <c r="AP81886" s="9"/>
      <c r="AQ81886" s="9"/>
    </row>
    <row r="81887" spans="41:43" x14ac:dyDescent="0.3">
      <c r="AO81887" s="9"/>
      <c r="AP81887" s="9"/>
      <c r="AQ81887" s="9"/>
    </row>
    <row r="81888" spans="41:43" x14ac:dyDescent="0.3">
      <c r="AO81888" s="9"/>
      <c r="AP81888" s="9"/>
      <c r="AQ81888" s="9"/>
    </row>
    <row r="81889" spans="41:43" x14ac:dyDescent="0.3">
      <c r="AO81889" s="9"/>
      <c r="AP81889" s="9"/>
      <c r="AQ81889" s="9"/>
    </row>
    <row r="81890" spans="41:43" x14ac:dyDescent="0.3">
      <c r="AO81890" s="9"/>
      <c r="AP81890" s="9"/>
      <c r="AQ81890" s="9"/>
    </row>
    <row r="81891" spans="41:43" x14ac:dyDescent="0.3">
      <c r="AO81891" s="9"/>
      <c r="AP81891" s="9"/>
      <c r="AQ81891" s="9"/>
    </row>
    <row r="81892" spans="41:43" x14ac:dyDescent="0.3">
      <c r="AO81892" s="9"/>
      <c r="AP81892" s="9"/>
      <c r="AQ81892" s="9"/>
    </row>
    <row r="81893" spans="41:43" x14ac:dyDescent="0.3">
      <c r="AO81893" s="9"/>
      <c r="AP81893" s="9"/>
      <c r="AQ81893" s="9"/>
    </row>
    <row r="81894" spans="41:43" x14ac:dyDescent="0.3">
      <c r="AO81894" s="9"/>
      <c r="AP81894" s="9"/>
      <c r="AQ81894" s="9"/>
    </row>
    <row r="81895" spans="41:43" x14ac:dyDescent="0.3">
      <c r="AO81895" s="9"/>
      <c r="AP81895" s="9"/>
      <c r="AQ81895" s="9"/>
    </row>
    <row r="81896" spans="41:43" x14ac:dyDescent="0.3">
      <c r="AO81896" s="9"/>
      <c r="AP81896" s="9"/>
      <c r="AQ81896" s="9"/>
    </row>
    <row r="81897" spans="41:43" x14ac:dyDescent="0.3">
      <c r="AO81897" s="9"/>
      <c r="AP81897" s="9"/>
      <c r="AQ81897" s="9"/>
    </row>
    <row r="81898" spans="41:43" x14ac:dyDescent="0.3">
      <c r="AO81898" s="9"/>
      <c r="AP81898" s="9"/>
      <c r="AQ81898" s="9"/>
    </row>
    <row r="81899" spans="41:43" x14ac:dyDescent="0.3">
      <c r="AO81899" s="9"/>
      <c r="AP81899" s="9"/>
      <c r="AQ81899" s="9"/>
    </row>
    <row r="81900" spans="41:43" x14ac:dyDescent="0.3">
      <c r="AO81900" s="9"/>
      <c r="AP81900" s="9"/>
      <c r="AQ81900" s="9"/>
    </row>
    <row r="81901" spans="41:43" x14ac:dyDescent="0.3">
      <c r="AO81901" s="9"/>
      <c r="AP81901" s="9"/>
      <c r="AQ81901" s="9"/>
    </row>
    <row r="81902" spans="41:43" x14ac:dyDescent="0.3">
      <c r="AO81902" s="9"/>
      <c r="AP81902" s="9"/>
      <c r="AQ81902" s="9"/>
    </row>
    <row r="81903" spans="41:43" x14ac:dyDescent="0.3">
      <c r="AO81903" s="9"/>
      <c r="AP81903" s="9"/>
      <c r="AQ81903" s="9"/>
    </row>
    <row r="81904" spans="41:43" x14ac:dyDescent="0.3">
      <c r="AO81904" s="9"/>
      <c r="AP81904" s="9"/>
      <c r="AQ81904" s="9"/>
    </row>
    <row r="81905" spans="41:43" x14ac:dyDescent="0.3">
      <c r="AO81905" s="9"/>
      <c r="AP81905" s="9"/>
      <c r="AQ81905" s="9"/>
    </row>
    <row r="81906" spans="41:43" x14ac:dyDescent="0.3">
      <c r="AO81906" s="9"/>
      <c r="AP81906" s="9"/>
      <c r="AQ81906" s="9"/>
    </row>
    <row r="81907" spans="41:43" x14ac:dyDescent="0.3">
      <c r="AO81907" s="9"/>
      <c r="AP81907" s="9"/>
      <c r="AQ81907" s="9"/>
    </row>
    <row r="81908" spans="41:43" x14ac:dyDescent="0.3">
      <c r="AO81908" s="9"/>
      <c r="AP81908" s="9"/>
      <c r="AQ81908" s="9"/>
    </row>
    <row r="81909" spans="41:43" x14ac:dyDescent="0.3">
      <c r="AO81909" s="9"/>
      <c r="AP81909" s="9"/>
      <c r="AQ81909" s="9"/>
    </row>
    <row r="81910" spans="41:43" x14ac:dyDescent="0.3">
      <c r="AO81910" s="9"/>
      <c r="AP81910" s="9"/>
      <c r="AQ81910" s="9"/>
    </row>
    <row r="81911" spans="41:43" x14ac:dyDescent="0.3">
      <c r="AO81911" s="9"/>
      <c r="AP81911" s="9"/>
      <c r="AQ81911" s="9"/>
    </row>
    <row r="81912" spans="41:43" x14ac:dyDescent="0.3">
      <c r="AO81912" s="9"/>
      <c r="AP81912" s="9"/>
      <c r="AQ81912" s="9"/>
    </row>
    <row r="81913" spans="41:43" x14ac:dyDescent="0.3">
      <c r="AO81913" s="9"/>
      <c r="AP81913" s="9"/>
      <c r="AQ81913" s="9"/>
    </row>
    <row r="81914" spans="41:43" x14ac:dyDescent="0.3">
      <c r="AO81914" s="9"/>
      <c r="AP81914" s="9"/>
      <c r="AQ81914" s="9"/>
    </row>
    <row r="81915" spans="41:43" x14ac:dyDescent="0.3">
      <c r="AO81915" s="9"/>
      <c r="AP81915" s="9"/>
      <c r="AQ81915" s="9"/>
    </row>
    <row r="81916" spans="41:43" x14ac:dyDescent="0.3">
      <c r="AO81916" s="9"/>
      <c r="AP81916" s="9"/>
      <c r="AQ81916" s="9"/>
    </row>
    <row r="81917" spans="41:43" x14ac:dyDescent="0.3">
      <c r="AO81917" s="9"/>
      <c r="AP81917" s="9"/>
      <c r="AQ81917" s="9"/>
    </row>
    <row r="81918" spans="41:43" x14ac:dyDescent="0.3">
      <c r="AO81918" s="9"/>
      <c r="AP81918" s="9"/>
      <c r="AQ81918" s="9"/>
    </row>
    <row r="81919" spans="41:43" x14ac:dyDescent="0.3">
      <c r="AO81919" s="9"/>
      <c r="AP81919" s="9"/>
      <c r="AQ81919" s="9"/>
    </row>
    <row r="81920" spans="41:43" x14ac:dyDescent="0.3">
      <c r="AO81920" s="9"/>
      <c r="AP81920" s="9"/>
      <c r="AQ81920" s="9"/>
    </row>
    <row r="81921" spans="41:43" x14ac:dyDescent="0.3">
      <c r="AO81921" s="9"/>
      <c r="AP81921" s="9"/>
      <c r="AQ81921" s="9"/>
    </row>
    <row r="81922" spans="41:43" x14ac:dyDescent="0.3">
      <c r="AO81922" s="9"/>
      <c r="AP81922" s="9"/>
      <c r="AQ81922" s="9"/>
    </row>
    <row r="81923" spans="41:43" x14ac:dyDescent="0.3">
      <c r="AO81923" s="9"/>
      <c r="AP81923" s="9"/>
      <c r="AQ81923" s="9"/>
    </row>
    <row r="81924" spans="41:43" x14ac:dyDescent="0.3">
      <c r="AO81924" s="9"/>
      <c r="AP81924" s="9"/>
      <c r="AQ81924" s="9"/>
    </row>
    <row r="81925" spans="41:43" x14ac:dyDescent="0.3">
      <c r="AO81925" s="9"/>
      <c r="AP81925" s="9"/>
      <c r="AQ81925" s="9"/>
    </row>
    <row r="81926" spans="41:43" x14ac:dyDescent="0.3">
      <c r="AO81926" s="9"/>
      <c r="AP81926" s="9"/>
      <c r="AQ81926" s="9"/>
    </row>
    <row r="81927" spans="41:43" x14ac:dyDescent="0.3">
      <c r="AO81927" s="9"/>
      <c r="AP81927" s="9"/>
      <c r="AQ81927" s="9"/>
    </row>
    <row r="81928" spans="41:43" x14ac:dyDescent="0.3">
      <c r="AO81928" s="9"/>
      <c r="AP81928" s="9"/>
      <c r="AQ81928" s="9"/>
    </row>
    <row r="81929" spans="41:43" x14ac:dyDescent="0.3">
      <c r="AO81929" s="9"/>
      <c r="AP81929" s="9"/>
      <c r="AQ81929" s="9"/>
    </row>
    <row r="81930" spans="41:43" x14ac:dyDescent="0.3">
      <c r="AO81930" s="9"/>
      <c r="AP81930" s="9"/>
      <c r="AQ81930" s="9"/>
    </row>
    <row r="81931" spans="41:43" x14ac:dyDescent="0.3">
      <c r="AO81931" s="9"/>
      <c r="AP81931" s="9"/>
      <c r="AQ81931" s="9"/>
    </row>
    <row r="81932" spans="41:43" x14ac:dyDescent="0.3">
      <c r="AO81932" s="9"/>
      <c r="AP81932" s="9"/>
      <c r="AQ81932" s="9"/>
    </row>
    <row r="81933" spans="41:43" x14ac:dyDescent="0.3">
      <c r="AO81933" s="9"/>
      <c r="AP81933" s="9"/>
      <c r="AQ81933" s="9"/>
    </row>
    <row r="81934" spans="41:43" x14ac:dyDescent="0.3">
      <c r="AO81934" s="9"/>
      <c r="AP81934" s="9"/>
      <c r="AQ81934" s="9"/>
    </row>
    <row r="81935" spans="41:43" x14ac:dyDescent="0.3">
      <c r="AO81935" s="9"/>
      <c r="AP81935" s="9"/>
      <c r="AQ81935" s="9"/>
    </row>
    <row r="81936" spans="41:43" x14ac:dyDescent="0.3">
      <c r="AO81936" s="9"/>
      <c r="AP81936" s="9"/>
      <c r="AQ81936" s="9"/>
    </row>
    <row r="81937" spans="41:43" x14ac:dyDescent="0.3">
      <c r="AO81937" s="9"/>
      <c r="AP81937" s="9"/>
      <c r="AQ81937" s="9"/>
    </row>
    <row r="81938" spans="41:43" x14ac:dyDescent="0.3">
      <c r="AO81938" s="9"/>
      <c r="AP81938" s="9"/>
      <c r="AQ81938" s="9"/>
    </row>
    <row r="81939" spans="41:43" x14ac:dyDescent="0.3">
      <c r="AO81939" s="9"/>
      <c r="AP81939" s="9"/>
      <c r="AQ81939" s="9"/>
    </row>
    <row r="81940" spans="41:43" x14ac:dyDescent="0.3">
      <c r="AO81940" s="9"/>
      <c r="AP81940" s="9"/>
      <c r="AQ81940" s="9"/>
    </row>
    <row r="81941" spans="41:43" x14ac:dyDescent="0.3">
      <c r="AO81941" s="9"/>
      <c r="AP81941" s="9"/>
      <c r="AQ81941" s="9"/>
    </row>
    <row r="81942" spans="41:43" x14ac:dyDescent="0.3">
      <c r="AO81942" s="9"/>
      <c r="AP81942" s="9"/>
      <c r="AQ81942" s="9"/>
    </row>
    <row r="81943" spans="41:43" x14ac:dyDescent="0.3">
      <c r="AO81943" s="9"/>
      <c r="AP81943" s="9"/>
      <c r="AQ81943" s="9"/>
    </row>
    <row r="81944" spans="41:43" x14ac:dyDescent="0.3">
      <c r="AO81944" s="9"/>
      <c r="AP81944" s="9"/>
      <c r="AQ81944" s="9"/>
    </row>
    <row r="81945" spans="41:43" x14ac:dyDescent="0.3">
      <c r="AO81945" s="9"/>
      <c r="AP81945" s="9"/>
      <c r="AQ81945" s="9"/>
    </row>
    <row r="81946" spans="41:43" x14ac:dyDescent="0.3">
      <c r="AO81946" s="9"/>
      <c r="AP81946" s="9"/>
      <c r="AQ81946" s="9"/>
    </row>
    <row r="81947" spans="41:43" x14ac:dyDescent="0.3">
      <c r="AO81947" s="9"/>
      <c r="AP81947" s="9"/>
      <c r="AQ81947" s="9"/>
    </row>
    <row r="81948" spans="41:43" x14ac:dyDescent="0.3">
      <c r="AO81948" s="9"/>
      <c r="AP81948" s="9"/>
      <c r="AQ81948" s="9"/>
    </row>
    <row r="81949" spans="41:43" x14ac:dyDescent="0.3">
      <c r="AO81949" s="9"/>
      <c r="AP81949" s="9"/>
      <c r="AQ81949" s="9"/>
    </row>
    <row r="81950" spans="41:43" x14ac:dyDescent="0.3">
      <c r="AO81950" s="9"/>
      <c r="AP81950" s="9"/>
      <c r="AQ81950" s="9"/>
    </row>
    <row r="81951" spans="41:43" x14ac:dyDescent="0.3">
      <c r="AO81951" s="9"/>
      <c r="AP81951" s="9"/>
      <c r="AQ81951" s="9"/>
    </row>
    <row r="81952" spans="41:43" x14ac:dyDescent="0.3">
      <c r="AO81952" s="9"/>
      <c r="AP81952" s="9"/>
      <c r="AQ81952" s="9"/>
    </row>
    <row r="81953" spans="41:43" x14ac:dyDescent="0.3">
      <c r="AO81953" s="9"/>
      <c r="AP81953" s="9"/>
      <c r="AQ81953" s="9"/>
    </row>
    <row r="81954" spans="41:43" x14ac:dyDescent="0.3">
      <c r="AO81954" s="9"/>
      <c r="AP81954" s="9"/>
      <c r="AQ81954" s="9"/>
    </row>
    <row r="81955" spans="41:43" x14ac:dyDescent="0.3">
      <c r="AO81955" s="9"/>
      <c r="AP81955" s="9"/>
      <c r="AQ81955" s="9"/>
    </row>
    <row r="81956" spans="41:43" x14ac:dyDescent="0.3">
      <c r="AO81956" s="9"/>
      <c r="AP81956" s="9"/>
      <c r="AQ81956" s="9"/>
    </row>
    <row r="81957" spans="41:43" x14ac:dyDescent="0.3">
      <c r="AO81957" s="9"/>
      <c r="AP81957" s="9"/>
      <c r="AQ81957" s="9"/>
    </row>
    <row r="81958" spans="41:43" x14ac:dyDescent="0.3">
      <c r="AO81958" s="9"/>
      <c r="AP81958" s="9"/>
      <c r="AQ81958" s="9"/>
    </row>
    <row r="81959" spans="41:43" x14ac:dyDescent="0.3">
      <c r="AO81959" s="9"/>
      <c r="AP81959" s="9"/>
      <c r="AQ81959" s="9"/>
    </row>
    <row r="81960" spans="41:43" x14ac:dyDescent="0.3">
      <c r="AO81960" s="9"/>
      <c r="AP81960" s="9"/>
      <c r="AQ81960" s="9"/>
    </row>
    <row r="81961" spans="41:43" x14ac:dyDescent="0.3">
      <c r="AO81961" s="9"/>
      <c r="AP81961" s="9"/>
      <c r="AQ81961" s="9"/>
    </row>
    <row r="81962" spans="41:43" x14ac:dyDescent="0.3">
      <c r="AO81962" s="9"/>
      <c r="AP81962" s="9"/>
      <c r="AQ81962" s="9"/>
    </row>
    <row r="81963" spans="41:43" x14ac:dyDescent="0.3">
      <c r="AO81963" s="9"/>
      <c r="AP81963" s="9"/>
      <c r="AQ81963" s="9"/>
    </row>
    <row r="81964" spans="41:43" x14ac:dyDescent="0.3">
      <c r="AO81964" s="9"/>
      <c r="AP81964" s="9"/>
      <c r="AQ81964" s="9"/>
    </row>
    <row r="81965" spans="41:43" x14ac:dyDescent="0.3">
      <c r="AO81965" s="9"/>
      <c r="AP81965" s="9"/>
      <c r="AQ81965" s="9"/>
    </row>
    <row r="81966" spans="41:43" x14ac:dyDescent="0.3">
      <c r="AO81966" s="9"/>
      <c r="AP81966" s="9"/>
      <c r="AQ81966" s="9"/>
    </row>
    <row r="81967" spans="41:43" x14ac:dyDescent="0.3">
      <c r="AO81967" s="9"/>
      <c r="AP81967" s="9"/>
      <c r="AQ81967" s="9"/>
    </row>
    <row r="81968" spans="41:43" x14ac:dyDescent="0.3">
      <c r="AO81968" s="9"/>
      <c r="AP81968" s="9"/>
      <c r="AQ81968" s="9"/>
    </row>
    <row r="81969" spans="41:43" x14ac:dyDescent="0.3">
      <c r="AO81969" s="9"/>
      <c r="AP81969" s="9"/>
      <c r="AQ81969" s="9"/>
    </row>
    <row r="81970" spans="41:43" x14ac:dyDescent="0.3">
      <c r="AO81970" s="9"/>
      <c r="AP81970" s="9"/>
      <c r="AQ81970" s="9"/>
    </row>
    <row r="81971" spans="41:43" x14ac:dyDescent="0.3">
      <c r="AO81971" s="9"/>
      <c r="AP81971" s="9"/>
      <c r="AQ81971" s="9"/>
    </row>
    <row r="81972" spans="41:43" x14ac:dyDescent="0.3">
      <c r="AO81972" s="9"/>
      <c r="AP81972" s="9"/>
      <c r="AQ81972" s="9"/>
    </row>
    <row r="81973" spans="41:43" x14ac:dyDescent="0.3">
      <c r="AO81973" s="9"/>
      <c r="AP81973" s="9"/>
      <c r="AQ81973" s="9"/>
    </row>
    <row r="81974" spans="41:43" x14ac:dyDescent="0.3">
      <c r="AO81974" s="9"/>
      <c r="AP81974" s="9"/>
      <c r="AQ81974" s="9"/>
    </row>
    <row r="81975" spans="41:43" x14ac:dyDescent="0.3">
      <c r="AO81975" s="9"/>
      <c r="AP81975" s="9"/>
      <c r="AQ81975" s="9"/>
    </row>
    <row r="81976" spans="41:43" x14ac:dyDescent="0.3">
      <c r="AO81976" s="9"/>
      <c r="AP81976" s="9"/>
      <c r="AQ81976" s="9"/>
    </row>
    <row r="81977" spans="41:43" x14ac:dyDescent="0.3">
      <c r="AO81977" s="9"/>
      <c r="AP81977" s="9"/>
      <c r="AQ81977" s="9"/>
    </row>
    <row r="81978" spans="41:43" x14ac:dyDescent="0.3">
      <c r="AO81978" s="9"/>
      <c r="AP81978" s="9"/>
      <c r="AQ81978" s="9"/>
    </row>
    <row r="81979" spans="41:43" x14ac:dyDescent="0.3">
      <c r="AO81979" s="9"/>
      <c r="AP81979" s="9"/>
      <c r="AQ81979" s="9"/>
    </row>
    <row r="81980" spans="41:43" x14ac:dyDescent="0.3">
      <c r="AO81980" s="9"/>
      <c r="AP81980" s="9"/>
      <c r="AQ81980" s="9"/>
    </row>
    <row r="81981" spans="41:43" x14ac:dyDescent="0.3">
      <c r="AO81981" s="9"/>
      <c r="AP81981" s="9"/>
      <c r="AQ81981" s="9"/>
    </row>
    <row r="81982" spans="41:43" x14ac:dyDescent="0.3">
      <c r="AO81982" s="9"/>
      <c r="AP81982" s="9"/>
      <c r="AQ81982" s="9"/>
    </row>
    <row r="81983" spans="41:43" x14ac:dyDescent="0.3">
      <c r="AO81983" s="9"/>
      <c r="AP81983" s="9"/>
      <c r="AQ81983" s="9"/>
    </row>
    <row r="81984" spans="41:43" x14ac:dyDescent="0.3">
      <c r="AO81984" s="9"/>
      <c r="AP81984" s="9"/>
      <c r="AQ81984" s="9"/>
    </row>
    <row r="81985" spans="41:43" x14ac:dyDescent="0.3">
      <c r="AO81985" s="9"/>
      <c r="AP81985" s="9"/>
      <c r="AQ81985" s="9"/>
    </row>
    <row r="81986" spans="41:43" x14ac:dyDescent="0.3">
      <c r="AO81986" s="9"/>
      <c r="AP81986" s="9"/>
      <c r="AQ81986" s="9"/>
    </row>
    <row r="81987" spans="41:43" x14ac:dyDescent="0.3">
      <c r="AO81987" s="9"/>
      <c r="AP81987" s="9"/>
      <c r="AQ81987" s="9"/>
    </row>
    <row r="81988" spans="41:43" x14ac:dyDescent="0.3">
      <c r="AO81988" s="9"/>
      <c r="AP81988" s="9"/>
      <c r="AQ81988" s="9"/>
    </row>
    <row r="81989" spans="41:43" x14ac:dyDescent="0.3">
      <c r="AO81989" s="9"/>
      <c r="AP81989" s="9"/>
      <c r="AQ81989" s="9"/>
    </row>
    <row r="81990" spans="41:43" x14ac:dyDescent="0.3">
      <c r="AO81990" s="9"/>
      <c r="AP81990" s="9"/>
      <c r="AQ81990" s="9"/>
    </row>
    <row r="81991" spans="41:43" x14ac:dyDescent="0.3">
      <c r="AO81991" s="9"/>
      <c r="AP81991" s="9"/>
      <c r="AQ81991" s="9"/>
    </row>
    <row r="81992" spans="41:43" x14ac:dyDescent="0.3">
      <c r="AO81992" s="9"/>
      <c r="AP81992" s="9"/>
      <c r="AQ81992" s="9"/>
    </row>
    <row r="81993" spans="41:43" x14ac:dyDescent="0.3">
      <c r="AO81993" s="9"/>
      <c r="AP81993" s="9"/>
      <c r="AQ81993" s="9"/>
    </row>
    <row r="81994" spans="41:43" x14ac:dyDescent="0.3">
      <c r="AO81994" s="9"/>
      <c r="AP81994" s="9"/>
      <c r="AQ81994" s="9"/>
    </row>
    <row r="81995" spans="41:43" x14ac:dyDescent="0.3">
      <c r="AO81995" s="9"/>
      <c r="AP81995" s="9"/>
      <c r="AQ81995" s="9"/>
    </row>
    <row r="81996" spans="41:43" x14ac:dyDescent="0.3">
      <c r="AO81996" s="9"/>
      <c r="AP81996" s="9"/>
      <c r="AQ81996" s="9"/>
    </row>
    <row r="81997" spans="41:43" x14ac:dyDescent="0.3">
      <c r="AO81997" s="9"/>
      <c r="AP81997" s="9"/>
      <c r="AQ81997" s="9"/>
    </row>
    <row r="81998" spans="41:43" x14ac:dyDescent="0.3">
      <c r="AO81998" s="9"/>
      <c r="AP81998" s="9"/>
      <c r="AQ81998" s="9"/>
    </row>
    <row r="81999" spans="41:43" x14ac:dyDescent="0.3">
      <c r="AO81999" s="9"/>
      <c r="AP81999" s="9"/>
      <c r="AQ81999" s="9"/>
    </row>
    <row r="82000" spans="41:43" x14ac:dyDescent="0.3">
      <c r="AO82000" s="9"/>
      <c r="AP82000" s="9"/>
      <c r="AQ82000" s="9"/>
    </row>
    <row r="82001" spans="41:43" x14ac:dyDescent="0.3">
      <c r="AO82001" s="9"/>
      <c r="AP82001" s="9"/>
      <c r="AQ82001" s="9"/>
    </row>
    <row r="82002" spans="41:43" x14ac:dyDescent="0.3">
      <c r="AO82002" s="9"/>
      <c r="AP82002" s="9"/>
      <c r="AQ82002" s="9"/>
    </row>
    <row r="82003" spans="41:43" x14ac:dyDescent="0.3">
      <c r="AO82003" s="9"/>
      <c r="AP82003" s="9"/>
      <c r="AQ82003" s="9"/>
    </row>
    <row r="82004" spans="41:43" x14ac:dyDescent="0.3">
      <c r="AO82004" s="9"/>
      <c r="AP82004" s="9"/>
      <c r="AQ82004" s="9"/>
    </row>
    <row r="82005" spans="41:43" x14ac:dyDescent="0.3">
      <c r="AO82005" s="9"/>
      <c r="AP82005" s="9"/>
      <c r="AQ82005" s="9"/>
    </row>
    <row r="82006" spans="41:43" x14ac:dyDescent="0.3">
      <c r="AO82006" s="9"/>
      <c r="AP82006" s="9"/>
      <c r="AQ82006" s="9"/>
    </row>
    <row r="82007" spans="41:43" x14ac:dyDescent="0.3">
      <c r="AO82007" s="9"/>
      <c r="AP82007" s="9"/>
      <c r="AQ82007" s="9"/>
    </row>
    <row r="82008" spans="41:43" x14ac:dyDescent="0.3">
      <c r="AO82008" s="9"/>
      <c r="AP82008" s="9"/>
      <c r="AQ82008" s="9"/>
    </row>
    <row r="82009" spans="41:43" x14ac:dyDescent="0.3">
      <c r="AO82009" s="9"/>
      <c r="AP82009" s="9"/>
      <c r="AQ82009" s="9"/>
    </row>
    <row r="82010" spans="41:43" x14ac:dyDescent="0.3">
      <c r="AO82010" s="9"/>
      <c r="AP82010" s="9"/>
      <c r="AQ82010" s="9"/>
    </row>
    <row r="82011" spans="41:43" x14ac:dyDescent="0.3">
      <c r="AO82011" s="9"/>
      <c r="AP82011" s="9"/>
      <c r="AQ82011" s="9"/>
    </row>
    <row r="82012" spans="41:43" x14ac:dyDescent="0.3">
      <c r="AO82012" s="9"/>
      <c r="AP82012" s="9"/>
      <c r="AQ82012" s="9"/>
    </row>
    <row r="82013" spans="41:43" x14ac:dyDescent="0.3">
      <c r="AO82013" s="9"/>
      <c r="AP82013" s="9"/>
      <c r="AQ82013" s="9"/>
    </row>
    <row r="82014" spans="41:43" x14ac:dyDescent="0.3">
      <c r="AO82014" s="9"/>
      <c r="AP82014" s="9"/>
      <c r="AQ82014" s="9"/>
    </row>
    <row r="82015" spans="41:43" x14ac:dyDescent="0.3">
      <c r="AO82015" s="9"/>
      <c r="AP82015" s="9"/>
      <c r="AQ82015" s="9"/>
    </row>
    <row r="82016" spans="41:43" x14ac:dyDescent="0.3">
      <c r="AO82016" s="9"/>
      <c r="AP82016" s="9"/>
      <c r="AQ82016" s="9"/>
    </row>
    <row r="82017" spans="41:43" x14ac:dyDescent="0.3">
      <c r="AO82017" s="9"/>
      <c r="AP82017" s="9"/>
      <c r="AQ82017" s="9"/>
    </row>
    <row r="82018" spans="41:43" x14ac:dyDescent="0.3">
      <c r="AO82018" s="9"/>
      <c r="AP82018" s="9"/>
      <c r="AQ82018" s="9"/>
    </row>
    <row r="82019" spans="41:43" x14ac:dyDescent="0.3">
      <c r="AO82019" s="9"/>
      <c r="AP82019" s="9"/>
      <c r="AQ82019" s="9"/>
    </row>
    <row r="82020" spans="41:43" x14ac:dyDescent="0.3">
      <c r="AO82020" s="9"/>
      <c r="AP82020" s="9"/>
      <c r="AQ82020" s="9"/>
    </row>
    <row r="82021" spans="41:43" x14ac:dyDescent="0.3">
      <c r="AO82021" s="9"/>
      <c r="AP82021" s="9"/>
      <c r="AQ82021" s="9"/>
    </row>
    <row r="82022" spans="41:43" x14ac:dyDescent="0.3">
      <c r="AO82022" s="9"/>
      <c r="AP82022" s="9"/>
      <c r="AQ82022" s="9"/>
    </row>
    <row r="82023" spans="41:43" x14ac:dyDescent="0.3">
      <c r="AO82023" s="9"/>
      <c r="AP82023" s="9"/>
      <c r="AQ82023" s="9"/>
    </row>
    <row r="82024" spans="41:43" x14ac:dyDescent="0.3">
      <c r="AO82024" s="9"/>
      <c r="AP82024" s="9"/>
      <c r="AQ82024" s="9"/>
    </row>
    <row r="82025" spans="41:43" x14ac:dyDescent="0.3">
      <c r="AO82025" s="9"/>
      <c r="AP82025" s="9"/>
      <c r="AQ82025" s="9"/>
    </row>
    <row r="82026" spans="41:43" x14ac:dyDescent="0.3">
      <c r="AO82026" s="9"/>
      <c r="AP82026" s="9"/>
      <c r="AQ82026" s="9"/>
    </row>
    <row r="82027" spans="41:43" x14ac:dyDescent="0.3">
      <c r="AO82027" s="9"/>
      <c r="AP82027" s="9"/>
      <c r="AQ82027" s="9"/>
    </row>
    <row r="82028" spans="41:43" x14ac:dyDescent="0.3">
      <c r="AO82028" s="9"/>
      <c r="AP82028" s="9"/>
      <c r="AQ82028" s="9"/>
    </row>
    <row r="82029" spans="41:43" x14ac:dyDescent="0.3">
      <c r="AO82029" s="9"/>
      <c r="AP82029" s="9"/>
      <c r="AQ82029" s="9"/>
    </row>
    <row r="82030" spans="41:43" x14ac:dyDescent="0.3">
      <c r="AO82030" s="9"/>
      <c r="AP82030" s="9"/>
      <c r="AQ82030" s="9"/>
    </row>
    <row r="82031" spans="41:43" x14ac:dyDescent="0.3">
      <c r="AO82031" s="9"/>
      <c r="AP82031" s="9"/>
      <c r="AQ82031" s="9"/>
    </row>
    <row r="82032" spans="41:43" x14ac:dyDescent="0.3">
      <c r="AO82032" s="9"/>
      <c r="AP82032" s="9"/>
      <c r="AQ82032" s="9"/>
    </row>
    <row r="82033" spans="41:43" x14ac:dyDescent="0.3">
      <c r="AO82033" s="9"/>
      <c r="AP82033" s="9"/>
      <c r="AQ82033" s="9"/>
    </row>
    <row r="82034" spans="41:43" x14ac:dyDescent="0.3">
      <c r="AO82034" s="9"/>
      <c r="AP82034" s="9"/>
      <c r="AQ82034" s="9"/>
    </row>
    <row r="82035" spans="41:43" x14ac:dyDescent="0.3">
      <c r="AO82035" s="9"/>
      <c r="AP82035" s="9"/>
      <c r="AQ82035" s="9"/>
    </row>
    <row r="82036" spans="41:43" x14ac:dyDescent="0.3">
      <c r="AO82036" s="9"/>
      <c r="AP82036" s="9"/>
      <c r="AQ82036" s="9"/>
    </row>
    <row r="82037" spans="41:43" x14ac:dyDescent="0.3">
      <c r="AO82037" s="9"/>
      <c r="AP82037" s="9"/>
      <c r="AQ82037" s="9"/>
    </row>
    <row r="82038" spans="41:43" x14ac:dyDescent="0.3">
      <c r="AO82038" s="9"/>
      <c r="AP82038" s="9"/>
      <c r="AQ82038" s="9"/>
    </row>
    <row r="82039" spans="41:43" x14ac:dyDescent="0.3">
      <c r="AO82039" s="9"/>
      <c r="AP82039" s="9"/>
      <c r="AQ82039" s="9"/>
    </row>
    <row r="82040" spans="41:43" x14ac:dyDescent="0.3">
      <c r="AO82040" s="9"/>
      <c r="AP82040" s="9"/>
      <c r="AQ82040" s="9"/>
    </row>
    <row r="82041" spans="41:43" x14ac:dyDescent="0.3">
      <c r="AO82041" s="9"/>
      <c r="AP82041" s="9"/>
      <c r="AQ82041" s="9"/>
    </row>
    <row r="82042" spans="41:43" x14ac:dyDescent="0.3">
      <c r="AO82042" s="9"/>
      <c r="AP82042" s="9"/>
      <c r="AQ82042" s="9"/>
    </row>
    <row r="82043" spans="41:43" x14ac:dyDescent="0.3">
      <c r="AO82043" s="9"/>
      <c r="AP82043" s="9"/>
      <c r="AQ82043" s="9"/>
    </row>
    <row r="82044" spans="41:43" x14ac:dyDescent="0.3">
      <c r="AO82044" s="9"/>
      <c r="AP82044" s="9"/>
      <c r="AQ82044" s="9"/>
    </row>
    <row r="82045" spans="41:43" x14ac:dyDescent="0.3">
      <c r="AO82045" s="9"/>
      <c r="AP82045" s="9"/>
      <c r="AQ82045" s="9"/>
    </row>
    <row r="82046" spans="41:43" x14ac:dyDescent="0.3">
      <c r="AO82046" s="9"/>
      <c r="AP82046" s="9"/>
      <c r="AQ82046" s="9"/>
    </row>
    <row r="82047" spans="41:43" x14ac:dyDescent="0.3">
      <c r="AO82047" s="9"/>
      <c r="AP82047" s="9"/>
      <c r="AQ82047" s="9"/>
    </row>
    <row r="82048" spans="41:43" x14ac:dyDescent="0.3">
      <c r="AO82048" s="9"/>
      <c r="AP82048" s="9"/>
      <c r="AQ82048" s="9"/>
    </row>
    <row r="82049" spans="41:43" x14ac:dyDescent="0.3">
      <c r="AO82049" s="9"/>
      <c r="AP82049" s="9"/>
      <c r="AQ82049" s="9"/>
    </row>
    <row r="82050" spans="41:43" x14ac:dyDescent="0.3">
      <c r="AO82050" s="9"/>
      <c r="AP82050" s="9"/>
      <c r="AQ82050" s="9"/>
    </row>
    <row r="82051" spans="41:43" x14ac:dyDescent="0.3">
      <c r="AO82051" s="9"/>
      <c r="AP82051" s="9"/>
      <c r="AQ82051" s="9"/>
    </row>
    <row r="82052" spans="41:43" x14ac:dyDescent="0.3">
      <c r="AO82052" s="9"/>
      <c r="AP82052" s="9"/>
      <c r="AQ82052" s="9"/>
    </row>
    <row r="82053" spans="41:43" x14ac:dyDescent="0.3">
      <c r="AO82053" s="9"/>
      <c r="AP82053" s="9"/>
      <c r="AQ82053" s="9"/>
    </row>
    <row r="82054" spans="41:43" x14ac:dyDescent="0.3">
      <c r="AO82054" s="9"/>
      <c r="AP82054" s="9"/>
      <c r="AQ82054" s="9"/>
    </row>
    <row r="82055" spans="41:43" x14ac:dyDescent="0.3">
      <c r="AO82055" s="9"/>
      <c r="AP82055" s="9"/>
      <c r="AQ82055" s="9"/>
    </row>
    <row r="82056" spans="41:43" x14ac:dyDescent="0.3">
      <c r="AO82056" s="9"/>
      <c r="AP82056" s="9"/>
      <c r="AQ82056" s="9"/>
    </row>
    <row r="82057" spans="41:43" x14ac:dyDescent="0.3">
      <c r="AO82057" s="9"/>
      <c r="AP82057" s="9"/>
      <c r="AQ82057" s="9"/>
    </row>
    <row r="82058" spans="41:43" x14ac:dyDescent="0.3">
      <c r="AO82058" s="9"/>
      <c r="AP82058" s="9"/>
      <c r="AQ82058" s="9"/>
    </row>
    <row r="82059" spans="41:43" x14ac:dyDescent="0.3">
      <c r="AO82059" s="9"/>
      <c r="AP82059" s="9"/>
      <c r="AQ82059" s="9"/>
    </row>
    <row r="82060" spans="41:43" x14ac:dyDescent="0.3">
      <c r="AO82060" s="9"/>
      <c r="AP82060" s="9"/>
      <c r="AQ82060" s="9"/>
    </row>
    <row r="82061" spans="41:43" x14ac:dyDescent="0.3">
      <c r="AO82061" s="9"/>
      <c r="AP82061" s="9"/>
      <c r="AQ82061" s="9"/>
    </row>
    <row r="82062" spans="41:43" x14ac:dyDescent="0.3">
      <c r="AO82062" s="9"/>
      <c r="AP82062" s="9"/>
      <c r="AQ82062" s="9"/>
    </row>
    <row r="82063" spans="41:43" x14ac:dyDescent="0.3">
      <c r="AO82063" s="9"/>
      <c r="AP82063" s="9"/>
      <c r="AQ82063" s="9"/>
    </row>
    <row r="82064" spans="41:43" x14ac:dyDescent="0.3">
      <c r="AO82064" s="9"/>
      <c r="AP82064" s="9"/>
      <c r="AQ82064" s="9"/>
    </row>
    <row r="82065" spans="41:43" x14ac:dyDescent="0.3">
      <c r="AO82065" s="9"/>
      <c r="AP82065" s="9"/>
      <c r="AQ82065" s="9"/>
    </row>
    <row r="82066" spans="41:43" x14ac:dyDescent="0.3">
      <c r="AO82066" s="9"/>
      <c r="AP82066" s="9"/>
      <c r="AQ82066" s="9"/>
    </row>
    <row r="82067" spans="41:43" x14ac:dyDescent="0.3">
      <c r="AO82067" s="9"/>
      <c r="AP82067" s="9"/>
      <c r="AQ82067" s="9"/>
    </row>
    <row r="82068" spans="41:43" x14ac:dyDescent="0.3">
      <c r="AO82068" s="9"/>
      <c r="AP82068" s="9"/>
      <c r="AQ82068" s="9"/>
    </row>
    <row r="82069" spans="41:43" x14ac:dyDescent="0.3">
      <c r="AO82069" s="9"/>
      <c r="AP82069" s="9"/>
      <c r="AQ82069" s="9"/>
    </row>
    <row r="82070" spans="41:43" x14ac:dyDescent="0.3">
      <c r="AO82070" s="9"/>
      <c r="AP82070" s="9"/>
      <c r="AQ82070" s="9"/>
    </row>
    <row r="82071" spans="41:43" x14ac:dyDescent="0.3">
      <c r="AO82071" s="9"/>
      <c r="AP82071" s="9"/>
      <c r="AQ82071" s="9"/>
    </row>
    <row r="82072" spans="41:43" x14ac:dyDescent="0.3">
      <c r="AO82072" s="9"/>
      <c r="AP82072" s="9"/>
      <c r="AQ82072" s="9"/>
    </row>
    <row r="82073" spans="41:43" x14ac:dyDescent="0.3">
      <c r="AO82073" s="9"/>
      <c r="AP82073" s="9"/>
      <c r="AQ82073" s="9"/>
    </row>
    <row r="82074" spans="41:43" x14ac:dyDescent="0.3">
      <c r="AO82074" s="9"/>
      <c r="AP82074" s="9"/>
      <c r="AQ82074" s="9"/>
    </row>
    <row r="82075" spans="41:43" x14ac:dyDescent="0.3">
      <c r="AO82075" s="9"/>
      <c r="AP82075" s="9"/>
      <c r="AQ82075" s="9"/>
    </row>
    <row r="82076" spans="41:43" x14ac:dyDescent="0.3">
      <c r="AO82076" s="9"/>
      <c r="AP82076" s="9"/>
      <c r="AQ82076" s="9"/>
    </row>
    <row r="82077" spans="41:43" x14ac:dyDescent="0.3">
      <c r="AO82077" s="9"/>
      <c r="AP82077" s="9"/>
      <c r="AQ82077" s="9"/>
    </row>
    <row r="82078" spans="41:43" x14ac:dyDescent="0.3">
      <c r="AO82078" s="9"/>
      <c r="AP82078" s="9"/>
      <c r="AQ82078" s="9"/>
    </row>
    <row r="82079" spans="41:43" x14ac:dyDescent="0.3">
      <c r="AO82079" s="9"/>
      <c r="AP82079" s="9"/>
      <c r="AQ82079" s="9"/>
    </row>
    <row r="82080" spans="41:43" x14ac:dyDescent="0.3">
      <c r="AO82080" s="9"/>
      <c r="AP82080" s="9"/>
      <c r="AQ82080" s="9"/>
    </row>
    <row r="82081" spans="41:43" x14ac:dyDescent="0.3">
      <c r="AO82081" s="9"/>
      <c r="AP82081" s="9"/>
      <c r="AQ82081" s="9"/>
    </row>
    <row r="82082" spans="41:43" x14ac:dyDescent="0.3">
      <c r="AO82082" s="9"/>
      <c r="AP82082" s="9"/>
      <c r="AQ82082" s="9"/>
    </row>
    <row r="82083" spans="41:43" x14ac:dyDescent="0.3">
      <c r="AO82083" s="9"/>
      <c r="AP82083" s="9"/>
      <c r="AQ82083" s="9"/>
    </row>
    <row r="82084" spans="41:43" x14ac:dyDescent="0.3">
      <c r="AO82084" s="9"/>
      <c r="AP82084" s="9"/>
      <c r="AQ82084" s="9"/>
    </row>
    <row r="82085" spans="41:43" x14ac:dyDescent="0.3">
      <c r="AO82085" s="9"/>
      <c r="AP82085" s="9"/>
      <c r="AQ82085" s="9"/>
    </row>
    <row r="82086" spans="41:43" x14ac:dyDescent="0.3">
      <c r="AO82086" s="9"/>
      <c r="AP82086" s="9"/>
      <c r="AQ82086" s="9"/>
    </row>
    <row r="82087" spans="41:43" x14ac:dyDescent="0.3">
      <c r="AO82087" s="9"/>
      <c r="AP82087" s="9"/>
      <c r="AQ82087" s="9"/>
    </row>
    <row r="82088" spans="41:43" x14ac:dyDescent="0.3">
      <c r="AO82088" s="9"/>
      <c r="AP82088" s="9"/>
      <c r="AQ82088" s="9"/>
    </row>
    <row r="82089" spans="41:43" x14ac:dyDescent="0.3">
      <c r="AO82089" s="9"/>
      <c r="AP82089" s="9"/>
      <c r="AQ82089" s="9"/>
    </row>
    <row r="82090" spans="41:43" x14ac:dyDescent="0.3">
      <c r="AO82090" s="9"/>
      <c r="AP82090" s="9"/>
      <c r="AQ82090" s="9"/>
    </row>
    <row r="82091" spans="41:43" x14ac:dyDescent="0.3">
      <c r="AO82091" s="9"/>
      <c r="AP82091" s="9"/>
      <c r="AQ82091" s="9"/>
    </row>
    <row r="82092" spans="41:43" x14ac:dyDescent="0.3">
      <c r="AO82092" s="9"/>
      <c r="AP82092" s="9"/>
      <c r="AQ82092" s="9"/>
    </row>
    <row r="82093" spans="41:43" x14ac:dyDescent="0.3">
      <c r="AO82093" s="9"/>
      <c r="AP82093" s="9"/>
      <c r="AQ82093" s="9"/>
    </row>
    <row r="82094" spans="41:43" x14ac:dyDescent="0.3">
      <c r="AO82094" s="9"/>
      <c r="AP82094" s="9"/>
      <c r="AQ82094" s="9"/>
    </row>
    <row r="82095" spans="41:43" x14ac:dyDescent="0.3">
      <c r="AO82095" s="9"/>
      <c r="AP82095" s="9"/>
      <c r="AQ82095" s="9"/>
    </row>
    <row r="82096" spans="41:43" x14ac:dyDescent="0.3">
      <c r="AO82096" s="9"/>
      <c r="AP82096" s="9"/>
      <c r="AQ82096" s="9"/>
    </row>
    <row r="82097" spans="41:43" x14ac:dyDescent="0.3">
      <c r="AO82097" s="9"/>
      <c r="AP82097" s="9"/>
      <c r="AQ82097" s="9"/>
    </row>
    <row r="82098" spans="41:43" x14ac:dyDescent="0.3">
      <c r="AO82098" s="9"/>
      <c r="AP82098" s="9"/>
      <c r="AQ82098" s="9"/>
    </row>
    <row r="82099" spans="41:43" x14ac:dyDescent="0.3">
      <c r="AO82099" s="9"/>
      <c r="AP82099" s="9"/>
      <c r="AQ82099" s="9"/>
    </row>
    <row r="82100" spans="41:43" x14ac:dyDescent="0.3">
      <c r="AO82100" s="9"/>
      <c r="AP82100" s="9"/>
      <c r="AQ82100" s="9"/>
    </row>
    <row r="82101" spans="41:43" x14ac:dyDescent="0.3">
      <c r="AO82101" s="9"/>
      <c r="AP82101" s="9"/>
      <c r="AQ82101" s="9"/>
    </row>
    <row r="82102" spans="41:43" x14ac:dyDescent="0.3">
      <c r="AO82102" s="9"/>
      <c r="AP82102" s="9"/>
      <c r="AQ82102" s="9"/>
    </row>
    <row r="82103" spans="41:43" x14ac:dyDescent="0.3">
      <c r="AO82103" s="9"/>
      <c r="AP82103" s="9"/>
      <c r="AQ82103" s="9"/>
    </row>
    <row r="82104" spans="41:43" x14ac:dyDescent="0.3">
      <c r="AO82104" s="9"/>
      <c r="AP82104" s="9"/>
      <c r="AQ82104" s="9"/>
    </row>
    <row r="82105" spans="41:43" x14ac:dyDescent="0.3">
      <c r="AO82105" s="9"/>
      <c r="AP82105" s="9"/>
      <c r="AQ82105" s="9"/>
    </row>
    <row r="82106" spans="41:43" x14ac:dyDescent="0.3">
      <c r="AO82106" s="9"/>
      <c r="AP82106" s="9"/>
      <c r="AQ82106" s="9"/>
    </row>
    <row r="82107" spans="41:43" x14ac:dyDescent="0.3">
      <c r="AO82107" s="9"/>
      <c r="AP82107" s="9"/>
      <c r="AQ82107" s="9"/>
    </row>
    <row r="82108" spans="41:43" x14ac:dyDescent="0.3">
      <c r="AO82108" s="9"/>
      <c r="AP82108" s="9"/>
      <c r="AQ82108" s="9"/>
    </row>
    <row r="82109" spans="41:43" x14ac:dyDescent="0.3">
      <c r="AO82109" s="9"/>
      <c r="AP82109" s="9"/>
      <c r="AQ82109" s="9"/>
    </row>
    <row r="82110" spans="41:43" x14ac:dyDescent="0.3">
      <c r="AO82110" s="9"/>
      <c r="AP82110" s="9"/>
      <c r="AQ82110" s="9"/>
    </row>
    <row r="82111" spans="41:43" x14ac:dyDescent="0.3">
      <c r="AO82111" s="9"/>
      <c r="AP82111" s="9"/>
      <c r="AQ82111" s="9"/>
    </row>
    <row r="82112" spans="41:43" x14ac:dyDescent="0.3">
      <c r="AO82112" s="9"/>
      <c r="AP82112" s="9"/>
      <c r="AQ82112" s="9"/>
    </row>
    <row r="82113" spans="41:43" x14ac:dyDescent="0.3">
      <c r="AO82113" s="9"/>
      <c r="AP82113" s="9"/>
      <c r="AQ82113" s="9"/>
    </row>
    <row r="82114" spans="41:43" x14ac:dyDescent="0.3">
      <c r="AO82114" s="9"/>
      <c r="AP82114" s="9"/>
      <c r="AQ82114" s="9"/>
    </row>
    <row r="82115" spans="41:43" x14ac:dyDescent="0.3">
      <c r="AO82115" s="9"/>
      <c r="AP82115" s="9"/>
      <c r="AQ82115" s="9"/>
    </row>
    <row r="82116" spans="41:43" x14ac:dyDescent="0.3">
      <c r="AO82116" s="9"/>
      <c r="AP82116" s="9"/>
      <c r="AQ82116" s="9"/>
    </row>
    <row r="82117" spans="41:43" x14ac:dyDescent="0.3">
      <c r="AO82117" s="9"/>
      <c r="AP82117" s="9"/>
      <c r="AQ82117" s="9"/>
    </row>
    <row r="82118" spans="41:43" x14ac:dyDescent="0.3">
      <c r="AO82118" s="9"/>
      <c r="AP82118" s="9"/>
      <c r="AQ82118" s="9"/>
    </row>
    <row r="82119" spans="41:43" x14ac:dyDescent="0.3">
      <c r="AO82119" s="9"/>
      <c r="AP82119" s="9"/>
      <c r="AQ82119" s="9"/>
    </row>
    <row r="82120" spans="41:43" x14ac:dyDescent="0.3">
      <c r="AO82120" s="9"/>
      <c r="AP82120" s="9"/>
      <c r="AQ82120" s="9"/>
    </row>
    <row r="82121" spans="41:43" x14ac:dyDescent="0.3">
      <c r="AO82121" s="9"/>
      <c r="AP82121" s="9"/>
      <c r="AQ82121" s="9"/>
    </row>
    <row r="82122" spans="41:43" x14ac:dyDescent="0.3">
      <c r="AO82122" s="9"/>
      <c r="AP82122" s="9"/>
      <c r="AQ82122" s="9"/>
    </row>
    <row r="82123" spans="41:43" x14ac:dyDescent="0.3">
      <c r="AO82123" s="9"/>
      <c r="AP82123" s="9"/>
      <c r="AQ82123" s="9"/>
    </row>
    <row r="82124" spans="41:43" x14ac:dyDescent="0.3">
      <c r="AO82124" s="9"/>
      <c r="AP82124" s="9"/>
      <c r="AQ82124" s="9"/>
    </row>
    <row r="82125" spans="41:43" x14ac:dyDescent="0.3">
      <c r="AO82125" s="9"/>
      <c r="AP82125" s="9"/>
      <c r="AQ82125" s="9"/>
    </row>
    <row r="82126" spans="41:43" x14ac:dyDescent="0.3">
      <c r="AO82126" s="9"/>
      <c r="AP82126" s="9"/>
      <c r="AQ82126" s="9"/>
    </row>
    <row r="82127" spans="41:43" x14ac:dyDescent="0.3">
      <c r="AO82127" s="9"/>
      <c r="AP82127" s="9"/>
      <c r="AQ82127" s="9"/>
    </row>
    <row r="82128" spans="41:43" x14ac:dyDescent="0.3">
      <c r="AO82128" s="9"/>
      <c r="AP82128" s="9"/>
      <c r="AQ82128" s="9"/>
    </row>
    <row r="82129" spans="41:43" x14ac:dyDescent="0.3">
      <c r="AO82129" s="9"/>
      <c r="AP82129" s="9"/>
      <c r="AQ82129" s="9"/>
    </row>
    <row r="82130" spans="41:43" x14ac:dyDescent="0.3">
      <c r="AO82130" s="9"/>
      <c r="AP82130" s="9"/>
      <c r="AQ82130" s="9"/>
    </row>
    <row r="82131" spans="41:43" x14ac:dyDescent="0.3">
      <c r="AO82131" s="9"/>
      <c r="AP82131" s="9"/>
      <c r="AQ82131" s="9"/>
    </row>
    <row r="82132" spans="41:43" x14ac:dyDescent="0.3">
      <c r="AO82132" s="9"/>
      <c r="AP82132" s="9"/>
      <c r="AQ82132" s="9"/>
    </row>
    <row r="82133" spans="41:43" x14ac:dyDescent="0.3">
      <c r="AO82133" s="9"/>
      <c r="AP82133" s="9"/>
      <c r="AQ82133" s="9"/>
    </row>
    <row r="82134" spans="41:43" x14ac:dyDescent="0.3">
      <c r="AO82134" s="9"/>
      <c r="AP82134" s="9"/>
      <c r="AQ82134" s="9"/>
    </row>
    <row r="82135" spans="41:43" x14ac:dyDescent="0.3">
      <c r="AO82135" s="9"/>
      <c r="AP82135" s="9"/>
      <c r="AQ82135" s="9"/>
    </row>
    <row r="82136" spans="41:43" x14ac:dyDescent="0.3">
      <c r="AO82136" s="9"/>
      <c r="AP82136" s="9"/>
      <c r="AQ82136" s="9"/>
    </row>
    <row r="82137" spans="41:43" x14ac:dyDescent="0.3">
      <c r="AO82137" s="9"/>
      <c r="AP82137" s="9"/>
      <c r="AQ82137" s="9"/>
    </row>
    <row r="82138" spans="41:43" x14ac:dyDescent="0.3">
      <c r="AO82138" s="9"/>
      <c r="AP82138" s="9"/>
      <c r="AQ82138" s="9"/>
    </row>
    <row r="82139" spans="41:43" x14ac:dyDescent="0.3">
      <c r="AO82139" s="9"/>
      <c r="AP82139" s="9"/>
      <c r="AQ82139" s="9"/>
    </row>
    <row r="82140" spans="41:43" x14ac:dyDescent="0.3">
      <c r="AO82140" s="9"/>
      <c r="AP82140" s="9"/>
      <c r="AQ82140" s="9"/>
    </row>
    <row r="82141" spans="41:43" x14ac:dyDescent="0.3">
      <c r="AO82141" s="9"/>
      <c r="AP82141" s="9"/>
      <c r="AQ82141" s="9"/>
    </row>
    <row r="82142" spans="41:43" x14ac:dyDescent="0.3">
      <c r="AO82142" s="9"/>
      <c r="AP82142" s="9"/>
      <c r="AQ82142" s="9"/>
    </row>
    <row r="82143" spans="41:43" x14ac:dyDescent="0.3">
      <c r="AO82143" s="9"/>
      <c r="AP82143" s="9"/>
      <c r="AQ82143" s="9"/>
    </row>
    <row r="82144" spans="41:43" x14ac:dyDescent="0.3">
      <c r="AO82144" s="9"/>
      <c r="AP82144" s="9"/>
      <c r="AQ82144" s="9"/>
    </row>
    <row r="82145" spans="41:43" x14ac:dyDescent="0.3">
      <c r="AO82145" s="9"/>
      <c r="AP82145" s="9"/>
      <c r="AQ82145" s="9"/>
    </row>
    <row r="82146" spans="41:43" x14ac:dyDescent="0.3">
      <c r="AO82146" s="9"/>
      <c r="AP82146" s="9"/>
      <c r="AQ82146" s="9"/>
    </row>
    <row r="82147" spans="41:43" x14ac:dyDescent="0.3">
      <c r="AO82147" s="9"/>
      <c r="AP82147" s="9"/>
      <c r="AQ82147" s="9"/>
    </row>
    <row r="82148" spans="41:43" x14ac:dyDescent="0.3">
      <c r="AO82148" s="9"/>
      <c r="AP82148" s="9"/>
      <c r="AQ82148" s="9"/>
    </row>
    <row r="82149" spans="41:43" x14ac:dyDescent="0.3">
      <c r="AO82149" s="9"/>
      <c r="AP82149" s="9"/>
      <c r="AQ82149" s="9"/>
    </row>
    <row r="82150" spans="41:43" x14ac:dyDescent="0.3">
      <c r="AO82150" s="9"/>
      <c r="AP82150" s="9"/>
      <c r="AQ82150" s="9"/>
    </row>
    <row r="82151" spans="41:43" x14ac:dyDescent="0.3">
      <c r="AO82151" s="9"/>
      <c r="AP82151" s="9"/>
      <c r="AQ82151" s="9"/>
    </row>
    <row r="82152" spans="41:43" x14ac:dyDescent="0.3">
      <c r="AO82152" s="9"/>
      <c r="AP82152" s="9"/>
      <c r="AQ82152" s="9"/>
    </row>
    <row r="82153" spans="41:43" x14ac:dyDescent="0.3">
      <c r="AO82153" s="9"/>
      <c r="AP82153" s="9"/>
      <c r="AQ82153" s="9"/>
    </row>
    <row r="82154" spans="41:43" x14ac:dyDescent="0.3">
      <c r="AO82154" s="9"/>
      <c r="AP82154" s="9"/>
      <c r="AQ82154" s="9"/>
    </row>
    <row r="82155" spans="41:43" x14ac:dyDescent="0.3">
      <c r="AO82155" s="9"/>
      <c r="AP82155" s="9"/>
      <c r="AQ82155" s="9"/>
    </row>
    <row r="82156" spans="41:43" x14ac:dyDescent="0.3">
      <c r="AO82156" s="9"/>
      <c r="AP82156" s="9"/>
      <c r="AQ82156" s="9"/>
    </row>
    <row r="82157" spans="41:43" x14ac:dyDescent="0.3">
      <c r="AO82157" s="9"/>
      <c r="AP82157" s="9"/>
      <c r="AQ82157" s="9"/>
    </row>
    <row r="82158" spans="41:43" x14ac:dyDescent="0.3">
      <c r="AO82158" s="9"/>
      <c r="AP82158" s="9"/>
      <c r="AQ82158" s="9"/>
    </row>
    <row r="82159" spans="41:43" x14ac:dyDescent="0.3">
      <c r="AO82159" s="9"/>
      <c r="AP82159" s="9"/>
      <c r="AQ82159" s="9"/>
    </row>
    <row r="82160" spans="41:43" x14ac:dyDescent="0.3">
      <c r="AO82160" s="9"/>
      <c r="AP82160" s="9"/>
      <c r="AQ82160" s="9"/>
    </row>
    <row r="82161" spans="41:43" x14ac:dyDescent="0.3">
      <c r="AO82161" s="9"/>
      <c r="AP82161" s="9"/>
      <c r="AQ82161" s="9"/>
    </row>
    <row r="82162" spans="41:43" x14ac:dyDescent="0.3">
      <c r="AO82162" s="9"/>
      <c r="AP82162" s="9"/>
      <c r="AQ82162" s="9"/>
    </row>
    <row r="82163" spans="41:43" x14ac:dyDescent="0.3">
      <c r="AO82163" s="9"/>
      <c r="AP82163" s="9"/>
      <c r="AQ82163" s="9"/>
    </row>
    <row r="82164" spans="41:43" x14ac:dyDescent="0.3">
      <c r="AO82164" s="9"/>
      <c r="AP82164" s="9"/>
      <c r="AQ82164" s="9"/>
    </row>
    <row r="82165" spans="41:43" x14ac:dyDescent="0.3">
      <c r="AO82165" s="9"/>
      <c r="AP82165" s="9"/>
      <c r="AQ82165" s="9"/>
    </row>
    <row r="82166" spans="41:43" x14ac:dyDescent="0.3">
      <c r="AO82166" s="9"/>
      <c r="AP82166" s="9"/>
      <c r="AQ82166" s="9"/>
    </row>
    <row r="82167" spans="41:43" x14ac:dyDescent="0.3">
      <c r="AO82167" s="9"/>
      <c r="AP82167" s="9"/>
      <c r="AQ82167" s="9"/>
    </row>
    <row r="82168" spans="41:43" x14ac:dyDescent="0.3">
      <c r="AO82168" s="9"/>
      <c r="AP82168" s="9"/>
      <c r="AQ82168" s="9"/>
    </row>
    <row r="82169" spans="41:43" x14ac:dyDescent="0.3">
      <c r="AO82169" s="9"/>
      <c r="AP82169" s="9"/>
      <c r="AQ82169" s="9"/>
    </row>
    <row r="82170" spans="41:43" x14ac:dyDescent="0.3">
      <c r="AO82170" s="9"/>
      <c r="AP82170" s="9"/>
      <c r="AQ82170" s="9"/>
    </row>
    <row r="82171" spans="41:43" x14ac:dyDescent="0.3">
      <c r="AO82171" s="9"/>
      <c r="AP82171" s="9"/>
      <c r="AQ82171" s="9"/>
    </row>
    <row r="82172" spans="41:43" x14ac:dyDescent="0.3">
      <c r="AO82172" s="9"/>
      <c r="AP82172" s="9"/>
      <c r="AQ82172" s="9"/>
    </row>
    <row r="82173" spans="41:43" x14ac:dyDescent="0.3">
      <c r="AO82173" s="9"/>
      <c r="AP82173" s="9"/>
      <c r="AQ82173" s="9"/>
    </row>
    <row r="82174" spans="41:43" x14ac:dyDescent="0.3">
      <c r="AO82174" s="9"/>
      <c r="AP82174" s="9"/>
      <c r="AQ82174" s="9"/>
    </row>
    <row r="82175" spans="41:43" x14ac:dyDescent="0.3">
      <c r="AO82175" s="9"/>
      <c r="AP82175" s="9"/>
      <c r="AQ82175" s="9"/>
    </row>
    <row r="82176" spans="41:43" x14ac:dyDescent="0.3">
      <c r="AO82176" s="9"/>
      <c r="AP82176" s="9"/>
      <c r="AQ82176" s="9"/>
    </row>
    <row r="82177" spans="41:43" x14ac:dyDescent="0.3">
      <c r="AO82177" s="9"/>
      <c r="AP82177" s="9"/>
      <c r="AQ82177" s="9"/>
    </row>
    <row r="82178" spans="41:43" x14ac:dyDescent="0.3">
      <c r="AO82178" s="9"/>
      <c r="AP82178" s="9"/>
      <c r="AQ82178" s="9"/>
    </row>
    <row r="82179" spans="41:43" x14ac:dyDescent="0.3">
      <c r="AO82179" s="9"/>
      <c r="AP82179" s="9"/>
      <c r="AQ82179" s="9"/>
    </row>
    <row r="82180" spans="41:43" x14ac:dyDescent="0.3">
      <c r="AO82180" s="9"/>
      <c r="AP82180" s="9"/>
      <c r="AQ82180" s="9"/>
    </row>
    <row r="82181" spans="41:43" x14ac:dyDescent="0.3">
      <c r="AO82181" s="9"/>
      <c r="AP82181" s="9"/>
      <c r="AQ82181" s="9"/>
    </row>
    <row r="82182" spans="41:43" x14ac:dyDescent="0.3">
      <c r="AO82182" s="9"/>
      <c r="AP82182" s="9"/>
      <c r="AQ82182" s="9"/>
    </row>
    <row r="82183" spans="41:43" x14ac:dyDescent="0.3">
      <c r="AO82183" s="9"/>
      <c r="AP82183" s="9"/>
      <c r="AQ82183" s="9"/>
    </row>
    <row r="82184" spans="41:43" x14ac:dyDescent="0.3">
      <c r="AO82184" s="9"/>
      <c r="AP82184" s="9"/>
      <c r="AQ82184" s="9"/>
    </row>
    <row r="82185" spans="41:43" x14ac:dyDescent="0.3">
      <c r="AO82185" s="9"/>
      <c r="AP82185" s="9"/>
      <c r="AQ82185" s="9"/>
    </row>
    <row r="82186" spans="41:43" x14ac:dyDescent="0.3">
      <c r="AO82186" s="9"/>
      <c r="AP82186" s="9"/>
      <c r="AQ82186" s="9"/>
    </row>
    <row r="82187" spans="41:43" x14ac:dyDescent="0.3">
      <c r="AO82187" s="9"/>
      <c r="AP82187" s="9"/>
      <c r="AQ82187" s="9"/>
    </row>
    <row r="82188" spans="41:43" x14ac:dyDescent="0.3">
      <c r="AO82188" s="9"/>
      <c r="AP82188" s="9"/>
      <c r="AQ82188" s="9"/>
    </row>
    <row r="82189" spans="41:43" x14ac:dyDescent="0.3">
      <c r="AO82189" s="9"/>
      <c r="AP82189" s="9"/>
      <c r="AQ82189" s="9"/>
    </row>
    <row r="82190" spans="41:43" x14ac:dyDescent="0.3">
      <c r="AO82190" s="9"/>
      <c r="AP82190" s="9"/>
      <c r="AQ82190" s="9"/>
    </row>
    <row r="82191" spans="41:43" x14ac:dyDescent="0.3">
      <c r="AO82191" s="9"/>
      <c r="AP82191" s="9"/>
      <c r="AQ82191" s="9"/>
    </row>
    <row r="82192" spans="41:43" x14ac:dyDescent="0.3">
      <c r="AO82192" s="9"/>
      <c r="AP82192" s="9"/>
      <c r="AQ82192" s="9"/>
    </row>
    <row r="82193" spans="41:43" x14ac:dyDescent="0.3">
      <c r="AO82193" s="9"/>
      <c r="AP82193" s="9"/>
      <c r="AQ82193" s="9"/>
    </row>
    <row r="82194" spans="41:43" x14ac:dyDescent="0.3">
      <c r="AO82194" s="9"/>
      <c r="AP82194" s="9"/>
      <c r="AQ82194" s="9"/>
    </row>
    <row r="82195" spans="41:43" x14ac:dyDescent="0.3">
      <c r="AO82195" s="9"/>
      <c r="AP82195" s="9"/>
      <c r="AQ82195" s="9"/>
    </row>
    <row r="82196" spans="41:43" x14ac:dyDescent="0.3">
      <c r="AO82196" s="9"/>
      <c r="AP82196" s="9"/>
      <c r="AQ82196" s="9"/>
    </row>
    <row r="82197" spans="41:43" x14ac:dyDescent="0.3">
      <c r="AO82197" s="9"/>
      <c r="AP82197" s="9"/>
      <c r="AQ82197" s="9"/>
    </row>
    <row r="82198" spans="41:43" x14ac:dyDescent="0.3">
      <c r="AO82198" s="9"/>
      <c r="AP82198" s="9"/>
      <c r="AQ82198" s="9"/>
    </row>
    <row r="82199" spans="41:43" x14ac:dyDescent="0.3">
      <c r="AO82199" s="9"/>
      <c r="AP82199" s="9"/>
      <c r="AQ82199" s="9"/>
    </row>
    <row r="82200" spans="41:43" x14ac:dyDescent="0.3">
      <c r="AO82200" s="9"/>
      <c r="AP82200" s="9"/>
      <c r="AQ82200" s="9"/>
    </row>
    <row r="82201" spans="41:43" x14ac:dyDescent="0.3">
      <c r="AO82201" s="9"/>
      <c r="AP82201" s="9"/>
      <c r="AQ82201" s="9"/>
    </row>
    <row r="82202" spans="41:43" x14ac:dyDescent="0.3">
      <c r="AO82202" s="9"/>
      <c r="AP82202" s="9"/>
      <c r="AQ82202" s="9"/>
    </row>
    <row r="82203" spans="41:43" x14ac:dyDescent="0.3">
      <c r="AO82203" s="9"/>
      <c r="AP82203" s="9"/>
      <c r="AQ82203" s="9"/>
    </row>
    <row r="82204" spans="41:43" x14ac:dyDescent="0.3">
      <c r="AO82204" s="9"/>
      <c r="AP82204" s="9"/>
      <c r="AQ82204" s="9"/>
    </row>
    <row r="82205" spans="41:43" x14ac:dyDescent="0.3">
      <c r="AO82205" s="9"/>
      <c r="AP82205" s="9"/>
      <c r="AQ82205" s="9"/>
    </row>
    <row r="82206" spans="41:43" x14ac:dyDescent="0.3">
      <c r="AO82206" s="9"/>
      <c r="AP82206" s="9"/>
      <c r="AQ82206" s="9"/>
    </row>
    <row r="82207" spans="41:43" x14ac:dyDescent="0.3">
      <c r="AO82207" s="9"/>
      <c r="AP82207" s="9"/>
      <c r="AQ82207" s="9"/>
    </row>
    <row r="82208" spans="41:43" x14ac:dyDescent="0.3">
      <c r="AO82208" s="9"/>
      <c r="AP82208" s="9"/>
      <c r="AQ82208" s="9"/>
    </row>
    <row r="82209" spans="41:43" x14ac:dyDescent="0.3">
      <c r="AO82209" s="9"/>
      <c r="AP82209" s="9"/>
      <c r="AQ82209" s="9"/>
    </row>
    <row r="82210" spans="41:43" x14ac:dyDescent="0.3">
      <c r="AO82210" s="9"/>
      <c r="AP82210" s="9"/>
      <c r="AQ82210" s="9"/>
    </row>
    <row r="82211" spans="41:43" x14ac:dyDescent="0.3">
      <c r="AO82211" s="9"/>
      <c r="AP82211" s="9"/>
      <c r="AQ82211" s="9"/>
    </row>
    <row r="82212" spans="41:43" x14ac:dyDescent="0.3">
      <c r="AO82212" s="9"/>
      <c r="AP82212" s="9"/>
      <c r="AQ82212" s="9"/>
    </row>
    <row r="82213" spans="41:43" x14ac:dyDescent="0.3">
      <c r="AO82213" s="9"/>
      <c r="AP82213" s="9"/>
      <c r="AQ82213" s="9"/>
    </row>
    <row r="82214" spans="41:43" x14ac:dyDescent="0.3">
      <c r="AO82214" s="9"/>
      <c r="AP82214" s="9"/>
      <c r="AQ82214" s="9"/>
    </row>
    <row r="82215" spans="41:43" x14ac:dyDescent="0.3">
      <c r="AO82215" s="9"/>
      <c r="AP82215" s="9"/>
      <c r="AQ82215" s="9"/>
    </row>
    <row r="82216" spans="41:43" x14ac:dyDescent="0.3">
      <c r="AO82216" s="9"/>
      <c r="AP82216" s="9"/>
      <c r="AQ82216" s="9"/>
    </row>
    <row r="82217" spans="41:43" x14ac:dyDescent="0.3">
      <c r="AO82217" s="9"/>
      <c r="AP82217" s="9"/>
      <c r="AQ82217" s="9"/>
    </row>
    <row r="82218" spans="41:43" x14ac:dyDescent="0.3">
      <c r="AO82218" s="9"/>
      <c r="AP82218" s="9"/>
      <c r="AQ82218" s="9"/>
    </row>
    <row r="82219" spans="41:43" x14ac:dyDescent="0.3">
      <c r="AO82219" s="9"/>
      <c r="AP82219" s="9"/>
      <c r="AQ82219" s="9"/>
    </row>
    <row r="82220" spans="41:43" x14ac:dyDescent="0.3">
      <c r="AO82220" s="9"/>
      <c r="AP82220" s="9"/>
      <c r="AQ82220" s="9"/>
    </row>
    <row r="82221" spans="41:43" x14ac:dyDescent="0.3">
      <c r="AO82221" s="9"/>
      <c r="AP82221" s="9"/>
      <c r="AQ82221" s="9"/>
    </row>
    <row r="82222" spans="41:43" x14ac:dyDescent="0.3">
      <c r="AO82222" s="9"/>
      <c r="AP82222" s="9"/>
      <c r="AQ82222" s="9"/>
    </row>
    <row r="82223" spans="41:43" x14ac:dyDescent="0.3">
      <c r="AO82223" s="9"/>
      <c r="AP82223" s="9"/>
      <c r="AQ82223" s="9"/>
    </row>
    <row r="82224" spans="41:43" x14ac:dyDescent="0.3">
      <c r="AO82224" s="9"/>
      <c r="AP82224" s="9"/>
      <c r="AQ82224" s="9"/>
    </row>
    <row r="82225" spans="41:43" x14ac:dyDescent="0.3">
      <c r="AO82225" s="9"/>
      <c r="AP82225" s="9"/>
      <c r="AQ82225" s="9"/>
    </row>
    <row r="82226" spans="41:43" x14ac:dyDescent="0.3">
      <c r="AO82226" s="9"/>
      <c r="AP82226" s="9"/>
      <c r="AQ82226" s="9"/>
    </row>
    <row r="82227" spans="41:43" x14ac:dyDescent="0.3">
      <c r="AO82227" s="9"/>
      <c r="AP82227" s="9"/>
      <c r="AQ82227" s="9"/>
    </row>
    <row r="82228" spans="41:43" x14ac:dyDescent="0.3">
      <c r="AO82228" s="9"/>
      <c r="AP82228" s="9"/>
      <c r="AQ82228" s="9"/>
    </row>
    <row r="82229" spans="41:43" x14ac:dyDescent="0.3">
      <c r="AO82229" s="9"/>
      <c r="AP82229" s="9"/>
      <c r="AQ82229" s="9"/>
    </row>
    <row r="82230" spans="41:43" x14ac:dyDescent="0.3">
      <c r="AO82230" s="9"/>
      <c r="AP82230" s="9"/>
      <c r="AQ82230" s="9"/>
    </row>
    <row r="82231" spans="41:43" x14ac:dyDescent="0.3">
      <c r="AO82231" s="9"/>
      <c r="AP82231" s="9"/>
      <c r="AQ82231" s="9"/>
    </row>
    <row r="82232" spans="41:43" x14ac:dyDescent="0.3">
      <c r="AO82232" s="9"/>
      <c r="AP82232" s="9"/>
      <c r="AQ82232" s="9"/>
    </row>
    <row r="82233" spans="41:43" x14ac:dyDescent="0.3">
      <c r="AO82233" s="9"/>
      <c r="AP82233" s="9"/>
      <c r="AQ82233" s="9"/>
    </row>
    <row r="82234" spans="41:43" x14ac:dyDescent="0.3">
      <c r="AO82234" s="9"/>
      <c r="AP82234" s="9"/>
      <c r="AQ82234" s="9"/>
    </row>
    <row r="82235" spans="41:43" x14ac:dyDescent="0.3">
      <c r="AO82235" s="9"/>
      <c r="AP82235" s="9"/>
      <c r="AQ82235" s="9"/>
    </row>
    <row r="82236" spans="41:43" x14ac:dyDescent="0.3">
      <c r="AO82236" s="9"/>
      <c r="AP82236" s="9"/>
      <c r="AQ82236" s="9"/>
    </row>
    <row r="82237" spans="41:43" x14ac:dyDescent="0.3">
      <c r="AO82237" s="9"/>
      <c r="AP82237" s="9"/>
      <c r="AQ82237" s="9"/>
    </row>
    <row r="82238" spans="41:43" x14ac:dyDescent="0.3">
      <c r="AO82238" s="9"/>
      <c r="AP82238" s="9"/>
      <c r="AQ82238" s="9"/>
    </row>
    <row r="82239" spans="41:43" x14ac:dyDescent="0.3">
      <c r="AO82239" s="9"/>
      <c r="AP82239" s="9"/>
      <c r="AQ82239" s="9"/>
    </row>
    <row r="82240" spans="41:43" x14ac:dyDescent="0.3">
      <c r="AO82240" s="9"/>
      <c r="AP82240" s="9"/>
      <c r="AQ82240" s="9"/>
    </row>
    <row r="82241" spans="41:43" x14ac:dyDescent="0.3">
      <c r="AO82241" s="9"/>
      <c r="AP82241" s="9"/>
      <c r="AQ82241" s="9"/>
    </row>
    <row r="82242" spans="41:43" x14ac:dyDescent="0.3">
      <c r="AO82242" s="9"/>
      <c r="AP82242" s="9"/>
      <c r="AQ82242" s="9"/>
    </row>
    <row r="82243" spans="41:43" x14ac:dyDescent="0.3">
      <c r="AO82243" s="9"/>
      <c r="AP82243" s="9"/>
      <c r="AQ82243" s="9"/>
    </row>
    <row r="82244" spans="41:43" x14ac:dyDescent="0.3">
      <c r="AO82244" s="9"/>
      <c r="AP82244" s="9"/>
      <c r="AQ82244" s="9"/>
    </row>
    <row r="82245" spans="41:43" x14ac:dyDescent="0.3">
      <c r="AO82245" s="9"/>
      <c r="AP82245" s="9"/>
      <c r="AQ82245" s="9"/>
    </row>
    <row r="82246" spans="41:43" x14ac:dyDescent="0.3">
      <c r="AO82246" s="9"/>
      <c r="AP82246" s="9"/>
      <c r="AQ82246" s="9"/>
    </row>
    <row r="82247" spans="41:43" x14ac:dyDescent="0.3">
      <c r="AO82247" s="9"/>
      <c r="AP82247" s="9"/>
      <c r="AQ82247" s="9"/>
    </row>
    <row r="82248" spans="41:43" x14ac:dyDescent="0.3">
      <c r="AO82248" s="9"/>
      <c r="AP82248" s="9"/>
      <c r="AQ82248" s="9"/>
    </row>
    <row r="82249" spans="41:43" x14ac:dyDescent="0.3">
      <c r="AO82249" s="9"/>
      <c r="AP82249" s="9"/>
      <c r="AQ82249" s="9"/>
    </row>
    <row r="82250" spans="41:43" x14ac:dyDescent="0.3">
      <c r="AO82250" s="9"/>
      <c r="AP82250" s="9"/>
      <c r="AQ82250" s="9"/>
    </row>
    <row r="82251" spans="41:43" x14ac:dyDescent="0.3">
      <c r="AO82251" s="9"/>
      <c r="AP82251" s="9"/>
      <c r="AQ82251" s="9"/>
    </row>
    <row r="82252" spans="41:43" x14ac:dyDescent="0.3">
      <c r="AO82252" s="9"/>
      <c r="AP82252" s="9"/>
      <c r="AQ82252" s="9"/>
    </row>
    <row r="82253" spans="41:43" x14ac:dyDescent="0.3">
      <c r="AO82253" s="9"/>
      <c r="AP82253" s="9"/>
      <c r="AQ82253" s="9"/>
    </row>
    <row r="82254" spans="41:43" x14ac:dyDescent="0.3">
      <c r="AO82254" s="9"/>
      <c r="AP82254" s="9"/>
      <c r="AQ82254" s="9"/>
    </row>
    <row r="82255" spans="41:43" x14ac:dyDescent="0.3">
      <c r="AO82255" s="9"/>
      <c r="AP82255" s="9"/>
      <c r="AQ82255" s="9"/>
    </row>
    <row r="82256" spans="41:43" x14ac:dyDescent="0.3">
      <c r="AO82256" s="9"/>
      <c r="AP82256" s="9"/>
      <c r="AQ82256" s="9"/>
    </row>
    <row r="82257" spans="41:43" x14ac:dyDescent="0.3">
      <c r="AO82257" s="9"/>
      <c r="AP82257" s="9"/>
      <c r="AQ82257" s="9"/>
    </row>
    <row r="82258" spans="41:43" x14ac:dyDescent="0.3">
      <c r="AO82258" s="9"/>
      <c r="AP82258" s="9"/>
      <c r="AQ82258" s="9"/>
    </row>
    <row r="82259" spans="41:43" x14ac:dyDescent="0.3">
      <c r="AO82259" s="9"/>
      <c r="AP82259" s="9"/>
      <c r="AQ82259" s="9"/>
    </row>
    <row r="82260" spans="41:43" x14ac:dyDescent="0.3">
      <c r="AO82260" s="9"/>
      <c r="AP82260" s="9"/>
      <c r="AQ82260" s="9"/>
    </row>
    <row r="82261" spans="41:43" x14ac:dyDescent="0.3">
      <c r="AO82261" s="9"/>
      <c r="AP82261" s="9"/>
      <c r="AQ82261" s="9"/>
    </row>
    <row r="82262" spans="41:43" x14ac:dyDescent="0.3">
      <c r="AO82262" s="9"/>
      <c r="AP82262" s="9"/>
      <c r="AQ82262" s="9"/>
    </row>
    <row r="82263" spans="41:43" x14ac:dyDescent="0.3">
      <c r="AO82263" s="9"/>
      <c r="AP82263" s="9"/>
      <c r="AQ82263" s="9"/>
    </row>
    <row r="82264" spans="41:43" x14ac:dyDescent="0.3">
      <c r="AO82264" s="9"/>
      <c r="AP82264" s="9"/>
      <c r="AQ82264" s="9"/>
    </row>
    <row r="82265" spans="41:43" x14ac:dyDescent="0.3">
      <c r="AO82265" s="9"/>
      <c r="AP82265" s="9"/>
      <c r="AQ82265" s="9"/>
    </row>
    <row r="82266" spans="41:43" x14ac:dyDescent="0.3">
      <c r="AO82266" s="9"/>
      <c r="AP82266" s="9"/>
      <c r="AQ82266" s="9"/>
    </row>
    <row r="82267" spans="41:43" x14ac:dyDescent="0.3">
      <c r="AO82267" s="9"/>
      <c r="AP82267" s="9"/>
      <c r="AQ82267" s="9"/>
    </row>
    <row r="82268" spans="41:43" x14ac:dyDescent="0.3">
      <c r="AO82268" s="9"/>
      <c r="AP82268" s="9"/>
      <c r="AQ82268" s="9"/>
    </row>
    <row r="82269" spans="41:43" x14ac:dyDescent="0.3">
      <c r="AO82269" s="9"/>
      <c r="AP82269" s="9"/>
      <c r="AQ82269" s="9"/>
    </row>
    <row r="82270" spans="41:43" x14ac:dyDescent="0.3">
      <c r="AO82270" s="9"/>
      <c r="AP82270" s="9"/>
      <c r="AQ82270" s="9"/>
    </row>
    <row r="82271" spans="41:43" x14ac:dyDescent="0.3">
      <c r="AO82271" s="9"/>
      <c r="AP82271" s="9"/>
      <c r="AQ82271" s="9"/>
    </row>
    <row r="82272" spans="41:43" x14ac:dyDescent="0.3">
      <c r="AO82272" s="9"/>
      <c r="AP82272" s="9"/>
      <c r="AQ82272" s="9"/>
    </row>
    <row r="82273" spans="41:43" x14ac:dyDescent="0.3">
      <c r="AO82273" s="9"/>
      <c r="AP82273" s="9"/>
      <c r="AQ82273" s="9"/>
    </row>
    <row r="82274" spans="41:43" x14ac:dyDescent="0.3">
      <c r="AO82274" s="9"/>
      <c r="AP82274" s="9"/>
      <c r="AQ82274" s="9"/>
    </row>
    <row r="82275" spans="41:43" x14ac:dyDescent="0.3">
      <c r="AO82275" s="9"/>
      <c r="AP82275" s="9"/>
      <c r="AQ82275" s="9"/>
    </row>
    <row r="82276" spans="41:43" x14ac:dyDescent="0.3">
      <c r="AO82276" s="9"/>
      <c r="AP82276" s="9"/>
      <c r="AQ82276" s="9"/>
    </row>
    <row r="82277" spans="41:43" x14ac:dyDescent="0.3">
      <c r="AO82277" s="9"/>
      <c r="AP82277" s="9"/>
      <c r="AQ82277" s="9"/>
    </row>
    <row r="82278" spans="41:43" x14ac:dyDescent="0.3">
      <c r="AO82278" s="9"/>
      <c r="AP82278" s="9"/>
      <c r="AQ82278" s="9"/>
    </row>
    <row r="82279" spans="41:43" x14ac:dyDescent="0.3">
      <c r="AO82279" s="9"/>
      <c r="AP82279" s="9"/>
      <c r="AQ82279" s="9"/>
    </row>
    <row r="82280" spans="41:43" x14ac:dyDescent="0.3">
      <c r="AO82280" s="9"/>
      <c r="AP82280" s="9"/>
      <c r="AQ82280" s="9"/>
    </row>
    <row r="82281" spans="41:43" x14ac:dyDescent="0.3">
      <c r="AO82281" s="9"/>
      <c r="AP82281" s="9"/>
      <c r="AQ82281" s="9"/>
    </row>
    <row r="82282" spans="41:43" x14ac:dyDescent="0.3">
      <c r="AO82282" s="9"/>
      <c r="AP82282" s="9"/>
      <c r="AQ82282" s="9"/>
    </row>
    <row r="82283" spans="41:43" x14ac:dyDescent="0.3">
      <c r="AO82283" s="9"/>
      <c r="AP82283" s="9"/>
      <c r="AQ82283" s="9"/>
    </row>
    <row r="82284" spans="41:43" x14ac:dyDescent="0.3">
      <c r="AO82284" s="9"/>
      <c r="AP82284" s="9"/>
      <c r="AQ82284" s="9"/>
    </row>
    <row r="82285" spans="41:43" x14ac:dyDescent="0.3">
      <c r="AO82285" s="9"/>
      <c r="AP82285" s="9"/>
      <c r="AQ82285" s="9"/>
    </row>
    <row r="82286" spans="41:43" x14ac:dyDescent="0.3">
      <c r="AO82286" s="9"/>
      <c r="AP82286" s="9"/>
      <c r="AQ82286" s="9"/>
    </row>
    <row r="82287" spans="41:43" x14ac:dyDescent="0.3">
      <c r="AO82287" s="9"/>
      <c r="AP82287" s="9"/>
      <c r="AQ82287" s="9"/>
    </row>
    <row r="82288" spans="41:43" x14ac:dyDescent="0.3">
      <c r="AO82288" s="9"/>
      <c r="AP82288" s="9"/>
      <c r="AQ82288" s="9"/>
    </row>
    <row r="82289" spans="41:43" x14ac:dyDescent="0.3">
      <c r="AO82289" s="9"/>
      <c r="AP82289" s="9"/>
      <c r="AQ82289" s="9"/>
    </row>
    <row r="82290" spans="41:43" x14ac:dyDescent="0.3">
      <c r="AO82290" s="9"/>
      <c r="AP82290" s="9"/>
      <c r="AQ82290" s="9"/>
    </row>
    <row r="82291" spans="41:43" x14ac:dyDescent="0.3">
      <c r="AO82291" s="9"/>
      <c r="AP82291" s="9"/>
      <c r="AQ82291" s="9"/>
    </row>
    <row r="82292" spans="41:43" x14ac:dyDescent="0.3">
      <c r="AO82292" s="9"/>
      <c r="AP82292" s="9"/>
      <c r="AQ82292" s="9"/>
    </row>
    <row r="82293" spans="41:43" x14ac:dyDescent="0.3">
      <c r="AO82293" s="9"/>
      <c r="AP82293" s="9"/>
      <c r="AQ82293" s="9"/>
    </row>
    <row r="82294" spans="41:43" x14ac:dyDescent="0.3">
      <c r="AO82294" s="9"/>
      <c r="AP82294" s="9"/>
      <c r="AQ82294" s="9"/>
    </row>
    <row r="82295" spans="41:43" x14ac:dyDescent="0.3">
      <c r="AO82295" s="9"/>
      <c r="AP82295" s="9"/>
      <c r="AQ82295" s="9"/>
    </row>
    <row r="82296" spans="41:43" x14ac:dyDescent="0.3">
      <c r="AO82296" s="9"/>
      <c r="AP82296" s="9"/>
      <c r="AQ82296" s="9"/>
    </row>
    <row r="82297" spans="41:43" x14ac:dyDescent="0.3">
      <c r="AO82297" s="9"/>
      <c r="AP82297" s="9"/>
      <c r="AQ82297" s="9"/>
    </row>
    <row r="82298" spans="41:43" x14ac:dyDescent="0.3">
      <c r="AO82298" s="9"/>
      <c r="AP82298" s="9"/>
      <c r="AQ82298" s="9"/>
    </row>
    <row r="82299" spans="41:43" x14ac:dyDescent="0.3">
      <c r="AO82299" s="9"/>
      <c r="AP82299" s="9"/>
      <c r="AQ82299" s="9"/>
    </row>
    <row r="82300" spans="41:43" x14ac:dyDescent="0.3">
      <c r="AO82300" s="9"/>
      <c r="AP82300" s="9"/>
      <c r="AQ82300" s="9"/>
    </row>
    <row r="82301" spans="41:43" x14ac:dyDescent="0.3">
      <c r="AO82301" s="9"/>
      <c r="AP82301" s="9"/>
      <c r="AQ82301" s="9"/>
    </row>
    <row r="82302" spans="41:43" x14ac:dyDescent="0.3">
      <c r="AO82302" s="9"/>
      <c r="AP82302" s="9"/>
      <c r="AQ82302" s="9"/>
    </row>
    <row r="82303" spans="41:43" x14ac:dyDescent="0.3">
      <c r="AO82303" s="9"/>
      <c r="AP82303" s="9"/>
      <c r="AQ82303" s="9"/>
    </row>
    <row r="82304" spans="41:43" x14ac:dyDescent="0.3">
      <c r="AO82304" s="9"/>
      <c r="AP82304" s="9"/>
      <c r="AQ82304" s="9"/>
    </row>
    <row r="82305" spans="41:43" x14ac:dyDescent="0.3">
      <c r="AO82305" s="9"/>
      <c r="AP82305" s="9"/>
      <c r="AQ82305" s="9"/>
    </row>
    <row r="82306" spans="41:43" x14ac:dyDescent="0.3">
      <c r="AO82306" s="9"/>
      <c r="AP82306" s="9"/>
      <c r="AQ82306" s="9"/>
    </row>
    <row r="82307" spans="41:43" x14ac:dyDescent="0.3">
      <c r="AO82307" s="9"/>
      <c r="AP82307" s="9"/>
      <c r="AQ82307" s="9"/>
    </row>
    <row r="82308" spans="41:43" x14ac:dyDescent="0.3">
      <c r="AO82308" s="9"/>
      <c r="AP82308" s="9"/>
      <c r="AQ82308" s="9"/>
    </row>
    <row r="82309" spans="41:43" x14ac:dyDescent="0.3">
      <c r="AO82309" s="9"/>
      <c r="AP82309" s="9"/>
      <c r="AQ82309" s="9"/>
    </row>
    <row r="82310" spans="41:43" x14ac:dyDescent="0.3">
      <c r="AO82310" s="9"/>
      <c r="AP82310" s="9"/>
      <c r="AQ82310" s="9"/>
    </row>
    <row r="82311" spans="41:43" x14ac:dyDescent="0.3">
      <c r="AO82311" s="9"/>
      <c r="AP82311" s="9"/>
      <c r="AQ82311" s="9"/>
    </row>
    <row r="82312" spans="41:43" x14ac:dyDescent="0.3">
      <c r="AO82312" s="9"/>
      <c r="AP82312" s="9"/>
      <c r="AQ82312" s="9"/>
    </row>
    <row r="82313" spans="41:43" x14ac:dyDescent="0.3">
      <c r="AO82313" s="9"/>
      <c r="AP82313" s="9"/>
      <c r="AQ82313" s="9"/>
    </row>
    <row r="82314" spans="41:43" x14ac:dyDescent="0.3">
      <c r="AO82314" s="9"/>
      <c r="AP82314" s="9"/>
      <c r="AQ82314" s="9"/>
    </row>
    <row r="82315" spans="41:43" x14ac:dyDescent="0.3">
      <c r="AO82315" s="9"/>
      <c r="AP82315" s="9"/>
      <c r="AQ82315" s="9"/>
    </row>
    <row r="82316" spans="41:43" x14ac:dyDescent="0.3">
      <c r="AO82316" s="9"/>
      <c r="AP82316" s="9"/>
      <c r="AQ82316" s="9"/>
    </row>
    <row r="82317" spans="41:43" x14ac:dyDescent="0.3">
      <c r="AO82317" s="9"/>
      <c r="AP82317" s="9"/>
      <c r="AQ82317" s="9"/>
    </row>
    <row r="82318" spans="41:43" x14ac:dyDescent="0.3">
      <c r="AO82318" s="9"/>
      <c r="AP82318" s="9"/>
      <c r="AQ82318" s="9"/>
    </row>
    <row r="82319" spans="41:43" x14ac:dyDescent="0.3">
      <c r="AO82319" s="9"/>
      <c r="AP82319" s="9"/>
      <c r="AQ82319" s="9"/>
    </row>
    <row r="82320" spans="41:43" x14ac:dyDescent="0.3">
      <c r="AO82320" s="9"/>
      <c r="AP82320" s="9"/>
      <c r="AQ82320" s="9"/>
    </row>
    <row r="82321" spans="41:43" x14ac:dyDescent="0.3">
      <c r="AO82321" s="9"/>
      <c r="AP82321" s="9"/>
      <c r="AQ82321" s="9"/>
    </row>
    <row r="82322" spans="41:43" x14ac:dyDescent="0.3">
      <c r="AO82322" s="9"/>
      <c r="AP82322" s="9"/>
      <c r="AQ82322" s="9"/>
    </row>
    <row r="82323" spans="41:43" x14ac:dyDescent="0.3">
      <c r="AO82323" s="9"/>
      <c r="AP82323" s="9"/>
      <c r="AQ82323" s="9"/>
    </row>
    <row r="82324" spans="41:43" x14ac:dyDescent="0.3">
      <c r="AO82324" s="9"/>
      <c r="AP82324" s="9"/>
      <c r="AQ82324" s="9"/>
    </row>
    <row r="82325" spans="41:43" x14ac:dyDescent="0.3">
      <c r="AO82325" s="9"/>
      <c r="AP82325" s="9"/>
      <c r="AQ82325" s="9"/>
    </row>
    <row r="82326" spans="41:43" x14ac:dyDescent="0.3">
      <c r="AO82326" s="9"/>
      <c r="AP82326" s="9"/>
      <c r="AQ82326" s="9"/>
    </row>
    <row r="82327" spans="41:43" x14ac:dyDescent="0.3">
      <c r="AO82327" s="9"/>
      <c r="AP82327" s="9"/>
      <c r="AQ82327" s="9"/>
    </row>
    <row r="82328" spans="41:43" x14ac:dyDescent="0.3">
      <c r="AO82328" s="9"/>
      <c r="AP82328" s="9"/>
      <c r="AQ82328" s="9"/>
    </row>
    <row r="82329" spans="41:43" x14ac:dyDescent="0.3">
      <c r="AO82329" s="9"/>
      <c r="AP82329" s="9"/>
      <c r="AQ82329" s="9"/>
    </row>
    <row r="82330" spans="41:43" x14ac:dyDescent="0.3">
      <c r="AO82330" s="9"/>
      <c r="AP82330" s="9"/>
      <c r="AQ82330" s="9"/>
    </row>
    <row r="82331" spans="41:43" x14ac:dyDescent="0.3">
      <c r="AO82331" s="9"/>
      <c r="AP82331" s="9"/>
      <c r="AQ82331" s="9"/>
    </row>
    <row r="82332" spans="41:43" x14ac:dyDescent="0.3">
      <c r="AO82332" s="9"/>
      <c r="AP82332" s="9"/>
      <c r="AQ82332" s="9"/>
    </row>
    <row r="82333" spans="41:43" x14ac:dyDescent="0.3">
      <c r="AO82333" s="9"/>
      <c r="AP82333" s="9"/>
      <c r="AQ82333" s="9"/>
    </row>
    <row r="82334" spans="41:43" x14ac:dyDescent="0.3">
      <c r="AO82334" s="9"/>
      <c r="AP82334" s="9"/>
      <c r="AQ82334" s="9"/>
    </row>
    <row r="82335" spans="41:43" x14ac:dyDescent="0.3">
      <c r="AO82335" s="9"/>
      <c r="AP82335" s="9"/>
      <c r="AQ82335" s="9"/>
    </row>
    <row r="82336" spans="41:43" x14ac:dyDescent="0.3">
      <c r="AO82336" s="9"/>
      <c r="AP82336" s="9"/>
      <c r="AQ82336" s="9"/>
    </row>
    <row r="82337" spans="41:43" x14ac:dyDescent="0.3">
      <c r="AO82337" s="9"/>
      <c r="AP82337" s="9"/>
      <c r="AQ82337" s="9"/>
    </row>
    <row r="82338" spans="41:43" x14ac:dyDescent="0.3">
      <c r="AO82338" s="9"/>
      <c r="AP82338" s="9"/>
      <c r="AQ82338" s="9"/>
    </row>
    <row r="82339" spans="41:43" x14ac:dyDescent="0.3">
      <c r="AO82339" s="9"/>
      <c r="AP82339" s="9"/>
      <c r="AQ82339" s="9"/>
    </row>
    <row r="82340" spans="41:43" x14ac:dyDescent="0.3">
      <c r="AO82340" s="9"/>
      <c r="AP82340" s="9"/>
      <c r="AQ82340" s="9"/>
    </row>
    <row r="82341" spans="41:43" x14ac:dyDescent="0.3">
      <c r="AO82341" s="9"/>
      <c r="AP82341" s="9"/>
      <c r="AQ82341" s="9"/>
    </row>
    <row r="82342" spans="41:43" x14ac:dyDescent="0.3">
      <c r="AO82342" s="9"/>
      <c r="AP82342" s="9"/>
      <c r="AQ82342" s="9"/>
    </row>
    <row r="82343" spans="41:43" x14ac:dyDescent="0.3">
      <c r="AO82343" s="9"/>
      <c r="AP82343" s="9"/>
      <c r="AQ82343" s="9"/>
    </row>
    <row r="82344" spans="41:43" x14ac:dyDescent="0.3">
      <c r="AO82344" s="9"/>
      <c r="AP82344" s="9"/>
      <c r="AQ82344" s="9"/>
    </row>
    <row r="82345" spans="41:43" x14ac:dyDescent="0.3">
      <c r="AO82345" s="9"/>
      <c r="AP82345" s="9"/>
      <c r="AQ82345" s="9"/>
    </row>
    <row r="82346" spans="41:43" x14ac:dyDescent="0.3">
      <c r="AO82346" s="9"/>
      <c r="AP82346" s="9"/>
      <c r="AQ82346" s="9"/>
    </row>
    <row r="82347" spans="41:43" x14ac:dyDescent="0.3">
      <c r="AO82347" s="9"/>
      <c r="AP82347" s="9"/>
      <c r="AQ82347" s="9"/>
    </row>
    <row r="82348" spans="41:43" x14ac:dyDescent="0.3">
      <c r="AO82348" s="9"/>
      <c r="AP82348" s="9"/>
      <c r="AQ82348" s="9"/>
    </row>
    <row r="82349" spans="41:43" x14ac:dyDescent="0.3">
      <c r="AO82349" s="9"/>
      <c r="AP82349" s="9"/>
      <c r="AQ82349" s="9"/>
    </row>
    <row r="82350" spans="41:43" x14ac:dyDescent="0.3">
      <c r="AO82350" s="9"/>
      <c r="AP82350" s="9"/>
      <c r="AQ82350" s="9"/>
    </row>
    <row r="82351" spans="41:43" x14ac:dyDescent="0.3">
      <c r="AO82351" s="9"/>
      <c r="AP82351" s="9"/>
      <c r="AQ82351" s="9"/>
    </row>
    <row r="82352" spans="41:43" x14ac:dyDescent="0.3">
      <c r="AO82352" s="9"/>
      <c r="AP82352" s="9"/>
      <c r="AQ82352" s="9"/>
    </row>
    <row r="82353" spans="41:43" x14ac:dyDescent="0.3">
      <c r="AO82353" s="9"/>
      <c r="AP82353" s="9"/>
      <c r="AQ82353" s="9"/>
    </row>
    <row r="82354" spans="41:43" x14ac:dyDescent="0.3">
      <c r="AO82354" s="9"/>
      <c r="AP82354" s="9"/>
      <c r="AQ82354" s="9"/>
    </row>
    <row r="82355" spans="41:43" x14ac:dyDescent="0.3">
      <c r="AO82355" s="9"/>
      <c r="AP82355" s="9"/>
      <c r="AQ82355" s="9"/>
    </row>
    <row r="82356" spans="41:43" x14ac:dyDescent="0.3">
      <c r="AO82356" s="9"/>
      <c r="AP82356" s="9"/>
      <c r="AQ82356" s="9"/>
    </row>
    <row r="82357" spans="41:43" x14ac:dyDescent="0.3">
      <c r="AO82357" s="9"/>
      <c r="AP82357" s="9"/>
      <c r="AQ82357" s="9"/>
    </row>
    <row r="82358" spans="41:43" x14ac:dyDescent="0.3">
      <c r="AO82358" s="9"/>
      <c r="AP82358" s="9"/>
      <c r="AQ82358" s="9"/>
    </row>
    <row r="82359" spans="41:43" x14ac:dyDescent="0.3">
      <c r="AO82359" s="9"/>
      <c r="AP82359" s="9"/>
      <c r="AQ82359" s="9"/>
    </row>
    <row r="82360" spans="41:43" x14ac:dyDescent="0.3">
      <c r="AO82360" s="9"/>
      <c r="AP82360" s="9"/>
      <c r="AQ82360" s="9"/>
    </row>
    <row r="82361" spans="41:43" x14ac:dyDescent="0.3">
      <c r="AO82361" s="9"/>
      <c r="AP82361" s="9"/>
      <c r="AQ82361" s="9"/>
    </row>
    <row r="82362" spans="41:43" x14ac:dyDescent="0.3">
      <c r="AO82362" s="9"/>
      <c r="AP82362" s="9"/>
      <c r="AQ82362" s="9"/>
    </row>
    <row r="82363" spans="41:43" x14ac:dyDescent="0.3">
      <c r="AO82363" s="9"/>
      <c r="AP82363" s="9"/>
      <c r="AQ82363" s="9"/>
    </row>
    <row r="82364" spans="41:43" x14ac:dyDescent="0.3">
      <c r="AO82364" s="9"/>
      <c r="AP82364" s="9"/>
      <c r="AQ82364" s="9"/>
    </row>
    <row r="82365" spans="41:43" x14ac:dyDescent="0.3">
      <c r="AO82365" s="9"/>
      <c r="AP82365" s="9"/>
      <c r="AQ82365" s="9"/>
    </row>
    <row r="82366" spans="41:43" x14ac:dyDescent="0.3">
      <c r="AO82366" s="9"/>
      <c r="AP82366" s="9"/>
      <c r="AQ82366" s="9"/>
    </row>
    <row r="82367" spans="41:43" x14ac:dyDescent="0.3">
      <c r="AO82367" s="9"/>
      <c r="AP82367" s="9"/>
      <c r="AQ82367" s="9"/>
    </row>
    <row r="82368" spans="41:43" x14ac:dyDescent="0.3">
      <c r="AO82368" s="9"/>
      <c r="AP82368" s="9"/>
      <c r="AQ82368" s="9"/>
    </row>
    <row r="82369" spans="41:43" x14ac:dyDescent="0.3">
      <c r="AO82369" s="9"/>
      <c r="AP82369" s="9"/>
      <c r="AQ82369" s="9"/>
    </row>
    <row r="82370" spans="41:43" x14ac:dyDescent="0.3">
      <c r="AO82370" s="9"/>
      <c r="AP82370" s="9"/>
      <c r="AQ82370" s="9"/>
    </row>
    <row r="82371" spans="41:43" x14ac:dyDescent="0.3">
      <c r="AO82371" s="9"/>
      <c r="AP82371" s="9"/>
      <c r="AQ82371" s="9"/>
    </row>
    <row r="82372" spans="41:43" x14ac:dyDescent="0.3">
      <c r="AO82372" s="9"/>
      <c r="AP82372" s="9"/>
      <c r="AQ82372" s="9"/>
    </row>
    <row r="82373" spans="41:43" x14ac:dyDescent="0.3">
      <c r="AO82373" s="9"/>
      <c r="AP82373" s="9"/>
      <c r="AQ82373" s="9"/>
    </row>
    <row r="82374" spans="41:43" x14ac:dyDescent="0.3">
      <c r="AO82374" s="9"/>
      <c r="AP82374" s="9"/>
      <c r="AQ82374" s="9"/>
    </row>
    <row r="82375" spans="41:43" x14ac:dyDescent="0.3">
      <c r="AO82375" s="9"/>
      <c r="AP82375" s="9"/>
      <c r="AQ82375" s="9"/>
    </row>
    <row r="82376" spans="41:43" x14ac:dyDescent="0.3">
      <c r="AO82376" s="9"/>
      <c r="AP82376" s="9"/>
      <c r="AQ82376" s="9"/>
    </row>
    <row r="82377" spans="41:43" x14ac:dyDescent="0.3">
      <c r="AO82377" s="9"/>
      <c r="AP82377" s="9"/>
      <c r="AQ82377" s="9"/>
    </row>
    <row r="82378" spans="41:43" x14ac:dyDescent="0.3">
      <c r="AO82378" s="9"/>
      <c r="AP82378" s="9"/>
      <c r="AQ82378" s="9"/>
    </row>
    <row r="82379" spans="41:43" x14ac:dyDescent="0.3">
      <c r="AO82379" s="9"/>
      <c r="AP82379" s="9"/>
      <c r="AQ82379" s="9"/>
    </row>
    <row r="82380" spans="41:43" x14ac:dyDescent="0.3">
      <c r="AO82380" s="9"/>
      <c r="AP82380" s="9"/>
      <c r="AQ82380" s="9"/>
    </row>
    <row r="82381" spans="41:43" x14ac:dyDescent="0.3">
      <c r="AO82381" s="9"/>
      <c r="AP82381" s="9"/>
      <c r="AQ82381" s="9"/>
    </row>
    <row r="82382" spans="41:43" x14ac:dyDescent="0.3">
      <c r="AO82382" s="9"/>
      <c r="AP82382" s="9"/>
      <c r="AQ82382" s="9"/>
    </row>
    <row r="82383" spans="41:43" x14ac:dyDescent="0.3">
      <c r="AO82383" s="9"/>
      <c r="AP82383" s="9"/>
      <c r="AQ82383" s="9"/>
    </row>
    <row r="82384" spans="41:43" x14ac:dyDescent="0.3">
      <c r="AO82384" s="9"/>
      <c r="AP82384" s="9"/>
      <c r="AQ82384" s="9"/>
    </row>
    <row r="82385" spans="41:43" x14ac:dyDescent="0.3">
      <c r="AO82385" s="9"/>
      <c r="AP82385" s="9"/>
      <c r="AQ82385" s="9"/>
    </row>
    <row r="82386" spans="41:43" x14ac:dyDescent="0.3">
      <c r="AO82386" s="9"/>
      <c r="AP82386" s="9"/>
      <c r="AQ82386" s="9"/>
    </row>
    <row r="82387" spans="41:43" x14ac:dyDescent="0.3">
      <c r="AO82387" s="9"/>
      <c r="AP82387" s="9"/>
      <c r="AQ82387" s="9"/>
    </row>
    <row r="82388" spans="41:43" x14ac:dyDescent="0.3">
      <c r="AO82388" s="9"/>
      <c r="AP82388" s="9"/>
      <c r="AQ82388" s="9"/>
    </row>
    <row r="82389" spans="41:43" x14ac:dyDescent="0.3">
      <c r="AO82389" s="9"/>
      <c r="AP82389" s="9"/>
      <c r="AQ82389" s="9"/>
    </row>
    <row r="82390" spans="41:43" x14ac:dyDescent="0.3">
      <c r="AO82390" s="9"/>
      <c r="AP82390" s="9"/>
      <c r="AQ82390" s="9"/>
    </row>
    <row r="82391" spans="41:43" x14ac:dyDescent="0.3">
      <c r="AO82391" s="9"/>
      <c r="AP82391" s="9"/>
      <c r="AQ82391" s="9"/>
    </row>
    <row r="82392" spans="41:43" x14ac:dyDescent="0.3">
      <c r="AO82392" s="9"/>
      <c r="AP82392" s="9"/>
      <c r="AQ82392" s="9"/>
    </row>
    <row r="82393" spans="41:43" x14ac:dyDescent="0.3">
      <c r="AO82393" s="9"/>
      <c r="AP82393" s="9"/>
      <c r="AQ82393" s="9"/>
    </row>
    <row r="82394" spans="41:43" x14ac:dyDescent="0.3">
      <c r="AO82394" s="9"/>
      <c r="AP82394" s="9"/>
      <c r="AQ82394" s="9"/>
    </row>
    <row r="82395" spans="41:43" x14ac:dyDescent="0.3">
      <c r="AO82395" s="9"/>
      <c r="AP82395" s="9"/>
      <c r="AQ82395" s="9"/>
    </row>
    <row r="82396" spans="41:43" x14ac:dyDescent="0.3">
      <c r="AO82396" s="9"/>
      <c r="AP82396" s="9"/>
      <c r="AQ82396" s="9"/>
    </row>
    <row r="82397" spans="41:43" x14ac:dyDescent="0.3">
      <c r="AO82397" s="9"/>
      <c r="AP82397" s="9"/>
      <c r="AQ82397" s="9"/>
    </row>
    <row r="82398" spans="41:43" x14ac:dyDescent="0.3">
      <c r="AO82398" s="9"/>
      <c r="AP82398" s="9"/>
      <c r="AQ82398" s="9"/>
    </row>
    <row r="82399" spans="41:43" x14ac:dyDescent="0.3">
      <c r="AO82399" s="9"/>
      <c r="AP82399" s="9"/>
      <c r="AQ82399" s="9"/>
    </row>
    <row r="82400" spans="41:43" x14ac:dyDescent="0.3">
      <c r="AO82400" s="9"/>
      <c r="AP82400" s="9"/>
      <c r="AQ82400" s="9"/>
    </row>
    <row r="82401" spans="41:43" x14ac:dyDescent="0.3">
      <c r="AO82401" s="9"/>
      <c r="AP82401" s="9"/>
      <c r="AQ82401" s="9"/>
    </row>
    <row r="82402" spans="41:43" x14ac:dyDescent="0.3">
      <c r="AO82402" s="9"/>
      <c r="AP82402" s="9"/>
      <c r="AQ82402" s="9"/>
    </row>
    <row r="82403" spans="41:43" x14ac:dyDescent="0.3">
      <c r="AO82403" s="9"/>
      <c r="AP82403" s="9"/>
      <c r="AQ82403" s="9"/>
    </row>
    <row r="82404" spans="41:43" x14ac:dyDescent="0.3">
      <c r="AO82404" s="9"/>
      <c r="AP82404" s="9"/>
      <c r="AQ82404" s="9"/>
    </row>
    <row r="82405" spans="41:43" x14ac:dyDescent="0.3">
      <c r="AO82405" s="9"/>
      <c r="AP82405" s="9"/>
      <c r="AQ82405" s="9"/>
    </row>
    <row r="82406" spans="41:43" x14ac:dyDescent="0.3">
      <c r="AO82406" s="9"/>
      <c r="AP82406" s="9"/>
      <c r="AQ82406" s="9"/>
    </row>
    <row r="82407" spans="41:43" x14ac:dyDescent="0.3">
      <c r="AO82407" s="9"/>
      <c r="AP82407" s="9"/>
      <c r="AQ82407" s="9"/>
    </row>
    <row r="82408" spans="41:43" x14ac:dyDescent="0.3">
      <c r="AO82408" s="9"/>
      <c r="AP82408" s="9"/>
      <c r="AQ82408" s="9"/>
    </row>
    <row r="82409" spans="41:43" x14ac:dyDescent="0.3">
      <c r="AO82409" s="9"/>
      <c r="AP82409" s="9"/>
      <c r="AQ82409" s="9"/>
    </row>
    <row r="82410" spans="41:43" x14ac:dyDescent="0.3">
      <c r="AO82410" s="9"/>
      <c r="AP82410" s="9"/>
      <c r="AQ82410" s="9"/>
    </row>
    <row r="82411" spans="41:43" x14ac:dyDescent="0.3">
      <c r="AO82411" s="9"/>
      <c r="AP82411" s="9"/>
      <c r="AQ82411" s="9"/>
    </row>
    <row r="82412" spans="41:43" x14ac:dyDescent="0.3">
      <c r="AO82412" s="9"/>
      <c r="AP82412" s="9"/>
      <c r="AQ82412" s="9"/>
    </row>
    <row r="82413" spans="41:43" x14ac:dyDescent="0.3">
      <c r="AO82413" s="9"/>
      <c r="AP82413" s="9"/>
      <c r="AQ82413" s="9"/>
    </row>
    <row r="82414" spans="41:43" x14ac:dyDescent="0.3">
      <c r="AO82414" s="9"/>
      <c r="AP82414" s="9"/>
      <c r="AQ82414" s="9"/>
    </row>
    <row r="82415" spans="41:43" x14ac:dyDescent="0.3">
      <c r="AO82415" s="9"/>
      <c r="AP82415" s="9"/>
      <c r="AQ82415" s="9"/>
    </row>
    <row r="82416" spans="41:43" x14ac:dyDescent="0.3">
      <c r="AO82416" s="9"/>
      <c r="AP82416" s="9"/>
      <c r="AQ82416" s="9"/>
    </row>
    <row r="82417" spans="41:43" x14ac:dyDescent="0.3">
      <c r="AO82417" s="9"/>
      <c r="AP82417" s="9"/>
      <c r="AQ82417" s="9"/>
    </row>
    <row r="82418" spans="41:43" x14ac:dyDescent="0.3">
      <c r="AO82418" s="9"/>
      <c r="AP82418" s="9"/>
      <c r="AQ82418" s="9"/>
    </row>
    <row r="82419" spans="41:43" x14ac:dyDescent="0.3">
      <c r="AO82419" s="9"/>
      <c r="AP82419" s="9"/>
      <c r="AQ82419" s="9"/>
    </row>
    <row r="82420" spans="41:43" x14ac:dyDescent="0.3">
      <c r="AO82420" s="9"/>
      <c r="AP82420" s="9"/>
      <c r="AQ82420" s="9"/>
    </row>
    <row r="82421" spans="41:43" x14ac:dyDescent="0.3">
      <c r="AO82421" s="9"/>
      <c r="AP82421" s="9"/>
      <c r="AQ82421" s="9"/>
    </row>
    <row r="82422" spans="41:43" x14ac:dyDescent="0.3">
      <c r="AO82422" s="9"/>
      <c r="AP82422" s="9"/>
      <c r="AQ82422" s="9"/>
    </row>
    <row r="82423" spans="41:43" x14ac:dyDescent="0.3">
      <c r="AO82423" s="9"/>
      <c r="AP82423" s="9"/>
      <c r="AQ82423" s="9"/>
    </row>
    <row r="82424" spans="41:43" x14ac:dyDescent="0.3">
      <c r="AO82424" s="9"/>
      <c r="AP82424" s="9"/>
      <c r="AQ82424" s="9"/>
    </row>
    <row r="82425" spans="41:43" x14ac:dyDescent="0.3">
      <c r="AO82425" s="9"/>
      <c r="AP82425" s="9"/>
      <c r="AQ82425" s="9"/>
    </row>
    <row r="82426" spans="41:43" x14ac:dyDescent="0.3">
      <c r="AO82426" s="9"/>
      <c r="AP82426" s="9"/>
      <c r="AQ82426" s="9"/>
    </row>
    <row r="82427" spans="41:43" x14ac:dyDescent="0.3">
      <c r="AO82427" s="9"/>
      <c r="AP82427" s="9"/>
      <c r="AQ82427" s="9"/>
    </row>
    <row r="82428" spans="41:43" x14ac:dyDescent="0.3">
      <c r="AO82428" s="9"/>
      <c r="AP82428" s="9"/>
      <c r="AQ82428" s="9"/>
    </row>
    <row r="82429" spans="41:43" x14ac:dyDescent="0.3">
      <c r="AO82429" s="9"/>
      <c r="AP82429" s="9"/>
      <c r="AQ82429" s="9"/>
    </row>
    <row r="82430" spans="41:43" x14ac:dyDescent="0.3">
      <c r="AO82430" s="9"/>
      <c r="AP82430" s="9"/>
      <c r="AQ82430" s="9"/>
    </row>
    <row r="82431" spans="41:43" x14ac:dyDescent="0.3">
      <c r="AO82431" s="9"/>
      <c r="AP82431" s="9"/>
      <c r="AQ82431" s="9"/>
    </row>
    <row r="82432" spans="41:43" x14ac:dyDescent="0.3">
      <c r="AO82432" s="9"/>
      <c r="AP82432" s="9"/>
      <c r="AQ82432" s="9"/>
    </row>
    <row r="82433" spans="41:43" x14ac:dyDescent="0.3">
      <c r="AO82433" s="9"/>
      <c r="AP82433" s="9"/>
      <c r="AQ82433" s="9"/>
    </row>
    <row r="82434" spans="41:43" x14ac:dyDescent="0.3">
      <c r="AO82434" s="9"/>
      <c r="AP82434" s="9"/>
      <c r="AQ82434" s="9"/>
    </row>
    <row r="82435" spans="41:43" x14ac:dyDescent="0.3">
      <c r="AO82435" s="9"/>
      <c r="AP82435" s="9"/>
      <c r="AQ82435" s="9"/>
    </row>
    <row r="82436" spans="41:43" x14ac:dyDescent="0.3">
      <c r="AO82436" s="9"/>
      <c r="AP82436" s="9"/>
      <c r="AQ82436" s="9"/>
    </row>
    <row r="82437" spans="41:43" x14ac:dyDescent="0.3">
      <c r="AO82437" s="9"/>
      <c r="AP82437" s="9"/>
      <c r="AQ82437" s="9"/>
    </row>
    <row r="82438" spans="41:43" x14ac:dyDescent="0.3">
      <c r="AO82438" s="9"/>
      <c r="AP82438" s="9"/>
      <c r="AQ82438" s="9"/>
    </row>
    <row r="82439" spans="41:43" x14ac:dyDescent="0.3">
      <c r="AO82439" s="9"/>
      <c r="AP82439" s="9"/>
      <c r="AQ82439" s="9"/>
    </row>
    <row r="82440" spans="41:43" x14ac:dyDescent="0.3">
      <c r="AO82440" s="9"/>
      <c r="AP82440" s="9"/>
      <c r="AQ82440" s="9"/>
    </row>
    <row r="82441" spans="41:43" x14ac:dyDescent="0.3">
      <c r="AO82441" s="9"/>
      <c r="AP82441" s="9"/>
      <c r="AQ82441" s="9"/>
    </row>
    <row r="82442" spans="41:43" x14ac:dyDescent="0.3">
      <c r="AO82442" s="9"/>
      <c r="AP82442" s="9"/>
      <c r="AQ82442" s="9"/>
    </row>
    <row r="82443" spans="41:43" x14ac:dyDescent="0.3">
      <c r="AO82443" s="9"/>
      <c r="AP82443" s="9"/>
      <c r="AQ82443" s="9"/>
    </row>
    <row r="82444" spans="41:43" x14ac:dyDescent="0.3">
      <c r="AO82444" s="9"/>
      <c r="AP82444" s="9"/>
      <c r="AQ82444" s="9"/>
    </row>
    <row r="82445" spans="41:43" x14ac:dyDescent="0.3">
      <c r="AO82445" s="9"/>
      <c r="AP82445" s="9"/>
      <c r="AQ82445" s="9"/>
    </row>
    <row r="82446" spans="41:43" x14ac:dyDescent="0.3">
      <c r="AO82446" s="9"/>
      <c r="AP82446" s="9"/>
      <c r="AQ82446" s="9"/>
    </row>
    <row r="82447" spans="41:43" x14ac:dyDescent="0.3">
      <c r="AO82447" s="9"/>
      <c r="AP82447" s="9"/>
      <c r="AQ82447" s="9"/>
    </row>
    <row r="82448" spans="41:43" x14ac:dyDescent="0.3">
      <c r="AO82448" s="9"/>
      <c r="AP82448" s="9"/>
      <c r="AQ82448" s="9"/>
    </row>
    <row r="82449" spans="41:43" x14ac:dyDescent="0.3">
      <c r="AO82449" s="9"/>
      <c r="AP82449" s="9"/>
      <c r="AQ82449" s="9"/>
    </row>
    <row r="82450" spans="41:43" x14ac:dyDescent="0.3">
      <c r="AO82450" s="9"/>
      <c r="AP82450" s="9"/>
      <c r="AQ82450" s="9"/>
    </row>
    <row r="82451" spans="41:43" x14ac:dyDescent="0.3">
      <c r="AO82451" s="9"/>
      <c r="AP82451" s="9"/>
      <c r="AQ82451" s="9"/>
    </row>
    <row r="82452" spans="41:43" x14ac:dyDescent="0.3">
      <c r="AO82452" s="9"/>
      <c r="AP82452" s="9"/>
      <c r="AQ82452" s="9"/>
    </row>
    <row r="82453" spans="41:43" x14ac:dyDescent="0.3">
      <c r="AO82453" s="9"/>
      <c r="AP82453" s="9"/>
      <c r="AQ82453" s="9"/>
    </row>
    <row r="82454" spans="41:43" x14ac:dyDescent="0.3">
      <c r="AO82454" s="9"/>
      <c r="AP82454" s="9"/>
      <c r="AQ82454" s="9"/>
    </row>
    <row r="82455" spans="41:43" x14ac:dyDescent="0.3">
      <c r="AO82455" s="9"/>
      <c r="AP82455" s="9"/>
      <c r="AQ82455" s="9"/>
    </row>
    <row r="82456" spans="41:43" x14ac:dyDescent="0.3">
      <c r="AO82456" s="9"/>
      <c r="AP82456" s="9"/>
      <c r="AQ82456" s="9"/>
    </row>
    <row r="82457" spans="41:43" x14ac:dyDescent="0.3">
      <c r="AO82457" s="9"/>
      <c r="AP82457" s="9"/>
      <c r="AQ82457" s="9"/>
    </row>
    <row r="82458" spans="41:43" x14ac:dyDescent="0.3">
      <c r="AO82458" s="9"/>
      <c r="AP82458" s="9"/>
      <c r="AQ82458" s="9"/>
    </row>
    <row r="82459" spans="41:43" x14ac:dyDescent="0.3">
      <c r="AO82459" s="9"/>
      <c r="AP82459" s="9"/>
      <c r="AQ82459" s="9"/>
    </row>
    <row r="82460" spans="41:43" x14ac:dyDescent="0.3">
      <c r="AO82460" s="9"/>
      <c r="AP82460" s="9"/>
      <c r="AQ82460" s="9"/>
    </row>
    <row r="82461" spans="41:43" x14ac:dyDescent="0.3">
      <c r="AO82461" s="9"/>
      <c r="AP82461" s="9"/>
      <c r="AQ82461" s="9"/>
    </row>
    <row r="82462" spans="41:43" x14ac:dyDescent="0.3">
      <c r="AO82462" s="9"/>
      <c r="AP82462" s="9"/>
      <c r="AQ82462" s="9"/>
    </row>
    <row r="82463" spans="41:43" x14ac:dyDescent="0.3">
      <c r="AO82463" s="9"/>
      <c r="AP82463" s="9"/>
      <c r="AQ82463" s="9"/>
    </row>
    <row r="82464" spans="41:43" x14ac:dyDescent="0.3">
      <c r="AO82464" s="9"/>
      <c r="AP82464" s="9"/>
      <c r="AQ82464" s="9"/>
    </row>
    <row r="82465" spans="41:43" x14ac:dyDescent="0.3">
      <c r="AO82465" s="9"/>
      <c r="AP82465" s="9"/>
      <c r="AQ82465" s="9"/>
    </row>
    <row r="82466" spans="41:43" x14ac:dyDescent="0.3">
      <c r="AO82466" s="9"/>
      <c r="AP82466" s="9"/>
      <c r="AQ82466" s="9"/>
    </row>
    <row r="82467" spans="41:43" x14ac:dyDescent="0.3">
      <c r="AO82467" s="9"/>
      <c r="AP82467" s="9"/>
      <c r="AQ82467" s="9"/>
    </row>
    <row r="82468" spans="41:43" x14ac:dyDescent="0.3">
      <c r="AO82468" s="9"/>
      <c r="AP82468" s="9"/>
      <c r="AQ82468" s="9"/>
    </row>
    <row r="82469" spans="41:43" x14ac:dyDescent="0.3">
      <c r="AO82469" s="9"/>
      <c r="AP82469" s="9"/>
      <c r="AQ82469" s="9"/>
    </row>
    <row r="82470" spans="41:43" x14ac:dyDescent="0.3">
      <c r="AO82470" s="9"/>
      <c r="AP82470" s="9"/>
      <c r="AQ82470" s="9"/>
    </row>
    <row r="82471" spans="41:43" x14ac:dyDescent="0.3">
      <c r="AO82471" s="9"/>
      <c r="AP82471" s="9"/>
      <c r="AQ82471" s="9"/>
    </row>
    <row r="82472" spans="41:43" x14ac:dyDescent="0.3">
      <c r="AO82472" s="9"/>
      <c r="AP82472" s="9"/>
      <c r="AQ82472" s="9"/>
    </row>
    <row r="82473" spans="41:43" x14ac:dyDescent="0.3">
      <c r="AO82473" s="9"/>
      <c r="AP82473" s="9"/>
      <c r="AQ82473" s="9"/>
    </row>
    <row r="82474" spans="41:43" x14ac:dyDescent="0.3">
      <c r="AO82474" s="9"/>
      <c r="AP82474" s="9"/>
      <c r="AQ82474" s="9"/>
    </row>
    <row r="82475" spans="41:43" x14ac:dyDescent="0.3">
      <c r="AO82475" s="9"/>
      <c r="AP82475" s="9"/>
      <c r="AQ82475" s="9"/>
    </row>
    <row r="82476" spans="41:43" x14ac:dyDescent="0.3">
      <c r="AO82476" s="9"/>
      <c r="AP82476" s="9"/>
      <c r="AQ82476" s="9"/>
    </row>
    <row r="82477" spans="41:43" x14ac:dyDescent="0.3">
      <c r="AO82477" s="9"/>
      <c r="AP82477" s="9"/>
      <c r="AQ82477" s="9"/>
    </row>
    <row r="82478" spans="41:43" x14ac:dyDescent="0.3">
      <c r="AO82478" s="9"/>
      <c r="AP82478" s="9"/>
      <c r="AQ82478" s="9"/>
    </row>
    <row r="82479" spans="41:43" x14ac:dyDescent="0.3">
      <c r="AO82479" s="9"/>
      <c r="AP82479" s="9"/>
      <c r="AQ82479" s="9"/>
    </row>
    <row r="82480" spans="41:43" x14ac:dyDescent="0.3">
      <c r="AO82480" s="9"/>
      <c r="AP82480" s="9"/>
      <c r="AQ82480" s="9"/>
    </row>
    <row r="82481" spans="41:43" x14ac:dyDescent="0.3">
      <c r="AO82481" s="9"/>
      <c r="AP82481" s="9"/>
      <c r="AQ82481" s="9"/>
    </row>
    <row r="82482" spans="41:43" x14ac:dyDescent="0.3">
      <c r="AO82482" s="9"/>
      <c r="AP82482" s="9"/>
      <c r="AQ82482" s="9"/>
    </row>
    <row r="82483" spans="41:43" x14ac:dyDescent="0.3">
      <c r="AO82483" s="9"/>
      <c r="AP82483" s="9"/>
      <c r="AQ82483" s="9"/>
    </row>
    <row r="82484" spans="41:43" x14ac:dyDescent="0.3">
      <c r="AO82484" s="9"/>
      <c r="AP82484" s="9"/>
      <c r="AQ82484" s="9"/>
    </row>
    <row r="82485" spans="41:43" x14ac:dyDescent="0.3">
      <c r="AO82485" s="9"/>
      <c r="AP82485" s="9"/>
      <c r="AQ82485" s="9"/>
    </row>
    <row r="82486" spans="41:43" x14ac:dyDescent="0.3">
      <c r="AO82486" s="9"/>
      <c r="AP82486" s="9"/>
      <c r="AQ82486" s="9"/>
    </row>
    <row r="82487" spans="41:43" x14ac:dyDescent="0.3">
      <c r="AO82487" s="9"/>
      <c r="AP82487" s="9"/>
      <c r="AQ82487" s="9"/>
    </row>
    <row r="82488" spans="41:43" x14ac:dyDescent="0.3">
      <c r="AO82488" s="9"/>
      <c r="AP82488" s="9"/>
      <c r="AQ82488" s="9"/>
    </row>
    <row r="82489" spans="41:43" x14ac:dyDescent="0.3">
      <c r="AO82489" s="9"/>
      <c r="AP82489" s="9"/>
      <c r="AQ82489" s="9"/>
    </row>
    <row r="82490" spans="41:43" x14ac:dyDescent="0.3">
      <c r="AO82490" s="9"/>
      <c r="AP82490" s="9"/>
      <c r="AQ82490" s="9"/>
    </row>
    <row r="82491" spans="41:43" x14ac:dyDescent="0.3">
      <c r="AO82491" s="9"/>
      <c r="AP82491" s="9"/>
      <c r="AQ82491" s="9"/>
    </row>
    <row r="82492" spans="41:43" x14ac:dyDescent="0.3">
      <c r="AO82492" s="9"/>
      <c r="AP82492" s="9"/>
      <c r="AQ82492" s="9"/>
    </row>
    <row r="82493" spans="41:43" x14ac:dyDescent="0.3">
      <c r="AO82493" s="9"/>
      <c r="AP82493" s="9"/>
      <c r="AQ82493" s="9"/>
    </row>
    <row r="82494" spans="41:43" x14ac:dyDescent="0.3">
      <c r="AO82494" s="9"/>
      <c r="AP82494" s="9"/>
      <c r="AQ82494" s="9"/>
    </row>
    <row r="82495" spans="41:43" x14ac:dyDescent="0.3">
      <c r="AO82495" s="9"/>
      <c r="AP82495" s="9"/>
      <c r="AQ82495" s="9"/>
    </row>
    <row r="82496" spans="41:43" x14ac:dyDescent="0.3">
      <c r="AO82496" s="9"/>
      <c r="AP82496" s="9"/>
      <c r="AQ82496" s="9"/>
    </row>
    <row r="82497" spans="41:43" x14ac:dyDescent="0.3">
      <c r="AO82497" s="9"/>
      <c r="AP82497" s="9"/>
      <c r="AQ82497" s="9"/>
    </row>
    <row r="82498" spans="41:43" x14ac:dyDescent="0.3">
      <c r="AO82498" s="9"/>
      <c r="AP82498" s="9"/>
      <c r="AQ82498" s="9"/>
    </row>
    <row r="82499" spans="41:43" x14ac:dyDescent="0.3">
      <c r="AO82499" s="9"/>
      <c r="AP82499" s="9"/>
      <c r="AQ82499" s="9"/>
    </row>
    <row r="82500" spans="41:43" x14ac:dyDescent="0.3">
      <c r="AO82500" s="9"/>
      <c r="AP82500" s="9"/>
      <c r="AQ82500" s="9"/>
    </row>
    <row r="82501" spans="41:43" x14ac:dyDescent="0.3">
      <c r="AO82501" s="9"/>
      <c r="AP82501" s="9"/>
      <c r="AQ82501" s="9"/>
    </row>
    <row r="82502" spans="41:43" x14ac:dyDescent="0.3">
      <c r="AO82502" s="9"/>
      <c r="AP82502" s="9"/>
      <c r="AQ82502" s="9"/>
    </row>
    <row r="82503" spans="41:43" x14ac:dyDescent="0.3">
      <c r="AO82503" s="9"/>
      <c r="AP82503" s="9"/>
      <c r="AQ82503" s="9"/>
    </row>
    <row r="82504" spans="41:43" x14ac:dyDescent="0.3">
      <c r="AO82504" s="9"/>
      <c r="AP82504" s="9"/>
      <c r="AQ82504" s="9"/>
    </row>
    <row r="82505" spans="41:43" x14ac:dyDescent="0.3">
      <c r="AO82505" s="9"/>
      <c r="AP82505" s="9"/>
      <c r="AQ82505" s="9"/>
    </row>
    <row r="82506" spans="41:43" x14ac:dyDescent="0.3">
      <c r="AO82506" s="9"/>
      <c r="AP82506" s="9"/>
      <c r="AQ82506" s="9"/>
    </row>
    <row r="82507" spans="41:43" x14ac:dyDescent="0.3">
      <c r="AO82507" s="9"/>
      <c r="AP82507" s="9"/>
      <c r="AQ82507" s="9"/>
    </row>
    <row r="82508" spans="41:43" x14ac:dyDescent="0.3">
      <c r="AO82508" s="9"/>
      <c r="AP82508" s="9"/>
      <c r="AQ82508" s="9"/>
    </row>
    <row r="82509" spans="41:43" x14ac:dyDescent="0.3">
      <c r="AO82509" s="9"/>
      <c r="AP82509" s="9"/>
      <c r="AQ82509" s="9"/>
    </row>
    <row r="82510" spans="41:43" x14ac:dyDescent="0.3">
      <c r="AO82510" s="9"/>
      <c r="AP82510" s="9"/>
      <c r="AQ82510" s="9"/>
    </row>
    <row r="82511" spans="41:43" x14ac:dyDescent="0.3">
      <c r="AO82511" s="9"/>
      <c r="AP82511" s="9"/>
      <c r="AQ82511" s="9"/>
    </row>
    <row r="82512" spans="41:43" x14ac:dyDescent="0.3">
      <c r="AO82512" s="9"/>
      <c r="AP82512" s="9"/>
      <c r="AQ82512" s="9"/>
    </row>
    <row r="82513" spans="41:43" x14ac:dyDescent="0.3">
      <c r="AO82513" s="9"/>
      <c r="AP82513" s="9"/>
      <c r="AQ82513" s="9"/>
    </row>
    <row r="82514" spans="41:43" x14ac:dyDescent="0.3">
      <c r="AO82514" s="9"/>
      <c r="AP82514" s="9"/>
      <c r="AQ82514" s="9"/>
    </row>
    <row r="82515" spans="41:43" x14ac:dyDescent="0.3">
      <c r="AO82515" s="9"/>
      <c r="AP82515" s="9"/>
      <c r="AQ82515" s="9"/>
    </row>
    <row r="82516" spans="41:43" x14ac:dyDescent="0.3">
      <c r="AO82516" s="9"/>
      <c r="AP82516" s="9"/>
      <c r="AQ82516" s="9"/>
    </row>
    <row r="82517" spans="41:43" x14ac:dyDescent="0.3">
      <c r="AO82517" s="9"/>
      <c r="AP82517" s="9"/>
      <c r="AQ82517" s="9"/>
    </row>
    <row r="82518" spans="41:43" x14ac:dyDescent="0.3">
      <c r="AO82518" s="9"/>
      <c r="AP82518" s="9"/>
      <c r="AQ82518" s="9"/>
    </row>
    <row r="82519" spans="41:43" x14ac:dyDescent="0.3">
      <c r="AO82519" s="9"/>
      <c r="AP82519" s="9"/>
      <c r="AQ82519" s="9"/>
    </row>
    <row r="82520" spans="41:43" x14ac:dyDescent="0.3">
      <c r="AO82520" s="9"/>
      <c r="AP82520" s="9"/>
      <c r="AQ82520" s="9"/>
    </row>
    <row r="82521" spans="41:43" x14ac:dyDescent="0.3">
      <c r="AO82521" s="9"/>
      <c r="AP82521" s="9"/>
      <c r="AQ82521" s="9"/>
    </row>
    <row r="82522" spans="41:43" x14ac:dyDescent="0.3">
      <c r="AO82522" s="9"/>
      <c r="AP82522" s="9"/>
      <c r="AQ82522" s="9"/>
    </row>
    <row r="82523" spans="41:43" x14ac:dyDescent="0.3">
      <c r="AO82523" s="9"/>
      <c r="AP82523" s="9"/>
      <c r="AQ82523" s="9"/>
    </row>
    <row r="82524" spans="41:43" x14ac:dyDescent="0.3">
      <c r="AO82524" s="9"/>
      <c r="AP82524" s="9"/>
      <c r="AQ82524" s="9"/>
    </row>
    <row r="82525" spans="41:43" x14ac:dyDescent="0.3">
      <c r="AO82525" s="9"/>
      <c r="AP82525" s="9"/>
      <c r="AQ82525" s="9"/>
    </row>
    <row r="82526" spans="41:43" x14ac:dyDescent="0.3">
      <c r="AO82526" s="9"/>
      <c r="AP82526" s="9"/>
      <c r="AQ82526" s="9"/>
    </row>
    <row r="82527" spans="41:43" x14ac:dyDescent="0.3">
      <c r="AO82527" s="9"/>
      <c r="AP82527" s="9"/>
      <c r="AQ82527" s="9"/>
    </row>
    <row r="82528" spans="41:43" x14ac:dyDescent="0.3">
      <c r="AO82528" s="9"/>
      <c r="AP82528" s="9"/>
      <c r="AQ82528" s="9"/>
    </row>
    <row r="82529" spans="41:43" x14ac:dyDescent="0.3">
      <c r="AO82529" s="9"/>
      <c r="AP82529" s="9"/>
      <c r="AQ82529" s="9"/>
    </row>
    <row r="82530" spans="41:43" x14ac:dyDescent="0.3">
      <c r="AO82530" s="9"/>
      <c r="AP82530" s="9"/>
      <c r="AQ82530" s="9"/>
    </row>
    <row r="82531" spans="41:43" x14ac:dyDescent="0.3">
      <c r="AO82531" s="9"/>
      <c r="AP82531" s="9"/>
      <c r="AQ82531" s="9"/>
    </row>
    <row r="82532" spans="41:43" x14ac:dyDescent="0.3">
      <c r="AO82532" s="9"/>
      <c r="AP82532" s="9"/>
      <c r="AQ82532" s="9"/>
    </row>
    <row r="82533" spans="41:43" x14ac:dyDescent="0.3">
      <c r="AO82533" s="9"/>
      <c r="AP82533" s="9"/>
      <c r="AQ82533" s="9"/>
    </row>
    <row r="82534" spans="41:43" x14ac:dyDescent="0.3">
      <c r="AO82534" s="9"/>
      <c r="AP82534" s="9"/>
      <c r="AQ82534" s="9"/>
    </row>
    <row r="82535" spans="41:43" x14ac:dyDescent="0.3">
      <c r="AO82535" s="9"/>
      <c r="AP82535" s="9"/>
      <c r="AQ82535" s="9"/>
    </row>
    <row r="82536" spans="41:43" x14ac:dyDescent="0.3">
      <c r="AO82536" s="9"/>
      <c r="AP82536" s="9"/>
      <c r="AQ82536" s="9"/>
    </row>
    <row r="82537" spans="41:43" x14ac:dyDescent="0.3">
      <c r="AO82537" s="9"/>
      <c r="AP82537" s="9"/>
      <c r="AQ82537" s="9"/>
    </row>
    <row r="82538" spans="41:43" x14ac:dyDescent="0.3">
      <c r="AO82538" s="9"/>
      <c r="AP82538" s="9"/>
      <c r="AQ82538" s="9"/>
    </row>
    <row r="82539" spans="41:43" x14ac:dyDescent="0.3">
      <c r="AO82539" s="9"/>
      <c r="AP82539" s="9"/>
      <c r="AQ82539" s="9"/>
    </row>
    <row r="82540" spans="41:43" x14ac:dyDescent="0.3">
      <c r="AO82540" s="9"/>
      <c r="AP82540" s="9"/>
      <c r="AQ82540" s="9"/>
    </row>
    <row r="82541" spans="41:43" x14ac:dyDescent="0.3">
      <c r="AO82541" s="9"/>
      <c r="AP82541" s="9"/>
      <c r="AQ82541" s="9"/>
    </row>
    <row r="82542" spans="41:43" x14ac:dyDescent="0.3">
      <c r="AO82542" s="9"/>
      <c r="AP82542" s="9"/>
      <c r="AQ82542" s="9"/>
    </row>
    <row r="82543" spans="41:43" x14ac:dyDescent="0.3">
      <c r="AO82543" s="9"/>
      <c r="AP82543" s="9"/>
      <c r="AQ82543" s="9"/>
    </row>
    <row r="82544" spans="41:43" x14ac:dyDescent="0.3">
      <c r="AO82544" s="9"/>
      <c r="AP82544" s="9"/>
      <c r="AQ82544" s="9"/>
    </row>
    <row r="82545" spans="41:43" x14ac:dyDescent="0.3">
      <c r="AO82545" s="9"/>
      <c r="AP82545" s="9"/>
      <c r="AQ82545" s="9"/>
    </row>
    <row r="82546" spans="41:43" x14ac:dyDescent="0.3">
      <c r="AO82546" s="9"/>
      <c r="AP82546" s="9"/>
      <c r="AQ82546" s="9"/>
    </row>
    <row r="82547" spans="41:43" x14ac:dyDescent="0.3">
      <c r="AO82547" s="9"/>
      <c r="AP82547" s="9"/>
      <c r="AQ82547" s="9"/>
    </row>
    <row r="82548" spans="41:43" x14ac:dyDescent="0.3">
      <c r="AO82548" s="9"/>
      <c r="AP82548" s="9"/>
      <c r="AQ82548" s="9"/>
    </row>
    <row r="82549" spans="41:43" x14ac:dyDescent="0.3">
      <c r="AO82549" s="9"/>
      <c r="AP82549" s="9"/>
      <c r="AQ82549" s="9"/>
    </row>
    <row r="82550" spans="41:43" x14ac:dyDescent="0.3">
      <c r="AO82550" s="9"/>
      <c r="AP82550" s="9"/>
      <c r="AQ82550" s="9"/>
    </row>
    <row r="82551" spans="41:43" x14ac:dyDescent="0.3">
      <c r="AO82551" s="9"/>
      <c r="AP82551" s="9"/>
      <c r="AQ82551" s="9"/>
    </row>
    <row r="82552" spans="41:43" x14ac:dyDescent="0.3">
      <c r="AO82552" s="9"/>
      <c r="AP82552" s="9"/>
      <c r="AQ82552" s="9"/>
    </row>
    <row r="82553" spans="41:43" x14ac:dyDescent="0.3">
      <c r="AO82553" s="9"/>
      <c r="AP82553" s="9"/>
      <c r="AQ82553" s="9"/>
    </row>
    <row r="82554" spans="41:43" x14ac:dyDescent="0.3">
      <c r="AO82554" s="9"/>
      <c r="AP82554" s="9"/>
      <c r="AQ82554" s="9"/>
    </row>
    <row r="82555" spans="41:43" x14ac:dyDescent="0.3">
      <c r="AO82555" s="9"/>
      <c r="AP82555" s="9"/>
      <c r="AQ82555" s="9"/>
    </row>
    <row r="82556" spans="41:43" x14ac:dyDescent="0.3">
      <c r="AO82556" s="9"/>
      <c r="AP82556" s="9"/>
      <c r="AQ82556" s="9"/>
    </row>
    <row r="82557" spans="41:43" x14ac:dyDescent="0.3">
      <c r="AO82557" s="9"/>
      <c r="AP82557" s="9"/>
      <c r="AQ82557" s="9"/>
    </row>
    <row r="82558" spans="41:43" x14ac:dyDescent="0.3">
      <c r="AO82558" s="9"/>
      <c r="AP82558" s="9"/>
      <c r="AQ82558" s="9"/>
    </row>
    <row r="82559" spans="41:43" x14ac:dyDescent="0.3">
      <c r="AO82559" s="9"/>
      <c r="AP82559" s="9"/>
      <c r="AQ82559" s="9"/>
    </row>
    <row r="82560" spans="41:43" x14ac:dyDescent="0.3">
      <c r="AO82560" s="9"/>
      <c r="AP82560" s="9"/>
      <c r="AQ82560" s="9"/>
    </row>
    <row r="82561" spans="41:43" x14ac:dyDescent="0.3">
      <c r="AO82561" s="9"/>
      <c r="AP82561" s="9"/>
      <c r="AQ82561" s="9"/>
    </row>
    <row r="82562" spans="41:43" x14ac:dyDescent="0.3">
      <c r="AO82562" s="9"/>
      <c r="AP82562" s="9"/>
      <c r="AQ82562" s="9"/>
    </row>
    <row r="82563" spans="41:43" x14ac:dyDescent="0.3">
      <c r="AO82563" s="9"/>
      <c r="AP82563" s="9"/>
      <c r="AQ82563" s="9"/>
    </row>
    <row r="82564" spans="41:43" x14ac:dyDescent="0.3">
      <c r="AO82564" s="9"/>
      <c r="AP82564" s="9"/>
      <c r="AQ82564" s="9"/>
    </row>
    <row r="82565" spans="41:43" x14ac:dyDescent="0.3">
      <c r="AO82565" s="9"/>
      <c r="AP82565" s="9"/>
      <c r="AQ82565" s="9"/>
    </row>
    <row r="82566" spans="41:43" x14ac:dyDescent="0.3">
      <c r="AO82566" s="9"/>
      <c r="AP82566" s="9"/>
      <c r="AQ82566" s="9"/>
    </row>
    <row r="82567" spans="41:43" x14ac:dyDescent="0.3">
      <c r="AO82567" s="9"/>
      <c r="AP82567" s="9"/>
      <c r="AQ82567" s="9"/>
    </row>
    <row r="82568" spans="41:43" x14ac:dyDescent="0.3">
      <c r="AO82568" s="9"/>
      <c r="AP82568" s="9"/>
      <c r="AQ82568" s="9"/>
    </row>
    <row r="82569" spans="41:43" x14ac:dyDescent="0.3">
      <c r="AO82569" s="9"/>
      <c r="AP82569" s="9"/>
      <c r="AQ82569" s="9"/>
    </row>
    <row r="82570" spans="41:43" x14ac:dyDescent="0.3">
      <c r="AO82570" s="9"/>
      <c r="AP82570" s="9"/>
      <c r="AQ82570" s="9"/>
    </row>
    <row r="82571" spans="41:43" x14ac:dyDescent="0.3">
      <c r="AO82571" s="9"/>
      <c r="AP82571" s="9"/>
      <c r="AQ82571" s="9"/>
    </row>
    <row r="82572" spans="41:43" x14ac:dyDescent="0.3">
      <c r="AO82572" s="9"/>
      <c r="AP82572" s="9"/>
      <c r="AQ82572" s="9"/>
    </row>
    <row r="82573" spans="41:43" x14ac:dyDescent="0.3">
      <c r="AO82573" s="9"/>
      <c r="AP82573" s="9"/>
      <c r="AQ82573" s="9"/>
    </row>
    <row r="82574" spans="41:43" x14ac:dyDescent="0.3">
      <c r="AO82574" s="9"/>
      <c r="AP82574" s="9"/>
      <c r="AQ82574" s="9"/>
    </row>
    <row r="82575" spans="41:43" x14ac:dyDescent="0.3">
      <c r="AO82575" s="9"/>
      <c r="AP82575" s="9"/>
      <c r="AQ82575" s="9"/>
    </row>
    <row r="82576" spans="41:43" x14ac:dyDescent="0.3">
      <c r="AO82576" s="9"/>
      <c r="AP82576" s="9"/>
      <c r="AQ82576" s="9"/>
    </row>
    <row r="82577" spans="41:43" x14ac:dyDescent="0.3">
      <c r="AO82577" s="9"/>
      <c r="AP82577" s="9"/>
      <c r="AQ82577" s="9"/>
    </row>
    <row r="82578" spans="41:43" x14ac:dyDescent="0.3">
      <c r="AO82578" s="9"/>
      <c r="AP82578" s="9"/>
      <c r="AQ82578" s="9"/>
    </row>
    <row r="82579" spans="41:43" x14ac:dyDescent="0.3">
      <c r="AO82579" s="9"/>
      <c r="AP82579" s="9"/>
      <c r="AQ82579" s="9"/>
    </row>
    <row r="82580" spans="41:43" x14ac:dyDescent="0.3">
      <c r="AO82580" s="9"/>
      <c r="AP82580" s="9"/>
      <c r="AQ82580" s="9"/>
    </row>
    <row r="82581" spans="41:43" x14ac:dyDescent="0.3">
      <c r="AO82581" s="9"/>
      <c r="AP82581" s="9"/>
      <c r="AQ82581" s="9"/>
    </row>
    <row r="82582" spans="41:43" x14ac:dyDescent="0.3">
      <c r="AO82582" s="9"/>
      <c r="AP82582" s="9"/>
      <c r="AQ82582" s="9"/>
    </row>
    <row r="82583" spans="41:43" x14ac:dyDescent="0.3">
      <c r="AO82583" s="9"/>
      <c r="AP82583" s="9"/>
      <c r="AQ82583" s="9"/>
    </row>
    <row r="82584" spans="41:43" x14ac:dyDescent="0.3">
      <c r="AO82584" s="9"/>
      <c r="AP82584" s="9"/>
      <c r="AQ82584" s="9"/>
    </row>
    <row r="82585" spans="41:43" x14ac:dyDescent="0.3">
      <c r="AO82585" s="9"/>
      <c r="AP82585" s="9"/>
      <c r="AQ82585" s="9"/>
    </row>
    <row r="82586" spans="41:43" x14ac:dyDescent="0.3">
      <c r="AO82586" s="9"/>
      <c r="AP82586" s="9"/>
      <c r="AQ82586" s="9"/>
    </row>
    <row r="82587" spans="41:43" x14ac:dyDescent="0.3">
      <c r="AO82587" s="9"/>
      <c r="AP82587" s="9"/>
      <c r="AQ82587" s="9"/>
    </row>
    <row r="82588" spans="41:43" x14ac:dyDescent="0.3">
      <c r="AO82588" s="9"/>
      <c r="AP82588" s="9"/>
      <c r="AQ82588" s="9"/>
    </row>
    <row r="82589" spans="41:43" x14ac:dyDescent="0.3">
      <c r="AO82589" s="9"/>
      <c r="AP82589" s="9"/>
      <c r="AQ82589" s="9"/>
    </row>
    <row r="82590" spans="41:43" x14ac:dyDescent="0.3">
      <c r="AO82590" s="9"/>
      <c r="AP82590" s="9"/>
      <c r="AQ82590" s="9"/>
    </row>
    <row r="82591" spans="41:43" x14ac:dyDescent="0.3">
      <c r="AO82591" s="9"/>
      <c r="AP82591" s="9"/>
      <c r="AQ82591" s="9"/>
    </row>
    <row r="82592" spans="41:43" x14ac:dyDescent="0.3">
      <c r="AO82592" s="9"/>
      <c r="AP82592" s="9"/>
      <c r="AQ82592" s="9"/>
    </row>
    <row r="82593" spans="41:43" x14ac:dyDescent="0.3">
      <c r="AO82593" s="9"/>
      <c r="AP82593" s="9"/>
      <c r="AQ82593" s="9"/>
    </row>
    <row r="82594" spans="41:43" x14ac:dyDescent="0.3">
      <c r="AO82594" s="9"/>
      <c r="AP82594" s="9"/>
      <c r="AQ82594" s="9"/>
    </row>
    <row r="82595" spans="41:43" x14ac:dyDescent="0.3">
      <c r="AO82595" s="9"/>
      <c r="AP82595" s="9"/>
      <c r="AQ82595" s="9"/>
    </row>
    <row r="82596" spans="41:43" x14ac:dyDescent="0.3">
      <c r="AO82596" s="9"/>
      <c r="AP82596" s="9"/>
      <c r="AQ82596" s="9"/>
    </row>
    <row r="82597" spans="41:43" x14ac:dyDescent="0.3">
      <c r="AO82597" s="9"/>
      <c r="AP82597" s="9"/>
      <c r="AQ82597" s="9"/>
    </row>
    <row r="82598" spans="41:43" x14ac:dyDescent="0.3">
      <c r="AO82598" s="9"/>
      <c r="AP82598" s="9"/>
      <c r="AQ82598" s="9"/>
    </row>
    <row r="82599" spans="41:43" x14ac:dyDescent="0.3">
      <c r="AO82599" s="9"/>
      <c r="AP82599" s="9"/>
      <c r="AQ82599" s="9"/>
    </row>
    <row r="82600" spans="41:43" x14ac:dyDescent="0.3">
      <c r="AO82600" s="9"/>
      <c r="AP82600" s="9"/>
      <c r="AQ82600" s="9"/>
    </row>
    <row r="82601" spans="41:43" x14ac:dyDescent="0.3">
      <c r="AO82601" s="9"/>
      <c r="AP82601" s="9"/>
      <c r="AQ82601" s="9"/>
    </row>
    <row r="82602" spans="41:43" x14ac:dyDescent="0.3">
      <c r="AO82602" s="9"/>
      <c r="AP82602" s="9"/>
      <c r="AQ82602" s="9"/>
    </row>
    <row r="82603" spans="41:43" x14ac:dyDescent="0.3">
      <c r="AO82603" s="9"/>
      <c r="AP82603" s="9"/>
      <c r="AQ82603" s="9"/>
    </row>
    <row r="82604" spans="41:43" x14ac:dyDescent="0.3">
      <c r="AO82604" s="9"/>
      <c r="AP82604" s="9"/>
      <c r="AQ82604" s="9"/>
    </row>
    <row r="82605" spans="41:43" x14ac:dyDescent="0.3">
      <c r="AO82605" s="9"/>
      <c r="AP82605" s="9"/>
      <c r="AQ82605" s="9"/>
    </row>
    <row r="82606" spans="41:43" x14ac:dyDescent="0.3">
      <c r="AO82606" s="9"/>
      <c r="AP82606" s="9"/>
      <c r="AQ82606" s="9"/>
    </row>
    <row r="82607" spans="41:43" x14ac:dyDescent="0.3">
      <c r="AO82607" s="9"/>
      <c r="AP82607" s="9"/>
      <c r="AQ82607" s="9"/>
    </row>
    <row r="82608" spans="41:43" x14ac:dyDescent="0.3">
      <c r="AO82608" s="9"/>
      <c r="AP82608" s="9"/>
      <c r="AQ82608" s="9"/>
    </row>
    <row r="82609" spans="41:43" x14ac:dyDescent="0.3">
      <c r="AO82609" s="9"/>
      <c r="AP82609" s="9"/>
      <c r="AQ82609" s="9"/>
    </row>
    <row r="82610" spans="41:43" x14ac:dyDescent="0.3">
      <c r="AO82610" s="9"/>
      <c r="AP82610" s="9"/>
      <c r="AQ82610" s="9"/>
    </row>
    <row r="82611" spans="41:43" x14ac:dyDescent="0.3">
      <c r="AO82611" s="9"/>
      <c r="AP82611" s="9"/>
      <c r="AQ82611" s="9"/>
    </row>
    <row r="82612" spans="41:43" x14ac:dyDescent="0.3">
      <c r="AO82612" s="9"/>
      <c r="AP82612" s="9"/>
      <c r="AQ82612" s="9"/>
    </row>
    <row r="82613" spans="41:43" x14ac:dyDescent="0.3">
      <c r="AO82613" s="9"/>
      <c r="AP82613" s="9"/>
      <c r="AQ82613" s="9"/>
    </row>
    <row r="82614" spans="41:43" x14ac:dyDescent="0.3">
      <c r="AO82614" s="9"/>
      <c r="AP82614" s="9"/>
      <c r="AQ82614" s="9"/>
    </row>
    <row r="82615" spans="41:43" x14ac:dyDescent="0.3">
      <c r="AO82615" s="9"/>
      <c r="AP82615" s="9"/>
      <c r="AQ82615" s="9"/>
    </row>
    <row r="82616" spans="41:43" x14ac:dyDescent="0.3">
      <c r="AO82616" s="9"/>
      <c r="AP82616" s="9"/>
      <c r="AQ82616" s="9"/>
    </row>
    <row r="82617" spans="41:43" x14ac:dyDescent="0.3">
      <c r="AO82617" s="9"/>
      <c r="AP82617" s="9"/>
      <c r="AQ82617" s="9"/>
    </row>
    <row r="82618" spans="41:43" x14ac:dyDescent="0.3">
      <c r="AO82618" s="9"/>
      <c r="AP82618" s="9"/>
      <c r="AQ82618" s="9"/>
    </row>
    <row r="82619" spans="41:43" x14ac:dyDescent="0.3">
      <c r="AO82619" s="9"/>
      <c r="AP82619" s="9"/>
      <c r="AQ82619" s="9"/>
    </row>
    <row r="82620" spans="41:43" x14ac:dyDescent="0.3">
      <c r="AO82620" s="9"/>
      <c r="AP82620" s="9"/>
      <c r="AQ82620" s="9"/>
    </row>
    <row r="82621" spans="41:43" x14ac:dyDescent="0.3">
      <c r="AO82621" s="9"/>
      <c r="AP82621" s="9"/>
      <c r="AQ82621" s="9"/>
    </row>
    <row r="82622" spans="41:43" x14ac:dyDescent="0.3">
      <c r="AO82622" s="9"/>
      <c r="AP82622" s="9"/>
      <c r="AQ82622" s="9"/>
    </row>
    <row r="82623" spans="41:43" x14ac:dyDescent="0.3">
      <c r="AO82623" s="9"/>
      <c r="AP82623" s="9"/>
      <c r="AQ82623" s="9"/>
    </row>
    <row r="82624" spans="41:43" x14ac:dyDescent="0.3">
      <c r="AO82624" s="9"/>
      <c r="AP82624" s="9"/>
      <c r="AQ82624" s="9"/>
    </row>
    <row r="82625" spans="41:43" x14ac:dyDescent="0.3">
      <c r="AO82625" s="9"/>
      <c r="AP82625" s="9"/>
      <c r="AQ82625" s="9"/>
    </row>
    <row r="82626" spans="41:43" x14ac:dyDescent="0.3">
      <c r="AO82626" s="9"/>
      <c r="AP82626" s="9"/>
      <c r="AQ82626" s="9"/>
    </row>
    <row r="82627" spans="41:43" x14ac:dyDescent="0.3">
      <c r="AO82627" s="9"/>
      <c r="AP82627" s="9"/>
      <c r="AQ82627" s="9"/>
    </row>
    <row r="82628" spans="41:43" x14ac:dyDescent="0.3">
      <c r="AO82628" s="9"/>
      <c r="AP82628" s="9"/>
      <c r="AQ82628" s="9"/>
    </row>
    <row r="82629" spans="41:43" x14ac:dyDescent="0.3">
      <c r="AO82629" s="9"/>
      <c r="AP82629" s="9"/>
      <c r="AQ82629" s="9"/>
    </row>
    <row r="82630" spans="41:43" x14ac:dyDescent="0.3">
      <c r="AO82630" s="9"/>
      <c r="AP82630" s="9"/>
      <c r="AQ82630" s="9"/>
    </row>
    <row r="82631" spans="41:43" x14ac:dyDescent="0.3">
      <c r="AO82631" s="9"/>
      <c r="AP82631" s="9"/>
      <c r="AQ82631" s="9"/>
    </row>
    <row r="82632" spans="41:43" x14ac:dyDescent="0.3">
      <c r="AO82632" s="9"/>
      <c r="AP82632" s="9"/>
      <c r="AQ82632" s="9"/>
    </row>
    <row r="82633" spans="41:43" x14ac:dyDescent="0.3">
      <c r="AO82633" s="9"/>
      <c r="AP82633" s="9"/>
      <c r="AQ82633" s="9"/>
    </row>
    <row r="82634" spans="41:43" x14ac:dyDescent="0.3">
      <c r="AO82634" s="9"/>
      <c r="AP82634" s="9"/>
      <c r="AQ82634" s="9"/>
    </row>
    <row r="82635" spans="41:43" x14ac:dyDescent="0.3">
      <c r="AO82635" s="9"/>
      <c r="AP82635" s="9"/>
      <c r="AQ82635" s="9"/>
    </row>
    <row r="82636" spans="41:43" x14ac:dyDescent="0.3">
      <c r="AO82636" s="9"/>
      <c r="AP82636" s="9"/>
      <c r="AQ82636" s="9"/>
    </row>
    <row r="82637" spans="41:43" x14ac:dyDescent="0.3">
      <c r="AO82637" s="9"/>
      <c r="AP82637" s="9"/>
      <c r="AQ82637" s="9"/>
    </row>
    <row r="82638" spans="41:43" x14ac:dyDescent="0.3">
      <c r="AO82638" s="9"/>
      <c r="AP82638" s="9"/>
      <c r="AQ82638" s="9"/>
    </row>
    <row r="82639" spans="41:43" x14ac:dyDescent="0.3">
      <c r="AO82639" s="9"/>
      <c r="AP82639" s="9"/>
      <c r="AQ82639" s="9"/>
    </row>
    <row r="82640" spans="41:43" x14ac:dyDescent="0.3">
      <c r="AO82640" s="9"/>
      <c r="AP82640" s="9"/>
      <c r="AQ82640" s="9"/>
    </row>
    <row r="82641" spans="41:43" x14ac:dyDescent="0.3">
      <c r="AO82641" s="9"/>
      <c r="AP82641" s="9"/>
      <c r="AQ82641" s="9"/>
    </row>
    <row r="82642" spans="41:43" x14ac:dyDescent="0.3">
      <c r="AO82642" s="9"/>
      <c r="AP82642" s="9"/>
      <c r="AQ82642" s="9"/>
    </row>
    <row r="82643" spans="41:43" x14ac:dyDescent="0.3">
      <c r="AO82643" s="9"/>
      <c r="AP82643" s="9"/>
      <c r="AQ82643" s="9"/>
    </row>
    <row r="82644" spans="41:43" x14ac:dyDescent="0.3">
      <c r="AO82644" s="9"/>
      <c r="AP82644" s="9"/>
      <c r="AQ82644" s="9"/>
    </row>
    <row r="82645" spans="41:43" x14ac:dyDescent="0.3">
      <c r="AO82645" s="9"/>
      <c r="AP82645" s="9"/>
      <c r="AQ82645" s="9"/>
    </row>
    <row r="82646" spans="41:43" x14ac:dyDescent="0.3">
      <c r="AO82646" s="9"/>
      <c r="AP82646" s="9"/>
      <c r="AQ82646" s="9"/>
    </row>
    <row r="82647" spans="41:43" x14ac:dyDescent="0.3">
      <c r="AO82647" s="9"/>
      <c r="AP82647" s="9"/>
      <c r="AQ82647" s="9"/>
    </row>
    <row r="82648" spans="41:43" x14ac:dyDescent="0.3">
      <c r="AO82648" s="9"/>
      <c r="AP82648" s="9"/>
      <c r="AQ82648" s="9"/>
    </row>
    <row r="82649" spans="41:43" x14ac:dyDescent="0.3">
      <c r="AO82649" s="9"/>
      <c r="AP82649" s="9"/>
      <c r="AQ82649" s="9"/>
    </row>
    <row r="82650" spans="41:43" x14ac:dyDescent="0.3">
      <c r="AO82650" s="9"/>
      <c r="AP82650" s="9"/>
      <c r="AQ82650" s="9"/>
    </row>
    <row r="82651" spans="41:43" x14ac:dyDescent="0.3">
      <c r="AO82651" s="9"/>
      <c r="AP82651" s="9"/>
      <c r="AQ82651" s="9"/>
    </row>
    <row r="82652" spans="41:43" x14ac:dyDescent="0.3">
      <c r="AO82652" s="9"/>
      <c r="AP82652" s="9"/>
      <c r="AQ82652" s="9"/>
    </row>
    <row r="82653" spans="41:43" x14ac:dyDescent="0.3">
      <c r="AO82653" s="9"/>
      <c r="AP82653" s="9"/>
      <c r="AQ82653" s="9"/>
    </row>
    <row r="82654" spans="41:43" x14ac:dyDescent="0.3">
      <c r="AO82654" s="9"/>
      <c r="AP82654" s="9"/>
      <c r="AQ82654" s="9"/>
    </row>
    <row r="82655" spans="41:43" x14ac:dyDescent="0.3">
      <c r="AO82655" s="9"/>
      <c r="AP82655" s="9"/>
      <c r="AQ82655" s="9"/>
    </row>
    <row r="82656" spans="41:43" x14ac:dyDescent="0.3">
      <c r="AO82656" s="9"/>
      <c r="AP82656" s="9"/>
      <c r="AQ82656" s="9"/>
    </row>
    <row r="82657" spans="41:43" x14ac:dyDescent="0.3">
      <c r="AO82657" s="9"/>
      <c r="AP82657" s="9"/>
      <c r="AQ82657" s="9"/>
    </row>
    <row r="82658" spans="41:43" x14ac:dyDescent="0.3">
      <c r="AO82658" s="9"/>
      <c r="AP82658" s="9"/>
      <c r="AQ82658" s="9"/>
    </row>
    <row r="82659" spans="41:43" x14ac:dyDescent="0.3">
      <c r="AO82659" s="9"/>
      <c r="AP82659" s="9"/>
      <c r="AQ82659" s="9"/>
    </row>
    <row r="82660" spans="41:43" x14ac:dyDescent="0.3">
      <c r="AO82660" s="9"/>
      <c r="AP82660" s="9"/>
      <c r="AQ82660" s="9"/>
    </row>
    <row r="82661" spans="41:43" x14ac:dyDescent="0.3">
      <c r="AO82661" s="9"/>
      <c r="AP82661" s="9"/>
      <c r="AQ82661" s="9"/>
    </row>
    <row r="82662" spans="41:43" x14ac:dyDescent="0.3">
      <c r="AO82662" s="9"/>
      <c r="AP82662" s="9"/>
      <c r="AQ82662" s="9"/>
    </row>
    <row r="82663" spans="41:43" x14ac:dyDescent="0.3">
      <c r="AO82663" s="9"/>
      <c r="AP82663" s="9"/>
      <c r="AQ82663" s="9"/>
    </row>
    <row r="82664" spans="41:43" x14ac:dyDescent="0.3">
      <c r="AO82664" s="9"/>
      <c r="AP82664" s="9"/>
      <c r="AQ82664" s="9"/>
    </row>
    <row r="82665" spans="41:43" x14ac:dyDescent="0.3">
      <c r="AO82665" s="9"/>
      <c r="AP82665" s="9"/>
      <c r="AQ82665" s="9"/>
    </row>
    <row r="82666" spans="41:43" x14ac:dyDescent="0.3">
      <c r="AO82666" s="9"/>
      <c r="AP82666" s="9"/>
      <c r="AQ82666" s="9"/>
    </row>
    <row r="82667" spans="41:43" x14ac:dyDescent="0.3">
      <c r="AO82667" s="9"/>
      <c r="AP82667" s="9"/>
      <c r="AQ82667" s="9"/>
    </row>
    <row r="82668" spans="41:43" x14ac:dyDescent="0.3">
      <c r="AO82668" s="9"/>
      <c r="AP82668" s="9"/>
      <c r="AQ82668" s="9"/>
    </row>
    <row r="82669" spans="41:43" x14ac:dyDescent="0.3">
      <c r="AO82669" s="9"/>
      <c r="AP82669" s="9"/>
      <c r="AQ82669" s="9"/>
    </row>
    <row r="82670" spans="41:43" x14ac:dyDescent="0.3">
      <c r="AO82670" s="9"/>
      <c r="AP82670" s="9"/>
      <c r="AQ82670" s="9"/>
    </row>
    <row r="82671" spans="41:43" x14ac:dyDescent="0.3">
      <c r="AO82671" s="9"/>
      <c r="AP82671" s="9"/>
      <c r="AQ82671" s="9"/>
    </row>
    <row r="82672" spans="41:43" x14ac:dyDescent="0.3">
      <c r="AO82672" s="9"/>
      <c r="AP82672" s="9"/>
      <c r="AQ82672" s="9"/>
    </row>
    <row r="82673" spans="41:43" x14ac:dyDescent="0.3">
      <c r="AO82673" s="9"/>
      <c r="AP82673" s="9"/>
      <c r="AQ82673" s="9"/>
    </row>
    <row r="82674" spans="41:43" x14ac:dyDescent="0.3">
      <c r="AO82674" s="9"/>
      <c r="AP82674" s="9"/>
      <c r="AQ82674" s="9"/>
    </row>
    <row r="82675" spans="41:43" x14ac:dyDescent="0.3">
      <c r="AO82675" s="9"/>
      <c r="AP82675" s="9"/>
      <c r="AQ82675" s="9"/>
    </row>
    <row r="82676" spans="41:43" x14ac:dyDescent="0.3">
      <c r="AO82676" s="9"/>
      <c r="AP82676" s="9"/>
      <c r="AQ82676" s="9"/>
    </row>
    <row r="82677" spans="41:43" x14ac:dyDescent="0.3">
      <c r="AO82677" s="9"/>
      <c r="AP82677" s="9"/>
      <c r="AQ82677" s="9"/>
    </row>
    <row r="82678" spans="41:43" x14ac:dyDescent="0.3">
      <c r="AO82678" s="9"/>
      <c r="AP82678" s="9"/>
      <c r="AQ82678" s="9"/>
    </row>
    <row r="82679" spans="41:43" x14ac:dyDescent="0.3">
      <c r="AO82679" s="9"/>
      <c r="AP82679" s="9"/>
      <c r="AQ82679" s="9"/>
    </row>
    <row r="82680" spans="41:43" x14ac:dyDescent="0.3">
      <c r="AO82680" s="9"/>
      <c r="AP82680" s="9"/>
      <c r="AQ82680" s="9"/>
    </row>
    <row r="82681" spans="41:43" x14ac:dyDescent="0.3">
      <c r="AO82681" s="9"/>
      <c r="AP82681" s="9"/>
      <c r="AQ82681" s="9"/>
    </row>
    <row r="82682" spans="41:43" x14ac:dyDescent="0.3">
      <c r="AO82682" s="9"/>
      <c r="AP82682" s="9"/>
      <c r="AQ82682" s="9"/>
    </row>
    <row r="82683" spans="41:43" x14ac:dyDescent="0.3">
      <c r="AO82683" s="9"/>
      <c r="AP82683" s="9"/>
      <c r="AQ82683" s="9"/>
    </row>
    <row r="82684" spans="41:43" x14ac:dyDescent="0.3">
      <c r="AO82684" s="9"/>
      <c r="AP82684" s="9"/>
      <c r="AQ82684" s="9"/>
    </row>
    <row r="82685" spans="41:43" x14ac:dyDescent="0.3">
      <c r="AO82685" s="9"/>
      <c r="AP82685" s="9"/>
      <c r="AQ82685" s="9"/>
    </row>
    <row r="82686" spans="41:43" x14ac:dyDescent="0.3">
      <c r="AO82686" s="9"/>
      <c r="AP82686" s="9"/>
      <c r="AQ82686" s="9"/>
    </row>
    <row r="82687" spans="41:43" x14ac:dyDescent="0.3">
      <c r="AO82687" s="9"/>
      <c r="AP82687" s="9"/>
      <c r="AQ82687" s="9"/>
    </row>
    <row r="82688" spans="41:43" x14ac:dyDescent="0.3">
      <c r="AO82688" s="9"/>
      <c r="AP82688" s="9"/>
      <c r="AQ82688" s="9"/>
    </row>
    <row r="82689" spans="41:43" x14ac:dyDescent="0.3">
      <c r="AO82689" s="9"/>
      <c r="AP82689" s="9"/>
      <c r="AQ82689" s="9"/>
    </row>
    <row r="82690" spans="41:43" x14ac:dyDescent="0.3">
      <c r="AO82690" s="9"/>
      <c r="AP82690" s="9"/>
      <c r="AQ82690" s="9"/>
    </row>
    <row r="82691" spans="41:43" x14ac:dyDescent="0.3">
      <c r="AO82691" s="9"/>
      <c r="AP82691" s="9"/>
      <c r="AQ82691" s="9"/>
    </row>
    <row r="82692" spans="41:43" x14ac:dyDescent="0.3">
      <c r="AO82692" s="9"/>
      <c r="AP82692" s="9"/>
      <c r="AQ82692" s="9"/>
    </row>
    <row r="82693" spans="41:43" x14ac:dyDescent="0.3">
      <c r="AO82693" s="9"/>
      <c r="AP82693" s="9"/>
      <c r="AQ82693" s="9"/>
    </row>
    <row r="82694" spans="41:43" x14ac:dyDescent="0.3">
      <c r="AO82694" s="9"/>
      <c r="AP82694" s="9"/>
      <c r="AQ82694" s="9"/>
    </row>
    <row r="82695" spans="41:43" x14ac:dyDescent="0.3">
      <c r="AO82695" s="9"/>
      <c r="AP82695" s="9"/>
      <c r="AQ82695" s="9"/>
    </row>
    <row r="82696" spans="41:43" x14ac:dyDescent="0.3">
      <c r="AO82696" s="9"/>
      <c r="AP82696" s="9"/>
      <c r="AQ82696" s="9"/>
    </row>
    <row r="82697" spans="41:43" x14ac:dyDescent="0.3">
      <c r="AO82697" s="9"/>
      <c r="AP82697" s="9"/>
      <c r="AQ82697" s="9"/>
    </row>
    <row r="82698" spans="41:43" x14ac:dyDescent="0.3">
      <c r="AO82698" s="9"/>
      <c r="AP82698" s="9"/>
      <c r="AQ82698" s="9"/>
    </row>
    <row r="82699" spans="41:43" x14ac:dyDescent="0.3">
      <c r="AO82699" s="9"/>
      <c r="AP82699" s="9"/>
      <c r="AQ82699" s="9"/>
    </row>
    <row r="82700" spans="41:43" x14ac:dyDescent="0.3">
      <c r="AO82700" s="9"/>
      <c r="AP82700" s="9"/>
      <c r="AQ82700" s="9"/>
    </row>
    <row r="82701" spans="41:43" x14ac:dyDescent="0.3">
      <c r="AO82701" s="9"/>
      <c r="AP82701" s="9"/>
      <c r="AQ82701" s="9"/>
    </row>
    <row r="82702" spans="41:43" x14ac:dyDescent="0.3">
      <c r="AO82702" s="9"/>
      <c r="AP82702" s="9"/>
      <c r="AQ82702" s="9"/>
    </row>
    <row r="82703" spans="41:43" x14ac:dyDescent="0.3">
      <c r="AO82703" s="9"/>
      <c r="AP82703" s="9"/>
      <c r="AQ82703" s="9"/>
    </row>
    <row r="82704" spans="41:43" x14ac:dyDescent="0.3">
      <c r="AO82704" s="9"/>
      <c r="AP82704" s="9"/>
      <c r="AQ82704" s="9"/>
    </row>
    <row r="82705" spans="41:43" x14ac:dyDescent="0.3">
      <c r="AO82705" s="9"/>
      <c r="AP82705" s="9"/>
      <c r="AQ82705" s="9"/>
    </row>
    <row r="82706" spans="41:43" x14ac:dyDescent="0.3">
      <c r="AO82706" s="9"/>
      <c r="AP82706" s="9"/>
      <c r="AQ82706" s="9"/>
    </row>
    <row r="82707" spans="41:43" x14ac:dyDescent="0.3">
      <c r="AO82707" s="9"/>
      <c r="AP82707" s="9"/>
      <c r="AQ82707" s="9"/>
    </row>
    <row r="82708" spans="41:43" x14ac:dyDescent="0.3">
      <c r="AO82708" s="9"/>
      <c r="AP82708" s="9"/>
      <c r="AQ82708" s="9"/>
    </row>
    <row r="82709" spans="41:43" x14ac:dyDescent="0.3">
      <c r="AO82709" s="9"/>
      <c r="AP82709" s="9"/>
      <c r="AQ82709" s="9"/>
    </row>
    <row r="82710" spans="41:43" x14ac:dyDescent="0.3">
      <c r="AO82710" s="9"/>
      <c r="AP82710" s="9"/>
      <c r="AQ82710" s="9"/>
    </row>
    <row r="82711" spans="41:43" x14ac:dyDescent="0.3">
      <c r="AO82711" s="9"/>
      <c r="AP82711" s="9"/>
      <c r="AQ82711" s="9"/>
    </row>
    <row r="82712" spans="41:43" x14ac:dyDescent="0.3">
      <c r="AO82712" s="9"/>
      <c r="AP82712" s="9"/>
      <c r="AQ82712" s="9"/>
    </row>
    <row r="82713" spans="41:43" x14ac:dyDescent="0.3">
      <c r="AO82713" s="9"/>
      <c r="AP82713" s="9"/>
      <c r="AQ82713" s="9"/>
    </row>
    <row r="82714" spans="41:43" x14ac:dyDescent="0.3">
      <c r="AO82714" s="9"/>
      <c r="AP82714" s="9"/>
      <c r="AQ82714" s="9"/>
    </row>
    <row r="82715" spans="41:43" x14ac:dyDescent="0.3">
      <c r="AO82715" s="9"/>
      <c r="AP82715" s="9"/>
      <c r="AQ82715" s="9"/>
    </row>
    <row r="82716" spans="41:43" x14ac:dyDescent="0.3">
      <c r="AO82716" s="9"/>
      <c r="AP82716" s="9"/>
      <c r="AQ82716" s="9"/>
    </row>
    <row r="82717" spans="41:43" x14ac:dyDescent="0.3">
      <c r="AO82717" s="9"/>
      <c r="AP82717" s="9"/>
      <c r="AQ82717" s="9"/>
    </row>
    <row r="82718" spans="41:43" x14ac:dyDescent="0.3">
      <c r="AO82718" s="9"/>
      <c r="AP82718" s="9"/>
      <c r="AQ82718" s="9"/>
    </row>
    <row r="82719" spans="41:43" x14ac:dyDescent="0.3">
      <c r="AO82719" s="9"/>
      <c r="AP82719" s="9"/>
      <c r="AQ82719" s="9"/>
    </row>
    <row r="82720" spans="41:43" x14ac:dyDescent="0.3">
      <c r="AO82720" s="9"/>
      <c r="AP82720" s="9"/>
      <c r="AQ82720" s="9"/>
    </row>
    <row r="82721" spans="41:43" x14ac:dyDescent="0.3">
      <c r="AO82721" s="9"/>
      <c r="AP82721" s="9"/>
      <c r="AQ82721" s="9"/>
    </row>
    <row r="82722" spans="41:43" x14ac:dyDescent="0.3">
      <c r="AO82722" s="9"/>
      <c r="AP82722" s="9"/>
      <c r="AQ82722" s="9"/>
    </row>
    <row r="82723" spans="41:43" x14ac:dyDescent="0.3">
      <c r="AO82723" s="9"/>
      <c r="AP82723" s="9"/>
      <c r="AQ82723" s="9"/>
    </row>
    <row r="82724" spans="41:43" x14ac:dyDescent="0.3">
      <c r="AO82724" s="9"/>
      <c r="AP82724" s="9"/>
      <c r="AQ82724" s="9"/>
    </row>
    <row r="82725" spans="41:43" x14ac:dyDescent="0.3">
      <c r="AO82725" s="9"/>
      <c r="AP82725" s="9"/>
      <c r="AQ82725" s="9"/>
    </row>
    <row r="82726" spans="41:43" x14ac:dyDescent="0.3">
      <c r="AO82726" s="9"/>
      <c r="AP82726" s="9"/>
      <c r="AQ82726" s="9"/>
    </row>
    <row r="82727" spans="41:43" x14ac:dyDescent="0.3">
      <c r="AO82727" s="9"/>
      <c r="AP82727" s="9"/>
      <c r="AQ82727" s="9"/>
    </row>
    <row r="82728" spans="41:43" x14ac:dyDescent="0.3">
      <c r="AO82728" s="9"/>
      <c r="AP82728" s="9"/>
      <c r="AQ82728" s="9"/>
    </row>
    <row r="82729" spans="41:43" x14ac:dyDescent="0.3">
      <c r="AO82729" s="9"/>
      <c r="AP82729" s="9"/>
      <c r="AQ82729" s="9"/>
    </row>
    <row r="82730" spans="41:43" x14ac:dyDescent="0.3">
      <c r="AO82730" s="9"/>
      <c r="AP82730" s="9"/>
      <c r="AQ82730" s="9"/>
    </row>
    <row r="82731" spans="41:43" x14ac:dyDescent="0.3">
      <c r="AO82731" s="9"/>
      <c r="AP82731" s="9"/>
      <c r="AQ82731" s="9"/>
    </row>
    <row r="82732" spans="41:43" x14ac:dyDescent="0.3">
      <c r="AO82732" s="9"/>
      <c r="AP82732" s="9"/>
      <c r="AQ82732" s="9"/>
    </row>
    <row r="82733" spans="41:43" x14ac:dyDescent="0.3">
      <c r="AO82733" s="9"/>
      <c r="AP82733" s="9"/>
      <c r="AQ82733" s="9"/>
    </row>
    <row r="82734" spans="41:43" x14ac:dyDescent="0.3">
      <c r="AO82734" s="9"/>
      <c r="AP82734" s="9"/>
      <c r="AQ82734" s="9"/>
    </row>
    <row r="82735" spans="41:43" x14ac:dyDescent="0.3">
      <c r="AO82735" s="9"/>
      <c r="AP82735" s="9"/>
      <c r="AQ82735" s="9"/>
    </row>
    <row r="82736" spans="41:43" x14ac:dyDescent="0.3">
      <c r="AO82736" s="9"/>
      <c r="AP82736" s="9"/>
      <c r="AQ82736" s="9"/>
    </row>
    <row r="82737" spans="41:43" x14ac:dyDescent="0.3">
      <c r="AO82737" s="9"/>
      <c r="AP82737" s="9"/>
      <c r="AQ82737" s="9"/>
    </row>
    <row r="82738" spans="41:43" x14ac:dyDescent="0.3">
      <c r="AO82738" s="9"/>
      <c r="AP82738" s="9"/>
      <c r="AQ82738" s="9"/>
    </row>
    <row r="82739" spans="41:43" x14ac:dyDescent="0.3">
      <c r="AO82739" s="9"/>
      <c r="AP82739" s="9"/>
      <c r="AQ82739" s="9"/>
    </row>
    <row r="82740" spans="41:43" x14ac:dyDescent="0.3">
      <c r="AO82740" s="9"/>
      <c r="AP82740" s="9"/>
      <c r="AQ82740" s="9"/>
    </row>
    <row r="82741" spans="41:43" x14ac:dyDescent="0.3">
      <c r="AO82741" s="9"/>
      <c r="AP82741" s="9"/>
      <c r="AQ82741" s="9"/>
    </row>
    <row r="82742" spans="41:43" x14ac:dyDescent="0.3">
      <c r="AO82742" s="9"/>
      <c r="AP82742" s="9"/>
      <c r="AQ82742" s="9"/>
    </row>
    <row r="82743" spans="41:43" x14ac:dyDescent="0.3">
      <c r="AO82743" s="9"/>
      <c r="AP82743" s="9"/>
      <c r="AQ82743" s="9"/>
    </row>
    <row r="82744" spans="41:43" x14ac:dyDescent="0.3">
      <c r="AO82744" s="9"/>
      <c r="AP82744" s="9"/>
      <c r="AQ82744" s="9"/>
    </row>
    <row r="82745" spans="41:43" x14ac:dyDescent="0.3">
      <c r="AO82745" s="9"/>
      <c r="AP82745" s="9"/>
      <c r="AQ82745" s="9"/>
    </row>
    <row r="82746" spans="41:43" x14ac:dyDescent="0.3">
      <c r="AO82746" s="9"/>
      <c r="AP82746" s="9"/>
      <c r="AQ82746" s="9"/>
    </row>
    <row r="82747" spans="41:43" x14ac:dyDescent="0.3">
      <c r="AO82747" s="9"/>
      <c r="AP82747" s="9"/>
      <c r="AQ82747" s="9"/>
    </row>
    <row r="82748" spans="41:43" x14ac:dyDescent="0.3">
      <c r="AO82748" s="9"/>
      <c r="AP82748" s="9"/>
      <c r="AQ82748" s="9"/>
    </row>
    <row r="82749" spans="41:43" x14ac:dyDescent="0.3">
      <c r="AO82749" s="9"/>
      <c r="AP82749" s="9"/>
      <c r="AQ82749" s="9"/>
    </row>
    <row r="82750" spans="41:43" x14ac:dyDescent="0.3">
      <c r="AO82750" s="9"/>
      <c r="AP82750" s="9"/>
      <c r="AQ82750" s="9"/>
    </row>
    <row r="82751" spans="41:43" x14ac:dyDescent="0.3">
      <c r="AO82751" s="9"/>
      <c r="AP82751" s="9"/>
      <c r="AQ82751" s="9"/>
    </row>
    <row r="82752" spans="41:43" x14ac:dyDescent="0.3">
      <c r="AO82752" s="9"/>
      <c r="AP82752" s="9"/>
      <c r="AQ82752" s="9"/>
    </row>
    <row r="82753" spans="41:43" x14ac:dyDescent="0.3">
      <c r="AO82753" s="9"/>
      <c r="AP82753" s="9"/>
      <c r="AQ82753" s="9"/>
    </row>
    <row r="82754" spans="41:43" x14ac:dyDescent="0.3">
      <c r="AO82754" s="9"/>
      <c r="AP82754" s="9"/>
      <c r="AQ82754" s="9"/>
    </row>
    <row r="82755" spans="41:43" x14ac:dyDescent="0.3">
      <c r="AO82755" s="9"/>
      <c r="AP82755" s="9"/>
      <c r="AQ82755" s="9"/>
    </row>
    <row r="82756" spans="41:43" x14ac:dyDescent="0.3">
      <c r="AO82756" s="9"/>
      <c r="AP82756" s="9"/>
      <c r="AQ82756" s="9"/>
    </row>
    <row r="82757" spans="41:43" x14ac:dyDescent="0.3">
      <c r="AO82757" s="9"/>
      <c r="AP82757" s="9"/>
      <c r="AQ82757" s="9"/>
    </row>
    <row r="82758" spans="41:43" x14ac:dyDescent="0.3">
      <c r="AO82758" s="9"/>
      <c r="AP82758" s="9"/>
      <c r="AQ82758" s="9"/>
    </row>
    <row r="82759" spans="41:43" x14ac:dyDescent="0.3">
      <c r="AO82759" s="9"/>
      <c r="AP82759" s="9"/>
      <c r="AQ82759" s="9"/>
    </row>
    <row r="82760" spans="41:43" x14ac:dyDescent="0.3">
      <c r="AO82760" s="9"/>
      <c r="AP82760" s="9"/>
      <c r="AQ82760" s="9"/>
    </row>
    <row r="82761" spans="41:43" x14ac:dyDescent="0.3">
      <c r="AO82761" s="9"/>
      <c r="AP82761" s="9"/>
      <c r="AQ82761" s="9"/>
    </row>
    <row r="82762" spans="41:43" x14ac:dyDescent="0.3">
      <c r="AO82762" s="9"/>
      <c r="AP82762" s="9"/>
      <c r="AQ82762" s="9"/>
    </row>
    <row r="82763" spans="41:43" x14ac:dyDescent="0.3">
      <c r="AO82763" s="9"/>
      <c r="AP82763" s="9"/>
      <c r="AQ82763" s="9"/>
    </row>
    <row r="82764" spans="41:43" x14ac:dyDescent="0.3">
      <c r="AO82764" s="9"/>
      <c r="AP82764" s="9"/>
      <c r="AQ82764" s="9"/>
    </row>
    <row r="82765" spans="41:43" x14ac:dyDescent="0.3">
      <c r="AO82765" s="9"/>
      <c r="AP82765" s="9"/>
      <c r="AQ82765" s="9"/>
    </row>
    <row r="82766" spans="41:43" x14ac:dyDescent="0.3">
      <c r="AO82766" s="9"/>
      <c r="AP82766" s="9"/>
      <c r="AQ82766" s="9"/>
    </row>
    <row r="82767" spans="41:43" x14ac:dyDescent="0.3">
      <c r="AO82767" s="9"/>
      <c r="AP82767" s="9"/>
      <c r="AQ82767" s="9"/>
    </row>
    <row r="82768" spans="41:43" x14ac:dyDescent="0.3">
      <c r="AO82768" s="9"/>
      <c r="AP82768" s="9"/>
      <c r="AQ82768" s="9"/>
    </row>
    <row r="82769" spans="41:43" x14ac:dyDescent="0.3">
      <c r="AO82769" s="9"/>
      <c r="AP82769" s="9"/>
      <c r="AQ82769" s="9"/>
    </row>
    <row r="82770" spans="41:43" x14ac:dyDescent="0.3">
      <c r="AO82770" s="9"/>
      <c r="AP82770" s="9"/>
      <c r="AQ82770" s="9"/>
    </row>
    <row r="82771" spans="41:43" x14ac:dyDescent="0.3">
      <c r="AO82771" s="9"/>
      <c r="AP82771" s="9"/>
      <c r="AQ82771" s="9"/>
    </row>
    <row r="82772" spans="41:43" x14ac:dyDescent="0.3">
      <c r="AO82772" s="9"/>
      <c r="AP82772" s="9"/>
      <c r="AQ82772" s="9"/>
    </row>
    <row r="82773" spans="41:43" x14ac:dyDescent="0.3">
      <c r="AO82773" s="9"/>
      <c r="AP82773" s="9"/>
      <c r="AQ82773" s="9"/>
    </row>
    <row r="82774" spans="41:43" x14ac:dyDescent="0.3">
      <c r="AO82774" s="9"/>
      <c r="AP82774" s="9"/>
      <c r="AQ82774" s="9"/>
    </row>
    <row r="82775" spans="41:43" x14ac:dyDescent="0.3">
      <c r="AO82775" s="9"/>
      <c r="AP82775" s="9"/>
      <c r="AQ82775" s="9"/>
    </row>
    <row r="82776" spans="41:43" x14ac:dyDescent="0.3">
      <c r="AO82776" s="9"/>
      <c r="AP82776" s="9"/>
      <c r="AQ82776" s="9"/>
    </row>
    <row r="82777" spans="41:43" x14ac:dyDescent="0.3">
      <c r="AO82777" s="9"/>
      <c r="AP82777" s="9"/>
      <c r="AQ82777" s="9"/>
    </row>
    <row r="82778" spans="41:43" x14ac:dyDescent="0.3">
      <c r="AO82778" s="9"/>
      <c r="AP82778" s="9"/>
      <c r="AQ82778" s="9"/>
    </row>
    <row r="82779" spans="41:43" x14ac:dyDescent="0.3">
      <c r="AO82779" s="9"/>
      <c r="AP82779" s="9"/>
      <c r="AQ82779" s="9"/>
    </row>
    <row r="82780" spans="41:43" x14ac:dyDescent="0.3">
      <c r="AO82780" s="9"/>
      <c r="AP82780" s="9"/>
      <c r="AQ82780" s="9"/>
    </row>
    <row r="82781" spans="41:43" x14ac:dyDescent="0.3">
      <c r="AO82781" s="9"/>
      <c r="AP82781" s="9"/>
      <c r="AQ82781" s="9"/>
    </row>
    <row r="82782" spans="41:43" x14ac:dyDescent="0.3">
      <c r="AO82782" s="9"/>
      <c r="AP82782" s="9"/>
      <c r="AQ82782" s="9"/>
    </row>
    <row r="82783" spans="41:43" x14ac:dyDescent="0.3">
      <c r="AO82783" s="9"/>
      <c r="AP82783" s="9"/>
      <c r="AQ82783" s="9"/>
    </row>
    <row r="82784" spans="41:43" x14ac:dyDescent="0.3">
      <c r="AO82784" s="9"/>
      <c r="AP82784" s="9"/>
      <c r="AQ82784" s="9"/>
    </row>
    <row r="82785" spans="41:43" x14ac:dyDescent="0.3">
      <c r="AO82785" s="9"/>
      <c r="AP82785" s="9"/>
      <c r="AQ82785" s="9"/>
    </row>
    <row r="82786" spans="41:43" x14ac:dyDescent="0.3">
      <c r="AO82786" s="9"/>
      <c r="AP82786" s="9"/>
      <c r="AQ82786" s="9"/>
    </row>
    <row r="82787" spans="41:43" x14ac:dyDescent="0.3">
      <c r="AO82787" s="9"/>
      <c r="AP82787" s="9"/>
      <c r="AQ82787" s="9"/>
    </row>
    <row r="82788" spans="41:43" x14ac:dyDescent="0.3">
      <c r="AO82788" s="9"/>
      <c r="AP82788" s="9"/>
      <c r="AQ82788" s="9"/>
    </row>
    <row r="82789" spans="41:43" x14ac:dyDescent="0.3">
      <c r="AO82789" s="9"/>
      <c r="AP82789" s="9"/>
      <c r="AQ82789" s="9"/>
    </row>
    <row r="82790" spans="41:43" x14ac:dyDescent="0.3">
      <c r="AO82790" s="9"/>
      <c r="AP82790" s="9"/>
      <c r="AQ82790" s="9"/>
    </row>
    <row r="82791" spans="41:43" x14ac:dyDescent="0.3">
      <c r="AO82791" s="9"/>
      <c r="AP82791" s="9"/>
      <c r="AQ82791" s="9"/>
    </row>
    <row r="82792" spans="41:43" x14ac:dyDescent="0.3">
      <c r="AO82792" s="9"/>
      <c r="AP82792" s="9"/>
      <c r="AQ82792" s="9"/>
    </row>
    <row r="82793" spans="41:43" x14ac:dyDescent="0.3">
      <c r="AO82793" s="9"/>
      <c r="AP82793" s="9"/>
      <c r="AQ82793" s="9"/>
    </row>
    <row r="82794" spans="41:43" x14ac:dyDescent="0.3">
      <c r="AO82794" s="9"/>
      <c r="AP82794" s="9"/>
      <c r="AQ82794" s="9"/>
    </row>
    <row r="82795" spans="41:43" x14ac:dyDescent="0.3">
      <c r="AO82795" s="9"/>
      <c r="AP82795" s="9"/>
      <c r="AQ82795" s="9"/>
    </row>
    <row r="82796" spans="41:43" x14ac:dyDescent="0.3">
      <c r="AO82796" s="9"/>
      <c r="AP82796" s="9"/>
      <c r="AQ82796" s="9"/>
    </row>
    <row r="82797" spans="41:43" x14ac:dyDescent="0.3">
      <c r="AO82797" s="9"/>
      <c r="AP82797" s="9"/>
      <c r="AQ82797" s="9"/>
    </row>
    <row r="82798" spans="41:43" x14ac:dyDescent="0.3">
      <c r="AO82798" s="9"/>
      <c r="AP82798" s="9"/>
      <c r="AQ82798" s="9"/>
    </row>
    <row r="82799" spans="41:43" x14ac:dyDescent="0.3">
      <c r="AO82799" s="9"/>
      <c r="AP82799" s="9"/>
      <c r="AQ82799" s="9"/>
    </row>
    <row r="82800" spans="41:43" x14ac:dyDescent="0.3">
      <c r="AO82800" s="9"/>
      <c r="AP82800" s="9"/>
      <c r="AQ82800" s="9"/>
    </row>
    <row r="82801" spans="41:43" x14ac:dyDescent="0.3">
      <c r="AO82801" s="9"/>
      <c r="AP82801" s="9"/>
      <c r="AQ82801" s="9"/>
    </row>
    <row r="82802" spans="41:43" x14ac:dyDescent="0.3">
      <c r="AO82802" s="9"/>
      <c r="AP82802" s="9"/>
      <c r="AQ82802" s="9"/>
    </row>
    <row r="82803" spans="41:43" x14ac:dyDescent="0.3">
      <c r="AO82803" s="9"/>
      <c r="AP82803" s="9"/>
      <c r="AQ82803" s="9"/>
    </row>
    <row r="82804" spans="41:43" x14ac:dyDescent="0.3">
      <c r="AO82804" s="9"/>
      <c r="AP82804" s="9"/>
      <c r="AQ82804" s="9"/>
    </row>
    <row r="82805" spans="41:43" x14ac:dyDescent="0.3">
      <c r="AO82805" s="9"/>
      <c r="AP82805" s="9"/>
      <c r="AQ82805" s="9"/>
    </row>
    <row r="82806" spans="41:43" x14ac:dyDescent="0.3">
      <c r="AO82806" s="9"/>
      <c r="AP82806" s="9"/>
      <c r="AQ82806" s="9"/>
    </row>
    <row r="82807" spans="41:43" x14ac:dyDescent="0.3">
      <c r="AO82807" s="9"/>
      <c r="AP82807" s="9"/>
      <c r="AQ82807" s="9"/>
    </row>
    <row r="82808" spans="41:43" x14ac:dyDescent="0.3">
      <c r="AO82808" s="9"/>
      <c r="AP82808" s="9"/>
      <c r="AQ82808" s="9"/>
    </row>
    <row r="82809" spans="41:43" x14ac:dyDescent="0.3">
      <c r="AO82809" s="9"/>
      <c r="AP82809" s="9"/>
      <c r="AQ82809" s="9"/>
    </row>
    <row r="82810" spans="41:43" x14ac:dyDescent="0.3">
      <c r="AO82810" s="9"/>
      <c r="AP82810" s="9"/>
      <c r="AQ82810" s="9"/>
    </row>
    <row r="82811" spans="41:43" x14ac:dyDescent="0.3">
      <c r="AO82811" s="9"/>
      <c r="AP82811" s="9"/>
      <c r="AQ82811" s="9"/>
    </row>
    <row r="82812" spans="41:43" x14ac:dyDescent="0.3">
      <c r="AO82812" s="9"/>
      <c r="AP82812" s="9"/>
      <c r="AQ82812" s="9"/>
    </row>
    <row r="82813" spans="41:43" x14ac:dyDescent="0.3">
      <c r="AO82813" s="9"/>
      <c r="AP82813" s="9"/>
      <c r="AQ82813" s="9"/>
    </row>
    <row r="82814" spans="41:43" x14ac:dyDescent="0.3">
      <c r="AO82814" s="9"/>
      <c r="AP82814" s="9"/>
      <c r="AQ82814" s="9"/>
    </row>
    <row r="82815" spans="41:43" x14ac:dyDescent="0.3">
      <c r="AO82815" s="9"/>
      <c r="AP82815" s="9"/>
      <c r="AQ82815" s="9"/>
    </row>
    <row r="82816" spans="41:43" x14ac:dyDescent="0.3">
      <c r="AO82816" s="9"/>
      <c r="AP82816" s="9"/>
      <c r="AQ82816" s="9"/>
    </row>
    <row r="82817" spans="41:43" x14ac:dyDescent="0.3">
      <c r="AO82817" s="9"/>
      <c r="AP82817" s="9"/>
      <c r="AQ82817" s="9"/>
    </row>
    <row r="82818" spans="41:43" x14ac:dyDescent="0.3">
      <c r="AO82818" s="9"/>
      <c r="AP82818" s="9"/>
      <c r="AQ82818" s="9"/>
    </row>
    <row r="82819" spans="41:43" x14ac:dyDescent="0.3">
      <c r="AO82819" s="9"/>
      <c r="AP82819" s="9"/>
      <c r="AQ82819" s="9"/>
    </row>
    <row r="82820" spans="41:43" x14ac:dyDescent="0.3">
      <c r="AO82820" s="9"/>
      <c r="AP82820" s="9"/>
      <c r="AQ82820" s="9"/>
    </row>
    <row r="82821" spans="41:43" x14ac:dyDescent="0.3">
      <c r="AO82821" s="9"/>
      <c r="AP82821" s="9"/>
      <c r="AQ82821" s="9"/>
    </row>
    <row r="82822" spans="41:43" x14ac:dyDescent="0.3">
      <c r="AO82822" s="9"/>
      <c r="AP82822" s="9"/>
      <c r="AQ82822" s="9"/>
    </row>
    <row r="82823" spans="41:43" x14ac:dyDescent="0.3">
      <c r="AO82823" s="9"/>
      <c r="AP82823" s="9"/>
      <c r="AQ82823" s="9"/>
    </row>
    <row r="82824" spans="41:43" x14ac:dyDescent="0.3">
      <c r="AO82824" s="9"/>
      <c r="AP82824" s="9"/>
      <c r="AQ82824" s="9"/>
    </row>
    <row r="82825" spans="41:43" x14ac:dyDescent="0.3">
      <c r="AO82825" s="9"/>
      <c r="AP82825" s="9"/>
      <c r="AQ82825" s="9"/>
    </row>
    <row r="82826" spans="41:43" x14ac:dyDescent="0.3">
      <c r="AO82826" s="9"/>
      <c r="AP82826" s="9"/>
      <c r="AQ82826" s="9"/>
    </row>
    <row r="82827" spans="41:43" x14ac:dyDescent="0.3">
      <c r="AO82827" s="9"/>
      <c r="AP82827" s="9"/>
      <c r="AQ82827" s="9"/>
    </row>
    <row r="82828" spans="41:43" x14ac:dyDescent="0.3">
      <c r="AO82828" s="9"/>
      <c r="AP82828" s="9"/>
      <c r="AQ82828" s="9"/>
    </row>
    <row r="82829" spans="41:43" x14ac:dyDescent="0.3">
      <c r="AO82829" s="9"/>
      <c r="AP82829" s="9"/>
      <c r="AQ82829" s="9"/>
    </row>
    <row r="82830" spans="41:43" x14ac:dyDescent="0.3">
      <c r="AO82830" s="9"/>
      <c r="AP82830" s="9"/>
      <c r="AQ82830" s="9"/>
    </row>
    <row r="82831" spans="41:43" x14ac:dyDescent="0.3">
      <c r="AO82831" s="9"/>
      <c r="AP82831" s="9"/>
      <c r="AQ82831" s="9"/>
    </row>
    <row r="82832" spans="41:43" x14ac:dyDescent="0.3">
      <c r="AO82832" s="9"/>
      <c r="AP82832" s="9"/>
      <c r="AQ82832" s="9"/>
    </row>
    <row r="82833" spans="41:43" x14ac:dyDescent="0.3">
      <c r="AO82833" s="9"/>
      <c r="AP82833" s="9"/>
      <c r="AQ82833" s="9"/>
    </row>
    <row r="82834" spans="41:43" x14ac:dyDescent="0.3">
      <c r="AO82834" s="9"/>
      <c r="AP82834" s="9"/>
      <c r="AQ82834" s="9"/>
    </row>
    <row r="82835" spans="41:43" x14ac:dyDescent="0.3">
      <c r="AO82835" s="9"/>
      <c r="AP82835" s="9"/>
      <c r="AQ82835" s="9"/>
    </row>
    <row r="82836" spans="41:43" x14ac:dyDescent="0.3">
      <c r="AO82836" s="9"/>
      <c r="AP82836" s="9"/>
      <c r="AQ82836" s="9"/>
    </row>
    <row r="82837" spans="41:43" x14ac:dyDescent="0.3">
      <c r="AO82837" s="9"/>
      <c r="AP82837" s="9"/>
      <c r="AQ82837" s="9"/>
    </row>
    <row r="82838" spans="41:43" x14ac:dyDescent="0.3">
      <c r="AO82838" s="9"/>
      <c r="AP82838" s="9"/>
      <c r="AQ82838" s="9"/>
    </row>
    <row r="82839" spans="41:43" x14ac:dyDescent="0.3">
      <c r="AO82839" s="9"/>
      <c r="AP82839" s="9"/>
      <c r="AQ82839" s="9"/>
    </row>
    <row r="82840" spans="41:43" x14ac:dyDescent="0.3">
      <c r="AO82840" s="9"/>
      <c r="AP82840" s="9"/>
      <c r="AQ82840" s="9"/>
    </row>
    <row r="82841" spans="41:43" x14ac:dyDescent="0.3">
      <c r="AO82841" s="9"/>
      <c r="AP82841" s="9"/>
      <c r="AQ82841" s="9"/>
    </row>
    <row r="82842" spans="41:43" x14ac:dyDescent="0.3">
      <c r="AO82842" s="9"/>
      <c r="AP82842" s="9"/>
      <c r="AQ82842" s="9"/>
    </row>
    <row r="82843" spans="41:43" x14ac:dyDescent="0.3">
      <c r="AO82843" s="9"/>
      <c r="AP82843" s="9"/>
      <c r="AQ82843" s="9"/>
    </row>
    <row r="82844" spans="41:43" x14ac:dyDescent="0.3">
      <c r="AO82844" s="9"/>
      <c r="AP82844" s="9"/>
      <c r="AQ82844" s="9"/>
    </row>
    <row r="82845" spans="41:43" x14ac:dyDescent="0.3">
      <c r="AO82845" s="9"/>
      <c r="AP82845" s="9"/>
      <c r="AQ82845" s="9"/>
    </row>
    <row r="82846" spans="41:43" x14ac:dyDescent="0.3">
      <c r="AO82846" s="9"/>
      <c r="AP82846" s="9"/>
      <c r="AQ82846" s="9"/>
    </row>
    <row r="82847" spans="41:43" x14ac:dyDescent="0.3">
      <c r="AO82847" s="9"/>
      <c r="AP82847" s="9"/>
      <c r="AQ82847" s="9"/>
    </row>
    <row r="82848" spans="41:43" x14ac:dyDescent="0.3">
      <c r="AO82848" s="9"/>
      <c r="AP82848" s="9"/>
      <c r="AQ82848" s="9"/>
    </row>
    <row r="82849" spans="41:43" x14ac:dyDescent="0.3">
      <c r="AO82849" s="9"/>
      <c r="AP82849" s="9"/>
      <c r="AQ82849" s="9"/>
    </row>
    <row r="82850" spans="41:43" x14ac:dyDescent="0.3">
      <c r="AO82850" s="9"/>
      <c r="AP82850" s="9"/>
      <c r="AQ82850" s="9"/>
    </row>
    <row r="82851" spans="41:43" x14ac:dyDescent="0.3">
      <c r="AO82851" s="9"/>
      <c r="AP82851" s="9"/>
      <c r="AQ82851" s="9"/>
    </row>
    <row r="82852" spans="41:43" x14ac:dyDescent="0.3">
      <c r="AO82852" s="9"/>
      <c r="AP82852" s="9"/>
      <c r="AQ82852" s="9"/>
    </row>
    <row r="82853" spans="41:43" x14ac:dyDescent="0.3">
      <c r="AO82853" s="9"/>
      <c r="AP82853" s="9"/>
      <c r="AQ82853" s="9"/>
    </row>
    <row r="82854" spans="41:43" x14ac:dyDescent="0.3">
      <c r="AO82854" s="9"/>
      <c r="AP82854" s="9"/>
      <c r="AQ82854" s="9"/>
    </row>
    <row r="82855" spans="41:43" x14ac:dyDescent="0.3">
      <c r="AO82855" s="9"/>
      <c r="AP82855" s="9"/>
      <c r="AQ82855" s="9"/>
    </row>
    <row r="82856" spans="41:43" x14ac:dyDescent="0.3">
      <c r="AO82856" s="9"/>
      <c r="AP82856" s="9"/>
      <c r="AQ82856" s="9"/>
    </row>
    <row r="82857" spans="41:43" x14ac:dyDescent="0.3">
      <c r="AO82857" s="9"/>
      <c r="AP82857" s="9"/>
      <c r="AQ82857" s="9"/>
    </row>
    <row r="82858" spans="41:43" x14ac:dyDescent="0.3">
      <c r="AO82858" s="9"/>
      <c r="AP82858" s="9"/>
      <c r="AQ82858" s="9"/>
    </row>
    <row r="82859" spans="41:43" x14ac:dyDescent="0.3">
      <c r="AO82859" s="9"/>
      <c r="AP82859" s="9"/>
      <c r="AQ82859" s="9"/>
    </row>
    <row r="82860" spans="41:43" x14ac:dyDescent="0.3">
      <c r="AO82860" s="9"/>
      <c r="AP82860" s="9"/>
      <c r="AQ82860" s="9"/>
    </row>
    <row r="82861" spans="41:43" x14ac:dyDescent="0.3">
      <c r="AO82861" s="9"/>
      <c r="AP82861" s="9"/>
      <c r="AQ82861" s="9"/>
    </row>
    <row r="82862" spans="41:43" x14ac:dyDescent="0.3">
      <c r="AO82862" s="9"/>
      <c r="AP82862" s="9"/>
      <c r="AQ82862" s="9"/>
    </row>
    <row r="82863" spans="41:43" x14ac:dyDescent="0.3">
      <c r="AO82863" s="9"/>
      <c r="AP82863" s="9"/>
      <c r="AQ82863" s="9"/>
    </row>
    <row r="82864" spans="41:43" x14ac:dyDescent="0.3">
      <c r="AO82864" s="9"/>
      <c r="AP82864" s="9"/>
      <c r="AQ82864" s="9"/>
    </row>
    <row r="82865" spans="41:43" x14ac:dyDescent="0.3">
      <c r="AO82865" s="9"/>
      <c r="AP82865" s="9"/>
      <c r="AQ82865" s="9"/>
    </row>
    <row r="82866" spans="41:43" x14ac:dyDescent="0.3">
      <c r="AO82866" s="9"/>
      <c r="AP82866" s="9"/>
      <c r="AQ82866" s="9"/>
    </row>
    <row r="82867" spans="41:43" x14ac:dyDescent="0.3">
      <c r="AO82867" s="9"/>
      <c r="AP82867" s="9"/>
      <c r="AQ82867" s="9"/>
    </row>
    <row r="82868" spans="41:43" x14ac:dyDescent="0.3">
      <c r="AO82868" s="9"/>
      <c r="AP82868" s="9"/>
      <c r="AQ82868" s="9"/>
    </row>
    <row r="82869" spans="41:43" x14ac:dyDescent="0.3">
      <c r="AO82869" s="9"/>
      <c r="AP82869" s="9"/>
      <c r="AQ82869" s="9"/>
    </row>
    <row r="82870" spans="41:43" x14ac:dyDescent="0.3">
      <c r="AO82870" s="9"/>
      <c r="AP82870" s="9"/>
      <c r="AQ82870" s="9"/>
    </row>
    <row r="82871" spans="41:43" x14ac:dyDescent="0.3">
      <c r="AO82871" s="9"/>
      <c r="AP82871" s="9"/>
      <c r="AQ82871" s="9"/>
    </row>
    <row r="82872" spans="41:43" x14ac:dyDescent="0.3">
      <c r="AO82872" s="9"/>
      <c r="AP82872" s="9"/>
      <c r="AQ82872" s="9"/>
    </row>
    <row r="82873" spans="41:43" x14ac:dyDescent="0.3">
      <c r="AO82873" s="9"/>
      <c r="AP82873" s="9"/>
      <c r="AQ82873" s="9"/>
    </row>
    <row r="82874" spans="41:43" x14ac:dyDescent="0.3">
      <c r="AO82874" s="9"/>
      <c r="AP82874" s="9"/>
      <c r="AQ82874" s="9"/>
    </row>
    <row r="82875" spans="41:43" x14ac:dyDescent="0.3">
      <c r="AO82875" s="9"/>
      <c r="AP82875" s="9"/>
      <c r="AQ82875" s="9"/>
    </row>
    <row r="82876" spans="41:43" x14ac:dyDescent="0.3">
      <c r="AO82876" s="9"/>
      <c r="AP82876" s="9"/>
      <c r="AQ82876" s="9"/>
    </row>
    <row r="82877" spans="41:43" x14ac:dyDescent="0.3">
      <c r="AO82877" s="9"/>
      <c r="AP82877" s="9"/>
      <c r="AQ82877" s="9"/>
    </row>
    <row r="82878" spans="41:43" x14ac:dyDescent="0.3">
      <c r="AO82878" s="9"/>
      <c r="AP82878" s="9"/>
      <c r="AQ82878" s="9"/>
    </row>
    <row r="82879" spans="41:43" x14ac:dyDescent="0.3">
      <c r="AO82879" s="9"/>
      <c r="AP82879" s="9"/>
      <c r="AQ82879" s="9"/>
    </row>
    <row r="82880" spans="41:43" x14ac:dyDescent="0.3">
      <c r="AO82880" s="9"/>
      <c r="AP82880" s="9"/>
      <c r="AQ82880" s="9"/>
    </row>
    <row r="82881" spans="41:43" x14ac:dyDescent="0.3">
      <c r="AO82881" s="9"/>
      <c r="AP82881" s="9"/>
      <c r="AQ82881" s="9"/>
    </row>
    <row r="82882" spans="41:43" x14ac:dyDescent="0.3">
      <c r="AO82882" s="9"/>
      <c r="AP82882" s="9"/>
      <c r="AQ82882" s="9"/>
    </row>
    <row r="82883" spans="41:43" x14ac:dyDescent="0.3">
      <c r="AO82883" s="9"/>
      <c r="AP82883" s="9"/>
      <c r="AQ82883" s="9"/>
    </row>
    <row r="82884" spans="41:43" x14ac:dyDescent="0.3">
      <c r="AO82884" s="9"/>
      <c r="AP82884" s="9"/>
      <c r="AQ82884" s="9"/>
    </row>
    <row r="82885" spans="41:43" x14ac:dyDescent="0.3">
      <c r="AO82885" s="9"/>
      <c r="AP82885" s="9"/>
      <c r="AQ82885" s="9"/>
    </row>
    <row r="82886" spans="41:43" x14ac:dyDescent="0.3">
      <c r="AO82886" s="9"/>
      <c r="AP82886" s="9"/>
      <c r="AQ82886" s="9"/>
    </row>
    <row r="82887" spans="41:43" x14ac:dyDescent="0.3">
      <c r="AO82887" s="9"/>
      <c r="AP82887" s="9"/>
      <c r="AQ82887" s="9"/>
    </row>
    <row r="82888" spans="41:43" x14ac:dyDescent="0.3">
      <c r="AO82888" s="9"/>
      <c r="AP82888" s="9"/>
      <c r="AQ82888" s="9"/>
    </row>
    <row r="82889" spans="41:43" x14ac:dyDescent="0.3">
      <c r="AO82889" s="9"/>
      <c r="AP82889" s="9"/>
      <c r="AQ82889" s="9"/>
    </row>
    <row r="82890" spans="41:43" x14ac:dyDescent="0.3">
      <c r="AO82890" s="9"/>
      <c r="AP82890" s="9"/>
      <c r="AQ82890" s="9"/>
    </row>
    <row r="82891" spans="41:43" x14ac:dyDescent="0.3">
      <c r="AO82891" s="9"/>
      <c r="AP82891" s="9"/>
      <c r="AQ82891" s="9"/>
    </row>
    <row r="82892" spans="41:43" x14ac:dyDescent="0.3">
      <c r="AO82892" s="9"/>
      <c r="AP82892" s="9"/>
      <c r="AQ82892" s="9"/>
    </row>
    <row r="82893" spans="41:43" x14ac:dyDescent="0.3">
      <c r="AO82893" s="9"/>
      <c r="AP82893" s="9"/>
      <c r="AQ82893" s="9"/>
    </row>
    <row r="82894" spans="41:43" x14ac:dyDescent="0.3">
      <c r="AO82894" s="9"/>
      <c r="AP82894" s="9"/>
      <c r="AQ82894" s="9"/>
    </row>
    <row r="82895" spans="41:43" x14ac:dyDescent="0.3">
      <c r="AO82895" s="9"/>
      <c r="AP82895" s="9"/>
      <c r="AQ82895" s="9"/>
    </row>
    <row r="82896" spans="41:43" x14ac:dyDescent="0.3">
      <c r="AO82896" s="9"/>
      <c r="AP82896" s="9"/>
      <c r="AQ82896" s="9"/>
    </row>
    <row r="82897" spans="41:43" x14ac:dyDescent="0.3">
      <c r="AO82897" s="9"/>
      <c r="AP82897" s="9"/>
      <c r="AQ82897" s="9"/>
    </row>
    <row r="82898" spans="41:43" x14ac:dyDescent="0.3">
      <c r="AO82898" s="9"/>
      <c r="AP82898" s="9"/>
      <c r="AQ82898" s="9"/>
    </row>
    <row r="82899" spans="41:43" x14ac:dyDescent="0.3">
      <c r="AO82899" s="9"/>
      <c r="AP82899" s="9"/>
      <c r="AQ82899" s="9"/>
    </row>
    <row r="82900" spans="41:43" x14ac:dyDescent="0.3">
      <c r="AO82900" s="9"/>
      <c r="AP82900" s="9"/>
      <c r="AQ82900" s="9"/>
    </row>
    <row r="82901" spans="41:43" x14ac:dyDescent="0.3">
      <c r="AO82901" s="9"/>
      <c r="AP82901" s="9"/>
      <c r="AQ82901" s="9"/>
    </row>
    <row r="82902" spans="41:43" x14ac:dyDescent="0.3">
      <c r="AO82902" s="9"/>
      <c r="AP82902" s="9"/>
      <c r="AQ82902" s="9"/>
    </row>
    <row r="82903" spans="41:43" x14ac:dyDescent="0.3">
      <c r="AO82903" s="9"/>
      <c r="AP82903" s="9"/>
      <c r="AQ82903" s="9"/>
    </row>
    <row r="82904" spans="41:43" x14ac:dyDescent="0.3">
      <c r="AO82904" s="9"/>
      <c r="AP82904" s="9"/>
      <c r="AQ82904" s="9"/>
    </row>
    <row r="82905" spans="41:43" x14ac:dyDescent="0.3">
      <c r="AO82905" s="9"/>
      <c r="AP82905" s="9"/>
      <c r="AQ82905" s="9"/>
    </row>
    <row r="82906" spans="41:43" x14ac:dyDescent="0.3">
      <c r="AO82906" s="9"/>
      <c r="AP82906" s="9"/>
      <c r="AQ82906" s="9"/>
    </row>
    <row r="82907" spans="41:43" x14ac:dyDescent="0.3">
      <c r="AO82907" s="9"/>
      <c r="AP82907" s="9"/>
      <c r="AQ82907" s="9"/>
    </row>
    <row r="82908" spans="41:43" x14ac:dyDescent="0.3">
      <c r="AO82908" s="9"/>
      <c r="AP82908" s="9"/>
      <c r="AQ82908" s="9"/>
    </row>
    <row r="82909" spans="41:43" x14ac:dyDescent="0.3">
      <c r="AO82909" s="9"/>
      <c r="AP82909" s="9"/>
      <c r="AQ82909" s="9"/>
    </row>
    <row r="82910" spans="41:43" x14ac:dyDescent="0.3">
      <c r="AO82910" s="9"/>
      <c r="AP82910" s="9"/>
      <c r="AQ82910" s="9"/>
    </row>
    <row r="82911" spans="41:43" x14ac:dyDescent="0.3">
      <c r="AO82911" s="9"/>
      <c r="AP82911" s="9"/>
      <c r="AQ82911" s="9"/>
    </row>
    <row r="82912" spans="41:43" x14ac:dyDescent="0.3">
      <c r="AO82912" s="9"/>
      <c r="AP82912" s="9"/>
      <c r="AQ82912" s="9"/>
    </row>
    <row r="82913" spans="41:43" x14ac:dyDescent="0.3">
      <c r="AO82913" s="9"/>
      <c r="AP82913" s="9"/>
      <c r="AQ82913" s="9"/>
    </row>
    <row r="82914" spans="41:43" x14ac:dyDescent="0.3">
      <c r="AO82914" s="9"/>
      <c r="AP82914" s="9"/>
      <c r="AQ82914" s="9"/>
    </row>
    <row r="82915" spans="41:43" x14ac:dyDescent="0.3">
      <c r="AO82915" s="9"/>
      <c r="AP82915" s="9"/>
      <c r="AQ82915" s="9"/>
    </row>
    <row r="82916" spans="41:43" x14ac:dyDescent="0.3">
      <c r="AO82916" s="9"/>
      <c r="AP82916" s="9"/>
      <c r="AQ82916" s="9"/>
    </row>
    <row r="82917" spans="41:43" x14ac:dyDescent="0.3">
      <c r="AO82917" s="9"/>
      <c r="AP82917" s="9"/>
      <c r="AQ82917" s="9"/>
    </row>
    <row r="82918" spans="41:43" x14ac:dyDescent="0.3">
      <c r="AO82918" s="9"/>
      <c r="AP82918" s="9"/>
      <c r="AQ82918" s="9"/>
    </row>
    <row r="82919" spans="41:43" x14ac:dyDescent="0.3">
      <c r="AO82919" s="9"/>
      <c r="AP82919" s="9"/>
      <c r="AQ82919" s="9"/>
    </row>
    <row r="82920" spans="41:43" x14ac:dyDescent="0.3">
      <c r="AO82920" s="9"/>
      <c r="AP82920" s="9"/>
      <c r="AQ82920" s="9"/>
    </row>
    <row r="82921" spans="41:43" x14ac:dyDescent="0.3">
      <c r="AO82921" s="9"/>
      <c r="AP82921" s="9"/>
      <c r="AQ82921" s="9"/>
    </row>
    <row r="82922" spans="41:43" x14ac:dyDescent="0.3">
      <c r="AO82922" s="9"/>
      <c r="AP82922" s="9"/>
      <c r="AQ82922" s="9"/>
    </row>
    <row r="82923" spans="41:43" x14ac:dyDescent="0.3">
      <c r="AO82923" s="9"/>
      <c r="AP82923" s="9"/>
      <c r="AQ82923" s="9"/>
    </row>
    <row r="82924" spans="41:43" x14ac:dyDescent="0.3">
      <c r="AO82924" s="9"/>
      <c r="AP82924" s="9"/>
      <c r="AQ82924" s="9"/>
    </row>
    <row r="82925" spans="41:43" x14ac:dyDescent="0.3">
      <c r="AO82925" s="9"/>
      <c r="AP82925" s="9"/>
      <c r="AQ82925" s="9"/>
    </row>
    <row r="82926" spans="41:43" x14ac:dyDescent="0.3">
      <c r="AO82926" s="9"/>
      <c r="AP82926" s="9"/>
      <c r="AQ82926" s="9"/>
    </row>
    <row r="82927" spans="41:43" x14ac:dyDescent="0.3">
      <c r="AO82927" s="9"/>
      <c r="AP82927" s="9"/>
      <c r="AQ82927" s="9"/>
    </row>
    <row r="82928" spans="41:43" x14ac:dyDescent="0.3">
      <c r="AO82928" s="9"/>
      <c r="AP82928" s="9"/>
      <c r="AQ82928" s="9"/>
    </row>
    <row r="82929" spans="41:43" x14ac:dyDescent="0.3">
      <c r="AO82929" s="9"/>
      <c r="AP82929" s="9"/>
      <c r="AQ82929" s="9"/>
    </row>
    <row r="82930" spans="41:43" x14ac:dyDescent="0.3">
      <c r="AO82930" s="9"/>
      <c r="AP82930" s="9"/>
      <c r="AQ82930" s="9"/>
    </row>
    <row r="82931" spans="41:43" x14ac:dyDescent="0.3">
      <c r="AO82931" s="9"/>
      <c r="AP82931" s="9"/>
      <c r="AQ82931" s="9"/>
    </row>
    <row r="82932" spans="41:43" x14ac:dyDescent="0.3">
      <c r="AO82932" s="9"/>
      <c r="AP82932" s="9"/>
      <c r="AQ82932" s="9"/>
    </row>
    <row r="82933" spans="41:43" x14ac:dyDescent="0.3">
      <c r="AO82933" s="9"/>
      <c r="AP82933" s="9"/>
      <c r="AQ82933" s="9"/>
    </row>
    <row r="82934" spans="41:43" x14ac:dyDescent="0.3">
      <c r="AO82934" s="9"/>
      <c r="AP82934" s="9"/>
      <c r="AQ82934" s="9"/>
    </row>
    <row r="82935" spans="41:43" x14ac:dyDescent="0.3">
      <c r="AO82935" s="9"/>
      <c r="AP82935" s="9"/>
      <c r="AQ82935" s="9"/>
    </row>
    <row r="82936" spans="41:43" x14ac:dyDescent="0.3">
      <c r="AO82936" s="9"/>
      <c r="AP82936" s="9"/>
      <c r="AQ82936" s="9"/>
    </row>
    <row r="82937" spans="41:43" x14ac:dyDescent="0.3">
      <c r="AO82937" s="9"/>
      <c r="AP82937" s="9"/>
      <c r="AQ82937" s="9"/>
    </row>
    <row r="82938" spans="41:43" x14ac:dyDescent="0.3">
      <c r="AO82938" s="9"/>
      <c r="AP82938" s="9"/>
      <c r="AQ82938" s="9"/>
    </row>
    <row r="82939" spans="41:43" x14ac:dyDescent="0.3">
      <c r="AO82939" s="9"/>
      <c r="AP82939" s="9"/>
      <c r="AQ82939" s="9"/>
    </row>
    <row r="82940" spans="41:43" x14ac:dyDescent="0.3">
      <c r="AO82940" s="9"/>
      <c r="AP82940" s="9"/>
      <c r="AQ82940" s="9"/>
    </row>
    <row r="82941" spans="41:43" x14ac:dyDescent="0.3">
      <c r="AO82941" s="9"/>
      <c r="AP82941" s="9"/>
      <c r="AQ82941" s="9"/>
    </row>
    <row r="82942" spans="41:43" x14ac:dyDescent="0.3">
      <c r="AO82942" s="9"/>
      <c r="AP82942" s="9"/>
      <c r="AQ82942" s="9"/>
    </row>
    <row r="82943" spans="41:43" x14ac:dyDescent="0.3">
      <c r="AO82943" s="9"/>
      <c r="AP82943" s="9"/>
      <c r="AQ82943" s="9"/>
    </row>
    <row r="82944" spans="41:43" x14ac:dyDescent="0.3">
      <c r="AO82944" s="9"/>
      <c r="AP82944" s="9"/>
      <c r="AQ82944" s="9"/>
    </row>
    <row r="82945" spans="41:43" x14ac:dyDescent="0.3">
      <c r="AO82945" s="9"/>
      <c r="AP82945" s="9"/>
      <c r="AQ82945" s="9"/>
    </row>
    <row r="82946" spans="41:43" x14ac:dyDescent="0.3">
      <c r="AO82946" s="9"/>
      <c r="AP82946" s="9"/>
      <c r="AQ82946" s="9"/>
    </row>
    <row r="82947" spans="41:43" x14ac:dyDescent="0.3">
      <c r="AO82947" s="9"/>
      <c r="AP82947" s="9"/>
      <c r="AQ82947" s="9"/>
    </row>
    <row r="82948" spans="41:43" x14ac:dyDescent="0.3">
      <c r="AO82948" s="9"/>
      <c r="AP82948" s="9"/>
      <c r="AQ82948" s="9"/>
    </row>
    <row r="82949" spans="41:43" x14ac:dyDescent="0.3">
      <c r="AO82949" s="9"/>
      <c r="AP82949" s="9"/>
      <c r="AQ82949" s="9"/>
    </row>
    <row r="82950" spans="41:43" x14ac:dyDescent="0.3">
      <c r="AO82950" s="9"/>
      <c r="AP82950" s="9"/>
      <c r="AQ82950" s="9"/>
    </row>
    <row r="82951" spans="41:43" x14ac:dyDescent="0.3">
      <c r="AO82951" s="9"/>
      <c r="AP82951" s="9"/>
      <c r="AQ82951" s="9"/>
    </row>
    <row r="82952" spans="41:43" x14ac:dyDescent="0.3">
      <c r="AO82952" s="9"/>
      <c r="AP82952" s="9"/>
      <c r="AQ82952" s="9"/>
    </row>
    <row r="82953" spans="41:43" x14ac:dyDescent="0.3">
      <c r="AO82953" s="9"/>
      <c r="AP82953" s="9"/>
      <c r="AQ82953" s="9"/>
    </row>
    <row r="82954" spans="41:43" x14ac:dyDescent="0.3">
      <c r="AO82954" s="9"/>
      <c r="AP82954" s="9"/>
      <c r="AQ82954" s="9"/>
    </row>
    <row r="82955" spans="41:43" x14ac:dyDescent="0.3">
      <c r="AO82955" s="9"/>
      <c r="AP82955" s="9"/>
      <c r="AQ82955" s="9"/>
    </row>
    <row r="82956" spans="41:43" x14ac:dyDescent="0.3">
      <c r="AO82956" s="9"/>
      <c r="AP82956" s="9"/>
      <c r="AQ82956" s="9"/>
    </row>
    <row r="82957" spans="41:43" x14ac:dyDescent="0.3">
      <c r="AO82957" s="9"/>
      <c r="AP82957" s="9"/>
      <c r="AQ82957" s="9"/>
    </row>
    <row r="82958" spans="41:43" x14ac:dyDescent="0.3">
      <c r="AO82958" s="9"/>
      <c r="AP82958" s="9"/>
      <c r="AQ82958" s="9"/>
    </row>
    <row r="82959" spans="41:43" x14ac:dyDescent="0.3">
      <c r="AO82959" s="9"/>
      <c r="AP82959" s="9"/>
      <c r="AQ82959" s="9"/>
    </row>
    <row r="82960" spans="41:43" x14ac:dyDescent="0.3">
      <c r="AO82960" s="9"/>
      <c r="AP82960" s="9"/>
      <c r="AQ82960" s="9"/>
    </row>
    <row r="82961" spans="41:43" x14ac:dyDescent="0.3">
      <c r="AO82961" s="9"/>
      <c r="AP82961" s="9"/>
      <c r="AQ82961" s="9"/>
    </row>
    <row r="82962" spans="41:43" x14ac:dyDescent="0.3">
      <c r="AO82962" s="9"/>
      <c r="AP82962" s="9"/>
      <c r="AQ82962" s="9"/>
    </row>
    <row r="82963" spans="41:43" x14ac:dyDescent="0.3">
      <c r="AO82963" s="9"/>
      <c r="AP82963" s="9"/>
      <c r="AQ82963" s="9"/>
    </row>
    <row r="82964" spans="41:43" x14ac:dyDescent="0.3">
      <c r="AO82964" s="9"/>
      <c r="AP82964" s="9"/>
      <c r="AQ82964" s="9"/>
    </row>
    <row r="82965" spans="41:43" x14ac:dyDescent="0.3">
      <c r="AO82965" s="9"/>
      <c r="AP82965" s="9"/>
      <c r="AQ82965" s="9"/>
    </row>
    <row r="82966" spans="41:43" x14ac:dyDescent="0.3">
      <c r="AO82966" s="9"/>
      <c r="AP82966" s="9"/>
      <c r="AQ82966" s="9"/>
    </row>
    <row r="82967" spans="41:43" x14ac:dyDescent="0.3">
      <c r="AO82967" s="9"/>
      <c r="AP82967" s="9"/>
      <c r="AQ82967" s="9"/>
    </row>
    <row r="82968" spans="41:43" x14ac:dyDescent="0.3">
      <c r="AO82968" s="9"/>
      <c r="AP82968" s="9"/>
      <c r="AQ82968" s="9"/>
    </row>
    <row r="82969" spans="41:43" x14ac:dyDescent="0.3">
      <c r="AO82969" s="9"/>
      <c r="AP82969" s="9"/>
      <c r="AQ82969" s="9"/>
    </row>
    <row r="82970" spans="41:43" x14ac:dyDescent="0.3">
      <c r="AO82970" s="9"/>
      <c r="AP82970" s="9"/>
      <c r="AQ82970" s="9"/>
    </row>
    <row r="82971" spans="41:43" x14ac:dyDescent="0.3">
      <c r="AO82971" s="9"/>
      <c r="AP82971" s="9"/>
      <c r="AQ82971" s="9"/>
    </row>
    <row r="82972" spans="41:43" x14ac:dyDescent="0.3">
      <c r="AO82972" s="9"/>
      <c r="AP82972" s="9"/>
      <c r="AQ82972" s="9"/>
    </row>
    <row r="82973" spans="41:43" x14ac:dyDescent="0.3">
      <c r="AO82973" s="9"/>
      <c r="AP82973" s="9"/>
      <c r="AQ82973" s="9"/>
    </row>
    <row r="82974" spans="41:43" x14ac:dyDescent="0.3">
      <c r="AO82974" s="9"/>
      <c r="AP82974" s="9"/>
      <c r="AQ82974" s="9"/>
    </row>
    <row r="82975" spans="41:43" x14ac:dyDescent="0.3">
      <c r="AO82975" s="9"/>
      <c r="AP82975" s="9"/>
      <c r="AQ82975" s="9"/>
    </row>
    <row r="82976" spans="41:43" x14ac:dyDescent="0.3">
      <c r="AO82976" s="9"/>
      <c r="AP82976" s="9"/>
      <c r="AQ82976" s="9"/>
    </row>
    <row r="82977" spans="41:43" x14ac:dyDescent="0.3">
      <c r="AO82977" s="9"/>
      <c r="AP82977" s="9"/>
      <c r="AQ82977" s="9"/>
    </row>
    <row r="82978" spans="41:43" x14ac:dyDescent="0.3">
      <c r="AO82978" s="9"/>
      <c r="AP82978" s="9"/>
      <c r="AQ82978" s="9"/>
    </row>
    <row r="82979" spans="41:43" x14ac:dyDescent="0.3">
      <c r="AO82979" s="9"/>
      <c r="AP82979" s="9"/>
      <c r="AQ82979" s="9"/>
    </row>
    <row r="82980" spans="41:43" x14ac:dyDescent="0.3">
      <c r="AO82980" s="9"/>
      <c r="AP82980" s="9"/>
      <c r="AQ82980" s="9"/>
    </row>
    <row r="82981" spans="41:43" x14ac:dyDescent="0.3">
      <c r="AO82981" s="9"/>
      <c r="AP82981" s="9"/>
      <c r="AQ82981" s="9"/>
    </row>
    <row r="82982" spans="41:43" x14ac:dyDescent="0.3">
      <c r="AO82982" s="9"/>
      <c r="AP82982" s="9"/>
      <c r="AQ82982" s="9"/>
    </row>
    <row r="82983" spans="41:43" x14ac:dyDescent="0.3">
      <c r="AO82983" s="9"/>
      <c r="AP82983" s="9"/>
      <c r="AQ82983" s="9"/>
    </row>
    <row r="82984" spans="41:43" x14ac:dyDescent="0.3">
      <c r="AO82984" s="9"/>
      <c r="AP82984" s="9"/>
      <c r="AQ82984" s="9"/>
    </row>
    <row r="82985" spans="41:43" x14ac:dyDescent="0.3">
      <c r="AO82985" s="9"/>
      <c r="AP82985" s="9"/>
      <c r="AQ82985" s="9"/>
    </row>
    <row r="82986" spans="41:43" x14ac:dyDescent="0.3">
      <c r="AO82986" s="9"/>
      <c r="AP82986" s="9"/>
      <c r="AQ82986" s="9"/>
    </row>
    <row r="82987" spans="41:43" x14ac:dyDescent="0.3">
      <c r="AO82987" s="9"/>
      <c r="AP82987" s="9"/>
      <c r="AQ82987" s="9"/>
    </row>
    <row r="82988" spans="41:43" x14ac:dyDescent="0.3">
      <c r="AO82988" s="9"/>
      <c r="AP82988" s="9"/>
      <c r="AQ82988" s="9"/>
    </row>
    <row r="82989" spans="41:43" x14ac:dyDescent="0.3">
      <c r="AO82989" s="9"/>
      <c r="AP82989" s="9"/>
      <c r="AQ82989" s="9"/>
    </row>
    <row r="82990" spans="41:43" x14ac:dyDescent="0.3">
      <c r="AO82990" s="9"/>
      <c r="AP82990" s="9"/>
      <c r="AQ82990" s="9"/>
    </row>
    <row r="82991" spans="41:43" x14ac:dyDescent="0.3">
      <c r="AO82991" s="9"/>
      <c r="AP82991" s="9"/>
      <c r="AQ82991" s="9"/>
    </row>
    <row r="82992" spans="41:43" x14ac:dyDescent="0.3">
      <c r="AO82992" s="9"/>
      <c r="AP82992" s="9"/>
      <c r="AQ82992" s="9"/>
    </row>
    <row r="82993" spans="41:43" x14ac:dyDescent="0.3">
      <c r="AO82993" s="9"/>
      <c r="AP82993" s="9"/>
      <c r="AQ82993" s="9"/>
    </row>
    <row r="82994" spans="41:43" x14ac:dyDescent="0.3">
      <c r="AO82994" s="9"/>
      <c r="AP82994" s="9"/>
      <c r="AQ82994" s="9"/>
    </row>
    <row r="82995" spans="41:43" x14ac:dyDescent="0.3">
      <c r="AO82995" s="9"/>
      <c r="AP82995" s="9"/>
      <c r="AQ82995" s="9"/>
    </row>
    <row r="82996" spans="41:43" x14ac:dyDescent="0.3">
      <c r="AO82996" s="9"/>
      <c r="AP82996" s="9"/>
      <c r="AQ82996" s="9"/>
    </row>
    <row r="82997" spans="41:43" x14ac:dyDescent="0.3">
      <c r="AO82997" s="9"/>
      <c r="AP82997" s="9"/>
      <c r="AQ82997" s="9"/>
    </row>
    <row r="82998" spans="41:43" x14ac:dyDescent="0.3">
      <c r="AO82998" s="9"/>
      <c r="AP82998" s="9"/>
      <c r="AQ82998" s="9"/>
    </row>
    <row r="82999" spans="41:43" x14ac:dyDescent="0.3">
      <c r="AO82999" s="9"/>
      <c r="AP82999" s="9"/>
      <c r="AQ82999" s="9"/>
    </row>
    <row r="83000" spans="41:43" x14ac:dyDescent="0.3">
      <c r="AO83000" s="9"/>
      <c r="AP83000" s="9"/>
      <c r="AQ83000" s="9"/>
    </row>
    <row r="83001" spans="41:43" x14ac:dyDescent="0.3">
      <c r="AO83001" s="9"/>
      <c r="AP83001" s="9"/>
      <c r="AQ83001" s="9"/>
    </row>
    <row r="83002" spans="41:43" x14ac:dyDescent="0.3">
      <c r="AO83002" s="9"/>
      <c r="AP83002" s="9"/>
      <c r="AQ83002" s="9"/>
    </row>
    <row r="83003" spans="41:43" x14ac:dyDescent="0.3">
      <c r="AO83003" s="9"/>
      <c r="AP83003" s="9"/>
      <c r="AQ83003" s="9"/>
    </row>
    <row r="83004" spans="41:43" x14ac:dyDescent="0.3">
      <c r="AO83004" s="9"/>
      <c r="AP83004" s="9"/>
      <c r="AQ83004" s="9"/>
    </row>
    <row r="83005" spans="41:43" x14ac:dyDescent="0.3">
      <c r="AO83005" s="9"/>
      <c r="AP83005" s="9"/>
      <c r="AQ83005" s="9"/>
    </row>
    <row r="83006" spans="41:43" x14ac:dyDescent="0.3">
      <c r="AO83006" s="9"/>
      <c r="AP83006" s="9"/>
      <c r="AQ83006" s="9"/>
    </row>
    <row r="83007" spans="41:43" x14ac:dyDescent="0.3">
      <c r="AO83007" s="9"/>
      <c r="AP83007" s="9"/>
      <c r="AQ83007" s="9"/>
    </row>
    <row r="83008" spans="41:43" x14ac:dyDescent="0.3">
      <c r="AO83008" s="9"/>
      <c r="AP83008" s="9"/>
      <c r="AQ83008" s="9"/>
    </row>
    <row r="83009" spans="41:43" x14ac:dyDescent="0.3">
      <c r="AO83009" s="9"/>
      <c r="AP83009" s="9"/>
      <c r="AQ83009" s="9"/>
    </row>
    <row r="83010" spans="41:43" x14ac:dyDescent="0.3">
      <c r="AO83010" s="9"/>
      <c r="AP83010" s="9"/>
      <c r="AQ83010" s="9"/>
    </row>
    <row r="83011" spans="41:43" x14ac:dyDescent="0.3">
      <c r="AO83011" s="9"/>
      <c r="AP83011" s="9"/>
      <c r="AQ83011" s="9"/>
    </row>
    <row r="83012" spans="41:43" x14ac:dyDescent="0.3">
      <c r="AO83012" s="9"/>
      <c r="AP83012" s="9"/>
      <c r="AQ83012" s="9"/>
    </row>
    <row r="83013" spans="41:43" x14ac:dyDescent="0.3">
      <c r="AO83013" s="9"/>
      <c r="AP83013" s="9"/>
      <c r="AQ83013" s="9"/>
    </row>
    <row r="83014" spans="41:43" x14ac:dyDescent="0.3">
      <c r="AO83014" s="9"/>
      <c r="AP83014" s="9"/>
      <c r="AQ83014" s="9"/>
    </row>
    <row r="83015" spans="41:43" x14ac:dyDescent="0.3">
      <c r="AO83015" s="9"/>
      <c r="AP83015" s="9"/>
      <c r="AQ83015" s="9"/>
    </row>
    <row r="83016" spans="41:43" x14ac:dyDescent="0.3">
      <c r="AO83016" s="9"/>
      <c r="AP83016" s="9"/>
      <c r="AQ83016" s="9"/>
    </row>
    <row r="83017" spans="41:43" x14ac:dyDescent="0.3">
      <c r="AO83017" s="9"/>
      <c r="AP83017" s="9"/>
      <c r="AQ83017" s="9"/>
    </row>
    <row r="83018" spans="41:43" x14ac:dyDescent="0.3">
      <c r="AO83018" s="9"/>
      <c r="AP83018" s="9"/>
      <c r="AQ83018" s="9"/>
    </row>
    <row r="83019" spans="41:43" x14ac:dyDescent="0.3">
      <c r="AO83019" s="9"/>
      <c r="AP83019" s="9"/>
      <c r="AQ83019" s="9"/>
    </row>
    <row r="83020" spans="41:43" x14ac:dyDescent="0.3">
      <c r="AO83020" s="9"/>
      <c r="AP83020" s="9"/>
      <c r="AQ83020" s="9"/>
    </row>
    <row r="83021" spans="41:43" x14ac:dyDescent="0.3">
      <c r="AO83021" s="9"/>
      <c r="AP83021" s="9"/>
      <c r="AQ83021" s="9"/>
    </row>
    <row r="83022" spans="41:43" x14ac:dyDescent="0.3">
      <c r="AO83022" s="9"/>
      <c r="AP83022" s="9"/>
      <c r="AQ83022" s="9"/>
    </row>
    <row r="83023" spans="41:43" x14ac:dyDescent="0.3">
      <c r="AO83023" s="9"/>
      <c r="AP83023" s="9"/>
      <c r="AQ83023" s="9"/>
    </row>
    <row r="83024" spans="41:43" x14ac:dyDescent="0.3">
      <c r="AO83024" s="9"/>
      <c r="AP83024" s="9"/>
      <c r="AQ83024" s="9"/>
    </row>
    <row r="83025" spans="41:43" x14ac:dyDescent="0.3">
      <c r="AO83025" s="9"/>
      <c r="AP83025" s="9"/>
      <c r="AQ83025" s="9"/>
    </row>
    <row r="83026" spans="41:43" x14ac:dyDescent="0.3">
      <c r="AO83026" s="9"/>
      <c r="AP83026" s="9"/>
      <c r="AQ83026" s="9"/>
    </row>
    <row r="83027" spans="41:43" x14ac:dyDescent="0.3">
      <c r="AO83027" s="9"/>
      <c r="AP83027" s="9"/>
      <c r="AQ83027" s="9"/>
    </row>
    <row r="83028" spans="41:43" x14ac:dyDescent="0.3">
      <c r="AO83028" s="9"/>
      <c r="AP83028" s="9"/>
      <c r="AQ83028" s="9"/>
    </row>
    <row r="83029" spans="41:43" x14ac:dyDescent="0.3">
      <c r="AO83029" s="9"/>
      <c r="AP83029" s="9"/>
      <c r="AQ83029" s="9"/>
    </row>
    <row r="83030" spans="41:43" x14ac:dyDescent="0.3">
      <c r="AO83030" s="9"/>
      <c r="AP83030" s="9"/>
      <c r="AQ83030" s="9"/>
    </row>
    <row r="83031" spans="41:43" x14ac:dyDescent="0.3">
      <c r="AO83031" s="9"/>
      <c r="AP83031" s="9"/>
      <c r="AQ83031" s="9"/>
    </row>
    <row r="83032" spans="41:43" x14ac:dyDescent="0.3">
      <c r="AO83032" s="9"/>
      <c r="AP83032" s="9"/>
      <c r="AQ83032" s="9"/>
    </row>
    <row r="83033" spans="41:43" x14ac:dyDescent="0.3">
      <c r="AO83033" s="9"/>
      <c r="AP83033" s="9"/>
      <c r="AQ83033" s="9"/>
    </row>
    <row r="83034" spans="41:43" x14ac:dyDescent="0.3">
      <c r="AO83034" s="9"/>
      <c r="AP83034" s="9"/>
      <c r="AQ83034" s="9"/>
    </row>
    <row r="83035" spans="41:43" x14ac:dyDescent="0.3">
      <c r="AO83035" s="9"/>
      <c r="AP83035" s="9"/>
      <c r="AQ83035" s="9"/>
    </row>
    <row r="83036" spans="41:43" x14ac:dyDescent="0.3">
      <c r="AO83036" s="9"/>
      <c r="AP83036" s="9"/>
      <c r="AQ83036" s="9"/>
    </row>
    <row r="83037" spans="41:43" x14ac:dyDescent="0.3">
      <c r="AO83037" s="9"/>
      <c r="AP83037" s="9"/>
      <c r="AQ83037" s="9"/>
    </row>
    <row r="83038" spans="41:43" x14ac:dyDescent="0.3">
      <c r="AO83038" s="9"/>
      <c r="AP83038" s="9"/>
      <c r="AQ83038" s="9"/>
    </row>
    <row r="83039" spans="41:43" x14ac:dyDescent="0.3">
      <c r="AO83039" s="9"/>
      <c r="AP83039" s="9"/>
      <c r="AQ83039" s="9"/>
    </row>
    <row r="83040" spans="41:43" x14ac:dyDescent="0.3">
      <c r="AO83040" s="9"/>
      <c r="AP83040" s="9"/>
      <c r="AQ83040" s="9"/>
    </row>
    <row r="83041" spans="41:43" x14ac:dyDescent="0.3">
      <c r="AO83041" s="9"/>
      <c r="AP83041" s="9"/>
      <c r="AQ83041" s="9"/>
    </row>
    <row r="83042" spans="41:43" x14ac:dyDescent="0.3">
      <c r="AO83042" s="9"/>
      <c r="AP83042" s="9"/>
      <c r="AQ83042" s="9"/>
    </row>
    <row r="83043" spans="41:43" x14ac:dyDescent="0.3">
      <c r="AO83043" s="9"/>
      <c r="AP83043" s="9"/>
      <c r="AQ83043" s="9"/>
    </row>
    <row r="83044" spans="41:43" x14ac:dyDescent="0.3">
      <c r="AO83044" s="9"/>
      <c r="AP83044" s="9"/>
      <c r="AQ83044" s="9"/>
    </row>
    <row r="83045" spans="41:43" x14ac:dyDescent="0.3">
      <c r="AO83045" s="9"/>
      <c r="AP83045" s="9"/>
      <c r="AQ83045" s="9"/>
    </row>
    <row r="83046" spans="41:43" x14ac:dyDescent="0.3">
      <c r="AO83046" s="9"/>
      <c r="AP83046" s="9"/>
      <c r="AQ83046" s="9"/>
    </row>
    <row r="83047" spans="41:43" x14ac:dyDescent="0.3">
      <c r="AO83047" s="9"/>
      <c r="AP83047" s="9"/>
      <c r="AQ83047" s="9"/>
    </row>
    <row r="83048" spans="41:43" x14ac:dyDescent="0.3">
      <c r="AO83048" s="9"/>
      <c r="AP83048" s="9"/>
      <c r="AQ83048" s="9"/>
    </row>
    <row r="83049" spans="41:43" x14ac:dyDescent="0.3">
      <c r="AO83049" s="9"/>
      <c r="AP83049" s="9"/>
      <c r="AQ83049" s="9"/>
    </row>
    <row r="83050" spans="41:43" x14ac:dyDescent="0.3">
      <c r="AO83050" s="9"/>
      <c r="AP83050" s="9"/>
      <c r="AQ83050" s="9"/>
    </row>
    <row r="83051" spans="41:43" x14ac:dyDescent="0.3">
      <c r="AO83051" s="9"/>
      <c r="AP83051" s="9"/>
      <c r="AQ83051" s="9"/>
    </row>
    <row r="83052" spans="41:43" x14ac:dyDescent="0.3">
      <c r="AO83052" s="9"/>
      <c r="AP83052" s="9"/>
      <c r="AQ83052" s="9"/>
    </row>
    <row r="83053" spans="41:43" x14ac:dyDescent="0.3">
      <c r="AO83053" s="9"/>
      <c r="AP83053" s="9"/>
      <c r="AQ83053" s="9"/>
    </row>
    <row r="83054" spans="41:43" x14ac:dyDescent="0.3">
      <c r="AO83054" s="9"/>
      <c r="AP83054" s="9"/>
      <c r="AQ83054" s="9"/>
    </row>
    <row r="83055" spans="41:43" x14ac:dyDescent="0.3">
      <c r="AO83055" s="9"/>
      <c r="AP83055" s="9"/>
      <c r="AQ83055" s="9"/>
    </row>
    <row r="83056" spans="41:43" x14ac:dyDescent="0.3">
      <c r="AO83056" s="9"/>
      <c r="AP83056" s="9"/>
      <c r="AQ83056" s="9"/>
    </row>
    <row r="83057" spans="41:43" x14ac:dyDescent="0.3">
      <c r="AO83057" s="9"/>
      <c r="AP83057" s="9"/>
      <c r="AQ83057" s="9"/>
    </row>
    <row r="83058" spans="41:43" x14ac:dyDescent="0.3">
      <c r="AO83058" s="9"/>
      <c r="AP83058" s="9"/>
      <c r="AQ83058" s="9"/>
    </row>
    <row r="83059" spans="41:43" x14ac:dyDescent="0.3">
      <c r="AO83059" s="9"/>
      <c r="AP83059" s="9"/>
      <c r="AQ83059" s="9"/>
    </row>
    <row r="83060" spans="41:43" x14ac:dyDescent="0.3">
      <c r="AO83060" s="9"/>
      <c r="AP83060" s="9"/>
      <c r="AQ83060" s="9"/>
    </row>
    <row r="83061" spans="41:43" x14ac:dyDescent="0.3">
      <c r="AO83061" s="9"/>
      <c r="AP83061" s="9"/>
      <c r="AQ83061" s="9"/>
    </row>
    <row r="83062" spans="41:43" x14ac:dyDescent="0.3">
      <c r="AO83062" s="9"/>
      <c r="AP83062" s="9"/>
      <c r="AQ83062" s="9"/>
    </row>
    <row r="83063" spans="41:43" x14ac:dyDescent="0.3">
      <c r="AO83063" s="9"/>
      <c r="AP83063" s="9"/>
      <c r="AQ83063" s="9"/>
    </row>
    <row r="83064" spans="41:43" x14ac:dyDescent="0.3">
      <c r="AO83064" s="9"/>
      <c r="AP83064" s="9"/>
      <c r="AQ83064" s="9"/>
    </row>
    <row r="83065" spans="41:43" x14ac:dyDescent="0.3">
      <c r="AO83065" s="9"/>
      <c r="AP83065" s="9"/>
      <c r="AQ83065" s="9"/>
    </row>
    <row r="83066" spans="41:43" x14ac:dyDescent="0.3">
      <c r="AO83066" s="9"/>
      <c r="AP83066" s="9"/>
      <c r="AQ83066" s="9"/>
    </row>
    <row r="83067" spans="41:43" x14ac:dyDescent="0.3">
      <c r="AO83067" s="9"/>
      <c r="AP83067" s="9"/>
      <c r="AQ83067" s="9"/>
    </row>
    <row r="83068" spans="41:43" x14ac:dyDescent="0.3">
      <c r="AO83068" s="9"/>
      <c r="AP83068" s="9"/>
      <c r="AQ83068" s="9"/>
    </row>
    <row r="83069" spans="41:43" x14ac:dyDescent="0.3">
      <c r="AO83069" s="9"/>
      <c r="AP83069" s="9"/>
      <c r="AQ83069" s="9"/>
    </row>
    <row r="83070" spans="41:43" x14ac:dyDescent="0.3">
      <c r="AO83070" s="9"/>
      <c r="AP83070" s="9"/>
      <c r="AQ83070" s="9"/>
    </row>
    <row r="83071" spans="41:43" x14ac:dyDescent="0.3">
      <c r="AO83071" s="9"/>
      <c r="AP83071" s="9"/>
      <c r="AQ83071" s="9"/>
    </row>
    <row r="83072" spans="41:43" x14ac:dyDescent="0.3">
      <c r="AO83072" s="9"/>
      <c r="AP83072" s="9"/>
      <c r="AQ83072" s="9"/>
    </row>
    <row r="83073" spans="41:43" x14ac:dyDescent="0.3">
      <c r="AO83073" s="9"/>
      <c r="AP83073" s="9"/>
      <c r="AQ83073" s="9"/>
    </row>
    <row r="83074" spans="41:43" x14ac:dyDescent="0.3">
      <c r="AO83074" s="9"/>
      <c r="AP83074" s="9"/>
      <c r="AQ83074" s="9"/>
    </row>
    <row r="83075" spans="41:43" x14ac:dyDescent="0.3">
      <c r="AO83075" s="9"/>
      <c r="AP83075" s="9"/>
      <c r="AQ83075" s="9"/>
    </row>
    <row r="83076" spans="41:43" x14ac:dyDescent="0.3">
      <c r="AO83076" s="9"/>
      <c r="AP83076" s="9"/>
      <c r="AQ83076" s="9"/>
    </row>
    <row r="83077" spans="41:43" x14ac:dyDescent="0.3">
      <c r="AO83077" s="9"/>
      <c r="AP83077" s="9"/>
      <c r="AQ83077" s="9"/>
    </row>
    <row r="83078" spans="41:43" x14ac:dyDescent="0.3">
      <c r="AO83078" s="9"/>
      <c r="AP83078" s="9"/>
      <c r="AQ83078" s="9"/>
    </row>
    <row r="83079" spans="41:43" x14ac:dyDescent="0.3">
      <c r="AO83079" s="9"/>
      <c r="AP83079" s="9"/>
      <c r="AQ83079" s="9"/>
    </row>
    <row r="83080" spans="41:43" x14ac:dyDescent="0.3">
      <c r="AO83080" s="9"/>
      <c r="AP83080" s="9"/>
      <c r="AQ83080" s="9"/>
    </row>
    <row r="83081" spans="41:43" x14ac:dyDescent="0.3">
      <c r="AO83081" s="9"/>
      <c r="AP83081" s="9"/>
      <c r="AQ83081" s="9"/>
    </row>
    <row r="83082" spans="41:43" x14ac:dyDescent="0.3">
      <c r="AO83082" s="9"/>
      <c r="AP83082" s="9"/>
      <c r="AQ83082" s="9"/>
    </row>
    <row r="83083" spans="41:43" x14ac:dyDescent="0.3">
      <c r="AO83083" s="9"/>
      <c r="AP83083" s="9"/>
      <c r="AQ83083" s="9"/>
    </row>
    <row r="83084" spans="41:43" x14ac:dyDescent="0.3">
      <c r="AO83084" s="9"/>
      <c r="AP83084" s="9"/>
      <c r="AQ83084" s="9"/>
    </row>
    <row r="83085" spans="41:43" x14ac:dyDescent="0.3">
      <c r="AO83085" s="9"/>
      <c r="AP83085" s="9"/>
      <c r="AQ83085" s="9"/>
    </row>
    <row r="83086" spans="41:43" x14ac:dyDescent="0.3">
      <c r="AO83086" s="9"/>
      <c r="AP83086" s="9"/>
      <c r="AQ83086" s="9"/>
    </row>
    <row r="83087" spans="41:43" x14ac:dyDescent="0.3">
      <c r="AO83087" s="9"/>
      <c r="AP83087" s="9"/>
      <c r="AQ83087" s="9"/>
    </row>
    <row r="83088" spans="41:43" x14ac:dyDescent="0.3">
      <c r="AO83088" s="9"/>
      <c r="AP83088" s="9"/>
      <c r="AQ83088" s="9"/>
    </row>
    <row r="83089" spans="41:43" x14ac:dyDescent="0.3">
      <c r="AO83089" s="9"/>
      <c r="AP83089" s="9"/>
      <c r="AQ83089" s="9"/>
    </row>
    <row r="83090" spans="41:43" x14ac:dyDescent="0.3">
      <c r="AO83090" s="9"/>
      <c r="AP83090" s="9"/>
      <c r="AQ83090" s="9"/>
    </row>
    <row r="83091" spans="41:43" x14ac:dyDescent="0.3">
      <c r="AO83091" s="9"/>
      <c r="AP83091" s="9"/>
      <c r="AQ83091" s="9"/>
    </row>
    <row r="83092" spans="41:43" x14ac:dyDescent="0.3">
      <c r="AO83092" s="9"/>
      <c r="AP83092" s="9"/>
      <c r="AQ83092" s="9"/>
    </row>
    <row r="83093" spans="41:43" x14ac:dyDescent="0.3">
      <c r="AO83093" s="9"/>
      <c r="AP83093" s="9"/>
      <c r="AQ83093" s="9"/>
    </row>
    <row r="83094" spans="41:43" x14ac:dyDescent="0.3">
      <c r="AO83094" s="9"/>
      <c r="AP83094" s="9"/>
      <c r="AQ83094" s="9"/>
    </row>
    <row r="83095" spans="41:43" x14ac:dyDescent="0.3">
      <c r="AO83095" s="9"/>
      <c r="AP83095" s="9"/>
      <c r="AQ83095" s="9"/>
    </row>
    <row r="83096" spans="41:43" x14ac:dyDescent="0.3">
      <c r="AO83096" s="9"/>
      <c r="AP83096" s="9"/>
      <c r="AQ83096" s="9"/>
    </row>
    <row r="83097" spans="41:43" x14ac:dyDescent="0.3">
      <c r="AO83097" s="9"/>
      <c r="AP83097" s="9"/>
      <c r="AQ83097" s="9"/>
    </row>
    <row r="83098" spans="41:43" x14ac:dyDescent="0.3">
      <c r="AO83098" s="9"/>
      <c r="AP83098" s="9"/>
      <c r="AQ83098" s="9"/>
    </row>
    <row r="83099" spans="41:43" x14ac:dyDescent="0.3">
      <c r="AO83099" s="9"/>
      <c r="AP83099" s="9"/>
      <c r="AQ83099" s="9"/>
    </row>
    <row r="83100" spans="41:43" x14ac:dyDescent="0.3">
      <c r="AO83100" s="9"/>
      <c r="AP83100" s="9"/>
      <c r="AQ83100" s="9"/>
    </row>
    <row r="83101" spans="41:43" x14ac:dyDescent="0.3">
      <c r="AO83101" s="9"/>
      <c r="AP83101" s="9"/>
      <c r="AQ83101" s="9"/>
    </row>
    <row r="83102" spans="41:43" x14ac:dyDescent="0.3">
      <c r="AO83102" s="9"/>
      <c r="AP83102" s="9"/>
      <c r="AQ83102" s="9"/>
    </row>
    <row r="83103" spans="41:43" x14ac:dyDescent="0.3">
      <c r="AO83103" s="9"/>
      <c r="AP83103" s="9"/>
      <c r="AQ83103" s="9"/>
    </row>
    <row r="83104" spans="41:43" x14ac:dyDescent="0.3">
      <c r="AO83104" s="9"/>
      <c r="AP83104" s="9"/>
      <c r="AQ83104" s="9"/>
    </row>
    <row r="83105" spans="41:43" x14ac:dyDescent="0.3">
      <c r="AO83105" s="9"/>
      <c r="AP83105" s="9"/>
      <c r="AQ83105" s="9"/>
    </row>
    <row r="83106" spans="41:43" x14ac:dyDescent="0.3">
      <c r="AO83106" s="9"/>
      <c r="AP83106" s="9"/>
      <c r="AQ83106" s="9"/>
    </row>
    <row r="83107" spans="41:43" x14ac:dyDescent="0.3">
      <c r="AO83107" s="9"/>
      <c r="AP83107" s="9"/>
      <c r="AQ83107" s="9"/>
    </row>
    <row r="83108" spans="41:43" x14ac:dyDescent="0.3">
      <c r="AO83108" s="9"/>
      <c r="AP83108" s="9"/>
      <c r="AQ83108" s="9"/>
    </row>
    <row r="83109" spans="41:43" x14ac:dyDescent="0.3">
      <c r="AO83109" s="9"/>
      <c r="AP83109" s="9"/>
      <c r="AQ83109" s="9"/>
    </row>
    <row r="83110" spans="41:43" x14ac:dyDescent="0.3">
      <c r="AO83110" s="9"/>
      <c r="AP83110" s="9"/>
      <c r="AQ83110" s="9"/>
    </row>
    <row r="83111" spans="41:43" x14ac:dyDescent="0.3">
      <c r="AO83111" s="9"/>
      <c r="AP83111" s="9"/>
      <c r="AQ83111" s="9"/>
    </row>
    <row r="83112" spans="41:43" x14ac:dyDescent="0.3">
      <c r="AO83112" s="9"/>
      <c r="AP83112" s="9"/>
      <c r="AQ83112" s="9"/>
    </row>
    <row r="83113" spans="41:43" x14ac:dyDescent="0.3">
      <c r="AO83113" s="9"/>
      <c r="AP83113" s="9"/>
      <c r="AQ83113" s="9"/>
    </row>
    <row r="83114" spans="41:43" x14ac:dyDescent="0.3">
      <c r="AO83114" s="9"/>
      <c r="AP83114" s="9"/>
      <c r="AQ83114" s="9"/>
    </row>
    <row r="83115" spans="41:43" x14ac:dyDescent="0.3">
      <c r="AO83115" s="9"/>
      <c r="AP83115" s="9"/>
      <c r="AQ83115" s="9"/>
    </row>
    <row r="83116" spans="41:43" x14ac:dyDescent="0.3">
      <c r="AO83116" s="9"/>
      <c r="AP83116" s="9"/>
      <c r="AQ83116" s="9"/>
    </row>
    <row r="83117" spans="41:43" x14ac:dyDescent="0.3">
      <c r="AO83117" s="9"/>
      <c r="AP83117" s="9"/>
      <c r="AQ83117" s="9"/>
    </row>
    <row r="83118" spans="41:43" x14ac:dyDescent="0.3">
      <c r="AO83118" s="9"/>
      <c r="AP83118" s="9"/>
      <c r="AQ83118" s="9"/>
    </row>
    <row r="83119" spans="41:43" x14ac:dyDescent="0.3">
      <c r="AO83119" s="9"/>
      <c r="AP83119" s="9"/>
      <c r="AQ83119" s="9"/>
    </row>
    <row r="83120" spans="41:43" x14ac:dyDescent="0.3">
      <c r="AO83120" s="9"/>
      <c r="AP83120" s="9"/>
      <c r="AQ83120" s="9"/>
    </row>
    <row r="83121" spans="41:43" x14ac:dyDescent="0.3">
      <c r="AO83121" s="9"/>
      <c r="AP83121" s="9"/>
      <c r="AQ83121" s="9"/>
    </row>
    <row r="83122" spans="41:43" x14ac:dyDescent="0.3">
      <c r="AO83122" s="9"/>
      <c r="AP83122" s="9"/>
      <c r="AQ83122" s="9"/>
    </row>
    <row r="83123" spans="41:43" x14ac:dyDescent="0.3">
      <c r="AO83123" s="9"/>
      <c r="AP83123" s="9"/>
      <c r="AQ83123" s="9"/>
    </row>
    <row r="83124" spans="41:43" x14ac:dyDescent="0.3">
      <c r="AO83124" s="9"/>
      <c r="AP83124" s="9"/>
      <c r="AQ83124" s="9"/>
    </row>
    <row r="83125" spans="41:43" x14ac:dyDescent="0.3">
      <c r="AO83125" s="9"/>
      <c r="AP83125" s="9"/>
      <c r="AQ83125" s="9"/>
    </row>
    <row r="83126" spans="41:43" x14ac:dyDescent="0.3">
      <c r="AO83126" s="9"/>
      <c r="AP83126" s="9"/>
      <c r="AQ83126" s="9"/>
    </row>
    <row r="83127" spans="41:43" x14ac:dyDescent="0.3">
      <c r="AO83127" s="9"/>
      <c r="AP83127" s="9"/>
      <c r="AQ83127" s="9"/>
    </row>
    <row r="83128" spans="41:43" x14ac:dyDescent="0.3">
      <c r="AO83128" s="9"/>
      <c r="AP83128" s="9"/>
      <c r="AQ83128" s="9"/>
    </row>
    <row r="83129" spans="41:43" x14ac:dyDescent="0.3">
      <c r="AO83129" s="9"/>
      <c r="AP83129" s="9"/>
      <c r="AQ83129" s="9"/>
    </row>
    <row r="83130" spans="41:43" x14ac:dyDescent="0.3">
      <c r="AO83130" s="9"/>
      <c r="AP83130" s="9"/>
      <c r="AQ83130" s="9"/>
    </row>
    <row r="83131" spans="41:43" x14ac:dyDescent="0.3">
      <c r="AO83131" s="9"/>
      <c r="AP83131" s="9"/>
      <c r="AQ83131" s="9"/>
    </row>
    <row r="83132" spans="41:43" x14ac:dyDescent="0.3">
      <c r="AO83132" s="9"/>
      <c r="AP83132" s="9"/>
      <c r="AQ83132" s="9"/>
    </row>
    <row r="83133" spans="41:43" x14ac:dyDescent="0.3">
      <c r="AO83133" s="9"/>
      <c r="AP83133" s="9"/>
      <c r="AQ83133" s="9"/>
    </row>
    <row r="83134" spans="41:43" x14ac:dyDescent="0.3">
      <c r="AO83134" s="9"/>
      <c r="AP83134" s="9"/>
      <c r="AQ83134" s="9"/>
    </row>
    <row r="83135" spans="41:43" x14ac:dyDescent="0.3">
      <c r="AO83135" s="9"/>
      <c r="AP83135" s="9"/>
      <c r="AQ83135" s="9"/>
    </row>
    <row r="83136" spans="41:43" x14ac:dyDescent="0.3">
      <c r="AO83136" s="9"/>
      <c r="AP83136" s="9"/>
      <c r="AQ83136" s="9"/>
    </row>
    <row r="83137" spans="41:43" x14ac:dyDescent="0.3">
      <c r="AO83137" s="9"/>
      <c r="AP83137" s="9"/>
      <c r="AQ83137" s="9"/>
    </row>
    <row r="83138" spans="41:43" x14ac:dyDescent="0.3">
      <c r="AO83138" s="9"/>
      <c r="AP83138" s="9"/>
      <c r="AQ83138" s="9"/>
    </row>
    <row r="83139" spans="41:43" x14ac:dyDescent="0.3">
      <c r="AO83139" s="9"/>
      <c r="AP83139" s="9"/>
      <c r="AQ83139" s="9"/>
    </row>
    <row r="83140" spans="41:43" x14ac:dyDescent="0.3">
      <c r="AO83140" s="9"/>
      <c r="AP83140" s="9"/>
      <c r="AQ83140" s="9"/>
    </row>
    <row r="83141" spans="41:43" x14ac:dyDescent="0.3">
      <c r="AO83141" s="9"/>
      <c r="AP83141" s="9"/>
      <c r="AQ83141" s="9"/>
    </row>
    <row r="83142" spans="41:43" x14ac:dyDescent="0.3">
      <c r="AO83142" s="9"/>
      <c r="AP83142" s="9"/>
      <c r="AQ83142" s="9"/>
    </row>
    <row r="83143" spans="41:43" x14ac:dyDescent="0.3">
      <c r="AO83143" s="9"/>
      <c r="AP83143" s="9"/>
      <c r="AQ83143" s="9"/>
    </row>
    <row r="83144" spans="41:43" x14ac:dyDescent="0.3">
      <c r="AO83144" s="9"/>
      <c r="AP83144" s="9"/>
      <c r="AQ83144" s="9"/>
    </row>
    <row r="83145" spans="41:43" x14ac:dyDescent="0.3">
      <c r="AO83145" s="9"/>
      <c r="AP83145" s="9"/>
      <c r="AQ83145" s="9"/>
    </row>
    <row r="83146" spans="41:43" x14ac:dyDescent="0.3">
      <c r="AO83146" s="9"/>
      <c r="AP83146" s="9"/>
      <c r="AQ83146" s="9"/>
    </row>
    <row r="83147" spans="41:43" x14ac:dyDescent="0.3">
      <c r="AO83147" s="9"/>
      <c r="AP83147" s="9"/>
      <c r="AQ83147" s="9"/>
    </row>
    <row r="83148" spans="41:43" x14ac:dyDescent="0.3">
      <c r="AO83148" s="9"/>
      <c r="AP83148" s="9"/>
      <c r="AQ83148" s="9"/>
    </row>
    <row r="83149" spans="41:43" x14ac:dyDescent="0.3">
      <c r="AO83149" s="9"/>
      <c r="AP83149" s="9"/>
      <c r="AQ83149" s="9"/>
    </row>
    <row r="83150" spans="41:43" x14ac:dyDescent="0.3">
      <c r="AO83150" s="9"/>
      <c r="AP83150" s="9"/>
      <c r="AQ83150" s="9"/>
    </row>
    <row r="83151" spans="41:43" x14ac:dyDescent="0.3">
      <c r="AO83151" s="9"/>
      <c r="AP83151" s="9"/>
      <c r="AQ83151" s="9"/>
    </row>
    <row r="83152" spans="41:43" x14ac:dyDescent="0.3">
      <c r="AO83152" s="9"/>
      <c r="AP83152" s="9"/>
      <c r="AQ83152" s="9"/>
    </row>
    <row r="83153" spans="41:43" x14ac:dyDescent="0.3">
      <c r="AO83153" s="9"/>
      <c r="AP83153" s="9"/>
      <c r="AQ83153" s="9"/>
    </row>
    <row r="83154" spans="41:43" x14ac:dyDescent="0.3">
      <c r="AO83154" s="9"/>
      <c r="AP83154" s="9"/>
      <c r="AQ83154" s="9"/>
    </row>
    <row r="83155" spans="41:43" x14ac:dyDescent="0.3">
      <c r="AO83155" s="9"/>
      <c r="AP83155" s="9"/>
      <c r="AQ83155" s="9"/>
    </row>
    <row r="83156" spans="41:43" x14ac:dyDescent="0.3">
      <c r="AO83156" s="9"/>
      <c r="AP83156" s="9"/>
      <c r="AQ83156" s="9"/>
    </row>
    <row r="83157" spans="41:43" x14ac:dyDescent="0.3">
      <c r="AO83157" s="9"/>
      <c r="AP83157" s="9"/>
      <c r="AQ83157" s="9"/>
    </row>
    <row r="83158" spans="41:43" x14ac:dyDescent="0.3">
      <c r="AO83158" s="9"/>
      <c r="AP83158" s="9"/>
      <c r="AQ83158" s="9"/>
    </row>
    <row r="83159" spans="41:43" x14ac:dyDescent="0.3">
      <c r="AO83159" s="9"/>
      <c r="AP83159" s="9"/>
      <c r="AQ83159" s="9"/>
    </row>
    <row r="83160" spans="41:43" x14ac:dyDescent="0.3">
      <c r="AO83160" s="9"/>
      <c r="AP83160" s="9"/>
      <c r="AQ83160" s="9"/>
    </row>
    <row r="83161" spans="41:43" x14ac:dyDescent="0.3">
      <c r="AO83161" s="9"/>
      <c r="AP83161" s="9"/>
      <c r="AQ83161" s="9"/>
    </row>
    <row r="83162" spans="41:43" x14ac:dyDescent="0.3">
      <c r="AO83162" s="9"/>
      <c r="AP83162" s="9"/>
      <c r="AQ83162" s="9"/>
    </row>
    <row r="83163" spans="41:43" x14ac:dyDescent="0.3">
      <c r="AO83163" s="9"/>
      <c r="AP83163" s="9"/>
      <c r="AQ83163" s="9"/>
    </row>
    <row r="83164" spans="41:43" x14ac:dyDescent="0.3">
      <c r="AO83164" s="9"/>
      <c r="AP83164" s="9"/>
      <c r="AQ83164" s="9"/>
    </row>
    <row r="83165" spans="41:43" x14ac:dyDescent="0.3">
      <c r="AO83165" s="9"/>
      <c r="AP83165" s="9"/>
      <c r="AQ83165" s="9"/>
    </row>
    <row r="83166" spans="41:43" x14ac:dyDescent="0.3">
      <c r="AO83166" s="9"/>
      <c r="AP83166" s="9"/>
      <c r="AQ83166" s="9"/>
    </row>
    <row r="83167" spans="41:43" x14ac:dyDescent="0.3">
      <c r="AO83167" s="9"/>
      <c r="AP83167" s="9"/>
      <c r="AQ83167" s="9"/>
    </row>
    <row r="83168" spans="41:43" x14ac:dyDescent="0.3">
      <c r="AO83168" s="9"/>
      <c r="AP83168" s="9"/>
      <c r="AQ83168" s="9"/>
    </row>
    <row r="83169" spans="41:43" x14ac:dyDescent="0.3">
      <c r="AO83169" s="9"/>
      <c r="AP83169" s="9"/>
      <c r="AQ83169" s="9"/>
    </row>
    <row r="83170" spans="41:43" x14ac:dyDescent="0.3">
      <c r="AO83170" s="9"/>
      <c r="AP83170" s="9"/>
      <c r="AQ83170" s="9"/>
    </row>
    <row r="83171" spans="41:43" x14ac:dyDescent="0.3">
      <c r="AO83171" s="9"/>
      <c r="AP83171" s="9"/>
      <c r="AQ83171" s="9"/>
    </row>
    <row r="83172" spans="41:43" x14ac:dyDescent="0.3">
      <c r="AO83172" s="9"/>
      <c r="AP83172" s="9"/>
      <c r="AQ83172" s="9"/>
    </row>
    <row r="83173" spans="41:43" x14ac:dyDescent="0.3">
      <c r="AO83173" s="9"/>
      <c r="AP83173" s="9"/>
      <c r="AQ83173" s="9"/>
    </row>
    <row r="83174" spans="41:43" x14ac:dyDescent="0.3">
      <c r="AO83174" s="9"/>
      <c r="AP83174" s="9"/>
      <c r="AQ83174" s="9"/>
    </row>
    <row r="83175" spans="41:43" x14ac:dyDescent="0.3">
      <c r="AO83175" s="9"/>
      <c r="AP83175" s="9"/>
      <c r="AQ83175" s="9"/>
    </row>
    <row r="83176" spans="41:43" x14ac:dyDescent="0.3">
      <c r="AO83176" s="9"/>
      <c r="AP83176" s="9"/>
      <c r="AQ83176" s="9"/>
    </row>
    <row r="83177" spans="41:43" x14ac:dyDescent="0.3">
      <c r="AO83177" s="9"/>
      <c r="AP83177" s="9"/>
      <c r="AQ83177" s="9"/>
    </row>
    <row r="83178" spans="41:43" x14ac:dyDescent="0.3">
      <c r="AO83178" s="9"/>
      <c r="AP83178" s="9"/>
      <c r="AQ83178" s="9"/>
    </row>
    <row r="83179" spans="41:43" x14ac:dyDescent="0.3">
      <c r="AO83179" s="9"/>
      <c r="AP83179" s="9"/>
      <c r="AQ83179" s="9"/>
    </row>
    <row r="83180" spans="41:43" x14ac:dyDescent="0.3">
      <c r="AO83180" s="9"/>
      <c r="AP83180" s="9"/>
      <c r="AQ83180" s="9"/>
    </row>
    <row r="83181" spans="41:43" x14ac:dyDescent="0.3">
      <c r="AO83181" s="9"/>
      <c r="AP83181" s="9"/>
      <c r="AQ83181" s="9"/>
    </row>
    <row r="83182" spans="41:43" x14ac:dyDescent="0.3">
      <c r="AO83182" s="9"/>
      <c r="AP83182" s="9"/>
      <c r="AQ83182" s="9"/>
    </row>
    <row r="83183" spans="41:43" x14ac:dyDescent="0.3">
      <c r="AO83183" s="9"/>
      <c r="AP83183" s="9"/>
      <c r="AQ83183" s="9"/>
    </row>
    <row r="83184" spans="41:43" x14ac:dyDescent="0.3">
      <c r="AO83184" s="9"/>
      <c r="AP83184" s="9"/>
      <c r="AQ83184" s="9"/>
    </row>
    <row r="83185" spans="41:43" x14ac:dyDescent="0.3">
      <c r="AO83185" s="9"/>
      <c r="AP83185" s="9"/>
      <c r="AQ83185" s="9"/>
    </row>
    <row r="83186" spans="41:43" x14ac:dyDescent="0.3">
      <c r="AO83186" s="9"/>
      <c r="AP83186" s="9"/>
      <c r="AQ83186" s="9"/>
    </row>
    <row r="83187" spans="41:43" x14ac:dyDescent="0.3">
      <c r="AO83187" s="9"/>
      <c r="AP83187" s="9"/>
      <c r="AQ83187" s="9"/>
    </row>
    <row r="83188" spans="41:43" x14ac:dyDescent="0.3">
      <c r="AO83188" s="9"/>
      <c r="AP83188" s="9"/>
      <c r="AQ83188" s="9"/>
    </row>
    <row r="83189" spans="41:43" x14ac:dyDescent="0.3">
      <c r="AO83189" s="9"/>
      <c r="AP83189" s="9"/>
      <c r="AQ83189" s="9"/>
    </row>
    <row r="83190" spans="41:43" x14ac:dyDescent="0.3">
      <c r="AO83190" s="9"/>
      <c r="AP83190" s="9"/>
      <c r="AQ83190" s="9"/>
    </row>
    <row r="83191" spans="41:43" x14ac:dyDescent="0.3">
      <c r="AO83191" s="9"/>
      <c r="AP83191" s="9"/>
      <c r="AQ83191" s="9"/>
    </row>
    <row r="83192" spans="41:43" x14ac:dyDescent="0.3">
      <c r="AO83192" s="9"/>
      <c r="AP83192" s="9"/>
      <c r="AQ83192" s="9"/>
    </row>
    <row r="83193" spans="41:43" x14ac:dyDescent="0.3">
      <c r="AO83193" s="9"/>
      <c r="AP83193" s="9"/>
      <c r="AQ83193" s="9"/>
    </row>
    <row r="83194" spans="41:43" x14ac:dyDescent="0.3">
      <c r="AO83194" s="9"/>
      <c r="AP83194" s="9"/>
      <c r="AQ83194" s="9"/>
    </row>
    <row r="83195" spans="41:43" x14ac:dyDescent="0.3">
      <c r="AO83195" s="9"/>
      <c r="AP83195" s="9"/>
      <c r="AQ83195" s="9"/>
    </row>
    <row r="83196" spans="41:43" x14ac:dyDescent="0.3">
      <c r="AO83196" s="9"/>
      <c r="AP83196" s="9"/>
      <c r="AQ83196" s="9"/>
    </row>
    <row r="83197" spans="41:43" x14ac:dyDescent="0.3">
      <c r="AO83197" s="9"/>
      <c r="AP83197" s="9"/>
      <c r="AQ83197" s="9"/>
    </row>
    <row r="83198" spans="41:43" x14ac:dyDescent="0.3">
      <c r="AO83198" s="9"/>
      <c r="AP83198" s="9"/>
      <c r="AQ83198" s="9"/>
    </row>
    <row r="83199" spans="41:43" x14ac:dyDescent="0.3">
      <c r="AO83199" s="9"/>
      <c r="AP83199" s="9"/>
      <c r="AQ83199" s="9"/>
    </row>
    <row r="83200" spans="41:43" x14ac:dyDescent="0.3">
      <c r="AO83200" s="9"/>
      <c r="AP83200" s="9"/>
      <c r="AQ83200" s="9"/>
    </row>
    <row r="83201" spans="41:43" x14ac:dyDescent="0.3">
      <c r="AO83201" s="9"/>
      <c r="AP83201" s="9"/>
      <c r="AQ83201" s="9"/>
    </row>
    <row r="83202" spans="41:43" x14ac:dyDescent="0.3">
      <c r="AO83202" s="9"/>
      <c r="AP83202" s="9"/>
      <c r="AQ83202" s="9"/>
    </row>
    <row r="83203" spans="41:43" x14ac:dyDescent="0.3">
      <c r="AO83203" s="9"/>
      <c r="AP83203" s="9"/>
      <c r="AQ83203" s="9"/>
    </row>
    <row r="83204" spans="41:43" x14ac:dyDescent="0.3">
      <c r="AO83204" s="9"/>
      <c r="AP83204" s="9"/>
      <c r="AQ83204" s="9"/>
    </row>
    <row r="83205" spans="41:43" x14ac:dyDescent="0.3">
      <c r="AO83205" s="9"/>
      <c r="AP83205" s="9"/>
      <c r="AQ83205" s="9"/>
    </row>
    <row r="83206" spans="41:43" x14ac:dyDescent="0.3">
      <c r="AO83206" s="9"/>
      <c r="AP83206" s="9"/>
      <c r="AQ83206" s="9"/>
    </row>
    <row r="83207" spans="41:43" x14ac:dyDescent="0.3">
      <c r="AO83207" s="9"/>
      <c r="AP83207" s="9"/>
      <c r="AQ83207" s="9"/>
    </row>
    <row r="83208" spans="41:43" x14ac:dyDescent="0.3">
      <c r="AO83208" s="9"/>
      <c r="AP83208" s="9"/>
      <c r="AQ83208" s="9"/>
    </row>
    <row r="83209" spans="41:43" x14ac:dyDescent="0.3">
      <c r="AO83209" s="9"/>
      <c r="AP83209" s="9"/>
      <c r="AQ83209" s="9"/>
    </row>
    <row r="83210" spans="41:43" x14ac:dyDescent="0.3">
      <c r="AO83210" s="9"/>
      <c r="AP83210" s="9"/>
      <c r="AQ83210" s="9"/>
    </row>
    <row r="83211" spans="41:43" x14ac:dyDescent="0.3">
      <c r="AO83211" s="9"/>
      <c r="AP83211" s="9"/>
      <c r="AQ83211" s="9"/>
    </row>
    <row r="83212" spans="41:43" x14ac:dyDescent="0.3">
      <c r="AO83212" s="9"/>
      <c r="AP83212" s="9"/>
      <c r="AQ83212" s="9"/>
    </row>
    <row r="83213" spans="41:43" x14ac:dyDescent="0.3">
      <c r="AO83213" s="9"/>
      <c r="AP83213" s="9"/>
      <c r="AQ83213" s="9"/>
    </row>
    <row r="83214" spans="41:43" x14ac:dyDescent="0.3">
      <c r="AO83214" s="9"/>
      <c r="AP83214" s="9"/>
      <c r="AQ83214" s="9"/>
    </row>
    <row r="83215" spans="41:43" x14ac:dyDescent="0.3">
      <c r="AO83215" s="9"/>
      <c r="AP83215" s="9"/>
      <c r="AQ83215" s="9"/>
    </row>
    <row r="83216" spans="41:43" x14ac:dyDescent="0.3">
      <c r="AO83216" s="9"/>
      <c r="AP83216" s="9"/>
      <c r="AQ83216" s="9"/>
    </row>
    <row r="83217" spans="41:43" x14ac:dyDescent="0.3">
      <c r="AO83217" s="9"/>
      <c r="AP83217" s="9"/>
      <c r="AQ83217" s="9"/>
    </row>
    <row r="83218" spans="41:43" x14ac:dyDescent="0.3">
      <c r="AO83218" s="9"/>
      <c r="AP83218" s="9"/>
      <c r="AQ83218" s="9"/>
    </row>
    <row r="83219" spans="41:43" x14ac:dyDescent="0.3">
      <c r="AO83219" s="9"/>
      <c r="AP83219" s="9"/>
      <c r="AQ83219" s="9"/>
    </row>
    <row r="83220" spans="41:43" x14ac:dyDescent="0.3">
      <c r="AO83220" s="9"/>
      <c r="AP83220" s="9"/>
      <c r="AQ83220" s="9"/>
    </row>
    <row r="83221" spans="41:43" x14ac:dyDescent="0.3">
      <c r="AO83221" s="9"/>
      <c r="AP83221" s="9"/>
      <c r="AQ83221" s="9"/>
    </row>
    <row r="83222" spans="41:43" x14ac:dyDescent="0.3">
      <c r="AO83222" s="9"/>
      <c r="AP83222" s="9"/>
      <c r="AQ83222" s="9"/>
    </row>
    <row r="83223" spans="41:43" x14ac:dyDescent="0.3">
      <c r="AO83223" s="9"/>
      <c r="AP83223" s="9"/>
      <c r="AQ83223" s="9"/>
    </row>
    <row r="83224" spans="41:43" x14ac:dyDescent="0.3">
      <c r="AO83224" s="9"/>
      <c r="AP83224" s="9"/>
      <c r="AQ83224" s="9"/>
    </row>
    <row r="83225" spans="41:43" x14ac:dyDescent="0.3">
      <c r="AO83225" s="9"/>
      <c r="AP83225" s="9"/>
      <c r="AQ83225" s="9"/>
    </row>
    <row r="83226" spans="41:43" x14ac:dyDescent="0.3">
      <c r="AO83226" s="9"/>
      <c r="AP83226" s="9"/>
      <c r="AQ83226" s="9"/>
    </row>
    <row r="83227" spans="41:43" x14ac:dyDescent="0.3">
      <c r="AO83227" s="9"/>
      <c r="AP83227" s="9"/>
      <c r="AQ83227" s="9"/>
    </row>
    <row r="83228" spans="41:43" x14ac:dyDescent="0.3">
      <c r="AO83228" s="9"/>
      <c r="AP83228" s="9"/>
      <c r="AQ83228" s="9"/>
    </row>
    <row r="83229" spans="41:43" x14ac:dyDescent="0.3">
      <c r="AO83229" s="9"/>
      <c r="AP83229" s="9"/>
      <c r="AQ83229" s="9"/>
    </row>
    <row r="83230" spans="41:43" x14ac:dyDescent="0.3">
      <c r="AO83230" s="9"/>
      <c r="AP83230" s="9"/>
      <c r="AQ83230" s="9"/>
    </row>
    <row r="83231" spans="41:43" x14ac:dyDescent="0.3">
      <c r="AO83231" s="9"/>
      <c r="AP83231" s="9"/>
      <c r="AQ83231" s="9"/>
    </row>
    <row r="83232" spans="41:43" x14ac:dyDescent="0.3">
      <c r="AO83232" s="9"/>
      <c r="AP83232" s="9"/>
      <c r="AQ83232" s="9"/>
    </row>
    <row r="83233" spans="41:43" x14ac:dyDescent="0.3">
      <c r="AO83233" s="9"/>
      <c r="AP83233" s="9"/>
      <c r="AQ83233" s="9"/>
    </row>
    <row r="83234" spans="41:43" x14ac:dyDescent="0.3">
      <c r="AO83234" s="9"/>
      <c r="AP83234" s="9"/>
      <c r="AQ83234" s="9"/>
    </row>
    <row r="83235" spans="41:43" x14ac:dyDescent="0.3">
      <c r="AO83235" s="9"/>
      <c r="AP83235" s="9"/>
      <c r="AQ83235" s="9"/>
    </row>
    <row r="83236" spans="41:43" x14ac:dyDescent="0.3">
      <c r="AO83236" s="9"/>
      <c r="AP83236" s="9"/>
      <c r="AQ83236" s="9"/>
    </row>
    <row r="83237" spans="41:43" x14ac:dyDescent="0.3">
      <c r="AO83237" s="9"/>
      <c r="AP83237" s="9"/>
      <c r="AQ83237" s="9"/>
    </row>
    <row r="83238" spans="41:43" x14ac:dyDescent="0.3">
      <c r="AO83238" s="9"/>
      <c r="AP83238" s="9"/>
      <c r="AQ83238" s="9"/>
    </row>
    <row r="83239" spans="41:43" x14ac:dyDescent="0.3">
      <c r="AO83239" s="9"/>
      <c r="AP83239" s="9"/>
      <c r="AQ83239" s="9"/>
    </row>
    <row r="83240" spans="41:43" x14ac:dyDescent="0.3">
      <c r="AO83240" s="9"/>
      <c r="AP83240" s="9"/>
      <c r="AQ83240" s="9"/>
    </row>
    <row r="83241" spans="41:43" x14ac:dyDescent="0.3">
      <c r="AO83241" s="9"/>
      <c r="AP83241" s="9"/>
      <c r="AQ83241" s="9"/>
    </row>
    <row r="83242" spans="41:43" x14ac:dyDescent="0.3">
      <c r="AO83242" s="9"/>
      <c r="AP83242" s="9"/>
      <c r="AQ83242" s="9"/>
    </row>
    <row r="83243" spans="41:43" x14ac:dyDescent="0.3">
      <c r="AO83243" s="9"/>
      <c r="AP83243" s="9"/>
      <c r="AQ83243" s="9"/>
    </row>
    <row r="83244" spans="41:43" x14ac:dyDescent="0.3">
      <c r="AO83244" s="9"/>
      <c r="AP83244" s="9"/>
      <c r="AQ83244" s="9"/>
    </row>
    <row r="83245" spans="41:43" x14ac:dyDescent="0.3">
      <c r="AO83245" s="9"/>
      <c r="AP83245" s="9"/>
      <c r="AQ83245" s="9"/>
    </row>
    <row r="83246" spans="41:43" x14ac:dyDescent="0.3">
      <c r="AO83246" s="9"/>
      <c r="AP83246" s="9"/>
      <c r="AQ83246" s="9"/>
    </row>
    <row r="83247" spans="41:43" x14ac:dyDescent="0.3">
      <c r="AO83247" s="9"/>
      <c r="AP83247" s="9"/>
      <c r="AQ83247" s="9"/>
    </row>
    <row r="83248" spans="41:43" x14ac:dyDescent="0.3">
      <c r="AO83248" s="9"/>
      <c r="AP83248" s="9"/>
      <c r="AQ83248" s="9"/>
    </row>
    <row r="83249" spans="41:43" x14ac:dyDescent="0.3">
      <c r="AO83249" s="9"/>
      <c r="AP83249" s="9"/>
      <c r="AQ83249" s="9"/>
    </row>
    <row r="83250" spans="41:43" x14ac:dyDescent="0.3">
      <c r="AO83250" s="9"/>
      <c r="AP83250" s="9"/>
      <c r="AQ83250" s="9"/>
    </row>
    <row r="83251" spans="41:43" x14ac:dyDescent="0.3">
      <c r="AO83251" s="9"/>
      <c r="AP83251" s="9"/>
      <c r="AQ83251" s="9"/>
    </row>
    <row r="83252" spans="41:43" x14ac:dyDescent="0.3">
      <c r="AO83252" s="9"/>
      <c r="AP83252" s="9"/>
      <c r="AQ83252" s="9"/>
    </row>
    <row r="83253" spans="41:43" x14ac:dyDescent="0.3">
      <c r="AO83253" s="9"/>
      <c r="AP83253" s="9"/>
      <c r="AQ83253" s="9"/>
    </row>
    <row r="83254" spans="41:43" x14ac:dyDescent="0.3">
      <c r="AO83254" s="9"/>
      <c r="AP83254" s="9"/>
      <c r="AQ83254" s="9"/>
    </row>
    <row r="83255" spans="41:43" x14ac:dyDescent="0.3">
      <c r="AO83255" s="9"/>
      <c r="AP83255" s="9"/>
      <c r="AQ83255" s="9"/>
    </row>
    <row r="83256" spans="41:43" x14ac:dyDescent="0.3">
      <c r="AO83256" s="9"/>
      <c r="AP83256" s="9"/>
      <c r="AQ83256" s="9"/>
    </row>
    <row r="83257" spans="41:43" x14ac:dyDescent="0.3">
      <c r="AO83257" s="9"/>
      <c r="AP83257" s="9"/>
      <c r="AQ83257" s="9"/>
    </row>
    <row r="83258" spans="41:43" x14ac:dyDescent="0.3">
      <c r="AO83258" s="9"/>
      <c r="AP83258" s="9"/>
      <c r="AQ83258" s="9"/>
    </row>
    <row r="83259" spans="41:43" x14ac:dyDescent="0.3">
      <c r="AO83259" s="9"/>
      <c r="AP83259" s="9"/>
      <c r="AQ83259" s="9"/>
    </row>
    <row r="83260" spans="41:43" x14ac:dyDescent="0.3">
      <c r="AO83260" s="9"/>
      <c r="AP83260" s="9"/>
      <c r="AQ83260" s="9"/>
    </row>
    <row r="83261" spans="41:43" x14ac:dyDescent="0.3">
      <c r="AO83261" s="9"/>
      <c r="AP83261" s="9"/>
      <c r="AQ83261" s="9"/>
    </row>
    <row r="83262" spans="41:43" x14ac:dyDescent="0.3">
      <c r="AO83262" s="9"/>
      <c r="AP83262" s="9"/>
      <c r="AQ83262" s="9"/>
    </row>
    <row r="83263" spans="41:43" x14ac:dyDescent="0.3">
      <c r="AO83263" s="9"/>
      <c r="AP83263" s="9"/>
      <c r="AQ83263" s="9"/>
    </row>
    <row r="83264" spans="41:43" x14ac:dyDescent="0.3">
      <c r="AO83264" s="9"/>
      <c r="AP83264" s="9"/>
      <c r="AQ83264" s="9"/>
    </row>
    <row r="83265" spans="41:43" x14ac:dyDescent="0.3">
      <c r="AO83265" s="9"/>
      <c r="AP83265" s="9"/>
      <c r="AQ83265" s="9"/>
    </row>
    <row r="83266" spans="41:43" x14ac:dyDescent="0.3">
      <c r="AO83266" s="9"/>
      <c r="AP83266" s="9"/>
      <c r="AQ83266" s="9"/>
    </row>
    <row r="83267" spans="41:43" x14ac:dyDescent="0.3">
      <c r="AO83267" s="9"/>
      <c r="AP83267" s="9"/>
      <c r="AQ83267" s="9"/>
    </row>
    <row r="83268" spans="41:43" x14ac:dyDescent="0.3">
      <c r="AO83268" s="9"/>
      <c r="AP83268" s="9"/>
      <c r="AQ83268" s="9"/>
    </row>
    <row r="83269" spans="41:43" x14ac:dyDescent="0.3">
      <c r="AO83269" s="9"/>
      <c r="AP83269" s="9"/>
      <c r="AQ83269" s="9"/>
    </row>
    <row r="83270" spans="41:43" x14ac:dyDescent="0.3">
      <c r="AO83270" s="9"/>
      <c r="AP83270" s="9"/>
      <c r="AQ83270" s="9"/>
    </row>
    <row r="83271" spans="41:43" x14ac:dyDescent="0.3">
      <c r="AO83271" s="9"/>
      <c r="AP83271" s="9"/>
      <c r="AQ83271" s="9"/>
    </row>
    <row r="83272" spans="41:43" x14ac:dyDescent="0.3">
      <c r="AO83272" s="9"/>
      <c r="AP83272" s="9"/>
      <c r="AQ83272" s="9"/>
    </row>
    <row r="83273" spans="41:43" x14ac:dyDescent="0.3">
      <c r="AO83273" s="9"/>
      <c r="AP83273" s="9"/>
      <c r="AQ83273" s="9"/>
    </row>
    <row r="83274" spans="41:43" x14ac:dyDescent="0.3">
      <c r="AO83274" s="9"/>
      <c r="AP83274" s="9"/>
      <c r="AQ83274" s="9"/>
    </row>
    <row r="83275" spans="41:43" x14ac:dyDescent="0.3">
      <c r="AO83275" s="9"/>
      <c r="AP83275" s="9"/>
      <c r="AQ83275" s="9"/>
    </row>
    <row r="83276" spans="41:43" x14ac:dyDescent="0.3">
      <c r="AO83276" s="9"/>
      <c r="AP83276" s="9"/>
      <c r="AQ83276" s="9"/>
    </row>
    <row r="83277" spans="41:43" x14ac:dyDescent="0.3">
      <c r="AO83277" s="9"/>
      <c r="AP83277" s="9"/>
      <c r="AQ83277" s="9"/>
    </row>
    <row r="83278" spans="41:43" x14ac:dyDescent="0.3">
      <c r="AO83278" s="9"/>
      <c r="AP83278" s="9"/>
      <c r="AQ83278" s="9"/>
    </row>
    <row r="83279" spans="41:43" x14ac:dyDescent="0.3">
      <c r="AO83279" s="9"/>
      <c r="AP83279" s="9"/>
      <c r="AQ83279" s="9"/>
    </row>
    <row r="83280" spans="41:43" x14ac:dyDescent="0.3">
      <c r="AO83280" s="9"/>
      <c r="AP83280" s="9"/>
      <c r="AQ83280" s="9"/>
    </row>
    <row r="83281" spans="41:43" x14ac:dyDescent="0.3">
      <c r="AO83281" s="9"/>
      <c r="AP83281" s="9"/>
      <c r="AQ83281" s="9"/>
    </row>
    <row r="83282" spans="41:43" x14ac:dyDescent="0.3">
      <c r="AO83282" s="9"/>
      <c r="AP83282" s="9"/>
      <c r="AQ83282" s="9"/>
    </row>
    <row r="83283" spans="41:43" x14ac:dyDescent="0.3">
      <c r="AO83283" s="9"/>
      <c r="AP83283" s="9"/>
      <c r="AQ83283" s="9"/>
    </row>
    <row r="83284" spans="41:43" x14ac:dyDescent="0.3">
      <c r="AO83284" s="9"/>
      <c r="AP83284" s="9"/>
      <c r="AQ83284" s="9"/>
    </row>
    <row r="83285" spans="41:43" x14ac:dyDescent="0.3">
      <c r="AO83285" s="9"/>
      <c r="AP83285" s="9"/>
      <c r="AQ83285" s="9"/>
    </row>
    <row r="83286" spans="41:43" x14ac:dyDescent="0.3">
      <c r="AO83286" s="9"/>
      <c r="AP83286" s="9"/>
      <c r="AQ83286" s="9"/>
    </row>
    <row r="83287" spans="41:43" x14ac:dyDescent="0.3">
      <c r="AO83287" s="9"/>
      <c r="AP83287" s="9"/>
      <c r="AQ83287" s="9"/>
    </row>
    <row r="83288" spans="41:43" x14ac:dyDescent="0.3">
      <c r="AO83288" s="9"/>
      <c r="AP83288" s="9"/>
      <c r="AQ83288" s="9"/>
    </row>
    <row r="83289" spans="41:43" x14ac:dyDescent="0.3">
      <c r="AO83289" s="9"/>
      <c r="AP83289" s="9"/>
      <c r="AQ83289" s="9"/>
    </row>
    <row r="83290" spans="41:43" x14ac:dyDescent="0.3">
      <c r="AO83290" s="9"/>
      <c r="AP83290" s="9"/>
      <c r="AQ83290" s="9"/>
    </row>
    <row r="83291" spans="41:43" x14ac:dyDescent="0.3">
      <c r="AO83291" s="9"/>
      <c r="AP83291" s="9"/>
      <c r="AQ83291" s="9"/>
    </row>
    <row r="83292" spans="41:43" x14ac:dyDescent="0.3">
      <c r="AO83292" s="9"/>
      <c r="AP83292" s="9"/>
      <c r="AQ83292" s="9"/>
    </row>
    <row r="83293" spans="41:43" x14ac:dyDescent="0.3">
      <c r="AO83293" s="9"/>
      <c r="AP83293" s="9"/>
      <c r="AQ83293" s="9"/>
    </row>
    <row r="83294" spans="41:43" x14ac:dyDescent="0.3">
      <c r="AO83294" s="9"/>
      <c r="AP83294" s="9"/>
      <c r="AQ83294" s="9"/>
    </row>
    <row r="83295" spans="41:43" x14ac:dyDescent="0.3">
      <c r="AO83295" s="9"/>
      <c r="AP83295" s="9"/>
      <c r="AQ83295" s="9"/>
    </row>
    <row r="83296" spans="41:43" x14ac:dyDescent="0.3">
      <c r="AO83296" s="9"/>
      <c r="AP83296" s="9"/>
      <c r="AQ83296" s="9"/>
    </row>
    <row r="83297" spans="41:43" x14ac:dyDescent="0.3">
      <c r="AO83297" s="9"/>
      <c r="AP83297" s="9"/>
      <c r="AQ83297" s="9"/>
    </row>
    <row r="83298" spans="41:43" x14ac:dyDescent="0.3">
      <c r="AO83298" s="9"/>
      <c r="AP83298" s="9"/>
      <c r="AQ83298" s="9"/>
    </row>
    <row r="83299" spans="41:43" x14ac:dyDescent="0.3">
      <c r="AO83299" s="9"/>
      <c r="AP83299" s="9"/>
      <c r="AQ83299" s="9"/>
    </row>
    <row r="83300" spans="41:43" x14ac:dyDescent="0.3">
      <c r="AO83300" s="9"/>
      <c r="AP83300" s="9"/>
      <c r="AQ83300" s="9"/>
    </row>
    <row r="83301" spans="41:43" x14ac:dyDescent="0.3">
      <c r="AO83301" s="9"/>
      <c r="AP83301" s="9"/>
      <c r="AQ83301" s="9"/>
    </row>
    <row r="83302" spans="41:43" x14ac:dyDescent="0.3">
      <c r="AO83302" s="9"/>
      <c r="AP83302" s="9"/>
      <c r="AQ83302" s="9"/>
    </row>
    <row r="83303" spans="41:43" x14ac:dyDescent="0.3">
      <c r="AO83303" s="9"/>
      <c r="AP83303" s="9"/>
      <c r="AQ83303" s="9"/>
    </row>
    <row r="83304" spans="41:43" x14ac:dyDescent="0.3">
      <c r="AO83304" s="9"/>
      <c r="AP83304" s="9"/>
      <c r="AQ83304" s="9"/>
    </row>
    <row r="83305" spans="41:43" x14ac:dyDescent="0.3">
      <c r="AO83305" s="9"/>
      <c r="AP83305" s="9"/>
      <c r="AQ83305" s="9"/>
    </row>
    <row r="83306" spans="41:43" x14ac:dyDescent="0.3">
      <c r="AO83306" s="9"/>
      <c r="AP83306" s="9"/>
      <c r="AQ83306" s="9"/>
    </row>
    <row r="83307" spans="41:43" x14ac:dyDescent="0.3">
      <c r="AO83307" s="9"/>
      <c r="AP83307" s="9"/>
      <c r="AQ83307" s="9"/>
    </row>
    <row r="83308" spans="41:43" x14ac:dyDescent="0.3">
      <c r="AO83308" s="9"/>
      <c r="AP83308" s="9"/>
      <c r="AQ83308" s="9"/>
    </row>
    <row r="83309" spans="41:43" x14ac:dyDescent="0.3">
      <c r="AO83309" s="9"/>
      <c r="AP83309" s="9"/>
      <c r="AQ83309" s="9"/>
    </row>
    <row r="83310" spans="41:43" x14ac:dyDescent="0.3">
      <c r="AO83310" s="9"/>
      <c r="AP83310" s="9"/>
      <c r="AQ83310" s="9"/>
    </row>
    <row r="83311" spans="41:43" x14ac:dyDescent="0.3">
      <c r="AO83311" s="9"/>
      <c r="AP83311" s="9"/>
      <c r="AQ83311" s="9"/>
    </row>
    <row r="83312" spans="41:43" x14ac:dyDescent="0.3">
      <c r="AO83312" s="9"/>
      <c r="AP83312" s="9"/>
      <c r="AQ83312" s="9"/>
    </row>
    <row r="83313" spans="41:43" x14ac:dyDescent="0.3">
      <c r="AO83313" s="9"/>
      <c r="AP83313" s="9"/>
      <c r="AQ83313" s="9"/>
    </row>
    <row r="83314" spans="41:43" x14ac:dyDescent="0.3">
      <c r="AO83314" s="9"/>
      <c r="AP83314" s="9"/>
      <c r="AQ83314" s="9"/>
    </row>
    <row r="83315" spans="41:43" x14ac:dyDescent="0.3">
      <c r="AO83315" s="9"/>
      <c r="AP83315" s="9"/>
      <c r="AQ83315" s="9"/>
    </row>
    <row r="83316" spans="41:43" x14ac:dyDescent="0.3">
      <c r="AO83316" s="9"/>
      <c r="AP83316" s="9"/>
      <c r="AQ83316" s="9"/>
    </row>
    <row r="83317" spans="41:43" x14ac:dyDescent="0.3">
      <c r="AO83317" s="9"/>
      <c r="AP83317" s="9"/>
      <c r="AQ83317" s="9"/>
    </row>
    <row r="83318" spans="41:43" x14ac:dyDescent="0.3">
      <c r="AO83318" s="9"/>
      <c r="AP83318" s="9"/>
      <c r="AQ83318" s="9"/>
    </row>
    <row r="83319" spans="41:43" x14ac:dyDescent="0.3">
      <c r="AO83319" s="9"/>
      <c r="AP83319" s="9"/>
      <c r="AQ83319" s="9"/>
    </row>
    <row r="83320" spans="41:43" x14ac:dyDescent="0.3">
      <c r="AO83320" s="9"/>
      <c r="AP83320" s="9"/>
      <c r="AQ83320" s="9"/>
    </row>
    <row r="83321" spans="41:43" x14ac:dyDescent="0.3">
      <c r="AO83321" s="9"/>
      <c r="AP83321" s="9"/>
      <c r="AQ83321" s="9"/>
    </row>
    <row r="83322" spans="41:43" x14ac:dyDescent="0.3">
      <c r="AO83322" s="9"/>
      <c r="AP83322" s="9"/>
      <c r="AQ83322" s="9"/>
    </row>
    <row r="83323" spans="41:43" x14ac:dyDescent="0.3">
      <c r="AO83323" s="9"/>
      <c r="AP83323" s="9"/>
      <c r="AQ83323" s="9"/>
    </row>
    <row r="83324" spans="41:43" x14ac:dyDescent="0.3">
      <c r="AO83324" s="9"/>
      <c r="AP83324" s="9"/>
      <c r="AQ83324" s="9"/>
    </row>
    <row r="83325" spans="41:43" x14ac:dyDescent="0.3">
      <c r="AO83325" s="9"/>
      <c r="AP83325" s="9"/>
      <c r="AQ83325" s="9"/>
    </row>
    <row r="83326" spans="41:43" x14ac:dyDescent="0.3">
      <c r="AO83326" s="9"/>
      <c r="AP83326" s="9"/>
      <c r="AQ83326" s="9"/>
    </row>
    <row r="83327" spans="41:43" x14ac:dyDescent="0.3">
      <c r="AO83327" s="9"/>
      <c r="AP83327" s="9"/>
      <c r="AQ83327" s="9"/>
    </row>
    <row r="83328" spans="41:43" x14ac:dyDescent="0.3">
      <c r="AO83328" s="9"/>
      <c r="AP83328" s="9"/>
      <c r="AQ83328" s="9"/>
    </row>
    <row r="83329" spans="41:43" x14ac:dyDescent="0.3">
      <c r="AO83329" s="9"/>
      <c r="AP83329" s="9"/>
      <c r="AQ83329" s="9"/>
    </row>
    <row r="83330" spans="41:43" x14ac:dyDescent="0.3">
      <c r="AO83330" s="9"/>
      <c r="AP83330" s="9"/>
      <c r="AQ83330" s="9"/>
    </row>
    <row r="83331" spans="41:43" x14ac:dyDescent="0.3">
      <c r="AO83331" s="9"/>
      <c r="AP83331" s="9"/>
      <c r="AQ83331" s="9"/>
    </row>
    <row r="83332" spans="41:43" x14ac:dyDescent="0.3">
      <c r="AO83332" s="9"/>
      <c r="AP83332" s="9"/>
      <c r="AQ83332" s="9"/>
    </row>
    <row r="83333" spans="41:43" x14ac:dyDescent="0.3">
      <c r="AO83333" s="9"/>
      <c r="AP83333" s="9"/>
      <c r="AQ83333" s="9"/>
    </row>
    <row r="83334" spans="41:43" x14ac:dyDescent="0.3">
      <c r="AO83334" s="9"/>
      <c r="AP83334" s="9"/>
      <c r="AQ83334" s="9"/>
    </row>
    <row r="83335" spans="41:43" x14ac:dyDescent="0.3">
      <c r="AO83335" s="9"/>
      <c r="AP83335" s="9"/>
      <c r="AQ83335" s="9"/>
    </row>
    <row r="83336" spans="41:43" x14ac:dyDescent="0.3">
      <c r="AO83336" s="9"/>
      <c r="AP83336" s="9"/>
      <c r="AQ83336" s="9"/>
    </row>
    <row r="83337" spans="41:43" x14ac:dyDescent="0.3">
      <c r="AO83337" s="9"/>
      <c r="AP83337" s="9"/>
      <c r="AQ83337" s="9"/>
    </row>
    <row r="83338" spans="41:43" x14ac:dyDescent="0.3">
      <c r="AO83338" s="9"/>
      <c r="AP83338" s="9"/>
      <c r="AQ83338" s="9"/>
    </row>
    <row r="83339" spans="41:43" x14ac:dyDescent="0.3">
      <c r="AO83339" s="9"/>
      <c r="AP83339" s="9"/>
      <c r="AQ83339" s="9"/>
    </row>
    <row r="83340" spans="41:43" x14ac:dyDescent="0.3">
      <c r="AO83340" s="9"/>
      <c r="AP83340" s="9"/>
      <c r="AQ83340" s="9"/>
    </row>
    <row r="83341" spans="41:43" x14ac:dyDescent="0.3">
      <c r="AO83341" s="9"/>
      <c r="AP83341" s="9"/>
      <c r="AQ83341" s="9"/>
    </row>
    <row r="83342" spans="41:43" x14ac:dyDescent="0.3">
      <c r="AO83342" s="9"/>
      <c r="AP83342" s="9"/>
      <c r="AQ83342" s="9"/>
    </row>
    <row r="83343" spans="41:43" x14ac:dyDescent="0.3">
      <c r="AO83343" s="9"/>
      <c r="AP83343" s="9"/>
      <c r="AQ83343" s="9"/>
    </row>
    <row r="83344" spans="41:43" x14ac:dyDescent="0.3">
      <c r="AO83344" s="9"/>
      <c r="AP83344" s="9"/>
      <c r="AQ83344" s="9"/>
    </row>
    <row r="83345" spans="41:43" x14ac:dyDescent="0.3">
      <c r="AO83345" s="9"/>
      <c r="AP83345" s="9"/>
      <c r="AQ83345" s="9"/>
    </row>
    <row r="83346" spans="41:43" x14ac:dyDescent="0.3">
      <c r="AO83346" s="9"/>
      <c r="AP83346" s="9"/>
      <c r="AQ83346" s="9"/>
    </row>
    <row r="83347" spans="41:43" x14ac:dyDescent="0.3">
      <c r="AO83347" s="9"/>
      <c r="AP83347" s="9"/>
      <c r="AQ83347" s="9"/>
    </row>
    <row r="83348" spans="41:43" x14ac:dyDescent="0.3">
      <c r="AO83348" s="9"/>
      <c r="AP83348" s="9"/>
      <c r="AQ83348" s="9"/>
    </row>
    <row r="83349" spans="41:43" x14ac:dyDescent="0.3">
      <c r="AO83349" s="9"/>
      <c r="AP83349" s="9"/>
      <c r="AQ83349" s="9"/>
    </row>
    <row r="83350" spans="41:43" x14ac:dyDescent="0.3">
      <c r="AO83350" s="9"/>
      <c r="AP83350" s="9"/>
      <c r="AQ83350" s="9"/>
    </row>
    <row r="83351" spans="41:43" x14ac:dyDescent="0.3">
      <c r="AO83351" s="9"/>
      <c r="AP83351" s="9"/>
      <c r="AQ83351" s="9"/>
    </row>
    <row r="83352" spans="41:43" x14ac:dyDescent="0.3">
      <c r="AO83352" s="9"/>
      <c r="AP83352" s="9"/>
      <c r="AQ83352" s="9"/>
    </row>
    <row r="83353" spans="41:43" x14ac:dyDescent="0.3">
      <c r="AO83353" s="9"/>
      <c r="AP83353" s="9"/>
      <c r="AQ83353" s="9"/>
    </row>
    <row r="83354" spans="41:43" x14ac:dyDescent="0.3">
      <c r="AO83354" s="9"/>
      <c r="AP83354" s="9"/>
      <c r="AQ83354" s="9"/>
    </row>
    <row r="83355" spans="41:43" x14ac:dyDescent="0.3">
      <c r="AO83355" s="9"/>
      <c r="AP83355" s="9"/>
      <c r="AQ83355" s="9"/>
    </row>
    <row r="83356" spans="41:43" x14ac:dyDescent="0.3">
      <c r="AO83356" s="9"/>
      <c r="AP83356" s="9"/>
      <c r="AQ83356" s="9"/>
    </row>
    <row r="83357" spans="41:43" x14ac:dyDescent="0.3">
      <c r="AO83357" s="9"/>
      <c r="AP83357" s="9"/>
      <c r="AQ83357" s="9"/>
    </row>
    <row r="83358" spans="41:43" x14ac:dyDescent="0.3">
      <c r="AO83358" s="9"/>
      <c r="AP83358" s="9"/>
      <c r="AQ83358" s="9"/>
    </row>
    <row r="83359" spans="41:43" x14ac:dyDescent="0.3">
      <c r="AO83359" s="9"/>
      <c r="AP83359" s="9"/>
      <c r="AQ83359" s="9"/>
    </row>
    <row r="83360" spans="41:43" x14ac:dyDescent="0.3">
      <c r="AO83360" s="9"/>
      <c r="AP83360" s="9"/>
      <c r="AQ83360" s="9"/>
    </row>
    <row r="83361" spans="41:43" x14ac:dyDescent="0.3">
      <c r="AO83361" s="9"/>
      <c r="AP83361" s="9"/>
      <c r="AQ83361" s="9"/>
    </row>
    <row r="83362" spans="41:43" x14ac:dyDescent="0.3">
      <c r="AO83362" s="9"/>
      <c r="AP83362" s="9"/>
      <c r="AQ83362" s="9"/>
    </row>
    <row r="83363" spans="41:43" x14ac:dyDescent="0.3">
      <c r="AO83363" s="9"/>
      <c r="AP83363" s="9"/>
      <c r="AQ83363" s="9"/>
    </row>
    <row r="83364" spans="41:43" x14ac:dyDescent="0.3">
      <c r="AO83364" s="9"/>
      <c r="AP83364" s="9"/>
      <c r="AQ83364" s="9"/>
    </row>
    <row r="83365" spans="41:43" x14ac:dyDescent="0.3">
      <c r="AO83365" s="9"/>
      <c r="AP83365" s="9"/>
      <c r="AQ83365" s="9"/>
    </row>
    <row r="83366" spans="41:43" x14ac:dyDescent="0.3">
      <c r="AO83366" s="9"/>
      <c r="AP83366" s="9"/>
      <c r="AQ83366" s="9"/>
    </row>
    <row r="83367" spans="41:43" x14ac:dyDescent="0.3">
      <c r="AO83367" s="9"/>
      <c r="AP83367" s="9"/>
      <c r="AQ83367" s="9"/>
    </row>
    <row r="83368" spans="41:43" x14ac:dyDescent="0.3">
      <c r="AO83368" s="9"/>
      <c r="AP83368" s="9"/>
      <c r="AQ83368" s="9"/>
    </row>
    <row r="83369" spans="41:43" x14ac:dyDescent="0.3">
      <c r="AO83369" s="9"/>
      <c r="AP83369" s="9"/>
      <c r="AQ83369" s="9"/>
    </row>
    <row r="83370" spans="41:43" x14ac:dyDescent="0.3">
      <c r="AO83370" s="9"/>
      <c r="AP83370" s="9"/>
      <c r="AQ83370" s="9"/>
    </row>
    <row r="83371" spans="41:43" x14ac:dyDescent="0.3">
      <c r="AO83371" s="9"/>
      <c r="AP83371" s="9"/>
      <c r="AQ83371" s="9"/>
    </row>
    <row r="83372" spans="41:43" x14ac:dyDescent="0.3">
      <c r="AO83372" s="9"/>
      <c r="AP83372" s="9"/>
      <c r="AQ83372" s="9"/>
    </row>
    <row r="83373" spans="41:43" x14ac:dyDescent="0.3">
      <c r="AO83373" s="9"/>
      <c r="AP83373" s="9"/>
      <c r="AQ83373" s="9"/>
    </row>
    <row r="83374" spans="41:43" x14ac:dyDescent="0.3">
      <c r="AO83374" s="9"/>
      <c r="AP83374" s="9"/>
      <c r="AQ83374" s="9"/>
    </row>
    <row r="83375" spans="41:43" x14ac:dyDescent="0.3">
      <c r="AO83375" s="9"/>
      <c r="AP83375" s="9"/>
      <c r="AQ83375" s="9"/>
    </row>
    <row r="83376" spans="41:43" x14ac:dyDescent="0.3">
      <c r="AO83376" s="9"/>
      <c r="AP83376" s="9"/>
      <c r="AQ83376" s="9"/>
    </row>
    <row r="83377" spans="41:43" x14ac:dyDescent="0.3">
      <c r="AO83377" s="9"/>
      <c r="AP83377" s="9"/>
      <c r="AQ83377" s="9"/>
    </row>
    <row r="83378" spans="41:43" x14ac:dyDescent="0.3">
      <c r="AO83378" s="9"/>
      <c r="AP83378" s="9"/>
      <c r="AQ83378" s="9"/>
    </row>
    <row r="83379" spans="41:43" x14ac:dyDescent="0.3">
      <c r="AO83379" s="9"/>
      <c r="AP83379" s="9"/>
      <c r="AQ83379" s="9"/>
    </row>
    <row r="83380" spans="41:43" x14ac:dyDescent="0.3">
      <c r="AO83380" s="9"/>
      <c r="AP83380" s="9"/>
      <c r="AQ83380" s="9"/>
    </row>
    <row r="83381" spans="41:43" x14ac:dyDescent="0.3">
      <c r="AO83381" s="9"/>
      <c r="AP83381" s="9"/>
      <c r="AQ83381" s="9"/>
    </row>
    <row r="83382" spans="41:43" x14ac:dyDescent="0.3">
      <c r="AO83382" s="9"/>
      <c r="AP83382" s="9"/>
      <c r="AQ83382" s="9"/>
    </row>
    <row r="83383" spans="41:43" x14ac:dyDescent="0.3">
      <c r="AO83383" s="9"/>
      <c r="AP83383" s="9"/>
      <c r="AQ83383" s="9"/>
    </row>
    <row r="83384" spans="41:43" x14ac:dyDescent="0.3">
      <c r="AO83384" s="9"/>
      <c r="AP83384" s="9"/>
      <c r="AQ83384" s="9"/>
    </row>
    <row r="83385" spans="41:43" x14ac:dyDescent="0.3">
      <c r="AO83385" s="9"/>
      <c r="AP83385" s="9"/>
      <c r="AQ83385" s="9"/>
    </row>
    <row r="83386" spans="41:43" x14ac:dyDescent="0.3">
      <c r="AO83386" s="9"/>
      <c r="AP83386" s="9"/>
      <c r="AQ83386" s="9"/>
    </row>
    <row r="83387" spans="41:43" x14ac:dyDescent="0.3">
      <c r="AO83387" s="9"/>
      <c r="AP83387" s="9"/>
      <c r="AQ83387" s="9"/>
    </row>
    <row r="83388" spans="41:43" x14ac:dyDescent="0.3">
      <c r="AO83388" s="9"/>
      <c r="AP83388" s="9"/>
      <c r="AQ83388" s="9"/>
    </row>
    <row r="83389" spans="41:43" x14ac:dyDescent="0.3">
      <c r="AO83389" s="9"/>
      <c r="AP83389" s="9"/>
      <c r="AQ83389" s="9"/>
    </row>
    <row r="83390" spans="41:43" x14ac:dyDescent="0.3">
      <c r="AO83390" s="9"/>
      <c r="AP83390" s="9"/>
      <c r="AQ83390" s="9"/>
    </row>
    <row r="83391" spans="41:43" x14ac:dyDescent="0.3">
      <c r="AO83391" s="9"/>
      <c r="AP83391" s="9"/>
      <c r="AQ83391" s="9"/>
    </row>
    <row r="83392" spans="41:43" x14ac:dyDescent="0.3">
      <c r="AO83392" s="9"/>
      <c r="AP83392" s="9"/>
      <c r="AQ83392" s="9"/>
    </row>
    <row r="83393" spans="41:43" x14ac:dyDescent="0.3">
      <c r="AO83393" s="9"/>
      <c r="AP83393" s="9"/>
      <c r="AQ83393" s="9"/>
    </row>
    <row r="83394" spans="41:43" x14ac:dyDescent="0.3">
      <c r="AO83394" s="9"/>
      <c r="AP83394" s="9"/>
      <c r="AQ83394" s="9"/>
    </row>
    <row r="83395" spans="41:43" x14ac:dyDescent="0.3">
      <c r="AO83395" s="9"/>
      <c r="AP83395" s="9"/>
      <c r="AQ83395" s="9"/>
    </row>
    <row r="83396" spans="41:43" x14ac:dyDescent="0.3">
      <c r="AO83396" s="9"/>
      <c r="AP83396" s="9"/>
      <c r="AQ83396" s="9"/>
    </row>
    <row r="83397" spans="41:43" x14ac:dyDescent="0.3">
      <c r="AO83397" s="9"/>
      <c r="AP83397" s="9"/>
      <c r="AQ83397" s="9"/>
    </row>
    <row r="83398" spans="41:43" x14ac:dyDescent="0.3">
      <c r="AO83398" s="9"/>
      <c r="AP83398" s="9"/>
      <c r="AQ83398" s="9"/>
    </row>
    <row r="83399" spans="41:43" x14ac:dyDescent="0.3">
      <c r="AO83399" s="9"/>
      <c r="AP83399" s="9"/>
      <c r="AQ83399" s="9"/>
    </row>
    <row r="83400" spans="41:43" x14ac:dyDescent="0.3">
      <c r="AO83400" s="9"/>
      <c r="AP83400" s="9"/>
      <c r="AQ83400" s="9"/>
    </row>
    <row r="83401" spans="41:43" x14ac:dyDescent="0.3">
      <c r="AO83401" s="9"/>
      <c r="AP83401" s="9"/>
      <c r="AQ83401" s="9"/>
    </row>
    <row r="83402" spans="41:43" x14ac:dyDescent="0.3">
      <c r="AO83402" s="9"/>
      <c r="AP83402" s="9"/>
      <c r="AQ83402" s="9"/>
    </row>
    <row r="83403" spans="41:43" x14ac:dyDescent="0.3">
      <c r="AO83403" s="9"/>
      <c r="AP83403" s="9"/>
      <c r="AQ83403" s="9"/>
    </row>
    <row r="83404" spans="41:43" x14ac:dyDescent="0.3">
      <c r="AO83404" s="9"/>
      <c r="AP83404" s="9"/>
      <c r="AQ83404" s="9"/>
    </row>
    <row r="83405" spans="41:43" x14ac:dyDescent="0.3">
      <c r="AO83405" s="9"/>
      <c r="AP83405" s="9"/>
      <c r="AQ83405" s="9"/>
    </row>
    <row r="83406" spans="41:43" x14ac:dyDescent="0.3">
      <c r="AO83406" s="9"/>
      <c r="AP83406" s="9"/>
      <c r="AQ83406" s="9"/>
    </row>
    <row r="83407" spans="41:43" x14ac:dyDescent="0.3">
      <c r="AO83407" s="9"/>
      <c r="AP83407" s="9"/>
      <c r="AQ83407" s="9"/>
    </row>
    <row r="83408" spans="41:43" x14ac:dyDescent="0.3">
      <c r="AO83408" s="9"/>
      <c r="AP83408" s="9"/>
      <c r="AQ83408" s="9"/>
    </row>
    <row r="83409" spans="41:43" x14ac:dyDescent="0.3">
      <c r="AO83409" s="9"/>
      <c r="AP83409" s="9"/>
      <c r="AQ83409" s="9"/>
    </row>
    <row r="83410" spans="41:43" x14ac:dyDescent="0.3">
      <c r="AO83410" s="9"/>
      <c r="AP83410" s="9"/>
      <c r="AQ83410" s="9"/>
    </row>
    <row r="83411" spans="41:43" x14ac:dyDescent="0.3">
      <c r="AO83411" s="9"/>
      <c r="AP83411" s="9"/>
      <c r="AQ83411" s="9"/>
    </row>
    <row r="83412" spans="41:43" x14ac:dyDescent="0.3">
      <c r="AO83412" s="9"/>
      <c r="AP83412" s="9"/>
      <c r="AQ83412" s="9"/>
    </row>
    <row r="83413" spans="41:43" x14ac:dyDescent="0.3">
      <c r="AO83413" s="9"/>
      <c r="AP83413" s="9"/>
      <c r="AQ83413" s="9"/>
    </row>
    <row r="83414" spans="41:43" x14ac:dyDescent="0.3">
      <c r="AO83414" s="9"/>
      <c r="AP83414" s="9"/>
      <c r="AQ83414" s="9"/>
    </row>
    <row r="83415" spans="41:43" x14ac:dyDescent="0.3">
      <c r="AO83415" s="9"/>
      <c r="AP83415" s="9"/>
      <c r="AQ83415" s="9"/>
    </row>
    <row r="83416" spans="41:43" x14ac:dyDescent="0.3">
      <c r="AO83416" s="9"/>
      <c r="AP83416" s="9"/>
      <c r="AQ83416" s="9"/>
    </row>
    <row r="83417" spans="41:43" x14ac:dyDescent="0.3">
      <c r="AO83417" s="9"/>
      <c r="AP83417" s="9"/>
      <c r="AQ83417" s="9"/>
    </row>
    <row r="83418" spans="41:43" x14ac:dyDescent="0.3">
      <c r="AO83418" s="9"/>
      <c r="AP83418" s="9"/>
      <c r="AQ83418" s="9"/>
    </row>
    <row r="83419" spans="41:43" x14ac:dyDescent="0.3">
      <c r="AO83419" s="9"/>
      <c r="AP83419" s="9"/>
      <c r="AQ83419" s="9"/>
    </row>
    <row r="83420" spans="41:43" x14ac:dyDescent="0.3">
      <c r="AO83420" s="9"/>
      <c r="AP83420" s="9"/>
      <c r="AQ83420" s="9"/>
    </row>
    <row r="83421" spans="41:43" x14ac:dyDescent="0.3">
      <c r="AO83421" s="9"/>
      <c r="AP83421" s="9"/>
      <c r="AQ83421" s="9"/>
    </row>
    <row r="83422" spans="41:43" x14ac:dyDescent="0.3">
      <c r="AO83422" s="9"/>
      <c r="AP83422" s="9"/>
      <c r="AQ83422" s="9"/>
    </row>
    <row r="83423" spans="41:43" x14ac:dyDescent="0.3">
      <c r="AO83423" s="9"/>
      <c r="AP83423" s="9"/>
      <c r="AQ83423" s="9"/>
    </row>
    <row r="83424" spans="41:43" x14ac:dyDescent="0.3">
      <c r="AO83424" s="9"/>
      <c r="AP83424" s="9"/>
      <c r="AQ83424" s="9"/>
    </row>
    <row r="83425" spans="41:43" x14ac:dyDescent="0.3">
      <c r="AO83425" s="9"/>
      <c r="AP83425" s="9"/>
      <c r="AQ83425" s="9"/>
    </row>
    <row r="83426" spans="41:43" x14ac:dyDescent="0.3">
      <c r="AO83426" s="9"/>
      <c r="AP83426" s="9"/>
      <c r="AQ83426" s="9"/>
    </row>
    <row r="83427" spans="41:43" x14ac:dyDescent="0.3">
      <c r="AO83427" s="9"/>
      <c r="AP83427" s="9"/>
      <c r="AQ83427" s="9"/>
    </row>
    <row r="83428" spans="41:43" x14ac:dyDescent="0.3">
      <c r="AO83428" s="9"/>
      <c r="AP83428" s="9"/>
      <c r="AQ83428" s="9"/>
    </row>
    <row r="83429" spans="41:43" x14ac:dyDescent="0.3">
      <c r="AO83429" s="9"/>
      <c r="AP83429" s="9"/>
      <c r="AQ83429" s="9"/>
    </row>
    <row r="83430" spans="41:43" x14ac:dyDescent="0.3">
      <c r="AO83430" s="9"/>
      <c r="AP83430" s="9"/>
      <c r="AQ83430" s="9"/>
    </row>
    <row r="83431" spans="41:43" x14ac:dyDescent="0.3">
      <c r="AO83431" s="9"/>
      <c r="AP83431" s="9"/>
      <c r="AQ83431" s="9"/>
    </row>
    <row r="83432" spans="41:43" x14ac:dyDescent="0.3">
      <c r="AO83432" s="9"/>
      <c r="AP83432" s="9"/>
      <c r="AQ83432" s="9"/>
    </row>
    <row r="83433" spans="41:43" x14ac:dyDescent="0.3">
      <c r="AO83433" s="9"/>
      <c r="AP83433" s="9"/>
      <c r="AQ83433" s="9"/>
    </row>
    <row r="83434" spans="41:43" x14ac:dyDescent="0.3">
      <c r="AO83434" s="9"/>
      <c r="AP83434" s="9"/>
      <c r="AQ83434" s="9"/>
    </row>
    <row r="83435" spans="41:43" x14ac:dyDescent="0.3">
      <c r="AO83435" s="9"/>
      <c r="AP83435" s="9"/>
      <c r="AQ83435" s="9"/>
    </row>
    <row r="83436" spans="41:43" x14ac:dyDescent="0.3">
      <c r="AO83436" s="9"/>
      <c r="AP83436" s="9"/>
      <c r="AQ83436" s="9"/>
    </row>
    <row r="83437" spans="41:43" x14ac:dyDescent="0.3">
      <c r="AO83437" s="9"/>
      <c r="AP83437" s="9"/>
      <c r="AQ83437" s="9"/>
    </row>
    <row r="83438" spans="41:43" x14ac:dyDescent="0.3">
      <c r="AO83438" s="9"/>
      <c r="AP83438" s="9"/>
      <c r="AQ83438" s="9"/>
    </row>
    <row r="83439" spans="41:43" x14ac:dyDescent="0.3">
      <c r="AO83439" s="9"/>
      <c r="AP83439" s="9"/>
      <c r="AQ83439" s="9"/>
    </row>
    <row r="83440" spans="41:43" x14ac:dyDescent="0.3">
      <c r="AO83440" s="9"/>
      <c r="AP83440" s="9"/>
      <c r="AQ83440" s="9"/>
    </row>
    <row r="83441" spans="41:43" x14ac:dyDescent="0.3">
      <c r="AO83441" s="9"/>
      <c r="AP83441" s="9"/>
      <c r="AQ83441" s="9"/>
    </row>
    <row r="83442" spans="41:43" x14ac:dyDescent="0.3">
      <c r="AO83442" s="9"/>
      <c r="AP83442" s="9"/>
      <c r="AQ83442" s="9"/>
    </row>
    <row r="83443" spans="41:43" x14ac:dyDescent="0.3">
      <c r="AO83443" s="9"/>
      <c r="AP83443" s="9"/>
      <c r="AQ83443" s="9"/>
    </row>
    <row r="83444" spans="41:43" x14ac:dyDescent="0.3">
      <c r="AO83444" s="9"/>
      <c r="AP83444" s="9"/>
      <c r="AQ83444" s="9"/>
    </row>
    <row r="83445" spans="41:43" x14ac:dyDescent="0.3">
      <c r="AO83445" s="9"/>
      <c r="AP83445" s="9"/>
      <c r="AQ83445" s="9"/>
    </row>
    <row r="83446" spans="41:43" x14ac:dyDescent="0.3">
      <c r="AO83446" s="9"/>
      <c r="AP83446" s="9"/>
      <c r="AQ83446" s="9"/>
    </row>
    <row r="83447" spans="41:43" x14ac:dyDescent="0.3">
      <c r="AO83447" s="9"/>
      <c r="AP83447" s="9"/>
      <c r="AQ83447" s="9"/>
    </row>
    <row r="83448" spans="41:43" x14ac:dyDescent="0.3">
      <c r="AO83448" s="9"/>
      <c r="AP83448" s="9"/>
      <c r="AQ83448" s="9"/>
    </row>
    <row r="83449" spans="41:43" x14ac:dyDescent="0.3">
      <c r="AO83449" s="9"/>
      <c r="AP83449" s="9"/>
      <c r="AQ83449" s="9"/>
    </row>
    <row r="83450" spans="41:43" x14ac:dyDescent="0.3">
      <c r="AO83450" s="9"/>
      <c r="AP83450" s="9"/>
      <c r="AQ83450" s="9"/>
    </row>
    <row r="83451" spans="41:43" x14ac:dyDescent="0.3">
      <c r="AO83451" s="9"/>
      <c r="AP83451" s="9"/>
      <c r="AQ83451" s="9"/>
    </row>
    <row r="83452" spans="41:43" x14ac:dyDescent="0.3">
      <c r="AO83452" s="9"/>
      <c r="AP83452" s="9"/>
      <c r="AQ83452" s="9"/>
    </row>
    <row r="83453" spans="41:43" x14ac:dyDescent="0.3">
      <c r="AO83453" s="9"/>
      <c r="AP83453" s="9"/>
      <c r="AQ83453" s="9"/>
    </row>
    <row r="83454" spans="41:43" x14ac:dyDescent="0.3">
      <c r="AO83454" s="9"/>
      <c r="AP83454" s="9"/>
      <c r="AQ83454" s="9"/>
    </row>
    <row r="83455" spans="41:43" x14ac:dyDescent="0.3">
      <c r="AO83455" s="9"/>
      <c r="AP83455" s="9"/>
      <c r="AQ83455" s="9"/>
    </row>
    <row r="83456" spans="41:43" x14ac:dyDescent="0.3">
      <c r="AO83456" s="9"/>
      <c r="AP83456" s="9"/>
      <c r="AQ83456" s="9"/>
    </row>
    <row r="83457" spans="41:43" x14ac:dyDescent="0.3">
      <c r="AO83457" s="9"/>
      <c r="AP83457" s="9"/>
      <c r="AQ83457" s="9"/>
    </row>
    <row r="83458" spans="41:43" x14ac:dyDescent="0.3">
      <c r="AO83458" s="9"/>
      <c r="AP83458" s="9"/>
      <c r="AQ83458" s="9"/>
    </row>
    <row r="83459" spans="41:43" x14ac:dyDescent="0.3">
      <c r="AO83459" s="9"/>
      <c r="AP83459" s="9"/>
      <c r="AQ83459" s="9"/>
    </row>
    <row r="83460" spans="41:43" x14ac:dyDescent="0.3">
      <c r="AO83460" s="9"/>
      <c r="AP83460" s="9"/>
      <c r="AQ83460" s="9"/>
    </row>
    <row r="83461" spans="41:43" x14ac:dyDescent="0.3">
      <c r="AO83461" s="9"/>
      <c r="AP83461" s="9"/>
      <c r="AQ83461" s="9"/>
    </row>
    <row r="83462" spans="41:43" x14ac:dyDescent="0.3">
      <c r="AO83462" s="9"/>
      <c r="AP83462" s="9"/>
      <c r="AQ83462" s="9"/>
    </row>
    <row r="83463" spans="41:43" x14ac:dyDescent="0.3">
      <c r="AO83463" s="9"/>
      <c r="AP83463" s="9"/>
      <c r="AQ83463" s="9"/>
    </row>
    <row r="83464" spans="41:43" x14ac:dyDescent="0.3">
      <c r="AO83464" s="9"/>
      <c r="AP83464" s="9"/>
      <c r="AQ83464" s="9"/>
    </row>
    <row r="83465" spans="41:43" x14ac:dyDescent="0.3">
      <c r="AO83465" s="9"/>
      <c r="AP83465" s="9"/>
      <c r="AQ83465" s="9"/>
    </row>
    <row r="83466" spans="41:43" x14ac:dyDescent="0.3">
      <c r="AO83466" s="9"/>
      <c r="AP83466" s="9"/>
      <c r="AQ83466" s="9"/>
    </row>
    <row r="83467" spans="41:43" x14ac:dyDescent="0.3">
      <c r="AO83467" s="9"/>
      <c r="AP83467" s="9"/>
      <c r="AQ83467" s="9"/>
    </row>
    <row r="83468" spans="41:43" x14ac:dyDescent="0.3">
      <c r="AO83468" s="9"/>
      <c r="AP83468" s="9"/>
      <c r="AQ83468" s="9"/>
    </row>
    <row r="83469" spans="41:43" x14ac:dyDescent="0.3">
      <c r="AO83469" s="9"/>
      <c r="AP83469" s="9"/>
      <c r="AQ83469" s="9"/>
    </row>
    <row r="83470" spans="41:43" x14ac:dyDescent="0.3">
      <c r="AO83470" s="9"/>
      <c r="AP83470" s="9"/>
      <c r="AQ83470" s="9"/>
    </row>
    <row r="83471" spans="41:43" x14ac:dyDescent="0.3">
      <c r="AO83471" s="9"/>
      <c r="AP83471" s="9"/>
      <c r="AQ83471" s="9"/>
    </row>
    <row r="83472" spans="41:43" x14ac:dyDescent="0.3">
      <c r="AO83472" s="9"/>
      <c r="AP83472" s="9"/>
      <c r="AQ83472" s="9"/>
    </row>
    <row r="83473" spans="41:43" x14ac:dyDescent="0.3">
      <c r="AO83473" s="9"/>
      <c r="AP83473" s="9"/>
      <c r="AQ83473" s="9"/>
    </row>
    <row r="83474" spans="41:43" x14ac:dyDescent="0.3">
      <c r="AO83474" s="9"/>
      <c r="AP83474" s="9"/>
      <c r="AQ83474" s="9"/>
    </row>
    <row r="83475" spans="41:43" x14ac:dyDescent="0.3">
      <c r="AO83475" s="9"/>
      <c r="AP83475" s="9"/>
      <c r="AQ83475" s="9"/>
    </row>
    <row r="83476" spans="41:43" x14ac:dyDescent="0.3">
      <c r="AO83476" s="9"/>
      <c r="AP83476" s="9"/>
      <c r="AQ83476" s="9"/>
    </row>
    <row r="83477" spans="41:43" x14ac:dyDescent="0.3">
      <c r="AO83477" s="9"/>
      <c r="AP83477" s="9"/>
      <c r="AQ83477" s="9"/>
    </row>
    <row r="83478" spans="41:43" x14ac:dyDescent="0.3">
      <c r="AO83478" s="9"/>
      <c r="AP83478" s="9"/>
      <c r="AQ83478" s="9"/>
    </row>
    <row r="83479" spans="41:43" x14ac:dyDescent="0.3">
      <c r="AO83479" s="9"/>
      <c r="AP83479" s="9"/>
      <c r="AQ83479" s="9"/>
    </row>
    <row r="83480" spans="41:43" x14ac:dyDescent="0.3">
      <c r="AO83480" s="9"/>
      <c r="AP83480" s="9"/>
      <c r="AQ83480" s="9"/>
    </row>
    <row r="83481" spans="41:43" x14ac:dyDescent="0.3">
      <c r="AO83481" s="9"/>
      <c r="AP83481" s="9"/>
      <c r="AQ83481" s="9"/>
    </row>
    <row r="83482" spans="41:43" x14ac:dyDescent="0.3">
      <c r="AO83482" s="9"/>
      <c r="AP83482" s="9"/>
      <c r="AQ83482" s="9"/>
    </row>
    <row r="83483" spans="41:43" x14ac:dyDescent="0.3">
      <c r="AO83483" s="9"/>
      <c r="AP83483" s="9"/>
      <c r="AQ83483" s="9"/>
    </row>
    <row r="83484" spans="41:43" x14ac:dyDescent="0.3">
      <c r="AO83484" s="9"/>
      <c r="AP83484" s="9"/>
      <c r="AQ83484" s="9"/>
    </row>
    <row r="83485" spans="41:43" x14ac:dyDescent="0.3">
      <c r="AO83485" s="9"/>
      <c r="AP83485" s="9"/>
      <c r="AQ83485" s="9"/>
    </row>
    <row r="83486" spans="41:43" x14ac:dyDescent="0.3">
      <c r="AO83486" s="9"/>
      <c r="AP83486" s="9"/>
      <c r="AQ83486" s="9"/>
    </row>
    <row r="83487" spans="41:43" x14ac:dyDescent="0.3">
      <c r="AO83487" s="9"/>
      <c r="AP83487" s="9"/>
      <c r="AQ83487" s="9"/>
    </row>
    <row r="83488" spans="41:43" x14ac:dyDescent="0.3">
      <c r="AO83488" s="9"/>
      <c r="AP83488" s="9"/>
      <c r="AQ83488" s="9"/>
    </row>
    <row r="83489" spans="41:43" x14ac:dyDescent="0.3">
      <c r="AO83489" s="9"/>
      <c r="AP83489" s="9"/>
      <c r="AQ83489" s="9"/>
    </row>
    <row r="83490" spans="41:43" x14ac:dyDescent="0.3">
      <c r="AO83490" s="9"/>
      <c r="AP83490" s="9"/>
      <c r="AQ83490" s="9"/>
    </row>
    <row r="83491" spans="41:43" x14ac:dyDescent="0.3">
      <c r="AO83491" s="9"/>
      <c r="AP83491" s="9"/>
      <c r="AQ83491" s="9"/>
    </row>
    <row r="83492" spans="41:43" x14ac:dyDescent="0.3">
      <c r="AO83492" s="9"/>
      <c r="AP83492" s="9"/>
      <c r="AQ83492" s="9"/>
    </row>
    <row r="83493" spans="41:43" x14ac:dyDescent="0.3">
      <c r="AO83493" s="9"/>
      <c r="AP83493" s="9"/>
      <c r="AQ83493" s="9"/>
    </row>
    <row r="83494" spans="41:43" x14ac:dyDescent="0.3">
      <c r="AO83494" s="9"/>
      <c r="AP83494" s="9"/>
      <c r="AQ83494" s="9"/>
    </row>
    <row r="83495" spans="41:43" x14ac:dyDescent="0.3">
      <c r="AO83495" s="9"/>
      <c r="AP83495" s="9"/>
      <c r="AQ83495" s="9"/>
    </row>
    <row r="83496" spans="41:43" x14ac:dyDescent="0.3">
      <c r="AO83496" s="9"/>
      <c r="AP83496" s="9"/>
      <c r="AQ83496" s="9"/>
    </row>
    <row r="83497" spans="41:43" x14ac:dyDescent="0.3">
      <c r="AO83497" s="9"/>
      <c r="AP83497" s="9"/>
      <c r="AQ83497" s="9"/>
    </row>
    <row r="83498" spans="41:43" x14ac:dyDescent="0.3">
      <c r="AO83498" s="9"/>
      <c r="AP83498" s="9"/>
      <c r="AQ83498" s="9"/>
    </row>
    <row r="83499" spans="41:43" x14ac:dyDescent="0.3">
      <c r="AO83499" s="9"/>
      <c r="AP83499" s="9"/>
      <c r="AQ83499" s="9"/>
    </row>
    <row r="83500" spans="41:43" x14ac:dyDescent="0.3">
      <c r="AO83500" s="9"/>
      <c r="AP83500" s="9"/>
      <c r="AQ83500" s="9"/>
    </row>
    <row r="83501" spans="41:43" x14ac:dyDescent="0.3">
      <c r="AO83501" s="9"/>
      <c r="AP83501" s="9"/>
      <c r="AQ83501" s="9"/>
    </row>
    <row r="83502" spans="41:43" x14ac:dyDescent="0.3">
      <c r="AO83502" s="9"/>
      <c r="AP83502" s="9"/>
      <c r="AQ83502" s="9"/>
    </row>
    <row r="83503" spans="41:43" x14ac:dyDescent="0.3">
      <c r="AO83503" s="9"/>
      <c r="AP83503" s="9"/>
      <c r="AQ83503" s="9"/>
    </row>
    <row r="83504" spans="41:43" x14ac:dyDescent="0.3">
      <c r="AO83504" s="9"/>
      <c r="AP83504" s="9"/>
      <c r="AQ83504" s="9"/>
    </row>
    <row r="83505" spans="41:43" x14ac:dyDescent="0.3">
      <c r="AO83505" s="9"/>
      <c r="AP83505" s="9"/>
      <c r="AQ83505" s="9"/>
    </row>
    <row r="83506" spans="41:43" x14ac:dyDescent="0.3">
      <c r="AO83506" s="9"/>
      <c r="AP83506" s="9"/>
      <c r="AQ83506" s="9"/>
    </row>
    <row r="83507" spans="41:43" x14ac:dyDescent="0.3">
      <c r="AO83507" s="9"/>
      <c r="AP83507" s="9"/>
      <c r="AQ83507" s="9"/>
    </row>
    <row r="83508" spans="41:43" x14ac:dyDescent="0.3">
      <c r="AO83508" s="9"/>
      <c r="AP83508" s="9"/>
      <c r="AQ83508" s="9"/>
    </row>
    <row r="83509" spans="41:43" x14ac:dyDescent="0.3">
      <c r="AO83509" s="9"/>
      <c r="AP83509" s="9"/>
      <c r="AQ83509" s="9"/>
    </row>
    <row r="83510" spans="41:43" x14ac:dyDescent="0.3">
      <c r="AO83510" s="9"/>
      <c r="AP83510" s="9"/>
      <c r="AQ83510" s="9"/>
    </row>
    <row r="83511" spans="41:43" x14ac:dyDescent="0.3">
      <c r="AO83511" s="9"/>
      <c r="AP83511" s="9"/>
      <c r="AQ83511" s="9"/>
    </row>
    <row r="83512" spans="41:43" x14ac:dyDescent="0.3">
      <c r="AO83512" s="9"/>
      <c r="AP83512" s="9"/>
      <c r="AQ83512" s="9"/>
    </row>
    <row r="83513" spans="41:43" x14ac:dyDescent="0.3">
      <c r="AO83513" s="9"/>
      <c r="AP83513" s="9"/>
      <c r="AQ83513" s="9"/>
    </row>
    <row r="83514" spans="41:43" x14ac:dyDescent="0.3">
      <c r="AO83514" s="9"/>
      <c r="AP83514" s="9"/>
      <c r="AQ83514" s="9"/>
    </row>
    <row r="83515" spans="41:43" x14ac:dyDescent="0.3">
      <c r="AO83515" s="9"/>
      <c r="AP83515" s="9"/>
      <c r="AQ83515" s="9"/>
    </row>
    <row r="83516" spans="41:43" x14ac:dyDescent="0.3">
      <c r="AO83516" s="9"/>
      <c r="AP83516" s="9"/>
      <c r="AQ83516" s="9"/>
    </row>
    <row r="83517" spans="41:43" x14ac:dyDescent="0.3">
      <c r="AO83517" s="9"/>
      <c r="AP83517" s="9"/>
      <c r="AQ83517" s="9"/>
    </row>
    <row r="83518" spans="41:43" x14ac:dyDescent="0.3">
      <c r="AO83518" s="9"/>
      <c r="AP83518" s="9"/>
      <c r="AQ83518" s="9"/>
    </row>
    <row r="83519" spans="41:43" x14ac:dyDescent="0.3">
      <c r="AO83519" s="9"/>
      <c r="AP83519" s="9"/>
      <c r="AQ83519" s="9"/>
    </row>
    <row r="83520" spans="41:43" x14ac:dyDescent="0.3">
      <c r="AO83520" s="9"/>
      <c r="AP83520" s="9"/>
      <c r="AQ83520" s="9"/>
    </row>
    <row r="83521" spans="41:43" x14ac:dyDescent="0.3">
      <c r="AO83521" s="9"/>
      <c r="AP83521" s="9"/>
      <c r="AQ83521" s="9"/>
    </row>
    <row r="83522" spans="41:43" x14ac:dyDescent="0.3">
      <c r="AO83522" s="9"/>
      <c r="AP83522" s="9"/>
      <c r="AQ83522" s="9"/>
    </row>
    <row r="83523" spans="41:43" x14ac:dyDescent="0.3">
      <c r="AO83523" s="9"/>
      <c r="AP83523" s="9"/>
      <c r="AQ83523" s="9"/>
    </row>
    <row r="83524" spans="41:43" x14ac:dyDescent="0.3">
      <c r="AO83524" s="9"/>
      <c r="AP83524" s="9"/>
      <c r="AQ83524" s="9"/>
    </row>
    <row r="83525" spans="41:43" x14ac:dyDescent="0.3">
      <c r="AO83525" s="9"/>
      <c r="AP83525" s="9"/>
      <c r="AQ83525" s="9"/>
    </row>
    <row r="83526" spans="41:43" x14ac:dyDescent="0.3">
      <c r="AO83526" s="9"/>
      <c r="AP83526" s="9"/>
      <c r="AQ83526" s="9"/>
    </row>
    <row r="83527" spans="41:43" x14ac:dyDescent="0.3">
      <c r="AO83527" s="9"/>
      <c r="AP83527" s="9"/>
      <c r="AQ83527" s="9"/>
    </row>
    <row r="83528" spans="41:43" x14ac:dyDescent="0.3">
      <c r="AO83528" s="9"/>
      <c r="AP83528" s="9"/>
      <c r="AQ83528" s="9"/>
    </row>
    <row r="83529" spans="41:43" x14ac:dyDescent="0.3">
      <c r="AO83529" s="9"/>
      <c r="AP83529" s="9"/>
      <c r="AQ83529" s="9"/>
    </row>
    <row r="83530" spans="41:43" x14ac:dyDescent="0.3">
      <c r="AO83530" s="9"/>
      <c r="AP83530" s="9"/>
      <c r="AQ83530" s="9"/>
    </row>
    <row r="83531" spans="41:43" x14ac:dyDescent="0.3">
      <c r="AO83531" s="9"/>
      <c r="AP83531" s="9"/>
      <c r="AQ83531" s="9"/>
    </row>
    <row r="83532" spans="41:43" x14ac:dyDescent="0.3">
      <c r="AO83532" s="9"/>
      <c r="AP83532" s="9"/>
      <c r="AQ83532" s="9"/>
    </row>
    <row r="83533" spans="41:43" x14ac:dyDescent="0.3">
      <c r="AO83533" s="9"/>
      <c r="AP83533" s="9"/>
      <c r="AQ83533" s="9"/>
    </row>
    <row r="83534" spans="41:43" x14ac:dyDescent="0.3">
      <c r="AO83534" s="9"/>
      <c r="AP83534" s="9"/>
      <c r="AQ83534" s="9"/>
    </row>
    <row r="83535" spans="41:43" x14ac:dyDescent="0.3">
      <c r="AO83535" s="9"/>
      <c r="AP83535" s="9"/>
      <c r="AQ83535" s="9"/>
    </row>
    <row r="83536" spans="41:43" x14ac:dyDescent="0.3">
      <c r="AO83536" s="9"/>
      <c r="AP83536" s="9"/>
      <c r="AQ83536" s="9"/>
    </row>
    <row r="83537" spans="41:43" x14ac:dyDescent="0.3">
      <c r="AO83537" s="9"/>
      <c r="AP83537" s="9"/>
      <c r="AQ83537" s="9"/>
    </row>
    <row r="83538" spans="41:43" x14ac:dyDescent="0.3">
      <c r="AO83538" s="9"/>
      <c r="AP83538" s="9"/>
      <c r="AQ83538" s="9"/>
    </row>
    <row r="83539" spans="41:43" x14ac:dyDescent="0.3">
      <c r="AO83539" s="9"/>
      <c r="AP83539" s="9"/>
      <c r="AQ83539" s="9"/>
    </row>
    <row r="83540" spans="41:43" x14ac:dyDescent="0.3">
      <c r="AO83540" s="9"/>
      <c r="AP83540" s="9"/>
      <c r="AQ83540" s="9"/>
    </row>
    <row r="83541" spans="41:43" x14ac:dyDescent="0.3">
      <c r="AO83541" s="9"/>
      <c r="AP83541" s="9"/>
      <c r="AQ83541" s="9"/>
    </row>
    <row r="83542" spans="41:43" x14ac:dyDescent="0.3">
      <c r="AO83542" s="9"/>
      <c r="AP83542" s="9"/>
      <c r="AQ83542" s="9"/>
    </row>
    <row r="83543" spans="41:43" x14ac:dyDescent="0.3">
      <c r="AO83543" s="9"/>
      <c r="AP83543" s="9"/>
      <c r="AQ83543" s="9"/>
    </row>
    <row r="83544" spans="41:43" x14ac:dyDescent="0.3">
      <c r="AO83544" s="9"/>
      <c r="AP83544" s="9"/>
      <c r="AQ83544" s="9"/>
    </row>
    <row r="83545" spans="41:43" x14ac:dyDescent="0.3">
      <c r="AO83545" s="9"/>
      <c r="AP83545" s="9"/>
      <c r="AQ83545" s="9"/>
    </row>
    <row r="83546" spans="41:43" x14ac:dyDescent="0.3">
      <c r="AO83546" s="9"/>
      <c r="AP83546" s="9"/>
      <c r="AQ83546" s="9"/>
    </row>
    <row r="83547" spans="41:43" x14ac:dyDescent="0.3">
      <c r="AO83547" s="9"/>
      <c r="AP83547" s="9"/>
      <c r="AQ83547" s="9"/>
    </row>
    <row r="83548" spans="41:43" x14ac:dyDescent="0.3">
      <c r="AO83548" s="9"/>
      <c r="AP83548" s="9"/>
      <c r="AQ83548" s="9"/>
    </row>
    <row r="83549" spans="41:43" x14ac:dyDescent="0.3">
      <c r="AO83549" s="9"/>
      <c r="AP83549" s="9"/>
      <c r="AQ83549" s="9"/>
    </row>
    <row r="83550" spans="41:43" x14ac:dyDescent="0.3">
      <c r="AO83550" s="9"/>
      <c r="AP83550" s="9"/>
      <c r="AQ83550" s="9"/>
    </row>
    <row r="83551" spans="41:43" x14ac:dyDescent="0.3">
      <c r="AO83551" s="9"/>
      <c r="AP83551" s="9"/>
      <c r="AQ83551" s="9"/>
    </row>
    <row r="83552" spans="41:43" x14ac:dyDescent="0.3">
      <c r="AO83552" s="9"/>
      <c r="AP83552" s="9"/>
      <c r="AQ83552" s="9"/>
    </row>
    <row r="83553" spans="41:43" x14ac:dyDescent="0.3">
      <c r="AO83553" s="9"/>
      <c r="AP83553" s="9"/>
      <c r="AQ83553" s="9"/>
    </row>
    <row r="83554" spans="41:43" x14ac:dyDescent="0.3">
      <c r="AO83554" s="9"/>
      <c r="AP83554" s="9"/>
      <c r="AQ83554" s="9"/>
    </row>
    <row r="83555" spans="41:43" x14ac:dyDescent="0.3">
      <c r="AO83555" s="9"/>
      <c r="AP83555" s="9"/>
      <c r="AQ83555" s="9"/>
    </row>
    <row r="83556" spans="41:43" x14ac:dyDescent="0.3">
      <c r="AO83556" s="9"/>
      <c r="AP83556" s="9"/>
      <c r="AQ83556" s="9"/>
    </row>
    <row r="83557" spans="41:43" x14ac:dyDescent="0.3">
      <c r="AO83557" s="9"/>
      <c r="AP83557" s="9"/>
      <c r="AQ83557" s="9"/>
    </row>
    <row r="83558" spans="41:43" x14ac:dyDescent="0.3">
      <c r="AO83558" s="9"/>
      <c r="AP83558" s="9"/>
      <c r="AQ83558" s="9"/>
    </row>
    <row r="83559" spans="41:43" x14ac:dyDescent="0.3">
      <c r="AO83559" s="9"/>
      <c r="AP83559" s="9"/>
      <c r="AQ83559" s="9"/>
    </row>
    <row r="83560" spans="41:43" x14ac:dyDescent="0.3">
      <c r="AO83560" s="9"/>
      <c r="AP83560" s="9"/>
      <c r="AQ83560" s="9"/>
    </row>
    <row r="83561" spans="41:43" x14ac:dyDescent="0.3">
      <c r="AO83561" s="9"/>
      <c r="AP83561" s="9"/>
      <c r="AQ83561" s="9"/>
    </row>
    <row r="83562" spans="41:43" x14ac:dyDescent="0.3">
      <c r="AO83562" s="9"/>
      <c r="AP83562" s="9"/>
      <c r="AQ83562" s="9"/>
    </row>
    <row r="83563" spans="41:43" x14ac:dyDescent="0.3">
      <c r="AO83563" s="9"/>
      <c r="AP83563" s="9"/>
      <c r="AQ83563" s="9"/>
    </row>
    <row r="83564" spans="41:43" x14ac:dyDescent="0.3">
      <c r="AO83564" s="9"/>
      <c r="AP83564" s="9"/>
      <c r="AQ83564" s="9"/>
    </row>
    <row r="83565" spans="41:43" x14ac:dyDescent="0.3">
      <c r="AO83565" s="9"/>
      <c r="AP83565" s="9"/>
      <c r="AQ83565" s="9"/>
    </row>
    <row r="83566" spans="41:43" x14ac:dyDescent="0.3">
      <c r="AO83566" s="9"/>
      <c r="AP83566" s="9"/>
      <c r="AQ83566" s="9"/>
    </row>
    <row r="83567" spans="41:43" x14ac:dyDescent="0.3">
      <c r="AO83567" s="9"/>
      <c r="AP83567" s="9"/>
      <c r="AQ83567" s="9"/>
    </row>
    <row r="83568" spans="41:43" x14ac:dyDescent="0.3">
      <c r="AO83568" s="9"/>
      <c r="AP83568" s="9"/>
      <c r="AQ83568" s="9"/>
    </row>
    <row r="83569" spans="41:43" x14ac:dyDescent="0.3">
      <c r="AO83569" s="9"/>
      <c r="AP83569" s="9"/>
      <c r="AQ83569" s="9"/>
    </row>
    <row r="83570" spans="41:43" x14ac:dyDescent="0.3">
      <c r="AO83570" s="9"/>
      <c r="AP83570" s="9"/>
      <c r="AQ83570" s="9"/>
    </row>
    <row r="83571" spans="41:43" x14ac:dyDescent="0.3">
      <c r="AO83571" s="9"/>
      <c r="AP83571" s="9"/>
      <c r="AQ83571" s="9"/>
    </row>
    <row r="83572" spans="41:43" x14ac:dyDescent="0.3">
      <c r="AO83572" s="9"/>
      <c r="AP83572" s="9"/>
      <c r="AQ83572" s="9"/>
    </row>
    <row r="83573" spans="41:43" x14ac:dyDescent="0.3">
      <c r="AO83573" s="9"/>
      <c r="AP83573" s="9"/>
      <c r="AQ83573" s="9"/>
    </row>
    <row r="83574" spans="41:43" x14ac:dyDescent="0.3">
      <c r="AO83574" s="9"/>
      <c r="AP83574" s="9"/>
      <c r="AQ83574" s="9"/>
    </row>
    <row r="83575" spans="41:43" x14ac:dyDescent="0.3">
      <c r="AO83575" s="9"/>
      <c r="AP83575" s="9"/>
      <c r="AQ83575" s="9"/>
    </row>
    <row r="83576" spans="41:43" x14ac:dyDescent="0.3">
      <c r="AO83576" s="9"/>
      <c r="AP83576" s="9"/>
      <c r="AQ83576" s="9"/>
    </row>
    <row r="83577" spans="41:43" x14ac:dyDescent="0.3">
      <c r="AO83577" s="9"/>
      <c r="AP83577" s="9"/>
      <c r="AQ83577" s="9"/>
    </row>
    <row r="83578" spans="41:43" x14ac:dyDescent="0.3">
      <c r="AO83578" s="9"/>
      <c r="AP83578" s="9"/>
      <c r="AQ83578" s="9"/>
    </row>
    <row r="83579" spans="41:43" x14ac:dyDescent="0.3">
      <c r="AO83579" s="9"/>
      <c r="AP83579" s="9"/>
      <c r="AQ83579" s="9"/>
    </row>
    <row r="83580" spans="41:43" x14ac:dyDescent="0.3">
      <c r="AO83580" s="9"/>
      <c r="AP83580" s="9"/>
      <c r="AQ83580" s="9"/>
    </row>
    <row r="83581" spans="41:43" x14ac:dyDescent="0.3">
      <c r="AO83581" s="9"/>
      <c r="AP83581" s="9"/>
      <c r="AQ83581" s="9"/>
    </row>
    <row r="83582" spans="41:43" x14ac:dyDescent="0.3">
      <c r="AO83582" s="9"/>
      <c r="AP83582" s="9"/>
      <c r="AQ83582" s="9"/>
    </row>
    <row r="83583" spans="41:43" x14ac:dyDescent="0.3">
      <c r="AO83583" s="9"/>
      <c r="AP83583" s="9"/>
      <c r="AQ83583" s="9"/>
    </row>
    <row r="83584" spans="41:43" x14ac:dyDescent="0.3">
      <c r="AO83584" s="9"/>
      <c r="AP83584" s="9"/>
      <c r="AQ83584" s="9"/>
    </row>
    <row r="83585" spans="41:43" x14ac:dyDescent="0.3">
      <c r="AO83585" s="9"/>
      <c r="AP83585" s="9"/>
      <c r="AQ83585" s="9"/>
    </row>
    <row r="83586" spans="41:43" x14ac:dyDescent="0.3">
      <c r="AO83586" s="9"/>
      <c r="AP83586" s="9"/>
      <c r="AQ83586" s="9"/>
    </row>
    <row r="83587" spans="41:43" x14ac:dyDescent="0.3">
      <c r="AO83587" s="9"/>
      <c r="AP83587" s="9"/>
      <c r="AQ83587" s="9"/>
    </row>
    <row r="83588" spans="41:43" x14ac:dyDescent="0.3">
      <c r="AO83588" s="9"/>
      <c r="AP83588" s="9"/>
      <c r="AQ83588" s="9"/>
    </row>
    <row r="83589" spans="41:43" x14ac:dyDescent="0.3">
      <c r="AO83589" s="9"/>
      <c r="AP83589" s="9"/>
      <c r="AQ83589" s="9"/>
    </row>
    <row r="83590" spans="41:43" x14ac:dyDescent="0.3">
      <c r="AO83590" s="9"/>
      <c r="AP83590" s="9"/>
      <c r="AQ83590" s="9"/>
    </row>
    <row r="83591" spans="41:43" x14ac:dyDescent="0.3">
      <c r="AO83591" s="9"/>
      <c r="AP83591" s="9"/>
      <c r="AQ83591" s="9"/>
    </row>
    <row r="83592" spans="41:43" x14ac:dyDescent="0.3">
      <c r="AO83592" s="9"/>
      <c r="AP83592" s="9"/>
      <c r="AQ83592" s="9"/>
    </row>
    <row r="83593" spans="41:43" x14ac:dyDescent="0.3">
      <c r="AO83593" s="9"/>
      <c r="AP83593" s="9"/>
      <c r="AQ83593" s="9"/>
    </row>
    <row r="83594" spans="41:43" x14ac:dyDescent="0.3">
      <c r="AO83594" s="9"/>
      <c r="AP83594" s="9"/>
      <c r="AQ83594" s="9"/>
    </row>
    <row r="83595" spans="41:43" x14ac:dyDescent="0.3">
      <c r="AO83595" s="9"/>
      <c r="AP83595" s="9"/>
      <c r="AQ83595" s="9"/>
    </row>
    <row r="83596" spans="41:43" x14ac:dyDescent="0.3">
      <c r="AO83596" s="9"/>
      <c r="AP83596" s="9"/>
      <c r="AQ83596" s="9"/>
    </row>
    <row r="83597" spans="41:43" x14ac:dyDescent="0.3">
      <c r="AO83597" s="9"/>
      <c r="AP83597" s="9"/>
      <c r="AQ83597" s="9"/>
    </row>
    <row r="83598" spans="41:43" x14ac:dyDescent="0.3">
      <c r="AO83598" s="9"/>
      <c r="AP83598" s="9"/>
      <c r="AQ83598" s="9"/>
    </row>
    <row r="83599" spans="41:43" x14ac:dyDescent="0.3">
      <c r="AO83599" s="9"/>
      <c r="AP83599" s="9"/>
      <c r="AQ83599" s="9"/>
    </row>
    <row r="83600" spans="41:43" x14ac:dyDescent="0.3">
      <c r="AO83600" s="9"/>
      <c r="AP83600" s="9"/>
      <c r="AQ83600" s="9"/>
    </row>
    <row r="83601" spans="41:43" x14ac:dyDescent="0.3">
      <c r="AO83601" s="9"/>
      <c r="AP83601" s="9"/>
      <c r="AQ83601" s="9"/>
    </row>
    <row r="83602" spans="41:43" x14ac:dyDescent="0.3">
      <c r="AO83602" s="9"/>
      <c r="AP83602" s="9"/>
      <c r="AQ83602" s="9"/>
    </row>
    <row r="83603" spans="41:43" x14ac:dyDescent="0.3">
      <c r="AO83603" s="9"/>
      <c r="AP83603" s="9"/>
      <c r="AQ83603" s="9"/>
    </row>
    <row r="83604" spans="41:43" x14ac:dyDescent="0.3">
      <c r="AO83604" s="9"/>
      <c r="AP83604" s="9"/>
      <c r="AQ83604" s="9"/>
    </row>
    <row r="83605" spans="41:43" x14ac:dyDescent="0.3">
      <c r="AO83605" s="9"/>
      <c r="AP83605" s="9"/>
      <c r="AQ83605" s="9"/>
    </row>
    <row r="83606" spans="41:43" x14ac:dyDescent="0.3">
      <c r="AO83606" s="9"/>
      <c r="AP83606" s="9"/>
      <c r="AQ83606" s="9"/>
    </row>
    <row r="83607" spans="41:43" x14ac:dyDescent="0.3">
      <c r="AO83607" s="9"/>
      <c r="AP83607" s="9"/>
      <c r="AQ83607" s="9"/>
    </row>
    <row r="83608" spans="41:43" x14ac:dyDescent="0.3">
      <c r="AO83608" s="9"/>
      <c r="AP83608" s="9"/>
      <c r="AQ83608" s="9"/>
    </row>
    <row r="83609" spans="41:43" x14ac:dyDescent="0.3">
      <c r="AO83609" s="9"/>
      <c r="AP83609" s="9"/>
      <c r="AQ83609" s="9"/>
    </row>
    <row r="83610" spans="41:43" x14ac:dyDescent="0.3">
      <c r="AO83610" s="9"/>
      <c r="AP83610" s="9"/>
      <c r="AQ83610" s="9"/>
    </row>
    <row r="83611" spans="41:43" x14ac:dyDescent="0.3">
      <c r="AO83611" s="9"/>
      <c r="AP83611" s="9"/>
      <c r="AQ83611" s="9"/>
    </row>
    <row r="83612" spans="41:43" x14ac:dyDescent="0.3">
      <c r="AO83612" s="9"/>
      <c r="AP83612" s="9"/>
      <c r="AQ83612" s="9"/>
    </row>
    <row r="83613" spans="41:43" x14ac:dyDescent="0.3">
      <c r="AO83613" s="9"/>
      <c r="AP83613" s="9"/>
      <c r="AQ83613" s="9"/>
    </row>
    <row r="83614" spans="41:43" x14ac:dyDescent="0.3">
      <c r="AO83614" s="9"/>
      <c r="AP83614" s="9"/>
      <c r="AQ83614" s="9"/>
    </row>
    <row r="83615" spans="41:43" x14ac:dyDescent="0.3">
      <c r="AO83615" s="9"/>
      <c r="AP83615" s="9"/>
      <c r="AQ83615" s="9"/>
    </row>
    <row r="83616" spans="41:43" x14ac:dyDescent="0.3">
      <c r="AO83616" s="9"/>
      <c r="AP83616" s="9"/>
      <c r="AQ83616" s="9"/>
    </row>
    <row r="83617" spans="41:43" x14ac:dyDescent="0.3">
      <c r="AO83617" s="9"/>
      <c r="AP83617" s="9"/>
      <c r="AQ83617" s="9"/>
    </row>
    <row r="83618" spans="41:43" x14ac:dyDescent="0.3">
      <c r="AO83618" s="9"/>
      <c r="AP83618" s="9"/>
      <c r="AQ83618" s="9"/>
    </row>
    <row r="83619" spans="41:43" x14ac:dyDescent="0.3">
      <c r="AO83619" s="9"/>
      <c r="AP83619" s="9"/>
      <c r="AQ83619" s="9"/>
    </row>
    <row r="83620" spans="41:43" x14ac:dyDescent="0.3">
      <c r="AO83620" s="9"/>
      <c r="AP83620" s="9"/>
      <c r="AQ83620" s="9"/>
    </row>
    <row r="83621" spans="41:43" x14ac:dyDescent="0.3">
      <c r="AO83621" s="9"/>
      <c r="AP83621" s="9"/>
      <c r="AQ83621" s="9"/>
    </row>
    <row r="83622" spans="41:43" x14ac:dyDescent="0.3">
      <c r="AO83622" s="9"/>
      <c r="AP83622" s="9"/>
      <c r="AQ83622" s="9"/>
    </row>
    <row r="83623" spans="41:43" x14ac:dyDescent="0.3">
      <c r="AO83623" s="9"/>
      <c r="AP83623" s="9"/>
      <c r="AQ83623" s="9"/>
    </row>
    <row r="83624" spans="41:43" x14ac:dyDescent="0.3">
      <c r="AO83624" s="9"/>
      <c r="AP83624" s="9"/>
      <c r="AQ83624" s="9"/>
    </row>
    <row r="83625" spans="41:43" x14ac:dyDescent="0.3">
      <c r="AO83625" s="9"/>
      <c r="AP83625" s="9"/>
      <c r="AQ83625" s="9"/>
    </row>
    <row r="83626" spans="41:43" x14ac:dyDescent="0.3">
      <c r="AO83626" s="9"/>
      <c r="AP83626" s="9"/>
      <c r="AQ83626" s="9"/>
    </row>
    <row r="83627" spans="41:43" x14ac:dyDescent="0.3">
      <c r="AO83627" s="9"/>
      <c r="AP83627" s="9"/>
      <c r="AQ83627" s="9"/>
    </row>
    <row r="83628" spans="41:43" x14ac:dyDescent="0.3">
      <c r="AO83628" s="9"/>
      <c r="AP83628" s="9"/>
      <c r="AQ83628" s="9"/>
    </row>
    <row r="83629" spans="41:43" x14ac:dyDescent="0.3">
      <c r="AO83629" s="9"/>
      <c r="AP83629" s="9"/>
      <c r="AQ83629" s="9"/>
    </row>
    <row r="83630" spans="41:43" x14ac:dyDescent="0.3">
      <c r="AO83630" s="9"/>
      <c r="AP83630" s="9"/>
      <c r="AQ83630" s="9"/>
    </row>
    <row r="83631" spans="41:43" x14ac:dyDescent="0.3">
      <c r="AO83631" s="9"/>
      <c r="AP83631" s="9"/>
      <c r="AQ83631" s="9"/>
    </row>
    <row r="83632" spans="41:43" x14ac:dyDescent="0.3">
      <c r="AO83632" s="9"/>
      <c r="AP83632" s="9"/>
      <c r="AQ83632" s="9"/>
    </row>
    <row r="83633" spans="41:43" x14ac:dyDescent="0.3">
      <c r="AO83633" s="9"/>
      <c r="AP83633" s="9"/>
      <c r="AQ83633" s="9"/>
    </row>
    <row r="83634" spans="41:43" x14ac:dyDescent="0.3">
      <c r="AO83634" s="9"/>
      <c r="AP83634" s="9"/>
      <c r="AQ83634" s="9"/>
    </row>
    <row r="83635" spans="41:43" x14ac:dyDescent="0.3">
      <c r="AO83635" s="9"/>
      <c r="AP83635" s="9"/>
      <c r="AQ83635" s="9"/>
    </row>
    <row r="83636" spans="41:43" x14ac:dyDescent="0.3">
      <c r="AO83636" s="9"/>
      <c r="AP83636" s="9"/>
      <c r="AQ83636" s="9"/>
    </row>
    <row r="83637" spans="41:43" x14ac:dyDescent="0.3">
      <c r="AO83637" s="9"/>
      <c r="AP83637" s="9"/>
      <c r="AQ83637" s="9"/>
    </row>
    <row r="83638" spans="41:43" x14ac:dyDescent="0.3">
      <c r="AO83638" s="9"/>
      <c r="AP83638" s="9"/>
      <c r="AQ83638" s="9"/>
    </row>
    <row r="83639" spans="41:43" x14ac:dyDescent="0.3">
      <c r="AO83639" s="9"/>
      <c r="AP83639" s="9"/>
      <c r="AQ83639" s="9"/>
    </row>
    <row r="83640" spans="41:43" x14ac:dyDescent="0.3">
      <c r="AO83640" s="9"/>
      <c r="AP83640" s="9"/>
      <c r="AQ83640" s="9"/>
    </row>
    <row r="83641" spans="41:43" x14ac:dyDescent="0.3">
      <c r="AO83641" s="9"/>
      <c r="AP83641" s="9"/>
      <c r="AQ83641" s="9"/>
    </row>
    <row r="83642" spans="41:43" x14ac:dyDescent="0.3">
      <c r="AO83642" s="9"/>
      <c r="AP83642" s="9"/>
      <c r="AQ83642" s="9"/>
    </row>
    <row r="83643" spans="41:43" x14ac:dyDescent="0.3">
      <c r="AO83643" s="9"/>
      <c r="AP83643" s="9"/>
      <c r="AQ83643" s="9"/>
    </row>
    <row r="83644" spans="41:43" x14ac:dyDescent="0.3">
      <c r="AO83644" s="9"/>
      <c r="AP83644" s="9"/>
      <c r="AQ83644" s="9"/>
    </row>
    <row r="83645" spans="41:43" x14ac:dyDescent="0.3">
      <c r="AO83645" s="9"/>
      <c r="AP83645" s="9"/>
      <c r="AQ83645" s="9"/>
    </row>
    <row r="83646" spans="41:43" x14ac:dyDescent="0.3">
      <c r="AO83646" s="9"/>
      <c r="AP83646" s="9"/>
      <c r="AQ83646" s="9"/>
    </row>
    <row r="83647" spans="41:43" x14ac:dyDescent="0.3">
      <c r="AO83647" s="9"/>
      <c r="AP83647" s="9"/>
      <c r="AQ83647" s="9"/>
    </row>
    <row r="83648" spans="41:43" x14ac:dyDescent="0.3">
      <c r="AO83648" s="9"/>
      <c r="AP83648" s="9"/>
      <c r="AQ83648" s="9"/>
    </row>
    <row r="83649" spans="41:43" x14ac:dyDescent="0.3">
      <c r="AO83649" s="9"/>
      <c r="AP83649" s="9"/>
      <c r="AQ83649" s="9"/>
    </row>
    <row r="83650" spans="41:43" x14ac:dyDescent="0.3">
      <c r="AO83650" s="9"/>
      <c r="AP83650" s="9"/>
      <c r="AQ83650" s="9"/>
    </row>
    <row r="83651" spans="41:43" x14ac:dyDescent="0.3">
      <c r="AO83651" s="9"/>
      <c r="AP83651" s="9"/>
      <c r="AQ83651" s="9"/>
    </row>
    <row r="83652" spans="41:43" x14ac:dyDescent="0.3">
      <c r="AO83652" s="9"/>
      <c r="AP83652" s="9"/>
      <c r="AQ83652" s="9"/>
    </row>
    <row r="83653" spans="41:43" x14ac:dyDescent="0.3">
      <c r="AO83653" s="9"/>
      <c r="AP83653" s="9"/>
      <c r="AQ83653" s="9"/>
    </row>
    <row r="83654" spans="41:43" x14ac:dyDescent="0.3">
      <c r="AO83654" s="9"/>
      <c r="AP83654" s="9"/>
      <c r="AQ83654" s="9"/>
    </row>
    <row r="83655" spans="41:43" x14ac:dyDescent="0.3">
      <c r="AO83655" s="9"/>
      <c r="AP83655" s="9"/>
      <c r="AQ83655" s="9"/>
    </row>
    <row r="83656" spans="41:43" x14ac:dyDescent="0.3">
      <c r="AO83656" s="9"/>
      <c r="AP83656" s="9"/>
      <c r="AQ83656" s="9"/>
    </row>
    <row r="83657" spans="41:43" x14ac:dyDescent="0.3">
      <c r="AO83657" s="9"/>
      <c r="AP83657" s="9"/>
      <c r="AQ83657" s="9"/>
    </row>
    <row r="83658" spans="41:43" x14ac:dyDescent="0.3">
      <c r="AO83658" s="9"/>
      <c r="AP83658" s="9"/>
      <c r="AQ83658" s="9"/>
    </row>
    <row r="83659" spans="41:43" x14ac:dyDescent="0.3">
      <c r="AO83659" s="9"/>
      <c r="AP83659" s="9"/>
      <c r="AQ83659" s="9"/>
    </row>
    <row r="83660" spans="41:43" x14ac:dyDescent="0.3">
      <c r="AO83660" s="9"/>
      <c r="AP83660" s="9"/>
      <c r="AQ83660" s="9"/>
    </row>
    <row r="83661" spans="41:43" x14ac:dyDescent="0.3">
      <c r="AO83661" s="9"/>
      <c r="AP83661" s="9"/>
      <c r="AQ83661" s="9"/>
    </row>
    <row r="83662" spans="41:43" x14ac:dyDescent="0.3">
      <c r="AO83662" s="9"/>
      <c r="AP83662" s="9"/>
      <c r="AQ83662" s="9"/>
    </row>
    <row r="83663" spans="41:43" x14ac:dyDescent="0.3">
      <c r="AO83663" s="9"/>
      <c r="AP83663" s="9"/>
      <c r="AQ83663" s="9"/>
    </row>
    <row r="83664" spans="41:43" x14ac:dyDescent="0.3">
      <c r="AO83664" s="9"/>
      <c r="AP83664" s="9"/>
      <c r="AQ83664" s="9"/>
    </row>
    <row r="83665" spans="41:43" x14ac:dyDescent="0.3">
      <c r="AO83665" s="9"/>
      <c r="AP83665" s="9"/>
      <c r="AQ83665" s="9"/>
    </row>
    <row r="83666" spans="41:43" x14ac:dyDescent="0.3">
      <c r="AO83666" s="9"/>
      <c r="AP83666" s="9"/>
      <c r="AQ83666" s="9"/>
    </row>
    <row r="83667" spans="41:43" x14ac:dyDescent="0.3">
      <c r="AO83667" s="9"/>
      <c r="AP83667" s="9"/>
      <c r="AQ83667" s="9"/>
    </row>
    <row r="83668" spans="41:43" x14ac:dyDescent="0.3">
      <c r="AO83668" s="9"/>
      <c r="AP83668" s="9"/>
      <c r="AQ83668" s="9"/>
    </row>
    <row r="83669" spans="41:43" x14ac:dyDescent="0.3">
      <c r="AO83669" s="9"/>
      <c r="AP83669" s="9"/>
      <c r="AQ83669" s="9"/>
    </row>
    <row r="83670" spans="41:43" x14ac:dyDescent="0.3">
      <c r="AO83670" s="9"/>
      <c r="AP83670" s="9"/>
      <c r="AQ83670" s="9"/>
    </row>
    <row r="83671" spans="41:43" x14ac:dyDescent="0.3">
      <c r="AO83671" s="9"/>
      <c r="AP83671" s="9"/>
      <c r="AQ83671" s="9"/>
    </row>
    <row r="83672" spans="41:43" x14ac:dyDescent="0.3">
      <c r="AO83672" s="9"/>
      <c r="AP83672" s="9"/>
      <c r="AQ83672" s="9"/>
    </row>
    <row r="83673" spans="41:43" x14ac:dyDescent="0.3">
      <c r="AO83673" s="9"/>
      <c r="AP83673" s="9"/>
      <c r="AQ83673" s="9"/>
    </row>
    <row r="83674" spans="41:43" x14ac:dyDescent="0.3">
      <c r="AO83674" s="9"/>
      <c r="AP83674" s="9"/>
      <c r="AQ83674" s="9"/>
    </row>
    <row r="83675" spans="41:43" x14ac:dyDescent="0.3">
      <c r="AO83675" s="9"/>
      <c r="AP83675" s="9"/>
      <c r="AQ83675" s="9"/>
    </row>
    <row r="83676" spans="41:43" x14ac:dyDescent="0.3">
      <c r="AO83676" s="9"/>
      <c r="AP83676" s="9"/>
      <c r="AQ83676" s="9"/>
    </row>
    <row r="83677" spans="41:43" x14ac:dyDescent="0.3">
      <c r="AO83677" s="9"/>
      <c r="AP83677" s="9"/>
      <c r="AQ83677" s="9"/>
    </row>
    <row r="83678" spans="41:43" x14ac:dyDescent="0.3">
      <c r="AO83678" s="9"/>
      <c r="AP83678" s="9"/>
      <c r="AQ83678" s="9"/>
    </row>
    <row r="83679" spans="41:43" x14ac:dyDescent="0.3">
      <c r="AO83679" s="9"/>
      <c r="AP83679" s="9"/>
      <c r="AQ83679" s="9"/>
    </row>
    <row r="83680" spans="41:43" x14ac:dyDescent="0.3">
      <c r="AO83680" s="9"/>
      <c r="AP83680" s="9"/>
      <c r="AQ83680" s="9"/>
    </row>
    <row r="83681" spans="41:43" x14ac:dyDescent="0.3">
      <c r="AO83681" s="9"/>
      <c r="AP83681" s="9"/>
      <c r="AQ83681" s="9"/>
    </row>
    <row r="83682" spans="41:43" x14ac:dyDescent="0.3">
      <c r="AO83682" s="9"/>
      <c r="AP83682" s="9"/>
      <c r="AQ83682" s="9"/>
    </row>
    <row r="83683" spans="41:43" x14ac:dyDescent="0.3">
      <c r="AO83683" s="9"/>
      <c r="AP83683" s="9"/>
      <c r="AQ83683" s="9"/>
    </row>
    <row r="83684" spans="41:43" x14ac:dyDescent="0.3">
      <c r="AO83684" s="9"/>
      <c r="AP83684" s="9"/>
      <c r="AQ83684" s="9"/>
    </row>
    <row r="83685" spans="41:43" x14ac:dyDescent="0.3">
      <c r="AO83685" s="9"/>
      <c r="AP83685" s="9"/>
      <c r="AQ83685" s="9"/>
    </row>
    <row r="83686" spans="41:43" x14ac:dyDescent="0.3">
      <c r="AO83686" s="9"/>
      <c r="AP83686" s="9"/>
      <c r="AQ83686" s="9"/>
    </row>
    <row r="83687" spans="41:43" x14ac:dyDescent="0.3">
      <c r="AO83687" s="9"/>
      <c r="AP83687" s="9"/>
      <c r="AQ83687" s="9"/>
    </row>
    <row r="83688" spans="41:43" x14ac:dyDescent="0.3">
      <c r="AO83688" s="9"/>
      <c r="AP83688" s="9"/>
      <c r="AQ83688" s="9"/>
    </row>
    <row r="83689" spans="41:43" x14ac:dyDescent="0.3">
      <c r="AO83689" s="9"/>
      <c r="AP83689" s="9"/>
      <c r="AQ83689" s="9"/>
    </row>
    <row r="83690" spans="41:43" x14ac:dyDescent="0.3">
      <c r="AO83690" s="9"/>
      <c r="AP83690" s="9"/>
      <c r="AQ83690" s="9"/>
    </row>
    <row r="83691" spans="41:43" x14ac:dyDescent="0.3">
      <c r="AO83691" s="9"/>
      <c r="AP83691" s="9"/>
      <c r="AQ83691" s="9"/>
    </row>
    <row r="83692" spans="41:43" x14ac:dyDescent="0.3">
      <c r="AO83692" s="9"/>
      <c r="AP83692" s="9"/>
      <c r="AQ83692" s="9"/>
    </row>
    <row r="83693" spans="41:43" x14ac:dyDescent="0.3">
      <c r="AO83693" s="9"/>
      <c r="AP83693" s="9"/>
      <c r="AQ83693" s="9"/>
    </row>
    <row r="83694" spans="41:43" x14ac:dyDescent="0.3">
      <c r="AO83694" s="9"/>
      <c r="AP83694" s="9"/>
      <c r="AQ83694" s="9"/>
    </row>
    <row r="83695" spans="41:43" x14ac:dyDescent="0.3">
      <c r="AO83695" s="9"/>
      <c r="AP83695" s="9"/>
      <c r="AQ83695" s="9"/>
    </row>
    <row r="83696" spans="41:43" x14ac:dyDescent="0.3">
      <c r="AO83696" s="9"/>
      <c r="AP83696" s="9"/>
      <c r="AQ83696" s="9"/>
    </row>
    <row r="83697" spans="41:43" x14ac:dyDescent="0.3">
      <c r="AO83697" s="9"/>
      <c r="AP83697" s="9"/>
      <c r="AQ83697" s="9"/>
    </row>
    <row r="83698" spans="41:43" x14ac:dyDescent="0.3">
      <c r="AO83698" s="9"/>
      <c r="AP83698" s="9"/>
      <c r="AQ83698" s="9"/>
    </row>
    <row r="83699" spans="41:43" x14ac:dyDescent="0.3">
      <c r="AO83699" s="9"/>
      <c r="AP83699" s="9"/>
      <c r="AQ83699" s="9"/>
    </row>
    <row r="83700" spans="41:43" x14ac:dyDescent="0.3">
      <c r="AO83700" s="9"/>
      <c r="AP83700" s="9"/>
      <c r="AQ83700" s="9"/>
    </row>
    <row r="83701" spans="41:43" x14ac:dyDescent="0.3">
      <c r="AO83701" s="9"/>
      <c r="AP83701" s="9"/>
      <c r="AQ83701" s="9"/>
    </row>
    <row r="83702" spans="41:43" x14ac:dyDescent="0.3">
      <c r="AO83702" s="9"/>
      <c r="AP83702" s="9"/>
      <c r="AQ83702" s="9"/>
    </row>
    <row r="83703" spans="41:43" x14ac:dyDescent="0.3">
      <c r="AO83703" s="9"/>
      <c r="AP83703" s="9"/>
      <c r="AQ83703" s="9"/>
    </row>
    <row r="83704" spans="41:43" x14ac:dyDescent="0.3">
      <c r="AO83704" s="9"/>
      <c r="AP83704" s="9"/>
      <c r="AQ83704" s="9"/>
    </row>
    <row r="83705" spans="41:43" x14ac:dyDescent="0.3">
      <c r="AO83705" s="9"/>
      <c r="AP83705" s="9"/>
      <c r="AQ83705" s="9"/>
    </row>
    <row r="83706" spans="41:43" x14ac:dyDescent="0.3">
      <c r="AO83706" s="9"/>
      <c r="AP83706" s="9"/>
      <c r="AQ83706" s="9"/>
    </row>
    <row r="83707" spans="41:43" x14ac:dyDescent="0.3">
      <c r="AO83707" s="9"/>
      <c r="AP83707" s="9"/>
      <c r="AQ83707" s="9"/>
    </row>
    <row r="83708" spans="41:43" x14ac:dyDescent="0.3">
      <c r="AO83708" s="9"/>
      <c r="AP83708" s="9"/>
      <c r="AQ83708" s="9"/>
    </row>
    <row r="83709" spans="41:43" x14ac:dyDescent="0.3">
      <c r="AO83709" s="9"/>
      <c r="AP83709" s="9"/>
      <c r="AQ83709" s="9"/>
    </row>
    <row r="83710" spans="41:43" x14ac:dyDescent="0.3">
      <c r="AO83710" s="9"/>
      <c r="AP83710" s="9"/>
      <c r="AQ83710" s="9"/>
    </row>
    <row r="83711" spans="41:43" x14ac:dyDescent="0.3">
      <c r="AO83711" s="9"/>
      <c r="AP83711" s="9"/>
      <c r="AQ83711" s="9"/>
    </row>
    <row r="83712" spans="41:43" x14ac:dyDescent="0.3">
      <c r="AO83712" s="9"/>
      <c r="AP83712" s="9"/>
      <c r="AQ83712" s="9"/>
    </row>
    <row r="83713" spans="41:43" x14ac:dyDescent="0.3">
      <c r="AO83713" s="9"/>
      <c r="AP83713" s="9"/>
      <c r="AQ83713" s="9"/>
    </row>
    <row r="83714" spans="41:43" x14ac:dyDescent="0.3">
      <c r="AO83714" s="9"/>
      <c r="AP83714" s="9"/>
      <c r="AQ83714" s="9"/>
    </row>
    <row r="83715" spans="41:43" x14ac:dyDescent="0.3">
      <c r="AO83715" s="9"/>
      <c r="AP83715" s="9"/>
      <c r="AQ83715" s="9"/>
    </row>
    <row r="83716" spans="41:43" x14ac:dyDescent="0.3">
      <c r="AO83716" s="9"/>
      <c r="AP83716" s="9"/>
      <c r="AQ83716" s="9"/>
    </row>
    <row r="83717" spans="41:43" x14ac:dyDescent="0.3">
      <c r="AO83717" s="9"/>
      <c r="AP83717" s="9"/>
      <c r="AQ83717" s="9"/>
    </row>
    <row r="83718" spans="41:43" x14ac:dyDescent="0.3">
      <c r="AO83718" s="9"/>
      <c r="AP83718" s="9"/>
      <c r="AQ83718" s="9"/>
    </row>
    <row r="83719" spans="41:43" x14ac:dyDescent="0.3">
      <c r="AO83719" s="9"/>
      <c r="AP83719" s="9"/>
      <c r="AQ83719" s="9"/>
    </row>
    <row r="83720" spans="41:43" x14ac:dyDescent="0.3">
      <c r="AO83720" s="9"/>
      <c r="AP83720" s="9"/>
      <c r="AQ83720" s="9"/>
    </row>
    <row r="83721" spans="41:43" x14ac:dyDescent="0.3">
      <c r="AO83721" s="9"/>
      <c r="AP83721" s="9"/>
      <c r="AQ83721" s="9"/>
    </row>
    <row r="83722" spans="41:43" x14ac:dyDescent="0.3">
      <c r="AO83722" s="9"/>
      <c r="AP83722" s="9"/>
      <c r="AQ83722" s="9"/>
    </row>
    <row r="83723" spans="41:43" x14ac:dyDescent="0.3">
      <c r="AO83723" s="9"/>
      <c r="AP83723" s="9"/>
      <c r="AQ83723" s="9"/>
    </row>
    <row r="83724" spans="41:43" x14ac:dyDescent="0.3">
      <c r="AO83724" s="9"/>
      <c r="AP83724" s="9"/>
      <c r="AQ83724" s="9"/>
    </row>
    <row r="83725" spans="41:43" x14ac:dyDescent="0.3">
      <c r="AO83725" s="9"/>
      <c r="AP83725" s="9"/>
      <c r="AQ83725" s="9"/>
    </row>
    <row r="83726" spans="41:43" x14ac:dyDescent="0.3">
      <c r="AO83726" s="9"/>
      <c r="AP83726" s="9"/>
      <c r="AQ83726" s="9"/>
    </row>
    <row r="83727" spans="41:43" x14ac:dyDescent="0.3">
      <c r="AO83727" s="9"/>
      <c r="AP83727" s="9"/>
      <c r="AQ83727" s="9"/>
    </row>
    <row r="83728" spans="41:43" x14ac:dyDescent="0.3">
      <c r="AO83728" s="9"/>
      <c r="AP83728" s="9"/>
      <c r="AQ83728" s="9"/>
    </row>
    <row r="83729" spans="41:43" x14ac:dyDescent="0.3">
      <c r="AO83729" s="9"/>
      <c r="AP83729" s="9"/>
      <c r="AQ83729" s="9"/>
    </row>
    <row r="83730" spans="41:43" x14ac:dyDescent="0.3">
      <c r="AO83730" s="9"/>
      <c r="AP83730" s="9"/>
      <c r="AQ83730" s="9"/>
    </row>
    <row r="83731" spans="41:43" x14ac:dyDescent="0.3">
      <c r="AO83731" s="9"/>
      <c r="AP83731" s="9"/>
      <c r="AQ83731" s="9"/>
    </row>
    <row r="83732" spans="41:43" x14ac:dyDescent="0.3">
      <c r="AO83732" s="9"/>
      <c r="AP83732" s="9"/>
      <c r="AQ83732" s="9"/>
    </row>
    <row r="83733" spans="41:43" x14ac:dyDescent="0.3">
      <c r="AO83733" s="9"/>
      <c r="AP83733" s="9"/>
      <c r="AQ83733" s="9"/>
    </row>
    <row r="83734" spans="41:43" x14ac:dyDescent="0.3">
      <c r="AO83734" s="9"/>
      <c r="AP83734" s="9"/>
      <c r="AQ83734" s="9"/>
    </row>
    <row r="83735" spans="41:43" x14ac:dyDescent="0.3">
      <c r="AO83735" s="9"/>
      <c r="AP83735" s="9"/>
      <c r="AQ83735" s="9"/>
    </row>
    <row r="83736" spans="41:43" x14ac:dyDescent="0.3">
      <c r="AO83736" s="9"/>
      <c r="AP83736" s="9"/>
      <c r="AQ83736" s="9"/>
    </row>
    <row r="83737" spans="41:43" x14ac:dyDescent="0.3">
      <c r="AO83737" s="9"/>
      <c r="AP83737" s="9"/>
      <c r="AQ83737" s="9"/>
    </row>
    <row r="83738" spans="41:43" x14ac:dyDescent="0.3">
      <c r="AO83738" s="9"/>
      <c r="AP83738" s="9"/>
      <c r="AQ83738" s="9"/>
    </row>
    <row r="83739" spans="41:43" x14ac:dyDescent="0.3">
      <c r="AO83739" s="9"/>
      <c r="AP83739" s="9"/>
      <c r="AQ83739" s="9"/>
    </row>
    <row r="83740" spans="41:43" x14ac:dyDescent="0.3">
      <c r="AO83740" s="9"/>
      <c r="AP83740" s="9"/>
      <c r="AQ83740" s="9"/>
    </row>
    <row r="83741" spans="41:43" x14ac:dyDescent="0.3">
      <c r="AO83741" s="9"/>
      <c r="AP83741" s="9"/>
      <c r="AQ83741" s="9"/>
    </row>
    <row r="83742" spans="41:43" x14ac:dyDescent="0.3">
      <c r="AO83742" s="9"/>
      <c r="AP83742" s="9"/>
      <c r="AQ83742" s="9"/>
    </row>
    <row r="83743" spans="41:43" x14ac:dyDescent="0.3">
      <c r="AO83743" s="9"/>
      <c r="AP83743" s="9"/>
      <c r="AQ83743" s="9"/>
    </row>
    <row r="83744" spans="41:43" x14ac:dyDescent="0.3">
      <c r="AO83744" s="9"/>
      <c r="AP83744" s="9"/>
      <c r="AQ83744" s="9"/>
    </row>
    <row r="83745" spans="41:43" x14ac:dyDescent="0.3">
      <c r="AO83745" s="9"/>
      <c r="AP83745" s="9"/>
      <c r="AQ83745" s="9"/>
    </row>
    <row r="83746" spans="41:43" x14ac:dyDescent="0.3">
      <c r="AO83746" s="9"/>
      <c r="AP83746" s="9"/>
      <c r="AQ83746" s="9"/>
    </row>
    <row r="83747" spans="41:43" x14ac:dyDescent="0.3">
      <c r="AO83747" s="9"/>
      <c r="AP83747" s="9"/>
      <c r="AQ83747" s="9"/>
    </row>
    <row r="83748" spans="41:43" x14ac:dyDescent="0.3">
      <c r="AO83748" s="9"/>
      <c r="AP83748" s="9"/>
      <c r="AQ83748" s="9"/>
    </row>
    <row r="83749" spans="41:43" x14ac:dyDescent="0.3">
      <c r="AO83749" s="9"/>
      <c r="AP83749" s="9"/>
      <c r="AQ83749" s="9"/>
    </row>
    <row r="83750" spans="41:43" x14ac:dyDescent="0.3">
      <c r="AO83750" s="9"/>
      <c r="AP83750" s="9"/>
      <c r="AQ83750" s="9"/>
    </row>
    <row r="83751" spans="41:43" x14ac:dyDescent="0.3">
      <c r="AO83751" s="9"/>
      <c r="AP83751" s="9"/>
      <c r="AQ83751" s="9"/>
    </row>
    <row r="83752" spans="41:43" x14ac:dyDescent="0.3">
      <c r="AO83752" s="9"/>
      <c r="AP83752" s="9"/>
      <c r="AQ83752" s="9"/>
    </row>
    <row r="83753" spans="41:43" x14ac:dyDescent="0.3">
      <c r="AO83753" s="9"/>
      <c r="AP83753" s="9"/>
      <c r="AQ83753" s="9"/>
    </row>
    <row r="83754" spans="41:43" x14ac:dyDescent="0.3">
      <c r="AO83754" s="9"/>
      <c r="AP83754" s="9"/>
      <c r="AQ83754" s="9"/>
    </row>
    <row r="83755" spans="41:43" x14ac:dyDescent="0.3">
      <c r="AO83755" s="9"/>
      <c r="AP83755" s="9"/>
      <c r="AQ83755" s="9"/>
    </row>
    <row r="83756" spans="41:43" x14ac:dyDescent="0.3">
      <c r="AO83756" s="9"/>
      <c r="AP83756" s="9"/>
      <c r="AQ83756" s="9"/>
    </row>
    <row r="83757" spans="41:43" x14ac:dyDescent="0.3">
      <c r="AO83757" s="9"/>
      <c r="AP83757" s="9"/>
      <c r="AQ83757" s="9"/>
    </row>
    <row r="83758" spans="41:43" x14ac:dyDescent="0.3">
      <c r="AO83758" s="9"/>
      <c r="AP83758" s="9"/>
      <c r="AQ83758" s="9"/>
    </row>
    <row r="83759" spans="41:43" x14ac:dyDescent="0.3">
      <c r="AO83759" s="9"/>
      <c r="AP83759" s="9"/>
      <c r="AQ83759" s="9"/>
    </row>
    <row r="83760" spans="41:43" x14ac:dyDescent="0.3">
      <c r="AO83760" s="9"/>
      <c r="AP83760" s="9"/>
      <c r="AQ83760" s="9"/>
    </row>
    <row r="83761" spans="41:43" x14ac:dyDescent="0.3">
      <c r="AO83761" s="9"/>
      <c r="AP83761" s="9"/>
      <c r="AQ83761" s="9"/>
    </row>
    <row r="83762" spans="41:43" x14ac:dyDescent="0.3">
      <c r="AO83762" s="9"/>
      <c r="AP83762" s="9"/>
      <c r="AQ83762" s="9"/>
    </row>
    <row r="83763" spans="41:43" x14ac:dyDescent="0.3">
      <c r="AO83763" s="9"/>
      <c r="AP83763" s="9"/>
      <c r="AQ83763" s="9"/>
    </row>
    <row r="83764" spans="41:43" x14ac:dyDescent="0.3">
      <c r="AO83764" s="9"/>
      <c r="AP83764" s="9"/>
      <c r="AQ83764" s="9"/>
    </row>
    <row r="83765" spans="41:43" x14ac:dyDescent="0.3">
      <c r="AO83765" s="9"/>
      <c r="AP83765" s="9"/>
      <c r="AQ83765" s="9"/>
    </row>
    <row r="83766" spans="41:43" x14ac:dyDescent="0.3">
      <c r="AO83766" s="9"/>
      <c r="AP83766" s="9"/>
      <c r="AQ83766" s="9"/>
    </row>
    <row r="83767" spans="41:43" x14ac:dyDescent="0.3">
      <c r="AO83767" s="9"/>
      <c r="AP83767" s="9"/>
      <c r="AQ83767" s="9"/>
    </row>
    <row r="83768" spans="41:43" x14ac:dyDescent="0.3">
      <c r="AO83768" s="9"/>
      <c r="AP83768" s="9"/>
      <c r="AQ83768" s="9"/>
    </row>
    <row r="83769" spans="41:43" x14ac:dyDescent="0.3">
      <c r="AO83769" s="9"/>
      <c r="AP83769" s="9"/>
      <c r="AQ83769" s="9"/>
    </row>
    <row r="83770" spans="41:43" x14ac:dyDescent="0.3">
      <c r="AO83770" s="9"/>
      <c r="AP83770" s="9"/>
      <c r="AQ83770" s="9"/>
    </row>
    <row r="83771" spans="41:43" x14ac:dyDescent="0.3">
      <c r="AO83771" s="9"/>
      <c r="AP83771" s="9"/>
      <c r="AQ83771" s="9"/>
    </row>
    <row r="83772" spans="41:43" x14ac:dyDescent="0.3">
      <c r="AO83772" s="9"/>
      <c r="AP83772" s="9"/>
      <c r="AQ83772" s="9"/>
    </row>
    <row r="83773" spans="41:43" x14ac:dyDescent="0.3">
      <c r="AO83773" s="9"/>
      <c r="AP83773" s="9"/>
      <c r="AQ83773" s="9"/>
    </row>
    <row r="83774" spans="41:43" x14ac:dyDescent="0.3">
      <c r="AO83774" s="9"/>
      <c r="AP83774" s="9"/>
      <c r="AQ83774" s="9"/>
    </row>
    <row r="83775" spans="41:43" x14ac:dyDescent="0.3">
      <c r="AO83775" s="9"/>
      <c r="AP83775" s="9"/>
      <c r="AQ83775" s="9"/>
    </row>
    <row r="83776" spans="41:43" x14ac:dyDescent="0.3">
      <c r="AO83776" s="9"/>
      <c r="AP83776" s="9"/>
      <c r="AQ83776" s="9"/>
    </row>
    <row r="83777" spans="41:43" x14ac:dyDescent="0.3">
      <c r="AO83777" s="9"/>
      <c r="AP83777" s="9"/>
      <c r="AQ83777" s="9"/>
    </row>
    <row r="83778" spans="41:43" x14ac:dyDescent="0.3">
      <c r="AO83778" s="9"/>
      <c r="AP83778" s="9"/>
      <c r="AQ83778" s="9"/>
    </row>
    <row r="83779" spans="41:43" x14ac:dyDescent="0.3">
      <c r="AO83779" s="9"/>
      <c r="AP83779" s="9"/>
      <c r="AQ83779" s="9"/>
    </row>
    <row r="83780" spans="41:43" x14ac:dyDescent="0.3">
      <c r="AO83780" s="9"/>
      <c r="AP83780" s="9"/>
      <c r="AQ83780" s="9"/>
    </row>
    <row r="83781" spans="41:43" x14ac:dyDescent="0.3">
      <c r="AO83781" s="9"/>
      <c r="AP83781" s="9"/>
      <c r="AQ83781" s="9"/>
    </row>
    <row r="83782" spans="41:43" x14ac:dyDescent="0.3">
      <c r="AO83782" s="9"/>
      <c r="AP83782" s="9"/>
      <c r="AQ83782" s="9"/>
    </row>
    <row r="83783" spans="41:43" x14ac:dyDescent="0.3">
      <c r="AO83783" s="9"/>
      <c r="AP83783" s="9"/>
      <c r="AQ83783" s="9"/>
    </row>
    <row r="83784" spans="41:43" x14ac:dyDescent="0.3">
      <c r="AO83784" s="9"/>
      <c r="AP83784" s="9"/>
      <c r="AQ83784" s="9"/>
    </row>
    <row r="83785" spans="41:43" x14ac:dyDescent="0.3">
      <c r="AO83785" s="9"/>
      <c r="AP83785" s="9"/>
      <c r="AQ83785" s="9"/>
    </row>
    <row r="83786" spans="41:43" x14ac:dyDescent="0.3">
      <c r="AO83786" s="9"/>
      <c r="AP83786" s="9"/>
      <c r="AQ83786" s="9"/>
    </row>
    <row r="83787" spans="41:43" x14ac:dyDescent="0.3">
      <c r="AO83787" s="9"/>
      <c r="AP83787" s="9"/>
      <c r="AQ83787" s="9"/>
    </row>
    <row r="83788" spans="41:43" x14ac:dyDescent="0.3">
      <c r="AO83788" s="9"/>
      <c r="AP83788" s="9"/>
      <c r="AQ83788" s="9"/>
    </row>
    <row r="83789" spans="41:43" x14ac:dyDescent="0.3">
      <c r="AO83789" s="9"/>
      <c r="AP83789" s="9"/>
      <c r="AQ83789" s="9"/>
    </row>
    <row r="83790" spans="41:43" x14ac:dyDescent="0.3">
      <c r="AO83790" s="9"/>
      <c r="AP83790" s="9"/>
      <c r="AQ83790" s="9"/>
    </row>
    <row r="83791" spans="41:43" x14ac:dyDescent="0.3">
      <c r="AO83791" s="9"/>
      <c r="AP83791" s="9"/>
      <c r="AQ83791" s="9"/>
    </row>
    <row r="83792" spans="41:43" x14ac:dyDescent="0.3">
      <c r="AO83792" s="9"/>
      <c r="AP83792" s="9"/>
      <c r="AQ83792" s="9"/>
    </row>
    <row r="83793" spans="41:43" x14ac:dyDescent="0.3">
      <c r="AO83793" s="9"/>
      <c r="AP83793" s="9"/>
      <c r="AQ83793" s="9"/>
    </row>
    <row r="83794" spans="41:43" x14ac:dyDescent="0.3">
      <c r="AO83794" s="9"/>
      <c r="AP83794" s="9"/>
      <c r="AQ83794" s="9"/>
    </row>
    <row r="83795" spans="41:43" x14ac:dyDescent="0.3">
      <c r="AO83795" s="9"/>
      <c r="AP83795" s="9"/>
      <c r="AQ83795" s="9"/>
    </row>
    <row r="83796" spans="41:43" x14ac:dyDescent="0.3">
      <c r="AO83796" s="9"/>
      <c r="AP83796" s="9"/>
      <c r="AQ83796" s="9"/>
    </row>
    <row r="83797" spans="41:43" x14ac:dyDescent="0.3">
      <c r="AO83797" s="9"/>
      <c r="AP83797" s="9"/>
      <c r="AQ83797" s="9"/>
    </row>
    <row r="83798" spans="41:43" x14ac:dyDescent="0.3">
      <c r="AO83798" s="9"/>
      <c r="AP83798" s="9"/>
      <c r="AQ83798" s="9"/>
    </row>
    <row r="83799" spans="41:43" x14ac:dyDescent="0.3">
      <c r="AO83799" s="9"/>
      <c r="AP83799" s="9"/>
      <c r="AQ83799" s="9"/>
    </row>
    <row r="83800" spans="41:43" x14ac:dyDescent="0.3">
      <c r="AO83800" s="9"/>
      <c r="AP83800" s="9"/>
      <c r="AQ83800" s="9"/>
    </row>
    <row r="83801" spans="41:43" x14ac:dyDescent="0.3">
      <c r="AO83801" s="9"/>
      <c r="AP83801" s="9"/>
      <c r="AQ83801" s="9"/>
    </row>
    <row r="83802" spans="41:43" x14ac:dyDescent="0.3">
      <c r="AO83802" s="9"/>
      <c r="AP83802" s="9"/>
      <c r="AQ83802" s="9"/>
    </row>
    <row r="83803" spans="41:43" x14ac:dyDescent="0.3">
      <c r="AO83803" s="9"/>
      <c r="AP83803" s="9"/>
      <c r="AQ83803" s="9"/>
    </row>
    <row r="83804" spans="41:43" x14ac:dyDescent="0.3">
      <c r="AO83804" s="9"/>
      <c r="AP83804" s="9"/>
      <c r="AQ83804" s="9"/>
    </row>
    <row r="83805" spans="41:43" x14ac:dyDescent="0.3">
      <c r="AO83805" s="9"/>
      <c r="AP83805" s="9"/>
      <c r="AQ83805" s="9"/>
    </row>
    <row r="83806" spans="41:43" x14ac:dyDescent="0.3">
      <c r="AO83806" s="9"/>
      <c r="AP83806" s="9"/>
      <c r="AQ83806" s="9"/>
    </row>
    <row r="83807" spans="41:43" x14ac:dyDescent="0.3">
      <c r="AO83807" s="9"/>
      <c r="AP83807" s="9"/>
      <c r="AQ83807" s="9"/>
    </row>
    <row r="83808" spans="41:43" x14ac:dyDescent="0.3">
      <c r="AO83808" s="9"/>
      <c r="AP83808" s="9"/>
      <c r="AQ83808" s="9"/>
    </row>
    <row r="83809" spans="41:43" x14ac:dyDescent="0.3">
      <c r="AO83809" s="9"/>
      <c r="AP83809" s="9"/>
      <c r="AQ83809" s="9"/>
    </row>
    <row r="83810" spans="41:43" x14ac:dyDescent="0.3">
      <c r="AO83810" s="9"/>
      <c r="AP83810" s="9"/>
      <c r="AQ83810" s="9"/>
    </row>
    <row r="83811" spans="41:43" x14ac:dyDescent="0.3">
      <c r="AO83811" s="9"/>
      <c r="AP83811" s="9"/>
      <c r="AQ83811" s="9"/>
    </row>
    <row r="83812" spans="41:43" x14ac:dyDescent="0.3">
      <c r="AO83812" s="9"/>
      <c r="AP83812" s="9"/>
      <c r="AQ83812" s="9"/>
    </row>
    <row r="83813" spans="41:43" x14ac:dyDescent="0.3">
      <c r="AO83813" s="9"/>
      <c r="AP83813" s="9"/>
      <c r="AQ83813" s="9"/>
    </row>
    <row r="83814" spans="41:43" x14ac:dyDescent="0.3">
      <c r="AO83814" s="9"/>
      <c r="AP83814" s="9"/>
      <c r="AQ83814" s="9"/>
    </row>
    <row r="83815" spans="41:43" x14ac:dyDescent="0.3">
      <c r="AO83815" s="9"/>
      <c r="AP83815" s="9"/>
      <c r="AQ83815" s="9"/>
    </row>
    <row r="83816" spans="41:43" x14ac:dyDescent="0.3">
      <c r="AO83816" s="9"/>
      <c r="AP83816" s="9"/>
      <c r="AQ83816" s="9"/>
    </row>
    <row r="83817" spans="41:43" x14ac:dyDescent="0.3">
      <c r="AO83817" s="9"/>
      <c r="AP83817" s="9"/>
      <c r="AQ83817" s="9"/>
    </row>
    <row r="83818" spans="41:43" x14ac:dyDescent="0.3">
      <c r="AO83818" s="9"/>
      <c r="AP83818" s="9"/>
      <c r="AQ83818" s="9"/>
    </row>
    <row r="83819" spans="41:43" x14ac:dyDescent="0.3">
      <c r="AO83819" s="9"/>
      <c r="AP83819" s="9"/>
      <c r="AQ83819" s="9"/>
    </row>
    <row r="83820" spans="41:43" x14ac:dyDescent="0.3">
      <c r="AO83820" s="9"/>
      <c r="AP83820" s="9"/>
      <c r="AQ83820" s="9"/>
    </row>
    <row r="83821" spans="41:43" x14ac:dyDescent="0.3">
      <c r="AO83821" s="9"/>
      <c r="AP83821" s="9"/>
      <c r="AQ83821" s="9"/>
    </row>
    <row r="83822" spans="41:43" x14ac:dyDescent="0.3">
      <c r="AO83822" s="9"/>
      <c r="AP83822" s="9"/>
      <c r="AQ83822" s="9"/>
    </row>
    <row r="83823" spans="41:43" x14ac:dyDescent="0.3">
      <c r="AO83823" s="9"/>
      <c r="AP83823" s="9"/>
      <c r="AQ83823" s="9"/>
    </row>
    <row r="83824" spans="41:43" x14ac:dyDescent="0.3">
      <c r="AO83824" s="9"/>
      <c r="AP83824" s="9"/>
      <c r="AQ83824" s="9"/>
    </row>
    <row r="83825" spans="41:43" x14ac:dyDescent="0.3">
      <c r="AO83825" s="9"/>
      <c r="AP83825" s="9"/>
      <c r="AQ83825" s="9"/>
    </row>
    <row r="83826" spans="41:43" x14ac:dyDescent="0.3">
      <c r="AO83826" s="9"/>
      <c r="AP83826" s="9"/>
      <c r="AQ83826" s="9"/>
    </row>
    <row r="83827" spans="41:43" x14ac:dyDescent="0.3">
      <c r="AO83827" s="9"/>
      <c r="AP83827" s="9"/>
      <c r="AQ83827" s="9"/>
    </row>
    <row r="83828" spans="41:43" x14ac:dyDescent="0.3">
      <c r="AO83828" s="9"/>
      <c r="AP83828" s="9"/>
      <c r="AQ83828" s="9"/>
    </row>
    <row r="83829" spans="41:43" x14ac:dyDescent="0.3">
      <c r="AO83829" s="9"/>
      <c r="AP83829" s="9"/>
      <c r="AQ83829" s="9"/>
    </row>
    <row r="83830" spans="41:43" x14ac:dyDescent="0.3">
      <c r="AO83830" s="9"/>
      <c r="AP83830" s="9"/>
      <c r="AQ83830" s="9"/>
    </row>
    <row r="83831" spans="41:43" x14ac:dyDescent="0.3">
      <c r="AO83831" s="9"/>
      <c r="AP83831" s="9"/>
      <c r="AQ83831" s="9"/>
    </row>
    <row r="83832" spans="41:43" x14ac:dyDescent="0.3">
      <c r="AO83832" s="9"/>
      <c r="AP83832" s="9"/>
      <c r="AQ83832" s="9"/>
    </row>
    <row r="83833" spans="41:43" x14ac:dyDescent="0.3">
      <c r="AO83833" s="9"/>
      <c r="AP83833" s="9"/>
      <c r="AQ83833" s="9"/>
    </row>
    <row r="83834" spans="41:43" x14ac:dyDescent="0.3">
      <c r="AO83834" s="9"/>
      <c r="AP83834" s="9"/>
      <c r="AQ83834" s="9"/>
    </row>
    <row r="83835" spans="41:43" x14ac:dyDescent="0.3">
      <c r="AO83835" s="9"/>
      <c r="AP83835" s="9"/>
      <c r="AQ83835" s="9"/>
    </row>
    <row r="83836" spans="41:43" x14ac:dyDescent="0.3">
      <c r="AO83836" s="9"/>
      <c r="AP83836" s="9"/>
      <c r="AQ83836" s="9"/>
    </row>
    <row r="83837" spans="41:43" x14ac:dyDescent="0.3">
      <c r="AO83837" s="9"/>
      <c r="AP83837" s="9"/>
      <c r="AQ83837" s="9"/>
    </row>
    <row r="83838" spans="41:43" x14ac:dyDescent="0.3">
      <c r="AO83838" s="9"/>
      <c r="AP83838" s="9"/>
      <c r="AQ83838" s="9"/>
    </row>
    <row r="83839" spans="41:43" x14ac:dyDescent="0.3">
      <c r="AO83839" s="9"/>
      <c r="AP83839" s="9"/>
      <c r="AQ83839" s="9"/>
    </row>
    <row r="83840" spans="41:43" x14ac:dyDescent="0.3">
      <c r="AO83840" s="9"/>
      <c r="AP83840" s="9"/>
      <c r="AQ83840" s="9"/>
    </row>
    <row r="83841" spans="41:43" x14ac:dyDescent="0.3">
      <c r="AO83841" s="9"/>
      <c r="AP83841" s="9"/>
      <c r="AQ83841" s="9"/>
    </row>
    <row r="83842" spans="41:43" x14ac:dyDescent="0.3">
      <c r="AO83842" s="9"/>
      <c r="AP83842" s="9"/>
      <c r="AQ83842" s="9"/>
    </row>
    <row r="83843" spans="41:43" x14ac:dyDescent="0.3">
      <c r="AO83843" s="9"/>
      <c r="AP83843" s="9"/>
      <c r="AQ83843" s="9"/>
    </row>
    <row r="83844" spans="41:43" x14ac:dyDescent="0.3">
      <c r="AO83844" s="9"/>
      <c r="AP83844" s="9"/>
      <c r="AQ83844" s="9"/>
    </row>
    <row r="83845" spans="41:43" x14ac:dyDescent="0.3">
      <c r="AO83845" s="9"/>
      <c r="AP83845" s="9"/>
      <c r="AQ83845" s="9"/>
    </row>
    <row r="83846" spans="41:43" x14ac:dyDescent="0.3">
      <c r="AO83846" s="9"/>
      <c r="AP83846" s="9"/>
      <c r="AQ83846" s="9"/>
    </row>
    <row r="83847" spans="41:43" x14ac:dyDescent="0.3">
      <c r="AO83847" s="9"/>
      <c r="AP83847" s="9"/>
      <c r="AQ83847" s="9"/>
    </row>
    <row r="83848" spans="41:43" x14ac:dyDescent="0.3">
      <c r="AO83848" s="9"/>
      <c r="AP83848" s="9"/>
      <c r="AQ83848" s="9"/>
    </row>
    <row r="83849" spans="41:43" x14ac:dyDescent="0.3">
      <c r="AO83849" s="9"/>
      <c r="AP83849" s="9"/>
      <c r="AQ83849" s="9"/>
    </row>
    <row r="83850" spans="41:43" x14ac:dyDescent="0.3">
      <c r="AO83850" s="9"/>
      <c r="AP83850" s="9"/>
      <c r="AQ83850" s="9"/>
    </row>
    <row r="83851" spans="41:43" x14ac:dyDescent="0.3">
      <c r="AO83851" s="9"/>
      <c r="AP83851" s="9"/>
      <c r="AQ83851" s="9"/>
    </row>
    <row r="83852" spans="41:43" x14ac:dyDescent="0.3">
      <c r="AO83852" s="9"/>
      <c r="AP83852" s="9"/>
      <c r="AQ83852" s="9"/>
    </row>
    <row r="83853" spans="41:43" x14ac:dyDescent="0.3">
      <c r="AO83853" s="9"/>
      <c r="AP83853" s="9"/>
      <c r="AQ83853" s="9"/>
    </row>
    <row r="83854" spans="41:43" x14ac:dyDescent="0.3">
      <c r="AO83854" s="9"/>
      <c r="AP83854" s="9"/>
      <c r="AQ83854" s="9"/>
    </row>
    <row r="83855" spans="41:43" x14ac:dyDescent="0.3">
      <c r="AO83855" s="9"/>
      <c r="AP83855" s="9"/>
      <c r="AQ83855" s="9"/>
    </row>
    <row r="83856" spans="41:43" x14ac:dyDescent="0.3">
      <c r="AO83856" s="9"/>
      <c r="AP83856" s="9"/>
      <c r="AQ83856" s="9"/>
    </row>
    <row r="83857" spans="41:43" x14ac:dyDescent="0.3">
      <c r="AO83857" s="9"/>
      <c r="AP83857" s="9"/>
      <c r="AQ83857" s="9"/>
    </row>
    <row r="83858" spans="41:43" x14ac:dyDescent="0.3">
      <c r="AO83858" s="9"/>
      <c r="AP83858" s="9"/>
      <c r="AQ83858" s="9"/>
    </row>
    <row r="83859" spans="41:43" x14ac:dyDescent="0.3">
      <c r="AO83859" s="9"/>
      <c r="AP83859" s="9"/>
      <c r="AQ83859" s="9"/>
    </row>
    <row r="83860" spans="41:43" x14ac:dyDescent="0.3">
      <c r="AO83860" s="9"/>
      <c r="AP83860" s="9"/>
      <c r="AQ83860" s="9"/>
    </row>
    <row r="83861" spans="41:43" x14ac:dyDescent="0.3">
      <c r="AO83861" s="9"/>
      <c r="AP83861" s="9"/>
      <c r="AQ83861" s="9"/>
    </row>
    <row r="83862" spans="41:43" x14ac:dyDescent="0.3">
      <c r="AO83862" s="9"/>
      <c r="AP83862" s="9"/>
      <c r="AQ83862" s="9"/>
    </row>
    <row r="83863" spans="41:43" x14ac:dyDescent="0.3">
      <c r="AO83863" s="9"/>
      <c r="AP83863" s="9"/>
      <c r="AQ83863" s="9"/>
    </row>
    <row r="83864" spans="41:43" x14ac:dyDescent="0.3">
      <c r="AO83864" s="9"/>
      <c r="AP83864" s="9"/>
      <c r="AQ83864" s="9"/>
    </row>
    <row r="83865" spans="41:43" x14ac:dyDescent="0.3">
      <c r="AO83865" s="9"/>
      <c r="AP83865" s="9"/>
      <c r="AQ83865" s="9"/>
    </row>
    <row r="83866" spans="41:43" x14ac:dyDescent="0.3">
      <c r="AO83866" s="9"/>
      <c r="AP83866" s="9"/>
      <c r="AQ83866" s="9"/>
    </row>
    <row r="83867" spans="41:43" x14ac:dyDescent="0.3">
      <c r="AO83867" s="9"/>
      <c r="AP83867" s="9"/>
      <c r="AQ83867" s="9"/>
    </row>
    <row r="83868" spans="41:43" x14ac:dyDescent="0.3">
      <c r="AO83868" s="9"/>
      <c r="AP83868" s="9"/>
      <c r="AQ83868" s="9"/>
    </row>
    <row r="83869" spans="41:43" x14ac:dyDescent="0.3">
      <c r="AO83869" s="9"/>
      <c r="AP83869" s="9"/>
      <c r="AQ83869" s="9"/>
    </row>
    <row r="83870" spans="41:43" x14ac:dyDescent="0.3">
      <c r="AO83870" s="9"/>
      <c r="AP83870" s="9"/>
      <c r="AQ83870" s="9"/>
    </row>
    <row r="83871" spans="41:43" x14ac:dyDescent="0.3">
      <c r="AO83871" s="9"/>
      <c r="AP83871" s="9"/>
      <c r="AQ83871" s="9"/>
    </row>
    <row r="83872" spans="41:43" x14ac:dyDescent="0.3">
      <c r="AO83872" s="9"/>
      <c r="AP83872" s="9"/>
      <c r="AQ83872" s="9"/>
    </row>
    <row r="83873" spans="41:43" x14ac:dyDescent="0.3">
      <c r="AO83873" s="9"/>
      <c r="AP83873" s="9"/>
      <c r="AQ83873" s="9"/>
    </row>
    <row r="83874" spans="41:43" x14ac:dyDescent="0.3">
      <c r="AO83874" s="9"/>
      <c r="AP83874" s="9"/>
      <c r="AQ83874" s="9"/>
    </row>
    <row r="83875" spans="41:43" x14ac:dyDescent="0.3">
      <c r="AO83875" s="9"/>
      <c r="AP83875" s="9"/>
      <c r="AQ83875" s="9"/>
    </row>
    <row r="83876" spans="41:43" x14ac:dyDescent="0.3">
      <c r="AO83876" s="9"/>
      <c r="AP83876" s="9"/>
      <c r="AQ83876" s="9"/>
    </row>
    <row r="83877" spans="41:43" x14ac:dyDescent="0.3">
      <c r="AO83877" s="9"/>
      <c r="AP83877" s="9"/>
      <c r="AQ83877" s="9"/>
    </row>
    <row r="83878" spans="41:43" x14ac:dyDescent="0.3">
      <c r="AO83878" s="9"/>
      <c r="AP83878" s="9"/>
      <c r="AQ83878" s="9"/>
    </row>
    <row r="83879" spans="41:43" x14ac:dyDescent="0.3">
      <c r="AO83879" s="9"/>
      <c r="AP83879" s="9"/>
      <c r="AQ83879" s="9"/>
    </row>
    <row r="83880" spans="41:43" x14ac:dyDescent="0.3">
      <c r="AO83880" s="9"/>
      <c r="AP83880" s="9"/>
      <c r="AQ83880" s="9"/>
    </row>
    <row r="83881" spans="41:43" x14ac:dyDescent="0.3">
      <c r="AO83881" s="9"/>
      <c r="AP83881" s="9"/>
      <c r="AQ83881" s="9"/>
    </row>
    <row r="83882" spans="41:43" x14ac:dyDescent="0.3">
      <c r="AO83882" s="9"/>
      <c r="AP83882" s="9"/>
      <c r="AQ83882" s="9"/>
    </row>
    <row r="83883" spans="41:43" x14ac:dyDescent="0.3">
      <c r="AO83883" s="9"/>
      <c r="AP83883" s="9"/>
      <c r="AQ83883" s="9"/>
    </row>
    <row r="83884" spans="41:43" x14ac:dyDescent="0.3">
      <c r="AO83884" s="9"/>
      <c r="AP83884" s="9"/>
      <c r="AQ83884" s="9"/>
    </row>
    <row r="83885" spans="41:43" x14ac:dyDescent="0.3">
      <c r="AO83885" s="9"/>
      <c r="AP83885" s="9"/>
      <c r="AQ83885" s="9"/>
    </row>
    <row r="83886" spans="41:43" x14ac:dyDescent="0.3">
      <c r="AO83886" s="9"/>
      <c r="AP83886" s="9"/>
      <c r="AQ83886" s="9"/>
    </row>
    <row r="83887" spans="41:43" x14ac:dyDescent="0.3">
      <c r="AO83887" s="9"/>
      <c r="AP83887" s="9"/>
      <c r="AQ83887" s="9"/>
    </row>
    <row r="83888" spans="41:43" x14ac:dyDescent="0.3">
      <c r="AO83888" s="9"/>
      <c r="AP83888" s="9"/>
      <c r="AQ83888" s="9"/>
    </row>
    <row r="83889" spans="41:43" x14ac:dyDescent="0.3">
      <c r="AO83889" s="9"/>
      <c r="AP83889" s="9"/>
      <c r="AQ83889" s="9"/>
    </row>
    <row r="83890" spans="41:43" x14ac:dyDescent="0.3">
      <c r="AO83890" s="9"/>
      <c r="AP83890" s="9"/>
      <c r="AQ83890" s="9"/>
    </row>
    <row r="83891" spans="41:43" x14ac:dyDescent="0.3">
      <c r="AO83891" s="9"/>
      <c r="AP83891" s="9"/>
      <c r="AQ83891" s="9"/>
    </row>
    <row r="83892" spans="41:43" x14ac:dyDescent="0.3">
      <c r="AO83892" s="9"/>
      <c r="AP83892" s="9"/>
      <c r="AQ83892" s="9"/>
    </row>
    <row r="83893" spans="41:43" x14ac:dyDescent="0.3">
      <c r="AO83893" s="9"/>
      <c r="AP83893" s="9"/>
      <c r="AQ83893" s="9"/>
    </row>
    <row r="83894" spans="41:43" x14ac:dyDescent="0.3">
      <c r="AO83894" s="9"/>
      <c r="AP83894" s="9"/>
      <c r="AQ83894" s="9"/>
    </row>
    <row r="83895" spans="41:43" x14ac:dyDescent="0.3">
      <c r="AO83895" s="9"/>
      <c r="AP83895" s="9"/>
      <c r="AQ83895" s="9"/>
    </row>
    <row r="83896" spans="41:43" x14ac:dyDescent="0.3">
      <c r="AO83896" s="9"/>
      <c r="AP83896" s="9"/>
      <c r="AQ83896" s="9"/>
    </row>
    <row r="83897" spans="41:43" x14ac:dyDescent="0.3">
      <c r="AO83897" s="9"/>
      <c r="AP83897" s="9"/>
      <c r="AQ83897" s="9"/>
    </row>
    <row r="83898" spans="41:43" x14ac:dyDescent="0.3">
      <c r="AO83898" s="9"/>
      <c r="AP83898" s="9"/>
      <c r="AQ83898" s="9"/>
    </row>
    <row r="83899" spans="41:43" x14ac:dyDescent="0.3">
      <c r="AO83899" s="9"/>
      <c r="AP83899" s="9"/>
      <c r="AQ83899" s="9"/>
    </row>
    <row r="83900" spans="41:43" x14ac:dyDescent="0.3">
      <c r="AO83900" s="9"/>
      <c r="AP83900" s="9"/>
      <c r="AQ83900" s="9"/>
    </row>
    <row r="83901" spans="41:43" x14ac:dyDescent="0.3">
      <c r="AO83901" s="9"/>
      <c r="AP83901" s="9"/>
      <c r="AQ83901" s="9"/>
    </row>
    <row r="83902" spans="41:43" x14ac:dyDescent="0.3">
      <c r="AO83902" s="9"/>
      <c r="AP83902" s="9"/>
      <c r="AQ83902" s="9"/>
    </row>
    <row r="83903" spans="41:43" x14ac:dyDescent="0.3">
      <c r="AO83903" s="9"/>
      <c r="AP83903" s="9"/>
      <c r="AQ83903" s="9"/>
    </row>
    <row r="83904" spans="41:43" x14ac:dyDescent="0.3">
      <c r="AO83904" s="9"/>
      <c r="AP83904" s="9"/>
      <c r="AQ83904" s="9"/>
    </row>
    <row r="83905" spans="41:43" x14ac:dyDescent="0.3">
      <c r="AO83905" s="9"/>
      <c r="AP83905" s="9"/>
      <c r="AQ83905" s="9"/>
    </row>
    <row r="83906" spans="41:43" x14ac:dyDescent="0.3">
      <c r="AO83906" s="9"/>
      <c r="AP83906" s="9"/>
      <c r="AQ83906" s="9"/>
    </row>
    <row r="83907" spans="41:43" x14ac:dyDescent="0.3">
      <c r="AO83907" s="9"/>
      <c r="AP83907" s="9"/>
      <c r="AQ83907" s="9"/>
    </row>
    <row r="83908" spans="41:43" x14ac:dyDescent="0.3">
      <c r="AO83908" s="9"/>
      <c r="AP83908" s="9"/>
      <c r="AQ83908" s="9"/>
    </row>
    <row r="83909" spans="41:43" x14ac:dyDescent="0.3">
      <c r="AO83909" s="9"/>
      <c r="AP83909" s="9"/>
      <c r="AQ83909" s="9"/>
    </row>
    <row r="83910" spans="41:43" x14ac:dyDescent="0.3">
      <c r="AO83910" s="9"/>
      <c r="AP83910" s="9"/>
      <c r="AQ83910" s="9"/>
    </row>
    <row r="83911" spans="41:43" x14ac:dyDescent="0.3">
      <c r="AO83911" s="9"/>
      <c r="AP83911" s="9"/>
      <c r="AQ83911" s="9"/>
    </row>
    <row r="83912" spans="41:43" x14ac:dyDescent="0.3">
      <c r="AO83912" s="9"/>
      <c r="AP83912" s="9"/>
      <c r="AQ83912" s="9"/>
    </row>
    <row r="83913" spans="41:43" x14ac:dyDescent="0.3">
      <c r="AO83913" s="9"/>
      <c r="AP83913" s="9"/>
      <c r="AQ83913" s="9"/>
    </row>
    <row r="83914" spans="41:43" x14ac:dyDescent="0.3">
      <c r="AO83914" s="9"/>
      <c r="AP83914" s="9"/>
      <c r="AQ83914" s="9"/>
    </row>
    <row r="83915" spans="41:43" x14ac:dyDescent="0.3">
      <c r="AO83915" s="9"/>
      <c r="AP83915" s="9"/>
      <c r="AQ83915" s="9"/>
    </row>
    <row r="83916" spans="41:43" x14ac:dyDescent="0.3">
      <c r="AO83916" s="9"/>
      <c r="AP83916" s="9"/>
      <c r="AQ83916" s="9"/>
    </row>
    <row r="83917" spans="41:43" x14ac:dyDescent="0.3">
      <c r="AO83917" s="9"/>
      <c r="AP83917" s="9"/>
      <c r="AQ83917" s="9"/>
    </row>
    <row r="83918" spans="41:43" x14ac:dyDescent="0.3">
      <c r="AO83918" s="9"/>
      <c r="AP83918" s="9"/>
      <c r="AQ83918" s="9"/>
    </row>
    <row r="83919" spans="41:43" x14ac:dyDescent="0.3">
      <c r="AO83919" s="9"/>
      <c r="AP83919" s="9"/>
      <c r="AQ83919" s="9"/>
    </row>
    <row r="83920" spans="41:43" x14ac:dyDescent="0.3">
      <c r="AO83920" s="9"/>
      <c r="AP83920" s="9"/>
      <c r="AQ83920" s="9"/>
    </row>
    <row r="83921" spans="41:43" x14ac:dyDescent="0.3">
      <c r="AO83921" s="9"/>
      <c r="AP83921" s="9"/>
      <c r="AQ83921" s="9"/>
    </row>
    <row r="83922" spans="41:43" x14ac:dyDescent="0.3">
      <c r="AO83922" s="9"/>
      <c r="AP83922" s="9"/>
      <c r="AQ83922" s="9"/>
    </row>
    <row r="83923" spans="41:43" x14ac:dyDescent="0.3">
      <c r="AO83923" s="9"/>
      <c r="AP83923" s="9"/>
      <c r="AQ83923" s="9"/>
    </row>
    <row r="83924" spans="41:43" x14ac:dyDescent="0.3">
      <c r="AO83924" s="9"/>
      <c r="AP83924" s="9"/>
      <c r="AQ83924" s="9"/>
    </row>
    <row r="83925" spans="41:43" x14ac:dyDescent="0.3">
      <c r="AO83925" s="9"/>
      <c r="AP83925" s="9"/>
      <c r="AQ83925" s="9"/>
    </row>
    <row r="83926" spans="41:43" x14ac:dyDescent="0.3">
      <c r="AO83926" s="9"/>
      <c r="AP83926" s="9"/>
      <c r="AQ83926" s="9"/>
    </row>
    <row r="83927" spans="41:43" x14ac:dyDescent="0.3">
      <c r="AO83927" s="9"/>
      <c r="AP83927" s="9"/>
      <c r="AQ83927" s="9"/>
    </row>
    <row r="83928" spans="41:43" x14ac:dyDescent="0.3">
      <c r="AO83928" s="9"/>
      <c r="AP83928" s="9"/>
      <c r="AQ83928" s="9"/>
    </row>
    <row r="83929" spans="41:43" x14ac:dyDescent="0.3">
      <c r="AO83929" s="9"/>
      <c r="AP83929" s="9"/>
      <c r="AQ83929" s="9"/>
    </row>
    <row r="83930" spans="41:43" x14ac:dyDescent="0.3">
      <c r="AO83930" s="9"/>
      <c r="AP83930" s="9"/>
      <c r="AQ83930" s="9"/>
    </row>
    <row r="83931" spans="41:43" x14ac:dyDescent="0.3">
      <c r="AO83931" s="9"/>
      <c r="AP83931" s="9"/>
      <c r="AQ83931" s="9"/>
    </row>
    <row r="83932" spans="41:43" x14ac:dyDescent="0.3">
      <c r="AO83932" s="9"/>
      <c r="AP83932" s="9"/>
      <c r="AQ83932" s="9"/>
    </row>
    <row r="83933" spans="41:43" x14ac:dyDescent="0.3">
      <c r="AO83933" s="9"/>
      <c r="AP83933" s="9"/>
      <c r="AQ83933" s="9"/>
    </row>
    <row r="83934" spans="41:43" x14ac:dyDescent="0.3">
      <c r="AO83934" s="9"/>
      <c r="AP83934" s="9"/>
      <c r="AQ83934" s="9"/>
    </row>
    <row r="83935" spans="41:43" x14ac:dyDescent="0.3">
      <c r="AO83935" s="9"/>
      <c r="AP83935" s="9"/>
      <c r="AQ83935" s="9"/>
    </row>
    <row r="83936" spans="41:43" x14ac:dyDescent="0.3">
      <c r="AO83936" s="9"/>
      <c r="AP83936" s="9"/>
      <c r="AQ83936" s="9"/>
    </row>
    <row r="83937" spans="41:43" x14ac:dyDescent="0.3">
      <c r="AO83937" s="9"/>
      <c r="AP83937" s="9"/>
      <c r="AQ83937" s="9"/>
    </row>
    <row r="83938" spans="41:43" x14ac:dyDescent="0.3">
      <c r="AO83938" s="9"/>
      <c r="AP83938" s="9"/>
      <c r="AQ83938" s="9"/>
    </row>
    <row r="83939" spans="41:43" x14ac:dyDescent="0.3">
      <c r="AO83939" s="9"/>
      <c r="AP83939" s="9"/>
      <c r="AQ83939" s="9"/>
    </row>
    <row r="83940" spans="41:43" x14ac:dyDescent="0.3">
      <c r="AO83940" s="9"/>
      <c r="AP83940" s="9"/>
      <c r="AQ83940" s="9"/>
    </row>
    <row r="83941" spans="41:43" x14ac:dyDescent="0.3">
      <c r="AO83941" s="9"/>
      <c r="AP83941" s="9"/>
      <c r="AQ83941" s="9"/>
    </row>
    <row r="83942" spans="41:43" x14ac:dyDescent="0.3">
      <c r="AO83942" s="9"/>
      <c r="AP83942" s="9"/>
      <c r="AQ83942" s="9"/>
    </row>
    <row r="83943" spans="41:43" x14ac:dyDescent="0.3">
      <c r="AO83943" s="9"/>
      <c r="AP83943" s="9"/>
      <c r="AQ83943" s="9"/>
    </row>
    <row r="83944" spans="41:43" x14ac:dyDescent="0.3">
      <c r="AO83944" s="9"/>
      <c r="AP83944" s="9"/>
      <c r="AQ83944" s="9"/>
    </row>
    <row r="83945" spans="41:43" x14ac:dyDescent="0.3">
      <c r="AO83945" s="9"/>
      <c r="AP83945" s="9"/>
      <c r="AQ83945" s="9"/>
    </row>
    <row r="83946" spans="41:43" x14ac:dyDescent="0.3">
      <c r="AO83946" s="9"/>
      <c r="AP83946" s="9"/>
      <c r="AQ83946" s="9"/>
    </row>
    <row r="83947" spans="41:43" x14ac:dyDescent="0.3">
      <c r="AO83947" s="9"/>
      <c r="AP83947" s="9"/>
      <c r="AQ83947" s="9"/>
    </row>
    <row r="83948" spans="41:43" x14ac:dyDescent="0.3">
      <c r="AO83948" s="9"/>
      <c r="AP83948" s="9"/>
      <c r="AQ83948" s="9"/>
    </row>
    <row r="83949" spans="41:43" x14ac:dyDescent="0.3">
      <c r="AO83949" s="9"/>
      <c r="AP83949" s="9"/>
      <c r="AQ83949" s="9"/>
    </row>
    <row r="83950" spans="41:43" x14ac:dyDescent="0.3">
      <c r="AO83950" s="9"/>
      <c r="AP83950" s="9"/>
      <c r="AQ83950" s="9"/>
    </row>
    <row r="83951" spans="41:43" x14ac:dyDescent="0.3">
      <c r="AO83951" s="9"/>
      <c r="AP83951" s="9"/>
      <c r="AQ83951" s="9"/>
    </row>
    <row r="83952" spans="41:43" x14ac:dyDescent="0.3">
      <c r="AO83952" s="9"/>
      <c r="AP83952" s="9"/>
      <c r="AQ83952" s="9"/>
    </row>
    <row r="83953" spans="41:43" x14ac:dyDescent="0.3">
      <c r="AO83953" s="9"/>
      <c r="AP83953" s="9"/>
      <c r="AQ83953" s="9"/>
    </row>
    <row r="83954" spans="41:43" x14ac:dyDescent="0.3">
      <c r="AO83954" s="9"/>
      <c r="AP83954" s="9"/>
      <c r="AQ83954" s="9"/>
    </row>
    <row r="83955" spans="41:43" x14ac:dyDescent="0.3">
      <c r="AO83955" s="9"/>
      <c r="AP83955" s="9"/>
      <c r="AQ83955" s="9"/>
    </row>
    <row r="83956" spans="41:43" x14ac:dyDescent="0.3">
      <c r="AO83956" s="9"/>
      <c r="AP83956" s="9"/>
      <c r="AQ83956" s="9"/>
    </row>
    <row r="83957" spans="41:43" x14ac:dyDescent="0.3">
      <c r="AO83957" s="9"/>
      <c r="AP83957" s="9"/>
      <c r="AQ83957" s="9"/>
    </row>
    <row r="83958" spans="41:43" x14ac:dyDescent="0.3">
      <c r="AO83958" s="9"/>
      <c r="AP83958" s="9"/>
      <c r="AQ83958" s="9"/>
    </row>
    <row r="83959" spans="41:43" x14ac:dyDescent="0.3">
      <c r="AO83959" s="9"/>
      <c r="AP83959" s="9"/>
      <c r="AQ83959" s="9"/>
    </row>
    <row r="83960" spans="41:43" x14ac:dyDescent="0.3">
      <c r="AO83960" s="9"/>
      <c r="AP83960" s="9"/>
      <c r="AQ83960" s="9"/>
    </row>
    <row r="83961" spans="41:43" x14ac:dyDescent="0.3">
      <c r="AO83961" s="9"/>
      <c r="AP83961" s="9"/>
      <c r="AQ83961" s="9"/>
    </row>
    <row r="83962" spans="41:43" x14ac:dyDescent="0.3">
      <c r="AO83962" s="9"/>
      <c r="AP83962" s="9"/>
      <c r="AQ83962" s="9"/>
    </row>
    <row r="83963" spans="41:43" x14ac:dyDescent="0.3">
      <c r="AO83963" s="9"/>
      <c r="AP83963" s="9"/>
      <c r="AQ83963" s="9"/>
    </row>
    <row r="83964" spans="41:43" x14ac:dyDescent="0.3">
      <c r="AO83964" s="9"/>
      <c r="AP83964" s="9"/>
      <c r="AQ83964" s="9"/>
    </row>
    <row r="83965" spans="41:43" x14ac:dyDescent="0.3">
      <c r="AO83965" s="9"/>
      <c r="AP83965" s="9"/>
      <c r="AQ83965" s="9"/>
    </row>
    <row r="83966" spans="41:43" x14ac:dyDescent="0.3">
      <c r="AO83966" s="9"/>
      <c r="AP83966" s="9"/>
      <c r="AQ83966" s="9"/>
    </row>
    <row r="83967" spans="41:43" x14ac:dyDescent="0.3">
      <c r="AO83967" s="9"/>
      <c r="AP83967" s="9"/>
      <c r="AQ83967" s="9"/>
    </row>
    <row r="83968" spans="41:43" x14ac:dyDescent="0.3">
      <c r="AO83968" s="9"/>
      <c r="AP83968" s="9"/>
      <c r="AQ83968" s="9"/>
    </row>
    <row r="83969" spans="41:43" x14ac:dyDescent="0.3">
      <c r="AO83969" s="9"/>
      <c r="AP83969" s="9"/>
      <c r="AQ83969" s="9"/>
    </row>
    <row r="83970" spans="41:43" x14ac:dyDescent="0.3">
      <c r="AO83970" s="9"/>
      <c r="AP83970" s="9"/>
      <c r="AQ83970" s="9"/>
    </row>
    <row r="83971" spans="41:43" x14ac:dyDescent="0.3">
      <c r="AO83971" s="9"/>
      <c r="AP83971" s="9"/>
      <c r="AQ83971" s="9"/>
    </row>
    <row r="83972" spans="41:43" x14ac:dyDescent="0.3">
      <c r="AO83972" s="9"/>
      <c r="AP83972" s="9"/>
      <c r="AQ83972" s="9"/>
    </row>
    <row r="83973" spans="41:43" x14ac:dyDescent="0.3">
      <c r="AO83973" s="9"/>
      <c r="AP83973" s="9"/>
      <c r="AQ83973" s="9"/>
    </row>
    <row r="83974" spans="41:43" x14ac:dyDescent="0.3">
      <c r="AO83974" s="9"/>
      <c r="AP83974" s="9"/>
      <c r="AQ83974" s="9"/>
    </row>
    <row r="83975" spans="41:43" x14ac:dyDescent="0.3">
      <c r="AO83975" s="9"/>
      <c r="AP83975" s="9"/>
      <c r="AQ83975" s="9"/>
    </row>
    <row r="83976" spans="41:43" x14ac:dyDescent="0.3">
      <c r="AO83976" s="9"/>
      <c r="AP83976" s="9"/>
      <c r="AQ83976" s="9"/>
    </row>
    <row r="83977" spans="41:43" x14ac:dyDescent="0.3">
      <c r="AO83977" s="9"/>
      <c r="AP83977" s="9"/>
      <c r="AQ83977" s="9"/>
    </row>
    <row r="83978" spans="41:43" x14ac:dyDescent="0.3">
      <c r="AO83978" s="9"/>
      <c r="AP83978" s="9"/>
      <c r="AQ83978" s="9"/>
    </row>
    <row r="83979" spans="41:43" x14ac:dyDescent="0.3">
      <c r="AO83979" s="9"/>
      <c r="AP83979" s="9"/>
      <c r="AQ83979" s="9"/>
    </row>
    <row r="83980" spans="41:43" x14ac:dyDescent="0.3">
      <c r="AO83980" s="9"/>
      <c r="AP83980" s="9"/>
      <c r="AQ83980" s="9"/>
    </row>
    <row r="83981" spans="41:43" x14ac:dyDescent="0.3">
      <c r="AO83981" s="9"/>
      <c r="AP83981" s="9"/>
      <c r="AQ83981" s="9"/>
    </row>
    <row r="83982" spans="41:43" x14ac:dyDescent="0.3">
      <c r="AO83982" s="9"/>
      <c r="AP83982" s="9"/>
      <c r="AQ83982" s="9"/>
    </row>
    <row r="83983" spans="41:43" x14ac:dyDescent="0.3">
      <c r="AO83983" s="9"/>
      <c r="AP83983" s="9"/>
      <c r="AQ83983" s="9"/>
    </row>
    <row r="83984" spans="41:43" x14ac:dyDescent="0.3">
      <c r="AO83984" s="9"/>
      <c r="AP83984" s="9"/>
      <c r="AQ83984" s="9"/>
    </row>
    <row r="83985" spans="41:43" x14ac:dyDescent="0.3">
      <c r="AO83985" s="9"/>
      <c r="AP83985" s="9"/>
      <c r="AQ83985" s="9"/>
    </row>
    <row r="83986" spans="41:43" x14ac:dyDescent="0.3">
      <c r="AO83986" s="9"/>
      <c r="AP83986" s="9"/>
      <c r="AQ83986" s="9"/>
    </row>
    <row r="83987" spans="41:43" x14ac:dyDescent="0.3">
      <c r="AO83987" s="9"/>
      <c r="AP83987" s="9"/>
      <c r="AQ83987" s="9"/>
    </row>
    <row r="83988" spans="41:43" x14ac:dyDescent="0.3">
      <c r="AO83988" s="9"/>
      <c r="AP83988" s="9"/>
      <c r="AQ83988" s="9"/>
    </row>
    <row r="83989" spans="41:43" x14ac:dyDescent="0.3">
      <c r="AO83989" s="9"/>
      <c r="AP83989" s="9"/>
      <c r="AQ83989" s="9"/>
    </row>
    <row r="83990" spans="41:43" x14ac:dyDescent="0.3">
      <c r="AO83990" s="9"/>
      <c r="AP83990" s="9"/>
      <c r="AQ83990" s="9"/>
    </row>
    <row r="83991" spans="41:43" x14ac:dyDescent="0.3">
      <c r="AO83991" s="9"/>
      <c r="AP83991" s="9"/>
      <c r="AQ83991" s="9"/>
    </row>
    <row r="83992" spans="41:43" x14ac:dyDescent="0.3">
      <c r="AO83992" s="9"/>
      <c r="AP83992" s="9"/>
      <c r="AQ83992" s="9"/>
    </row>
    <row r="83993" spans="41:43" x14ac:dyDescent="0.3">
      <c r="AO83993" s="9"/>
      <c r="AP83993" s="9"/>
      <c r="AQ83993" s="9"/>
    </row>
    <row r="83994" spans="41:43" x14ac:dyDescent="0.3">
      <c r="AO83994" s="9"/>
      <c r="AP83994" s="9"/>
      <c r="AQ83994" s="9"/>
    </row>
    <row r="83995" spans="41:43" x14ac:dyDescent="0.3">
      <c r="AO83995" s="9"/>
      <c r="AP83995" s="9"/>
      <c r="AQ83995" s="9"/>
    </row>
    <row r="83996" spans="41:43" x14ac:dyDescent="0.3">
      <c r="AO83996" s="9"/>
      <c r="AP83996" s="9"/>
      <c r="AQ83996" s="9"/>
    </row>
    <row r="83997" spans="41:43" x14ac:dyDescent="0.3">
      <c r="AO83997" s="9"/>
      <c r="AP83997" s="9"/>
      <c r="AQ83997" s="9"/>
    </row>
    <row r="83998" spans="41:43" x14ac:dyDescent="0.3">
      <c r="AO83998" s="9"/>
      <c r="AP83998" s="9"/>
      <c r="AQ83998" s="9"/>
    </row>
    <row r="83999" spans="41:43" x14ac:dyDescent="0.3">
      <c r="AO83999" s="9"/>
      <c r="AP83999" s="9"/>
      <c r="AQ83999" s="9"/>
    </row>
    <row r="84000" spans="41:43" x14ac:dyDescent="0.3">
      <c r="AO84000" s="9"/>
      <c r="AP84000" s="9"/>
      <c r="AQ84000" s="9"/>
    </row>
    <row r="84001" spans="41:43" x14ac:dyDescent="0.3">
      <c r="AO84001" s="9"/>
      <c r="AP84001" s="9"/>
      <c r="AQ84001" s="9"/>
    </row>
    <row r="84002" spans="41:43" x14ac:dyDescent="0.3">
      <c r="AO84002" s="9"/>
      <c r="AP84002" s="9"/>
      <c r="AQ84002" s="9"/>
    </row>
    <row r="84003" spans="41:43" x14ac:dyDescent="0.3">
      <c r="AO84003" s="9"/>
      <c r="AP84003" s="9"/>
      <c r="AQ84003" s="9"/>
    </row>
    <row r="84004" spans="41:43" x14ac:dyDescent="0.3">
      <c r="AO84004" s="9"/>
      <c r="AP84004" s="9"/>
      <c r="AQ84004" s="9"/>
    </row>
    <row r="84005" spans="41:43" x14ac:dyDescent="0.3">
      <c r="AO84005" s="9"/>
      <c r="AP84005" s="9"/>
      <c r="AQ84005" s="9"/>
    </row>
    <row r="84006" spans="41:43" x14ac:dyDescent="0.3">
      <c r="AO84006" s="9"/>
      <c r="AP84006" s="9"/>
      <c r="AQ84006" s="9"/>
    </row>
    <row r="84007" spans="41:43" x14ac:dyDescent="0.3">
      <c r="AO84007" s="9"/>
      <c r="AP84007" s="9"/>
      <c r="AQ84007" s="9"/>
    </row>
    <row r="84008" spans="41:43" x14ac:dyDescent="0.3">
      <c r="AO84008" s="9"/>
      <c r="AP84008" s="9"/>
      <c r="AQ84008" s="9"/>
    </row>
    <row r="84009" spans="41:43" x14ac:dyDescent="0.3">
      <c r="AO84009" s="9"/>
      <c r="AP84009" s="9"/>
      <c r="AQ84009" s="9"/>
    </row>
    <row r="84010" spans="41:43" x14ac:dyDescent="0.3">
      <c r="AO84010" s="9"/>
      <c r="AP84010" s="9"/>
      <c r="AQ84010" s="9"/>
    </row>
    <row r="84011" spans="41:43" x14ac:dyDescent="0.3">
      <c r="AO84011" s="9"/>
      <c r="AP84011" s="9"/>
      <c r="AQ84011" s="9"/>
    </row>
    <row r="84012" spans="41:43" x14ac:dyDescent="0.3">
      <c r="AO84012" s="9"/>
      <c r="AP84012" s="9"/>
      <c r="AQ84012" s="9"/>
    </row>
    <row r="84013" spans="41:43" x14ac:dyDescent="0.3">
      <c r="AO84013" s="9"/>
      <c r="AP84013" s="9"/>
      <c r="AQ84013" s="9"/>
    </row>
    <row r="84014" spans="41:43" x14ac:dyDescent="0.3">
      <c r="AO84014" s="9"/>
      <c r="AP84014" s="9"/>
      <c r="AQ84014" s="9"/>
    </row>
    <row r="84015" spans="41:43" x14ac:dyDescent="0.3">
      <c r="AO84015" s="9"/>
      <c r="AP84015" s="9"/>
      <c r="AQ84015" s="9"/>
    </row>
    <row r="84016" spans="41:43" x14ac:dyDescent="0.3">
      <c r="AO84016" s="9"/>
      <c r="AP84016" s="9"/>
      <c r="AQ84016" s="9"/>
    </row>
    <row r="84017" spans="41:43" x14ac:dyDescent="0.3">
      <c r="AO84017" s="9"/>
      <c r="AP84017" s="9"/>
      <c r="AQ84017" s="9"/>
    </row>
    <row r="84018" spans="41:43" x14ac:dyDescent="0.3">
      <c r="AO84018" s="9"/>
      <c r="AP84018" s="9"/>
      <c r="AQ84018" s="9"/>
    </row>
    <row r="84019" spans="41:43" x14ac:dyDescent="0.3">
      <c r="AO84019" s="9"/>
      <c r="AP84019" s="9"/>
      <c r="AQ84019" s="9"/>
    </row>
    <row r="84020" spans="41:43" x14ac:dyDescent="0.3">
      <c r="AO84020" s="9"/>
      <c r="AP84020" s="9"/>
      <c r="AQ84020" s="9"/>
    </row>
    <row r="84021" spans="41:43" x14ac:dyDescent="0.3">
      <c r="AO84021" s="9"/>
      <c r="AP84021" s="9"/>
      <c r="AQ84021" s="9"/>
    </row>
    <row r="84022" spans="41:43" x14ac:dyDescent="0.3">
      <c r="AO84022" s="9"/>
      <c r="AP84022" s="9"/>
      <c r="AQ84022" s="9"/>
    </row>
    <row r="84023" spans="41:43" x14ac:dyDescent="0.3">
      <c r="AO84023" s="9"/>
      <c r="AP84023" s="9"/>
      <c r="AQ84023" s="9"/>
    </row>
    <row r="84024" spans="41:43" x14ac:dyDescent="0.3">
      <c r="AO84024" s="9"/>
      <c r="AP84024" s="9"/>
      <c r="AQ84024" s="9"/>
    </row>
    <row r="84025" spans="41:43" x14ac:dyDescent="0.3">
      <c r="AO84025" s="9"/>
      <c r="AP84025" s="9"/>
      <c r="AQ84025" s="9"/>
    </row>
    <row r="84026" spans="41:43" x14ac:dyDescent="0.3">
      <c r="AO84026" s="9"/>
      <c r="AP84026" s="9"/>
      <c r="AQ84026" s="9"/>
    </row>
    <row r="84027" spans="41:43" x14ac:dyDescent="0.3">
      <c r="AO84027" s="9"/>
      <c r="AP84027" s="9"/>
      <c r="AQ84027" s="9"/>
    </row>
    <row r="84028" spans="41:43" x14ac:dyDescent="0.3">
      <c r="AO84028" s="9"/>
      <c r="AP84028" s="9"/>
      <c r="AQ84028" s="9"/>
    </row>
    <row r="84029" spans="41:43" x14ac:dyDescent="0.3">
      <c r="AO84029" s="9"/>
      <c r="AP84029" s="9"/>
      <c r="AQ84029" s="9"/>
    </row>
    <row r="84030" spans="41:43" x14ac:dyDescent="0.3">
      <c r="AO84030" s="9"/>
      <c r="AP84030" s="9"/>
      <c r="AQ84030" s="9"/>
    </row>
    <row r="84031" spans="41:43" x14ac:dyDescent="0.3">
      <c r="AO84031" s="9"/>
      <c r="AP84031" s="9"/>
      <c r="AQ84031" s="9"/>
    </row>
    <row r="84032" spans="41:43" x14ac:dyDescent="0.3">
      <c r="AO84032" s="9"/>
      <c r="AP84032" s="9"/>
      <c r="AQ84032" s="9"/>
    </row>
    <row r="84033" spans="41:43" x14ac:dyDescent="0.3">
      <c r="AO84033" s="9"/>
      <c r="AP84033" s="9"/>
      <c r="AQ84033" s="9"/>
    </row>
    <row r="84034" spans="41:43" x14ac:dyDescent="0.3">
      <c r="AO84034" s="9"/>
      <c r="AP84034" s="9"/>
      <c r="AQ84034" s="9"/>
    </row>
    <row r="84035" spans="41:43" x14ac:dyDescent="0.3">
      <c r="AO84035" s="9"/>
      <c r="AP84035" s="9"/>
      <c r="AQ84035" s="9"/>
    </row>
    <row r="84036" spans="41:43" x14ac:dyDescent="0.3">
      <c r="AO84036" s="9"/>
      <c r="AP84036" s="9"/>
      <c r="AQ84036" s="9"/>
    </row>
    <row r="84037" spans="41:43" x14ac:dyDescent="0.3">
      <c r="AO84037" s="9"/>
      <c r="AP84037" s="9"/>
      <c r="AQ84037" s="9"/>
    </row>
    <row r="84038" spans="41:43" x14ac:dyDescent="0.3">
      <c r="AO84038" s="9"/>
      <c r="AP84038" s="9"/>
      <c r="AQ84038" s="9"/>
    </row>
    <row r="84039" spans="41:43" x14ac:dyDescent="0.3">
      <c r="AO84039" s="9"/>
      <c r="AP84039" s="9"/>
      <c r="AQ84039" s="9"/>
    </row>
    <row r="84040" spans="41:43" x14ac:dyDescent="0.3">
      <c r="AO84040" s="9"/>
      <c r="AP84040" s="9"/>
      <c r="AQ84040" s="9"/>
    </row>
    <row r="84041" spans="41:43" x14ac:dyDescent="0.3">
      <c r="AO84041" s="9"/>
      <c r="AP84041" s="9"/>
      <c r="AQ84041" s="9"/>
    </row>
    <row r="84042" spans="41:43" x14ac:dyDescent="0.3">
      <c r="AO84042" s="9"/>
      <c r="AP84042" s="9"/>
      <c r="AQ84042" s="9"/>
    </row>
    <row r="84043" spans="41:43" x14ac:dyDescent="0.3">
      <c r="AO84043" s="9"/>
      <c r="AP84043" s="9"/>
      <c r="AQ84043" s="9"/>
    </row>
    <row r="84044" spans="41:43" x14ac:dyDescent="0.3">
      <c r="AO84044" s="9"/>
      <c r="AP84044" s="9"/>
      <c r="AQ84044" s="9"/>
    </row>
    <row r="84045" spans="41:43" x14ac:dyDescent="0.3">
      <c r="AO84045" s="9"/>
      <c r="AP84045" s="9"/>
      <c r="AQ84045" s="9"/>
    </row>
    <row r="84046" spans="41:43" x14ac:dyDescent="0.3">
      <c r="AO84046" s="9"/>
      <c r="AP84046" s="9"/>
      <c r="AQ84046" s="9"/>
    </row>
    <row r="84047" spans="41:43" x14ac:dyDescent="0.3">
      <c r="AO84047" s="9"/>
      <c r="AP84047" s="9"/>
      <c r="AQ84047" s="9"/>
    </row>
    <row r="84048" spans="41:43" x14ac:dyDescent="0.3">
      <c r="AO84048" s="9"/>
      <c r="AP84048" s="9"/>
      <c r="AQ84048" s="9"/>
    </row>
    <row r="84049" spans="41:43" x14ac:dyDescent="0.3">
      <c r="AO84049" s="9"/>
      <c r="AP84049" s="9"/>
      <c r="AQ84049" s="9"/>
    </row>
    <row r="84050" spans="41:43" x14ac:dyDescent="0.3">
      <c r="AO84050" s="9"/>
      <c r="AP84050" s="9"/>
      <c r="AQ84050" s="9"/>
    </row>
    <row r="84051" spans="41:43" x14ac:dyDescent="0.3">
      <c r="AO84051" s="9"/>
      <c r="AP84051" s="9"/>
      <c r="AQ84051" s="9"/>
    </row>
    <row r="84052" spans="41:43" x14ac:dyDescent="0.3">
      <c r="AO84052" s="9"/>
      <c r="AP84052" s="9"/>
      <c r="AQ84052" s="9"/>
    </row>
    <row r="84053" spans="41:43" x14ac:dyDescent="0.3">
      <c r="AO84053" s="9"/>
      <c r="AP84053" s="9"/>
      <c r="AQ84053" s="9"/>
    </row>
    <row r="84054" spans="41:43" x14ac:dyDescent="0.3">
      <c r="AO84054" s="9"/>
      <c r="AP84054" s="9"/>
      <c r="AQ84054" s="9"/>
    </row>
    <row r="84055" spans="41:43" x14ac:dyDescent="0.3">
      <c r="AO84055" s="9"/>
      <c r="AP84055" s="9"/>
      <c r="AQ84055" s="9"/>
    </row>
    <row r="84056" spans="41:43" x14ac:dyDescent="0.3">
      <c r="AO84056" s="9"/>
      <c r="AP84056" s="9"/>
      <c r="AQ84056" s="9"/>
    </row>
    <row r="84057" spans="41:43" x14ac:dyDescent="0.3">
      <c r="AO84057" s="9"/>
      <c r="AP84057" s="9"/>
      <c r="AQ84057" s="9"/>
    </row>
    <row r="84058" spans="41:43" x14ac:dyDescent="0.3">
      <c r="AO84058" s="9"/>
      <c r="AP84058" s="9"/>
      <c r="AQ84058" s="9"/>
    </row>
    <row r="84059" spans="41:43" x14ac:dyDescent="0.3">
      <c r="AO84059" s="9"/>
      <c r="AP84059" s="9"/>
      <c r="AQ84059" s="9"/>
    </row>
    <row r="84060" spans="41:43" x14ac:dyDescent="0.3">
      <c r="AO84060" s="9"/>
      <c r="AP84060" s="9"/>
      <c r="AQ84060" s="9"/>
    </row>
    <row r="84061" spans="41:43" x14ac:dyDescent="0.3">
      <c r="AO84061" s="9"/>
      <c r="AP84061" s="9"/>
      <c r="AQ84061" s="9"/>
    </row>
    <row r="84062" spans="41:43" x14ac:dyDescent="0.3">
      <c r="AO84062" s="9"/>
      <c r="AP84062" s="9"/>
      <c r="AQ84062" s="9"/>
    </row>
    <row r="84063" spans="41:43" x14ac:dyDescent="0.3">
      <c r="AO84063" s="9"/>
      <c r="AP84063" s="9"/>
      <c r="AQ84063" s="9"/>
    </row>
    <row r="84064" spans="41:43" x14ac:dyDescent="0.3">
      <c r="AO84064" s="9"/>
      <c r="AP84064" s="9"/>
      <c r="AQ84064" s="9"/>
    </row>
    <row r="84065" spans="41:43" x14ac:dyDescent="0.3">
      <c r="AO84065" s="9"/>
      <c r="AP84065" s="9"/>
      <c r="AQ84065" s="9"/>
    </row>
    <row r="84066" spans="41:43" x14ac:dyDescent="0.3">
      <c r="AO84066" s="9"/>
      <c r="AP84066" s="9"/>
      <c r="AQ84066" s="9"/>
    </row>
    <row r="84067" spans="41:43" x14ac:dyDescent="0.3">
      <c r="AO84067" s="9"/>
      <c r="AP84067" s="9"/>
      <c r="AQ84067" s="9"/>
    </row>
    <row r="84068" spans="41:43" x14ac:dyDescent="0.3">
      <c r="AO84068" s="9"/>
      <c r="AP84068" s="9"/>
      <c r="AQ84068" s="9"/>
    </row>
    <row r="84069" spans="41:43" x14ac:dyDescent="0.3">
      <c r="AO84069" s="9"/>
      <c r="AP84069" s="9"/>
      <c r="AQ84069" s="9"/>
    </row>
    <row r="84070" spans="41:43" x14ac:dyDescent="0.3">
      <c r="AO84070" s="9"/>
      <c r="AP84070" s="9"/>
      <c r="AQ84070" s="9"/>
    </row>
    <row r="84071" spans="41:43" x14ac:dyDescent="0.3">
      <c r="AO84071" s="9"/>
      <c r="AP84071" s="9"/>
      <c r="AQ84071" s="9"/>
    </row>
    <row r="84072" spans="41:43" x14ac:dyDescent="0.3">
      <c r="AO84072" s="9"/>
      <c r="AP84072" s="9"/>
      <c r="AQ84072" s="9"/>
    </row>
    <row r="84073" spans="41:43" x14ac:dyDescent="0.3">
      <c r="AO84073" s="9"/>
      <c r="AP84073" s="9"/>
      <c r="AQ84073" s="9"/>
    </row>
    <row r="84074" spans="41:43" x14ac:dyDescent="0.3">
      <c r="AO84074" s="9"/>
      <c r="AP84074" s="9"/>
      <c r="AQ84074" s="9"/>
    </row>
    <row r="84075" spans="41:43" x14ac:dyDescent="0.3">
      <c r="AO84075" s="9"/>
      <c r="AP84075" s="9"/>
      <c r="AQ84075" s="9"/>
    </row>
    <row r="84076" spans="41:43" x14ac:dyDescent="0.3">
      <c r="AO84076" s="9"/>
      <c r="AP84076" s="9"/>
      <c r="AQ84076" s="9"/>
    </row>
    <row r="84077" spans="41:43" x14ac:dyDescent="0.3">
      <c r="AO84077" s="9"/>
      <c r="AP84077" s="9"/>
      <c r="AQ84077" s="9"/>
    </row>
    <row r="84078" spans="41:43" x14ac:dyDescent="0.3">
      <c r="AO84078" s="9"/>
      <c r="AP84078" s="9"/>
      <c r="AQ84078" s="9"/>
    </row>
    <row r="84079" spans="41:43" x14ac:dyDescent="0.3">
      <c r="AO84079" s="9"/>
      <c r="AP84079" s="9"/>
      <c r="AQ84079" s="9"/>
    </row>
    <row r="84080" spans="41:43" x14ac:dyDescent="0.3">
      <c r="AO84080" s="9"/>
      <c r="AP84080" s="9"/>
      <c r="AQ84080" s="9"/>
    </row>
    <row r="84081" spans="41:43" x14ac:dyDescent="0.3">
      <c r="AO84081" s="9"/>
      <c r="AP84081" s="9"/>
      <c r="AQ84081" s="9"/>
    </row>
    <row r="84082" spans="41:43" x14ac:dyDescent="0.3">
      <c r="AO84082" s="9"/>
      <c r="AP84082" s="9"/>
      <c r="AQ84082" s="9"/>
    </row>
    <row r="84083" spans="41:43" x14ac:dyDescent="0.3">
      <c r="AO84083" s="9"/>
      <c r="AP84083" s="9"/>
      <c r="AQ84083" s="9"/>
    </row>
    <row r="84084" spans="41:43" x14ac:dyDescent="0.3">
      <c r="AO84084" s="9"/>
      <c r="AP84084" s="9"/>
      <c r="AQ84084" s="9"/>
    </row>
    <row r="84085" spans="41:43" x14ac:dyDescent="0.3">
      <c r="AO84085" s="9"/>
      <c r="AP84085" s="9"/>
      <c r="AQ84085" s="9"/>
    </row>
    <row r="84086" spans="41:43" x14ac:dyDescent="0.3">
      <c r="AO84086" s="9"/>
      <c r="AP84086" s="9"/>
      <c r="AQ84086" s="9"/>
    </row>
    <row r="84087" spans="41:43" x14ac:dyDescent="0.3">
      <c r="AO84087" s="9"/>
      <c r="AP84087" s="9"/>
      <c r="AQ84087" s="9"/>
    </row>
    <row r="84088" spans="41:43" x14ac:dyDescent="0.3">
      <c r="AO84088" s="9"/>
      <c r="AP84088" s="9"/>
      <c r="AQ84088" s="9"/>
    </row>
    <row r="84089" spans="41:43" x14ac:dyDescent="0.3">
      <c r="AO84089" s="9"/>
      <c r="AP84089" s="9"/>
      <c r="AQ84089" s="9"/>
    </row>
    <row r="84090" spans="41:43" x14ac:dyDescent="0.3">
      <c r="AO84090" s="9"/>
      <c r="AP84090" s="9"/>
      <c r="AQ84090" s="9"/>
    </row>
    <row r="84091" spans="41:43" x14ac:dyDescent="0.3">
      <c r="AO84091" s="9"/>
      <c r="AP84091" s="9"/>
      <c r="AQ84091" s="9"/>
    </row>
    <row r="84092" spans="41:43" x14ac:dyDescent="0.3">
      <c r="AO84092" s="9"/>
      <c r="AP84092" s="9"/>
      <c r="AQ84092" s="9"/>
    </row>
    <row r="84093" spans="41:43" x14ac:dyDescent="0.3">
      <c r="AO84093" s="9"/>
      <c r="AP84093" s="9"/>
      <c r="AQ84093" s="9"/>
    </row>
    <row r="84094" spans="41:43" x14ac:dyDescent="0.3">
      <c r="AO84094" s="9"/>
      <c r="AP84094" s="9"/>
      <c r="AQ84094" s="9"/>
    </row>
    <row r="84095" spans="41:43" x14ac:dyDescent="0.3">
      <c r="AO84095" s="9"/>
      <c r="AP84095" s="9"/>
      <c r="AQ84095" s="9"/>
    </row>
    <row r="84096" spans="41:43" x14ac:dyDescent="0.3">
      <c r="AO84096" s="9"/>
      <c r="AP84096" s="9"/>
      <c r="AQ84096" s="9"/>
    </row>
    <row r="84097" spans="41:43" x14ac:dyDescent="0.3">
      <c r="AO84097" s="9"/>
      <c r="AP84097" s="9"/>
      <c r="AQ84097" s="9"/>
    </row>
    <row r="84098" spans="41:43" x14ac:dyDescent="0.3">
      <c r="AO84098" s="9"/>
      <c r="AP84098" s="9"/>
      <c r="AQ84098" s="9"/>
    </row>
    <row r="84099" spans="41:43" x14ac:dyDescent="0.3">
      <c r="AO84099" s="9"/>
      <c r="AP84099" s="9"/>
      <c r="AQ84099" s="9"/>
    </row>
    <row r="84100" spans="41:43" x14ac:dyDescent="0.3">
      <c r="AO84100" s="9"/>
      <c r="AP84100" s="9"/>
      <c r="AQ84100" s="9"/>
    </row>
    <row r="84101" spans="41:43" x14ac:dyDescent="0.3">
      <c r="AO84101" s="9"/>
      <c r="AP84101" s="9"/>
      <c r="AQ84101" s="9"/>
    </row>
    <row r="84102" spans="41:43" x14ac:dyDescent="0.3">
      <c r="AO84102" s="9"/>
      <c r="AP84102" s="9"/>
      <c r="AQ84102" s="9"/>
    </row>
    <row r="84103" spans="41:43" x14ac:dyDescent="0.3">
      <c r="AO84103" s="9"/>
      <c r="AP84103" s="9"/>
      <c r="AQ84103" s="9"/>
    </row>
    <row r="84104" spans="41:43" x14ac:dyDescent="0.3">
      <c r="AO84104" s="9"/>
      <c r="AP84104" s="9"/>
      <c r="AQ84104" s="9"/>
    </row>
    <row r="84105" spans="41:43" x14ac:dyDescent="0.3">
      <c r="AO84105" s="9"/>
      <c r="AP84105" s="9"/>
      <c r="AQ84105" s="9"/>
    </row>
    <row r="84106" spans="41:43" x14ac:dyDescent="0.3">
      <c r="AO84106" s="9"/>
      <c r="AP84106" s="9"/>
      <c r="AQ84106" s="9"/>
    </row>
    <row r="84107" spans="41:43" x14ac:dyDescent="0.3">
      <c r="AO84107" s="9"/>
      <c r="AP84107" s="9"/>
      <c r="AQ84107" s="9"/>
    </row>
    <row r="84108" spans="41:43" x14ac:dyDescent="0.3">
      <c r="AO84108" s="9"/>
      <c r="AP84108" s="9"/>
      <c r="AQ84108" s="9"/>
    </row>
    <row r="84109" spans="41:43" x14ac:dyDescent="0.3">
      <c r="AO84109" s="9"/>
      <c r="AP84109" s="9"/>
      <c r="AQ84109" s="9"/>
    </row>
    <row r="84110" spans="41:43" x14ac:dyDescent="0.3">
      <c r="AO84110" s="9"/>
      <c r="AP84110" s="9"/>
      <c r="AQ84110" s="9"/>
    </row>
    <row r="84111" spans="41:43" x14ac:dyDescent="0.3">
      <c r="AO84111" s="9"/>
      <c r="AP84111" s="9"/>
      <c r="AQ84111" s="9"/>
    </row>
    <row r="84112" spans="41:43" x14ac:dyDescent="0.3">
      <c r="AO84112" s="9"/>
      <c r="AP84112" s="9"/>
      <c r="AQ84112" s="9"/>
    </row>
    <row r="84113" spans="41:43" x14ac:dyDescent="0.3">
      <c r="AO84113" s="9"/>
      <c r="AP84113" s="9"/>
      <c r="AQ84113" s="9"/>
    </row>
    <row r="84114" spans="41:43" x14ac:dyDescent="0.3">
      <c r="AO84114" s="9"/>
      <c r="AP84114" s="9"/>
      <c r="AQ84114" s="9"/>
    </row>
    <row r="84115" spans="41:43" x14ac:dyDescent="0.3">
      <c r="AO84115" s="9"/>
      <c r="AP84115" s="9"/>
      <c r="AQ84115" s="9"/>
    </row>
    <row r="84116" spans="41:43" x14ac:dyDescent="0.3">
      <c r="AO84116" s="9"/>
      <c r="AP84116" s="9"/>
      <c r="AQ84116" s="9"/>
    </row>
    <row r="84117" spans="41:43" x14ac:dyDescent="0.3">
      <c r="AO84117" s="9"/>
      <c r="AP84117" s="9"/>
      <c r="AQ84117" s="9"/>
    </row>
    <row r="84118" spans="41:43" x14ac:dyDescent="0.3">
      <c r="AO84118" s="9"/>
      <c r="AP84118" s="9"/>
      <c r="AQ84118" s="9"/>
    </row>
    <row r="84119" spans="41:43" x14ac:dyDescent="0.3">
      <c r="AO84119" s="9"/>
      <c r="AP84119" s="9"/>
      <c r="AQ84119" s="9"/>
    </row>
    <row r="84120" spans="41:43" x14ac:dyDescent="0.3">
      <c r="AO84120" s="9"/>
      <c r="AP84120" s="9"/>
      <c r="AQ84120" s="9"/>
    </row>
    <row r="84121" spans="41:43" x14ac:dyDescent="0.3">
      <c r="AO84121" s="9"/>
      <c r="AP84121" s="9"/>
      <c r="AQ84121" s="9"/>
    </row>
    <row r="84122" spans="41:43" x14ac:dyDescent="0.3">
      <c r="AO84122" s="9"/>
      <c r="AP84122" s="9"/>
      <c r="AQ84122" s="9"/>
    </row>
    <row r="84123" spans="41:43" x14ac:dyDescent="0.3">
      <c r="AO84123" s="9"/>
      <c r="AP84123" s="9"/>
      <c r="AQ84123" s="9"/>
    </row>
    <row r="84124" spans="41:43" x14ac:dyDescent="0.3">
      <c r="AO84124" s="9"/>
      <c r="AP84124" s="9"/>
      <c r="AQ84124" s="9"/>
    </row>
    <row r="84125" spans="41:43" x14ac:dyDescent="0.3">
      <c r="AO84125" s="9"/>
      <c r="AP84125" s="9"/>
      <c r="AQ84125" s="9"/>
    </row>
    <row r="84126" spans="41:43" x14ac:dyDescent="0.3">
      <c r="AO84126" s="9"/>
      <c r="AP84126" s="9"/>
      <c r="AQ84126" s="9"/>
    </row>
    <row r="84127" spans="41:43" x14ac:dyDescent="0.3">
      <c r="AO84127" s="9"/>
      <c r="AP84127" s="9"/>
      <c r="AQ84127" s="9"/>
    </row>
    <row r="84128" spans="41:43" x14ac:dyDescent="0.3">
      <c r="AO84128" s="9"/>
      <c r="AP84128" s="9"/>
      <c r="AQ84128" s="9"/>
    </row>
    <row r="84129" spans="41:43" x14ac:dyDescent="0.3">
      <c r="AO84129" s="9"/>
      <c r="AP84129" s="9"/>
      <c r="AQ84129" s="9"/>
    </row>
    <row r="84130" spans="41:43" x14ac:dyDescent="0.3">
      <c r="AO84130" s="9"/>
      <c r="AP84130" s="9"/>
      <c r="AQ84130" s="9"/>
    </row>
    <row r="84131" spans="41:43" x14ac:dyDescent="0.3">
      <c r="AO84131" s="9"/>
      <c r="AP84131" s="9"/>
      <c r="AQ84131" s="9"/>
    </row>
    <row r="84132" spans="41:43" x14ac:dyDescent="0.3">
      <c r="AO84132" s="9"/>
      <c r="AP84132" s="9"/>
      <c r="AQ84132" s="9"/>
    </row>
    <row r="84133" spans="41:43" x14ac:dyDescent="0.3">
      <c r="AO84133" s="9"/>
      <c r="AP84133" s="9"/>
      <c r="AQ84133" s="9"/>
    </row>
    <row r="84134" spans="41:43" x14ac:dyDescent="0.3">
      <c r="AO84134" s="9"/>
      <c r="AP84134" s="9"/>
      <c r="AQ84134" s="9"/>
    </row>
    <row r="84135" spans="41:43" x14ac:dyDescent="0.3">
      <c r="AO84135" s="9"/>
      <c r="AP84135" s="9"/>
      <c r="AQ84135" s="9"/>
    </row>
    <row r="84136" spans="41:43" x14ac:dyDescent="0.3">
      <c r="AO84136" s="9"/>
      <c r="AP84136" s="9"/>
      <c r="AQ84136" s="9"/>
    </row>
    <row r="84137" spans="41:43" x14ac:dyDescent="0.3">
      <c r="AO84137" s="9"/>
      <c r="AP84137" s="9"/>
      <c r="AQ84137" s="9"/>
    </row>
    <row r="84138" spans="41:43" x14ac:dyDescent="0.3">
      <c r="AO84138" s="9"/>
      <c r="AP84138" s="9"/>
      <c r="AQ84138" s="9"/>
    </row>
    <row r="84139" spans="41:43" x14ac:dyDescent="0.3">
      <c r="AO84139" s="9"/>
      <c r="AP84139" s="9"/>
      <c r="AQ84139" s="9"/>
    </row>
    <row r="84140" spans="41:43" x14ac:dyDescent="0.3">
      <c r="AO84140" s="9"/>
      <c r="AP84140" s="9"/>
      <c r="AQ84140" s="9"/>
    </row>
    <row r="84141" spans="41:43" x14ac:dyDescent="0.3">
      <c r="AO84141" s="9"/>
      <c r="AP84141" s="9"/>
      <c r="AQ84141" s="9"/>
    </row>
    <row r="84142" spans="41:43" x14ac:dyDescent="0.3">
      <c r="AO84142" s="9"/>
      <c r="AP84142" s="9"/>
      <c r="AQ84142" s="9"/>
    </row>
    <row r="84143" spans="41:43" x14ac:dyDescent="0.3">
      <c r="AO84143" s="9"/>
      <c r="AP84143" s="9"/>
      <c r="AQ84143" s="9"/>
    </row>
    <row r="84144" spans="41:43" x14ac:dyDescent="0.3">
      <c r="AO84144" s="9"/>
      <c r="AP84144" s="9"/>
      <c r="AQ84144" s="9"/>
    </row>
    <row r="84145" spans="41:43" x14ac:dyDescent="0.3">
      <c r="AO84145" s="9"/>
      <c r="AP84145" s="9"/>
      <c r="AQ84145" s="9"/>
    </row>
    <row r="84146" spans="41:43" x14ac:dyDescent="0.3">
      <c r="AO84146" s="9"/>
      <c r="AP84146" s="9"/>
      <c r="AQ84146" s="9"/>
    </row>
    <row r="84147" spans="41:43" x14ac:dyDescent="0.3">
      <c r="AO84147" s="9"/>
      <c r="AP84147" s="9"/>
      <c r="AQ84147" s="9"/>
    </row>
    <row r="84148" spans="41:43" x14ac:dyDescent="0.3">
      <c r="AO84148" s="9"/>
      <c r="AP84148" s="9"/>
      <c r="AQ84148" s="9"/>
    </row>
    <row r="84149" spans="41:43" x14ac:dyDescent="0.3">
      <c r="AO84149" s="9"/>
      <c r="AP84149" s="9"/>
      <c r="AQ84149" s="9"/>
    </row>
    <row r="84150" spans="41:43" x14ac:dyDescent="0.3">
      <c r="AO84150" s="9"/>
      <c r="AP84150" s="9"/>
      <c r="AQ84150" s="9"/>
    </row>
    <row r="84151" spans="41:43" x14ac:dyDescent="0.3">
      <c r="AO84151" s="9"/>
      <c r="AP84151" s="9"/>
      <c r="AQ84151" s="9"/>
    </row>
    <row r="84152" spans="41:43" x14ac:dyDescent="0.3">
      <c r="AO84152" s="9"/>
      <c r="AP84152" s="9"/>
      <c r="AQ84152" s="9"/>
    </row>
    <row r="84153" spans="41:43" x14ac:dyDescent="0.3">
      <c r="AO84153" s="9"/>
      <c r="AP84153" s="9"/>
      <c r="AQ84153" s="9"/>
    </row>
    <row r="84154" spans="41:43" x14ac:dyDescent="0.3">
      <c r="AO84154" s="9"/>
      <c r="AP84154" s="9"/>
      <c r="AQ84154" s="9"/>
    </row>
    <row r="84155" spans="41:43" x14ac:dyDescent="0.3">
      <c r="AO84155" s="9"/>
      <c r="AP84155" s="9"/>
      <c r="AQ84155" s="9"/>
    </row>
    <row r="84156" spans="41:43" x14ac:dyDescent="0.3">
      <c r="AO84156" s="9"/>
      <c r="AP84156" s="9"/>
      <c r="AQ84156" s="9"/>
    </row>
    <row r="84157" spans="41:43" x14ac:dyDescent="0.3">
      <c r="AO84157" s="9"/>
      <c r="AP84157" s="9"/>
      <c r="AQ84157" s="9"/>
    </row>
    <row r="84158" spans="41:43" x14ac:dyDescent="0.3">
      <c r="AO84158" s="9"/>
      <c r="AP84158" s="9"/>
      <c r="AQ84158" s="9"/>
    </row>
    <row r="84159" spans="41:43" x14ac:dyDescent="0.3">
      <c r="AO84159" s="9"/>
      <c r="AP84159" s="9"/>
      <c r="AQ84159" s="9"/>
    </row>
    <row r="84160" spans="41:43" x14ac:dyDescent="0.3">
      <c r="AO84160" s="9"/>
      <c r="AP84160" s="9"/>
      <c r="AQ84160" s="9"/>
    </row>
    <row r="84161" spans="41:43" x14ac:dyDescent="0.3">
      <c r="AO84161" s="9"/>
      <c r="AP84161" s="9"/>
      <c r="AQ84161" s="9"/>
    </row>
    <row r="84162" spans="41:43" x14ac:dyDescent="0.3">
      <c r="AO84162" s="9"/>
      <c r="AP84162" s="9"/>
      <c r="AQ84162" s="9"/>
    </row>
    <row r="84163" spans="41:43" x14ac:dyDescent="0.3">
      <c r="AO84163" s="9"/>
      <c r="AP84163" s="9"/>
      <c r="AQ84163" s="9"/>
    </row>
    <row r="84164" spans="41:43" x14ac:dyDescent="0.3">
      <c r="AO84164" s="9"/>
      <c r="AP84164" s="9"/>
      <c r="AQ84164" s="9"/>
    </row>
    <row r="84165" spans="41:43" x14ac:dyDescent="0.3">
      <c r="AO84165" s="9"/>
      <c r="AP84165" s="9"/>
      <c r="AQ84165" s="9"/>
    </row>
    <row r="84166" spans="41:43" x14ac:dyDescent="0.3">
      <c r="AO84166" s="9"/>
      <c r="AP84166" s="9"/>
      <c r="AQ84166" s="9"/>
    </row>
    <row r="84167" spans="41:43" x14ac:dyDescent="0.3">
      <c r="AO84167" s="9"/>
      <c r="AP84167" s="9"/>
      <c r="AQ84167" s="9"/>
    </row>
    <row r="84168" spans="41:43" x14ac:dyDescent="0.3">
      <c r="AO84168" s="9"/>
      <c r="AP84168" s="9"/>
      <c r="AQ84168" s="9"/>
    </row>
    <row r="84169" spans="41:43" x14ac:dyDescent="0.3">
      <c r="AO84169" s="9"/>
      <c r="AP84169" s="9"/>
      <c r="AQ84169" s="9"/>
    </row>
    <row r="84170" spans="41:43" x14ac:dyDescent="0.3">
      <c r="AO84170" s="9"/>
      <c r="AP84170" s="9"/>
      <c r="AQ84170" s="9"/>
    </row>
    <row r="84171" spans="41:43" x14ac:dyDescent="0.3">
      <c r="AO84171" s="9"/>
      <c r="AP84171" s="9"/>
      <c r="AQ84171" s="9"/>
    </row>
    <row r="84172" spans="41:43" x14ac:dyDescent="0.3">
      <c r="AO84172" s="9"/>
      <c r="AP84172" s="9"/>
      <c r="AQ84172" s="9"/>
    </row>
    <row r="84173" spans="41:43" x14ac:dyDescent="0.3">
      <c r="AO84173" s="9"/>
      <c r="AP84173" s="9"/>
      <c r="AQ84173" s="9"/>
    </row>
    <row r="84174" spans="41:43" x14ac:dyDescent="0.3">
      <c r="AO84174" s="9"/>
      <c r="AP84174" s="9"/>
      <c r="AQ84174" s="9"/>
    </row>
    <row r="84175" spans="41:43" x14ac:dyDescent="0.3">
      <c r="AO84175" s="9"/>
      <c r="AP84175" s="9"/>
      <c r="AQ84175" s="9"/>
    </row>
    <row r="84176" spans="41:43" x14ac:dyDescent="0.3">
      <c r="AO84176" s="9"/>
      <c r="AP84176" s="9"/>
      <c r="AQ84176" s="9"/>
    </row>
    <row r="84177" spans="41:43" x14ac:dyDescent="0.3">
      <c r="AO84177" s="9"/>
      <c r="AP84177" s="9"/>
      <c r="AQ84177" s="9"/>
    </row>
    <row r="84178" spans="41:43" x14ac:dyDescent="0.3">
      <c r="AO84178" s="9"/>
      <c r="AP84178" s="9"/>
      <c r="AQ84178" s="9"/>
    </row>
    <row r="84179" spans="41:43" x14ac:dyDescent="0.3">
      <c r="AO84179" s="9"/>
      <c r="AP84179" s="9"/>
      <c r="AQ84179" s="9"/>
    </row>
    <row r="84180" spans="41:43" x14ac:dyDescent="0.3">
      <c r="AO84180" s="9"/>
      <c r="AP84180" s="9"/>
      <c r="AQ84180" s="9"/>
    </row>
    <row r="84181" spans="41:43" x14ac:dyDescent="0.3">
      <c r="AO84181" s="9"/>
      <c r="AP84181" s="9"/>
      <c r="AQ84181" s="9"/>
    </row>
    <row r="84182" spans="41:43" x14ac:dyDescent="0.3">
      <c r="AO84182" s="9"/>
      <c r="AP84182" s="9"/>
      <c r="AQ84182" s="9"/>
    </row>
    <row r="84183" spans="41:43" x14ac:dyDescent="0.3">
      <c r="AO84183" s="9"/>
      <c r="AP84183" s="9"/>
      <c r="AQ84183" s="9"/>
    </row>
    <row r="84184" spans="41:43" x14ac:dyDescent="0.3">
      <c r="AO84184" s="9"/>
      <c r="AP84184" s="9"/>
      <c r="AQ84184" s="9"/>
    </row>
    <row r="84185" spans="41:43" x14ac:dyDescent="0.3">
      <c r="AO84185" s="9"/>
      <c r="AP84185" s="9"/>
      <c r="AQ84185" s="9"/>
    </row>
    <row r="84186" spans="41:43" x14ac:dyDescent="0.3">
      <c r="AO84186" s="9"/>
      <c r="AP84186" s="9"/>
      <c r="AQ84186" s="9"/>
    </row>
    <row r="84187" spans="41:43" x14ac:dyDescent="0.3">
      <c r="AO84187" s="9"/>
      <c r="AP84187" s="9"/>
      <c r="AQ84187" s="9"/>
    </row>
    <row r="84188" spans="41:43" x14ac:dyDescent="0.3">
      <c r="AO84188" s="9"/>
      <c r="AP84188" s="9"/>
      <c r="AQ84188" s="9"/>
    </row>
    <row r="84189" spans="41:43" x14ac:dyDescent="0.3">
      <c r="AO84189" s="9"/>
      <c r="AP84189" s="9"/>
      <c r="AQ84189" s="9"/>
    </row>
    <row r="84190" spans="41:43" x14ac:dyDescent="0.3">
      <c r="AO84190" s="9"/>
      <c r="AP84190" s="9"/>
      <c r="AQ84190" s="9"/>
    </row>
    <row r="84191" spans="41:43" x14ac:dyDescent="0.3">
      <c r="AO84191" s="9"/>
      <c r="AP84191" s="9"/>
      <c r="AQ84191" s="9"/>
    </row>
    <row r="84192" spans="41:43" x14ac:dyDescent="0.3">
      <c r="AO84192" s="9"/>
      <c r="AP84192" s="9"/>
      <c r="AQ84192" s="9"/>
    </row>
    <row r="84193" spans="41:43" x14ac:dyDescent="0.3">
      <c r="AO84193" s="9"/>
      <c r="AP84193" s="9"/>
      <c r="AQ84193" s="9"/>
    </row>
    <row r="84194" spans="41:43" x14ac:dyDescent="0.3">
      <c r="AO84194" s="9"/>
      <c r="AP84194" s="9"/>
      <c r="AQ84194" s="9"/>
    </row>
    <row r="84195" spans="41:43" x14ac:dyDescent="0.3">
      <c r="AO84195" s="9"/>
      <c r="AP84195" s="9"/>
      <c r="AQ84195" s="9"/>
    </row>
    <row r="84196" spans="41:43" x14ac:dyDescent="0.3">
      <c r="AO84196" s="9"/>
      <c r="AP84196" s="9"/>
      <c r="AQ84196" s="9"/>
    </row>
    <row r="84197" spans="41:43" x14ac:dyDescent="0.3">
      <c r="AO84197" s="9"/>
      <c r="AP84197" s="9"/>
      <c r="AQ84197" s="9"/>
    </row>
    <row r="84198" spans="41:43" x14ac:dyDescent="0.3">
      <c r="AO84198" s="9"/>
      <c r="AP84198" s="9"/>
      <c r="AQ84198" s="9"/>
    </row>
    <row r="84199" spans="41:43" x14ac:dyDescent="0.3">
      <c r="AO84199" s="9"/>
      <c r="AP84199" s="9"/>
      <c r="AQ84199" s="9"/>
    </row>
    <row r="84200" spans="41:43" x14ac:dyDescent="0.3">
      <c r="AO84200" s="9"/>
      <c r="AP84200" s="9"/>
      <c r="AQ84200" s="9"/>
    </row>
    <row r="84201" spans="41:43" x14ac:dyDescent="0.3">
      <c r="AO84201" s="9"/>
      <c r="AP84201" s="9"/>
      <c r="AQ84201" s="9"/>
    </row>
    <row r="84202" spans="41:43" x14ac:dyDescent="0.3">
      <c r="AO84202" s="9"/>
      <c r="AP84202" s="9"/>
      <c r="AQ84202" s="9"/>
    </row>
    <row r="84203" spans="41:43" x14ac:dyDescent="0.3">
      <c r="AO84203" s="9"/>
      <c r="AP84203" s="9"/>
      <c r="AQ84203" s="9"/>
    </row>
    <row r="84204" spans="41:43" x14ac:dyDescent="0.3">
      <c r="AO84204" s="9"/>
      <c r="AP84204" s="9"/>
      <c r="AQ84204" s="9"/>
    </row>
    <row r="84205" spans="41:43" x14ac:dyDescent="0.3">
      <c r="AO84205" s="9"/>
      <c r="AP84205" s="9"/>
      <c r="AQ84205" s="9"/>
    </row>
    <row r="84206" spans="41:43" x14ac:dyDescent="0.3">
      <c r="AO84206" s="9"/>
      <c r="AP84206" s="9"/>
      <c r="AQ84206" s="9"/>
    </row>
    <row r="84207" spans="41:43" x14ac:dyDescent="0.3">
      <c r="AO84207" s="9"/>
      <c r="AP84207" s="9"/>
      <c r="AQ84207" s="9"/>
    </row>
    <row r="84208" spans="41:43" x14ac:dyDescent="0.3">
      <c r="AO84208" s="9"/>
      <c r="AP84208" s="9"/>
      <c r="AQ84208" s="9"/>
    </row>
    <row r="84209" spans="41:43" x14ac:dyDescent="0.3">
      <c r="AO84209" s="9"/>
      <c r="AP84209" s="9"/>
      <c r="AQ84209" s="9"/>
    </row>
    <row r="84210" spans="41:43" x14ac:dyDescent="0.3">
      <c r="AO84210" s="9"/>
      <c r="AP84210" s="9"/>
      <c r="AQ84210" s="9"/>
    </row>
    <row r="84211" spans="41:43" x14ac:dyDescent="0.3">
      <c r="AO84211" s="9"/>
      <c r="AP84211" s="9"/>
      <c r="AQ84211" s="9"/>
    </row>
    <row r="84212" spans="41:43" x14ac:dyDescent="0.3">
      <c r="AO84212" s="9"/>
      <c r="AP84212" s="9"/>
      <c r="AQ84212" s="9"/>
    </row>
    <row r="84213" spans="41:43" x14ac:dyDescent="0.3">
      <c r="AO84213" s="9"/>
      <c r="AP84213" s="9"/>
      <c r="AQ84213" s="9"/>
    </row>
    <row r="84214" spans="41:43" x14ac:dyDescent="0.3">
      <c r="AO84214" s="9"/>
      <c r="AP84214" s="9"/>
      <c r="AQ84214" s="9"/>
    </row>
    <row r="84215" spans="41:43" x14ac:dyDescent="0.3">
      <c r="AO84215" s="9"/>
      <c r="AP84215" s="9"/>
      <c r="AQ84215" s="9"/>
    </row>
    <row r="84216" spans="41:43" x14ac:dyDescent="0.3">
      <c r="AO84216" s="9"/>
      <c r="AP84216" s="9"/>
      <c r="AQ84216" s="9"/>
    </row>
    <row r="84217" spans="41:43" x14ac:dyDescent="0.3">
      <c r="AO84217" s="9"/>
      <c r="AP84217" s="9"/>
      <c r="AQ84217" s="9"/>
    </row>
    <row r="84218" spans="41:43" x14ac:dyDescent="0.3">
      <c r="AO84218" s="9"/>
      <c r="AP84218" s="9"/>
      <c r="AQ84218" s="9"/>
    </row>
    <row r="84219" spans="41:43" x14ac:dyDescent="0.3">
      <c r="AO84219" s="9"/>
      <c r="AP84219" s="9"/>
      <c r="AQ84219" s="9"/>
    </row>
    <row r="84220" spans="41:43" x14ac:dyDescent="0.3">
      <c r="AO84220" s="9"/>
      <c r="AP84220" s="9"/>
      <c r="AQ84220" s="9"/>
    </row>
    <row r="84221" spans="41:43" x14ac:dyDescent="0.3">
      <c r="AO84221" s="9"/>
      <c r="AP84221" s="9"/>
      <c r="AQ84221" s="9"/>
    </row>
    <row r="84222" spans="41:43" x14ac:dyDescent="0.3">
      <c r="AO84222" s="9"/>
      <c r="AP84222" s="9"/>
      <c r="AQ84222" s="9"/>
    </row>
    <row r="84223" spans="41:43" x14ac:dyDescent="0.3">
      <c r="AO84223" s="9"/>
      <c r="AP84223" s="9"/>
      <c r="AQ84223" s="9"/>
    </row>
    <row r="84224" spans="41:43" x14ac:dyDescent="0.3">
      <c r="AO84224" s="9"/>
      <c r="AP84224" s="9"/>
      <c r="AQ84224" s="9"/>
    </row>
    <row r="84225" spans="41:43" x14ac:dyDescent="0.3">
      <c r="AO84225" s="9"/>
      <c r="AP84225" s="9"/>
      <c r="AQ84225" s="9"/>
    </row>
    <row r="84226" spans="41:43" x14ac:dyDescent="0.3">
      <c r="AO84226" s="9"/>
      <c r="AP84226" s="9"/>
      <c r="AQ84226" s="9"/>
    </row>
    <row r="84227" spans="41:43" x14ac:dyDescent="0.3">
      <c r="AO84227" s="9"/>
      <c r="AP84227" s="9"/>
      <c r="AQ84227" s="9"/>
    </row>
    <row r="84228" spans="41:43" x14ac:dyDescent="0.3">
      <c r="AO84228" s="9"/>
      <c r="AP84228" s="9"/>
      <c r="AQ84228" s="9"/>
    </row>
    <row r="84229" spans="41:43" x14ac:dyDescent="0.3">
      <c r="AO84229" s="9"/>
      <c r="AP84229" s="9"/>
      <c r="AQ84229" s="9"/>
    </row>
    <row r="84230" spans="41:43" x14ac:dyDescent="0.3">
      <c r="AO84230" s="9"/>
      <c r="AP84230" s="9"/>
      <c r="AQ84230" s="9"/>
    </row>
    <row r="84231" spans="41:43" x14ac:dyDescent="0.3">
      <c r="AO84231" s="9"/>
      <c r="AP84231" s="9"/>
      <c r="AQ84231" s="9"/>
    </row>
    <row r="84232" spans="41:43" x14ac:dyDescent="0.3">
      <c r="AO84232" s="9"/>
      <c r="AP84232" s="9"/>
      <c r="AQ84232" s="9"/>
    </row>
    <row r="84233" spans="41:43" x14ac:dyDescent="0.3">
      <c r="AO84233" s="9"/>
      <c r="AP84233" s="9"/>
      <c r="AQ84233" s="9"/>
    </row>
    <row r="84234" spans="41:43" x14ac:dyDescent="0.3">
      <c r="AO84234" s="9"/>
      <c r="AP84234" s="9"/>
      <c r="AQ84234" s="9"/>
    </row>
    <row r="84235" spans="41:43" x14ac:dyDescent="0.3">
      <c r="AO84235" s="9"/>
      <c r="AP84235" s="9"/>
      <c r="AQ84235" s="9"/>
    </row>
    <row r="84236" spans="41:43" x14ac:dyDescent="0.3">
      <c r="AO84236" s="9"/>
      <c r="AP84236" s="9"/>
      <c r="AQ84236" s="9"/>
    </row>
    <row r="84237" spans="41:43" x14ac:dyDescent="0.3">
      <c r="AO84237" s="9"/>
      <c r="AP84237" s="9"/>
      <c r="AQ84237" s="9"/>
    </row>
    <row r="84238" spans="41:43" x14ac:dyDescent="0.3">
      <c r="AO84238" s="9"/>
      <c r="AP84238" s="9"/>
      <c r="AQ84238" s="9"/>
    </row>
    <row r="84239" spans="41:43" x14ac:dyDescent="0.3">
      <c r="AO84239" s="9"/>
      <c r="AP84239" s="9"/>
      <c r="AQ84239" s="9"/>
    </row>
    <row r="84240" spans="41:43" x14ac:dyDescent="0.3">
      <c r="AO84240" s="9"/>
      <c r="AP84240" s="9"/>
      <c r="AQ84240" s="9"/>
    </row>
    <row r="84241" spans="41:43" x14ac:dyDescent="0.3">
      <c r="AO84241" s="9"/>
      <c r="AP84241" s="9"/>
      <c r="AQ84241" s="9"/>
    </row>
    <row r="84242" spans="41:43" x14ac:dyDescent="0.3">
      <c r="AO84242" s="9"/>
      <c r="AP84242" s="9"/>
      <c r="AQ84242" s="9"/>
    </row>
    <row r="84243" spans="41:43" x14ac:dyDescent="0.3">
      <c r="AO84243" s="9"/>
      <c r="AP84243" s="9"/>
      <c r="AQ84243" s="9"/>
    </row>
    <row r="84244" spans="41:43" x14ac:dyDescent="0.3">
      <c r="AO84244" s="9"/>
      <c r="AP84244" s="9"/>
      <c r="AQ84244" s="9"/>
    </row>
    <row r="84245" spans="41:43" x14ac:dyDescent="0.3">
      <c r="AO84245" s="9"/>
      <c r="AP84245" s="9"/>
      <c r="AQ84245" s="9"/>
    </row>
    <row r="84246" spans="41:43" x14ac:dyDescent="0.3">
      <c r="AO84246" s="9"/>
      <c r="AP84246" s="9"/>
      <c r="AQ84246" s="9"/>
    </row>
    <row r="84247" spans="41:43" x14ac:dyDescent="0.3">
      <c r="AO84247" s="9"/>
      <c r="AP84247" s="9"/>
      <c r="AQ84247" s="9"/>
    </row>
    <row r="84248" spans="41:43" x14ac:dyDescent="0.3">
      <c r="AO84248" s="9"/>
      <c r="AP84248" s="9"/>
      <c r="AQ84248" s="9"/>
    </row>
    <row r="84249" spans="41:43" x14ac:dyDescent="0.3">
      <c r="AO84249" s="9"/>
      <c r="AP84249" s="9"/>
      <c r="AQ84249" s="9"/>
    </row>
    <row r="84250" spans="41:43" x14ac:dyDescent="0.3">
      <c r="AO84250" s="9"/>
      <c r="AP84250" s="9"/>
      <c r="AQ84250" s="9"/>
    </row>
    <row r="84251" spans="41:43" x14ac:dyDescent="0.3">
      <c r="AO84251" s="9"/>
      <c r="AP84251" s="9"/>
      <c r="AQ84251" s="9"/>
    </row>
    <row r="84252" spans="41:43" x14ac:dyDescent="0.3">
      <c r="AO84252" s="9"/>
      <c r="AP84252" s="9"/>
      <c r="AQ84252" s="9"/>
    </row>
    <row r="84253" spans="41:43" x14ac:dyDescent="0.3">
      <c r="AO84253" s="9"/>
      <c r="AP84253" s="9"/>
      <c r="AQ84253" s="9"/>
    </row>
    <row r="84254" spans="41:43" x14ac:dyDescent="0.3">
      <c r="AO84254" s="9"/>
      <c r="AP84254" s="9"/>
      <c r="AQ84254" s="9"/>
    </row>
    <row r="84255" spans="41:43" x14ac:dyDescent="0.3">
      <c r="AO84255" s="9"/>
      <c r="AP84255" s="9"/>
      <c r="AQ84255" s="9"/>
    </row>
    <row r="84256" spans="41:43" x14ac:dyDescent="0.3">
      <c r="AO84256" s="9"/>
      <c r="AP84256" s="9"/>
      <c r="AQ84256" s="9"/>
    </row>
    <row r="84257" spans="41:43" x14ac:dyDescent="0.3">
      <c r="AO84257" s="9"/>
      <c r="AP84257" s="9"/>
      <c r="AQ84257" s="9"/>
    </row>
    <row r="84258" spans="41:43" x14ac:dyDescent="0.3">
      <c r="AO84258" s="9"/>
      <c r="AP84258" s="9"/>
      <c r="AQ84258" s="9"/>
    </row>
    <row r="84259" spans="41:43" x14ac:dyDescent="0.3">
      <c r="AO84259" s="9"/>
      <c r="AP84259" s="9"/>
      <c r="AQ84259" s="9"/>
    </row>
    <row r="84260" spans="41:43" x14ac:dyDescent="0.3">
      <c r="AO84260" s="9"/>
      <c r="AP84260" s="9"/>
      <c r="AQ84260" s="9"/>
    </row>
    <row r="84261" spans="41:43" x14ac:dyDescent="0.3">
      <c r="AO84261" s="9"/>
      <c r="AP84261" s="9"/>
      <c r="AQ84261" s="9"/>
    </row>
    <row r="84262" spans="41:43" x14ac:dyDescent="0.3">
      <c r="AO84262" s="9"/>
      <c r="AP84262" s="9"/>
      <c r="AQ84262" s="9"/>
    </row>
    <row r="84263" spans="41:43" x14ac:dyDescent="0.3">
      <c r="AO84263" s="9"/>
      <c r="AP84263" s="9"/>
      <c r="AQ84263" s="9"/>
    </row>
    <row r="84264" spans="41:43" x14ac:dyDescent="0.3">
      <c r="AO84264" s="9"/>
      <c r="AP84264" s="9"/>
      <c r="AQ84264" s="9"/>
    </row>
    <row r="84265" spans="41:43" x14ac:dyDescent="0.3">
      <c r="AO84265" s="9"/>
      <c r="AP84265" s="9"/>
      <c r="AQ84265" s="9"/>
    </row>
    <row r="84266" spans="41:43" x14ac:dyDescent="0.3">
      <c r="AO84266" s="9"/>
      <c r="AP84266" s="9"/>
      <c r="AQ84266" s="9"/>
    </row>
    <row r="84267" spans="41:43" x14ac:dyDescent="0.3">
      <c r="AO84267" s="9"/>
      <c r="AP84267" s="9"/>
      <c r="AQ84267" s="9"/>
    </row>
    <row r="84268" spans="41:43" x14ac:dyDescent="0.3">
      <c r="AO84268" s="9"/>
      <c r="AP84268" s="9"/>
      <c r="AQ84268" s="9"/>
    </row>
    <row r="84269" spans="41:43" x14ac:dyDescent="0.3">
      <c r="AO84269" s="9"/>
      <c r="AP84269" s="9"/>
      <c r="AQ84269" s="9"/>
    </row>
    <row r="84270" spans="41:43" x14ac:dyDescent="0.3">
      <c r="AO84270" s="9"/>
      <c r="AP84270" s="9"/>
      <c r="AQ84270" s="9"/>
    </row>
    <row r="84271" spans="41:43" x14ac:dyDescent="0.3">
      <c r="AO84271" s="9"/>
      <c r="AP84271" s="9"/>
      <c r="AQ84271" s="9"/>
    </row>
    <row r="84272" spans="41:43" x14ac:dyDescent="0.3">
      <c r="AO84272" s="9"/>
      <c r="AP84272" s="9"/>
      <c r="AQ84272" s="9"/>
    </row>
    <row r="84273" spans="41:43" x14ac:dyDescent="0.3">
      <c r="AO84273" s="9"/>
      <c r="AP84273" s="9"/>
      <c r="AQ84273" s="9"/>
    </row>
    <row r="84274" spans="41:43" x14ac:dyDescent="0.3">
      <c r="AO84274" s="9"/>
      <c r="AP84274" s="9"/>
      <c r="AQ84274" s="9"/>
    </row>
    <row r="84275" spans="41:43" x14ac:dyDescent="0.3">
      <c r="AO84275" s="9"/>
      <c r="AP84275" s="9"/>
      <c r="AQ84275" s="9"/>
    </row>
    <row r="84276" spans="41:43" x14ac:dyDescent="0.3">
      <c r="AO84276" s="9"/>
      <c r="AP84276" s="9"/>
      <c r="AQ84276" s="9"/>
    </row>
    <row r="84277" spans="41:43" x14ac:dyDescent="0.3">
      <c r="AO84277" s="9"/>
      <c r="AP84277" s="9"/>
      <c r="AQ84277" s="9"/>
    </row>
    <row r="84278" spans="41:43" x14ac:dyDescent="0.3">
      <c r="AO84278" s="9"/>
      <c r="AP84278" s="9"/>
      <c r="AQ84278" s="9"/>
    </row>
    <row r="84279" spans="41:43" x14ac:dyDescent="0.3">
      <c r="AO84279" s="9"/>
      <c r="AP84279" s="9"/>
      <c r="AQ84279" s="9"/>
    </row>
    <row r="84280" spans="41:43" x14ac:dyDescent="0.3">
      <c r="AO84280" s="9"/>
      <c r="AP84280" s="9"/>
      <c r="AQ84280" s="9"/>
    </row>
    <row r="84281" spans="41:43" x14ac:dyDescent="0.3">
      <c r="AO84281" s="9"/>
      <c r="AP84281" s="9"/>
      <c r="AQ84281" s="9"/>
    </row>
    <row r="84282" spans="41:43" x14ac:dyDescent="0.3">
      <c r="AO84282" s="9"/>
      <c r="AP84282" s="9"/>
      <c r="AQ84282" s="9"/>
    </row>
    <row r="84283" spans="41:43" x14ac:dyDescent="0.3">
      <c r="AO84283" s="9"/>
      <c r="AP84283" s="9"/>
      <c r="AQ84283" s="9"/>
    </row>
    <row r="84284" spans="41:43" x14ac:dyDescent="0.3">
      <c r="AO84284" s="9"/>
      <c r="AP84284" s="9"/>
      <c r="AQ84284" s="9"/>
    </row>
    <row r="84285" spans="41:43" x14ac:dyDescent="0.3">
      <c r="AO84285" s="9"/>
      <c r="AP84285" s="9"/>
      <c r="AQ84285" s="9"/>
    </row>
    <row r="84286" spans="41:43" x14ac:dyDescent="0.3">
      <c r="AO84286" s="9"/>
      <c r="AP84286" s="9"/>
      <c r="AQ84286" s="9"/>
    </row>
    <row r="84287" spans="41:43" x14ac:dyDescent="0.3">
      <c r="AO84287" s="9"/>
      <c r="AP84287" s="9"/>
      <c r="AQ84287" s="9"/>
    </row>
    <row r="84288" spans="41:43" x14ac:dyDescent="0.3">
      <c r="AO84288" s="9"/>
      <c r="AP84288" s="9"/>
      <c r="AQ84288" s="9"/>
    </row>
    <row r="84289" spans="41:43" x14ac:dyDescent="0.3">
      <c r="AO84289" s="9"/>
      <c r="AP84289" s="9"/>
      <c r="AQ84289" s="9"/>
    </row>
    <row r="84290" spans="41:43" x14ac:dyDescent="0.3">
      <c r="AO84290" s="9"/>
      <c r="AP84290" s="9"/>
      <c r="AQ84290" s="9"/>
    </row>
    <row r="84291" spans="41:43" x14ac:dyDescent="0.3">
      <c r="AO84291" s="9"/>
      <c r="AP84291" s="9"/>
      <c r="AQ84291" s="9"/>
    </row>
    <row r="84292" spans="41:43" x14ac:dyDescent="0.3">
      <c r="AO84292" s="9"/>
      <c r="AP84292" s="9"/>
      <c r="AQ84292" s="9"/>
    </row>
    <row r="84293" spans="41:43" x14ac:dyDescent="0.3">
      <c r="AO84293" s="9"/>
      <c r="AP84293" s="9"/>
      <c r="AQ84293" s="9"/>
    </row>
    <row r="84294" spans="41:43" x14ac:dyDescent="0.3">
      <c r="AO84294" s="9"/>
      <c r="AP84294" s="9"/>
      <c r="AQ84294" s="9"/>
    </row>
    <row r="84295" spans="41:43" x14ac:dyDescent="0.3">
      <c r="AO84295" s="9"/>
      <c r="AP84295" s="9"/>
      <c r="AQ84295" s="9"/>
    </row>
    <row r="84296" spans="41:43" x14ac:dyDescent="0.3">
      <c r="AO84296" s="9"/>
      <c r="AP84296" s="9"/>
      <c r="AQ84296" s="9"/>
    </row>
    <row r="84297" spans="41:43" x14ac:dyDescent="0.3">
      <c r="AO84297" s="9"/>
      <c r="AP84297" s="9"/>
      <c r="AQ84297" s="9"/>
    </row>
    <row r="84298" spans="41:43" x14ac:dyDescent="0.3">
      <c r="AO84298" s="9"/>
      <c r="AP84298" s="9"/>
      <c r="AQ84298" s="9"/>
    </row>
    <row r="84299" spans="41:43" x14ac:dyDescent="0.3">
      <c r="AO84299" s="9"/>
      <c r="AP84299" s="9"/>
      <c r="AQ84299" s="9"/>
    </row>
    <row r="84300" spans="41:43" x14ac:dyDescent="0.3">
      <c r="AO84300" s="9"/>
      <c r="AP84300" s="9"/>
      <c r="AQ84300" s="9"/>
    </row>
    <row r="84301" spans="41:43" x14ac:dyDescent="0.3">
      <c r="AO84301" s="9"/>
      <c r="AP84301" s="9"/>
      <c r="AQ84301" s="9"/>
    </row>
    <row r="84302" spans="41:43" x14ac:dyDescent="0.3">
      <c r="AO84302" s="9"/>
      <c r="AP84302" s="9"/>
      <c r="AQ84302" s="9"/>
    </row>
    <row r="84303" spans="41:43" x14ac:dyDescent="0.3">
      <c r="AO84303" s="9"/>
      <c r="AP84303" s="9"/>
      <c r="AQ84303" s="9"/>
    </row>
    <row r="84304" spans="41:43" x14ac:dyDescent="0.3">
      <c r="AO84304" s="9"/>
      <c r="AP84304" s="9"/>
      <c r="AQ84304" s="9"/>
    </row>
    <row r="84305" spans="41:43" x14ac:dyDescent="0.3">
      <c r="AO84305" s="9"/>
      <c r="AP84305" s="9"/>
      <c r="AQ84305" s="9"/>
    </row>
    <row r="84306" spans="41:43" x14ac:dyDescent="0.3">
      <c r="AO84306" s="9"/>
      <c r="AP84306" s="9"/>
      <c r="AQ84306" s="9"/>
    </row>
    <row r="84307" spans="41:43" x14ac:dyDescent="0.3">
      <c r="AO84307" s="9"/>
      <c r="AP84307" s="9"/>
      <c r="AQ84307" s="9"/>
    </row>
    <row r="84308" spans="41:43" x14ac:dyDescent="0.3">
      <c r="AO84308" s="9"/>
      <c r="AP84308" s="9"/>
      <c r="AQ84308" s="9"/>
    </row>
    <row r="84309" spans="41:43" x14ac:dyDescent="0.3">
      <c r="AO84309" s="9"/>
      <c r="AP84309" s="9"/>
      <c r="AQ84309" s="9"/>
    </row>
    <row r="84310" spans="41:43" x14ac:dyDescent="0.3">
      <c r="AO84310" s="9"/>
      <c r="AP84310" s="9"/>
      <c r="AQ84310" s="9"/>
    </row>
    <row r="84311" spans="41:43" x14ac:dyDescent="0.3">
      <c r="AO84311" s="9"/>
      <c r="AP84311" s="9"/>
      <c r="AQ84311" s="9"/>
    </row>
    <row r="84312" spans="41:43" x14ac:dyDescent="0.3">
      <c r="AO84312" s="9"/>
      <c r="AP84312" s="9"/>
      <c r="AQ84312" s="9"/>
    </row>
    <row r="84313" spans="41:43" x14ac:dyDescent="0.3">
      <c r="AO84313" s="9"/>
      <c r="AP84313" s="9"/>
      <c r="AQ84313" s="9"/>
    </row>
    <row r="84314" spans="41:43" x14ac:dyDescent="0.3">
      <c r="AO84314" s="9"/>
      <c r="AP84314" s="9"/>
      <c r="AQ84314" s="9"/>
    </row>
    <row r="84315" spans="41:43" x14ac:dyDescent="0.3">
      <c r="AO84315" s="9"/>
      <c r="AP84315" s="9"/>
      <c r="AQ84315" s="9"/>
    </row>
    <row r="84316" spans="41:43" x14ac:dyDescent="0.3">
      <c r="AO84316" s="9"/>
      <c r="AP84316" s="9"/>
      <c r="AQ84316" s="9"/>
    </row>
    <row r="84317" spans="41:43" x14ac:dyDescent="0.3">
      <c r="AO84317" s="9"/>
      <c r="AP84317" s="9"/>
      <c r="AQ84317" s="9"/>
    </row>
    <row r="84318" spans="41:43" x14ac:dyDescent="0.3">
      <c r="AO84318" s="9"/>
      <c r="AP84318" s="9"/>
      <c r="AQ84318" s="9"/>
    </row>
    <row r="84319" spans="41:43" x14ac:dyDescent="0.3">
      <c r="AO84319" s="9"/>
      <c r="AP84319" s="9"/>
      <c r="AQ84319" s="9"/>
    </row>
    <row r="84320" spans="41:43" x14ac:dyDescent="0.3">
      <c r="AO84320" s="9"/>
      <c r="AP84320" s="9"/>
      <c r="AQ84320" s="9"/>
    </row>
    <row r="84321" spans="41:43" x14ac:dyDescent="0.3">
      <c r="AO84321" s="9"/>
      <c r="AP84321" s="9"/>
      <c r="AQ84321" s="9"/>
    </row>
    <row r="84322" spans="41:43" x14ac:dyDescent="0.3">
      <c r="AO84322" s="9"/>
      <c r="AP84322" s="9"/>
      <c r="AQ84322" s="9"/>
    </row>
    <row r="84323" spans="41:43" x14ac:dyDescent="0.3">
      <c r="AO84323" s="9"/>
      <c r="AP84323" s="9"/>
      <c r="AQ84323" s="9"/>
    </row>
    <row r="84324" spans="41:43" x14ac:dyDescent="0.3">
      <c r="AO84324" s="9"/>
      <c r="AP84324" s="9"/>
      <c r="AQ84324" s="9"/>
    </row>
    <row r="84325" spans="41:43" x14ac:dyDescent="0.3">
      <c r="AO84325" s="9"/>
      <c r="AP84325" s="9"/>
      <c r="AQ84325" s="9"/>
    </row>
    <row r="84326" spans="41:43" x14ac:dyDescent="0.3">
      <c r="AO84326" s="9"/>
      <c r="AP84326" s="9"/>
      <c r="AQ84326" s="9"/>
    </row>
    <row r="84327" spans="41:43" x14ac:dyDescent="0.3">
      <c r="AO84327" s="9"/>
      <c r="AP84327" s="9"/>
      <c r="AQ84327" s="9"/>
    </row>
    <row r="84328" spans="41:43" x14ac:dyDescent="0.3">
      <c r="AO84328" s="9"/>
      <c r="AP84328" s="9"/>
      <c r="AQ84328" s="9"/>
    </row>
    <row r="84329" spans="41:43" x14ac:dyDescent="0.3">
      <c r="AO84329" s="9"/>
      <c r="AP84329" s="9"/>
      <c r="AQ84329" s="9"/>
    </row>
    <row r="84330" spans="41:43" x14ac:dyDescent="0.3">
      <c r="AO84330" s="9"/>
      <c r="AP84330" s="9"/>
      <c r="AQ84330" s="9"/>
    </row>
    <row r="84331" spans="41:43" x14ac:dyDescent="0.3">
      <c r="AO84331" s="9"/>
      <c r="AP84331" s="9"/>
      <c r="AQ84331" s="9"/>
    </row>
    <row r="84332" spans="41:43" x14ac:dyDescent="0.3">
      <c r="AO84332" s="9"/>
      <c r="AP84332" s="9"/>
      <c r="AQ84332" s="9"/>
    </row>
    <row r="84333" spans="41:43" x14ac:dyDescent="0.3">
      <c r="AO84333" s="9"/>
      <c r="AP84333" s="9"/>
      <c r="AQ84333" s="9"/>
    </row>
    <row r="84334" spans="41:43" x14ac:dyDescent="0.3">
      <c r="AO84334" s="9"/>
      <c r="AP84334" s="9"/>
      <c r="AQ84334" s="9"/>
    </row>
    <row r="84335" spans="41:43" x14ac:dyDescent="0.3">
      <c r="AO84335" s="9"/>
      <c r="AP84335" s="9"/>
      <c r="AQ84335" s="9"/>
    </row>
    <row r="84336" spans="41:43" x14ac:dyDescent="0.3">
      <c r="AO84336" s="9"/>
      <c r="AP84336" s="9"/>
      <c r="AQ84336" s="9"/>
    </row>
    <row r="84337" spans="41:43" x14ac:dyDescent="0.3">
      <c r="AO84337" s="9"/>
      <c r="AP84337" s="9"/>
      <c r="AQ84337" s="9"/>
    </row>
    <row r="84338" spans="41:43" x14ac:dyDescent="0.3">
      <c r="AO84338" s="9"/>
      <c r="AP84338" s="9"/>
      <c r="AQ84338" s="9"/>
    </row>
    <row r="84339" spans="41:43" x14ac:dyDescent="0.3">
      <c r="AO84339" s="9"/>
      <c r="AP84339" s="9"/>
      <c r="AQ84339" s="9"/>
    </row>
    <row r="84340" spans="41:43" x14ac:dyDescent="0.3">
      <c r="AO84340" s="9"/>
      <c r="AP84340" s="9"/>
      <c r="AQ84340" s="9"/>
    </row>
    <row r="84341" spans="41:43" x14ac:dyDescent="0.3">
      <c r="AO84341" s="9"/>
      <c r="AP84341" s="9"/>
      <c r="AQ84341" s="9"/>
    </row>
    <row r="84342" spans="41:43" x14ac:dyDescent="0.3">
      <c r="AO84342" s="9"/>
      <c r="AP84342" s="9"/>
      <c r="AQ84342" s="9"/>
    </row>
    <row r="84343" spans="41:43" x14ac:dyDescent="0.3">
      <c r="AO84343" s="9"/>
      <c r="AP84343" s="9"/>
      <c r="AQ84343" s="9"/>
    </row>
    <row r="84344" spans="41:43" x14ac:dyDescent="0.3">
      <c r="AO84344" s="9"/>
      <c r="AP84344" s="9"/>
      <c r="AQ84344" s="9"/>
    </row>
    <row r="84345" spans="41:43" x14ac:dyDescent="0.3">
      <c r="AO84345" s="9"/>
      <c r="AP84345" s="9"/>
      <c r="AQ84345" s="9"/>
    </row>
    <row r="84346" spans="41:43" x14ac:dyDescent="0.3">
      <c r="AO84346" s="9"/>
      <c r="AP84346" s="9"/>
      <c r="AQ84346" s="9"/>
    </row>
    <row r="84347" spans="41:43" x14ac:dyDescent="0.3">
      <c r="AO84347" s="9"/>
      <c r="AP84347" s="9"/>
      <c r="AQ84347" s="9"/>
    </row>
    <row r="84348" spans="41:43" x14ac:dyDescent="0.3">
      <c r="AO84348" s="9"/>
      <c r="AP84348" s="9"/>
      <c r="AQ84348" s="9"/>
    </row>
    <row r="84349" spans="41:43" x14ac:dyDescent="0.3">
      <c r="AO84349" s="9"/>
      <c r="AP84349" s="9"/>
      <c r="AQ84349" s="9"/>
    </row>
    <row r="84350" spans="41:43" x14ac:dyDescent="0.3">
      <c r="AO84350" s="9"/>
      <c r="AP84350" s="9"/>
      <c r="AQ84350" s="9"/>
    </row>
    <row r="84351" spans="41:43" x14ac:dyDescent="0.3">
      <c r="AO84351" s="9"/>
      <c r="AP84351" s="9"/>
      <c r="AQ84351" s="9"/>
    </row>
    <row r="84352" spans="41:43" x14ac:dyDescent="0.3">
      <c r="AO84352" s="9"/>
      <c r="AP84352" s="9"/>
      <c r="AQ84352" s="9"/>
    </row>
    <row r="84353" spans="41:43" x14ac:dyDescent="0.3">
      <c r="AO84353" s="9"/>
      <c r="AP84353" s="9"/>
      <c r="AQ84353" s="9"/>
    </row>
    <row r="84354" spans="41:43" x14ac:dyDescent="0.3">
      <c r="AO84354" s="9"/>
      <c r="AP84354" s="9"/>
      <c r="AQ84354" s="9"/>
    </row>
    <row r="84355" spans="41:43" x14ac:dyDescent="0.3">
      <c r="AO84355" s="9"/>
      <c r="AP84355" s="9"/>
      <c r="AQ84355" s="9"/>
    </row>
    <row r="84356" spans="41:43" x14ac:dyDescent="0.3">
      <c r="AO84356" s="9"/>
      <c r="AP84356" s="9"/>
      <c r="AQ84356" s="9"/>
    </row>
    <row r="84357" spans="41:43" x14ac:dyDescent="0.3">
      <c r="AO84357" s="9"/>
      <c r="AP84357" s="9"/>
      <c r="AQ84357" s="9"/>
    </row>
    <row r="84358" spans="41:43" x14ac:dyDescent="0.3">
      <c r="AO84358" s="9"/>
      <c r="AP84358" s="9"/>
      <c r="AQ84358" s="9"/>
    </row>
    <row r="84359" spans="41:43" x14ac:dyDescent="0.3">
      <c r="AO84359" s="9"/>
      <c r="AP84359" s="9"/>
      <c r="AQ84359" s="9"/>
    </row>
    <row r="84360" spans="41:43" x14ac:dyDescent="0.3">
      <c r="AO84360" s="9"/>
      <c r="AP84360" s="9"/>
      <c r="AQ84360" s="9"/>
    </row>
    <row r="84361" spans="41:43" x14ac:dyDescent="0.3">
      <c r="AO84361" s="9"/>
      <c r="AP84361" s="9"/>
      <c r="AQ84361" s="9"/>
    </row>
    <row r="84362" spans="41:43" x14ac:dyDescent="0.3">
      <c r="AO84362" s="9"/>
      <c r="AP84362" s="9"/>
      <c r="AQ84362" s="9"/>
    </row>
    <row r="84363" spans="41:43" x14ac:dyDescent="0.3">
      <c r="AO84363" s="9"/>
      <c r="AP84363" s="9"/>
      <c r="AQ84363" s="9"/>
    </row>
    <row r="84364" spans="41:43" x14ac:dyDescent="0.3">
      <c r="AO84364" s="9"/>
      <c r="AP84364" s="9"/>
      <c r="AQ84364" s="9"/>
    </row>
    <row r="84365" spans="41:43" x14ac:dyDescent="0.3">
      <c r="AO84365" s="9"/>
      <c r="AP84365" s="9"/>
      <c r="AQ84365" s="9"/>
    </row>
    <row r="84366" spans="41:43" x14ac:dyDescent="0.3">
      <c r="AO84366" s="9"/>
      <c r="AP84366" s="9"/>
      <c r="AQ84366" s="9"/>
    </row>
    <row r="84367" spans="41:43" x14ac:dyDescent="0.3">
      <c r="AO84367" s="9"/>
      <c r="AP84367" s="9"/>
      <c r="AQ84367" s="9"/>
    </row>
    <row r="84368" spans="41:43" x14ac:dyDescent="0.3">
      <c r="AO84368" s="9"/>
      <c r="AP84368" s="9"/>
      <c r="AQ84368" s="9"/>
    </row>
    <row r="84369" spans="41:43" x14ac:dyDescent="0.3">
      <c r="AO84369" s="9"/>
      <c r="AP84369" s="9"/>
      <c r="AQ84369" s="9"/>
    </row>
    <row r="84370" spans="41:43" x14ac:dyDescent="0.3">
      <c r="AO84370" s="9"/>
      <c r="AP84370" s="9"/>
      <c r="AQ84370" s="9"/>
    </row>
    <row r="84371" spans="41:43" x14ac:dyDescent="0.3">
      <c r="AO84371" s="9"/>
      <c r="AP84371" s="9"/>
      <c r="AQ84371" s="9"/>
    </row>
    <row r="84372" spans="41:43" x14ac:dyDescent="0.3">
      <c r="AO84372" s="9"/>
      <c r="AP84372" s="9"/>
      <c r="AQ84372" s="9"/>
    </row>
    <row r="84373" spans="41:43" x14ac:dyDescent="0.3">
      <c r="AO84373" s="9"/>
      <c r="AP84373" s="9"/>
      <c r="AQ84373" s="9"/>
    </row>
    <row r="84374" spans="41:43" x14ac:dyDescent="0.3">
      <c r="AO84374" s="9"/>
      <c r="AP84374" s="9"/>
      <c r="AQ84374" s="9"/>
    </row>
    <row r="84375" spans="41:43" x14ac:dyDescent="0.3">
      <c r="AO84375" s="9"/>
      <c r="AP84375" s="9"/>
      <c r="AQ84375" s="9"/>
    </row>
    <row r="84376" spans="41:43" x14ac:dyDescent="0.3">
      <c r="AO84376" s="9"/>
      <c r="AP84376" s="9"/>
      <c r="AQ84376" s="9"/>
    </row>
    <row r="84377" spans="41:43" x14ac:dyDescent="0.3">
      <c r="AO84377" s="9"/>
      <c r="AP84377" s="9"/>
      <c r="AQ84377" s="9"/>
    </row>
    <row r="84378" spans="41:43" x14ac:dyDescent="0.3">
      <c r="AO84378" s="9"/>
      <c r="AP84378" s="9"/>
      <c r="AQ84378" s="9"/>
    </row>
    <row r="84379" spans="41:43" x14ac:dyDescent="0.3">
      <c r="AO84379" s="9"/>
      <c r="AP84379" s="9"/>
      <c r="AQ84379" s="9"/>
    </row>
    <row r="84380" spans="41:43" x14ac:dyDescent="0.3">
      <c r="AO84380" s="9"/>
      <c r="AP84380" s="9"/>
      <c r="AQ84380" s="9"/>
    </row>
    <row r="84381" spans="41:43" x14ac:dyDescent="0.3">
      <c r="AO84381" s="9"/>
      <c r="AP84381" s="9"/>
      <c r="AQ84381" s="9"/>
    </row>
    <row r="84382" spans="41:43" x14ac:dyDescent="0.3">
      <c r="AO84382" s="9"/>
      <c r="AP84382" s="9"/>
      <c r="AQ84382" s="9"/>
    </row>
    <row r="84383" spans="41:43" x14ac:dyDescent="0.3">
      <c r="AO84383" s="9"/>
      <c r="AP84383" s="9"/>
      <c r="AQ84383" s="9"/>
    </row>
    <row r="84384" spans="41:43" x14ac:dyDescent="0.3">
      <c r="AO84384" s="9"/>
      <c r="AP84384" s="9"/>
      <c r="AQ84384" s="9"/>
    </row>
    <row r="84385" spans="41:43" x14ac:dyDescent="0.3">
      <c r="AO84385" s="9"/>
      <c r="AP84385" s="9"/>
      <c r="AQ84385" s="9"/>
    </row>
    <row r="84386" spans="41:43" x14ac:dyDescent="0.3">
      <c r="AO84386" s="9"/>
      <c r="AP84386" s="9"/>
      <c r="AQ84386" s="9"/>
    </row>
    <row r="84387" spans="41:43" x14ac:dyDescent="0.3">
      <c r="AO84387" s="9"/>
      <c r="AP84387" s="9"/>
      <c r="AQ84387" s="9"/>
    </row>
    <row r="84388" spans="41:43" x14ac:dyDescent="0.3">
      <c r="AO84388" s="9"/>
      <c r="AP84388" s="9"/>
      <c r="AQ84388" s="9"/>
    </row>
    <row r="84389" spans="41:43" x14ac:dyDescent="0.3">
      <c r="AO84389" s="9"/>
      <c r="AP84389" s="9"/>
      <c r="AQ84389" s="9"/>
    </row>
    <row r="84390" spans="41:43" x14ac:dyDescent="0.3">
      <c r="AO84390" s="9"/>
      <c r="AP84390" s="9"/>
      <c r="AQ84390" s="9"/>
    </row>
    <row r="84391" spans="41:43" x14ac:dyDescent="0.3">
      <c r="AO84391" s="9"/>
      <c r="AP84391" s="9"/>
      <c r="AQ84391" s="9"/>
    </row>
    <row r="84392" spans="41:43" x14ac:dyDescent="0.3">
      <c r="AO84392" s="9"/>
      <c r="AP84392" s="9"/>
      <c r="AQ84392" s="9"/>
    </row>
    <row r="84393" spans="41:43" x14ac:dyDescent="0.3">
      <c r="AO84393" s="9"/>
      <c r="AP84393" s="9"/>
      <c r="AQ84393" s="9"/>
    </row>
    <row r="84394" spans="41:43" x14ac:dyDescent="0.3">
      <c r="AO84394" s="9"/>
      <c r="AP84394" s="9"/>
      <c r="AQ84394" s="9"/>
    </row>
    <row r="84395" spans="41:43" x14ac:dyDescent="0.3">
      <c r="AO84395" s="9"/>
      <c r="AP84395" s="9"/>
      <c r="AQ84395" s="9"/>
    </row>
    <row r="84396" spans="41:43" x14ac:dyDescent="0.3">
      <c r="AO84396" s="9"/>
      <c r="AP84396" s="9"/>
      <c r="AQ84396" s="9"/>
    </row>
    <row r="84397" spans="41:43" x14ac:dyDescent="0.3">
      <c r="AO84397" s="9"/>
      <c r="AP84397" s="9"/>
      <c r="AQ84397" s="9"/>
    </row>
    <row r="84398" spans="41:43" x14ac:dyDescent="0.3">
      <c r="AO84398" s="9"/>
      <c r="AP84398" s="9"/>
      <c r="AQ84398" s="9"/>
    </row>
    <row r="84399" spans="41:43" x14ac:dyDescent="0.3">
      <c r="AO84399" s="9"/>
      <c r="AP84399" s="9"/>
      <c r="AQ84399" s="9"/>
    </row>
    <row r="84400" spans="41:43" x14ac:dyDescent="0.3">
      <c r="AO84400" s="9"/>
      <c r="AP84400" s="9"/>
      <c r="AQ84400" s="9"/>
    </row>
    <row r="84401" spans="41:43" x14ac:dyDescent="0.3">
      <c r="AO84401" s="9"/>
      <c r="AP84401" s="9"/>
      <c r="AQ84401" s="9"/>
    </row>
    <row r="84402" spans="41:43" x14ac:dyDescent="0.3">
      <c r="AO84402" s="9"/>
      <c r="AP84402" s="9"/>
      <c r="AQ84402" s="9"/>
    </row>
    <row r="84403" spans="41:43" x14ac:dyDescent="0.3">
      <c r="AO84403" s="9"/>
      <c r="AP84403" s="9"/>
      <c r="AQ84403" s="9"/>
    </row>
    <row r="84404" spans="41:43" x14ac:dyDescent="0.3">
      <c r="AO84404" s="9"/>
      <c r="AP84404" s="9"/>
      <c r="AQ84404" s="9"/>
    </row>
    <row r="84405" spans="41:43" x14ac:dyDescent="0.3">
      <c r="AO84405" s="9"/>
      <c r="AP84405" s="9"/>
      <c r="AQ84405" s="9"/>
    </row>
    <row r="84406" spans="41:43" x14ac:dyDescent="0.3">
      <c r="AO84406" s="9"/>
      <c r="AP84406" s="9"/>
      <c r="AQ84406" s="9"/>
    </row>
    <row r="84407" spans="41:43" x14ac:dyDescent="0.3">
      <c r="AO84407" s="9"/>
      <c r="AP84407" s="9"/>
      <c r="AQ84407" s="9"/>
    </row>
    <row r="84408" spans="41:43" x14ac:dyDescent="0.3">
      <c r="AO84408" s="9"/>
      <c r="AP84408" s="9"/>
      <c r="AQ84408" s="9"/>
    </row>
    <row r="84409" spans="41:43" x14ac:dyDescent="0.3">
      <c r="AO84409" s="9"/>
      <c r="AP84409" s="9"/>
      <c r="AQ84409" s="9"/>
    </row>
    <row r="84410" spans="41:43" x14ac:dyDescent="0.3">
      <c r="AO84410" s="9"/>
      <c r="AP84410" s="9"/>
      <c r="AQ84410" s="9"/>
    </row>
    <row r="84411" spans="41:43" x14ac:dyDescent="0.3">
      <c r="AO84411" s="9"/>
      <c r="AP84411" s="9"/>
      <c r="AQ84411" s="9"/>
    </row>
    <row r="84412" spans="41:43" x14ac:dyDescent="0.3">
      <c r="AO84412" s="9"/>
      <c r="AP84412" s="9"/>
      <c r="AQ84412" s="9"/>
    </row>
    <row r="84413" spans="41:43" x14ac:dyDescent="0.3">
      <c r="AO84413" s="9"/>
      <c r="AP84413" s="9"/>
      <c r="AQ84413" s="9"/>
    </row>
    <row r="84414" spans="41:43" x14ac:dyDescent="0.3">
      <c r="AO84414" s="9"/>
      <c r="AP84414" s="9"/>
      <c r="AQ84414" s="9"/>
    </row>
    <row r="84415" spans="41:43" x14ac:dyDescent="0.3">
      <c r="AO84415" s="9"/>
      <c r="AP84415" s="9"/>
      <c r="AQ84415" s="9"/>
    </row>
    <row r="84416" spans="41:43" x14ac:dyDescent="0.3">
      <c r="AO84416" s="9"/>
      <c r="AP84416" s="9"/>
      <c r="AQ84416" s="9"/>
    </row>
    <row r="84417" spans="41:43" x14ac:dyDescent="0.3">
      <c r="AO84417" s="9"/>
      <c r="AP84417" s="9"/>
      <c r="AQ84417" s="9"/>
    </row>
    <row r="84418" spans="41:43" x14ac:dyDescent="0.3">
      <c r="AO84418" s="9"/>
      <c r="AP84418" s="9"/>
      <c r="AQ84418" s="9"/>
    </row>
    <row r="84419" spans="41:43" x14ac:dyDescent="0.3">
      <c r="AO84419" s="9"/>
      <c r="AP84419" s="9"/>
      <c r="AQ84419" s="9"/>
    </row>
    <row r="84420" spans="41:43" x14ac:dyDescent="0.3">
      <c r="AO84420" s="9"/>
      <c r="AP84420" s="9"/>
      <c r="AQ84420" s="9"/>
    </row>
    <row r="84421" spans="41:43" x14ac:dyDescent="0.3">
      <c r="AO84421" s="9"/>
      <c r="AP84421" s="9"/>
      <c r="AQ84421" s="9"/>
    </row>
    <row r="84422" spans="41:43" x14ac:dyDescent="0.3">
      <c r="AO84422" s="9"/>
      <c r="AP84422" s="9"/>
      <c r="AQ84422" s="9"/>
    </row>
    <row r="84423" spans="41:43" x14ac:dyDescent="0.3">
      <c r="AO84423" s="9"/>
      <c r="AP84423" s="9"/>
      <c r="AQ84423" s="9"/>
    </row>
    <row r="84424" spans="41:43" x14ac:dyDescent="0.3">
      <c r="AO84424" s="9"/>
      <c r="AP84424" s="9"/>
      <c r="AQ84424" s="9"/>
    </row>
    <row r="84425" spans="41:43" x14ac:dyDescent="0.3">
      <c r="AO84425" s="9"/>
      <c r="AP84425" s="9"/>
      <c r="AQ84425" s="9"/>
    </row>
    <row r="84426" spans="41:43" x14ac:dyDescent="0.3">
      <c r="AO84426" s="9"/>
      <c r="AP84426" s="9"/>
      <c r="AQ84426" s="9"/>
    </row>
    <row r="84427" spans="41:43" x14ac:dyDescent="0.3">
      <c r="AO84427" s="9"/>
      <c r="AP84427" s="9"/>
      <c r="AQ84427" s="9"/>
    </row>
    <row r="84428" spans="41:43" x14ac:dyDescent="0.3">
      <c r="AO84428" s="9"/>
      <c r="AP84428" s="9"/>
      <c r="AQ84428" s="9"/>
    </row>
    <row r="84429" spans="41:43" x14ac:dyDescent="0.3">
      <c r="AO84429" s="9"/>
      <c r="AP84429" s="9"/>
      <c r="AQ84429" s="9"/>
    </row>
    <row r="84430" spans="41:43" x14ac:dyDescent="0.3">
      <c r="AO84430" s="9"/>
      <c r="AP84430" s="9"/>
      <c r="AQ84430" s="9"/>
    </row>
    <row r="84431" spans="41:43" x14ac:dyDescent="0.3">
      <c r="AO84431" s="9"/>
      <c r="AP84431" s="9"/>
      <c r="AQ84431" s="9"/>
    </row>
    <row r="84432" spans="41:43" x14ac:dyDescent="0.3">
      <c r="AO84432" s="9"/>
      <c r="AP84432" s="9"/>
      <c r="AQ84432" s="9"/>
    </row>
    <row r="84433" spans="41:43" x14ac:dyDescent="0.3">
      <c r="AO84433" s="9"/>
      <c r="AP84433" s="9"/>
      <c r="AQ84433" s="9"/>
    </row>
    <row r="84434" spans="41:43" x14ac:dyDescent="0.3">
      <c r="AO84434" s="9"/>
      <c r="AP84434" s="9"/>
      <c r="AQ84434" s="9"/>
    </row>
    <row r="84435" spans="41:43" x14ac:dyDescent="0.3">
      <c r="AO84435" s="9"/>
      <c r="AP84435" s="9"/>
      <c r="AQ84435" s="9"/>
    </row>
    <row r="84436" spans="41:43" x14ac:dyDescent="0.3">
      <c r="AO84436" s="9"/>
      <c r="AP84436" s="9"/>
      <c r="AQ84436" s="9"/>
    </row>
    <row r="84437" spans="41:43" x14ac:dyDescent="0.3">
      <c r="AO84437" s="9"/>
      <c r="AP84437" s="9"/>
      <c r="AQ84437" s="9"/>
    </row>
    <row r="84438" spans="41:43" x14ac:dyDescent="0.3">
      <c r="AO84438" s="9"/>
      <c r="AP84438" s="9"/>
      <c r="AQ84438" s="9"/>
    </row>
    <row r="84439" spans="41:43" x14ac:dyDescent="0.3">
      <c r="AO84439" s="9"/>
      <c r="AP84439" s="9"/>
      <c r="AQ84439" s="9"/>
    </row>
    <row r="84440" spans="41:43" x14ac:dyDescent="0.3">
      <c r="AO84440" s="9"/>
      <c r="AP84440" s="9"/>
      <c r="AQ84440" s="9"/>
    </row>
    <row r="84441" spans="41:43" x14ac:dyDescent="0.3">
      <c r="AO84441" s="9"/>
      <c r="AP84441" s="9"/>
      <c r="AQ84441" s="9"/>
    </row>
    <row r="84442" spans="41:43" x14ac:dyDescent="0.3">
      <c r="AO84442" s="9"/>
      <c r="AP84442" s="9"/>
      <c r="AQ84442" s="9"/>
    </row>
    <row r="84443" spans="41:43" x14ac:dyDescent="0.3">
      <c r="AO84443" s="9"/>
      <c r="AP84443" s="9"/>
      <c r="AQ84443" s="9"/>
    </row>
    <row r="84444" spans="41:43" x14ac:dyDescent="0.3">
      <c r="AO84444" s="9"/>
      <c r="AP84444" s="9"/>
      <c r="AQ84444" s="9"/>
    </row>
    <row r="84445" spans="41:43" x14ac:dyDescent="0.3">
      <c r="AO84445" s="9"/>
      <c r="AP84445" s="9"/>
      <c r="AQ84445" s="9"/>
    </row>
    <row r="84446" spans="41:43" x14ac:dyDescent="0.3">
      <c r="AO84446" s="9"/>
      <c r="AP84446" s="9"/>
      <c r="AQ84446" s="9"/>
    </row>
    <row r="84447" spans="41:43" x14ac:dyDescent="0.3">
      <c r="AO84447" s="9"/>
      <c r="AP84447" s="9"/>
      <c r="AQ84447" s="9"/>
    </row>
    <row r="84448" spans="41:43" x14ac:dyDescent="0.3">
      <c r="AO84448" s="9"/>
      <c r="AP84448" s="9"/>
      <c r="AQ84448" s="9"/>
    </row>
    <row r="84449" spans="41:43" x14ac:dyDescent="0.3">
      <c r="AO84449" s="9"/>
      <c r="AP84449" s="9"/>
      <c r="AQ84449" s="9"/>
    </row>
    <row r="84450" spans="41:43" x14ac:dyDescent="0.3">
      <c r="AO84450" s="9"/>
      <c r="AP84450" s="9"/>
      <c r="AQ84450" s="9"/>
    </row>
    <row r="84451" spans="41:43" x14ac:dyDescent="0.3">
      <c r="AO84451" s="9"/>
      <c r="AP84451" s="9"/>
      <c r="AQ84451" s="9"/>
    </row>
    <row r="84452" spans="41:43" x14ac:dyDescent="0.3">
      <c r="AO84452" s="9"/>
      <c r="AP84452" s="9"/>
      <c r="AQ84452" s="9"/>
    </row>
    <row r="84453" spans="41:43" x14ac:dyDescent="0.3">
      <c r="AO84453" s="9"/>
      <c r="AP84453" s="9"/>
      <c r="AQ84453" s="9"/>
    </row>
    <row r="84454" spans="41:43" x14ac:dyDescent="0.3">
      <c r="AO84454" s="9"/>
      <c r="AP84454" s="9"/>
      <c r="AQ84454" s="9"/>
    </row>
    <row r="84455" spans="41:43" x14ac:dyDescent="0.3">
      <c r="AO84455" s="9"/>
      <c r="AP84455" s="9"/>
      <c r="AQ84455" s="9"/>
    </row>
    <row r="84456" spans="41:43" x14ac:dyDescent="0.3">
      <c r="AO84456" s="9"/>
      <c r="AP84456" s="9"/>
      <c r="AQ84456" s="9"/>
    </row>
    <row r="84457" spans="41:43" x14ac:dyDescent="0.3">
      <c r="AO84457" s="9"/>
      <c r="AP84457" s="9"/>
      <c r="AQ84457" s="9"/>
    </row>
    <row r="84458" spans="41:43" x14ac:dyDescent="0.3">
      <c r="AO84458" s="9"/>
      <c r="AP84458" s="9"/>
      <c r="AQ84458" s="9"/>
    </row>
    <row r="84459" spans="41:43" x14ac:dyDescent="0.3">
      <c r="AO84459" s="9"/>
      <c r="AP84459" s="9"/>
      <c r="AQ84459" s="9"/>
    </row>
    <row r="84460" spans="41:43" x14ac:dyDescent="0.3">
      <c r="AO84460" s="9"/>
      <c r="AP84460" s="9"/>
      <c r="AQ84460" s="9"/>
    </row>
    <row r="84461" spans="41:43" x14ac:dyDescent="0.3">
      <c r="AO84461" s="9"/>
      <c r="AP84461" s="9"/>
      <c r="AQ84461" s="9"/>
    </row>
    <row r="84462" spans="41:43" x14ac:dyDescent="0.3">
      <c r="AO84462" s="9"/>
      <c r="AP84462" s="9"/>
      <c r="AQ84462" s="9"/>
    </row>
    <row r="84463" spans="41:43" x14ac:dyDescent="0.3">
      <c r="AO84463" s="9"/>
      <c r="AP84463" s="9"/>
      <c r="AQ84463" s="9"/>
    </row>
    <row r="84464" spans="41:43" x14ac:dyDescent="0.3">
      <c r="AO84464" s="9"/>
      <c r="AP84464" s="9"/>
      <c r="AQ84464" s="9"/>
    </row>
    <row r="84465" spans="41:43" x14ac:dyDescent="0.3">
      <c r="AO84465" s="9"/>
      <c r="AP84465" s="9"/>
      <c r="AQ84465" s="9"/>
    </row>
    <row r="84466" spans="41:43" x14ac:dyDescent="0.3">
      <c r="AO84466" s="9"/>
      <c r="AP84466" s="9"/>
      <c r="AQ84466" s="9"/>
    </row>
    <row r="84467" spans="41:43" x14ac:dyDescent="0.3">
      <c r="AO84467" s="9"/>
      <c r="AP84467" s="9"/>
      <c r="AQ84467" s="9"/>
    </row>
    <row r="84468" spans="41:43" x14ac:dyDescent="0.3">
      <c r="AO84468" s="9"/>
      <c r="AP84468" s="9"/>
      <c r="AQ84468" s="9"/>
    </row>
    <row r="84469" spans="41:43" x14ac:dyDescent="0.3">
      <c r="AO84469" s="9"/>
      <c r="AP84469" s="9"/>
      <c r="AQ84469" s="9"/>
    </row>
    <row r="84470" spans="41:43" x14ac:dyDescent="0.3">
      <c r="AO84470" s="9"/>
      <c r="AP84470" s="9"/>
      <c r="AQ84470" s="9"/>
    </row>
    <row r="84471" spans="41:43" x14ac:dyDescent="0.3">
      <c r="AO84471" s="9"/>
      <c r="AP84471" s="9"/>
      <c r="AQ84471" s="9"/>
    </row>
    <row r="84472" spans="41:43" x14ac:dyDescent="0.3">
      <c r="AO84472" s="9"/>
      <c r="AP84472" s="9"/>
      <c r="AQ84472" s="9"/>
    </row>
    <row r="84473" spans="41:43" x14ac:dyDescent="0.3">
      <c r="AO84473" s="9"/>
      <c r="AP84473" s="9"/>
      <c r="AQ84473" s="9"/>
    </row>
    <row r="84474" spans="41:43" x14ac:dyDescent="0.3">
      <c r="AO84474" s="9"/>
      <c r="AP84474" s="9"/>
      <c r="AQ84474" s="9"/>
    </row>
    <row r="84475" spans="41:43" x14ac:dyDescent="0.3">
      <c r="AO84475" s="9"/>
      <c r="AP84475" s="9"/>
      <c r="AQ84475" s="9"/>
    </row>
    <row r="84476" spans="41:43" x14ac:dyDescent="0.3">
      <c r="AO84476" s="9"/>
      <c r="AP84476" s="9"/>
      <c r="AQ84476" s="9"/>
    </row>
    <row r="84477" spans="41:43" x14ac:dyDescent="0.3">
      <c r="AO84477" s="9"/>
      <c r="AP84477" s="9"/>
      <c r="AQ84477" s="9"/>
    </row>
    <row r="84478" spans="41:43" x14ac:dyDescent="0.3">
      <c r="AO84478" s="9"/>
      <c r="AP84478" s="9"/>
      <c r="AQ84478" s="9"/>
    </row>
    <row r="84479" spans="41:43" x14ac:dyDescent="0.3">
      <c r="AO84479" s="9"/>
      <c r="AP84479" s="9"/>
      <c r="AQ84479" s="9"/>
    </row>
    <row r="84480" spans="41:43" x14ac:dyDescent="0.3">
      <c r="AO84480" s="9"/>
      <c r="AP84480" s="9"/>
      <c r="AQ84480" s="9"/>
    </row>
    <row r="84481" spans="41:43" x14ac:dyDescent="0.3">
      <c r="AO84481" s="9"/>
      <c r="AP84481" s="9"/>
      <c r="AQ84481" s="9"/>
    </row>
    <row r="84482" spans="41:43" x14ac:dyDescent="0.3">
      <c r="AO84482" s="9"/>
      <c r="AP84482" s="9"/>
      <c r="AQ84482" s="9"/>
    </row>
    <row r="84483" spans="41:43" x14ac:dyDescent="0.3">
      <c r="AO84483" s="9"/>
      <c r="AP84483" s="9"/>
      <c r="AQ84483" s="9"/>
    </row>
    <row r="84484" spans="41:43" x14ac:dyDescent="0.3">
      <c r="AO84484" s="9"/>
      <c r="AP84484" s="9"/>
      <c r="AQ84484" s="9"/>
    </row>
    <row r="84485" spans="41:43" x14ac:dyDescent="0.3">
      <c r="AO84485" s="9"/>
      <c r="AP84485" s="9"/>
      <c r="AQ84485" s="9"/>
    </row>
    <row r="84486" spans="41:43" x14ac:dyDescent="0.3">
      <c r="AO84486" s="9"/>
      <c r="AP84486" s="9"/>
      <c r="AQ84486" s="9"/>
    </row>
    <row r="84487" spans="41:43" x14ac:dyDescent="0.3">
      <c r="AO84487" s="9"/>
      <c r="AP84487" s="9"/>
      <c r="AQ84487" s="9"/>
    </row>
    <row r="84488" spans="41:43" x14ac:dyDescent="0.3">
      <c r="AO84488" s="9"/>
      <c r="AP84488" s="9"/>
      <c r="AQ84488" s="9"/>
    </row>
    <row r="84489" spans="41:43" x14ac:dyDescent="0.3">
      <c r="AO84489" s="9"/>
      <c r="AP84489" s="9"/>
      <c r="AQ84489" s="9"/>
    </row>
    <row r="84490" spans="41:43" x14ac:dyDescent="0.3">
      <c r="AO84490" s="9"/>
      <c r="AP84490" s="9"/>
      <c r="AQ84490" s="9"/>
    </row>
    <row r="84491" spans="41:43" x14ac:dyDescent="0.3">
      <c r="AO84491" s="9"/>
      <c r="AP84491" s="9"/>
      <c r="AQ84491" s="9"/>
    </row>
    <row r="84492" spans="41:43" x14ac:dyDescent="0.3">
      <c r="AO84492" s="9"/>
      <c r="AP84492" s="9"/>
      <c r="AQ84492" s="9"/>
    </row>
    <row r="84493" spans="41:43" x14ac:dyDescent="0.3">
      <c r="AO84493" s="9"/>
      <c r="AP84493" s="9"/>
      <c r="AQ84493" s="9"/>
    </row>
    <row r="84494" spans="41:43" x14ac:dyDescent="0.3">
      <c r="AO84494" s="9"/>
      <c r="AP84494" s="9"/>
      <c r="AQ84494" s="9"/>
    </row>
    <row r="84495" spans="41:43" x14ac:dyDescent="0.3">
      <c r="AO84495" s="9"/>
      <c r="AP84495" s="9"/>
      <c r="AQ84495" s="9"/>
    </row>
    <row r="84496" spans="41:43" x14ac:dyDescent="0.3">
      <c r="AO84496" s="9"/>
      <c r="AP84496" s="9"/>
      <c r="AQ84496" s="9"/>
    </row>
    <row r="84497" spans="41:43" x14ac:dyDescent="0.3">
      <c r="AO84497" s="9"/>
      <c r="AP84497" s="9"/>
      <c r="AQ84497" s="9"/>
    </row>
    <row r="84498" spans="41:43" x14ac:dyDescent="0.3">
      <c r="AO84498" s="9"/>
      <c r="AP84498" s="9"/>
      <c r="AQ84498" s="9"/>
    </row>
    <row r="84499" spans="41:43" x14ac:dyDescent="0.3">
      <c r="AO84499" s="9"/>
      <c r="AP84499" s="9"/>
      <c r="AQ84499" s="9"/>
    </row>
    <row r="84500" spans="41:43" x14ac:dyDescent="0.3">
      <c r="AO84500" s="9"/>
      <c r="AP84500" s="9"/>
      <c r="AQ84500" s="9"/>
    </row>
    <row r="84501" spans="41:43" x14ac:dyDescent="0.3">
      <c r="AO84501" s="9"/>
      <c r="AP84501" s="9"/>
      <c r="AQ84501" s="9"/>
    </row>
    <row r="84502" spans="41:43" x14ac:dyDescent="0.3">
      <c r="AO84502" s="9"/>
      <c r="AP84502" s="9"/>
      <c r="AQ84502" s="9"/>
    </row>
    <row r="84503" spans="41:43" x14ac:dyDescent="0.3">
      <c r="AO84503" s="9"/>
      <c r="AP84503" s="9"/>
      <c r="AQ84503" s="9"/>
    </row>
    <row r="84504" spans="41:43" x14ac:dyDescent="0.3">
      <c r="AO84504" s="9"/>
      <c r="AP84504" s="9"/>
      <c r="AQ84504" s="9"/>
    </row>
    <row r="84505" spans="41:43" x14ac:dyDescent="0.3">
      <c r="AO84505" s="9"/>
      <c r="AP84505" s="9"/>
      <c r="AQ84505" s="9"/>
    </row>
    <row r="84506" spans="41:43" x14ac:dyDescent="0.3">
      <c r="AO84506" s="9"/>
      <c r="AP84506" s="9"/>
      <c r="AQ84506" s="9"/>
    </row>
    <row r="84507" spans="41:43" x14ac:dyDescent="0.3">
      <c r="AO84507" s="9"/>
      <c r="AP84507" s="9"/>
      <c r="AQ84507" s="9"/>
    </row>
    <row r="84508" spans="41:43" x14ac:dyDescent="0.3">
      <c r="AO84508" s="9"/>
      <c r="AP84508" s="9"/>
      <c r="AQ84508" s="9"/>
    </row>
    <row r="84509" spans="41:43" x14ac:dyDescent="0.3">
      <c r="AO84509" s="9"/>
      <c r="AP84509" s="9"/>
      <c r="AQ84509" s="9"/>
    </row>
    <row r="84510" spans="41:43" x14ac:dyDescent="0.3">
      <c r="AO84510" s="9"/>
      <c r="AP84510" s="9"/>
      <c r="AQ84510" s="9"/>
    </row>
    <row r="84511" spans="41:43" x14ac:dyDescent="0.3">
      <c r="AO84511" s="9"/>
      <c r="AP84511" s="9"/>
      <c r="AQ84511" s="9"/>
    </row>
    <row r="84512" spans="41:43" x14ac:dyDescent="0.3">
      <c r="AO84512" s="9"/>
      <c r="AP84512" s="9"/>
      <c r="AQ84512" s="9"/>
    </row>
    <row r="84513" spans="41:43" x14ac:dyDescent="0.3">
      <c r="AO84513" s="9"/>
      <c r="AP84513" s="9"/>
      <c r="AQ84513" s="9"/>
    </row>
    <row r="84514" spans="41:43" x14ac:dyDescent="0.3">
      <c r="AO84514" s="9"/>
      <c r="AP84514" s="9"/>
      <c r="AQ84514" s="9"/>
    </row>
    <row r="84515" spans="41:43" x14ac:dyDescent="0.3">
      <c r="AO84515" s="9"/>
      <c r="AP84515" s="9"/>
      <c r="AQ84515" s="9"/>
    </row>
    <row r="84516" spans="41:43" x14ac:dyDescent="0.3">
      <c r="AO84516" s="9"/>
      <c r="AP84516" s="9"/>
      <c r="AQ84516" s="9"/>
    </row>
    <row r="84517" spans="41:43" x14ac:dyDescent="0.3">
      <c r="AO84517" s="9"/>
      <c r="AP84517" s="9"/>
      <c r="AQ84517" s="9"/>
    </row>
    <row r="84518" spans="41:43" x14ac:dyDescent="0.3">
      <c r="AO84518" s="9"/>
      <c r="AP84518" s="9"/>
      <c r="AQ84518" s="9"/>
    </row>
    <row r="84519" spans="41:43" x14ac:dyDescent="0.3">
      <c r="AO84519" s="9"/>
      <c r="AP84519" s="9"/>
      <c r="AQ84519" s="9"/>
    </row>
    <row r="84520" spans="41:43" x14ac:dyDescent="0.3">
      <c r="AO84520" s="9"/>
      <c r="AP84520" s="9"/>
      <c r="AQ84520" s="9"/>
    </row>
    <row r="84521" spans="41:43" x14ac:dyDescent="0.3">
      <c r="AO84521" s="9"/>
      <c r="AP84521" s="9"/>
      <c r="AQ84521" s="9"/>
    </row>
    <row r="84522" spans="41:43" x14ac:dyDescent="0.3">
      <c r="AO84522" s="9"/>
      <c r="AP84522" s="9"/>
      <c r="AQ84522" s="9"/>
    </row>
    <row r="84523" spans="41:43" x14ac:dyDescent="0.3">
      <c r="AO84523" s="9"/>
      <c r="AP84523" s="9"/>
      <c r="AQ84523" s="9"/>
    </row>
    <row r="84524" spans="41:43" x14ac:dyDescent="0.3">
      <c r="AO84524" s="9"/>
      <c r="AP84524" s="9"/>
      <c r="AQ84524" s="9"/>
    </row>
    <row r="84525" spans="41:43" x14ac:dyDescent="0.3">
      <c r="AO84525" s="9"/>
      <c r="AP84525" s="9"/>
      <c r="AQ84525" s="9"/>
    </row>
    <row r="84526" spans="41:43" x14ac:dyDescent="0.3">
      <c r="AO84526" s="9"/>
      <c r="AP84526" s="9"/>
      <c r="AQ84526" s="9"/>
    </row>
    <row r="84527" spans="41:43" x14ac:dyDescent="0.3">
      <c r="AO84527" s="9"/>
      <c r="AP84527" s="9"/>
      <c r="AQ84527" s="9"/>
    </row>
    <row r="84528" spans="41:43" x14ac:dyDescent="0.3">
      <c r="AO84528" s="9"/>
      <c r="AP84528" s="9"/>
      <c r="AQ84528" s="9"/>
    </row>
    <row r="84529" spans="41:43" x14ac:dyDescent="0.3">
      <c r="AO84529" s="9"/>
      <c r="AP84529" s="9"/>
      <c r="AQ84529" s="9"/>
    </row>
    <row r="84530" spans="41:43" x14ac:dyDescent="0.3">
      <c r="AO84530" s="9"/>
      <c r="AP84530" s="9"/>
      <c r="AQ84530" s="9"/>
    </row>
    <row r="84531" spans="41:43" x14ac:dyDescent="0.3">
      <c r="AO84531" s="9"/>
      <c r="AP84531" s="9"/>
      <c r="AQ84531" s="9"/>
    </row>
    <row r="84532" spans="41:43" x14ac:dyDescent="0.3">
      <c r="AO84532" s="9"/>
      <c r="AP84532" s="9"/>
      <c r="AQ84532" s="9"/>
    </row>
    <row r="84533" spans="41:43" x14ac:dyDescent="0.3">
      <c r="AO84533" s="9"/>
      <c r="AP84533" s="9"/>
      <c r="AQ84533" s="9"/>
    </row>
    <row r="84534" spans="41:43" x14ac:dyDescent="0.3">
      <c r="AO84534" s="9"/>
      <c r="AP84534" s="9"/>
      <c r="AQ84534" s="9"/>
    </row>
    <row r="84535" spans="41:43" x14ac:dyDescent="0.3">
      <c r="AO84535" s="9"/>
      <c r="AP84535" s="9"/>
      <c r="AQ84535" s="9"/>
    </row>
    <row r="84536" spans="41:43" x14ac:dyDescent="0.3">
      <c r="AO84536" s="9"/>
      <c r="AP84536" s="9"/>
      <c r="AQ84536" s="9"/>
    </row>
    <row r="84537" spans="41:43" x14ac:dyDescent="0.3">
      <c r="AO84537" s="9"/>
      <c r="AP84537" s="9"/>
      <c r="AQ84537" s="9"/>
    </row>
    <row r="84538" spans="41:43" x14ac:dyDescent="0.3">
      <c r="AO84538" s="9"/>
      <c r="AP84538" s="9"/>
      <c r="AQ84538" s="9"/>
    </row>
    <row r="84539" spans="41:43" x14ac:dyDescent="0.3">
      <c r="AO84539" s="9"/>
      <c r="AP84539" s="9"/>
      <c r="AQ84539" s="9"/>
    </row>
    <row r="84540" spans="41:43" x14ac:dyDescent="0.3">
      <c r="AO84540" s="9"/>
      <c r="AP84540" s="9"/>
      <c r="AQ84540" s="9"/>
    </row>
    <row r="84541" spans="41:43" x14ac:dyDescent="0.3">
      <c r="AO84541" s="9"/>
      <c r="AP84541" s="9"/>
      <c r="AQ84541" s="9"/>
    </row>
    <row r="84542" spans="41:43" x14ac:dyDescent="0.3">
      <c r="AO84542" s="9"/>
      <c r="AP84542" s="9"/>
      <c r="AQ84542" s="9"/>
    </row>
    <row r="84543" spans="41:43" x14ac:dyDescent="0.3">
      <c r="AO84543" s="9"/>
      <c r="AP84543" s="9"/>
      <c r="AQ84543" s="9"/>
    </row>
    <row r="84544" spans="41:43" x14ac:dyDescent="0.3">
      <c r="AO84544" s="9"/>
      <c r="AP84544" s="9"/>
      <c r="AQ84544" s="9"/>
    </row>
    <row r="84545" spans="41:43" x14ac:dyDescent="0.3">
      <c r="AO84545" s="9"/>
      <c r="AP84545" s="9"/>
      <c r="AQ84545" s="9"/>
    </row>
    <row r="84546" spans="41:43" x14ac:dyDescent="0.3">
      <c r="AO84546" s="9"/>
      <c r="AP84546" s="9"/>
      <c r="AQ84546" s="9"/>
    </row>
    <row r="84547" spans="41:43" x14ac:dyDescent="0.3">
      <c r="AO84547" s="9"/>
      <c r="AP84547" s="9"/>
      <c r="AQ84547" s="9"/>
    </row>
    <row r="84548" spans="41:43" x14ac:dyDescent="0.3">
      <c r="AO84548" s="9"/>
      <c r="AP84548" s="9"/>
      <c r="AQ84548" s="9"/>
    </row>
    <row r="84549" spans="41:43" x14ac:dyDescent="0.3">
      <c r="AO84549" s="9"/>
      <c r="AP84549" s="9"/>
      <c r="AQ84549" s="9"/>
    </row>
    <row r="84550" spans="41:43" x14ac:dyDescent="0.3">
      <c r="AO84550" s="9"/>
      <c r="AP84550" s="9"/>
      <c r="AQ84550" s="9"/>
    </row>
    <row r="84551" spans="41:43" x14ac:dyDescent="0.3">
      <c r="AO84551" s="9"/>
      <c r="AP84551" s="9"/>
      <c r="AQ84551" s="9"/>
    </row>
    <row r="84552" spans="41:43" x14ac:dyDescent="0.3">
      <c r="AO84552" s="9"/>
      <c r="AP84552" s="9"/>
      <c r="AQ84552" s="9"/>
    </row>
    <row r="84553" spans="41:43" x14ac:dyDescent="0.3">
      <c r="AO84553" s="9"/>
      <c r="AP84553" s="9"/>
      <c r="AQ84553" s="9"/>
    </row>
    <row r="84554" spans="41:43" x14ac:dyDescent="0.3">
      <c r="AO84554" s="9"/>
      <c r="AP84554" s="9"/>
      <c r="AQ84554" s="9"/>
    </row>
    <row r="84555" spans="41:43" x14ac:dyDescent="0.3">
      <c r="AO84555" s="9"/>
      <c r="AP84555" s="9"/>
      <c r="AQ84555" s="9"/>
    </row>
    <row r="84556" spans="41:43" x14ac:dyDescent="0.3">
      <c r="AO84556" s="9"/>
      <c r="AP84556" s="9"/>
      <c r="AQ84556" s="9"/>
    </row>
    <row r="84557" spans="41:43" x14ac:dyDescent="0.3">
      <c r="AO84557" s="9"/>
      <c r="AP84557" s="9"/>
      <c r="AQ84557" s="9"/>
    </row>
    <row r="84558" spans="41:43" x14ac:dyDescent="0.3">
      <c r="AO84558" s="9"/>
      <c r="AP84558" s="9"/>
      <c r="AQ84558" s="9"/>
    </row>
    <row r="84559" spans="41:43" x14ac:dyDescent="0.3">
      <c r="AO84559" s="9"/>
      <c r="AP84559" s="9"/>
      <c r="AQ84559" s="9"/>
    </row>
    <row r="84560" spans="41:43" x14ac:dyDescent="0.3">
      <c r="AO84560" s="9"/>
      <c r="AP84560" s="9"/>
      <c r="AQ84560" s="9"/>
    </row>
    <row r="84561" spans="41:43" x14ac:dyDescent="0.3">
      <c r="AO84561" s="9"/>
      <c r="AP84561" s="9"/>
      <c r="AQ84561" s="9"/>
    </row>
    <row r="84562" spans="41:43" x14ac:dyDescent="0.3">
      <c r="AO84562" s="9"/>
      <c r="AP84562" s="9"/>
      <c r="AQ84562" s="9"/>
    </row>
    <row r="84563" spans="41:43" x14ac:dyDescent="0.3">
      <c r="AO84563" s="9"/>
      <c r="AP84563" s="9"/>
      <c r="AQ84563" s="9"/>
    </row>
    <row r="84564" spans="41:43" x14ac:dyDescent="0.3">
      <c r="AO84564" s="9"/>
      <c r="AP84564" s="9"/>
      <c r="AQ84564" s="9"/>
    </row>
    <row r="84565" spans="41:43" x14ac:dyDescent="0.3">
      <c r="AO84565" s="9"/>
      <c r="AP84565" s="9"/>
      <c r="AQ84565" s="9"/>
    </row>
    <row r="84566" spans="41:43" x14ac:dyDescent="0.3">
      <c r="AO84566" s="9"/>
      <c r="AP84566" s="9"/>
      <c r="AQ84566" s="9"/>
    </row>
    <row r="84567" spans="41:43" x14ac:dyDescent="0.3">
      <c r="AO84567" s="9"/>
      <c r="AP84567" s="9"/>
      <c r="AQ84567" s="9"/>
    </row>
    <row r="84568" spans="41:43" x14ac:dyDescent="0.3">
      <c r="AO84568" s="9"/>
      <c r="AP84568" s="9"/>
      <c r="AQ84568" s="9"/>
    </row>
    <row r="84569" spans="41:43" x14ac:dyDescent="0.3">
      <c r="AO84569" s="9"/>
      <c r="AP84569" s="9"/>
      <c r="AQ84569" s="9"/>
    </row>
    <row r="84570" spans="41:43" x14ac:dyDescent="0.3">
      <c r="AO84570" s="9"/>
      <c r="AP84570" s="9"/>
      <c r="AQ84570" s="9"/>
    </row>
    <row r="84571" spans="41:43" x14ac:dyDescent="0.3">
      <c r="AO84571" s="9"/>
      <c r="AP84571" s="9"/>
      <c r="AQ84571" s="9"/>
    </row>
    <row r="84572" spans="41:43" x14ac:dyDescent="0.3">
      <c r="AO84572" s="9"/>
      <c r="AP84572" s="9"/>
      <c r="AQ84572" s="9"/>
    </row>
    <row r="84573" spans="41:43" x14ac:dyDescent="0.3">
      <c r="AO84573" s="9"/>
      <c r="AP84573" s="9"/>
      <c r="AQ84573" s="9"/>
    </row>
    <row r="84574" spans="41:43" x14ac:dyDescent="0.3">
      <c r="AO84574" s="9"/>
      <c r="AP84574" s="9"/>
      <c r="AQ84574" s="9"/>
    </row>
    <row r="84575" spans="41:43" x14ac:dyDescent="0.3">
      <c r="AO84575" s="9"/>
      <c r="AP84575" s="9"/>
      <c r="AQ84575" s="9"/>
    </row>
    <row r="84576" spans="41:43" x14ac:dyDescent="0.3">
      <c r="AO84576" s="9"/>
      <c r="AP84576" s="9"/>
      <c r="AQ84576" s="9"/>
    </row>
    <row r="84577" spans="41:43" x14ac:dyDescent="0.3">
      <c r="AO84577" s="9"/>
      <c r="AP84577" s="9"/>
      <c r="AQ84577" s="9"/>
    </row>
    <row r="84578" spans="41:43" x14ac:dyDescent="0.3">
      <c r="AO84578" s="9"/>
      <c r="AP84578" s="9"/>
      <c r="AQ84578" s="9"/>
    </row>
    <row r="84579" spans="41:43" x14ac:dyDescent="0.3">
      <c r="AO84579" s="9"/>
      <c r="AP84579" s="9"/>
      <c r="AQ84579" s="9"/>
    </row>
    <row r="84580" spans="41:43" x14ac:dyDescent="0.3">
      <c r="AO84580" s="9"/>
      <c r="AP84580" s="9"/>
      <c r="AQ84580" s="9"/>
    </row>
    <row r="84581" spans="41:43" x14ac:dyDescent="0.3">
      <c r="AO84581" s="9"/>
      <c r="AP84581" s="9"/>
      <c r="AQ84581" s="9"/>
    </row>
    <row r="84582" spans="41:43" x14ac:dyDescent="0.3">
      <c r="AO84582" s="9"/>
      <c r="AP84582" s="9"/>
      <c r="AQ84582" s="9"/>
    </row>
    <row r="84583" spans="41:43" x14ac:dyDescent="0.3">
      <c r="AO84583" s="9"/>
      <c r="AP84583" s="9"/>
      <c r="AQ84583" s="9"/>
    </row>
    <row r="84584" spans="41:43" x14ac:dyDescent="0.3">
      <c r="AO84584" s="9"/>
      <c r="AP84584" s="9"/>
      <c r="AQ84584" s="9"/>
    </row>
    <row r="84585" spans="41:43" x14ac:dyDescent="0.3">
      <c r="AO84585" s="9"/>
      <c r="AP84585" s="9"/>
      <c r="AQ84585" s="9"/>
    </row>
    <row r="84586" spans="41:43" x14ac:dyDescent="0.3">
      <c r="AO84586" s="9"/>
      <c r="AP84586" s="9"/>
      <c r="AQ84586" s="9"/>
    </row>
    <row r="84587" spans="41:43" x14ac:dyDescent="0.3">
      <c r="AO84587" s="9"/>
      <c r="AP84587" s="9"/>
      <c r="AQ84587" s="9"/>
    </row>
    <row r="84588" spans="41:43" x14ac:dyDescent="0.3">
      <c r="AO84588" s="9"/>
      <c r="AP84588" s="9"/>
      <c r="AQ84588" s="9"/>
    </row>
    <row r="84589" spans="41:43" x14ac:dyDescent="0.3">
      <c r="AO84589" s="9"/>
      <c r="AP84589" s="9"/>
      <c r="AQ84589" s="9"/>
    </row>
    <row r="84590" spans="41:43" x14ac:dyDescent="0.3">
      <c r="AO84590" s="9"/>
      <c r="AP84590" s="9"/>
      <c r="AQ84590" s="9"/>
    </row>
    <row r="84591" spans="41:43" x14ac:dyDescent="0.3">
      <c r="AO84591" s="9"/>
      <c r="AP84591" s="9"/>
      <c r="AQ84591" s="9"/>
    </row>
    <row r="84592" spans="41:43" x14ac:dyDescent="0.3">
      <c r="AO84592" s="9"/>
      <c r="AP84592" s="9"/>
      <c r="AQ84592" s="9"/>
    </row>
    <row r="84593" spans="41:43" x14ac:dyDescent="0.3">
      <c r="AO84593" s="9"/>
      <c r="AP84593" s="9"/>
      <c r="AQ84593" s="9"/>
    </row>
    <row r="84594" spans="41:43" x14ac:dyDescent="0.3">
      <c r="AO84594" s="9"/>
      <c r="AP84594" s="9"/>
      <c r="AQ84594" s="9"/>
    </row>
    <row r="84595" spans="41:43" x14ac:dyDescent="0.3">
      <c r="AO84595" s="9"/>
      <c r="AP84595" s="9"/>
      <c r="AQ84595" s="9"/>
    </row>
    <row r="84596" spans="41:43" x14ac:dyDescent="0.3">
      <c r="AO84596" s="9"/>
      <c r="AP84596" s="9"/>
      <c r="AQ84596" s="9"/>
    </row>
    <row r="84597" spans="41:43" x14ac:dyDescent="0.3">
      <c r="AO84597" s="9"/>
      <c r="AP84597" s="9"/>
      <c r="AQ84597" s="9"/>
    </row>
    <row r="84598" spans="41:43" x14ac:dyDescent="0.3">
      <c r="AO84598" s="9"/>
      <c r="AP84598" s="9"/>
      <c r="AQ84598" s="9"/>
    </row>
    <row r="84599" spans="41:43" x14ac:dyDescent="0.3">
      <c r="AO84599" s="9"/>
      <c r="AP84599" s="9"/>
      <c r="AQ84599" s="9"/>
    </row>
    <row r="84600" spans="41:43" x14ac:dyDescent="0.3">
      <c r="AO84600" s="9"/>
      <c r="AP84600" s="9"/>
      <c r="AQ84600" s="9"/>
    </row>
    <row r="84601" spans="41:43" x14ac:dyDescent="0.3">
      <c r="AO84601" s="9"/>
      <c r="AP84601" s="9"/>
      <c r="AQ84601" s="9"/>
    </row>
    <row r="84602" spans="41:43" x14ac:dyDescent="0.3">
      <c r="AO84602" s="9"/>
      <c r="AP84602" s="9"/>
      <c r="AQ84602" s="9"/>
    </row>
    <row r="84603" spans="41:43" x14ac:dyDescent="0.3">
      <c r="AO84603" s="9"/>
      <c r="AP84603" s="9"/>
      <c r="AQ84603" s="9"/>
    </row>
    <row r="84604" spans="41:43" x14ac:dyDescent="0.3">
      <c r="AO84604" s="9"/>
      <c r="AP84604" s="9"/>
      <c r="AQ84604" s="9"/>
    </row>
    <row r="84605" spans="41:43" x14ac:dyDescent="0.3">
      <c r="AO84605" s="9"/>
      <c r="AP84605" s="9"/>
      <c r="AQ84605" s="9"/>
    </row>
    <row r="84606" spans="41:43" x14ac:dyDescent="0.3">
      <c r="AO84606" s="9"/>
      <c r="AP84606" s="9"/>
      <c r="AQ84606" s="9"/>
    </row>
    <row r="84607" spans="41:43" x14ac:dyDescent="0.3">
      <c r="AO84607" s="9"/>
      <c r="AP84607" s="9"/>
      <c r="AQ84607" s="9"/>
    </row>
    <row r="84608" spans="41:43" x14ac:dyDescent="0.3">
      <c r="AO84608" s="9"/>
      <c r="AP84608" s="9"/>
      <c r="AQ84608" s="9"/>
    </row>
    <row r="84609" spans="41:43" x14ac:dyDescent="0.3">
      <c r="AO84609" s="9"/>
      <c r="AP84609" s="9"/>
      <c r="AQ84609" s="9"/>
    </row>
    <row r="84610" spans="41:43" x14ac:dyDescent="0.3">
      <c r="AO84610" s="9"/>
      <c r="AP84610" s="9"/>
      <c r="AQ84610" s="9"/>
    </row>
    <row r="84611" spans="41:43" x14ac:dyDescent="0.3">
      <c r="AO84611" s="9"/>
      <c r="AP84611" s="9"/>
      <c r="AQ84611" s="9"/>
    </row>
    <row r="84612" spans="41:43" x14ac:dyDescent="0.3">
      <c r="AO84612" s="9"/>
      <c r="AP84612" s="9"/>
      <c r="AQ84612" s="9"/>
    </row>
    <row r="84613" spans="41:43" x14ac:dyDescent="0.3">
      <c r="AO84613" s="9"/>
      <c r="AP84613" s="9"/>
      <c r="AQ84613" s="9"/>
    </row>
    <row r="84614" spans="41:43" x14ac:dyDescent="0.3">
      <c r="AO84614" s="9"/>
      <c r="AP84614" s="9"/>
      <c r="AQ84614" s="9"/>
    </row>
    <row r="84615" spans="41:43" x14ac:dyDescent="0.3">
      <c r="AO84615" s="9"/>
      <c r="AP84615" s="9"/>
      <c r="AQ84615" s="9"/>
    </row>
    <row r="84616" spans="41:43" x14ac:dyDescent="0.3">
      <c r="AO84616" s="9"/>
      <c r="AP84616" s="9"/>
      <c r="AQ84616" s="9"/>
    </row>
    <row r="84617" spans="41:43" x14ac:dyDescent="0.3">
      <c r="AO84617" s="9"/>
      <c r="AP84617" s="9"/>
      <c r="AQ84617" s="9"/>
    </row>
    <row r="84618" spans="41:43" x14ac:dyDescent="0.3">
      <c r="AO84618" s="9"/>
      <c r="AP84618" s="9"/>
      <c r="AQ84618" s="9"/>
    </row>
    <row r="84619" spans="41:43" x14ac:dyDescent="0.3">
      <c r="AO84619" s="9"/>
      <c r="AP84619" s="9"/>
      <c r="AQ84619" s="9"/>
    </row>
    <row r="84620" spans="41:43" x14ac:dyDescent="0.3">
      <c r="AO84620" s="9"/>
      <c r="AP84620" s="9"/>
      <c r="AQ84620" s="9"/>
    </row>
    <row r="84621" spans="41:43" x14ac:dyDescent="0.3">
      <c r="AO84621" s="9"/>
      <c r="AP84621" s="9"/>
      <c r="AQ84621" s="9"/>
    </row>
    <row r="84622" spans="41:43" x14ac:dyDescent="0.3">
      <c r="AO84622" s="9"/>
      <c r="AP84622" s="9"/>
      <c r="AQ84622" s="9"/>
    </row>
    <row r="84623" spans="41:43" x14ac:dyDescent="0.3">
      <c r="AO84623" s="9"/>
      <c r="AP84623" s="9"/>
      <c r="AQ84623" s="9"/>
    </row>
    <row r="84624" spans="41:43" x14ac:dyDescent="0.3">
      <c r="AO84624" s="9"/>
      <c r="AP84624" s="9"/>
      <c r="AQ84624" s="9"/>
    </row>
    <row r="84625" spans="41:43" x14ac:dyDescent="0.3">
      <c r="AO84625" s="9"/>
      <c r="AP84625" s="9"/>
      <c r="AQ84625" s="9"/>
    </row>
    <row r="84626" spans="41:43" x14ac:dyDescent="0.3">
      <c r="AO84626" s="9"/>
      <c r="AP84626" s="9"/>
      <c r="AQ84626" s="9"/>
    </row>
    <row r="84627" spans="41:43" x14ac:dyDescent="0.3">
      <c r="AO84627" s="9"/>
      <c r="AP84627" s="9"/>
      <c r="AQ84627" s="9"/>
    </row>
    <row r="84628" spans="41:43" x14ac:dyDescent="0.3">
      <c r="AO84628" s="9"/>
      <c r="AP84628" s="9"/>
      <c r="AQ84628" s="9"/>
    </row>
    <row r="84629" spans="41:43" x14ac:dyDescent="0.3">
      <c r="AO84629" s="9"/>
      <c r="AP84629" s="9"/>
      <c r="AQ84629" s="9"/>
    </row>
    <row r="84630" spans="41:43" x14ac:dyDescent="0.3">
      <c r="AO84630" s="9"/>
      <c r="AP84630" s="9"/>
      <c r="AQ84630" s="9"/>
    </row>
    <row r="84631" spans="41:43" x14ac:dyDescent="0.3">
      <c r="AO84631" s="9"/>
      <c r="AP84631" s="9"/>
      <c r="AQ84631" s="9"/>
    </row>
    <row r="84632" spans="41:43" x14ac:dyDescent="0.3">
      <c r="AO84632" s="9"/>
      <c r="AP84632" s="9"/>
      <c r="AQ84632" s="9"/>
    </row>
    <row r="84633" spans="41:43" x14ac:dyDescent="0.3">
      <c r="AO84633" s="9"/>
      <c r="AP84633" s="9"/>
      <c r="AQ84633" s="9"/>
    </row>
    <row r="84634" spans="41:43" x14ac:dyDescent="0.3">
      <c r="AO84634" s="9"/>
      <c r="AP84634" s="9"/>
      <c r="AQ84634" s="9"/>
    </row>
    <row r="84635" spans="41:43" x14ac:dyDescent="0.3">
      <c r="AO84635" s="9"/>
      <c r="AP84635" s="9"/>
      <c r="AQ84635" s="9"/>
    </row>
    <row r="84636" spans="41:43" x14ac:dyDescent="0.3">
      <c r="AO84636" s="9"/>
      <c r="AP84636" s="9"/>
      <c r="AQ84636" s="9"/>
    </row>
    <row r="84637" spans="41:43" x14ac:dyDescent="0.3">
      <c r="AO84637" s="9"/>
      <c r="AP84637" s="9"/>
      <c r="AQ84637" s="9"/>
    </row>
    <row r="84638" spans="41:43" x14ac:dyDescent="0.3">
      <c r="AO84638" s="9"/>
      <c r="AP84638" s="9"/>
      <c r="AQ84638" s="9"/>
    </row>
    <row r="84639" spans="41:43" x14ac:dyDescent="0.3">
      <c r="AO84639" s="9"/>
      <c r="AP84639" s="9"/>
      <c r="AQ84639" s="9"/>
    </row>
    <row r="84640" spans="41:43" x14ac:dyDescent="0.3">
      <c r="AO84640" s="9"/>
      <c r="AP84640" s="9"/>
      <c r="AQ84640" s="9"/>
    </row>
    <row r="84641" spans="41:43" x14ac:dyDescent="0.3">
      <c r="AO84641" s="9"/>
      <c r="AP84641" s="9"/>
      <c r="AQ84641" s="9"/>
    </row>
    <row r="84642" spans="41:43" x14ac:dyDescent="0.3">
      <c r="AO84642" s="9"/>
      <c r="AP84642" s="9"/>
      <c r="AQ84642" s="9"/>
    </row>
    <row r="84643" spans="41:43" x14ac:dyDescent="0.3">
      <c r="AO84643" s="9"/>
      <c r="AP84643" s="9"/>
      <c r="AQ84643" s="9"/>
    </row>
    <row r="84644" spans="41:43" x14ac:dyDescent="0.3">
      <c r="AO84644" s="9"/>
      <c r="AP84644" s="9"/>
      <c r="AQ84644" s="9"/>
    </row>
    <row r="84645" spans="41:43" x14ac:dyDescent="0.3">
      <c r="AO84645" s="9"/>
      <c r="AP84645" s="9"/>
      <c r="AQ84645" s="9"/>
    </row>
    <row r="84646" spans="41:43" x14ac:dyDescent="0.3">
      <c r="AO84646" s="9"/>
      <c r="AP84646" s="9"/>
      <c r="AQ84646" s="9"/>
    </row>
    <row r="84647" spans="41:43" x14ac:dyDescent="0.3">
      <c r="AO84647" s="9"/>
      <c r="AP84647" s="9"/>
      <c r="AQ84647" s="9"/>
    </row>
    <row r="84648" spans="41:43" x14ac:dyDescent="0.3">
      <c r="AO84648" s="9"/>
      <c r="AP84648" s="9"/>
      <c r="AQ84648" s="9"/>
    </row>
    <row r="84649" spans="41:43" x14ac:dyDescent="0.3">
      <c r="AO84649" s="9"/>
      <c r="AP84649" s="9"/>
      <c r="AQ84649" s="9"/>
    </row>
    <row r="84650" spans="41:43" x14ac:dyDescent="0.3">
      <c r="AO84650" s="9"/>
      <c r="AP84650" s="9"/>
      <c r="AQ84650" s="9"/>
    </row>
    <row r="84651" spans="41:43" x14ac:dyDescent="0.3">
      <c r="AO84651" s="9"/>
      <c r="AP84651" s="9"/>
      <c r="AQ84651" s="9"/>
    </row>
    <row r="84652" spans="41:43" x14ac:dyDescent="0.3">
      <c r="AO84652" s="9"/>
      <c r="AP84652" s="9"/>
      <c r="AQ84652" s="9"/>
    </row>
    <row r="84653" spans="41:43" x14ac:dyDescent="0.3">
      <c r="AO84653" s="9"/>
      <c r="AP84653" s="9"/>
      <c r="AQ84653" s="9"/>
    </row>
    <row r="84654" spans="41:43" x14ac:dyDescent="0.3">
      <c r="AO84654" s="9"/>
      <c r="AP84654" s="9"/>
      <c r="AQ84654" s="9"/>
    </row>
    <row r="84655" spans="41:43" x14ac:dyDescent="0.3">
      <c r="AO84655" s="9"/>
      <c r="AP84655" s="9"/>
      <c r="AQ84655" s="9"/>
    </row>
    <row r="84656" spans="41:43" x14ac:dyDescent="0.3">
      <c r="AO84656" s="9"/>
      <c r="AP84656" s="9"/>
      <c r="AQ84656" s="9"/>
    </row>
    <row r="84657" spans="41:43" x14ac:dyDescent="0.3">
      <c r="AO84657" s="9"/>
      <c r="AP84657" s="9"/>
      <c r="AQ84657" s="9"/>
    </row>
    <row r="84658" spans="41:43" x14ac:dyDescent="0.3">
      <c r="AO84658" s="9"/>
      <c r="AP84658" s="9"/>
      <c r="AQ84658" s="9"/>
    </row>
    <row r="84659" spans="41:43" x14ac:dyDescent="0.3">
      <c r="AO84659" s="9"/>
      <c r="AP84659" s="9"/>
      <c r="AQ84659" s="9"/>
    </row>
    <row r="84660" spans="41:43" x14ac:dyDescent="0.3">
      <c r="AO84660" s="9"/>
      <c r="AP84660" s="9"/>
      <c r="AQ84660" s="9"/>
    </row>
    <row r="84661" spans="41:43" x14ac:dyDescent="0.3">
      <c r="AO84661" s="9"/>
      <c r="AP84661" s="9"/>
      <c r="AQ84661" s="9"/>
    </row>
    <row r="84662" spans="41:43" x14ac:dyDescent="0.3">
      <c r="AO84662" s="9"/>
      <c r="AP84662" s="9"/>
      <c r="AQ84662" s="9"/>
    </row>
    <row r="84663" spans="41:43" x14ac:dyDescent="0.3">
      <c r="AO84663" s="9"/>
      <c r="AP84663" s="9"/>
      <c r="AQ84663" s="9"/>
    </row>
    <row r="84664" spans="41:43" x14ac:dyDescent="0.3">
      <c r="AO84664" s="9"/>
      <c r="AP84664" s="9"/>
      <c r="AQ84664" s="9"/>
    </row>
    <row r="84665" spans="41:43" x14ac:dyDescent="0.3">
      <c r="AO84665" s="9"/>
      <c r="AP84665" s="9"/>
      <c r="AQ84665" s="9"/>
    </row>
    <row r="84666" spans="41:43" x14ac:dyDescent="0.3">
      <c r="AO84666" s="9"/>
      <c r="AP84666" s="9"/>
      <c r="AQ84666" s="9"/>
    </row>
    <row r="84667" spans="41:43" x14ac:dyDescent="0.3">
      <c r="AO84667" s="9"/>
      <c r="AP84667" s="9"/>
      <c r="AQ84667" s="9"/>
    </row>
    <row r="84668" spans="41:43" x14ac:dyDescent="0.3">
      <c r="AO84668" s="9"/>
      <c r="AP84668" s="9"/>
      <c r="AQ84668" s="9"/>
    </row>
    <row r="84669" spans="41:43" x14ac:dyDescent="0.3">
      <c r="AO84669" s="9"/>
      <c r="AP84669" s="9"/>
      <c r="AQ84669" s="9"/>
    </row>
    <row r="84670" spans="41:43" x14ac:dyDescent="0.3">
      <c r="AO84670" s="9"/>
      <c r="AP84670" s="9"/>
      <c r="AQ84670" s="9"/>
    </row>
    <row r="84671" spans="41:43" x14ac:dyDescent="0.3">
      <c r="AO84671" s="9"/>
      <c r="AP84671" s="9"/>
      <c r="AQ84671" s="9"/>
    </row>
    <row r="84672" spans="41:43" x14ac:dyDescent="0.3">
      <c r="AO84672" s="9"/>
      <c r="AP84672" s="9"/>
      <c r="AQ84672" s="9"/>
    </row>
    <row r="84673" spans="41:43" x14ac:dyDescent="0.3">
      <c r="AO84673" s="9"/>
      <c r="AP84673" s="9"/>
      <c r="AQ84673" s="9"/>
    </row>
    <row r="84674" spans="41:43" x14ac:dyDescent="0.3">
      <c r="AO84674" s="9"/>
      <c r="AP84674" s="9"/>
      <c r="AQ84674" s="9"/>
    </row>
    <row r="84675" spans="41:43" x14ac:dyDescent="0.3">
      <c r="AO84675" s="9"/>
      <c r="AP84675" s="9"/>
      <c r="AQ84675" s="9"/>
    </row>
    <row r="84676" spans="41:43" x14ac:dyDescent="0.3">
      <c r="AO84676" s="9"/>
      <c r="AP84676" s="9"/>
      <c r="AQ84676" s="9"/>
    </row>
    <row r="84677" spans="41:43" x14ac:dyDescent="0.3">
      <c r="AO84677" s="9"/>
      <c r="AP84677" s="9"/>
      <c r="AQ84677" s="9"/>
    </row>
    <row r="84678" spans="41:43" x14ac:dyDescent="0.3">
      <c r="AO84678" s="9"/>
      <c r="AP84678" s="9"/>
      <c r="AQ84678" s="9"/>
    </row>
    <row r="84679" spans="41:43" x14ac:dyDescent="0.3">
      <c r="AO84679" s="9"/>
      <c r="AP84679" s="9"/>
      <c r="AQ84679" s="9"/>
    </row>
    <row r="84680" spans="41:43" x14ac:dyDescent="0.3">
      <c r="AO84680" s="9"/>
      <c r="AP84680" s="9"/>
      <c r="AQ84680" s="9"/>
    </row>
    <row r="84681" spans="41:43" x14ac:dyDescent="0.3">
      <c r="AO84681" s="9"/>
      <c r="AP84681" s="9"/>
      <c r="AQ84681" s="9"/>
    </row>
    <row r="84682" spans="41:43" x14ac:dyDescent="0.3">
      <c r="AO84682" s="9"/>
      <c r="AP84682" s="9"/>
      <c r="AQ84682" s="9"/>
    </row>
    <row r="84683" spans="41:43" x14ac:dyDescent="0.3">
      <c r="AO84683" s="9"/>
      <c r="AP84683" s="9"/>
      <c r="AQ84683" s="9"/>
    </row>
    <row r="84684" spans="41:43" x14ac:dyDescent="0.3">
      <c r="AO84684" s="9"/>
      <c r="AP84684" s="9"/>
      <c r="AQ84684" s="9"/>
    </row>
    <row r="84685" spans="41:43" x14ac:dyDescent="0.3">
      <c r="AO84685" s="9"/>
      <c r="AP84685" s="9"/>
      <c r="AQ84685" s="9"/>
    </row>
    <row r="84686" spans="41:43" x14ac:dyDescent="0.3">
      <c r="AO84686" s="9"/>
      <c r="AP84686" s="9"/>
      <c r="AQ84686" s="9"/>
    </row>
    <row r="84687" spans="41:43" x14ac:dyDescent="0.3">
      <c r="AO84687" s="9"/>
      <c r="AP84687" s="9"/>
      <c r="AQ84687" s="9"/>
    </row>
    <row r="84688" spans="41:43" x14ac:dyDescent="0.3">
      <c r="AO84688" s="9"/>
      <c r="AP84688" s="9"/>
      <c r="AQ84688" s="9"/>
    </row>
    <row r="84689" spans="41:43" x14ac:dyDescent="0.3">
      <c r="AO84689" s="9"/>
      <c r="AP84689" s="9"/>
      <c r="AQ84689" s="9"/>
    </row>
    <row r="84690" spans="41:43" x14ac:dyDescent="0.3">
      <c r="AO84690" s="9"/>
      <c r="AP84690" s="9"/>
      <c r="AQ84690" s="9"/>
    </row>
    <row r="84691" spans="41:43" x14ac:dyDescent="0.3">
      <c r="AO84691" s="9"/>
      <c r="AP84691" s="9"/>
      <c r="AQ84691" s="9"/>
    </row>
    <row r="84692" spans="41:43" x14ac:dyDescent="0.3">
      <c r="AO84692" s="9"/>
      <c r="AP84692" s="9"/>
      <c r="AQ84692" s="9"/>
    </row>
    <row r="84693" spans="41:43" x14ac:dyDescent="0.3">
      <c r="AO84693" s="9"/>
      <c r="AP84693" s="9"/>
      <c r="AQ84693" s="9"/>
    </row>
    <row r="84694" spans="41:43" x14ac:dyDescent="0.3">
      <c r="AO84694" s="9"/>
      <c r="AP84694" s="9"/>
      <c r="AQ84694" s="9"/>
    </row>
    <row r="84695" spans="41:43" x14ac:dyDescent="0.3">
      <c r="AO84695" s="9"/>
      <c r="AP84695" s="9"/>
      <c r="AQ84695" s="9"/>
    </row>
    <row r="84696" spans="41:43" x14ac:dyDescent="0.3">
      <c r="AO84696" s="9"/>
      <c r="AP84696" s="9"/>
      <c r="AQ84696" s="9"/>
    </row>
    <row r="84697" spans="41:43" x14ac:dyDescent="0.3">
      <c r="AO84697" s="9"/>
      <c r="AP84697" s="9"/>
      <c r="AQ84697" s="9"/>
    </row>
    <row r="84698" spans="41:43" x14ac:dyDescent="0.3">
      <c r="AO84698" s="9"/>
      <c r="AP84698" s="9"/>
      <c r="AQ84698" s="9"/>
    </row>
    <row r="84699" spans="41:43" x14ac:dyDescent="0.3">
      <c r="AO84699" s="9"/>
      <c r="AP84699" s="9"/>
      <c r="AQ84699" s="9"/>
    </row>
    <row r="84700" spans="41:43" x14ac:dyDescent="0.3">
      <c r="AO84700" s="9"/>
      <c r="AP84700" s="9"/>
      <c r="AQ84700" s="9"/>
    </row>
    <row r="84701" spans="41:43" x14ac:dyDescent="0.3">
      <c r="AO84701" s="9"/>
      <c r="AP84701" s="9"/>
      <c r="AQ84701" s="9"/>
    </row>
    <row r="84702" spans="41:43" x14ac:dyDescent="0.3">
      <c r="AO84702" s="9"/>
      <c r="AP84702" s="9"/>
      <c r="AQ84702" s="9"/>
    </row>
    <row r="84703" spans="41:43" x14ac:dyDescent="0.3">
      <c r="AO84703" s="9"/>
      <c r="AP84703" s="9"/>
      <c r="AQ84703" s="9"/>
    </row>
    <row r="84704" spans="41:43" x14ac:dyDescent="0.3">
      <c r="AO84704" s="9"/>
      <c r="AP84704" s="9"/>
      <c r="AQ84704" s="9"/>
    </row>
    <row r="84705" spans="41:43" x14ac:dyDescent="0.3">
      <c r="AO84705" s="9"/>
      <c r="AP84705" s="9"/>
      <c r="AQ84705" s="9"/>
    </row>
    <row r="84706" spans="41:43" x14ac:dyDescent="0.3">
      <c r="AO84706" s="9"/>
      <c r="AP84706" s="9"/>
      <c r="AQ84706" s="9"/>
    </row>
    <row r="84707" spans="41:43" x14ac:dyDescent="0.3">
      <c r="AO84707" s="9"/>
      <c r="AP84707" s="9"/>
      <c r="AQ84707" s="9"/>
    </row>
    <row r="84708" spans="41:43" x14ac:dyDescent="0.3">
      <c r="AO84708" s="9"/>
      <c r="AP84708" s="9"/>
      <c r="AQ84708" s="9"/>
    </row>
    <row r="84709" spans="41:43" x14ac:dyDescent="0.3">
      <c r="AO84709" s="9"/>
      <c r="AP84709" s="9"/>
      <c r="AQ84709" s="9"/>
    </row>
    <row r="84710" spans="41:43" x14ac:dyDescent="0.3">
      <c r="AO84710" s="9"/>
      <c r="AP84710" s="9"/>
      <c r="AQ84710" s="9"/>
    </row>
    <row r="84711" spans="41:43" x14ac:dyDescent="0.3">
      <c r="AO84711" s="9"/>
      <c r="AP84711" s="9"/>
      <c r="AQ84711" s="9"/>
    </row>
    <row r="84712" spans="41:43" x14ac:dyDescent="0.3">
      <c r="AO84712" s="9"/>
      <c r="AP84712" s="9"/>
      <c r="AQ84712" s="9"/>
    </row>
    <row r="84713" spans="41:43" x14ac:dyDescent="0.3">
      <c r="AO84713" s="9"/>
      <c r="AP84713" s="9"/>
      <c r="AQ84713" s="9"/>
    </row>
    <row r="84714" spans="41:43" x14ac:dyDescent="0.3">
      <c r="AO84714" s="9"/>
      <c r="AP84714" s="9"/>
      <c r="AQ84714" s="9"/>
    </row>
    <row r="84715" spans="41:43" x14ac:dyDescent="0.3">
      <c r="AO84715" s="9"/>
      <c r="AP84715" s="9"/>
      <c r="AQ84715" s="9"/>
    </row>
    <row r="84716" spans="41:43" x14ac:dyDescent="0.3">
      <c r="AO84716" s="9"/>
      <c r="AP84716" s="9"/>
      <c r="AQ84716" s="9"/>
    </row>
    <row r="84717" spans="41:43" x14ac:dyDescent="0.3">
      <c r="AO84717" s="9"/>
      <c r="AP84717" s="9"/>
      <c r="AQ84717" s="9"/>
    </row>
    <row r="84718" spans="41:43" x14ac:dyDescent="0.3">
      <c r="AO84718" s="9"/>
      <c r="AP84718" s="9"/>
      <c r="AQ84718" s="9"/>
    </row>
    <row r="84719" spans="41:43" x14ac:dyDescent="0.3">
      <c r="AO84719" s="9"/>
      <c r="AP84719" s="9"/>
      <c r="AQ84719" s="9"/>
    </row>
    <row r="84720" spans="41:43" x14ac:dyDescent="0.3">
      <c r="AO84720" s="9"/>
      <c r="AP84720" s="9"/>
      <c r="AQ84720" s="9"/>
    </row>
    <row r="84721" spans="41:43" x14ac:dyDescent="0.3">
      <c r="AO84721" s="9"/>
      <c r="AP84721" s="9"/>
      <c r="AQ84721" s="9"/>
    </row>
    <row r="84722" spans="41:43" x14ac:dyDescent="0.3">
      <c r="AO84722" s="9"/>
      <c r="AP84722" s="9"/>
      <c r="AQ84722" s="9"/>
    </row>
    <row r="84723" spans="41:43" x14ac:dyDescent="0.3">
      <c r="AO84723" s="9"/>
      <c r="AP84723" s="9"/>
      <c r="AQ84723" s="9"/>
    </row>
    <row r="84724" spans="41:43" x14ac:dyDescent="0.3">
      <c r="AO84724" s="9"/>
      <c r="AP84724" s="9"/>
      <c r="AQ84724" s="9"/>
    </row>
    <row r="84725" spans="41:43" x14ac:dyDescent="0.3">
      <c r="AO84725" s="9"/>
      <c r="AP84725" s="9"/>
      <c r="AQ84725" s="9"/>
    </row>
    <row r="84726" spans="41:43" x14ac:dyDescent="0.3">
      <c r="AO84726" s="9"/>
      <c r="AP84726" s="9"/>
      <c r="AQ84726" s="9"/>
    </row>
    <row r="84727" spans="41:43" x14ac:dyDescent="0.3">
      <c r="AO84727" s="9"/>
      <c r="AP84727" s="9"/>
      <c r="AQ84727" s="9"/>
    </row>
    <row r="84728" spans="41:43" x14ac:dyDescent="0.3">
      <c r="AO84728" s="9"/>
      <c r="AP84728" s="9"/>
      <c r="AQ84728" s="9"/>
    </row>
    <row r="84729" spans="41:43" x14ac:dyDescent="0.3">
      <c r="AO84729" s="9"/>
      <c r="AP84729" s="9"/>
      <c r="AQ84729" s="9"/>
    </row>
    <row r="84730" spans="41:43" x14ac:dyDescent="0.3">
      <c r="AO84730" s="9"/>
      <c r="AP84730" s="9"/>
      <c r="AQ84730" s="9"/>
    </row>
    <row r="84731" spans="41:43" x14ac:dyDescent="0.3">
      <c r="AO84731" s="9"/>
      <c r="AP84731" s="9"/>
      <c r="AQ84731" s="9"/>
    </row>
    <row r="84732" spans="41:43" x14ac:dyDescent="0.3">
      <c r="AO84732" s="9"/>
      <c r="AP84732" s="9"/>
      <c r="AQ84732" s="9"/>
    </row>
    <row r="84733" spans="41:43" x14ac:dyDescent="0.3">
      <c r="AO84733" s="9"/>
      <c r="AP84733" s="9"/>
      <c r="AQ84733" s="9"/>
    </row>
    <row r="84734" spans="41:43" x14ac:dyDescent="0.3">
      <c r="AO84734" s="9"/>
      <c r="AP84734" s="9"/>
      <c r="AQ84734" s="9"/>
    </row>
    <row r="84735" spans="41:43" x14ac:dyDescent="0.3">
      <c r="AO84735" s="9"/>
      <c r="AP84735" s="9"/>
      <c r="AQ84735" s="9"/>
    </row>
    <row r="84736" spans="41:43" x14ac:dyDescent="0.3">
      <c r="AO84736" s="9"/>
      <c r="AP84736" s="9"/>
      <c r="AQ84736" s="9"/>
    </row>
    <row r="84737" spans="41:43" x14ac:dyDescent="0.3">
      <c r="AO84737" s="9"/>
      <c r="AP84737" s="9"/>
      <c r="AQ84737" s="9"/>
    </row>
    <row r="84738" spans="41:43" x14ac:dyDescent="0.3">
      <c r="AO84738" s="9"/>
      <c r="AP84738" s="9"/>
      <c r="AQ84738" s="9"/>
    </row>
    <row r="84739" spans="41:43" x14ac:dyDescent="0.3">
      <c r="AO84739" s="9"/>
      <c r="AP84739" s="9"/>
      <c r="AQ84739" s="9"/>
    </row>
    <row r="84740" spans="41:43" x14ac:dyDescent="0.3">
      <c r="AO84740" s="9"/>
      <c r="AP84740" s="9"/>
      <c r="AQ84740" s="9"/>
    </row>
    <row r="84741" spans="41:43" x14ac:dyDescent="0.3">
      <c r="AO84741" s="9"/>
      <c r="AP84741" s="9"/>
      <c r="AQ84741" s="9"/>
    </row>
    <row r="84742" spans="41:43" x14ac:dyDescent="0.3">
      <c r="AO84742" s="9"/>
      <c r="AP84742" s="9"/>
      <c r="AQ84742" s="9"/>
    </row>
    <row r="84743" spans="41:43" x14ac:dyDescent="0.3">
      <c r="AO84743" s="9"/>
      <c r="AP84743" s="9"/>
      <c r="AQ84743" s="9"/>
    </row>
    <row r="84744" spans="41:43" x14ac:dyDescent="0.3">
      <c r="AO84744" s="9"/>
      <c r="AP84744" s="9"/>
      <c r="AQ84744" s="9"/>
    </row>
    <row r="84745" spans="41:43" x14ac:dyDescent="0.3">
      <c r="AO84745" s="9"/>
      <c r="AP84745" s="9"/>
      <c r="AQ84745" s="9"/>
    </row>
    <row r="84746" spans="41:43" x14ac:dyDescent="0.3">
      <c r="AO84746" s="9"/>
      <c r="AP84746" s="9"/>
      <c r="AQ84746" s="9"/>
    </row>
    <row r="84747" spans="41:43" x14ac:dyDescent="0.3">
      <c r="AO84747" s="9"/>
      <c r="AP84747" s="9"/>
      <c r="AQ84747" s="9"/>
    </row>
    <row r="84748" spans="41:43" x14ac:dyDescent="0.3">
      <c r="AO84748" s="9"/>
      <c r="AP84748" s="9"/>
      <c r="AQ84748" s="9"/>
    </row>
    <row r="84749" spans="41:43" x14ac:dyDescent="0.3">
      <c r="AO84749" s="9"/>
      <c r="AP84749" s="9"/>
      <c r="AQ84749" s="9"/>
    </row>
    <row r="84750" spans="41:43" x14ac:dyDescent="0.3">
      <c r="AO84750" s="9"/>
      <c r="AP84750" s="9"/>
      <c r="AQ84750" s="9"/>
    </row>
    <row r="84751" spans="41:43" x14ac:dyDescent="0.3">
      <c r="AO84751" s="9"/>
      <c r="AP84751" s="9"/>
      <c r="AQ84751" s="9"/>
    </row>
    <row r="84752" spans="41:43" x14ac:dyDescent="0.3">
      <c r="AO84752" s="9"/>
      <c r="AP84752" s="9"/>
      <c r="AQ84752" s="9"/>
    </row>
    <row r="84753" spans="41:43" x14ac:dyDescent="0.3">
      <c r="AO84753" s="9"/>
      <c r="AP84753" s="9"/>
      <c r="AQ84753" s="9"/>
    </row>
    <row r="84754" spans="41:43" x14ac:dyDescent="0.3">
      <c r="AO84754" s="9"/>
      <c r="AP84754" s="9"/>
      <c r="AQ84754" s="9"/>
    </row>
    <row r="84755" spans="41:43" x14ac:dyDescent="0.3">
      <c r="AO84755" s="9"/>
      <c r="AP84755" s="9"/>
      <c r="AQ84755" s="9"/>
    </row>
    <row r="84756" spans="41:43" x14ac:dyDescent="0.3">
      <c r="AO84756" s="9"/>
      <c r="AP84756" s="9"/>
      <c r="AQ84756" s="9"/>
    </row>
    <row r="84757" spans="41:43" x14ac:dyDescent="0.3">
      <c r="AO84757" s="9"/>
      <c r="AP84757" s="9"/>
      <c r="AQ84757" s="9"/>
    </row>
    <row r="84758" spans="41:43" x14ac:dyDescent="0.3">
      <c r="AO84758" s="9"/>
      <c r="AP84758" s="9"/>
      <c r="AQ84758" s="9"/>
    </row>
    <row r="84759" spans="41:43" x14ac:dyDescent="0.3">
      <c r="AO84759" s="9"/>
      <c r="AP84759" s="9"/>
      <c r="AQ84759" s="9"/>
    </row>
    <row r="84760" spans="41:43" x14ac:dyDescent="0.3">
      <c r="AO84760" s="9"/>
      <c r="AP84760" s="9"/>
      <c r="AQ84760" s="9"/>
    </row>
    <row r="84761" spans="41:43" x14ac:dyDescent="0.3">
      <c r="AO84761" s="9"/>
      <c r="AP84761" s="9"/>
      <c r="AQ84761" s="9"/>
    </row>
    <row r="84762" spans="41:43" x14ac:dyDescent="0.3">
      <c r="AO84762" s="9"/>
      <c r="AP84762" s="9"/>
      <c r="AQ84762" s="9"/>
    </row>
    <row r="84763" spans="41:43" x14ac:dyDescent="0.3">
      <c r="AO84763" s="9"/>
      <c r="AP84763" s="9"/>
      <c r="AQ84763" s="9"/>
    </row>
    <row r="84764" spans="41:43" x14ac:dyDescent="0.3">
      <c r="AO84764" s="9"/>
      <c r="AP84764" s="9"/>
      <c r="AQ84764" s="9"/>
    </row>
    <row r="84765" spans="41:43" x14ac:dyDescent="0.3">
      <c r="AO84765" s="9"/>
      <c r="AP84765" s="9"/>
      <c r="AQ84765" s="9"/>
    </row>
    <row r="84766" spans="41:43" x14ac:dyDescent="0.3">
      <c r="AO84766" s="9"/>
      <c r="AP84766" s="9"/>
      <c r="AQ84766" s="9"/>
    </row>
    <row r="84767" spans="41:43" x14ac:dyDescent="0.3">
      <c r="AO84767" s="9"/>
      <c r="AP84767" s="9"/>
      <c r="AQ84767" s="9"/>
    </row>
    <row r="84768" spans="41:43" x14ac:dyDescent="0.3">
      <c r="AO84768" s="9"/>
      <c r="AP84768" s="9"/>
      <c r="AQ84768" s="9"/>
    </row>
    <row r="84769" spans="41:43" x14ac:dyDescent="0.3">
      <c r="AO84769" s="9"/>
      <c r="AP84769" s="9"/>
      <c r="AQ84769" s="9"/>
    </row>
    <row r="84770" spans="41:43" x14ac:dyDescent="0.3">
      <c r="AO84770" s="9"/>
      <c r="AP84770" s="9"/>
      <c r="AQ84770" s="9"/>
    </row>
    <row r="84771" spans="41:43" x14ac:dyDescent="0.3">
      <c r="AO84771" s="9"/>
      <c r="AP84771" s="9"/>
      <c r="AQ84771" s="9"/>
    </row>
    <row r="84772" spans="41:43" x14ac:dyDescent="0.3">
      <c r="AO84772" s="9"/>
      <c r="AP84772" s="9"/>
      <c r="AQ84772" s="9"/>
    </row>
    <row r="84773" spans="41:43" x14ac:dyDescent="0.3">
      <c r="AO84773" s="9"/>
      <c r="AP84773" s="9"/>
      <c r="AQ84773" s="9"/>
    </row>
    <row r="84774" spans="41:43" x14ac:dyDescent="0.3">
      <c r="AO84774" s="9"/>
      <c r="AP84774" s="9"/>
      <c r="AQ84774" s="9"/>
    </row>
    <row r="84775" spans="41:43" x14ac:dyDescent="0.3">
      <c r="AO84775" s="9"/>
      <c r="AP84775" s="9"/>
      <c r="AQ84775" s="9"/>
    </row>
    <row r="84776" spans="41:43" x14ac:dyDescent="0.3">
      <c r="AO84776" s="9"/>
      <c r="AP84776" s="9"/>
      <c r="AQ84776" s="9"/>
    </row>
    <row r="84777" spans="41:43" x14ac:dyDescent="0.3">
      <c r="AO84777" s="9"/>
      <c r="AP84777" s="9"/>
      <c r="AQ84777" s="9"/>
    </row>
    <row r="84778" spans="41:43" x14ac:dyDescent="0.3">
      <c r="AO84778" s="9"/>
      <c r="AP84778" s="9"/>
      <c r="AQ84778" s="9"/>
    </row>
    <row r="84779" spans="41:43" x14ac:dyDescent="0.3">
      <c r="AO84779" s="9"/>
      <c r="AP84779" s="9"/>
      <c r="AQ84779" s="9"/>
    </row>
    <row r="84780" spans="41:43" x14ac:dyDescent="0.3">
      <c r="AO84780" s="9"/>
      <c r="AP84780" s="9"/>
      <c r="AQ84780" s="9"/>
    </row>
    <row r="84781" spans="41:43" x14ac:dyDescent="0.3">
      <c r="AO84781" s="9"/>
      <c r="AP84781" s="9"/>
      <c r="AQ84781" s="9"/>
    </row>
    <row r="84782" spans="41:43" x14ac:dyDescent="0.3">
      <c r="AO84782" s="9"/>
      <c r="AP84782" s="9"/>
      <c r="AQ84782" s="9"/>
    </row>
    <row r="84783" spans="41:43" x14ac:dyDescent="0.3">
      <c r="AO84783" s="9"/>
      <c r="AP84783" s="9"/>
      <c r="AQ84783" s="9"/>
    </row>
    <row r="84784" spans="41:43" x14ac:dyDescent="0.3">
      <c r="AO84784" s="9"/>
      <c r="AP84784" s="9"/>
      <c r="AQ84784" s="9"/>
    </row>
    <row r="84785" spans="41:43" x14ac:dyDescent="0.3">
      <c r="AO84785" s="9"/>
      <c r="AP84785" s="9"/>
      <c r="AQ84785" s="9"/>
    </row>
    <row r="84786" spans="41:43" x14ac:dyDescent="0.3">
      <c r="AO84786" s="9"/>
      <c r="AP84786" s="9"/>
      <c r="AQ84786" s="9"/>
    </row>
    <row r="84787" spans="41:43" x14ac:dyDescent="0.3">
      <c r="AO84787" s="9"/>
      <c r="AP84787" s="9"/>
      <c r="AQ84787" s="9"/>
    </row>
    <row r="84788" spans="41:43" x14ac:dyDescent="0.3">
      <c r="AO84788" s="9"/>
      <c r="AP84788" s="9"/>
      <c r="AQ84788" s="9"/>
    </row>
    <row r="84789" spans="41:43" x14ac:dyDescent="0.3">
      <c r="AO84789" s="9"/>
      <c r="AP84789" s="9"/>
      <c r="AQ84789" s="9"/>
    </row>
    <row r="84790" spans="41:43" x14ac:dyDescent="0.3">
      <c r="AO84790" s="9"/>
      <c r="AP84790" s="9"/>
      <c r="AQ84790" s="9"/>
    </row>
    <row r="84791" spans="41:43" x14ac:dyDescent="0.3">
      <c r="AO84791" s="9"/>
      <c r="AP84791" s="9"/>
      <c r="AQ84791" s="9"/>
    </row>
    <row r="84792" spans="41:43" x14ac:dyDescent="0.3">
      <c r="AO84792" s="9"/>
      <c r="AP84792" s="9"/>
      <c r="AQ84792" s="9"/>
    </row>
    <row r="84793" spans="41:43" x14ac:dyDescent="0.3">
      <c r="AO84793" s="9"/>
      <c r="AP84793" s="9"/>
      <c r="AQ84793" s="9"/>
    </row>
    <row r="84794" spans="41:43" x14ac:dyDescent="0.3">
      <c r="AO84794" s="9"/>
      <c r="AP84794" s="9"/>
      <c r="AQ84794" s="9"/>
    </row>
    <row r="84795" spans="41:43" x14ac:dyDescent="0.3">
      <c r="AO84795" s="9"/>
      <c r="AP84795" s="9"/>
      <c r="AQ84795" s="9"/>
    </row>
    <row r="84796" spans="41:43" x14ac:dyDescent="0.3">
      <c r="AO84796" s="9"/>
      <c r="AP84796" s="9"/>
      <c r="AQ84796" s="9"/>
    </row>
    <row r="84797" spans="41:43" x14ac:dyDescent="0.3">
      <c r="AO84797" s="9"/>
      <c r="AP84797" s="9"/>
      <c r="AQ84797" s="9"/>
    </row>
    <row r="84798" spans="41:43" x14ac:dyDescent="0.3">
      <c r="AO84798" s="9"/>
      <c r="AP84798" s="9"/>
      <c r="AQ84798" s="9"/>
    </row>
    <row r="84799" spans="41:43" x14ac:dyDescent="0.3">
      <c r="AO84799" s="9"/>
      <c r="AP84799" s="9"/>
      <c r="AQ84799" s="9"/>
    </row>
    <row r="84800" spans="41:43" x14ac:dyDescent="0.3">
      <c r="AO84800" s="9"/>
      <c r="AP84800" s="9"/>
      <c r="AQ84800" s="9"/>
    </row>
    <row r="84801" spans="41:43" x14ac:dyDescent="0.3">
      <c r="AO84801" s="9"/>
      <c r="AP84801" s="9"/>
      <c r="AQ84801" s="9"/>
    </row>
    <row r="84802" spans="41:43" x14ac:dyDescent="0.3">
      <c r="AO84802" s="9"/>
      <c r="AP84802" s="9"/>
      <c r="AQ84802" s="9"/>
    </row>
    <row r="84803" spans="41:43" x14ac:dyDescent="0.3">
      <c r="AO84803" s="9"/>
      <c r="AP84803" s="9"/>
      <c r="AQ84803" s="9"/>
    </row>
    <row r="84804" spans="41:43" x14ac:dyDescent="0.3">
      <c r="AO84804" s="9"/>
      <c r="AP84804" s="9"/>
      <c r="AQ84804" s="9"/>
    </row>
    <row r="84805" spans="41:43" x14ac:dyDescent="0.3">
      <c r="AO84805" s="9"/>
      <c r="AP84805" s="9"/>
      <c r="AQ84805" s="9"/>
    </row>
    <row r="84806" spans="41:43" x14ac:dyDescent="0.3">
      <c r="AO84806" s="9"/>
      <c r="AP84806" s="9"/>
      <c r="AQ84806" s="9"/>
    </row>
    <row r="84807" spans="41:43" x14ac:dyDescent="0.3">
      <c r="AO84807" s="9"/>
      <c r="AP84807" s="9"/>
      <c r="AQ84807" s="9"/>
    </row>
    <row r="84808" spans="41:43" x14ac:dyDescent="0.3">
      <c r="AO84808" s="9"/>
      <c r="AP84808" s="9"/>
      <c r="AQ84808" s="9"/>
    </row>
    <row r="84809" spans="41:43" x14ac:dyDescent="0.3">
      <c r="AO84809" s="9"/>
      <c r="AP84809" s="9"/>
      <c r="AQ84809" s="9"/>
    </row>
    <row r="84810" spans="41:43" x14ac:dyDescent="0.3">
      <c r="AO84810" s="9"/>
      <c r="AP84810" s="9"/>
      <c r="AQ84810" s="9"/>
    </row>
    <row r="84811" spans="41:43" x14ac:dyDescent="0.3">
      <c r="AO84811" s="9"/>
      <c r="AP84811" s="9"/>
      <c r="AQ84811" s="9"/>
    </row>
    <row r="84812" spans="41:43" x14ac:dyDescent="0.3">
      <c r="AO84812" s="9"/>
      <c r="AP84812" s="9"/>
      <c r="AQ84812" s="9"/>
    </row>
    <row r="84813" spans="41:43" x14ac:dyDescent="0.3">
      <c r="AO84813" s="9"/>
      <c r="AP84813" s="9"/>
      <c r="AQ84813" s="9"/>
    </row>
    <row r="84814" spans="41:43" x14ac:dyDescent="0.3">
      <c r="AO84814" s="9"/>
      <c r="AP84814" s="9"/>
      <c r="AQ84814" s="9"/>
    </row>
    <row r="84815" spans="41:43" x14ac:dyDescent="0.3">
      <c r="AO84815" s="9"/>
      <c r="AP84815" s="9"/>
      <c r="AQ84815" s="9"/>
    </row>
    <row r="84816" spans="41:43" x14ac:dyDescent="0.3">
      <c r="AO84816" s="9"/>
      <c r="AP84816" s="9"/>
      <c r="AQ84816" s="9"/>
    </row>
    <row r="84817" spans="41:43" x14ac:dyDescent="0.3">
      <c r="AO84817" s="9"/>
      <c r="AP84817" s="9"/>
      <c r="AQ84817" s="9"/>
    </row>
    <row r="84818" spans="41:43" x14ac:dyDescent="0.3">
      <c r="AO84818" s="9"/>
      <c r="AP84818" s="9"/>
      <c r="AQ84818" s="9"/>
    </row>
    <row r="84819" spans="41:43" x14ac:dyDescent="0.3">
      <c r="AO84819" s="9"/>
      <c r="AP84819" s="9"/>
      <c r="AQ84819" s="9"/>
    </row>
    <row r="84820" spans="41:43" x14ac:dyDescent="0.3">
      <c r="AO84820" s="9"/>
      <c r="AP84820" s="9"/>
      <c r="AQ84820" s="9"/>
    </row>
    <row r="84821" spans="41:43" x14ac:dyDescent="0.3">
      <c r="AO84821" s="9"/>
      <c r="AP84821" s="9"/>
      <c r="AQ84821" s="9"/>
    </row>
    <row r="84822" spans="41:43" x14ac:dyDescent="0.3">
      <c r="AO84822" s="9"/>
      <c r="AP84822" s="9"/>
      <c r="AQ84822" s="9"/>
    </row>
    <row r="84823" spans="41:43" x14ac:dyDescent="0.3">
      <c r="AO84823" s="9"/>
      <c r="AP84823" s="9"/>
      <c r="AQ84823" s="9"/>
    </row>
    <row r="84824" spans="41:43" x14ac:dyDescent="0.3">
      <c r="AO84824" s="9"/>
      <c r="AP84824" s="9"/>
      <c r="AQ84824" s="9"/>
    </row>
    <row r="84825" spans="41:43" x14ac:dyDescent="0.3">
      <c r="AO84825" s="9"/>
      <c r="AP84825" s="9"/>
      <c r="AQ84825" s="9"/>
    </row>
    <row r="84826" spans="41:43" x14ac:dyDescent="0.3">
      <c r="AO84826" s="9"/>
      <c r="AP84826" s="9"/>
      <c r="AQ84826" s="9"/>
    </row>
    <row r="84827" spans="41:43" x14ac:dyDescent="0.3">
      <c r="AO84827" s="9"/>
      <c r="AP84827" s="9"/>
      <c r="AQ84827" s="9"/>
    </row>
    <row r="84828" spans="41:43" x14ac:dyDescent="0.3">
      <c r="AO84828" s="9"/>
      <c r="AP84828" s="9"/>
      <c r="AQ84828" s="9"/>
    </row>
    <row r="84829" spans="41:43" x14ac:dyDescent="0.3">
      <c r="AO84829" s="9"/>
      <c r="AP84829" s="9"/>
      <c r="AQ84829" s="9"/>
    </row>
    <row r="84830" spans="41:43" x14ac:dyDescent="0.3">
      <c r="AO84830" s="9"/>
      <c r="AP84830" s="9"/>
      <c r="AQ84830" s="9"/>
    </row>
    <row r="84831" spans="41:43" x14ac:dyDescent="0.3">
      <c r="AO84831" s="9"/>
      <c r="AP84831" s="9"/>
      <c r="AQ84831" s="9"/>
    </row>
    <row r="84832" spans="41:43" x14ac:dyDescent="0.3">
      <c r="AO84832" s="9"/>
      <c r="AP84832" s="9"/>
      <c r="AQ84832" s="9"/>
    </row>
    <row r="84833" spans="41:43" x14ac:dyDescent="0.3">
      <c r="AO84833" s="9"/>
      <c r="AP84833" s="9"/>
      <c r="AQ84833" s="9"/>
    </row>
    <row r="84834" spans="41:43" x14ac:dyDescent="0.3">
      <c r="AO84834" s="9"/>
      <c r="AP84834" s="9"/>
      <c r="AQ84834" s="9"/>
    </row>
    <row r="84835" spans="41:43" x14ac:dyDescent="0.3">
      <c r="AO84835" s="9"/>
      <c r="AP84835" s="9"/>
      <c r="AQ84835" s="9"/>
    </row>
    <row r="84836" spans="41:43" x14ac:dyDescent="0.3">
      <c r="AO84836" s="9"/>
      <c r="AP84836" s="9"/>
      <c r="AQ84836" s="9"/>
    </row>
    <row r="84837" spans="41:43" x14ac:dyDescent="0.3">
      <c r="AO84837" s="9"/>
      <c r="AP84837" s="9"/>
      <c r="AQ84837" s="9"/>
    </row>
    <row r="84838" spans="41:43" x14ac:dyDescent="0.3">
      <c r="AO84838" s="9"/>
      <c r="AP84838" s="9"/>
      <c r="AQ84838" s="9"/>
    </row>
    <row r="84839" spans="41:43" x14ac:dyDescent="0.3">
      <c r="AO84839" s="9"/>
      <c r="AP84839" s="9"/>
      <c r="AQ84839" s="9"/>
    </row>
    <row r="84840" spans="41:43" x14ac:dyDescent="0.3">
      <c r="AO84840" s="9"/>
      <c r="AP84840" s="9"/>
      <c r="AQ84840" s="9"/>
    </row>
    <row r="84841" spans="41:43" x14ac:dyDescent="0.3">
      <c r="AO84841" s="9"/>
      <c r="AP84841" s="9"/>
      <c r="AQ84841" s="9"/>
    </row>
    <row r="84842" spans="41:43" x14ac:dyDescent="0.3">
      <c r="AO84842" s="9"/>
      <c r="AP84842" s="9"/>
      <c r="AQ84842" s="9"/>
    </row>
    <row r="84843" spans="41:43" x14ac:dyDescent="0.3">
      <c r="AO84843" s="9"/>
      <c r="AP84843" s="9"/>
      <c r="AQ84843" s="9"/>
    </row>
    <row r="84844" spans="41:43" x14ac:dyDescent="0.3">
      <c r="AO84844" s="9"/>
      <c r="AP84844" s="9"/>
      <c r="AQ84844" s="9"/>
    </row>
    <row r="84845" spans="41:43" x14ac:dyDescent="0.3">
      <c r="AO84845" s="9"/>
      <c r="AP84845" s="9"/>
      <c r="AQ84845" s="9"/>
    </row>
    <row r="84846" spans="41:43" x14ac:dyDescent="0.3">
      <c r="AO84846" s="9"/>
      <c r="AP84846" s="9"/>
      <c r="AQ84846" s="9"/>
    </row>
    <row r="84847" spans="41:43" x14ac:dyDescent="0.3">
      <c r="AO84847" s="9"/>
      <c r="AP84847" s="9"/>
      <c r="AQ84847" s="9"/>
    </row>
    <row r="84848" spans="41:43" x14ac:dyDescent="0.3">
      <c r="AO84848" s="9"/>
      <c r="AP84848" s="9"/>
      <c r="AQ84848" s="9"/>
    </row>
    <row r="84849" spans="41:43" x14ac:dyDescent="0.3">
      <c r="AO84849" s="9"/>
      <c r="AP84849" s="9"/>
      <c r="AQ84849" s="9"/>
    </row>
    <row r="84850" spans="41:43" x14ac:dyDescent="0.3">
      <c r="AO84850" s="9"/>
      <c r="AP84850" s="9"/>
      <c r="AQ84850" s="9"/>
    </row>
    <row r="84851" spans="41:43" x14ac:dyDescent="0.3">
      <c r="AO84851" s="9"/>
      <c r="AP84851" s="9"/>
      <c r="AQ84851" s="9"/>
    </row>
    <row r="84852" spans="41:43" x14ac:dyDescent="0.3">
      <c r="AO84852" s="9"/>
      <c r="AP84852" s="9"/>
      <c r="AQ84852" s="9"/>
    </row>
    <row r="84853" spans="41:43" x14ac:dyDescent="0.3">
      <c r="AO84853" s="9"/>
      <c r="AP84853" s="9"/>
      <c r="AQ84853" s="9"/>
    </row>
    <row r="84854" spans="41:43" x14ac:dyDescent="0.3">
      <c r="AO84854" s="9"/>
      <c r="AP84854" s="9"/>
      <c r="AQ84854" s="9"/>
    </row>
    <row r="84855" spans="41:43" x14ac:dyDescent="0.3">
      <c r="AO84855" s="9"/>
      <c r="AP84855" s="9"/>
      <c r="AQ84855" s="9"/>
    </row>
    <row r="84856" spans="41:43" x14ac:dyDescent="0.3">
      <c r="AO84856" s="9"/>
      <c r="AP84856" s="9"/>
      <c r="AQ84856" s="9"/>
    </row>
    <row r="84857" spans="41:43" x14ac:dyDescent="0.3">
      <c r="AO84857" s="9"/>
      <c r="AP84857" s="9"/>
      <c r="AQ84857" s="9"/>
    </row>
    <row r="84858" spans="41:43" x14ac:dyDescent="0.3">
      <c r="AO84858" s="9"/>
      <c r="AP84858" s="9"/>
      <c r="AQ84858" s="9"/>
    </row>
    <row r="84859" spans="41:43" x14ac:dyDescent="0.3">
      <c r="AO84859" s="9"/>
      <c r="AP84859" s="9"/>
      <c r="AQ84859" s="9"/>
    </row>
    <row r="84860" spans="41:43" x14ac:dyDescent="0.3">
      <c r="AO84860" s="9"/>
      <c r="AP84860" s="9"/>
      <c r="AQ84860" s="9"/>
    </row>
    <row r="84861" spans="41:43" x14ac:dyDescent="0.3">
      <c r="AO84861" s="9"/>
      <c r="AP84861" s="9"/>
      <c r="AQ84861" s="9"/>
    </row>
    <row r="84862" spans="41:43" x14ac:dyDescent="0.3">
      <c r="AO84862" s="9"/>
      <c r="AP84862" s="9"/>
      <c r="AQ84862" s="9"/>
    </row>
    <row r="84863" spans="41:43" x14ac:dyDescent="0.3">
      <c r="AO84863" s="9"/>
      <c r="AP84863" s="9"/>
      <c r="AQ84863" s="9"/>
    </row>
    <row r="84864" spans="41:43" x14ac:dyDescent="0.3">
      <c r="AO84864" s="9"/>
      <c r="AP84864" s="9"/>
      <c r="AQ84864" s="9"/>
    </row>
    <row r="84865" spans="41:43" x14ac:dyDescent="0.3">
      <c r="AO84865" s="9"/>
      <c r="AP84865" s="9"/>
      <c r="AQ84865" s="9"/>
    </row>
    <row r="84866" spans="41:43" x14ac:dyDescent="0.3">
      <c r="AO84866" s="9"/>
      <c r="AP84866" s="9"/>
      <c r="AQ84866" s="9"/>
    </row>
    <row r="84867" spans="41:43" x14ac:dyDescent="0.3">
      <c r="AO84867" s="9"/>
      <c r="AP84867" s="9"/>
      <c r="AQ84867" s="9"/>
    </row>
    <row r="84868" spans="41:43" x14ac:dyDescent="0.3">
      <c r="AO84868" s="9"/>
      <c r="AP84868" s="9"/>
      <c r="AQ84868" s="9"/>
    </row>
    <row r="84869" spans="41:43" x14ac:dyDescent="0.3">
      <c r="AO84869" s="9"/>
      <c r="AP84869" s="9"/>
      <c r="AQ84869" s="9"/>
    </row>
    <row r="84870" spans="41:43" x14ac:dyDescent="0.3">
      <c r="AO84870" s="9"/>
      <c r="AP84870" s="9"/>
      <c r="AQ84870" s="9"/>
    </row>
    <row r="84871" spans="41:43" x14ac:dyDescent="0.3">
      <c r="AO84871" s="9"/>
      <c r="AP84871" s="9"/>
      <c r="AQ84871" s="9"/>
    </row>
    <row r="84872" spans="41:43" x14ac:dyDescent="0.3">
      <c r="AO84872" s="9"/>
      <c r="AP84872" s="9"/>
      <c r="AQ84872" s="9"/>
    </row>
    <row r="84873" spans="41:43" x14ac:dyDescent="0.3">
      <c r="AO84873" s="9"/>
      <c r="AP84873" s="9"/>
      <c r="AQ84873" s="9"/>
    </row>
    <row r="84874" spans="41:43" x14ac:dyDescent="0.3">
      <c r="AO84874" s="9"/>
      <c r="AP84874" s="9"/>
      <c r="AQ84874" s="9"/>
    </row>
    <row r="84875" spans="41:43" x14ac:dyDescent="0.3">
      <c r="AO84875" s="9"/>
      <c r="AP84875" s="9"/>
      <c r="AQ84875" s="9"/>
    </row>
    <row r="84876" spans="41:43" x14ac:dyDescent="0.3">
      <c r="AO84876" s="9"/>
      <c r="AP84876" s="9"/>
      <c r="AQ84876" s="9"/>
    </row>
    <row r="84877" spans="41:43" x14ac:dyDescent="0.3">
      <c r="AO84877" s="9"/>
      <c r="AP84877" s="9"/>
      <c r="AQ84877" s="9"/>
    </row>
    <row r="84878" spans="41:43" x14ac:dyDescent="0.3">
      <c r="AO84878" s="9"/>
      <c r="AP84878" s="9"/>
      <c r="AQ84878" s="9"/>
    </row>
    <row r="84879" spans="41:43" x14ac:dyDescent="0.3">
      <c r="AO84879" s="9"/>
      <c r="AP84879" s="9"/>
      <c r="AQ84879" s="9"/>
    </row>
    <row r="84880" spans="41:43" x14ac:dyDescent="0.3">
      <c r="AO84880" s="9"/>
      <c r="AP84880" s="9"/>
      <c r="AQ84880" s="9"/>
    </row>
    <row r="84881" spans="41:43" x14ac:dyDescent="0.3">
      <c r="AO84881" s="9"/>
      <c r="AP84881" s="9"/>
      <c r="AQ84881" s="9"/>
    </row>
    <row r="84882" spans="41:43" x14ac:dyDescent="0.3">
      <c r="AO84882" s="9"/>
      <c r="AP84882" s="9"/>
      <c r="AQ84882" s="9"/>
    </row>
    <row r="84883" spans="41:43" x14ac:dyDescent="0.3">
      <c r="AO84883" s="9"/>
      <c r="AP84883" s="9"/>
      <c r="AQ84883" s="9"/>
    </row>
    <row r="84884" spans="41:43" x14ac:dyDescent="0.3">
      <c r="AO84884" s="9"/>
      <c r="AP84884" s="9"/>
      <c r="AQ84884" s="9"/>
    </row>
    <row r="84885" spans="41:43" x14ac:dyDescent="0.3">
      <c r="AO84885" s="9"/>
      <c r="AP84885" s="9"/>
      <c r="AQ84885" s="9"/>
    </row>
    <row r="84886" spans="41:43" x14ac:dyDescent="0.3">
      <c r="AO84886" s="9"/>
      <c r="AP84886" s="9"/>
      <c r="AQ84886" s="9"/>
    </row>
    <row r="84887" spans="41:43" x14ac:dyDescent="0.3">
      <c r="AO84887" s="9"/>
      <c r="AP84887" s="9"/>
      <c r="AQ84887" s="9"/>
    </row>
    <row r="84888" spans="41:43" x14ac:dyDescent="0.3">
      <c r="AO84888" s="9"/>
      <c r="AP84888" s="9"/>
      <c r="AQ84888" s="9"/>
    </row>
    <row r="84889" spans="41:43" x14ac:dyDescent="0.3">
      <c r="AO84889" s="9"/>
      <c r="AP84889" s="9"/>
      <c r="AQ84889" s="9"/>
    </row>
    <row r="84890" spans="41:43" x14ac:dyDescent="0.3">
      <c r="AO84890" s="9"/>
      <c r="AP84890" s="9"/>
      <c r="AQ84890" s="9"/>
    </row>
    <row r="84891" spans="41:43" x14ac:dyDescent="0.3">
      <c r="AO84891" s="9"/>
      <c r="AP84891" s="9"/>
      <c r="AQ84891" s="9"/>
    </row>
    <row r="84892" spans="41:43" x14ac:dyDescent="0.3">
      <c r="AO84892" s="9"/>
      <c r="AP84892" s="9"/>
      <c r="AQ84892" s="9"/>
    </row>
    <row r="84893" spans="41:43" x14ac:dyDescent="0.3">
      <c r="AO84893" s="9"/>
      <c r="AP84893" s="9"/>
      <c r="AQ84893" s="9"/>
    </row>
    <row r="84894" spans="41:43" x14ac:dyDescent="0.3">
      <c r="AO84894" s="9"/>
      <c r="AP84894" s="9"/>
      <c r="AQ84894" s="9"/>
    </row>
    <row r="84895" spans="41:43" x14ac:dyDescent="0.3">
      <c r="AO84895" s="9"/>
      <c r="AP84895" s="9"/>
      <c r="AQ84895" s="9"/>
    </row>
    <row r="84896" spans="41:43" x14ac:dyDescent="0.3">
      <c r="AO84896" s="9"/>
      <c r="AP84896" s="9"/>
      <c r="AQ84896" s="9"/>
    </row>
    <row r="84897" spans="41:43" x14ac:dyDescent="0.3">
      <c r="AO84897" s="9"/>
      <c r="AP84897" s="9"/>
      <c r="AQ84897" s="9"/>
    </row>
    <row r="84898" spans="41:43" x14ac:dyDescent="0.3">
      <c r="AO84898" s="9"/>
      <c r="AP84898" s="9"/>
      <c r="AQ84898" s="9"/>
    </row>
    <row r="84899" spans="41:43" x14ac:dyDescent="0.3">
      <c r="AO84899" s="9"/>
      <c r="AP84899" s="9"/>
      <c r="AQ84899" s="9"/>
    </row>
    <row r="84900" spans="41:43" x14ac:dyDescent="0.3">
      <c r="AO84900" s="9"/>
      <c r="AP84900" s="9"/>
      <c r="AQ84900" s="9"/>
    </row>
    <row r="84901" spans="41:43" x14ac:dyDescent="0.3">
      <c r="AO84901" s="9"/>
      <c r="AP84901" s="9"/>
      <c r="AQ84901" s="9"/>
    </row>
    <row r="84902" spans="41:43" x14ac:dyDescent="0.3">
      <c r="AO84902" s="9"/>
      <c r="AP84902" s="9"/>
      <c r="AQ84902" s="9"/>
    </row>
    <row r="84903" spans="41:43" x14ac:dyDescent="0.3">
      <c r="AO84903" s="9"/>
      <c r="AP84903" s="9"/>
      <c r="AQ84903" s="9"/>
    </row>
    <row r="84904" spans="41:43" x14ac:dyDescent="0.3">
      <c r="AO84904" s="9"/>
      <c r="AP84904" s="9"/>
      <c r="AQ84904" s="9"/>
    </row>
    <row r="84905" spans="41:43" x14ac:dyDescent="0.3">
      <c r="AO84905" s="9"/>
      <c r="AP84905" s="9"/>
      <c r="AQ84905" s="9"/>
    </row>
    <row r="84906" spans="41:43" x14ac:dyDescent="0.3">
      <c r="AO84906" s="9"/>
      <c r="AP84906" s="9"/>
      <c r="AQ84906" s="9"/>
    </row>
    <row r="84907" spans="41:43" x14ac:dyDescent="0.3">
      <c r="AO84907" s="9"/>
      <c r="AP84907" s="9"/>
      <c r="AQ84907" s="9"/>
    </row>
    <row r="84908" spans="41:43" x14ac:dyDescent="0.3">
      <c r="AO84908" s="9"/>
      <c r="AP84908" s="9"/>
      <c r="AQ84908" s="9"/>
    </row>
    <row r="84909" spans="41:43" x14ac:dyDescent="0.3">
      <c r="AO84909" s="9"/>
      <c r="AP84909" s="9"/>
      <c r="AQ84909" s="9"/>
    </row>
    <row r="84910" spans="41:43" x14ac:dyDescent="0.3">
      <c r="AO84910" s="9"/>
      <c r="AP84910" s="9"/>
      <c r="AQ84910" s="9"/>
    </row>
    <row r="84911" spans="41:43" x14ac:dyDescent="0.3">
      <c r="AO84911" s="9"/>
      <c r="AP84911" s="9"/>
      <c r="AQ84911" s="9"/>
    </row>
    <row r="84912" spans="41:43" x14ac:dyDescent="0.3">
      <c r="AO84912" s="9"/>
      <c r="AP84912" s="9"/>
      <c r="AQ84912" s="9"/>
    </row>
    <row r="84913" spans="41:43" x14ac:dyDescent="0.3">
      <c r="AO84913" s="9"/>
      <c r="AP84913" s="9"/>
      <c r="AQ84913" s="9"/>
    </row>
    <row r="84914" spans="41:43" x14ac:dyDescent="0.3">
      <c r="AO84914" s="9"/>
      <c r="AP84914" s="9"/>
      <c r="AQ84914" s="9"/>
    </row>
    <row r="84915" spans="41:43" x14ac:dyDescent="0.3">
      <c r="AO84915" s="9"/>
      <c r="AP84915" s="9"/>
      <c r="AQ84915" s="9"/>
    </row>
    <row r="84916" spans="41:43" x14ac:dyDescent="0.3">
      <c r="AO84916" s="9"/>
      <c r="AP84916" s="9"/>
      <c r="AQ84916" s="9"/>
    </row>
    <row r="84917" spans="41:43" x14ac:dyDescent="0.3">
      <c r="AO84917" s="9"/>
      <c r="AP84917" s="9"/>
      <c r="AQ84917" s="9"/>
    </row>
    <row r="84918" spans="41:43" x14ac:dyDescent="0.3">
      <c r="AO84918" s="9"/>
      <c r="AP84918" s="9"/>
      <c r="AQ84918" s="9"/>
    </row>
    <row r="84919" spans="41:43" x14ac:dyDescent="0.3">
      <c r="AO84919" s="9"/>
      <c r="AP84919" s="9"/>
      <c r="AQ84919" s="9"/>
    </row>
    <row r="84920" spans="41:43" x14ac:dyDescent="0.3">
      <c r="AO84920" s="9"/>
      <c r="AP84920" s="9"/>
      <c r="AQ84920" s="9"/>
    </row>
    <row r="84921" spans="41:43" x14ac:dyDescent="0.3">
      <c r="AO84921" s="9"/>
      <c r="AP84921" s="9"/>
      <c r="AQ84921" s="9"/>
    </row>
    <row r="84922" spans="41:43" x14ac:dyDescent="0.3">
      <c r="AO84922" s="9"/>
      <c r="AP84922" s="9"/>
      <c r="AQ84922" s="9"/>
    </row>
    <row r="84923" spans="41:43" x14ac:dyDescent="0.3">
      <c r="AO84923" s="9"/>
      <c r="AP84923" s="9"/>
      <c r="AQ84923" s="9"/>
    </row>
    <row r="84924" spans="41:43" x14ac:dyDescent="0.3">
      <c r="AO84924" s="9"/>
      <c r="AP84924" s="9"/>
      <c r="AQ84924" s="9"/>
    </row>
    <row r="84925" spans="41:43" x14ac:dyDescent="0.3">
      <c r="AO84925" s="9"/>
      <c r="AP84925" s="9"/>
      <c r="AQ84925" s="9"/>
    </row>
    <row r="84926" spans="41:43" x14ac:dyDescent="0.3">
      <c r="AO84926" s="9"/>
      <c r="AP84926" s="9"/>
      <c r="AQ84926" s="9"/>
    </row>
    <row r="84927" spans="41:43" x14ac:dyDescent="0.3">
      <c r="AO84927" s="9"/>
      <c r="AP84927" s="9"/>
      <c r="AQ84927" s="9"/>
    </row>
    <row r="84928" spans="41:43" x14ac:dyDescent="0.3">
      <c r="AO84928" s="9"/>
      <c r="AP84928" s="9"/>
      <c r="AQ84928" s="9"/>
    </row>
    <row r="84929" spans="41:43" x14ac:dyDescent="0.3">
      <c r="AO84929" s="9"/>
      <c r="AP84929" s="9"/>
      <c r="AQ84929" s="9"/>
    </row>
    <row r="84930" spans="41:43" x14ac:dyDescent="0.3">
      <c r="AO84930" s="9"/>
      <c r="AP84930" s="9"/>
      <c r="AQ84930" s="9"/>
    </row>
    <row r="84931" spans="41:43" x14ac:dyDescent="0.3">
      <c r="AO84931" s="9"/>
      <c r="AP84931" s="9"/>
      <c r="AQ84931" s="9"/>
    </row>
    <row r="84932" spans="41:43" x14ac:dyDescent="0.3">
      <c r="AO84932" s="9"/>
      <c r="AP84932" s="9"/>
      <c r="AQ84932" s="9"/>
    </row>
    <row r="84933" spans="41:43" x14ac:dyDescent="0.3">
      <c r="AO84933" s="9"/>
      <c r="AP84933" s="9"/>
      <c r="AQ84933" s="9"/>
    </row>
    <row r="84934" spans="41:43" x14ac:dyDescent="0.3">
      <c r="AO84934" s="9"/>
      <c r="AP84934" s="9"/>
      <c r="AQ84934" s="9"/>
    </row>
    <row r="84935" spans="41:43" x14ac:dyDescent="0.3">
      <c r="AO84935" s="9"/>
      <c r="AP84935" s="9"/>
      <c r="AQ84935" s="9"/>
    </row>
    <row r="84936" spans="41:43" x14ac:dyDescent="0.3">
      <c r="AO84936" s="9"/>
      <c r="AP84936" s="9"/>
      <c r="AQ84936" s="9"/>
    </row>
    <row r="84937" spans="41:43" x14ac:dyDescent="0.3">
      <c r="AO84937" s="9"/>
      <c r="AP84937" s="9"/>
      <c r="AQ84937" s="9"/>
    </row>
    <row r="84938" spans="41:43" x14ac:dyDescent="0.3">
      <c r="AO84938" s="9"/>
      <c r="AP84938" s="9"/>
      <c r="AQ84938" s="9"/>
    </row>
    <row r="84939" spans="41:43" x14ac:dyDescent="0.3">
      <c r="AO84939" s="9"/>
      <c r="AP84939" s="9"/>
      <c r="AQ84939" s="9"/>
    </row>
    <row r="84940" spans="41:43" x14ac:dyDescent="0.3">
      <c r="AO84940" s="9"/>
      <c r="AP84940" s="9"/>
      <c r="AQ84940" s="9"/>
    </row>
    <row r="84941" spans="41:43" x14ac:dyDescent="0.3">
      <c r="AO84941" s="9"/>
      <c r="AP84941" s="9"/>
      <c r="AQ84941" s="9"/>
    </row>
    <row r="84942" spans="41:43" x14ac:dyDescent="0.3">
      <c r="AO84942" s="9"/>
      <c r="AP84942" s="9"/>
      <c r="AQ84942" s="9"/>
    </row>
    <row r="84943" spans="41:43" x14ac:dyDescent="0.3">
      <c r="AO84943" s="9"/>
      <c r="AP84943" s="9"/>
      <c r="AQ84943" s="9"/>
    </row>
    <row r="84944" spans="41:43" x14ac:dyDescent="0.3">
      <c r="AO84944" s="9"/>
      <c r="AP84944" s="9"/>
      <c r="AQ84944" s="9"/>
    </row>
    <row r="84945" spans="41:43" x14ac:dyDescent="0.3">
      <c r="AO84945" s="9"/>
      <c r="AP84945" s="9"/>
      <c r="AQ84945" s="9"/>
    </row>
    <row r="84946" spans="41:43" x14ac:dyDescent="0.3">
      <c r="AO84946" s="9"/>
      <c r="AP84946" s="9"/>
      <c r="AQ84946" s="9"/>
    </row>
    <row r="84947" spans="41:43" x14ac:dyDescent="0.3">
      <c r="AO84947" s="9"/>
      <c r="AP84947" s="9"/>
      <c r="AQ84947" s="9"/>
    </row>
    <row r="84948" spans="41:43" x14ac:dyDescent="0.3">
      <c r="AO84948" s="9"/>
      <c r="AP84948" s="9"/>
      <c r="AQ84948" s="9"/>
    </row>
    <row r="84949" spans="41:43" x14ac:dyDescent="0.3">
      <c r="AO84949" s="9"/>
      <c r="AP84949" s="9"/>
      <c r="AQ84949" s="9"/>
    </row>
    <row r="84950" spans="41:43" x14ac:dyDescent="0.3">
      <c r="AO84950" s="9"/>
      <c r="AP84950" s="9"/>
      <c r="AQ84950" s="9"/>
    </row>
    <row r="84951" spans="41:43" x14ac:dyDescent="0.3">
      <c r="AO84951" s="9"/>
      <c r="AP84951" s="9"/>
      <c r="AQ84951" s="9"/>
    </row>
    <row r="84952" spans="41:43" x14ac:dyDescent="0.3">
      <c r="AO84952" s="9"/>
      <c r="AP84952" s="9"/>
      <c r="AQ84952" s="9"/>
    </row>
    <row r="84953" spans="41:43" x14ac:dyDescent="0.3">
      <c r="AO84953" s="9"/>
      <c r="AP84953" s="9"/>
      <c r="AQ84953" s="9"/>
    </row>
    <row r="84954" spans="41:43" x14ac:dyDescent="0.3">
      <c r="AO84954" s="9"/>
      <c r="AP84954" s="9"/>
      <c r="AQ84954" s="9"/>
    </row>
    <row r="84955" spans="41:43" x14ac:dyDescent="0.3">
      <c r="AO84955" s="9"/>
      <c r="AP84955" s="9"/>
      <c r="AQ84955" s="9"/>
    </row>
    <row r="84956" spans="41:43" x14ac:dyDescent="0.3">
      <c r="AO84956" s="9"/>
      <c r="AP84956" s="9"/>
      <c r="AQ84956" s="9"/>
    </row>
    <row r="84957" spans="41:43" x14ac:dyDescent="0.3">
      <c r="AO84957" s="9"/>
      <c r="AP84957" s="9"/>
      <c r="AQ84957" s="9"/>
    </row>
    <row r="84958" spans="41:43" x14ac:dyDescent="0.3">
      <c r="AO84958" s="9"/>
      <c r="AP84958" s="9"/>
      <c r="AQ84958" s="9"/>
    </row>
    <row r="84959" spans="41:43" x14ac:dyDescent="0.3">
      <c r="AO84959" s="9"/>
      <c r="AP84959" s="9"/>
      <c r="AQ84959" s="9"/>
    </row>
    <row r="84960" spans="41:43" x14ac:dyDescent="0.3">
      <c r="AO84960" s="9"/>
      <c r="AP84960" s="9"/>
      <c r="AQ84960" s="9"/>
    </row>
    <row r="84961" spans="41:43" x14ac:dyDescent="0.3">
      <c r="AO84961" s="9"/>
      <c r="AP84961" s="9"/>
      <c r="AQ84961" s="9"/>
    </row>
    <row r="84962" spans="41:43" x14ac:dyDescent="0.3">
      <c r="AO84962" s="9"/>
      <c r="AP84962" s="9"/>
      <c r="AQ84962" s="9"/>
    </row>
    <row r="84963" spans="41:43" x14ac:dyDescent="0.3">
      <c r="AO84963" s="9"/>
      <c r="AP84963" s="9"/>
      <c r="AQ84963" s="9"/>
    </row>
    <row r="84964" spans="41:43" x14ac:dyDescent="0.3">
      <c r="AO84964" s="9"/>
      <c r="AP84964" s="9"/>
      <c r="AQ84964" s="9"/>
    </row>
    <row r="84965" spans="41:43" x14ac:dyDescent="0.3">
      <c r="AO84965" s="9"/>
      <c r="AP84965" s="9"/>
      <c r="AQ84965" s="9"/>
    </row>
    <row r="84966" spans="41:43" x14ac:dyDescent="0.3">
      <c r="AO84966" s="9"/>
      <c r="AP84966" s="9"/>
      <c r="AQ84966" s="9"/>
    </row>
    <row r="84967" spans="41:43" x14ac:dyDescent="0.3">
      <c r="AO84967" s="9"/>
      <c r="AP84967" s="9"/>
      <c r="AQ84967" s="9"/>
    </row>
    <row r="84968" spans="41:43" x14ac:dyDescent="0.3">
      <c r="AO84968" s="9"/>
      <c r="AP84968" s="9"/>
      <c r="AQ84968" s="9"/>
    </row>
    <row r="84969" spans="41:43" x14ac:dyDescent="0.3">
      <c r="AO84969" s="9"/>
      <c r="AP84969" s="9"/>
      <c r="AQ84969" s="9"/>
    </row>
    <row r="84970" spans="41:43" x14ac:dyDescent="0.3">
      <c r="AO84970" s="9"/>
      <c r="AP84970" s="9"/>
      <c r="AQ84970" s="9"/>
    </row>
    <row r="84971" spans="41:43" x14ac:dyDescent="0.3">
      <c r="AO84971" s="9"/>
      <c r="AP84971" s="9"/>
      <c r="AQ84971" s="9"/>
    </row>
    <row r="84972" spans="41:43" x14ac:dyDescent="0.3">
      <c r="AO84972" s="9"/>
      <c r="AP84972" s="9"/>
      <c r="AQ84972" s="9"/>
    </row>
    <row r="84973" spans="41:43" x14ac:dyDescent="0.3">
      <c r="AO84973" s="9"/>
      <c r="AP84973" s="9"/>
      <c r="AQ84973" s="9"/>
    </row>
    <row r="84974" spans="41:43" x14ac:dyDescent="0.3">
      <c r="AO84974" s="9"/>
      <c r="AP84974" s="9"/>
      <c r="AQ84974" s="9"/>
    </row>
    <row r="84975" spans="41:43" x14ac:dyDescent="0.3">
      <c r="AO84975" s="9"/>
      <c r="AP84975" s="9"/>
      <c r="AQ84975" s="9"/>
    </row>
    <row r="84976" spans="41:43" x14ac:dyDescent="0.3">
      <c r="AO84976" s="9"/>
      <c r="AP84976" s="9"/>
      <c r="AQ84976" s="9"/>
    </row>
    <row r="84977" spans="41:43" x14ac:dyDescent="0.3">
      <c r="AO84977" s="9"/>
      <c r="AP84977" s="9"/>
      <c r="AQ84977" s="9"/>
    </row>
    <row r="84978" spans="41:43" x14ac:dyDescent="0.3">
      <c r="AO84978" s="9"/>
      <c r="AP84978" s="9"/>
      <c r="AQ84978" s="9"/>
    </row>
    <row r="84979" spans="41:43" x14ac:dyDescent="0.3">
      <c r="AO84979" s="9"/>
      <c r="AP84979" s="9"/>
      <c r="AQ84979" s="9"/>
    </row>
    <row r="84980" spans="41:43" x14ac:dyDescent="0.3">
      <c r="AO84980" s="9"/>
      <c r="AP84980" s="9"/>
      <c r="AQ84980" s="9"/>
    </row>
    <row r="84981" spans="41:43" x14ac:dyDescent="0.3">
      <c r="AO84981" s="9"/>
      <c r="AP84981" s="9"/>
      <c r="AQ84981" s="9"/>
    </row>
    <row r="84982" spans="41:43" x14ac:dyDescent="0.3">
      <c r="AO84982" s="9"/>
      <c r="AP84982" s="9"/>
      <c r="AQ84982" s="9"/>
    </row>
    <row r="84983" spans="41:43" x14ac:dyDescent="0.3">
      <c r="AO84983" s="9"/>
      <c r="AP84983" s="9"/>
      <c r="AQ84983" s="9"/>
    </row>
    <row r="84984" spans="41:43" x14ac:dyDescent="0.3">
      <c r="AO84984" s="9"/>
      <c r="AP84984" s="9"/>
      <c r="AQ84984" s="9"/>
    </row>
    <row r="84985" spans="41:43" x14ac:dyDescent="0.3">
      <c r="AO84985" s="9"/>
      <c r="AP84985" s="9"/>
      <c r="AQ84985" s="9"/>
    </row>
    <row r="84986" spans="41:43" x14ac:dyDescent="0.3">
      <c r="AO84986" s="9"/>
      <c r="AP84986" s="9"/>
      <c r="AQ84986" s="9"/>
    </row>
    <row r="84987" spans="41:43" x14ac:dyDescent="0.3">
      <c r="AO84987" s="9"/>
      <c r="AP84987" s="9"/>
      <c r="AQ84987" s="9"/>
    </row>
    <row r="84988" spans="41:43" x14ac:dyDescent="0.3">
      <c r="AO84988" s="9"/>
      <c r="AP84988" s="9"/>
      <c r="AQ84988" s="9"/>
    </row>
    <row r="84989" spans="41:43" x14ac:dyDescent="0.3">
      <c r="AO84989" s="9"/>
      <c r="AP84989" s="9"/>
      <c r="AQ84989" s="9"/>
    </row>
    <row r="84990" spans="41:43" x14ac:dyDescent="0.3">
      <c r="AO84990" s="9"/>
      <c r="AP84990" s="9"/>
      <c r="AQ84990" s="9"/>
    </row>
    <row r="84991" spans="41:43" x14ac:dyDescent="0.3">
      <c r="AO84991" s="9"/>
      <c r="AP84991" s="9"/>
      <c r="AQ84991" s="9"/>
    </row>
    <row r="84992" spans="41:43" x14ac:dyDescent="0.3">
      <c r="AO84992" s="9"/>
      <c r="AP84992" s="9"/>
      <c r="AQ84992" s="9"/>
    </row>
    <row r="84993" spans="41:43" x14ac:dyDescent="0.3">
      <c r="AO84993" s="9"/>
      <c r="AP84993" s="9"/>
      <c r="AQ84993" s="9"/>
    </row>
    <row r="84994" spans="41:43" x14ac:dyDescent="0.3">
      <c r="AO84994" s="9"/>
      <c r="AP84994" s="9"/>
      <c r="AQ84994" s="9"/>
    </row>
    <row r="84995" spans="41:43" x14ac:dyDescent="0.3">
      <c r="AO84995" s="9"/>
      <c r="AP84995" s="9"/>
      <c r="AQ84995" s="9"/>
    </row>
    <row r="84996" spans="41:43" x14ac:dyDescent="0.3">
      <c r="AO84996" s="9"/>
      <c r="AP84996" s="9"/>
      <c r="AQ84996" s="9"/>
    </row>
    <row r="84997" spans="41:43" x14ac:dyDescent="0.3">
      <c r="AO84997" s="9"/>
      <c r="AP84997" s="9"/>
      <c r="AQ84997" s="9"/>
    </row>
    <row r="84998" spans="41:43" x14ac:dyDescent="0.3">
      <c r="AO84998" s="9"/>
      <c r="AP84998" s="9"/>
      <c r="AQ84998" s="9"/>
    </row>
    <row r="84999" spans="41:43" x14ac:dyDescent="0.3">
      <c r="AO84999" s="9"/>
      <c r="AP84999" s="9"/>
      <c r="AQ84999" s="9"/>
    </row>
    <row r="85000" spans="41:43" x14ac:dyDescent="0.3">
      <c r="AO85000" s="9"/>
      <c r="AP85000" s="9"/>
      <c r="AQ85000" s="9"/>
    </row>
    <row r="85001" spans="41:43" x14ac:dyDescent="0.3">
      <c r="AO85001" s="9"/>
      <c r="AP85001" s="9"/>
      <c r="AQ85001" s="9"/>
    </row>
    <row r="85002" spans="41:43" x14ac:dyDescent="0.3">
      <c r="AO85002" s="9"/>
      <c r="AP85002" s="9"/>
      <c r="AQ85002" s="9"/>
    </row>
    <row r="85003" spans="41:43" x14ac:dyDescent="0.3">
      <c r="AO85003" s="9"/>
      <c r="AP85003" s="9"/>
      <c r="AQ85003" s="9"/>
    </row>
    <row r="85004" spans="41:43" x14ac:dyDescent="0.3">
      <c r="AO85004" s="9"/>
      <c r="AP85004" s="9"/>
      <c r="AQ85004" s="9"/>
    </row>
    <row r="85005" spans="41:43" x14ac:dyDescent="0.3">
      <c r="AO85005" s="9"/>
      <c r="AP85005" s="9"/>
      <c r="AQ85005" s="9"/>
    </row>
    <row r="85006" spans="41:43" x14ac:dyDescent="0.3">
      <c r="AO85006" s="9"/>
      <c r="AP85006" s="9"/>
      <c r="AQ85006" s="9"/>
    </row>
    <row r="85007" spans="41:43" x14ac:dyDescent="0.3">
      <c r="AO85007" s="9"/>
      <c r="AP85007" s="9"/>
      <c r="AQ85007" s="9"/>
    </row>
    <row r="85008" spans="41:43" x14ac:dyDescent="0.3">
      <c r="AO85008" s="9"/>
      <c r="AP85008" s="9"/>
      <c r="AQ85008" s="9"/>
    </row>
    <row r="85009" spans="41:43" x14ac:dyDescent="0.3">
      <c r="AO85009" s="9"/>
      <c r="AP85009" s="9"/>
      <c r="AQ85009" s="9"/>
    </row>
    <row r="85010" spans="41:43" x14ac:dyDescent="0.3">
      <c r="AO85010" s="9"/>
      <c r="AP85010" s="9"/>
      <c r="AQ85010" s="9"/>
    </row>
    <row r="85011" spans="41:43" x14ac:dyDescent="0.3">
      <c r="AO85011" s="9"/>
      <c r="AP85011" s="9"/>
      <c r="AQ85011" s="9"/>
    </row>
    <row r="85012" spans="41:43" x14ac:dyDescent="0.3">
      <c r="AO85012" s="9"/>
      <c r="AP85012" s="9"/>
      <c r="AQ85012" s="9"/>
    </row>
    <row r="85013" spans="41:43" x14ac:dyDescent="0.3">
      <c r="AO85013" s="9"/>
      <c r="AP85013" s="9"/>
      <c r="AQ85013" s="9"/>
    </row>
    <row r="85014" spans="41:43" x14ac:dyDescent="0.3">
      <c r="AO85014" s="9"/>
      <c r="AP85014" s="9"/>
      <c r="AQ85014" s="9"/>
    </row>
    <row r="85015" spans="41:43" x14ac:dyDescent="0.3">
      <c r="AO85015" s="9"/>
      <c r="AP85015" s="9"/>
      <c r="AQ85015" s="9"/>
    </row>
    <row r="85016" spans="41:43" x14ac:dyDescent="0.3">
      <c r="AO85016" s="9"/>
      <c r="AP85016" s="9"/>
      <c r="AQ85016" s="9"/>
    </row>
    <row r="85017" spans="41:43" x14ac:dyDescent="0.3">
      <c r="AO85017" s="9"/>
      <c r="AP85017" s="9"/>
      <c r="AQ85017" s="9"/>
    </row>
    <row r="85018" spans="41:43" x14ac:dyDescent="0.3">
      <c r="AO85018" s="9"/>
      <c r="AP85018" s="9"/>
      <c r="AQ85018" s="9"/>
    </row>
    <row r="85019" spans="41:43" x14ac:dyDescent="0.3">
      <c r="AO85019" s="9"/>
      <c r="AP85019" s="9"/>
      <c r="AQ85019" s="9"/>
    </row>
    <row r="85020" spans="41:43" x14ac:dyDescent="0.3">
      <c r="AO85020" s="9"/>
      <c r="AP85020" s="9"/>
      <c r="AQ85020" s="9"/>
    </row>
    <row r="85021" spans="41:43" x14ac:dyDescent="0.3">
      <c r="AO85021" s="9"/>
      <c r="AP85021" s="9"/>
      <c r="AQ85021" s="9"/>
    </row>
    <row r="85022" spans="41:43" x14ac:dyDescent="0.3">
      <c r="AO85022" s="9"/>
      <c r="AP85022" s="9"/>
      <c r="AQ85022" s="9"/>
    </row>
    <row r="85023" spans="41:43" x14ac:dyDescent="0.3">
      <c r="AO85023" s="9"/>
      <c r="AP85023" s="9"/>
      <c r="AQ85023" s="9"/>
    </row>
    <row r="85024" spans="41:43" x14ac:dyDescent="0.3">
      <c r="AO85024" s="9"/>
      <c r="AP85024" s="9"/>
      <c r="AQ85024" s="9"/>
    </row>
    <row r="85025" spans="41:43" x14ac:dyDescent="0.3">
      <c r="AO85025" s="9"/>
      <c r="AP85025" s="9"/>
      <c r="AQ85025" s="9"/>
    </row>
    <row r="85026" spans="41:43" x14ac:dyDescent="0.3">
      <c r="AO85026" s="9"/>
      <c r="AP85026" s="9"/>
      <c r="AQ85026" s="9"/>
    </row>
    <row r="85027" spans="41:43" x14ac:dyDescent="0.3">
      <c r="AO85027" s="9"/>
      <c r="AP85027" s="9"/>
      <c r="AQ85027" s="9"/>
    </row>
    <row r="85028" spans="41:43" x14ac:dyDescent="0.3">
      <c r="AO85028" s="9"/>
      <c r="AP85028" s="9"/>
      <c r="AQ85028" s="9"/>
    </row>
    <row r="85029" spans="41:43" x14ac:dyDescent="0.3">
      <c r="AO85029" s="9"/>
      <c r="AP85029" s="9"/>
      <c r="AQ85029" s="9"/>
    </row>
    <row r="85030" spans="41:43" x14ac:dyDescent="0.3">
      <c r="AO85030" s="9"/>
      <c r="AP85030" s="9"/>
      <c r="AQ85030" s="9"/>
    </row>
    <row r="85031" spans="41:43" x14ac:dyDescent="0.3">
      <c r="AO85031" s="9"/>
      <c r="AP85031" s="9"/>
      <c r="AQ85031" s="9"/>
    </row>
    <row r="85032" spans="41:43" x14ac:dyDescent="0.3">
      <c r="AO85032" s="9"/>
      <c r="AP85032" s="9"/>
      <c r="AQ85032" s="9"/>
    </row>
    <row r="85033" spans="41:43" x14ac:dyDescent="0.3">
      <c r="AO85033" s="9"/>
      <c r="AP85033" s="9"/>
      <c r="AQ85033" s="9"/>
    </row>
    <row r="85034" spans="41:43" x14ac:dyDescent="0.3">
      <c r="AO85034" s="9"/>
      <c r="AP85034" s="9"/>
      <c r="AQ85034" s="9"/>
    </row>
    <row r="85035" spans="41:43" x14ac:dyDescent="0.3">
      <c r="AO85035" s="9"/>
      <c r="AP85035" s="9"/>
      <c r="AQ85035" s="9"/>
    </row>
    <row r="85036" spans="41:43" x14ac:dyDescent="0.3">
      <c r="AO85036" s="9"/>
      <c r="AP85036" s="9"/>
      <c r="AQ85036" s="9"/>
    </row>
    <row r="85037" spans="41:43" x14ac:dyDescent="0.3">
      <c r="AO85037" s="9"/>
      <c r="AP85037" s="9"/>
      <c r="AQ85037" s="9"/>
    </row>
    <row r="85038" spans="41:43" x14ac:dyDescent="0.3">
      <c r="AO85038" s="9"/>
      <c r="AP85038" s="9"/>
      <c r="AQ85038" s="9"/>
    </row>
    <row r="85039" spans="41:43" x14ac:dyDescent="0.3">
      <c r="AO85039" s="9"/>
      <c r="AP85039" s="9"/>
      <c r="AQ85039" s="9"/>
    </row>
    <row r="85040" spans="41:43" x14ac:dyDescent="0.3">
      <c r="AO85040" s="9"/>
      <c r="AP85040" s="9"/>
      <c r="AQ85040" s="9"/>
    </row>
    <row r="85041" spans="41:43" x14ac:dyDescent="0.3">
      <c r="AO85041" s="9"/>
      <c r="AP85041" s="9"/>
      <c r="AQ85041" s="9"/>
    </row>
    <row r="85042" spans="41:43" x14ac:dyDescent="0.3">
      <c r="AO85042" s="9"/>
      <c r="AP85042" s="9"/>
      <c r="AQ85042" s="9"/>
    </row>
    <row r="85043" spans="41:43" x14ac:dyDescent="0.3">
      <c r="AO85043" s="9"/>
      <c r="AP85043" s="9"/>
      <c r="AQ85043" s="9"/>
    </row>
    <row r="85044" spans="41:43" x14ac:dyDescent="0.3">
      <c r="AO85044" s="9"/>
      <c r="AP85044" s="9"/>
      <c r="AQ85044" s="9"/>
    </row>
    <row r="85045" spans="41:43" x14ac:dyDescent="0.3">
      <c r="AO85045" s="9"/>
      <c r="AP85045" s="9"/>
      <c r="AQ85045" s="9"/>
    </row>
    <row r="85046" spans="41:43" x14ac:dyDescent="0.3">
      <c r="AO85046" s="9"/>
      <c r="AP85046" s="9"/>
      <c r="AQ85046" s="9"/>
    </row>
    <row r="85047" spans="41:43" x14ac:dyDescent="0.3">
      <c r="AO85047" s="9"/>
      <c r="AP85047" s="9"/>
      <c r="AQ85047" s="9"/>
    </row>
    <row r="85048" spans="41:43" x14ac:dyDescent="0.3">
      <c r="AO85048" s="9"/>
      <c r="AP85048" s="9"/>
      <c r="AQ85048" s="9"/>
    </row>
    <row r="85049" spans="41:43" x14ac:dyDescent="0.3">
      <c r="AO85049" s="9"/>
      <c r="AP85049" s="9"/>
      <c r="AQ85049" s="9"/>
    </row>
    <row r="85050" spans="41:43" x14ac:dyDescent="0.3">
      <c r="AO85050" s="9"/>
      <c r="AP85050" s="9"/>
      <c r="AQ85050" s="9"/>
    </row>
    <row r="85051" spans="41:43" x14ac:dyDescent="0.3">
      <c r="AO85051" s="9"/>
      <c r="AP85051" s="9"/>
      <c r="AQ85051" s="9"/>
    </row>
    <row r="85052" spans="41:43" x14ac:dyDescent="0.3">
      <c r="AO85052" s="9"/>
      <c r="AP85052" s="9"/>
      <c r="AQ85052" s="9"/>
    </row>
    <row r="85053" spans="41:43" x14ac:dyDescent="0.3">
      <c r="AO85053" s="9"/>
      <c r="AP85053" s="9"/>
      <c r="AQ85053" s="9"/>
    </row>
    <row r="85054" spans="41:43" x14ac:dyDescent="0.3">
      <c r="AO85054" s="9"/>
      <c r="AP85054" s="9"/>
      <c r="AQ85054" s="9"/>
    </row>
    <row r="85055" spans="41:43" x14ac:dyDescent="0.3">
      <c r="AO85055" s="9"/>
      <c r="AP85055" s="9"/>
      <c r="AQ85055" s="9"/>
    </row>
    <row r="85056" spans="41:43" x14ac:dyDescent="0.3">
      <c r="AO85056" s="9"/>
      <c r="AP85056" s="9"/>
      <c r="AQ85056" s="9"/>
    </row>
    <row r="85057" spans="41:43" x14ac:dyDescent="0.3">
      <c r="AO85057" s="9"/>
      <c r="AP85057" s="9"/>
      <c r="AQ85057" s="9"/>
    </row>
    <row r="85058" spans="41:43" x14ac:dyDescent="0.3">
      <c r="AO85058" s="9"/>
      <c r="AP85058" s="9"/>
      <c r="AQ85058" s="9"/>
    </row>
    <row r="85059" spans="41:43" x14ac:dyDescent="0.3">
      <c r="AO85059" s="9"/>
      <c r="AP85059" s="9"/>
      <c r="AQ85059" s="9"/>
    </row>
    <row r="85060" spans="41:43" x14ac:dyDescent="0.3">
      <c r="AO85060" s="9"/>
      <c r="AP85060" s="9"/>
      <c r="AQ85060" s="9"/>
    </row>
    <row r="85061" spans="41:43" x14ac:dyDescent="0.3">
      <c r="AO85061" s="9"/>
      <c r="AP85061" s="9"/>
      <c r="AQ85061" s="9"/>
    </row>
    <row r="85062" spans="41:43" x14ac:dyDescent="0.3">
      <c r="AO85062" s="9"/>
      <c r="AP85062" s="9"/>
      <c r="AQ85062" s="9"/>
    </row>
    <row r="85063" spans="41:43" x14ac:dyDescent="0.3">
      <c r="AO85063" s="9"/>
      <c r="AP85063" s="9"/>
      <c r="AQ85063" s="9"/>
    </row>
    <row r="85064" spans="41:43" x14ac:dyDescent="0.3">
      <c r="AO85064" s="9"/>
      <c r="AP85064" s="9"/>
      <c r="AQ85064" s="9"/>
    </row>
    <row r="85065" spans="41:43" x14ac:dyDescent="0.3">
      <c r="AO85065" s="9"/>
      <c r="AP85065" s="9"/>
      <c r="AQ85065" s="9"/>
    </row>
    <row r="85066" spans="41:43" x14ac:dyDescent="0.3">
      <c r="AO85066" s="9"/>
      <c r="AP85066" s="9"/>
      <c r="AQ85066" s="9"/>
    </row>
    <row r="85067" spans="41:43" x14ac:dyDescent="0.3">
      <c r="AO85067" s="9"/>
      <c r="AP85067" s="9"/>
      <c r="AQ85067" s="9"/>
    </row>
    <row r="85068" spans="41:43" x14ac:dyDescent="0.3">
      <c r="AO85068" s="9"/>
      <c r="AP85068" s="9"/>
      <c r="AQ85068" s="9"/>
    </row>
    <row r="85069" spans="41:43" x14ac:dyDescent="0.3">
      <c r="AO85069" s="9"/>
      <c r="AP85069" s="9"/>
      <c r="AQ85069" s="9"/>
    </row>
    <row r="85070" spans="41:43" x14ac:dyDescent="0.3">
      <c r="AO85070" s="9"/>
      <c r="AP85070" s="9"/>
      <c r="AQ85070" s="9"/>
    </row>
    <row r="85071" spans="41:43" x14ac:dyDescent="0.3">
      <c r="AO85071" s="9"/>
      <c r="AP85071" s="9"/>
      <c r="AQ85071" s="9"/>
    </row>
    <row r="85072" spans="41:43" x14ac:dyDescent="0.3">
      <c r="AO85072" s="9"/>
      <c r="AP85072" s="9"/>
      <c r="AQ85072" s="9"/>
    </row>
    <row r="85073" spans="41:43" x14ac:dyDescent="0.3">
      <c r="AO85073" s="9"/>
      <c r="AP85073" s="9"/>
      <c r="AQ85073" s="9"/>
    </row>
    <row r="85074" spans="41:43" x14ac:dyDescent="0.3">
      <c r="AO85074" s="9"/>
      <c r="AP85074" s="9"/>
      <c r="AQ85074" s="9"/>
    </row>
    <row r="85075" spans="41:43" x14ac:dyDescent="0.3">
      <c r="AO85075" s="9"/>
      <c r="AP85075" s="9"/>
      <c r="AQ85075" s="9"/>
    </row>
    <row r="85076" spans="41:43" x14ac:dyDescent="0.3">
      <c r="AO85076" s="9"/>
      <c r="AP85076" s="9"/>
      <c r="AQ85076" s="9"/>
    </row>
    <row r="85077" spans="41:43" x14ac:dyDescent="0.3">
      <c r="AO85077" s="9"/>
      <c r="AP85077" s="9"/>
      <c r="AQ85077" s="9"/>
    </row>
    <row r="85078" spans="41:43" x14ac:dyDescent="0.3">
      <c r="AO85078" s="9"/>
      <c r="AP85078" s="9"/>
      <c r="AQ85078" s="9"/>
    </row>
    <row r="85079" spans="41:43" x14ac:dyDescent="0.3">
      <c r="AO85079" s="9"/>
      <c r="AP85079" s="9"/>
      <c r="AQ85079" s="9"/>
    </row>
    <row r="85080" spans="41:43" x14ac:dyDescent="0.3">
      <c r="AO85080" s="9"/>
      <c r="AP85080" s="9"/>
      <c r="AQ85080" s="9"/>
    </row>
    <row r="85081" spans="41:43" x14ac:dyDescent="0.3">
      <c r="AO85081" s="9"/>
      <c r="AP85081" s="9"/>
      <c r="AQ85081" s="9"/>
    </row>
    <row r="85082" spans="41:43" x14ac:dyDescent="0.3">
      <c r="AO85082" s="9"/>
      <c r="AP85082" s="9"/>
      <c r="AQ85082" s="9"/>
    </row>
    <row r="85083" spans="41:43" x14ac:dyDescent="0.3">
      <c r="AO85083" s="9"/>
      <c r="AP85083" s="9"/>
      <c r="AQ85083" s="9"/>
    </row>
    <row r="85084" spans="41:43" x14ac:dyDescent="0.3">
      <c r="AO85084" s="9"/>
      <c r="AP85084" s="9"/>
      <c r="AQ85084" s="9"/>
    </row>
    <row r="85085" spans="41:43" x14ac:dyDescent="0.3">
      <c r="AO85085" s="9"/>
      <c r="AP85085" s="9"/>
      <c r="AQ85085" s="9"/>
    </row>
    <row r="85086" spans="41:43" x14ac:dyDescent="0.3">
      <c r="AO85086" s="9"/>
      <c r="AP85086" s="9"/>
      <c r="AQ85086" s="9"/>
    </row>
    <row r="85087" spans="41:43" x14ac:dyDescent="0.3">
      <c r="AO85087" s="9"/>
      <c r="AP85087" s="9"/>
      <c r="AQ85087" s="9"/>
    </row>
    <row r="85088" spans="41:43" x14ac:dyDescent="0.3">
      <c r="AO85088" s="9"/>
      <c r="AP85088" s="9"/>
      <c r="AQ85088" s="9"/>
    </row>
    <row r="85089" spans="41:43" x14ac:dyDescent="0.3">
      <c r="AO85089" s="9"/>
      <c r="AP85089" s="9"/>
      <c r="AQ85089" s="9"/>
    </row>
    <row r="85090" spans="41:43" x14ac:dyDescent="0.3">
      <c r="AO85090" s="9"/>
      <c r="AP85090" s="9"/>
      <c r="AQ85090" s="9"/>
    </row>
    <row r="85091" spans="41:43" x14ac:dyDescent="0.3">
      <c r="AO85091" s="9"/>
      <c r="AP85091" s="9"/>
      <c r="AQ85091" s="9"/>
    </row>
    <row r="85092" spans="41:43" x14ac:dyDescent="0.3">
      <c r="AO85092" s="9"/>
      <c r="AP85092" s="9"/>
      <c r="AQ85092" s="9"/>
    </row>
    <row r="85093" spans="41:43" x14ac:dyDescent="0.3">
      <c r="AO85093" s="9"/>
      <c r="AP85093" s="9"/>
      <c r="AQ85093" s="9"/>
    </row>
    <row r="85094" spans="41:43" x14ac:dyDescent="0.3">
      <c r="AO85094" s="9"/>
      <c r="AP85094" s="9"/>
      <c r="AQ85094" s="9"/>
    </row>
    <row r="85095" spans="41:43" x14ac:dyDescent="0.3">
      <c r="AO85095" s="9"/>
      <c r="AP85095" s="9"/>
      <c r="AQ85095" s="9"/>
    </row>
    <row r="85096" spans="41:43" x14ac:dyDescent="0.3">
      <c r="AO85096" s="9"/>
      <c r="AP85096" s="9"/>
      <c r="AQ85096" s="9"/>
    </row>
    <row r="85097" spans="41:43" x14ac:dyDescent="0.3">
      <c r="AO85097" s="9"/>
      <c r="AP85097" s="9"/>
      <c r="AQ85097" s="9"/>
    </row>
    <row r="85098" spans="41:43" x14ac:dyDescent="0.3">
      <c r="AO85098" s="9"/>
      <c r="AP85098" s="9"/>
      <c r="AQ85098" s="9"/>
    </row>
    <row r="85099" spans="41:43" x14ac:dyDescent="0.3">
      <c r="AO85099" s="9"/>
      <c r="AP85099" s="9"/>
      <c r="AQ85099" s="9"/>
    </row>
    <row r="85100" spans="41:43" x14ac:dyDescent="0.3">
      <c r="AO85100" s="9"/>
      <c r="AP85100" s="9"/>
      <c r="AQ85100" s="9"/>
    </row>
    <row r="85101" spans="41:43" x14ac:dyDescent="0.3">
      <c r="AO85101" s="9"/>
      <c r="AP85101" s="9"/>
      <c r="AQ85101" s="9"/>
    </row>
    <row r="85102" spans="41:43" x14ac:dyDescent="0.3">
      <c r="AO85102" s="9"/>
      <c r="AP85102" s="9"/>
      <c r="AQ85102" s="9"/>
    </row>
    <row r="85103" spans="41:43" x14ac:dyDescent="0.3">
      <c r="AO85103" s="9"/>
      <c r="AP85103" s="9"/>
      <c r="AQ85103" s="9"/>
    </row>
    <row r="85104" spans="41:43" x14ac:dyDescent="0.3">
      <c r="AO85104" s="9"/>
      <c r="AP85104" s="9"/>
      <c r="AQ85104" s="9"/>
    </row>
    <row r="85105" spans="41:43" x14ac:dyDescent="0.3">
      <c r="AO85105" s="9"/>
      <c r="AP85105" s="9"/>
      <c r="AQ85105" s="9"/>
    </row>
    <row r="85106" spans="41:43" x14ac:dyDescent="0.3">
      <c r="AO85106" s="9"/>
      <c r="AP85106" s="9"/>
      <c r="AQ85106" s="9"/>
    </row>
    <row r="85107" spans="41:43" x14ac:dyDescent="0.3">
      <c r="AO85107" s="9"/>
      <c r="AP85107" s="9"/>
      <c r="AQ85107" s="9"/>
    </row>
    <row r="85108" spans="41:43" x14ac:dyDescent="0.3">
      <c r="AO85108" s="9"/>
      <c r="AP85108" s="9"/>
      <c r="AQ85108" s="9"/>
    </row>
    <row r="85109" spans="41:43" x14ac:dyDescent="0.3">
      <c r="AO85109" s="9"/>
      <c r="AP85109" s="9"/>
      <c r="AQ85109" s="9"/>
    </row>
    <row r="85110" spans="41:43" x14ac:dyDescent="0.3">
      <c r="AO85110" s="9"/>
      <c r="AP85110" s="9"/>
      <c r="AQ85110" s="9"/>
    </row>
    <row r="85111" spans="41:43" x14ac:dyDescent="0.3">
      <c r="AO85111" s="9"/>
      <c r="AP85111" s="9"/>
      <c r="AQ85111" s="9"/>
    </row>
    <row r="85112" spans="41:43" x14ac:dyDescent="0.3">
      <c r="AO85112" s="9"/>
      <c r="AP85112" s="9"/>
      <c r="AQ85112" s="9"/>
    </row>
    <row r="85113" spans="41:43" x14ac:dyDescent="0.3">
      <c r="AO85113" s="9"/>
      <c r="AP85113" s="9"/>
      <c r="AQ85113" s="9"/>
    </row>
    <row r="85114" spans="41:43" x14ac:dyDescent="0.3">
      <c r="AO85114" s="9"/>
      <c r="AP85114" s="9"/>
      <c r="AQ85114" s="9"/>
    </row>
    <row r="85115" spans="41:43" x14ac:dyDescent="0.3">
      <c r="AO85115" s="9"/>
      <c r="AP85115" s="9"/>
      <c r="AQ85115" s="9"/>
    </row>
    <row r="85116" spans="41:43" x14ac:dyDescent="0.3">
      <c r="AO85116" s="9"/>
      <c r="AP85116" s="9"/>
      <c r="AQ85116" s="9"/>
    </row>
    <row r="85117" spans="41:43" x14ac:dyDescent="0.3">
      <c r="AO85117" s="9"/>
      <c r="AP85117" s="9"/>
      <c r="AQ85117" s="9"/>
    </row>
    <row r="85118" spans="41:43" x14ac:dyDescent="0.3">
      <c r="AO85118" s="9"/>
      <c r="AP85118" s="9"/>
      <c r="AQ85118" s="9"/>
    </row>
    <row r="85119" spans="41:43" x14ac:dyDescent="0.3">
      <c r="AO85119" s="9"/>
      <c r="AP85119" s="9"/>
      <c r="AQ85119" s="9"/>
    </row>
    <row r="85120" spans="41:43" x14ac:dyDescent="0.3">
      <c r="AO85120" s="9"/>
      <c r="AP85120" s="9"/>
      <c r="AQ85120" s="9"/>
    </row>
    <row r="85121" spans="41:43" x14ac:dyDescent="0.3">
      <c r="AO85121" s="9"/>
      <c r="AP85121" s="9"/>
      <c r="AQ85121" s="9"/>
    </row>
    <row r="85122" spans="41:43" x14ac:dyDescent="0.3">
      <c r="AO85122" s="9"/>
      <c r="AP85122" s="9"/>
      <c r="AQ85122" s="9"/>
    </row>
    <row r="85123" spans="41:43" x14ac:dyDescent="0.3">
      <c r="AO85123" s="9"/>
      <c r="AP85123" s="9"/>
      <c r="AQ85123" s="9"/>
    </row>
    <row r="85124" spans="41:43" x14ac:dyDescent="0.3">
      <c r="AO85124" s="9"/>
      <c r="AP85124" s="9"/>
      <c r="AQ85124" s="9"/>
    </row>
    <row r="85125" spans="41:43" x14ac:dyDescent="0.3">
      <c r="AO85125" s="9"/>
      <c r="AP85125" s="9"/>
      <c r="AQ85125" s="9"/>
    </row>
    <row r="85126" spans="41:43" x14ac:dyDescent="0.3">
      <c r="AO85126" s="9"/>
      <c r="AP85126" s="9"/>
      <c r="AQ85126" s="9"/>
    </row>
    <row r="85127" spans="41:43" x14ac:dyDescent="0.3">
      <c r="AO85127" s="9"/>
      <c r="AP85127" s="9"/>
      <c r="AQ85127" s="9"/>
    </row>
    <row r="85128" spans="41:43" x14ac:dyDescent="0.3">
      <c r="AO85128" s="9"/>
      <c r="AP85128" s="9"/>
      <c r="AQ85128" s="9"/>
    </row>
    <row r="85129" spans="41:43" x14ac:dyDescent="0.3">
      <c r="AO85129" s="9"/>
      <c r="AP85129" s="9"/>
      <c r="AQ85129" s="9"/>
    </row>
    <row r="85130" spans="41:43" x14ac:dyDescent="0.3">
      <c r="AO85130" s="9"/>
      <c r="AP85130" s="9"/>
      <c r="AQ85130" s="9"/>
    </row>
    <row r="85131" spans="41:43" x14ac:dyDescent="0.3">
      <c r="AO85131" s="9"/>
      <c r="AP85131" s="9"/>
      <c r="AQ85131" s="9"/>
    </row>
    <row r="85132" spans="41:43" x14ac:dyDescent="0.3">
      <c r="AO85132" s="9"/>
      <c r="AP85132" s="9"/>
      <c r="AQ85132" s="9"/>
    </row>
    <row r="85133" spans="41:43" x14ac:dyDescent="0.3">
      <c r="AO85133" s="9"/>
      <c r="AP85133" s="9"/>
      <c r="AQ85133" s="9"/>
    </row>
    <row r="85134" spans="41:43" x14ac:dyDescent="0.3">
      <c r="AO85134" s="9"/>
      <c r="AP85134" s="9"/>
      <c r="AQ85134" s="9"/>
    </row>
    <row r="85135" spans="41:43" x14ac:dyDescent="0.3">
      <c r="AO85135" s="9"/>
      <c r="AP85135" s="9"/>
      <c r="AQ85135" s="9"/>
    </row>
    <row r="85136" spans="41:43" x14ac:dyDescent="0.3">
      <c r="AO85136" s="9"/>
      <c r="AP85136" s="9"/>
      <c r="AQ85136" s="9"/>
    </row>
    <row r="85137" spans="41:43" x14ac:dyDescent="0.3">
      <c r="AO85137" s="9"/>
      <c r="AP85137" s="9"/>
      <c r="AQ85137" s="9"/>
    </row>
    <row r="85138" spans="41:43" x14ac:dyDescent="0.3">
      <c r="AO85138" s="9"/>
      <c r="AP85138" s="9"/>
      <c r="AQ85138" s="9"/>
    </row>
    <row r="85139" spans="41:43" x14ac:dyDescent="0.3">
      <c r="AO85139" s="9"/>
      <c r="AP85139" s="9"/>
      <c r="AQ85139" s="9"/>
    </row>
    <row r="85140" spans="41:43" x14ac:dyDescent="0.3">
      <c r="AO85140" s="9"/>
      <c r="AP85140" s="9"/>
      <c r="AQ85140" s="9"/>
    </row>
    <row r="85141" spans="41:43" x14ac:dyDescent="0.3">
      <c r="AO85141" s="9"/>
      <c r="AP85141" s="9"/>
      <c r="AQ85141" s="9"/>
    </row>
    <row r="85142" spans="41:43" x14ac:dyDescent="0.3">
      <c r="AO85142" s="9"/>
      <c r="AP85142" s="9"/>
      <c r="AQ85142" s="9"/>
    </row>
    <row r="85143" spans="41:43" x14ac:dyDescent="0.3">
      <c r="AO85143" s="9"/>
      <c r="AP85143" s="9"/>
      <c r="AQ85143" s="9"/>
    </row>
    <row r="85144" spans="41:43" x14ac:dyDescent="0.3">
      <c r="AO85144" s="9"/>
      <c r="AP85144" s="9"/>
      <c r="AQ85144" s="9"/>
    </row>
    <row r="85145" spans="41:43" x14ac:dyDescent="0.3">
      <c r="AO85145" s="9"/>
      <c r="AP85145" s="9"/>
      <c r="AQ85145" s="9"/>
    </row>
    <row r="85146" spans="41:43" x14ac:dyDescent="0.3">
      <c r="AO85146" s="9"/>
      <c r="AP85146" s="9"/>
      <c r="AQ85146" s="9"/>
    </row>
    <row r="85147" spans="41:43" x14ac:dyDescent="0.3">
      <c r="AO85147" s="9"/>
      <c r="AP85147" s="9"/>
      <c r="AQ85147" s="9"/>
    </row>
    <row r="85148" spans="41:43" x14ac:dyDescent="0.3">
      <c r="AO85148" s="9"/>
      <c r="AP85148" s="9"/>
      <c r="AQ85148" s="9"/>
    </row>
    <row r="85149" spans="41:43" x14ac:dyDescent="0.3">
      <c r="AO85149" s="9"/>
      <c r="AP85149" s="9"/>
      <c r="AQ85149" s="9"/>
    </row>
    <row r="85150" spans="41:43" x14ac:dyDescent="0.3">
      <c r="AO85150" s="9"/>
      <c r="AP85150" s="9"/>
      <c r="AQ85150" s="9"/>
    </row>
    <row r="85151" spans="41:43" x14ac:dyDescent="0.3">
      <c r="AO85151" s="9"/>
      <c r="AP85151" s="9"/>
      <c r="AQ85151" s="9"/>
    </row>
    <row r="85152" spans="41:43" x14ac:dyDescent="0.3">
      <c r="AO85152" s="9"/>
      <c r="AP85152" s="9"/>
      <c r="AQ85152" s="9"/>
    </row>
    <row r="85153" spans="41:43" x14ac:dyDescent="0.3">
      <c r="AO85153" s="9"/>
      <c r="AP85153" s="9"/>
      <c r="AQ85153" s="9"/>
    </row>
    <row r="85154" spans="41:43" x14ac:dyDescent="0.3">
      <c r="AO85154" s="9"/>
      <c r="AP85154" s="9"/>
      <c r="AQ85154" s="9"/>
    </row>
    <row r="85155" spans="41:43" x14ac:dyDescent="0.3">
      <c r="AO85155" s="9"/>
      <c r="AP85155" s="9"/>
      <c r="AQ85155" s="9"/>
    </row>
    <row r="85156" spans="41:43" x14ac:dyDescent="0.3">
      <c r="AO85156" s="9"/>
      <c r="AP85156" s="9"/>
      <c r="AQ85156" s="9"/>
    </row>
    <row r="85157" spans="41:43" x14ac:dyDescent="0.3">
      <c r="AO85157" s="9"/>
      <c r="AP85157" s="9"/>
      <c r="AQ85157" s="9"/>
    </row>
    <row r="85158" spans="41:43" x14ac:dyDescent="0.3">
      <c r="AO85158" s="9"/>
      <c r="AP85158" s="9"/>
      <c r="AQ85158" s="9"/>
    </row>
    <row r="85159" spans="41:43" x14ac:dyDescent="0.3">
      <c r="AO85159" s="9"/>
      <c r="AP85159" s="9"/>
      <c r="AQ85159" s="9"/>
    </row>
    <row r="85160" spans="41:43" x14ac:dyDescent="0.3">
      <c r="AO85160" s="9"/>
      <c r="AP85160" s="9"/>
      <c r="AQ85160" s="9"/>
    </row>
    <row r="85161" spans="41:43" x14ac:dyDescent="0.3">
      <c r="AO85161" s="9"/>
      <c r="AP85161" s="9"/>
      <c r="AQ85161" s="9"/>
    </row>
    <row r="85162" spans="41:43" x14ac:dyDescent="0.3">
      <c r="AO85162" s="9"/>
      <c r="AP85162" s="9"/>
      <c r="AQ85162" s="9"/>
    </row>
    <row r="85163" spans="41:43" x14ac:dyDescent="0.3">
      <c r="AO85163" s="9"/>
      <c r="AP85163" s="9"/>
      <c r="AQ85163" s="9"/>
    </row>
    <row r="85164" spans="41:43" x14ac:dyDescent="0.3">
      <c r="AO85164" s="9"/>
      <c r="AP85164" s="9"/>
      <c r="AQ85164" s="9"/>
    </row>
    <row r="85165" spans="41:43" x14ac:dyDescent="0.3">
      <c r="AO85165" s="9"/>
      <c r="AP85165" s="9"/>
      <c r="AQ85165" s="9"/>
    </row>
    <row r="85166" spans="41:43" x14ac:dyDescent="0.3">
      <c r="AO85166" s="9"/>
      <c r="AP85166" s="9"/>
      <c r="AQ85166" s="9"/>
    </row>
    <row r="85167" spans="41:43" x14ac:dyDescent="0.3">
      <c r="AO85167" s="9"/>
      <c r="AP85167" s="9"/>
      <c r="AQ85167" s="9"/>
    </row>
    <row r="85168" spans="41:43" x14ac:dyDescent="0.3">
      <c r="AO85168" s="9"/>
      <c r="AP85168" s="9"/>
      <c r="AQ85168" s="9"/>
    </row>
    <row r="85169" spans="41:43" x14ac:dyDescent="0.3">
      <c r="AO85169" s="9"/>
      <c r="AP85169" s="9"/>
      <c r="AQ85169" s="9"/>
    </row>
    <row r="85170" spans="41:43" x14ac:dyDescent="0.3">
      <c r="AO85170" s="9"/>
      <c r="AP85170" s="9"/>
      <c r="AQ85170" s="9"/>
    </row>
    <row r="85171" spans="41:43" x14ac:dyDescent="0.3">
      <c r="AO85171" s="9"/>
      <c r="AP85171" s="9"/>
      <c r="AQ85171" s="9"/>
    </row>
    <row r="85172" spans="41:43" x14ac:dyDescent="0.3">
      <c r="AO85172" s="9"/>
      <c r="AP85172" s="9"/>
      <c r="AQ85172" s="9"/>
    </row>
    <row r="85173" spans="41:43" x14ac:dyDescent="0.3">
      <c r="AO85173" s="9"/>
      <c r="AP85173" s="9"/>
      <c r="AQ85173" s="9"/>
    </row>
    <row r="85174" spans="41:43" x14ac:dyDescent="0.3">
      <c r="AO85174" s="9"/>
      <c r="AP85174" s="9"/>
      <c r="AQ85174" s="9"/>
    </row>
    <row r="85175" spans="41:43" x14ac:dyDescent="0.3">
      <c r="AO85175" s="9"/>
      <c r="AP85175" s="9"/>
      <c r="AQ85175" s="9"/>
    </row>
    <row r="85176" spans="41:43" x14ac:dyDescent="0.3">
      <c r="AO85176" s="9"/>
      <c r="AP85176" s="9"/>
      <c r="AQ85176" s="9"/>
    </row>
    <row r="85177" spans="41:43" x14ac:dyDescent="0.3">
      <c r="AO85177" s="9"/>
      <c r="AP85177" s="9"/>
      <c r="AQ85177" s="9"/>
    </row>
    <row r="85178" spans="41:43" x14ac:dyDescent="0.3">
      <c r="AO85178" s="9"/>
      <c r="AP85178" s="9"/>
      <c r="AQ85178" s="9"/>
    </row>
    <row r="85179" spans="41:43" x14ac:dyDescent="0.3">
      <c r="AO85179" s="9"/>
      <c r="AP85179" s="9"/>
      <c r="AQ85179" s="9"/>
    </row>
    <row r="85180" spans="41:43" x14ac:dyDescent="0.3">
      <c r="AO85180" s="9"/>
      <c r="AP85180" s="9"/>
      <c r="AQ85180" s="9"/>
    </row>
    <row r="85181" spans="41:43" x14ac:dyDescent="0.3">
      <c r="AO85181" s="9"/>
      <c r="AP85181" s="9"/>
      <c r="AQ85181" s="9"/>
    </row>
    <row r="85182" spans="41:43" x14ac:dyDescent="0.3">
      <c r="AO85182" s="9"/>
      <c r="AP85182" s="9"/>
      <c r="AQ85182" s="9"/>
    </row>
    <row r="85183" spans="41:43" x14ac:dyDescent="0.3">
      <c r="AO85183" s="9"/>
      <c r="AP85183" s="9"/>
      <c r="AQ85183" s="9"/>
    </row>
    <row r="85184" spans="41:43" x14ac:dyDescent="0.3">
      <c r="AO85184" s="9"/>
      <c r="AP85184" s="9"/>
      <c r="AQ85184" s="9"/>
    </row>
    <row r="85185" spans="41:43" x14ac:dyDescent="0.3">
      <c r="AO85185" s="9"/>
      <c r="AP85185" s="9"/>
      <c r="AQ85185" s="9"/>
    </row>
    <row r="85186" spans="41:43" x14ac:dyDescent="0.3">
      <c r="AO85186" s="9"/>
      <c r="AP85186" s="9"/>
      <c r="AQ85186" s="9"/>
    </row>
    <row r="85187" spans="41:43" x14ac:dyDescent="0.3">
      <c r="AO85187" s="9"/>
      <c r="AP85187" s="9"/>
      <c r="AQ85187" s="9"/>
    </row>
    <row r="85188" spans="41:43" x14ac:dyDescent="0.3">
      <c r="AO85188" s="9"/>
      <c r="AP85188" s="9"/>
      <c r="AQ85188" s="9"/>
    </row>
    <row r="85189" spans="41:43" x14ac:dyDescent="0.3">
      <c r="AO85189" s="9"/>
      <c r="AP85189" s="9"/>
      <c r="AQ85189" s="9"/>
    </row>
    <row r="85190" spans="41:43" x14ac:dyDescent="0.3">
      <c r="AO85190" s="9"/>
      <c r="AP85190" s="9"/>
      <c r="AQ85190" s="9"/>
    </row>
    <row r="85191" spans="41:43" x14ac:dyDescent="0.3">
      <c r="AO85191" s="9"/>
      <c r="AP85191" s="9"/>
      <c r="AQ85191" s="9"/>
    </row>
    <row r="85192" spans="41:43" x14ac:dyDescent="0.3">
      <c r="AO85192" s="9"/>
      <c r="AP85192" s="9"/>
      <c r="AQ85192" s="9"/>
    </row>
    <row r="85193" spans="41:43" x14ac:dyDescent="0.3">
      <c r="AO85193" s="9"/>
      <c r="AP85193" s="9"/>
      <c r="AQ85193" s="9"/>
    </row>
    <row r="85194" spans="41:43" x14ac:dyDescent="0.3">
      <c r="AO85194" s="9"/>
      <c r="AP85194" s="9"/>
      <c r="AQ85194" s="9"/>
    </row>
    <row r="85195" spans="41:43" x14ac:dyDescent="0.3">
      <c r="AO85195" s="9"/>
      <c r="AP85195" s="9"/>
      <c r="AQ85195" s="9"/>
    </row>
    <row r="85196" spans="41:43" x14ac:dyDescent="0.3">
      <c r="AO85196" s="9"/>
      <c r="AP85196" s="9"/>
      <c r="AQ85196" s="9"/>
    </row>
    <row r="85197" spans="41:43" x14ac:dyDescent="0.3">
      <c r="AO85197" s="9"/>
      <c r="AP85197" s="9"/>
      <c r="AQ85197" s="9"/>
    </row>
    <row r="85198" spans="41:43" x14ac:dyDescent="0.3">
      <c r="AO85198" s="9"/>
      <c r="AP85198" s="9"/>
      <c r="AQ85198" s="9"/>
    </row>
    <row r="85199" spans="41:43" x14ac:dyDescent="0.3">
      <c r="AO85199" s="9"/>
      <c r="AP85199" s="9"/>
      <c r="AQ85199" s="9"/>
    </row>
    <row r="85200" spans="41:43" x14ac:dyDescent="0.3">
      <c r="AO85200" s="9"/>
      <c r="AP85200" s="9"/>
      <c r="AQ85200" s="9"/>
    </row>
    <row r="85201" spans="41:43" x14ac:dyDescent="0.3">
      <c r="AO85201" s="9"/>
      <c r="AP85201" s="9"/>
      <c r="AQ85201" s="9"/>
    </row>
    <row r="85202" spans="41:43" x14ac:dyDescent="0.3">
      <c r="AO85202" s="9"/>
      <c r="AP85202" s="9"/>
      <c r="AQ85202" s="9"/>
    </row>
    <row r="85203" spans="41:43" x14ac:dyDescent="0.3">
      <c r="AO85203" s="9"/>
      <c r="AP85203" s="9"/>
      <c r="AQ85203" s="9"/>
    </row>
    <row r="85204" spans="41:43" x14ac:dyDescent="0.3">
      <c r="AO85204" s="9"/>
      <c r="AP85204" s="9"/>
      <c r="AQ85204" s="9"/>
    </row>
    <row r="85205" spans="41:43" x14ac:dyDescent="0.3">
      <c r="AO85205" s="9"/>
      <c r="AP85205" s="9"/>
      <c r="AQ85205" s="9"/>
    </row>
    <row r="85206" spans="41:43" x14ac:dyDescent="0.3">
      <c r="AO85206" s="9"/>
      <c r="AP85206" s="9"/>
      <c r="AQ85206" s="9"/>
    </row>
    <row r="85207" spans="41:43" x14ac:dyDescent="0.3">
      <c r="AO85207" s="9"/>
      <c r="AP85207" s="9"/>
      <c r="AQ85207" s="9"/>
    </row>
    <row r="85208" spans="41:43" x14ac:dyDescent="0.3">
      <c r="AO85208" s="9"/>
      <c r="AP85208" s="9"/>
      <c r="AQ85208" s="9"/>
    </row>
    <row r="85209" spans="41:43" x14ac:dyDescent="0.3">
      <c r="AO85209" s="9"/>
      <c r="AP85209" s="9"/>
      <c r="AQ85209" s="9"/>
    </row>
    <row r="85210" spans="41:43" x14ac:dyDescent="0.3">
      <c r="AO85210" s="9"/>
      <c r="AP85210" s="9"/>
      <c r="AQ85210" s="9"/>
    </row>
    <row r="85211" spans="41:43" x14ac:dyDescent="0.3">
      <c r="AO85211" s="9"/>
      <c r="AP85211" s="9"/>
      <c r="AQ85211" s="9"/>
    </row>
    <row r="85212" spans="41:43" x14ac:dyDescent="0.3">
      <c r="AO85212" s="9"/>
      <c r="AP85212" s="9"/>
      <c r="AQ85212" s="9"/>
    </row>
    <row r="85213" spans="41:43" x14ac:dyDescent="0.3">
      <c r="AO85213" s="9"/>
      <c r="AP85213" s="9"/>
      <c r="AQ85213" s="9"/>
    </row>
    <row r="85214" spans="41:43" x14ac:dyDescent="0.3">
      <c r="AO85214" s="9"/>
      <c r="AP85214" s="9"/>
      <c r="AQ85214" s="9"/>
    </row>
    <row r="85215" spans="41:43" x14ac:dyDescent="0.3">
      <c r="AO85215" s="9"/>
      <c r="AP85215" s="9"/>
      <c r="AQ85215" s="9"/>
    </row>
    <row r="85216" spans="41:43" x14ac:dyDescent="0.3">
      <c r="AO85216" s="9"/>
      <c r="AP85216" s="9"/>
      <c r="AQ85216" s="9"/>
    </row>
    <row r="85217" spans="41:43" x14ac:dyDescent="0.3">
      <c r="AO85217" s="9"/>
      <c r="AP85217" s="9"/>
      <c r="AQ85217" s="9"/>
    </row>
    <row r="85218" spans="41:43" x14ac:dyDescent="0.3">
      <c r="AO85218" s="9"/>
      <c r="AP85218" s="9"/>
      <c r="AQ85218" s="9"/>
    </row>
    <row r="85219" spans="41:43" x14ac:dyDescent="0.3">
      <c r="AO85219" s="9"/>
      <c r="AP85219" s="9"/>
      <c r="AQ85219" s="9"/>
    </row>
    <row r="85220" spans="41:43" x14ac:dyDescent="0.3">
      <c r="AO85220" s="9"/>
      <c r="AP85220" s="9"/>
      <c r="AQ85220" s="9"/>
    </row>
    <row r="85221" spans="41:43" x14ac:dyDescent="0.3">
      <c r="AO85221" s="9"/>
      <c r="AP85221" s="9"/>
      <c r="AQ85221" s="9"/>
    </row>
    <row r="85222" spans="41:43" x14ac:dyDescent="0.3">
      <c r="AO85222" s="9"/>
      <c r="AP85222" s="9"/>
      <c r="AQ85222" s="9"/>
    </row>
    <row r="85223" spans="41:43" x14ac:dyDescent="0.3">
      <c r="AO85223" s="9"/>
      <c r="AP85223" s="9"/>
      <c r="AQ85223" s="9"/>
    </row>
    <row r="85224" spans="41:43" x14ac:dyDescent="0.3">
      <c r="AO85224" s="9"/>
      <c r="AP85224" s="9"/>
      <c r="AQ85224" s="9"/>
    </row>
    <row r="85225" spans="41:43" x14ac:dyDescent="0.3">
      <c r="AO85225" s="9"/>
      <c r="AP85225" s="9"/>
      <c r="AQ85225" s="9"/>
    </row>
    <row r="85226" spans="41:43" x14ac:dyDescent="0.3">
      <c r="AO85226" s="9"/>
      <c r="AP85226" s="9"/>
      <c r="AQ85226" s="9"/>
    </row>
    <row r="85227" spans="41:43" x14ac:dyDescent="0.3">
      <c r="AO85227" s="9"/>
      <c r="AP85227" s="9"/>
      <c r="AQ85227" s="9"/>
    </row>
    <row r="85228" spans="41:43" x14ac:dyDescent="0.3">
      <c r="AO85228" s="9"/>
      <c r="AP85228" s="9"/>
      <c r="AQ85228" s="9"/>
    </row>
    <row r="85229" spans="41:43" x14ac:dyDescent="0.3">
      <c r="AO85229" s="9"/>
      <c r="AP85229" s="9"/>
      <c r="AQ85229" s="9"/>
    </row>
    <row r="85230" spans="41:43" x14ac:dyDescent="0.3">
      <c r="AO85230" s="9"/>
      <c r="AP85230" s="9"/>
      <c r="AQ85230" s="9"/>
    </row>
    <row r="85231" spans="41:43" x14ac:dyDescent="0.3">
      <c r="AO85231" s="9"/>
      <c r="AP85231" s="9"/>
      <c r="AQ85231" s="9"/>
    </row>
    <row r="85232" spans="41:43" x14ac:dyDescent="0.3">
      <c r="AO85232" s="9"/>
      <c r="AP85232" s="9"/>
      <c r="AQ85232" s="9"/>
    </row>
    <row r="85233" spans="41:43" x14ac:dyDescent="0.3">
      <c r="AO85233" s="9"/>
      <c r="AP85233" s="9"/>
      <c r="AQ85233" s="9"/>
    </row>
    <row r="85234" spans="41:43" x14ac:dyDescent="0.3">
      <c r="AO85234" s="9"/>
      <c r="AP85234" s="9"/>
      <c r="AQ85234" s="9"/>
    </row>
    <row r="85235" spans="41:43" x14ac:dyDescent="0.3">
      <c r="AO85235" s="9"/>
      <c r="AP85235" s="9"/>
      <c r="AQ85235" s="9"/>
    </row>
    <row r="85236" spans="41:43" x14ac:dyDescent="0.3">
      <c r="AO85236" s="9"/>
      <c r="AP85236" s="9"/>
      <c r="AQ85236" s="9"/>
    </row>
    <row r="85237" spans="41:43" x14ac:dyDescent="0.3">
      <c r="AO85237" s="9"/>
      <c r="AP85237" s="9"/>
      <c r="AQ85237" s="9"/>
    </row>
    <row r="85238" spans="41:43" x14ac:dyDescent="0.3">
      <c r="AO85238" s="9"/>
      <c r="AP85238" s="9"/>
      <c r="AQ85238" s="9"/>
    </row>
    <row r="85239" spans="41:43" x14ac:dyDescent="0.3">
      <c r="AO85239" s="9"/>
      <c r="AP85239" s="9"/>
      <c r="AQ85239" s="9"/>
    </row>
    <row r="85240" spans="41:43" x14ac:dyDescent="0.3">
      <c r="AO85240" s="9"/>
      <c r="AP85240" s="9"/>
      <c r="AQ85240" s="9"/>
    </row>
    <row r="85241" spans="41:43" x14ac:dyDescent="0.3">
      <c r="AO85241" s="9"/>
      <c r="AP85241" s="9"/>
      <c r="AQ85241" s="9"/>
    </row>
    <row r="85242" spans="41:43" x14ac:dyDescent="0.3">
      <c r="AO85242" s="9"/>
      <c r="AP85242" s="9"/>
      <c r="AQ85242" s="9"/>
    </row>
    <row r="85243" spans="41:43" x14ac:dyDescent="0.3">
      <c r="AO85243" s="9"/>
      <c r="AP85243" s="9"/>
      <c r="AQ85243" s="9"/>
    </row>
    <row r="85244" spans="41:43" x14ac:dyDescent="0.3">
      <c r="AO85244" s="9"/>
      <c r="AP85244" s="9"/>
      <c r="AQ85244" s="9"/>
    </row>
    <row r="85245" spans="41:43" x14ac:dyDescent="0.3">
      <c r="AO85245" s="9"/>
      <c r="AP85245" s="9"/>
      <c r="AQ85245" s="9"/>
    </row>
    <row r="85246" spans="41:43" x14ac:dyDescent="0.3">
      <c r="AO85246" s="9"/>
      <c r="AP85246" s="9"/>
      <c r="AQ85246" s="9"/>
    </row>
    <row r="85247" spans="41:43" x14ac:dyDescent="0.3">
      <c r="AO85247" s="9"/>
      <c r="AP85247" s="9"/>
      <c r="AQ85247" s="9"/>
    </row>
    <row r="85248" spans="41:43" x14ac:dyDescent="0.3">
      <c r="AO85248" s="9"/>
      <c r="AP85248" s="9"/>
      <c r="AQ85248" s="9"/>
    </row>
    <row r="85249" spans="41:43" x14ac:dyDescent="0.3">
      <c r="AO85249" s="9"/>
      <c r="AP85249" s="9"/>
      <c r="AQ85249" s="9"/>
    </row>
    <row r="85250" spans="41:43" x14ac:dyDescent="0.3">
      <c r="AO85250" s="9"/>
      <c r="AP85250" s="9"/>
      <c r="AQ85250" s="9"/>
    </row>
    <row r="85251" spans="41:43" x14ac:dyDescent="0.3">
      <c r="AO85251" s="9"/>
      <c r="AP85251" s="9"/>
      <c r="AQ85251" s="9"/>
    </row>
    <row r="85252" spans="41:43" x14ac:dyDescent="0.3">
      <c r="AO85252" s="9"/>
      <c r="AP85252" s="9"/>
      <c r="AQ85252" s="9"/>
    </row>
    <row r="85253" spans="41:43" x14ac:dyDescent="0.3">
      <c r="AO85253" s="9"/>
      <c r="AP85253" s="9"/>
      <c r="AQ85253" s="9"/>
    </row>
    <row r="85254" spans="41:43" x14ac:dyDescent="0.3">
      <c r="AO85254" s="9"/>
      <c r="AP85254" s="9"/>
      <c r="AQ85254" s="9"/>
    </row>
    <row r="85255" spans="41:43" x14ac:dyDescent="0.3">
      <c r="AO85255" s="9"/>
      <c r="AP85255" s="9"/>
      <c r="AQ85255" s="9"/>
    </row>
    <row r="85256" spans="41:43" x14ac:dyDescent="0.3">
      <c r="AO85256" s="9"/>
      <c r="AP85256" s="9"/>
      <c r="AQ85256" s="9"/>
    </row>
    <row r="85257" spans="41:43" x14ac:dyDescent="0.3">
      <c r="AO85257" s="9"/>
      <c r="AP85257" s="9"/>
      <c r="AQ85257" s="9"/>
    </row>
    <row r="85258" spans="41:43" x14ac:dyDescent="0.3">
      <c r="AO85258" s="9"/>
      <c r="AP85258" s="9"/>
      <c r="AQ85258" s="9"/>
    </row>
    <row r="85259" spans="41:43" x14ac:dyDescent="0.3">
      <c r="AO85259" s="9"/>
      <c r="AP85259" s="9"/>
      <c r="AQ85259" s="9"/>
    </row>
    <row r="85260" spans="41:43" x14ac:dyDescent="0.3">
      <c r="AO85260" s="9"/>
      <c r="AP85260" s="9"/>
      <c r="AQ85260" s="9"/>
    </row>
    <row r="85261" spans="41:43" x14ac:dyDescent="0.3">
      <c r="AO85261" s="9"/>
      <c r="AP85261" s="9"/>
      <c r="AQ85261" s="9"/>
    </row>
    <row r="85262" spans="41:43" x14ac:dyDescent="0.3">
      <c r="AO85262" s="9"/>
      <c r="AP85262" s="9"/>
      <c r="AQ85262" s="9"/>
    </row>
    <row r="85263" spans="41:43" x14ac:dyDescent="0.3">
      <c r="AO85263" s="9"/>
      <c r="AP85263" s="9"/>
      <c r="AQ85263" s="9"/>
    </row>
    <row r="85264" spans="41:43" x14ac:dyDescent="0.3">
      <c r="AO85264" s="9"/>
      <c r="AP85264" s="9"/>
      <c r="AQ85264" s="9"/>
    </row>
    <row r="85265" spans="41:43" x14ac:dyDescent="0.3">
      <c r="AO85265" s="9"/>
      <c r="AP85265" s="9"/>
      <c r="AQ85265" s="9"/>
    </row>
    <row r="85266" spans="41:43" x14ac:dyDescent="0.3">
      <c r="AO85266" s="9"/>
      <c r="AP85266" s="9"/>
      <c r="AQ85266" s="9"/>
    </row>
    <row r="85267" spans="41:43" x14ac:dyDescent="0.3">
      <c r="AO85267" s="9"/>
      <c r="AP85267" s="9"/>
      <c r="AQ85267" s="9"/>
    </row>
    <row r="85268" spans="41:43" x14ac:dyDescent="0.3">
      <c r="AO85268" s="9"/>
      <c r="AP85268" s="9"/>
      <c r="AQ85268" s="9"/>
    </row>
    <row r="85269" spans="41:43" x14ac:dyDescent="0.3">
      <c r="AO85269" s="9"/>
      <c r="AP85269" s="9"/>
      <c r="AQ85269" s="9"/>
    </row>
    <row r="85270" spans="41:43" x14ac:dyDescent="0.3">
      <c r="AO85270" s="9"/>
      <c r="AP85270" s="9"/>
      <c r="AQ85270" s="9"/>
    </row>
    <row r="85271" spans="41:43" x14ac:dyDescent="0.3">
      <c r="AO85271" s="9"/>
      <c r="AP85271" s="9"/>
      <c r="AQ85271" s="9"/>
    </row>
    <row r="85272" spans="41:43" x14ac:dyDescent="0.3">
      <c r="AO85272" s="9"/>
      <c r="AP85272" s="9"/>
      <c r="AQ85272" s="9"/>
    </row>
    <row r="85273" spans="41:43" x14ac:dyDescent="0.3">
      <c r="AO85273" s="9"/>
      <c r="AP85273" s="9"/>
      <c r="AQ85273" s="9"/>
    </row>
    <row r="85274" spans="41:43" x14ac:dyDescent="0.3">
      <c r="AO85274" s="9"/>
      <c r="AP85274" s="9"/>
      <c r="AQ85274" s="9"/>
    </row>
    <row r="85275" spans="41:43" x14ac:dyDescent="0.3">
      <c r="AO85275" s="9"/>
      <c r="AP85275" s="9"/>
      <c r="AQ85275" s="9"/>
    </row>
    <row r="85276" spans="41:43" x14ac:dyDescent="0.3">
      <c r="AO85276" s="9"/>
      <c r="AP85276" s="9"/>
      <c r="AQ85276" s="9"/>
    </row>
    <row r="85277" spans="41:43" x14ac:dyDescent="0.3">
      <c r="AO85277" s="9"/>
      <c r="AP85277" s="9"/>
      <c r="AQ85277" s="9"/>
    </row>
    <row r="85278" spans="41:43" x14ac:dyDescent="0.3">
      <c r="AO85278" s="9"/>
      <c r="AP85278" s="9"/>
      <c r="AQ85278" s="9"/>
    </row>
    <row r="85279" spans="41:43" x14ac:dyDescent="0.3">
      <c r="AO85279" s="9"/>
      <c r="AP85279" s="9"/>
      <c r="AQ85279" s="9"/>
    </row>
    <row r="85280" spans="41:43" x14ac:dyDescent="0.3">
      <c r="AO85280" s="9"/>
      <c r="AP85280" s="9"/>
      <c r="AQ85280" s="9"/>
    </row>
    <row r="85281" spans="41:43" x14ac:dyDescent="0.3">
      <c r="AO85281" s="9"/>
      <c r="AP85281" s="9"/>
      <c r="AQ85281" s="9"/>
    </row>
    <row r="85282" spans="41:43" x14ac:dyDescent="0.3">
      <c r="AO85282" s="9"/>
      <c r="AP85282" s="9"/>
      <c r="AQ85282" s="9"/>
    </row>
    <row r="85283" spans="41:43" x14ac:dyDescent="0.3">
      <c r="AO85283" s="9"/>
      <c r="AP85283" s="9"/>
      <c r="AQ85283" s="9"/>
    </row>
    <row r="85284" spans="41:43" x14ac:dyDescent="0.3">
      <c r="AO85284" s="9"/>
      <c r="AP85284" s="9"/>
      <c r="AQ85284" s="9"/>
    </row>
    <row r="85285" spans="41:43" x14ac:dyDescent="0.3">
      <c r="AO85285" s="9"/>
      <c r="AP85285" s="9"/>
      <c r="AQ85285" s="9"/>
    </row>
    <row r="85286" spans="41:43" x14ac:dyDescent="0.3">
      <c r="AO85286" s="9"/>
      <c r="AP85286" s="9"/>
      <c r="AQ85286" s="9"/>
    </row>
    <row r="85287" spans="41:43" x14ac:dyDescent="0.3">
      <c r="AO85287" s="9"/>
      <c r="AP85287" s="9"/>
      <c r="AQ85287" s="9"/>
    </row>
    <row r="85288" spans="41:43" x14ac:dyDescent="0.3">
      <c r="AO85288" s="9"/>
      <c r="AP85288" s="9"/>
      <c r="AQ85288" s="9"/>
    </row>
    <row r="85289" spans="41:43" x14ac:dyDescent="0.3">
      <c r="AO85289" s="9"/>
      <c r="AP85289" s="9"/>
      <c r="AQ85289" s="9"/>
    </row>
    <row r="85290" spans="41:43" x14ac:dyDescent="0.3">
      <c r="AO85290" s="9"/>
      <c r="AP85290" s="9"/>
      <c r="AQ85290" s="9"/>
    </row>
    <row r="85291" spans="41:43" x14ac:dyDescent="0.3">
      <c r="AO85291" s="9"/>
      <c r="AP85291" s="9"/>
      <c r="AQ85291" s="9"/>
    </row>
    <row r="85292" spans="41:43" x14ac:dyDescent="0.3">
      <c r="AO85292" s="9"/>
      <c r="AP85292" s="9"/>
      <c r="AQ85292" s="9"/>
    </row>
    <row r="85293" spans="41:43" x14ac:dyDescent="0.3">
      <c r="AO85293" s="9"/>
      <c r="AP85293" s="9"/>
      <c r="AQ85293" s="9"/>
    </row>
    <row r="85294" spans="41:43" x14ac:dyDescent="0.3">
      <c r="AO85294" s="9"/>
      <c r="AP85294" s="9"/>
      <c r="AQ85294" s="9"/>
    </row>
    <row r="85295" spans="41:43" x14ac:dyDescent="0.3">
      <c r="AO85295" s="9"/>
      <c r="AP85295" s="9"/>
      <c r="AQ85295" s="9"/>
    </row>
    <row r="85296" spans="41:43" x14ac:dyDescent="0.3">
      <c r="AO85296" s="9"/>
      <c r="AP85296" s="9"/>
      <c r="AQ85296" s="9"/>
    </row>
    <row r="85297" spans="41:43" x14ac:dyDescent="0.3">
      <c r="AO85297" s="9"/>
      <c r="AP85297" s="9"/>
      <c r="AQ85297" s="9"/>
    </row>
    <row r="85298" spans="41:43" x14ac:dyDescent="0.3">
      <c r="AO85298" s="9"/>
      <c r="AP85298" s="9"/>
      <c r="AQ85298" s="9"/>
    </row>
    <row r="85299" spans="41:43" x14ac:dyDescent="0.3">
      <c r="AO85299" s="9"/>
      <c r="AP85299" s="9"/>
      <c r="AQ85299" s="9"/>
    </row>
    <row r="85300" spans="41:43" x14ac:dyDescent="0.3">
      <c r="AO85300" s="9"/>
      <c r="AP85300" s="9"/>
      <c r="AQ85300" s="9"/>
    </row>
    <row r="85301" spans="41:43" x14ac:dyDescent="0.3">
      <c r="AO85301" s="9"/>
      <c r="AP85301" s="9"/>
      <c r="AQ85301" s="9"/>
    </row>
    <row r="85302" spans="41:43" x14ac:dyDescent="0.3">
      <c r="AO85302" s="9"/>
      <c r="AP85302" s="9"/>
      <c r="AQ85302" s="9"/>
    </row>
    <row r="85303" spans="41:43" x14ac:dyDescent="0.3">
      <c r="AO85303" s="9"/>
      <c r="AP85303" s="9"/>
      <c r="AQ85303" s="9"/>
    </row>
    <row r="85304" spans="41:43" x14ac:dyDescent="0.3">
      <c r="AO85304" s="9"/>
      <c r="AP85304" s="9"/>
      <c r="AQ85304" s="9"/>
    </row>
    <row r="85305" spans="41:43" x14ac:dyDescent="0.3">
      <c r="AO85305" s="9"/>
      <c r="AP85305" s="9"/>
      <c r="AQ85305" s="9"/>
    </row>
    <row r="85306" spans="41:43" x14ac:dyDescent="0.3">
      <c r="AO85306" s="9"/>
      <c r="AP85306" s="9"/>
      <c r="AQ85306" s="9"/>
    </row>
    <row r="85307" spans="41:43" x14ac:dyDescent="0.3">
      <c r="AO85307" s="9"/>
      <c r="AP85307" s="9"/>
      <c r="AQ85307" s="9"/>
    </row>
    <row r="85308" spans="41:43" x14ac:dyDescent="0.3">
      <c r="AO85308" s="9"/>
      <c r="AP85308" s="9"/>
      <c r="AQ85308" s="9"/>
    </row>
    <row r="85309" spans="41:43" x14ac:dyDescent="0.3">
      <c r="AO85309" s="9"/>
      <c r="AP85309" s="9"/>
      <c r="AQ85309" s="9"/>
    </row>
    <row r="85310" spans="41:43" x14ac:dyDescent="0.3">
      <c r="AO85310" s="9"/>
      <c r="AP85310" s="9"/>
      <c r="AQ85310" s="9"/>
    </row>
    <row r="85311" spans="41:43" x14ac:dyDescent="0.3">
      <c r="AO85311" s="9"/>
      <c r="AP85311" s="9"/>
      <c r="AQ85311" s="9"/>
    </row>
    <row r="85312" spans="41:43" x14ac:dyDescent="0.3">
      <c r="AO85312" s="9"/>
      <c r="AP85312" s="9"/>
      <c r="AQ85312" s="9"/>
    </row>
    <row r="85313" spans="41:43" x14ac:dyDescent="0.3">
      <c r="AO85313" s="9"/>
      <c r="AP85313" s="9"/>
      <c r="AQ85313" s="9"/>
    </row>
    <row r="85314" spans="41:43" x14ac:dyDescent="0.3">
      <c r="AO85314" s="9"/>
      <c r="AP85314" s="9"/>
      <c r="AQ85314" s="9"/>
    </row>
    <row r="85315" spans="41:43" x14ac:dyDescent="0.3">
      <c r="AO85315" s="9"/>
      <c r="AP85315" s="9"/>
      <c r="AQ85315" s="9"/>
    </row>
    <row r="85316" spans="41:43" x14ac:dyDescent="0.3">
      <c r="AO85316" s="9"/>
      <c r="AP85316" s="9"/>
      <c r="AQ85316" s="9"/>
    </row>
    <row r="85317" spans="41:43" x14ac:dyDescent="0.3">
      <c r="AO85317" s="9"/>
      <c r="AP85317" s="9"/>
      <c r="AQ85317" s="9"/>
    </row>
    <row r="85318" spans="41:43" x14ac:dyDescent="0.3">
      <c r="AO85318" s="9"/>
      <c r="AP85318" s="9"/>
      <c r="AQ85318" s="9"/>
    </row>
    <row r="85319" spans="41:43" x14ac:dyDescent="0.3">
      <c r="AO85319" s="9"/>
      <c r="AP85319" s="9"/>
      <c r="AQ85319" s="9"/>
    </row>
    <row r="85320" spans="41:43" x14ac:dyDescent="0.3">
      <c r="AO85320" s="9"/>
      <c r="AP85320" s="9"/>
      <c r="AQ85320" s="9"/>
    </row>
    <row r="85321" spans="41:43" x14ac:dyDescent="0.3">
      <c r="AO85321" s="9"/>
      <c r="AP85321" s="9"/>
      <c r="AQ85321" s="9"/>
    </row>
    <row r="85322" spans="41:43" x14ac:dyDescent="0.3">
      <c r="AO85322" s="9"/>
      <c r="AP85322" s="9"/>
      <c r="AQ85322" s="9"/>
    </row>
    <row r="85323" spans="41:43" x14ac:dyDescent="0.3">
      <c r="AO85323" s="9"/>
      <c r="AP85323" s="9"/>
      <c r="AQ85323" s="9"/>
    </row>
    <row r="85324" spans="41:43" x14ac:dyDescent="0.3">
      <c r="AO85324" s="9"/>
      <c r="AP85324" s="9"/>
      <c r="AQ85324" s="9"/>
    </row>
    <row r="85325" spans="41:43" x14ac:dyDescent="0.3">
      <c r="AO85325" s="9"/>
      <c r="AP85325" s="9"/>
      <c r="AQ85325" s="9"/>
    </row>
    <row r="85326" spans="41:43" x14ac:dyDescent="0.3">
      <c r="AO85326" s="9"/>
      <c r="AP85326" s="9"/>
      <c r="AQ85326" s="9"/>
    </row>
    <row r="85327" spans="41:43" x14ac:dyDescent="0.3">
      <c r="AO85327" s="9"/>
      <c r="AP85327" s="9"/>
      <c r="AQ85327" s="9"/>
    </row>
    <row r="85328" spans="41:43" x14ac:dyDescent="0.3">
      <c r="AO85328" s="9"/>
      <c r="AP85328" s="9"/>
      <c r="AQ85328" s="9"/>
    </row>
    <row r="85329" spans="41:43" x14ac:dyDescent="0.3">
      <c r="AO85329" s="9"/>
      <c r="AP85329" s="9"/>
      <c r="AQ85329" s="9"/>
    </row>
    <row r="85330" spans="41:43" x14ac:dyDescent="0.3">
      <c r="AO85330" s="9"/>
      <c r="AP85330" s="9"/>
      <c r="AQ85330" s="9"/>
    </row>
    <row r="85331" spans="41:43" x14ac:dyDescent="0.3">
      <c r="AO85331" s="9"/>
      <c r="AP85331" s="9"/>
      <c r="AQ85331" s="9"/>
    </row>
    <row r="85332" spans="41:43" x14ac:dyDescent="0.3">
      <c r="AO85332" s="9"/>
      <c r="AP85332" s="9"/>
      <c r="AQ85332" s="9"/>
    </row>
    <row r="85333" spans="41:43" x14ac:dyDescent="0.3">
      <c r="AO85333" s="9"/>
      <c r="AP85333" s="9"/>
      <c r="AQ85333" s="9"/>
    </row>
    <row r="85334" spans="41:43" x14ac:dyDescent="0.3">
      <c r="AO85334" s="9"/>
      <c r="AP85334" s="9"/>
      <c r="AQ85334" s="9"/>
    </row>
    <row r="85335" spans="41:43" x14ac:dyDescent="0.3">
      <c r="AO85335" s="9"/>
      <c r="AP85335" s="9"/>
      <c r="AQ85335" s="9"/>
    </row>
    <row r="85336" spans="41:43" x14ac:dyDescent="0.3">
      <c r="AO85336" s="9"/>
      <c r="AP85336" s="9"/>
      <c r="AQ85336" s="9"/>
    </row>
    <row r="85337" spans="41:43" x14ac:dyDescent="0.3">
      <c r="AO85337" s="9"/>
      <c r="AP85337" s="9"/>
      <c r="AQ85337" s="9"/>
    </row>
    <row r="85338" spans="41:43" x14ac:dyDescent="0.3">
      <c r="AO85338" s="9"/>
      <c r="AP85338" s="9"/>
      <c r="AQ85338" s="9"/>
    </row>
    <row r="85339" spans="41:43" x14ac:dyDescent="0.3">
      <c r="AO85339" s="9"/>
      <c r="AP85339" s="9"/>
      <c r="AQ85339" s="9"/>
    </row>
    <row r="85340" spans="41:43" x14ac:dyDescent="0.3">
      <c r="AO85340" s="9"/>
      <c r="AP85340" s="9"/>
      <c r="AQ85340" s="9"/>
    </row>
    <row r="85341" spans="41:43" x14ac:dyDescent="0.3">
      <c r="AO85341" s="9"/>
      <c r="AP85341" s="9"/>
      <c r="AQ85341" s="9"/>
    </row>
    <row r="85342" spans="41:43" x14ac:dyDescent="0.3">
      <c r="AO85342" s="9"/>
      <c r="AP85342" s="9"/>
      <c r="AQ85342" s="9"/>
    </row>
    <row r="85343" spans="41:43" x14ac:dyDescent="0.3">
      <c r="AO85343" s="9"/>
      <c r="AP85343" s="9"/>
      <c r="AQ85343" s="9"/>
    </row>
    <row r="85344" spans="41:43" x14ac:dyDescent="0.3">
      <c r="AO85344" s="9"/>
      <c r="AP85344" s="9"/>
      <c r="AQ85344" s="9"/>
    </row>
    <row r="85345" spans="41:43" x14ac:dyDescent="0.3">
      <c r="AO85345" s="9"/>
      <c r="AP85345" s="9"/>
      <c r="AQ85345" s="9"/>
    </row>
    <row r="85346" spans="41:43" x14ac:dyDescent="0.3">
      <c r="AO85346" s="9"/>
      <c r="AP85346" s="9"/>
      <c r="AQ85346" s="9"/>
    </row>
    <row r="85347" spans="41:43" x14ac:dyDescent="0.3">
      <c r="AO85347" s="9"/>
      <c r="AP85347" s="9"/>
      <c r="AQ85347" s="9"/>
    </row>
    <row r="85348" spans="41:43" x14ac:dyDescent="0.3">
      <c r="AO85348" s="9"/>
      <c r="AP85348" s="9"/>
      <c r="AQ85348" s="9"/>
    </row>
    <row r="85349" spans="41:43" x14ac:dyDescent="0.3">
      <c r="AO85349" s="9"/>
      <c r="AP85349" s="9"/>
      <c r="AQ85349" s="9"/>
    </row>
    <row r="85350" spans="41:43" x14ac:dyDescent="0.3">
      <c r="AO85350" s="9"/>
      <c r="AP85350" s="9"/>
      <c r="AQ85350" s="9"/>
    </row>
    <row r="85351" spans="41:43" x14ac:dyDescent="0.3">
      <c r="AO85351" s="9"/>
      <c r="AP85351" s="9"/>
      <c r="AQ85351" s="9"/>
    </row>
    <row r="85352" spans="41:43" x14ac:dyDescent="0.3">
      <c r="AO85352" s="9"/>
      <c r="AP85352" s="9"/>
      <c r="AQ85352" s="9"/>
    </row>
    <row r="85353" spans="41:43" x14ac:dyDescent="0.3">
      <c r="AO85353" s="9"/>
      <c r="AP85353" s="9"/>
      <c r="AQ85353" s="9"/>
    </row>
    <row r="85354" spans="41:43" x14ac:dyDescent="0.3">
      <c r="AO85354" s="9"/>
      <c r="AP85354" s="9"/>
      <c r="AQ85354" s="9"/>
    </row>
    <row r="85355" spans="41:43" x14ac:dyDescent="0.3">
      <c r="AO85355" s="9"/>
      <c r="AP85355" s="9"/>
      <c r="AQ85355" s="9"/>
    </row>
    <row r="85356" spans="41:43" x14ac:dyDescent="0.3">
      <c r="AO85356" s="9"/>
      <c r="AP85356" s="9"/>
      <c r="AQ85356" s="9"/>
    </row>
    <row r="85357" spans="41:43" x14ac:dyDescent="0.3">
      <c r="AO85357" s="9"/>
      <c r="AP85357" s="9"/>
      <c r="AQ85357" s="9"/>
    </row>
    <row r="85358" spans="41:43" x14ac:dyDescent="0.3">
      <c r="AO85358" s="9"/>
      <c r="AP85358" s="9"/>
      <c r="AQ85358" s="9"/>
    </row>
    <row r="85359" spans="41:43" x14ac:dyDescent="0.3">
      <c r="AO85359" s="9"/>
      <c r="AP85359" s="9"/>
      <c r="AQ85359" s="9"/>
    </row>
    <row r="85360" spans="41:43" x14ac:dyDescent="0.3">
      <c r="AO85360" s="9"/>
      <c r="AP85360" s="9"/>
      <c r="AQ85360" s="9"/>
    </row>
    <row r="85361" spans="41:43" x14ac:dyDescent="0.3">
      <c r="AO85361" s="9"/>
      <c r="AP85361" s="9"/>
      <c r="AQ85361" s="9"/>
    </row>
    <row r="85362" spans="41:43" x14ac:dyDescent="0.3">
      <c r="AO85362" s="9"/>
      <c r="AP85362" s="9"/>
      <c r="AQ85362" s="9"/>
    </row>
    <row r="85363" spans="41:43" x14ac:dyDescent="0.3">
      <c r="AO85363" s="9"/>
      <c r="AP85363" s="9"/>
      <c r="AQ85363" s="9"/>
    </row>
    <row r="85364" spans="41:43" x14ac:dyDescent="0.3">
      <c r="AO85364" s="9"/>
      <c r="AP85364" s="9"/>
      <c r="AQ85364" s="9"/>
    </row>
    <row r="85365" spans="41:43" x14ac:dyDescent="0.3">
      <c r="AO85365" s="9"/>
      <c r="AP85365" s="9"/>
      <c r="AQ85365" s="9"/>
    </row>
    <row r="85366" spans="41:43" x14ac:dyDescent="0.3">
      <c r="AO85366" s="9"/>
      <c r="AP85366" s="9"/>
      <c r="AQ85366" s="9"/>
    </row>
    <row r="85367" spans="41:43" x14ac:dyDescent="0.3">
      <c r="AO85367" s="9"/>
      <c r="AP85367" s="9"/>
      <c r="AQ85367" s="9"/>
    </row>
    <row r="85368" spans="41:43" x14ac:dyDescent="0.3">
      <c r="AO85368" s="9"/>
      <c r="AP85368" s="9"/>
      <c r="AQ85368" s="9"/>
    </row>
    <row r="85369" spans="41:43" x14ac:dyDescent="0.3">
      <c r="AO85369" s="9"/>
      <c r="AP85369" s="9"/>
      <c r="AQ85369" s="9"/>
    </row>
    <row r="85370" spans="41:43" x14ac:dyDescent="0.3">
      <c r="AO85370" s="9"/>
      <c r="AP85370" s="9"/>
      <c r="AQ85370" s="9"/>
    </row>
    <row r="85371" spans="41:43" x14ac:dyDescent="0.3">
      <c r="AO85371" s="9"/>
      <c r="AP85371" s="9"/>
      <c r="AQ85371" s="9"/>
    </row>
    <row r="85372" spans="41:43" x14ac:dyDescent="0.3">
      <c r="AO85372" s="9"/>
      <c r="AP85372" s="9"/>
      <c r="AQ85372" s="9"/>
    </row>
    <row r="85373" spans="41:43" x14ac:dyDescent="0.3">
      <c r="AO85373" s="9"/>
      <c r="AP85373" s="9"/>
      <c r="AQ85373" s="9"/>
    </row>
    <row r="85374" spans="41:43" x14ac:dyDescent="0.3">
      <c r="AO85374" s="9"/>
      <c r="AP85374" s="9"/>
      <c r="AQ85374" s="9"/>
    </row>
    <row r="85375" spans="41:43" x14ac:dyDescent="0.3">
      <c r="AO85375" s="9"/>
      <c r="AP85375" s="9"/>
      <c r="AQ85375" s="9"/>
    </row>
    <row r="85376" spans="41:43" x14ac:dyDescent="0.3">
      <c r="AO85376" s="9"/>
      <c r="AP85376" s="9"/>
      <c r="AQ85376" s="9"/>
    </row>
    <row r="85377" spans="41:43" x14ac:dyDescent="0.3">
      <c r="AO85377" s="9"/>
      <c r="AP85377" s="9"/>
      <c r="AQ85377" s="9"/>
    </row>
    <row r="85378" spans="41:43" x14ac:dyDescent="0.3">
      <c r="AO85378" s="9"/>
      <c r="AP85378" s="9"/>
      <c r="AQ85378" s="9"/>
    </row>
    <row r="85379" spans="41:43" x14ac:dyDescent="0.3">
      <c r="AO85379" s="9"/>
      <c r="AP85379" s="9"/>
      <c r="AQ85379" s="9"/>
    </row>
    <row r="85380" spans="41:43" x14ac:dyDescent="0.3">
      <c r="AO85380" s="9"/>
      <c r="AP85380" s="9"/>
      <c r="AQ85380" s="9"/>
    </row>
    <row r="85381" spans="41:43" x14ac:dyDescent="0.3">
      <c r="AO85381" s="9"/>
      <c r="AP85381" s="9"/>
      <c r="AQ85381" s="9"/>
    </row>
    <row r="85382" spans="41:43" x14ac:dyDescent="0.3">
      <c r="AO85382" s="9"/>
      <c r="AP85382" s="9"/>
      <c r="AQ85382" s="9"/>
    </row>
    <row r="85383" spans="41:43" x14ac:dyDescent="0.3">
      <c r="AO85383" s="9"/>
      <c r="AP85383" s="9"/>
      <c r="AQ85383" s="9"/>
    </row>
    <row r="85384" spans="41:43" x14ac:dyDescent="0.3">
      <c r="AO85384" s="9"/>
      <c r="AP85384" s="9"/>
      <c r="AQ85384" s="9"/>
    </row>
    <row r="85385" spans="41:43" x14ac:dyDescent="0.3">
      <c r="AO85385" s="9"/>
      <c r="AP85385" s="9"/>
      <c r="AQ85385" s="9"/>
    </row>
    <row r="85386" spans="41:43" x14ac:dyDescent="0.3">
      <c r="AO85386" s="9"/>
      <c r="AP85386" s="9"/>
      <c r="AQ85386" s="9"/>
    </row>
    <row r="85387" spans="41:43" x14ac:dyDescent="0.3">
      <c r="AO85387" s="9"/>
      <c r="AP85387" s="9"/>
      <c r="AQ85387" s="9"/>
    </row>
    <row r="85388" spans="41:43" x14ac:dyDescent="0.3">
      <c r="AO85388" s="9"/>
      <c r="AP85388" s="9"/>
      <c r="AQ85388" s="9"/>
    </row>
    <row r="85389" spans="41:43" x14ac:dyDescent="0.3">
      <c r="AO85389" s="9"/>
      <c r="AP85389" s="9"/>
      <c r="AQ85389" s="9"/>
    </row>
    <row r="85390" spans="41:43" x14ac:dyDescent="0.3">
      <c r="AO85390" s="9"/>
      <c r="AP85390" s="9"/>
      <c r="AQ85390" s="9"/>
    </row>
    <row r="85391" spans="41:43" x14ac:dyDescent="0.3">
      <c r="AO85391" s="9"/>
      <c r="AP85391" s="9"/>
      <c r="AQ85391" s="9"/>
    </row>
    <row r="85392" spans="41:43" x14ac:dyDescent="0.3">
      <c r="AO85392" s="9"/>
      <c r="AP85392" s="9"/>
      <c r="AQ85392" s="9"/>
    </row>
    <row r="85393" spans="41:43" x14ac:dyDescent="0.3">
      <c r="AO85393" s="9"/>
      <c r="AP85393" s="9"/>
      <c r="AQ85393" s="9"/>
    </row>
    <row r="85394" spans="41:43" x14ac:dyDescent="0.3">
      <c r="AO85394" s="9"/>
      <c r="AP85394" s="9"/>
      <c r="AQ85394" s="9"/>
    </row>
    <row r="85395" spans="41:43" x14ac:dyDescent="0.3">
      <c r="AO85395" s="9"/>
      <c r="AP85395" s="9"/>
      <c r="AQ85395" s="9"/>
    </row>
    <row r="85396" spans="41:43" x14ac:dyDescent="0.3">
      <c r="AO85396" s="9"/>
      <c r="AP85396" s="9"/>
      <c r="AQ85396" s="9"/>
    </row>
    <row r="85397" spans="41:43" x14ac:dyDescent="0.3">
      <c r="AO85397" s="9"/>
      <c r="AP85397" s="9"/>
      <c r="AQ85397" s="9"/>
    </row>
    <row r="85398" spans="41:43" x14ac:dyDescent="0.3">
      <c r="AO85398" s="9"/>
      <c r="AP85398" s="9"/>
      <c r="AQ85398" s="9"/>
    </row>
    <row r="85399" spans="41:43" x14ac:dyDescent="0.3">
      <c r="AO85399" s="9"/>
      <c r="AP85399" s="9"/>
      <c r="AQ85399" s="9"/>
    </row>
    <row r="85400" spans="41:43" x14ac:dyDescent="0.3">
      <c r="AO85400" s="9"/>
      <c r="AP85400" s="9"/>
      <c r="AQ85400" s="9"/>
    </row>
    <row r="85401" spans="41:43" x14ac:dyDescent="0.3">
      <c r="AO85401" s="9"/>
      <c r="AP85401" s="9"/>
      <c r="AQ85401" s="9"/>
    </row>
    <row r="85402" spans="41:43" x14ac:dyDescent="0.3">
      <c r="AO85402" s="9"/>
      <c r="AP85402" s="9"/>
      <c r="AQ85402" s="9"/>
    </row>
    <row r="85403" spans="41:43" x14ac:dyDescent="0.3">
      <c r="AO85403" s="9"/>
      <c r="AP85403" s="9"/>
      <c r="AQ85403" s="9"/>
    </row>
    <row r="85404" spans="41:43" x14ac:dyDescent="0.3">
      <c r="AO85404" s="9"/>
      <c r="AP85404" s="9"/>
      <c r="AQ85404" s="9"/>
    </row>
    <row r="85405" spans="41:43" x14ac:dyDescent="0.3">
      <c r="AO85405" s="9"/>
      <c r="AP85405" s="9"/>
      <c r="AQ85405" s="9"/>
    </row>
    <row r="85406" spans="41:43" x14ac:dyDescent="0.3">
      <c r="AO85406" s="9"/>
      <c r="AP85406" s="9"/>
      <c r="AQ85406" s="9"/>
    </row>
    <row r="85407" spans="41:43" x14ac:dyDescent="0.3">
      <c r="AO85407" s="9"/>
      <c r="AP85407" s="9"/>
      <c r="AQ85407" s="9"/>
    </row>
    <row r="85408" spans="41:43" x14ac:dyDescent="0.3">
      <c r="AO85408" s="9"/>
      <c r="AP85408" s="9"/>
      <c r="AQ85408" s="9"/>
    </row>
    <row r="85409" spans="41:43" x14ac:dyDescent="0.3">
      <c r="AO85409" s="9"/>
      <c r="AP85409" s="9"/>
      <c r="AQ85409" s="9"/>
    </row>
    <row r="85410" spans="41:43" x14ac:dyDescent="0.3">
      <c r="AO85410" s="9"/>
      <c r="AP85410" s="9"/>
      <c r="AQ85410" s="9"/>
    </row>
    <row r="85411" spans="41:43" x14ac:dyDescent="0.3">
      <c r="AO85411" s="9"/>
      <c r="AP85411" s="9"/>
      <c r="AQ85411" s="9"/>
    </row>
    <row r="85412" spans="41:43" x14ac:dyDescent="0.3">
      <c r="AO85412" s="9"/>
      <c r="AP85412" s="9"/>
      <c r="AQ85412" s="9"/>
    </row>
    <row r="85413" spans="41:43" x14ac:dyDescent="0.3">
      <c r="AO85413" s="9"/>
      <c r="AP85413" s="9"/>
      <c r="AQ85413" s="9"/>
    </row>
    <row r="85414" spans="41:43" x14ac:dyDescent="0.3">
      <c r="AO85414" s="9"/>
      <c r="AP85414" s="9"/>
      <c r="AQ85414" s="9"/>
    </row>
    <row r="85415" spans="41:43" x14ac:dyDescent="0.3">
      <c r="AO85415" s="9"/>
      <c r="AP85415" s="9"/>
      <c r="AQ85415" s="9"/>
    </row>
    <row r="85416" spans="41:43" x14ac:dyDescent="0.3">
      <c r="AO85416" s="9"/>
      <c r="AP85416" s="9"/>
      <c r="AQ85416" s="9"/>
    </row>
    <row r="85417" spans="41:43" x14ac:dyDescent="0.3">
      <c r="AO85417" s="9"/>
      <c r="AP85417" s="9"/>
      <c r="AQ85417" s="9"/>
    </row>
    <row r="85418" spans="41:43" x14ac:dyDescent="0.3">
      <c r="AO85418" s="9"/>
      <c r="AP85418" s="9"/>
      <c r="AQ85418" s="9"/>
    </row>
    <row r="85419" spans="41:43" x14ac:dyDescent="0.3">
      <c r="AO85419" s="9"/>
      <c r="AP85419" s="9"/>
      <c r="AQ85419" s="9"/>
    </row>
    <row r="85420" spans="41:43" x14ac:dyDescent="0.3">
      <c r="AO85420" s="9"/>
      <c r="AP85420" s="9"/>
      <c r="AQ85420" s="9"/>
    </row>
    <row r="85421" spans="41:43" x14ac:dyDescent="0.3">
      <c r="AO85421" s="9"/>
      <c r="AP85421" s="9"/>
      <c r="AQ85421" s="9"/>
    </row>
    <row r="85422" spans="41:43" x14ac:dyDescent="0.3">
      <c r="AO85422" s="9"/>
      <c r="AP85422" s="9"/>
      <c r="AQ85422" s="9"/>
    </row>
    <row r="85423" spans="41:43" x14ac:dyDescent="0.3">
      <c r="AO85423" s="9"/>
      <c r="AP85423" s="9"/>
      <c r="AQ85423" s="9"/>
    </row>
    <row r="85424" spans="41:43" x14ac:dyDescent="0.3">
      <c r="AO85424" s="9"/>
      <c r="AP85424" s="9"/>
      <c r="AQ85424" s="9"/>
    </row>
    <row r="85425" spans="41:43" x14ac:dyDescent="0.3">
      <c r="AO85425" s="9"/>
      <c r="AP85425" s="9"/>
      <c r="AQ85425" s="9"/>
    </row>
    <row r="85426" spans="41:43" x14ac:dyDescent="0.3">
      <c r="AO85426" s="9"/>
      <c r="AP85426" s="9"/>
      <c r="AQ85426" s="9"/>
    </row>
    <row r="85427" spans="41:43" x14ac:dyDescent="0.3">
      <c r="AO85427" s="9"/>
      <c r="AP85427" s="9"/>
      <c r="AQ85427" s="9"/>
    </row>
    <row r="85428" spans="41:43" x14ac:dyDescent="0.3">
      <c r="AO85428" s="9"/>
      <c r="AP85428" s="9"/>
      <c r="AQ85428" s="9"/>
    </row>
    <row r="85429" spans="41:43" x14ac:dyDescent="0.3">
      <c r="AO85429" s="9"/>
      <c r="AP85429" s="9"/>
      <c r="AQ85429" s="9"/>
    </row>
    <row r="85430" spans="41:43" x14ac:dyDescent="0.3">
      <c r="AO85430" s="9"/>
      <c r="AP85430" s="9"/>
      <c r="AQ85430" s="9"/>
    </row>
    <row r="85431" spans="41:43" x14ac:dyDescent="0.3">
      <c r="AO85431" s="9"/>
      <c r="AP85431" s="9"/>
      <c r="AQ85431" s="9"/>
    </row>
    <row r="85432" spans="41:43" x14ac:dyDescent="0.3">
      <c r="AO85432" s="9"/>
      <c r="AP85432" s="9"/>
      <c r="AQ85432" s="9"/>
    </row>
    <row r="85433" spans="41:43" x14ac:dyDescent="0.3">
      <c r="AO85433" s="9"/>
      <c r="AP85433" s="9"/>
      <c r="AQ85433" s="9"/>
    </row>
    <row r="85434" spans="41:43" x14ac:dyDescent="0.3">
      <c r="AO85434" s="9"/>
      <c r="AP85434" s="9"/>
      <c r="AQ85434" s="9"/>
    </row>
    <row r="85435" spans="41:43" x14ac:dyDescent="0.3">
      <c r="AO85435" s="9"/>
      <c r="AP85435" s="9"/>
      <c r="AQ85435" s="9"/>
    </row>
    <row r="85436" spans="41:43" x14ac:dyDescent="0.3">
      <c r="AO85436" s="9"/>
      <c r="AP85436" s="9"/>
      <c r="AQ85436" s="9"/>
    </row>
    <row r="85437" spans="41:43" x14ac:dyDescent="0.3">
      <c r="AO85437" s="9"/>
      <c r="AP85437" s="9"/>
      <c r="AQ85437" s="9"/>
    </row>
    <row r="85438" spans="41:43" x14ac:dyDescent="0.3">
      <c r="AO85438" s="9"/>
      <c r="AP85438" s="9"/>
      <c r="AQ85438" s="9"/>
    </row>
    <row r="85439" spans="41:43" x14ac:dyDescent="0.3">
      <c r="AO85439" s="9"/>
      <c r="AP85439" s="9"/>
      <c r="AQ85439" s="9"/>
    </row>
    <row r="85440" spans="41:43" x14ac:dyDescent="0.3">
      <c r="AO85440" s="9"/>
      <c r="AP85440" s="9"/>
      <c r="AQ85440" s="9"/>
    </row>
    <row r="85441" spans="41:43" x14ac:dyDescent="0.3">
      <c r="AO85441" s="9"/>
      <c r="AP85441" s="9"/>
      <c r="AQ85441" s="9"/>
    </row>
    <row r="85442" spans="41:43" x14ac:dyDescent="0.3">
      <c r="AO85442" s="9"/>
      <c r="AP85442" s="9"/>
      <c r="AQ85442" s="9"/>
    </row>
    <row r="85443" spans="41:43" x14ac:dyDescent="0.3">
      <c r="AO85443" s="9"/>
      <c r="AP85443" s="9"/>
      <c r="AQ85443" s="9"/>
    </row>
    <row r="85444" spans="41:43" x14ac:dyDescent="0.3">
      <c r="AO85444" s="9"/>
      <c r="AP85444" s="9"/>
      <c r="AQ85444" s="9"/>
    </row>
    <row r="85445" spans="41:43" x14ac:dyDescent="0.3">
      <c r="AO85445" s="9"/>
      <c r="AP85445" s="9"/>
      <c r="AQ85445" s="9"/>
    </row>
    <row r="85446" spans="41:43" x14ac:dyDescent="0.3">
      <c r="AO85446" s="9"/>
      <c r="AP85446" s="9"/>
      <c r="AQ85446" s="9"/>
    </row>
    <row r="85447" spans="41:43" x14ac:dyDescent="0.3">
      <c r="AO85447" s="9"/>
      <c r="AP85447" s="9"/>
      <c r="AQ85447" s="9"/>
    </row>
    <row r="85448" spans="41:43" x14ac:dyDescent="0.3">
      <c r="AO85448" s="9"/>
      <c r="AP85448" s="9"/>
      <c r="AQ85448" s="9"/>
    </row>
    <row r="85449" spans="41:43" x14ac:dyDescent="0.3">
      <c r="AO85449" s="9"/>
      <c r="AP85449" s="9"/>
      <c r="AQ85449" s="9"/>
    </row>
    <row r="85450" spans="41:43" x14ac:dyDescent="0.3">
      <c r="AO85450" s="9"/>
      <c r="AP85450" s="9"/>
      <c r="AQ85450" s="9"/>
    </row>
    <row r="85451" spans="41:43" x14ac:dyDescent="0.3">
      <c r="AO85451" s="9"/>
      <c r="AP85451" s="9"/>
      <c r="AQ85451" s="9"/>
    </row>
    <row r="85452" spans="41:43" x14ac:dyDescent="0.3">
      <c r="AO85452" s="9"/>
      <c r="AP85452" s="9"/>
      <c r="AQ85452" s="9"/>
    </row>
    <row r="85453" spans="41:43" x14ac:dyDescent="0.3">
      <c r="AO85453" s="9"/>
      <c r="AP85453" s="9"/>
      <c r="AQ85453" s="9"/>
    </row>
    <row r="85454" spans="41:43" x14ac:dyDescent="0.3">
      <c r="AO85454" s="9"/>
      <c r="AP85454" s="9"/>
      <c r="AQ85454" s="9"/>
    </row>
    <row r="85455" spans="41:43" x14ac:dyDescent="0.3">
      <c r="AO85455" s="9"/>
      <c r="AP85455" s="9"/>
      <c r="AQ85455" s="9"/>
    </row>
    <row r="85456" spans="41:43" x14ac:dyDescent="0.3">
      <c r="AO85456" s="9"/>
      <c r="AP85456" s="9"/>
      <c r="AQ85456" s="9"/>
    </row>
    <row r="85457" spans="41:43" x14ac:dyDescent="0.3">
      <c r="AO85457" s="9"/>
      <c r="AP85457" s="9"/>
      <c r="AQ85457" s="9"/>
    </row>
    <row r="85458" spans="41:43" x14ac:dyDescent="0.3">
      <c r="AO85458" s="9"/>
      <c r="AP85458" s="9"/>
      <c r="AQ85458" s="9"/>
    </row>
    <row r="85459" spans="41:43" x14ac:dyDescent="0.3">
      <c r="AO85459" s="9"/>
      <c r="AP85459" s="9"/>
      <c r="AQ85459" s="9"/>
    </row>
    <row r="85460" spans="41:43" x14ac:dyDescent="0.3">
      <c r="AO85460" s="9"/>
      <c r="AP85460" s="9"/>
      <c r="AQ85460" s="9"/>
    </row>
    <row r="85461" spans="41:43" x14ac:dyDescent="0.3">
      <c r="AO85461" s="9"/>
      <c r="AP85461" s="9"/>
      <c r="AQ85461" s="9"/>
    </row>
    <row r="85462" spans="41:43" x14ac:dyDescent="0.3">
      <c r="AO85462" s="9"/>
      <c r="AP85462" s="9"/>
      <c r="AQ85462" s="9"/>
    </row>
    <row r="85463" spans="41:43" x14ac:dyDescent="0.3">
      <c r="AO85463" s="9"/>
      <c r="AP85463" s="9"/>
      <c r="AQ85463" s="9"/>
    </row>
    <row r="85464" spans="41:43" x14ac:dyDescent="0.3">
      <c r="AO85464" s="9"/>
      <c r="AP85464" s="9"/>
      <c r="AQ85464" s="9"/>
    </row>
    <row r="85465" spans="41:43" x14ac:dyDescent="0.3">
      <c r="AO85465" s="9"/>
      <c r="AP85465" s="9"/>
      <c r="AQ85465" s="9"/>
    </row>
    <row r="85466" spans="41:43" x14ac:dyDescent="0.3">
      <c r="AO85466" s="9"/>
      <c r="AP85466" s="9"/>
      <c r="AQ85466" s="9"/>
    </row>
    <row r="85467" spans="41:43" x14ac:dyDescent="0.3">
      <c r="AO85467" s="9"/>
      <c r="AP85467" s="9"/>
      <c r="AQ85467" s="9"/>
    </row>
    <row r="85468" spans="41:43" x14ac:dyDescent="0.3">
      <c r="AO85468" s="9"/>
      <c r="AP85468" s="9"/>
      <c r="AQ85468" s="9"/>
    </row>
    <row r="85469" spans="41:43" x14ac:dyDescent="0.3">
      <c r="AO85469" s="9"/>
      <c r="AP85469" s="9"/>
      <c r="AQ85469" s="9"/>
    </row>
    <row r="85470" spans="41:43" x14ac:dyDescent="0.3">
      <c r="AO85470" s="9"/>
      <c r="AP85470" s="9"/>
      <c r="AQ85470" s="9"/>
    </row>
    <row r="85471" spans="41:43" x14ac:dyDescent="0.3">
      <c r="AO85471" s="9"/>
      <c r="AP85471" s="9"/>
      <c r="AQ85471" s="9"/>
    </row>
    <row r="85472" spans="41:43" x14ac:dyDescent="0.3">
      <c r="AO85472" s="9"/>
      <c r="AP85472" s="9"/>
      <c r="AQ85472" s="9"/>
    </row>
    <row r="85473" spans="41:43" x14ac:dyDescent="0.3">
      <c r="AO85473" s="9"/>
      <c r="AP85473" s="9"/>
      <c r="AQ85473" s="9"/>
    </row>
    <row r="85474" spans="41:43" x14ac:dyDescent="0.3">
      <c r="AO85474" s="9"/>
      <c r="AP85474" s="9"/>
      <c r="AQ85474" s="9"/>
    </row>
    <row r="85475" spans="41:43" x14ac:dyDescent="0.3">
      <c r="AO85475" s="9"/>
      <c r="AP85475" s="9"/>
      <c r="AQ85475" s="9"/>
    </row>
    <row r="85476" spans="41:43" x14ac:dyDescent="0.3">
      <c r="AO85476" s="9"/>
      <c r="AP85476" s="9"/>
      <c r="AQ85476" s="9"/>
    </row>
    <row r="85477" spans="41:43" x14ac:dyDescent="0.3">
      <c r="AO85477" s="9"/>
      <c r="AP85477" s="9"/>
      <c r="AQ85477" s="9"/>
    </row>
    <row r="85478" spans="41:43" x14ac:dyDescent="0.3">
      <c r="AO85478" s="9"/>
      <c r="AP85478" s="9"/>
      <c r="AQ85478" s="9"/>
    </row>
    <row r="85479" spans="41:43" x14ac:dyDescent="0.3">
      <c r="AO85479" s="9"/>
      <c r="AP85479" s="9"/>
      <c r="AQ85479" s="9"/>
    </row>
    <row r="85480" spans="41:43" x14ac:dyDescent="0.3">
      <c r="AO85480" s="9"/>
      <c r="AP85480" s="9"/>
      <c r="AQ85480" s="9"/>
    </row>
    <row r="85481" spans="41:43" x14ac:dyDescent="0.3">
      <c r="AO85481" s="9"/>
      <c r="AP85481" s="9"/>
      <c r="AQ85481" s="9"/>
    </row>
    <row r="85482" spans="41:43" x14ac:dyDescent="0.3">
      <c r="AO85482" s="9"/>
      <c r="AP85482" s="9"/>
      <c r="AQ85482" s="9"/>
    </row>
    <row r="85483" spans="41:43" x14ac:dyDescent="0.3">
      <c r="AO85483" s="9"/>
      <c r="AP85483" s="9"/>
      <c r="AQ85483" s="9"/>
    </row>
    <row r="85484" spans="41:43" x14ac:dyDescent="0.3">
      <c r="AO85484" s="9"/>
      <c r="AP85484" s="9"/>
      <c r="AQ85484" s="9"/>
    </row>
    <row r="85485" spans="41:43" x14ac:dyDescent="0.3">
      <c r="AO85485" s="9"/>
      <c r="AP85485" s="9"/>
      <c r="AQ85485" s="9"/>
    </row>
    <row r="85486" spans="41:43" x14ac:dyDescent="0.3">
      <c r="AO85486" s="9"/>
      <c r="AP85486" s="9"/>
      <c r="AQ85486" s="9"/>
    </row>
    <row r="85487" spans="41:43" x14ac:dyDescent="0.3">
      <c r="AO85487" s="9"/>
      <c r="AP85487" s="9"/>
      <c r="AQ85487" s="9"/>
    </row>
    <row r="85488" spans="41:43" x14ac:dyDescent="0.3">
      <c r="AO85488" s="9"/>
      <c r="AP85488" s="9"/>
      <c r="AQ85488" s="9"/>
    </row>
    <row r="85489" spans="41:43" x14ac:dyDescent="0.3">
      <c r="AO85489" s="9"/>
      <c r="AP85489" s="9"/>
      <c r="AQ85489" s="9"/>
    </row>
    <row r="85490" spans="41:43" x14ac:dyDescent="0.3">
      <c r="AO85490" s="9"/>
      <c r="AP85490" s="9"/>
      <c r="AQ85490" s="9"/>
    </row>
    <row r="85491" spans="41:43" x14ac:dyDescent="0.3">
      <c r="AO85491" s="9"/>
      <c r="AP85491" s="9"/>
      <c r="AQ85491" s="9"/>
    </row>
    <row r="85492" spans="41:43" x14ac:dyDescent="0.3">
      <c r="AO85492" s="9"/>
      <c r="AP85492" s="9"/>
      <c r="AQ85492" s="9"/>
    </row>
    <row r="85493" spans="41:43" x14ac:dyDescent="0.3">
      <c r="AO85493" s="9"/>
      <c r="AP85493" s="9"/>
      <c r="AQ85493" s="9"/>
    </row>
    <row r="85494" spans="41:43" x14ac:dyDescent="0.3">
      <c r="AO85494" s="9"/>
      <c r="AP85494" s="9"/>
      <c r="AQ85494" s="9"/>
    </row>
    <row r="85495" spans="41:43" x14ac:dyDescent="0.3">
      <c r="AO85495" s="9"/>
      <c r="AP85495" s="9"/>
      <c r="AQ85495" s="9"/>
    </row>
    <row r="85496" spans="41:43" x14ac:dyDescent="0.3">
      <c r="AO85496" s="9"/>
      <c r="AP85496" s="9"/>
      <c r="AQ85496" s="9"/>
    </row>
    <row r="85497" spans="41:43" x14ac:dyDescent="0.3">
      <c r="AO85497" s="9"/>
      <c r="AP85497" s="9"/>
      <c r="AQ85497" s="9"/>
    </row>
    <row r="85498" spans="41:43" x14ac:dyDescent="0.3">
      <c r="AO85498" s="9"/>
      <c r="AP85498" s="9"/>
      <c r="AQ85498" s="9"/>
    </row>
    <row r="85499" spans="41:43" x14ac:dyDescent="0.3">
      <c r="AO85499" s="9"/>
      <c r="AP85499" s="9"/>
      <c r="AQ85499" s="9"/>
    </row>
    <row r="85500" spans="41:43" x14ac:dyDescent="0.3">
      <c r="AO85500" s="9"/>
      <c r="AP85500" s="9"/>
      <c r="AQ85500" s="9"/>
    </row>
    <row r="85501" spans="41:43" x14ac:dyDescent="0.3">
      <c r="AO85501" s="9"/>
      <c r="AP85501" s="9"/>
      <c r="AQ85501" s="9"/>
    </row>
    <row r="85502" spans="41:43" x14ac:dyDescent="0.3">
      <c r="AO85502" s="9"/>
      <c r="AP85502" s="9"/>
      <c r="AQ85502" s="9"/>
    </row>
    <row r="85503" spans="41:43" x14ac:dyDescent="0.3">
      <c r="AO85503" s="9"/>
      <c r="AP85503" s="9"/>
      <c r="AQ85503" s="9"/>
    </row>
    <row r="85504" spans="41:43" x14ac:dyDescent="0.3">
      <c r="AO85504" s="9"/>
      <c r="AP85504" s="9"/>
      <c r="AQ85504" s="9"/>
    </row>
    <row r="85505" spans="41:43" x14ac:dyDescent="0.3">
      <c r="AO85505" s="9"/>
      <c r="AP85505" s="9"/>
      <c r="AQ85505" s="9"/>
    </row>
    <row r="85506" spans="41:43" x14ac:dyDescent="0.3">
      <c r="AO85506" s="9"/>
      <c r="AP85506" s="9"/>
      <c r="AQ85506" s="9"/>
    </row>
    <row r="85507" spans="41:43" x14ac:dyDescent="0.3">
      <c r="AO85507" s="9"/>
      <c r="AP85507" s="9"/>
      <c r="AQ85507" s="9"/>
    </row>
    <row r="85508" spans="41:43" x14ac:dyDescent="0.3">
      <c r="AO85508" s="9"/>
      <c r="AP85508" s="9"/>
      <c r="AQ85508" s="9"/>
    </row>
    <row r="85509" spans="41:43" x14ac:dyDescent="0.3">
      <c r="AO85509" s="9"/>
      <c r="AP85509" s="9"/>
      <c r="AQ85509" s="9"/>
    </row>
    <row r="85510" spans="41:43" x14ac:dyDescent="0.3">
      <c r="AO85510" s="9"/>
      <c r="AP85510" s="9"/>
      <c r="AQ85510" s="9"/>
    </row>
    <row r="85511" spans="41:43" x14ac:dyDescent="0.3">
      <c r="AO85511" s="9"/>
      <c r="AP85511" s="9"/>
      <c r="AQ85511" s="9"/>
    </row>
    <row r="85512" spans="41:43" x14ac:dyDescent="0.3">
      <c r="AO85512" s="9"/>
      <c r="AP85512" s="9"/>
      <c r="AQ85512" s="9"/>
    </row>
    <row r="85513" spans="41:43" x14ac:dyDescent="0.3">
      <c r="AO85513" s="9"/>
      <c r="AP85513" s="9"/>
      <c r="AQ85513" s="9"/>
    </row>
    <row r="85514" spans="41:43" x14ac:dyDescent="0.3">
      <c r="AO85514" s="9"/>
      <c r="AP85514" s="9"/>
      <c r="AQ85514" s="9"/>
    </row>
    <row r="85515" spans="41:43" x14ac:dyDescent="0.3">
      <c r="AO85515" s="9"/>
      <c r="AP85515" s="9"/>
      <c r="AQ85515" s="9"/>
    </row>
    <row r="85516" spans="41:43" x14ac:dyDescent="0.3">
      <c r="AO85516" s="9"/>
      <c r="AP85516" s="9"/>
      <c r="AQ85516" s="9"/>
    </row>
    <row r="85517" spans="41:43" x14ac:dyDescent="0.3">
      <c r="AO85517" s="9"/>
      <c r="AP85517" s="9"/>
      <c r="AQ85517" s="9"/>
    </row>
    <row r="85518" spans="41:43" x14ac:dyDescent="0.3">
      <c r="AO85518" s="9"/>
      <c r="AP85518" s="9"/>
      <c r="AQ85518" s="9"/>
    </row>
    <row r="85519" spans="41:43" x14ac:dyDescent="0.3">
      <c r="AO85519" s="9"/>
      <c r="AP85519" s="9"/>
      <c r="AQ85519" s="9"/>
    </row>
    <row r="85520" spans="41:43" x14ac:dyDescent="0.3">
      <c r="AO85520" s="9"/>
      <c r="AP85520" s="9"/>
      <c r="AQ85520" s="9"/>
    </row>
    <row r="85521" spans="41:43" x14ac:dyDescent="0.3">
      <c r="AO85521" s="9"/>
      <c r="AP85521" s="9"/>
      <c r="AQ85521" s="9"/>
    </row>
    <row r="85522" spans="41:43" x14ac:dyDescent="0.3">
      <c r="AO85522" s="9"/>
      <c r="AP85522" s="9"/>
      <c r="AQ85522" s="9"/>
    </row>
    <row r="85523" spans="41:43" x14ac:dyDescent="0.3">
      <c r="AO85523" s="9"/>
      <c r="AP85523" s="9"/>
      <c r="AQ85523" s="9"/>
    </row>
    <row r="85524" spans="41:43" x14ac:dyDescent="0.3">
      <c r="AO85524" s="9"/>
      <c r="AP85524" s="9"/>
      <c r="AQ85524" s="9"/>
    </row>
    <row r="85525" spans="41:43" x14ac:dyDescent="0.3">
      <c r="AO85525" s="9"/>
      <c r="AP85525" s="9"/>
      <c r="AQ85525" s="9"/>
    </row>
    <row r="85526" spans="41:43" x14ac:dyDescent="0.3">
      <c r="AO85526" s="9"/>
      <c r="AP85526" s="9"/>
      <c r="AQ85526" s="9"/>
    </row>
    <row r="85527" spans="41:43" x14ac:dyDescent="0.3">
      <c r="AO85527" s="9"/>
      <c r="AP85527" s="9"/>
      <c r="AQ85527" s="9"/>
    </row>
    <row r="85528" spans="41:43" x14ac:dyDescent="0.3">
      <c r="AO85528" s="9"/>
      <c r="AP85528" s="9"/>
      <c r="AQ85528" s="9"/>
    </row>
    <row r="85529" spans="41:43" x14ac:dyDescent="0.3">
      <c r="AO85529" s="9"/>
      <c r="AP85529" s="9"/>
      <c r="AQ85529" s="9"/>
    </row>
    <row r="85530" spans="41:43" x14ac:dyDescent="0.3">
      <c r="AO85530" s="9"/>
      <c r="AP85530" s="9"/>
      <c r="AQ85530" s="9"/>
    </row>
    <row r="85531" spans="41:43" x14ac:dyDescent="0.3">
      <c r="AO85531" s="9"/>
      <c r="AP85531" s="9"/>
      <c r="AQ85531" s="9"/>
    </row>
    <row r="85532" spans="41:43" x14ac:dyDescent="0.3">
      <c r="AO85532" s="9"/>
      <c r="AP85532" s="9"/>
      <c r="AQ85532" s="9"/>
    </row>
    <row r="85533" spans="41:43" x14ac:dyDescent="0.3">
      <c r="AO85533" s="9"/>
      <c r="AP85533" s="9"/>
      <c r="AQ85533" s="9"/>
    </row>
    <row r="85534" spans="41:43" x14ac:dyDescent="0.3">
      <c r="AO85534" s="9"/>
      <c r="AP85534" s="9"/>
      <c r="AQ85534" s="9"/>
    </row>
    <row r="85535" spans="41:43" x14ac:dyDescent="0.3">
      <c r="AO85535" s="9"/>
      <c r="AP85535" s="9"/>
      <c r="AQ85535" s="9"/>
    </row>
    <row r="85536" spans="41:43" x14ac:dyDescent="0.3">
      <c r="AO85536" s="9"/>
      <c r="AP85536" s="9"/>
      <c r="AQ85536" s="9"/>
    </row>
    <row r="85537" spans="41:43" x14ac:dyDescent="0.3">
      <c r="AO85537" s="9"/>
      <c r="AP85537" s="9"/>
      <c r="AQ85537" s="9"/>
    </row>
    <row r="85538" spans="41:43" x14ac:dyDescent="0.3">
      <c r="AO85538" s="9"/>
      <c r="AP85538" s="9"/>
      <c r="AQ85538" s="9"/>
    </row>
    <row r="85539" spans="41:43" x14ac:dyDescent="0.3">
      <c r="AO85539" s="9"/>
      <c r="AP85539" s="9"/>
      <c r="AQ85539" s="9"/>
    </row>
    <row r="85540" spans="41:43" x14ac:dyDescent="0.3">
      <c r="AO85540" s="9"/>
      <c r="AP85540" s="9"/>
      <c r="AQ85540" s="9"/>
    </row>
    <row r="85541" spans="41:43" x14ac:dyDescent="0.3">
      <c r="AO85541" s="9"/>
      <c r="AP85541" s="9"/>
      <c r="AQ85541" s="9"/>
    </row>
    <row r="85542" spans="41:43" x14ac:dyDescent="0.3">
      <c r="AO85542" s="9"/>
      <c r="AP85542" s="9"/>
      <c r="AQ85542" s="9"/>
    </row>
    <row r="85543" spans="41:43" x14ac:dyDescent="0.3">
      <c r="AO85543" s="9"/>
      <c r="AP85543" s="9"/>
      <c r="AQ85543" s="9"/>
    </row>
    <row r="85544" spans="41:43" x14ac:dyDescent="0.3">
      <c r="AO85544" s="9"/>
      <c r="AP85544" s="9"/>
      <c r="AQ85544" s="9"/>
    </row>
    <row r="85545" spans="41:43" x14ac:dyDescent="0.3">
      <c r="AO85545" s="9"/>
      <c r="AP85545" s="9"/>
      <c r="AQ85545" s="9"/>
    </row>
    <row r="85546" spans="41:43" x14ac:dyDescent="0.3">
      <c r="AO85546" s="9"/>
      <c r="AP85546" s="9"/>
      <c r="AQ85546" s="9"/>
    </row>
    <row r="85547" spans="41:43" x14ac:dyDescent="0.3">
      <c r="AO85547" s="9"/>
      <c r="AP85547" s="9"/>
      <c r="AQ85547" s="9"/>
    </row>
    <row r="85548" spans="41:43" x14ac:dyDescent="0.3">
      <c r="AO85548" s="9"/>
      <c r="AP85548" s="9"/>
      <c r="AQ85548" s="9"/>
    </row>
    <row r="85549" spans="41:43" x14ac:dyDescent="0.3">
      <c r="AO85549" s="9"/>
      <c r="AP85549" s="9"/>
      <c r="AQ85549" s="9"/>
    </row>
    <row r="85550" spans="41:43" x14ac:dyDescent="0.3">
      <c r="AO85550" s="9"/>
      <c r="AP85550" s="9"/>
      <c r="AQ85550" s="9"/>
    </row>
    <row r="85551" spans="41:43" x14ac:dyDescent="0.3">
      <c r="AO85551" s="9"/>
      <c r="AP85551" s="9"/>
      <c r="AQ85551" s="9"/>
    </row>
    <row r="85552" spans="41:43" x14ac:dyDescent="0.3">
      <c r="AO85552" s="9"/>
      <c r="AP85552" s="9"/>
      <c r="AQ85552" s="9"/>
    </row>
    <row r="85553" spans="41:43" x14ac:dyDescent="0.3">
      <c r="AO85553" s="9"/>
      <c r="AP85553" s="9"/>
      <c r="AQ85553" s="9"/>
    </row>
    <row r="85554" spans="41:43" x14ac:dyDescent="0.3">
      <c r="AO85554" s="9"/>
      <c r="AP85554" s="9"/>
      <c r="AQ85554" s="9"/>
    </row>
    <row r="85555" spans="41:43" x14ac:dyDescent="0.3">
      <c r="AO85555" s="9"/>
      <c r="AP85555" s="9"/>
      <c r="AQ85555" s="9"/>
    </row>
    <row r="85556" spans="41:43" x14ac:dyDescent="0.3">
      <c r="AO85556" s="9"/>
      <c r="AP85556" s="9"/>
      <c r="AQ85556" s="9"/>
    </row>
    <row r="85557" spans="41:43" x14ac:dyDescent="0.3">
      <c r="AO85557" s="9"/>
      <c r="AP85557" s="9"/>
      <c r="AQ85557" s="9"/>
    </row>
    <row r="85558" spans="41:43" x14ac:dyDescent="0.3">
      <c r="AO85558" s="9"/>
      <c r="AP85558" s="9"/>
      <c r="AQ85558" s="9"/>
    </row>
    <row r="85559" spans="41:43" x14ac:dyDescent="0.3">
      <c r="AO85559" s="9"/>
      <c r="AP85559" s="9"/>
      <c r="AQ85559" s="9"/>
    </row>
    <row r="85560" spans="41:43" x14ac:dyDescent="0.3">
      <c r="AO85560" s="9"/>
      <c r="AP85560" s="9"/>
      <c r="AQ85560" s="9"/>
    </row>
    <row r="85561" spans="41:43" x14ac:dyDescent="0.3">
      <c r="AO85561" s="9"/>
      <c r="AP85561" s="9"/>
      <c r="AQ85561" s="9"/>
    </row>
    <row r="85562" spans="41:43" x14ac:dyDescent="0.3">
      <c r="AO85562" s="9"/>
      <c r="AP85562" s="9"/>
      <c r="AQ85562" s="9"/>
    </row>
    <row r="85563" spans="41:43" x14ac:dyDescent="0.3">
      <c r="AO85563" s="9"/>
      <c r="AP85563" s="9"/>
      <c r="AQ85563" s="9"/>
    </row>
    <row r="85564" spans="41:43" x14ac:dyDescent="0.3">
      <c r="AO85564" s="9"/>
      <c r="AP85564" s="9"/>
      <c r="AQ85564" s="9"/>
    </row>
    <row r="85565" spans="41:43" x14ac:dyDescent="0.3">
      <c r="AO85565" s="9"/>
      <c r="AP85565" s="9"/>
      <c r="AQ85565" s="9"/>
    </row>
    <row r="85566" spans="41:43" x14ac:dyDescent="0.3">
      <c r="AO85566" s="9"/>
      <c r="AP85566" s="9"/>
      <c r="AQ85566" s="9"/>
    </row>
    <row r="85567" spans="41:43" x14ac:dyDescent="0.3">
      <c r="AO85567" s="9"/>
      <c r="AP85567" s="9"/>
      <c r="AQ85567" s="9"/>
    </row>
    <row r="85568" spans="41:43" x14ac:dyDescent="0.3">
      <c r="AO85568" s="9"/>
      <c r="AP85568" s="9"/>
      <c r="AQ85568" s="9"/>
    </row>
    <row r="85569" spans="41:43" x14ac:dyDescent="0.3">
      <c r="AO85569" s="9"/>
      <c r="AP85569" s="9"/>
      <c r="AQ85569" s="9"/>
    </row>
    <row r="85570" spans="41:43" x14ac:dyDescent="0.3">
      <c r="AO85570" s="9"/>
      <c r="AP85570" s="9"/>
      <c r="AQ85570" s="9"/>
    </row>
    <row r="85571" spans="41:43" x14ac:dyDescent="0.3">
      <c r="AO85571" s="9"/>
      <c r="AP85571" s="9"/>
      <c r="AQ85571" s="9"/>
    </row>
    <row r="85572" spans="41:43" x14ac:dyDescent="0.3">
      <c r="AO85572" s="9"/>
      <c r="AP85572" s="9"/>
      <c r="AQ85572" s="9"/>
    </row>
    <row r="85573" spans="41:43" x14ac:dyDescent="0.3">
      <c r="AO85573" s="9"/>
      <c r="AP85573" s="9"/>
      <c r="AQ85573" s="9"/>
    </row>
    <row r="85574" spans="41:43" x14ac:dyDescent="0.3">
      <c r="AO85574" s="9"/>
      <c r="AP85574" s="9"/>
      <c r="AQ85574" s="9"/>
    </row>
    <row r="85575" spans="41:43" x14ac:dyDescent="0.3">
      <c r="AO85575" s="9"/>
      <c r="AP85575" s="9"/>
      <c r="AQ85575" s="9"/>
    </row>
    <row r="85576" spans="41:43" x14ac:dyDescent="0.3">
      <c r="AO85576" s="9"/>
      <c r="AP85576" s="9"/>
      <c r="AQ85576" s="9"/>
    </row>
    <row r="85577" spans="41:43" x14ac:dyDescent="0.3">
      <c r="AO85577" s="9"/>
      <c r="AP85577" s="9"/>
      <c r="AQ85577" s="9"/>
    </row>
    <row r="85578" spans="41:43" x14ac:dyDescent="0.3">
      <c r="AO85578" s="9"/>
      <c r="AP85578" s="9"/>
      <c r="AQ85578" s="9"/>
    </row>
    <row r="85579" spans="41:43" x14ac:dyDescent="0.3">
      <c r="AO85579" s="9"/>
      <c r="AP85579" s="9"/>
      <c r="AQ85579" s="9"/>
    </row>
    <row r="85580" spans="41:43" x14ac:dyDescent="0.3">
      <c r="AO85580" s="9"/>
      <c r="AP85580" s="9"/>
      <c r="AQ85580" s="9"/>
    </row>
    <row r="85581" spans="41:43" x14ac:dyDescent="0.3">
      <c r="AO85581" s="9"/>
      <c r="AP85581" s="9"/>
      <c r="AQ85581" s="9"/>
    </row>
    <row r="85582" spans="41:43" x14ac:dyDescent="0.3">
      <c r="AO85582" s="9"/>
      <c r="AP85582" s="9"/>
      <c r="AQ85582" s="9"/>
    </row>
    <row r="85583" spans="41:43" x14ac:dyDescent="0.3">
      <c r="AO85583" s="9"/>
      <c r="AP85583" s="9"/>
      <c r="AQ85583" s="9"/>
    </row>
    <row r="85584" spans="41:43" x14ac:dyDescent="0.3">
      <c r="AO85584" s="9"/>
      <c r="AP85584" s="9"/>
      <c r="AQ85584" s="9"/>
    </row>
    <row r="85585" spans="41:43" x14ac:dyDescent="0.3">
      <c r="AO85585" s="9"/>
      <c r="AP85585" s="9"/>
      <c r="AQ85585" s="9"/>
    </row>
    <row r="85586" spans="41:43" x14ac:dyDescent="0.3">
      <c r="AO85586" s="9"/>
      <c r="AP85586" s="9"/>
      <c r="AQ85586" s="9"/>
    </row>
    <row r="85587" spans="41:43" x14ac:dyDescent="0.3">
      <c r="AO85587" s="9"/>
      <c r="AP85587" s="9"/>
      <c r="AQ85587" s="9"/>
    </row>
    <row r="85588" spans="41:43" x14ac:dyDescent="0.3">
      <c r="AO85588" s="9"/>
      <c r="AP85588" s="9"/>
      <c r="AQ85588" s="9"/>
    </row>
    <row r="85589" spans="41:43" x14ac:dyDescent="0.3">
      <c r="AO85589" s="9"/>
      <c r="AP85589" s="9"/>
      <c r="AQ85589" s="9"/>
    </row>
    <row r="85590" spans="41:43" x14ac:dyDescent="0.3">
      <c r="AO85590" s="9"/>
      <c r="AP85590" s="9"/>
      <c r="AQ85590" s="9"/>
    </row>
    <row r="85591" spans="41:43" x14ac:dyDescent="0.3">
      <c r="AO85591" s="9"/>
      <c r="AP85591" s="9"/>
      <c r="AQ85591" s="9"/>
    </row>
    <row r="85592" spans="41:43" x14ac:dyDescent="0.3">
      <c r="AO85592" s="9"/>
      <c r="AP85592" s="9"/>
      <c r="AQ85592" s="9"/>
    </row>
    <row r="85593" spans="41:43" x14ac:dyDescent="0.3">
      <c r="AO85593" s="9"/>
      <c r="AP85593" s="9"/>
      <c r="AQ85593" s="9"/>
    </row>
    <row r="85594" spans="41:43" x14ac:dyDescent="0.3">
      <c r="AO85594" s="9"/>
      <c r="AP85594" s="9"/>
      <c r="AQ85594" s="9"/>
    </row>
    <row r="85595" spans="41:43" x14ac:dyDescent="0.3">
      <c r="AO85595" s="9"/>
      <c r="AP85595" s="9"/>
      <c r="AQ85595" s="9"/>
    </row>
    <row r="85596" spans="41:43" x14ac:dyDescent="0.3">
      <c r="AO85596" s="9"/>
      <c r="AP85596" s="9"/>
      <c r="AQ85596" s="9"/>
    </row>
    <row r="85597" spans="41:43" x14ac:dyDescent="0.3">
      <c r="AO85597" s="9"/>
      <c r="AP85597" s="9"/>
      <c r="AQ85597" s="9"/>
    </row>
    <row r="85598" spans="41:43" x14ac:dyDescent="0.3">
      <c r="AO85598" s="9"/>
      <c r="AP85598" s="9"/>
      <c r="AQ85598" s="9"/>
    </row>
    <row r="85599" spans="41:43" x14ac:dyDescent="0.3">
      <c r="AO85599" s="9"/>
      <c r="AP85599" s="9"/>
      <c r="AQ85599" s="9"/>
    </row>
    <row r="85600" spans="41:43" x14ac:dyDescent="0.3">
      <c r="AO85600" s="9"/>
      <c r="AP85600" s="9"/>
      <c r="AQ85600" s="9"/>
    </row>
    <row r="85601" spans="41:43" x14ac:dyDescent="0.3">
      <c r="AO85601" s="9"/>
      <c r="AP85601" s="9"/>
      <c r="AQ85601" s="9"/>
    </row>
    <row r="85602" spans="41:43" x14ac:dyDescent="0.3">
      <c r="AO85602" s="9"/>
      <c r="AP85602" s="9"/>
      <c r="AQ85602" s="9"/>
    </row>
    <row r="85603" spans="41:43" x14ac:dyDescent="0.3">
      <c r="AO85603" s="9"/>
      <c r="AP85603" s="9"/>
      <c r="AQ85603" s="9"/>
    </row>
    <row r="85604" spans="41:43" x14ac:dyDescent="0.3">
      <c r="AO85604" s="9"/>
      <c r="AP85604" s="9"/>
      <c r="AQ85604" s="9"/>
    </row>
    <row r="85605" spans="41:43" x14ac:dyDescent="0.3">
      <c r="AO85605" s="9"/>
      <c r="AP85605" s="9"/>
      <c r="AQ85605" s="9"/>
    </row>
    <row r="85606" spans="41:43" x14ac:dyDescent="0.3">
      <c r="AO85606" s="9"/>
      <c r="AP85606" s="9"/>
      <c r="AQ85606" s="9"/>
    </row>
    <row r="85607" spans="41:43" x14ac:dyDescent="0.3">
      <c r="AO85607" s="9"/>
      <c r="AP85607" s="9"/>
      <c r="AQ85607" s="9"/>
    </row>
    <row r="85608" spans="41:43" x14ac:dyDescent="0.3">
      <c r="AO85608" s="9"/>
      <c r="AP85608" s="9"/>
      <c r="AQ85608" s="9"/>
    </row>
    <row r="85609" spans="41:43" x14ac:dyDescent="0.3">
      <c r="AO85609" s="9"/>
      <c r="AP85609" s="9"/>
      <c r="AQ85609" s="9"/>
    </row>
    <row r="85610" spans="41:43" x14ac:dyDescent="0.3">
      <c r="AO85610" s="9"/>
      <c r="AP85610" s="9"/>
      <c r="AQ85610" s="9"/>
    </row>
    <row r="85611" spans="41:43" x14ac:dyDescent="0.3">
      <c r="AO85611" s="9"/>
      <c r="AP85611" s="9"/>
      <c r="AQ85611" s="9"/>
    </row>
    <row r="85612" spans="41:43" x14ac:dyDescent="0.3">
      <c r="AO85612" s="9"/>
      <c r="AP85612" s="9"/>
      <c r="AQ85612" s="9"/>
    </row>
    <row r="85613" spans="41:43" x14ac:dyDescent="0.3">
      <c r="AO85613" s="9"/>
      <c r="AP85613" s="9"/>
      <c r="AQ85613" s="9"/>
    </row>
    <row r="85614" spans="41:43" x14ac:dyDescent="0.3">
      <c r="AO85614" s="9"/>
      <c r="AP85614" s="9"/>
      <c r="AQ85614" s="9"/>
    </row>
    <row r="85615" spans="41:43" x14ac:dyDescent="0.3">
      <c r="AO85615" s="9"/>
      <c r="AP85615" s="9"/>
      <c r="AQ85615" s="9"/>
    </row>
    <row r="85616" spans="41:43" x14ac:dyDescent="0.3">
      <c r="AO85616" s="9"/>
      <c r="AP85616" s="9"/>
      <c r="AQ85616" s="9"/>
    </row>
    <row r="85617" spans="41:43" x14ac:dyDescent="0.3">
      <c r="AO85617" s="9"/>
      <c r="AP85617" s="9"/>
      <c r="AQ85617" s="9"/>
    </row>
    <row r="85618" spans="41:43" x14ac:dyDescent="0.3">
      <c r="AO85618" s="9"/>
      <c r="AP85618" s="9"/>
      <c r="AQ85618" s="9"/>
    </row>
    <row r="85619" spans="41:43" x14ac:dyDescent="0.3">
      <c r="AO85619" s="9"/>
      <c r="AP85619" s="9"/>
      <c r="AQ85619" s="9"/>
    </row>
    <row r="85620" spans="41:43" x14ac:dyDescent="0.3">
      <c r="AO85620" s="9"/>
      <c r="AP85620" s="9"/>
      <c r="AQ85620" s="9"/>
    </row>
    <row r="85621" spans="41:43" x14ac:dyDescent="0.3">
      <c r="AO85621" s="9"/>
      <c r="AP85621" s="9"/>
      <c r="AQ85621" s="9"/>
    </row>
    <row r="85622" spans="41:43" x14ac:dyDescent="0.3">
      <c r="AO85622" s="9"/>
      <c r="AP85622" s="9"/>
      <c r="AQ85622" s="9"/>
    </row>
    <row r="85623" spans="41:43" x14ac:dyDescent="0.3">
      <c r="AO85623" s="9"/>
      <c r="AP85623" s="9"/>
      <c r="AQ85623" s="9"/>
    </row>
    <row r="85624" spans="41:43" x14ac:dyDescent="0.3">
      <c r="AO85624" s="9"/>
      <c r="AP85624" s="9"/>
      <c r="AQ85624" s="9"/>
    </row>
    <row r="85625" spans="41:43" x14ac:dyDescent="0.3">
      <c r="AO85625" s="9"/>
      <c r="AP85625" s="9"/>
      <c r="AQ85625" s="9"/>
    </row>
    <row r="85626" spans="41:43" x14ac:dyDescent="0.3">
      <c r="AO85626" s="9"/>
      <c r="AP85626" s="9"/>
      <c r="AQ85626" s="9"/>
    </row>
    <row r="85627" spans="41:43" x14ac:dyDescent="0.3">
      <c r="AO85627" s="9"/>
      <c r="AP85627" s="9"/>
      <c r="AQ85627" s="9"/>
    </row>
    <row r="85628" spans="41:43" x14ac:dyDescent="0.3">
      <c r="AO85628" s="9"/>
      <c r="AP85628" s="9"/>
      <c r="AQ85628" s="9"/>
    </row>
    <row r="85629" spans="41:43" x14ac:dyDescent="0.3">
      <c r="AO85629" s="9"/>
      <c r="AP85629" s="9"/>
      <c r="AQ85629" s="9"/>
    </row>
    <row r="85630" spans="41:43" x14ac:dyDescent="0.3">
      <c r="AO85630" s="9"/>
      <c r="AP85630" s="9"/>
      <c r="AQ85630" s="9"/>
    </row>
    <row r="85631" spans="41:43" x14ac:dyDescent="0.3">
      <c r="AO85631" s="9"/>
      <c r="AP85631" s="9"/>
      <c r="AQ85631" s="9"/>
    </row>
    <row r="85632" spans="41:43" x14ac:dyDescent="0.3">
      <c r="AO85632" s="9"/>
      <c r="AP85632" s="9"/>
      <c r="AQ85632" s="9"/>
    </row>
    <row r="85633" spans="41:43" x14ac:dyDescent="0.3">
      <c r="AO85633" s="9"/>
      <c r="AP85633" s="9"/>
      <c r="AQ85633" s="9"/>
    </row>
    <row r="85634" spans="41:43" x14ac:dyDescent="0.3">
      <c r="AO85634" s="9"/>
      <c r="AP85634" s="9"/>
      <c r="AQ85634" s="9"/>
    </row>
    <row r="85635" spans="41:43" x14ac:dyDescent="0.3">
      <c r="AO85635" s="9"/>
      <c r="AP85635" s="9"/>
      <c r="AQ85635" s="9"/>
    </row>
    <row r="85636" spans="41:43" x14ac:dyDescent="0.3">
      <c r="AO85636" s="9"/>
      <c r="AP85636" s="9"/>
      <c r="AQ85636" s="9"/>
    </row>
    <row r="85637" spans="41:43" x14ac:dyDescent="0.3">
      <c r="AO85637" s="9"/>
      <c r="AP85637" s="9"/>
      <c r="AQ85637" s="9"/>
    </row>
    <row r="85638" spans="41:43" x14ac:dyDescent="0.3">
      <c r="AO85638" s="9"/>
      <c r="AP85638" s="9"/>
      <c r="AQ85638" s="9"/>
    </row>
    <row r="85639" spans="41:43" x14ac:dyDescent="0.3">
      <c r="AO85639" s="9"/>
      <c r="AP85639" s="9"/>
      <c r="AQ85639" s="9"/>
    </row>
    <row r="85640" spans="41:43" x14ac:dyDescent="0.3">
      <c r="AO85640" s="9"/>
      <c r="AP85640" s="9"/>
      <c r="AQ85640" s="9"/>
    </row>
    <row r="85641" spans="41:43" x14ac:dyDescent="0.3">
      <c r="AO85641" s="9"/>
      <c r="AP85641" s="9"/>
      <c r="AQ85641" s="9"/>
    </row>
    <row r="85642" spans="41:43" x14ac:dyDescent="0.3">
      <c r="AO85642" s="9"/>
      <c r="AP85642" s="9"/>
      <c r="AQ85642" s="9"/>
    </row>
    <row r="85643" spans="41:43" x14ac:dyDescent="0.3">
      <c r="AO85643" s="9"/>
      <c r="AP85643" s="9"/>
      <c r="AQ85643" s="9"/>
    </row>
    <row r="85644" spans="41:43" x14ac:dyDescent="0.3">
      <c r="AO85644" s="9"/>
      <c r="AP85644" s="9"/>
      <c r="AQ85644" s="9"/>
    </row>
    <row r="85645" spans="41:43" x14ac:dyDescent="0.3">
      <c r="AO85645" s="9"/>
      <c r="AP85645" s="9"/>
      <c r="AQ85645" s="9"/>
    </row>
    <row r="85646" spans="41:43" x14ac:dyDescent="0.3">
      <c r="AO85646" s="9"/>
      <c r="AP85646" s="9"/>
      <c r="AQ85646" s="9"/>
    </row>
    <row r="85647" spans="41:43" x14ac:dyDescent="0.3">
      <c r="AO85647" s="9"/>
      <c r="AP85647" s="9"/>
      <c r="AQ85647" s="9"/>
    </row>
    <row r="85648" spans="41:43" x14ac:dyDescent="0.3">
      <c r="AO85648" s="9"/>
      <c r="AP85648" s="9"/>
      <c r="AQ85648" s="9"/>
    </row>
    <row r="85649" spans="41:43" x14ac:dyDescent="0.3">
      <c r="AO85649" s="9"/>
      <c r="AP85649" s="9"/>
      <c r="AQ85649" s="9"/>
    </row>
    <row r="85650" spans="41:43" x14ac:dyDescent="0.3">
      <c r="AO85650" s="9"/>
      <c r="AP85650" s="9"/>
      <c r="AQ85650" s="9"/>
    </row>
    <row r="85651" spans="41:43" x14ac:dyDescent="0.3">
      <c r="AO85651" s="9"/>
      <c r="AP85651" s="9"/>
      <c r="AQ85651" s="9"/>
    </row>
    <row r="85652" spans="41:43" x14ac:dyDescent="0.3">
      <c r="AO85652" s="9"/>
      <c r="AP85652" s="9"/>
      <c r="AQ85652" s="9"/>
    </row>
    <row r="85653" spans="41:43" x14ac:dyDescent="0.3">
      <c r="AO85653" s="9"/>
      <c r="AP85653" s="9"/>
      <c r="AQ85653" s="9"/>
    </row>
    <row r="85654" spans="41:43" x14ac:dyDescent="0.3">
      <c r="AO85654" s="9"/>
      <c r="AP85654" s="9"/>
      <c r="AQ85654" s="9"/>
    </row>
    <row r="85655" spans="41:43" x14ac:dyDescent="0.3">
      <c r="AO85655" s="9"/>
      <c r="AP85655" s="9"/>
      <c r="AQ85655" s="9"/>
    </row>
    <row r="85656" spans="41:43" x14ac:dyDescent="0.3">
      <c r="AO85656" s="9"/>
      <c r="AP85656" s="9"/>
      <c r="AQ85656" s="9"/>
    </row>
    <row r="85657" spans="41:43" x14ac:dyDescent="0.3">
      <c r="AO85657" s="9"/>
      <c r="AP85657" s="9"/>
      <c r="AQ85657" s="9"/>
    </row>
    <row r="85658" spans="41:43" x14ac:dyDescent="0.3">
      <c r="AO85658" s="9"/>
      <c r="AP85658" s="9"/>
      <c r="AQ85658" s="9"/>
    </row>
    <row r="85659" spans="41:43" x14ac:dyDescent="0.3">
      <c r="AO85659" s="9"/>
      <c r="AP85659" s="9"/>
      <c r="AQ85659" s="9"/>
    </row>
    <row r="85660" spans="41:43" x14ac:dyDescent="0.3">
      <c r="AO85660" s="9"/>
      <c r="AP85660" s="9"/>
      <c r="AQ85660" s="9"/>
    </row>
    <row r="85661" spans="41:43" x14ac:dyDescent="0.3">
      <c r="AO85661" s="9"/>
      <c r="AP85661" s="9"/>
      <c r="AQ85661" s="9"/>
    </row>
    <row r="85662" spans="41:43" x14ac:dyDescent="0.3">
      <c r="AO85662" s="9"/>
      <c r="AP85662" s="9"/>
      <c r="AQ85662" s="9"/>
    </row>
    <row r="85663" spans="41:43" x14ac:dyDescent="0.3">
      <c r="AO85663" s="9"/>
      <c r="AP85663" s="9"/>
      <c r="AQ85663" s="9"/>
    </row>
    <row r="85664" spans="41:43" x14ac:dyDescent="0.3">
      <c r="AO85664" s="9"/>
      <c r="AP85664" s="9"/>
      <c r="AQ85664" s="9"/>
    </row>
    <row r="85665" spans="41:43" x14ac:dyDescent="0.3">
      <c r="AO85665" s="9"/>
      <c r="AP85665" s="9"/>
      <c r="AQ85665" s="9"/>
    </row>
    <row r="85666" spans="41:43" x14ac:dyDescent="0.3">
      <c r="AO85666" s="9"/>
      <c r="AP85666" s="9"/>
      <c r="AQ85666" s="9"/>
    </row>
    <row r="85667" spans="41:43" x14ac:dyDescent="0.3">
      <c r="AO85667" s="9"/>
      <c r="AP85667" s="9"/>
      <c r="AQ85667" s="9"/>
    </row>
    <row r="85668" spans="41:43" x14ac:dyDescent="0.3">
      <c r="AO85668" s="9"/>
      <c r="AP85668" s="9"/>
      <c r="AQ85668" s="9"/>
    </row>
    <row r="85669" spans="41:43" x14ac:dyDescent="0.3">
      <c r="AO85669" s="9"/>
      <c r="AP85669" s="9"/>
      <c r="AQ85669" s="9"/>
    </row>
    <row r="85670" spans="41:43" x14ac:dyDescent="0.3">
      <c r="AO85670" s="9"/>
      <c r="AP85670" s="9"/>
      <c r="AQ85670" s="9"/>
    </row>
    <row r="85671" spans="41:43" x14ac:dyDescent="0.3">
      <c r="AO85671" s="9"/>
      <c r="AP85671" s="9"/>
      <c r="AQ85671" s="9"/>
    </row>
    <row r="85672" spans="41:43" x14ac:dyDescent="0.3">
      <c r="AO85672" s="9"/>
      <c r="AP85672" s="9"/>
      <c r="AQ85672" s="9"/>
    </row>
    <row r="85673" spans="41:43" x14ac:dyDescent="0.3">
      <c r="AO85673" s="9"/>
      <c r="AP85673" s="9"/>
      <c r="AQ85673" s="9"/>
    </row>
    <row r="85674" spans="41:43" x14ac:dyDescent="0.3">
      <c r="AO85674" s="9"/>
      <c r="AP85674" s="9"/>
      <c r="AQ85674" s="9"/>
    </row>
    <row r="85675" spans="41:43" x14ac:dyDescent="0.3">
      <c r="AO85675" s="9"/>
      <c r="AP85675" s="9"/>
      <c r="AQ85675" s="9"/>
    </row>
    <row r="85676" spans="41:43" x14ac:dyDescent="0.3">
      <c r="AO85676" s="9"/>
      <c r="AP85676" s="9"/>
      <c r="AQ85676" s="9"/>
    </row>
    <row r="85677" spans="41:43" x14ac:dyDescent="0.3">
      <c r="AO85677" s="9"/>
      <c r="AP85677" s="9"/>
      <c r="AQ85677" s="9"/>
    </row>
    <row r="85678" spans="41:43" x14ac:dyDescent="0.3">
      <c r="AO85678" s="9"/>
      <c r="AP85678" s="9"/>
      <c r="AQ85678" s="9"/>
    </row>
    <row r="85679" spans="41:43" x14ac:dyDescent="0.3">
      <c r="AO85679" s="9"/>
      <c r="AP85679" s="9"/>
      <c r="AQ85679" s="9"/>
    </row>
    <row r="85680" spans="41:43" x14ac:dyDescent="0.3">
      <c r="AO85680" s="9"/>
      <c r="AP85680" s="9"/>
      <c r="AQ85680" s="9"/>
    </row>
    <row r="85681" spans="41:43" x14ac:dyDescent="0.3">
      <c r="AO85681" s="9"/>
      <c r="AP85681" s="9"/>
      <c r="AQ85681" s="9"/>
    </row>
    <row r="85682" spans="41:43" x14ac:dyDescent="0.3">
      <c r="AO85682" s="9"/>
      <c r="AP85682" s="9"/>
      <c r="AQ85682" s="9"/>
    </row>
    <row r="85683" spans="41:43" x14ac:dyDescent="0.3">
      <c r="AO85683" s="9"/>
      <c r="AP85683" s="9"/>
      <c r="AQ85683" s="9"/>
    </row>
    <row r="85684" spans="41:43" x14ac:dyDescent="0.3">
      <c r="AO85684" s="9"/>
      <c r="AP85684" s="9"/>
      <c r="AQ85684" s="9"/>
    </row>
    <row r="85685" spans="41:43" x14ac:dyDescent="0.3">
      <c r="AO85685" s="9"/>
      <c r="AP85685" s="9"/>
      <c r="AQ85685" s="9"/>
    </row>
    <row r="85686" spans="41:43" x14ac:dyDescent="0.3">
      <c r="AO85686" s="9"/>
      <c r="AP85686" s="9"/>
      <c r="AQ85686" s="9"/>
    </row>
    <row r="85687" spans="41:43" x14ac:dyDescent="0.3">
      <c r="AO85687" s="9"/>
      <c r="AP85687" s="9"/>
      <c r="AQ85687" s="9"/>
    </row>
    <row r="85688" spans="41:43" x14ac:dyDescent="0.3">
      <c r="AO85688" s="9"/>
      <c r="AP85688" s="9"/>
      <c r="AQ85688" s="9"/>
    </row>
    <row r="85689" spans="41:43" x14ac:dyDescent="0.3">
      <c r="AO85689" s="9"/>
      <c r="AP85689" s="9"/>
      <c r="AQ85689" s="9"/>
    </row>
    <row r="85690" spans="41:43" x14ac:dyDescent="0.3">
      <c r="AO85690" s="9"/>
      <c r="AP85690" s="9"/>
      <c r="AQ85690" s="9"/>
    </row>
    <row r="85691" spans="41:43" x14ac:dyDescent="0.3">
      <c r="AO85691" s="9"/>
      <c r="AP85691" s="9"/>
      <c r="AQ85691" s="9"/>
    </row>
    <row r="85692" spans="41:43" x14ac:dyDescent="0.3">
      <c r="AO85692" s="9"/>
      <c r="AP85692" s="9"/>
      <c r="AQ85692" s="9"/>
    </row>
    <row r="85693" spans="41:43" x14ac:dyDescent="0.3">
      <c r="AO85693" s="9"/>
      <c r="AP85693" s="9"/>
      <c r="AQ85693" s="9"/>
    </row>
    <row r="85694" spans="41:43" x14ac:dyDescent="0.3">
      <c r="AO85694" s="9"/>
      <c r="AP85694" s="9"/>
      <c r="AQ85694" s="9"/>
    </row>
    <row r="85695" spans="41:43" x14ac:dyDescent="0.3">
      <c r="AO85695" s="9"/>
      <c r="AP85695" s="9"/>
      <c r="AQ85695" s="9"/>
    </row>
    <row r="85696" spans="41:43" x14ac:dyDescent="0.3">
      <c r="AO85696" s="9"/>
      <c r="AP85696" s="9"/>
      <c r="AQ85696" s="9"/>
    </row>
    <row r="85697" spans="41:43" x14ac:dyDescent="0.3">
      <c r="AO85697" s="9"/>
      <c r="AP85697" s="9"/>
      <c r="AQ85697" s="9"/>
    </row>
    <row r="85698" spans="41:43" x14ac:dyDescent="0.3">
      <c r="AO85698" s="9"/>
      <c r="AP85698" s="9"/>
      <c r="AQ85698" s="9"/>
    </row>
    <row r="85699" spans="41:43" x14ac:dyDescent="0.3">
      <c r="AO85699" s="9"/>
      <c r="AP85699" s="9"/>
      <c r="AQ85699" s="9"/>
    </row>
    <row r="85700" spans="41:43" x14ac:dyDescent="0.3">
      <c r="AO85700" s="9"/>
      <c r="AP85700" s="9"/>
      <c r="AQ85700" s="9"/>
    </row>
    <row r="85701" spans="41:43" x14ac:dyDescent="0.3">
      <c r="AO85701" s="9"/>
      <c r="AP85701" s="9"/>
      <c r="AQ85701" s="9"/>
    </row>
    <row r="85702" spans="41:43" x14ac:dyDescent="0.3">
      <c r="AO85702" s="9"/>
      <c r="AP85702" s="9"/>
      <c r="AQ85702" s="9"/>
    </row>
    <row r="85703" spans="41:43" x14ac:dyDescent="0.3">
      <c r="AO85703" s="9"/>
      <c r="AP85703" s="9"/>
      <c r="AQ85703" s="9"/>
    </row>
    <row r="85704" spans="41:43" x14ac:dyDescent="0.3">
      <c r="AO85704" s="9"/>
      <c r="AP85704" s="9"/>
      <c r="AQ85704" s="9"/>
    </row>
    <row r="85705" spans="41:43" x14ac:dyDescent="0.3">
      <c r="AO85705" s="9"/>
      <c r="AP85705" s="9"/>
      <c r="AQ85705" s="9"/>
    </row>
    <row r="85706" spans="41:43" x14ac:dyDescent="0.3">
      <c r="AO85706" s="9"/>
      <c r="AP85706" s="9"/>
      <c r="AQ85706" s="9"/>
    </row>
    <row r="85707" spans="41:43" x14ac:dyDescent="0.3">
      <c r="AO85707" s="9"/>
      <c r="AP85707" s="9"/>
      <c r="AQ85707" s="9"/>
    </row>
    <row r="85708" spans="41:43" x14ac:dyDescent="0.3">
      <c r="AO85708" s="9"/>
      <c r="AP85708" s="9"/>
      <c r="AQ85708" s="9"/>
    </row>
    <row r="85709" spans="41:43" x14ac:dyDescent="0.3">
      <c r="AO85709" s="9"/>
      <c r="AP85709" s="9"/>
      <c r="AQ85709" s="9"/>
    </row>
    <row r="85710" spans="41:43" x14ac:dyDescent="0.3">
      <c r="AO85710" s="9"/>
      <c r="AP85710" s="9"/>
      <c r="AQ85710" s="9"/>
    </row>
    <row r="85711" spans="41:43" x14ac:dyDescent="0.3">
      <c r="AO85711" s="9"/>
      <c r="AP85711" s="9"/>
      <c r="AQ85711" s="9"/>
    </row>
    <row r="85712" spans="41:43" x14ac:dyDescent="0.3">
      <c r="AO85712" s="9"/>
      <c r="AP85712" s="9"/>
      <c r="AQ85712" s="9"/>
    </row>
    <row r="85713" spans="41:43" x14ac:dyDescent="0.3">
      <c r="AO85713" s="9"/>
      <c r="AP85713" s="9"/>
      <c r="AQ85713" s="9"/>
    </row>
    <row r="85714" spans="41:43" x14ac:dyDescent="0.3">
      <c r="AO85714" s="9"/>
      <c r="AP85714" s="9"/>
      <c r="AQ85714" s="9"/>
    </row>
    <row r="85715" spans="41:43" x14ac:dyDescent="0.3">
      <c r="AO85715" s="9"/>
      <c r="AP85715" s="9"/>
      <c r="AQ85715" s="9"/>
    </row>
    <row r="85716" spans="41:43" x14ac:dyDescent="0.3">
      <c r="AO85716" s="9"/>
      <c r="AP85716" s="9"/>
      <c r="AQ85716" s="9"/>
    </row>
    <row r="85717" spans="41:43" x14ac:dyDescent="0.3">
      <c r="AO85717" s="9"/>
      <c r="AP85717" s="9"/>
      <c r="AQ85717" s="9"/>
    </row>
    <row r="85718" spans="41:43" x14ac:dyDescent="0.3">
      <c r="AO85718" s="9"/>
      <c r="AP85718" s="9"/>
      <c r="AQ85718" s="9"/>
    </row>
    <row r="85719" spans="41:43" x14ac:dyDescent="0.3">
      <c r="AO85719" s="9"/>
      <c r="AP85719" s="9"/>
      <c r="AQ85719" s="9"/>
    </row>
    <row r="85720" spans="41:43" x14ac:dyDescent="0.3">
      <c r="AO85720" s="9"/>
      <c r="AP85720" s="9"/>
      <c r="AQ85720" s="9"/>
    </row>
    <row r="85721" spans="41:43" x14ac:dyDescent="0.3">
      <c r="AO85721" s="9"/>
      <c r="AP85721" s="9"/>
      <c r="AQ85721" s="9"/>
    </row>
    <row r="85722" spans="41:43" x14ac:dyDescent="0.3">
      <c r="AO85722" s="9"/>
      <c r="AP85722" s="9"/>
      <c r="AQ85722" s="9"/>
    </row>
    <row r="85723" spans="41:43" x14ac:dyDescent="0.3">
      <c r="AO85723" s="9"/>
      <c r="AP85723" s="9"/>
      <c r="AQ85723" s="9"/>
    </row>
    <row r="85724" spans="41:43" x14ac:dyDescent="0.3">
      <c r="AO85724" s="9"/>
      <c r="AP85724" s="9"/>
      <c r="AQ85724" s="9"/>
    </row>
    <row r="85725" spans="41:43" x14ac:dyDescent="0.3">
      <c r="AO85725" s="9"/>
      <c r="AP85725" s="9"/>
      <c r="AQ85725" s="9"/>
    </row>
    <row r="85726" spans="41:43" x14ac:dyDescent="0.3">
      <c r="AO85726" s="9"/>
      <c r="AP85726" s="9"/>
      <c r="AQ85726" s="9"/>
    </row>
    <row r="85727" spans="41:43" x14ac:dyDescent="0.3">
      <c r="AO85727" s="9"/>
      <c r="AP85727" s="9"/>
      <c r="AQ85727" s="9"/>
    </row>
    <row r="85728" spans="41:43" x14ac:dyDescent="0.3">
      <c r="AO85728" s="9"/>
      <c r="AP85728" s="9"/>
      <c r="AQ85728" s="9"/>
    </row>
    <row r="85729" spans="41:43" x14ac:dyDescent="0.3">
      <c r="AO85729" s="9"/>
      <c r="AP85729" s="9"/>
      <c r="AQ85729" s="9"/>
    </row>
    <row r="85730" spans="41:43" x14ac:dyDescent="0.3">
      <c r="AO85730" s="9"/>
      <c r="AP85730" s="9"/>
      <c r="AQ85730" s="9"/>
    </row>
    <row r="85731" spans="41:43" x14ac:dyDescent="0.3">
      <c r="AO85731" s="9"/>
      <c r="AP85731" s="9"/>
      <c r="AQ85731" s="9"/>
    </row>
    <row r="85732" spans="41:43" x14ac:dyDescent="0.3">
      <c r="AO85732" s="9"/>
      <c r="AP85732" s="9"/>
      <c r="AQ85732" s="9"/>
    </row>
    <row r="85733" spans="41:43" x14ac:dyDescent="0.3">
      <c r="AO85733" s="9"/>
      <c r="AP85733" s="9"/>
      <c r="AQ85733" s="9"/>
    </row>
    <row r="85734" spans="41:43" x14ac:dyDescent="0.3">
      <c r="AO85734" s="9"/>
      <c r="AP85734" s="9"/>
      <c r="AQ85734" s="9"/>
    </row>
    <row r="85735" spans="41:43" x14ac:dyDescent="0.3">
      <c r="AO85735" s="9"/>
      <c r="AP85735" s="9"/>
      <c r="AQ85735" s="9"/>
    </row>
    <row r="85736" spans="41:43" x14ac:dyDescent="0.3">
      <c r="AO85736" s="9"/>
      <c r="AP85736" s="9"/>
      <c r="AQ85736" s="9"/>
    </row>
    <row r="85737" spans="41:43" x14ac:dyDescent="0.3">
      <c r="AO85737" s="9"/>
      <c r="AP85737" s="9"/>
      <c r="AQ85737" s="9"/>
    </row>
    <row r="85738" spans="41:43" x14ac:dyDescent="0.3">
      <c r="AO85738" s="9"/>
      <c r="AP85738" s="9"/>
      <c r="AQ85738" s="9"/>
    </row>
    <row r="85739" spans="41:43" x14ac:dyDescent="0.3">
      <c r="AO85739" s="9"/>
      <c r="AP85739" s="9"/>
      <c r="AQ85739" s="9"/>
    </row>
    <row r="85740" spans="41:43" x14ac:dyDescent="0.3">
      <c r="AO85740" s="9"/>
      <c r="AP85740" s="9"/>
      <c r="AQ85740" s="9"/>
    </row>
    <row r="85741" spans="41:43" x14ac:dyDescent="0.3">
      <c r="AO85741" s="9"/>
      <c r="AP85741" s="9"/>
      <c r="AQ85741" s="9"/>
    </row>
    <row r="85742" spans="41:43" x14ac:dyDescent="0.3">
      <c r="AO85742" s="9"/>
      <c r="AP85742" s="9"/>
      <c r="AQ85742" s="9"/>
    </row>
    <row r="85743" spans="41:43" x14ac:dyDescent="0.3">
      <c r="AO85743" s="9"/>
      <c r="AP85743" s="9"/>
      <c r="AQ85743" s="9"/>
    </row>
    <row r="85744" spans="41:43" x14ac:dyDescent="0.3">
      <c r="AO85744" s="9"/>
      <c r="AP85744" s="9"/>
      <c r="AQ85744" s="9"/>
    </row>
    <row r="85745" spans="41:43" x14ac:dyDescent="0.3">
      <c r="AO85745" s="9"/>
      <c r="AP85745" s="9"/>
      <c r="AQ85745" s="9"/>
    </row>
    <row r="85746" spans="41:43" x14ac:dyDescent="0.3">
      <c r="AO85746" s="9"/>
      <c r="AP85746" s="9"/>
      <c r="AQ85746" s="9"/>
    </row>
    <row r="85747" spans="41:43" x14ac:dyDescent="0.3">
      <c r="AO85747" s="9"/>
      <c r="AP85747" s="9"/>
      <c r="AQ85747" s="9"/>
    </row>
    <row r="85748" spans="41:43" x14ac:dyDescent="0.3">
      <c r="AO85748" s="9"/>
      <c r="AP85748" s="9"/>
      <c r="AQ85748" s="9"/>
    </row>
    <row r="85749" spans="41:43" x14ac:dyDescent="0.3">
      <c r="AO85749" s="9"/>
      <c r="AP85749" s="9"/>
      <c r="AQ85749" s="9"/>
    </row>
    <row r="85750" spans="41:43" x14ac:dyDescent="0.3">
      <c r="AO85750" s="9"/>
      <c r="AP85750" s="9"/>
      <c r="AQ85750" s="9"/>
    </row>
    <row r="85751" spans="41:43" x14ac:dyDescent="0.3">
      <c r="AO85751" s="9"/>
      <c r="AP85751" s="9"/>
      <c r="AQ85751" s="9"/>
    </row>
    <row r="85752" spans="41:43" x14ac:dyDescent="0.3">
      <c r="AO85752" s="9"/>
      <c r="AP85752" s="9"/>
      <c r="AQ85752" s="9"/>
    </row>
    <row r="85753" spans="41:43" x14ac:dyDescent="0.3">
      <c r="AO85753" s="9"/>
      <c r="AP85753" s="9"/>
      <c r="AQ85753" s="9"/>
    </row>
    <row r="85754" spans="41:43" x14ac:dyDescent="0.3">
      <c r="AO85754" s="9"/>
      <c r="AP85754" s="9"/>
      <c r="AQ85754" s="9"/>
    </row>
    <row r="85755" spans="41:43" x14ac:dyDescent="0.3">
      <c r="AO85755" s="9"/>
      <c r="AP85755" s="9"/>
      <c r="AQ85755" s="9"/>
    </row>
    <row r="85756" spans="41:43" x14ac:dyDescent="0.3">
      <c r="AO85756" s="9"/>
      <c r="AP85756" s="9"/>
      <c r="AQ85756" s="9"/>
    </row>
    <row r="85757" spans="41:43" x14ac:dyDescent="0.3">
      <c r="AO85757" s="9"/>
      <c r="AP85757" s="9"/>
      <c r="AQ85757" s="9"/>
    </row>
    <row r="85758" spans="41:43" x14ac:dyDescent="0.3">
      <c r="AO85758" s="9"/>
      <c r="AP85758" s="9"/>
      <c r="AQ85758" s="9"/>
    </row>
    <row r="85759" spans="41:43" x14ac:dyDescent="0.3">
      <c r="AO85759" s="9"/>
      <c r="AP85759" s="9"/>
      <c r="AQ85759" s="9"/>
    </row>
    <row r="85760" spans="41:43" x14ac:dyDescent="0.3">
      <c r="AO85760" s="9"/>
      <c r="AP85760" s="9"/>
      <c r="AQ85760" s="9"/>
    </row>
    <row r="85761" spans="41:43" x14ac:dyDescent="0.3">
      <c r="AO85761" s="9"/>
      <c r="AP85761" s="9"/>
      <c r="AQ85761" s="9"/>
    </row>
    <row r="85762" spans="41:43" x14ac:dyDescent="0.3">
      <c r="AO85762" s="9"/>
      <c r="AP85762" s="9"/>
      <c r="AQ85762" s="9"/>
    </row>
    <row r="85763" spans="41:43" x14ac:dyDescent="0.3">
      <c r="AO85763" s="9"/>
      <c r="AP85763" s="9"/>
      <c r="AQ85763" s="9"/>
    </row>
    <row r="85764" spans="41:43" x14ac:dyDescent="0.3">
      <c r="AO85764" s="9"/>
      <c r="AP85764" s="9"/>
      <c r="AQ85764" s="9"/>
    </row>
    <row r="85765" spans="41:43" x14ac:dyDescent="0.3">
      <c r="AO85765" s="9"/>
      <c r="AP85765" s="9"/>
      <c r="AQ85765" s="9"/>
    </row>
    <row r="85766" spans="41:43" x14ac:dyDescent="0.3">
      <c r="AO85766" s="9"/>
      <c r="AP85766" s="9"/>
      <c r="AQ85766" s="9"/>
    </row>
    <row r="85767" spans="41:43" x14ac:dyDescent="0.3">
      <c r="AO85767" s="9"/>
      <c r="AP85767" s="9"/>
      <c r="AQ85767" s="9"/>
    </row>
    <row r="85768" spans="41:43" x14ac:dyDescent="0.3">
      <c r="AO85768" s="9"/>
      <c r="AP85768" s="9"/>
      <c r="AQ85768" s="9"/>
    </row>
    <row r="85769" spans="41:43" x14ac:dyDescent="0.3">
      <c r="AO85769" s="9"/>
      <c r="AP85769" s="9"/>
      <c r="AQ85769" s="9"/>
    </row>
    <row r="85770" spans="41:43" x14ac:dyDescent="0.3">
      <c r="AO85770" s="9"/>
      <c r="AP85770" s="9"/>
      <c r="AQ85770" s="9"/>
    </row>
    <row r="85771" spans="41:43" x14ac:dyDescent="0.3">
      <c r="AO85771" s="9"/>
      <c r="AP85771" s="9"/>
      <c r="AQ85771" s="9"/>
    </row>
    <row r="85772" spans="41:43" x14ac:dyDescent="0.3">
      <c r="AO85772" s="9"/>
      <c r="AP85772" s="9"/>
      <c r="AQ85772" s="9"/>
    </row>
    <row r="85773" spans="41:43" x14ac:dyDescent="0.3">
      <c r="AO85773" s="9"/>
      <c r="AP85773" s="9"/>
      <c r="AQ85773" s="9"/>
    </row>
    <row r="85774" spans="41:43" x14ac:dyDescent="0.3">
      <c r="AO85774" s="9"/>
      <c r="AP85774" s="9"/>
      <c r="AQ85774" s="9"/>
    </row>
    <row r="85775" spans="41:43" x14ac:dyDescent="0.3">
      <c r="AO85775" s="9"/>
      <c r="AP85775" s="9"/>
      <c r="AQ85775" s="9"/>
    </row>
    <row r="85776" spans="41:43" x14ac:dyDescent="0.3">
      <c r="AO85776" s="9"/>
      <c r="AP85776" s="9"/>
      <c r="AQ85776" s="9"/>
    </row>
    <row r="85777" spans="41:43" x14ac:dyDescent="0.3">
      <c r="AO85777" s="9"/>
      <c r="AP85777" s="9"/>
      <c r="AQ85777" s="9"/>
    </row>
    <row r="85778" spans="41:43" x14ac:dyDescent="0.3">
      <c r="AO85778" s="9"/>
      <c r="AP85778" s="9"/>
      <c r="AQ85778" s="9"/>
    </row>
    <row r="85779" spans="41:43" x14ac:dyDescent="0.3">
      <c r="AO85779" s="9"/>
      <c r="AP85779" s="9"/>
      <c r="AQ85779" s="9"/>
    </row>
    <row r="85780" spans="41:43" x14ac:dyDescent="0.3">
      <c r="AO85780" s="9"/>
      <c r="AP85780" s="9"/>
      <c r="AQ85780" s="9"/>
    </row>
    <row r="85781" spans="41:43" x14ac:dyDescent="0.3">
      <c r="AO85781" s="9"/>
      <c r="AP85781" s="9"/>
      <c r="AQ85781" s="9"/>
    </row>
    <row r="85782" spans="41:43" x14ac:dyDescent="0.3">
      <c r="AO85782" s="9"/>
      <c r="AP85782" s="9"/>
      <c r="AQ85782" s="9"/>
    </row>
    <row r="85783" spans="41:43" x14ac:dyDescent="0.3">
      <c r="AO85783" s="9"/>
      <c r="AP85783" s="9"/>
      <c r="AQ85783" s="9"/>
    </row>
    <row r="85784" spans="41:43" x14ac:dyDescent="0.3">
      <c r="AO85784" s="9"/>
      <c r="AP85784" s="9"/>
      <c r="AQ85784" s="9"/>
    </row>
    <row r="85785" spans="41:43" x14ac:dyDescent="0.3">
      <c r="AO85785" s="9"/>
      <c r="AP85785" s="9"/>
      <c r="AQ85785" s="9"/>
    </row>
    <row r="85786" spans="41:43" x14ac:dyDescent="0.3">
      <c r="AO85786" s="9"/>
      <c r="AP85786" s="9"/>
      <c r="AQ85786" s="9"/>
    </row>
    <row r="85787" spans="41:43" x14ac:dyDescent="0.3">
      <c r="AO85787" s="9"/>
      <c r="AP85787" s="9"/>
      <c r="AQ85787" s="9"/>
    </row>
    <row r="85788" spans="41:43" x14ac:dyDescent="0.3">
      <c r="AO85788" s="9"/>
      <c r="AP85788" s="9"/>
      <c r="AQ85788" s="9"/>
    </row>
    <row r="85789" spans="41:43" x14ac:dyDescent="0.3">
      <c r="AO85789" s="9"/>
      <c r="AP85789" s="9"/>
      <c r="AQ85789" s="9"/>
    </row>
    <row r="85790" spans="41:43" x14ac:dyDescent="0.3">
      <c r="AO85790" s="9"/>
      <c r="AP85790" s="9"/>
      <c r="AQ85790" s="9"/>
    </row>
    <row r="85791" spans="41:43" x14ac:dyDescent="0.3">
      <c r="AO85791" s="9"/>
      <c r="AP85791" s="9"/>
      <c r="AQ85791" s="9"/>
    </row>
    <row r="85792" spans="41:43" x14ac:dyDescent="0.3">
      <c r="AO85792" s="9"/>
      <c r="AP85792" s="9"/>
      <c r="AQ85792" s="9"/>
    </row>
    <row r="85793" spans="41:43" x14ac:dyDescent="0.3">
      <c r="AO85793" s="9"/>
      <c r="AP85793" s="9"/>
      <c r="AQ85793" s="9"/>
    </row>
    <row r="85794" spans="41:43" x14ac:dyDescent="0.3">
      <c r="AO85794" s="9"/>
      <c r="AP85794" s="9"/>
      <c r="AQ85794" s="9"/>
    </row>
    <row r="85795" spans="41:43" x14ac:dyDescent="0.3">
      <c r="AO85795" s="9"/>
      <c r="AP85795" s="9"/>
      <c r="AQ85795" s="9"/>
    </row>
    <row r="85796" spans="41:43" x14ac:dyDescent="0.3">
      <c r="AO85796" s="9"/>
      <c r="AP85796" s="9"/>
      <c r="AQ85796" s="9"/>
    </row>
    <row r="85797" spans="41:43" x14ac:dyDescent="0.3">
      <c r="AO85797" s="9"/>
      <c r="AP85797" s="9"/>
      <c r="AQ85797" s="9"/>
    </row>
    <row r="85798" spans="41:43" x14ac:dyDescent="0.3">
      <c r="AO85798" s="9"/>
      <c r="AP85798" s="9"/>
      <c r="AQ85798" s="9"/>
    </row>
    <row r="85799" spans="41:43" x14ac:dyDescent="0.3">
      <c r="AO85799" s="9"/>
      <c r="AP85799" s="9"/>
      <c r="AQ85799" s="9"/>
    </row>
    <row r="85800" spans="41:43" x14ac:dyDescent="0.3">
      <c r="AO85800" s="9"/>
      <c r="AP85800" s="9"/>
      <c r="AQ85800" s="9"/>
    </row>
    <row r="85801" spans="41:43" x14ac:dyDescent="0.3">
      <c r="AO85801" s="9"/>
      <c r="AP85801" s="9"/>
      <c r="AQ85801" s="9"/>
    </row>
    <row r="85802" spans="41:43" x14ac:dyDescent="0.3">
      <c r="AO85802" s="9"/>
      <c r="AP85802" s="9"/>
      <c r="AQ85802" s="9"/>
    </row>
    <row r="85803" spans="41:43" x14ac:dyDescent="0.3">
      <c r="AO85803" s="9"/>
      <c r="AP85803" s="9"/>
      <c r="AQ85803" s="9"/>
    </row>
    <row r="85804" spans="41:43" x14ac:dyDescent="0.3">
      <c r="AO85804" s="9"/>
      <c r="AP85804" s="9"/>
      <c r="AQ85804" s="9"/>
    </row>
    <row r="85805" spans="41:43" x14ac:dyDescent="0.3">
      <c r="AO85805" s="9"/>
      <c r="AP85805" s="9"/>
      <c r="AQ85805" s="9"/>
    </row>
    <row r="85806" spans="41:43" x14ac:dyDescent="0.3">
      <c r="AO85806" s="9"/>
      <c r="AP85806" s="9"/>
      <c r="AQ85806" s="9"/>
    </row>
    <row r="85807" spans="41:43" x14ac:dyDescent="0.3">
      <c r="AO85807" s="9"/>
      <c r="AP85807" s="9"/>
      <c r="AQ85807" s="9"/>
    </row>
    <row r="85808" spans="41:43" x14ac:dyDescent="0.3">
      <c r="AO85808" s="9"/>
      <c r="AP85808" s="9"/>
      <c r="AQ85808" s="9"/>
    </row>
    <row r="85809" spans="41:43" x14ac:dyDescent="0.3">
      <c r="AO85809" s="9"/>
      <c r="AP85809" s="9"/>
      <c r="AQ85809" s="9"/>
    </row>
    <row r="85810" spans="41:43" x14ac:dyDescent="0.3">
      <c r="AO85810" s="9"/>
      <c r="AP85810" s="9"/>
      <c r="AQ85810" s="9"/>
    </row>
    <row r="85811" spans="41:43" x14ac:dyDescent="0.3">
      <c r="AO85811" s="9"/>
      <c r="AP85811" s="9"/>
      <c r="AQ85811" s="9"/>
    </row>
    <row r="85812" spans="41:43" x14ac:dyDescent="0.3">
      <c r="AO85812" s="9"/>
      <c r="AP85812" s="9"/>
      <c r="AQ85812" s="9"/>
    </row>
    <row r="85813" spans="41:43" x14ac:dyDescent="0.3">
      <c r="AO85813" s="9"/>
      <c r="AP85813" s="9"/>
      <c r="AQ85813" s="9"/>
    </row>
    <row r="85814" spans="41:43" x14ac:dyDescent="0.3">
      <c r="AO85814" s="9"/>
      <c r="AP85814" s="9"/>
      <c r="AQ85814" s="9"/>
    </row>
    <row r="85815" spans="41:43" x14ac:dyDescent="0.3">
      <c r="AO85815" s="9"/>
      <c r="AP85815" s="9"/>
      <c r="AQ85815" s="9"/>
    </row>
    <row r="85816" spans="41:43" x14ac:dyDescent="0.3">
      <c r="AO85816" s="9"/>
      <c r="AP85816" s="9"/>
      <c r="AQ85816" s="9"/>
    </row>
    <row r="85817" spans="41:43" x14ac:dyDescent="0.3">
      <c r="AO85817" s="9"/>
      <c r="AP85817" s="9"/>
      <c r="AQ85817" s="9"/>
    </row>
    <row r="85818" spans="41:43" x14ac:dyDescent="0.3">
      <c r="AO85818" s="9"/>
      <c r="AP85818" s="9"/>
      <c r="AQ85818" s="9"/>
    </row>
    <row r="85819" spans="41:43" x14ac:dyDescent="0.3">
      <c r="AO85819" s="9"/>
      <c r="AP85819" s="9"/>
      <c r="AQ85819" s="9"/>
    </row>
    <row r="85820" spans="41:43" x14ac:dyDescent="0.3">
      <c r="AO85820" s="9"/>
      <c r="AP85820" s="9"/>
      <c r="AQ85820" s="9"/>
    </row>
    <row r="85821" spans="41:43" x14ac:dyDescent="0.3">
      <c r="AO85821" s="9"/>
      <c r="AP85821" s="9"/>
      <c r="AQ85821" s="9"/>
    </row>
    <row r="85822" spans="41:43" x14ac:dyDescent="0.3">
      <c r="AO85822" s="9"/>
      <c r="AP85822" s="9"/>
      <c r="AQ85822" s="9"/>
    </row>
    <row r="85823" spans="41:43" x14ac:dyDescent="0.3">
      <c r="AO85823" s="9"/>
      <c r="AP85823" s="9"/>
      <c r="AQ85823" s="9"/>
    </row>
    <row r="85824" spans="41:43" x14ac:dyDescent="0.3">
      <c r="AO85824" s="9"/>
      <c r="AP85824" s="9"/>
      <c r="AQ85824" s="9"/>
    </row>
    <row r="85825" spans="41:43" x14ac:dyDescent="0.3">
      <c r="AO85825" s="9"/>
      <c r="AP85825" s="9"/>
      <c r="AQ85825" s="9"/>
    </row>
    <row r="85826" spans="41:43" x14ac:dyDescent="0.3">
      <c r="AO85826" s="9"/>
      <c r="AP85826" s="9"/>
      <c r="AQ85826" s="9"/>
    </row>
    <row r="85827" spans="41:43" x14ac:dyDescent="0.3">
      <c r="AO85827" s="9"/>
      <c r="AP85827" s="9"/>
      <c r="AQ85827" s="9"/>
    </row>
    <row r="85828" spans="41:43" x14ac:dyDescent="0.3">
      <c r="AO85828" s="9"/>
      <c r="AP85828" s="9"/>
      <c r="AQ85828" s="9"/>
    </row>
    <row r="85829" spans="41:43" x14ac:dyDescent="0.3">
      <c r="AO85829" s="9"/>
      <c r="AP85829" s="9"/>
      <c r="AQ85829" s="9"/>
    </row>
    <row r="85830" spans="41:43" x14ac:dyDescent="0.3">
      <c r="AO85830" s="9"/>
      <c r="AP85830" s="9"/>
      <c r="AQ85830" s="9"/>
    </row>
    <row r="85831" spans="41:43" x14ac:dyDescent="0.3">
      <c r="AO85831" s="9"/>
      <c r="AP85831" s="9"/>
      <c r="AQ85831" s="9"/>
    </row>
    <row r="85832" spans="41:43" x14ac:dyDescent="0.3">
      <c r="AO85832" s="9"/>
      <c r="AP85832" s="9"/>
      <c r="AQ85832" s="9"/>
    </row>
    <row r="85833" spans="41:43" x14ac:dyDescent="0.3">
      <c r="AO85833" s="9"/>
      <c r="AP85833" s="9"/>
      <c r="AQ85833" s="9"/>
    </row>
    <row r="85834" spans="41:43" x14ac:dyDescent="0.3">
      <c r="AO85834" s="9"/>
      <c r="AP85834" s="9"/>
      <c r="AQ85834" s="9"/>
    </row>
    <row r="85835" spans="41:43" x14ac:dyDescent="0.3">
      <c r="AO85835" s="9"/>
      <c r="AP85835" s="9"/>
      <c r="AQ85835" s="9"/>
    </row>
    <row r="85836" spans="41:43" x14ac:dyDescent="0.3">
      <c r="AO85836" s="9"/>
      <c r="AP85836" s="9"/>
      <c r="AQ85836" s="9"/>
    </row>
    <row r="85837" spans="41:43" x14ac:dyDescent="0.3">
      <c r="AO85837" s="9"/>
      <c r="AP85837" s="9"/>
      <c r="AQ85837" s="9"/>
    </row>
    <row r="85838" spans="41:43" x14ac:dyDescent="0.3">
      <c r="AO85838" s="9"/>
      <c r="AP85838" s="9"/>
      <c r="AQ85838" s="9"/>
    </row>
    <row r="85839" spans="41:43" x14ac:dyDescent="0.3">
      <c r="AO85839" s="9"/>
      <c r="AP85839" s="9"/>
      <c r="AQ85839" s="9"/>
    </row>
    <row r="85840" spans="41:43" x14ac:dyDescent="0.3">
      <c r="AO85840" s="9"/>
      <c r="AP85840" s="9"/>
      <c r="AQ85840" s="9"/>
    </row>
    <row r="85841" spans="41:43" x14ac:dyDescent="0.3">
      <c r="AO85841" s="9"/>
      <c r="AP85841" s="9"/>
      <c r="AQ85841" s="9"/>
    </row>
    <row r="85842" spans="41:43" x14ac:dyDescent="0.3">
      <c r="AO85842" s="9"/>
      <c r="AP85842" s="9"/>
      <c r="AQ85842" s="9"/>
    </row>
    <row r="85843" spans="41:43" x14ac:dyDescent="0.3">
      <c r="AO85843" s="9"/>
      <c r="AP85843" s="9"/>
      <c r="AQ85843" s="9"/>
    </row>
    <row r="85844" spans="41:43" x14ac:dyDescent="0.3">
      <c r="AO85844" s="9"/>
      <c r="AP85844" s="9"/>
      <c r="AQ85844" s="9"/>
    </row>
    <row r="85845" spans="41:43" x14ac:dyDescent="0.3">
      <c r="AO85845" s="9"/>
      <c r="AP85845" s="9"/>
      <c r="AQ85845" s="9"/>
    </row>
    <row r="85846" spans="41:43" x14ac:dyDescent="0.3">
      <c r="AO85846" s="9"/>
      <c r="AP85846" s="9"/>
      <c r="AQ85846" s="9"/>
    </row>
    <row r="85847" spans="41:43" x14ac:dyDescent="0.3">
      <c r="AO85847" s="9"/>
      <c r="AP85847" s="9"/>
      <c r="AQ85847" s="9"/>
    </row>
    <row r="85848" spans="41:43" x14ac:dyDescent="0.3">
      <c r="AO85848" s="9"/>
      <c r="AP85848" s="9"/>
      <c r="AQ85848" s="9"/>
    </row>
    <row r="85849" spans="41:43" x14ac:dyDescent="0.3">
      <c r="AO85849" s="9"/>
      <c r="AP85849" s="9"/>
      <c r="AQ85849" s="9"/>
    </row>
    <row r="85850" spans="41:43" x14ac:dyDescent="0.3">
      <c r="AO85850" s="9"/>
      <c r="AP85850" s="9"/>
      <c r="AQ85850" s="9"/>
    </row>
    <row r="85851" spans="41:43" x14ac:dyDescent="0.3">
      <c r="AO85851" s="9"/>
      <c r="AP85851" s="9"/>
      <c r="AQ85851" s="9"/>
    </row>
    <row r="85852" spans="41:43" x14ac:dyDescent="0.3">
      <c r="AO85852" s="9"/>
      <c r="AP85852" s="9"/>
      <c r="AQ85852" s="9"/>
    </row>
    <row r="85853" spans="41:43" x14ac:dyDescent="0.3">
      <c r="AO85853" s="9"/>
      <c r="AP85853" s="9"/>
      <c r="AQ85853" s="9"/>
    </row>
    <row r="85854" spans="41:43" x14ac:dyDescent="0.3">
      <c r="AO85854" s="9"/>
      <c r="AP85854" s="9"/>
      <c r="AQ85854" s="9"/>
    </row>
    <row r="85855" spans="41:43" x14ac:dyDescent="0.3">
      <c r="AO85855" s="9"/>
      <c r="AP85855" s="9"/>
      <c r="AQ85855" s="9"/>
    </row>
    <row r="85856" spans="41:43" x14ac:dyDescent="0.3">
      <c r="AO85856" s="9"/>
      <c r="AP85856" s="9"/>
      <c r="AQ85856" s="9"/>
    </row>
    <row r="85857" spans="41:43" x14ac:dyDescent="0.3">
      <c r="AO85857" s="9"/>
      <c r="AP85857" s="9"/>
      <c r="AQ85857" s="9"/>
    </row>
    <row r="85858" spans="41:43" x14ac:dyDescent="0.3">
      <c r="AO85858" s="9"/>
      <c r="AP85858" s="9"/>
      <c r="AQ85858" s="9"/>
    </row>
    <row r="85859" spans="41:43" x14ac:dyDescent="0.3">
      <c r="AO85859" s="9"/>
      <c r="AP85859" s="9"/>
      <c r="AQ85859" s="9"/>
    </row>
    <row r="85860" spans="41:43" x14ac:dyDescent="0.3">
      <c r="AO85860" s="9"/>
      <c r="AP85860" s="9"/>
      <c r="AQ85860" s="9"/>
    </row>
    <row r="85861" spans="41:43" x14ac:dyDescent="0.3">
      <c r="AO85861" s="9"/>
      <c r="AP85861" s="9"/>
      <c r="AQ85861" s="9"/>
    </row>
    <row r="85862" spans="41:43" x14ac:dyDescent="0.3">
      <c r="AO85862" s="9"/>
      <c r="AP85862" s="9"/>
      <c r="AQ85862" s="9"/>
    </row>
    <row r="85863" spans="41:43" x14ac:dyDescent="0.3">
      <c r="AO85863" s="9"/>
      <c r="AP85863" s="9"/>
      <c r="AQ85863" s="9"/>
    </row>
    <row r="85864" spans="41:43" x14ac:dyDescent="0.3">
      <c r="AO85864" s="9"/>
      <c r="AP85864" s="9"/>
      <c r="AQ85864" s="9"/>
    </row>
    <row r="85865" spans="41:43" x14ac:dyDescent="0.3">
      <c r="AO85865" s="9"/>
      <c r="AP85865" s="9"/>
      <c r="AQ85865" s="9"/>
    </row>
    <row r="85866" spans="41:43" x14ac:dyDescent="0.3">
      <c r="AO85866" s="9"/>
      <c r="AP85866" s="9"/>
      <c r="AQ85866" s="9"/>
    </row>
    <row r="85867" spans="41:43" x14ac:dyDescent="0.3">
      <c r="AO85867" s="9"/>
      <c r="AP85867" s="9"/>
      <c r="AQ85867" s="9"/>
    </row>
    <row r="85868" spans="41:43" x14ac:dyDescent="0.3">
      <c r="AO85868" s="9"/>
      <c r="AP85868" s="9"/>
      <c r="AQ85868" s="9"/>
    </row>
    <row r="85869" spans="41:43" x14ac:dyDescent="0.3">
      <c r="AO85869" s="9"/>
      <c r="AP85869" s="9"/>
      <c r="AQ85869" s="9"/>
    </row>
    <row r="85870" spans="41:43" x14ac:dyDescent="0.3">
      <c r="AO85870" s="9"/>
      <c r="AP85870" s="9"/>
      <c r="AQ85870" s="9"/>
    </row>
    <row r="85871" spans="41:43" x14ac:dyDescent="0.3">
      <c r="AO85871" s="9"/>
      <c r="AP85871" s="9"/>
      <c r="AQ85871" s="9"/>
    </row>
    <row r="85872" spans="41:43" x14ac:dyDescent="0.3">
      <c r="AO85872" s="9"/>
      <c r="AP85872" s="9"/>
      <c r="AQ85872" s="9"/>
    </row>
    <row r="85873" spans="41:43" x14ac:dyDescent="0.3">
      <c r="AO85873" s="9"/>
      <c r="AP85873" s="9"/>
      <c r="AQ85873" s="9"/>
    </row>
    <row r="85874" spans="41:43" x14ac:dyDescent="0.3">
      <c r="AO85874" s="9"/>
      <c r="AP85874" s="9"/>
      <c r="AQ85874" s="9"/>
    </row>
    <row r="85875" spans="41:43" x14ac:dyDescent="0.3">
      <c r="AO85875" s="9"/>
      <c r="AP85875" s="9"/>
      <c r="AQ85875" s="9"/>
    </row>
    <row r="85876" spans="41:43" x14ac:dyDescent="0.3">
      <c r="AO85876" s="9"/>
      <c r="AP85876" s="9"/>
      <c r="AQ85876" s="9"/>
    </row>
    <row r="85877" spans="41:43" x14ac:dyDescent="0.3">
      <c r="AO85877" s="9"/>
      <c r="AP85877" s="9"/>
      <c r="AQ85877" s="9"/>
    </row>
    <row r="85878" spans="41:43" x14ac:dyDescent="0.3">
      <c r="AO85878" s="9"/>
      <c r="AP85878" s="9"/>
      <c r="AQ85878" s="9"/>
    </row>
    <row r="85879" spans="41:43" x14ac:dyDescent="0.3">
      <c r="AO85879" s="9"/>
      <c r="AP85879" s="9"/>
      <c r="AQ85879" s="9"/>
    </row>
    <row r="85880" spans="41:43" x14ac:dyDescent="0.3">
      <c r="AO85880" s="9"/>
      <c r="AP85880" s="9"/>
      <c r="AQ85880" s="9"/>
    </row>
    <row r="85881" spans="41:43" x14ac:dyDescent="0.3">
      <c r="AO85881" s="9"/>
      <c r="AP85881" s="9"/>
      <c r="AQ85881" s="9"/>
    </row>
    <row r="85882" spans="41:43" x14ac:dyDescent="0.3">
      <c r="AO85882" s="9"/>
      <c r="AP85882" s="9"/>
      <c r="AQ85882" s="9"/>
    </row>
    <row r="85883" spans="41:43" x14ac:dyDescent="0.3">
      <c r="AO85883" s="9"/>
      <c r="AP85883" s="9"/>
      <c r="AQ85883" s="9"/>
    </row>
    <row r="85884" spans="41:43" x14ac:dyDescent="0.3">
      <c r="AO85884" s="9"/>
      <c r="AP85884" s="9"/>
      <c r="AQ85884" s="9"/>
    </row>
    <row r="85885" spans="41:43" x14ac:dyDescent="0.3">
      <c r="AO85885" s="9"/>
      <c r="AP85885" s="9"/>
      <c r="AQ85885" s="9"/>
    </row>
    <row r="85886" spans="41:43" x14ac:dyDescent="0.3">
      <c r="AO85886" s="9"/>
      <c r="AP85886" s="9"/>
      <c r="AQ85886" s="9"/>
    </row>
    <row r="85887" spans="41:43" x14ac:dyDescent="0.3">
      <c r="AO85887" s="9"/>
      <c r="AP85887" s="9"/>
      <c r="AQ85887" s="9"/>
    </row>
    <row r="85888" spans="41:43" x14ac:dyDescent="0.3">
      <c r="AO85888" s="9"/>
      <c r="AP85888" s="9"/>
      <c r="AQ85888" s="9"/>
    </row>
    <row r="85889" spans="41:43" x14ac:dyDescent="0.3">
      <c r="AO85889" s="9"/>
      <c r="AP85889" s="9"/>
      <c r="AQ85889" s="9"/>
    </row>
    <row r="85890" spans="41:43" x14ac:dyDescent="0.3">
      <c r="AO85890" s="9"/>
      <c r="AP85890" s="9"/>
      <c r="AQ85890" s="9"/>
    </row>
    <row r="85891" spans="41:43" x14ac:dyDescent="0.3">
      <c r="AO85891" s="9"/>
      <c r="AP85891" s="9"/>
      <c r="AQ85891" s="9"/>
    </row>
    <row r="85892" spans="41:43" x14ac:dyDescent="0.3">
      <c r="AO85892" s="9"/>
      <c r="AP85892" s="9"/>
      <c r="AQ85892" s="9"/>
    </row>
    <row r="85893" spans="41:43" x14ac:dyDescent="0.3">
      <c r="AO85893" s="9"/>
      <c r="AP85893" s="9"/>
      <c r="AQ85893" s="9"/>
    </row>
    <row r="85894" spans="41:43" x14ac:dyDescent="0.3">
      <c r="AO85894" s="9"/>
      <c r="AP85894" s="9"/>
      <c r="AQ85894" s="9"/>
    </row>
    <row r="85895" spans="41:43" x14ac:dyDescent="0.3">
      <c r="AO85895" s="9"/>
      <c r="AP85895" s="9"/>
      <c r="AQ85895" s="9"/>
    </row>
    <row r="85896" spans="41:43" x14ac:dyDescent="0.3">
      <c r="AO85896" s="9"/>
      <c r="AP85896" s="9"/>
      <c r="AQ85896" s="9"/>
    </row>
    <row r="85897" spans="41:43" x14ac:dyDescent="0.3">
      <c r="AO85897" s="9"/>
      <c r="AP85897" s="9"/>
      <c r="AQ85897" s="9"/>
    </row>
    <row r="85898" spans="41:43" x14ac:dyDescent="0.3">
      <c r="AO85898" s="9"/>
      <c r="AP85898" s="9"/>
      <c r="AQ85898" s="9"/>
    </row>
    <row r="85899" spans="41:43" x14ac:dyDescent="0.3">
      <c r="AO85899" s="9"/>
      <c r="AP85899" s="9"/>
      <c r="AQ85899" s="9"/>
    </row>
    <row r="85900" spans="41:43" x14ac:dyDescent="0.3">
      <c r="AO85900" s="9"/>
      <c r="AP85900" s="9"/>
      <c r="AQ85900" s="9"/>
    </row>
    <row r="85901" spans="41:43" x14ac:dyDescent="0.3">
      <c r="AO85901" s="9"/>
      <c r="AP85901" s="9"/>
      <c r="AQ85901" s="9"/>
    </row>
    <row r="85902" spans="41:43" x14ac:dyDescent="0.3">
      <c r="AO85902" s="9"/>
      <c r="AP85902" s="9"/>
      <c r="AQ85902" s="9"/>
    </row>
    <row r="85903" spans="41:43" x14ac:dyDescent="0.3">
      <c r="AO85903" s="9"/>
      <c r="AP85903" s="9"/>
      <c r="AQ85903" s="9"/>
    </row>
    <row r="85904" spans="41:43" x14ac:dyDescent="0.3">
      <c r="AO85904" s="9"/>
      <c r="AP85904" s="9"/>
      <c r="AQ85904" s="9"/>
    </row>
    <row r="85905" spans="41:43" x14ac:dyDescent="0.3">
      <c r="AO85905" s="9"/>
      <c r="AP85905" s="9"/>
      <c r="AQ85905" s="9"/>
    </row>
    <row r="85906" spans="41:43" x14ac:dyDescent="0.3">
      <c r="AO85906" s="9"/>
      <c r="AP85906" s="9"/>
      <c r="AQ85906" s="9"/>
    </row>
    <row r="85907" spans="41:43" x14ac:dyDescent="0.3">
      <c r="AO85907" s="9"/>
      <c r="AP85907" s="9"/>
      <c r="AQ85907" s="9"/>
    </row>
    <row r="85908" spans="41:43" x14ac:dyDescent="0.3">
      <c r="AO85908" s="9"/>
      <c r="AP85908" s="9"/>
      <c r="AQ85908" s="9"/>
    </row>
    <row r="85909" spans="41:43" x14ac:dyDescent="0.3">
      <c r="AO85909" s="9"/>
      <c r="AP85909" s="9"/>
      <c r="AQ85909" s="9"/>
    </row>
    <row r="85910" spans="41:43" x14ac:dyDescent="0.3">
      <c r="AO85910" s="9"/>
      <c r="AP85910" s="9"/>
      <c r="AQ85910" s="9"/>
    </row>
    <row r="85911" spans="41:43" x14ac:dyDescent="0.3">
      <c r="AO85911" s="9"/>
      <c r="AP85911" s="9"/>
      <c r="AQ85911" s="9"/>
    </row>
    <row r="85912" spans="41:43" x14ac:dyDescent="0.3">
      <c r="AO85912" s="9"/>
      <c r="AP85912" s="9"/>
      <c r="AQ85912" s="9"/>
    </row>
    <row r="85913" spans="41:43" x14ac:dyDescent="0.3">
      <c r="AO85913" s="9"/>
      <c r="AP85913" s="9"/>
      <c r="AQ85913" s="9"/>
    </row>
    <row r="85914" spans="41:43" x14ac:dyDescent="0.3">
      <c r="AO85914" s="9"/>
      <c r="AP85914" s="9"/>
      <c r="AQ85914" s="9"/>
    </row>
    <row r="85915" spans="41:43" x14ac:dyDescent="0.3">
      <c r="AO85915" s="9"/>
      <c r="AP85915" s="9"/>
      <c r="AQ85915" s="9"/>
    </row>
    <row r="85916" spans="41:43" x14ac:dyDescent="0.3">
      <c r="AO85916" s="9"/>
      <c r="AP85916" s="9"/>
      <c r="AQ85916" s="9"/>
    </row>
    <row r="85917" spans="41:43" x14ac:dyDescent="0.3">
      <c r="AO85917" s="9"/>
      <c r="AP85917" s="9"/>
      <c r="AQ85917" s="9"/>
    </row>
    <row r="85918" spans="41:43" x14ac:dyDescent="0.3">
      <c r="AO85918" s="9"/>
      <c r="AP85918" s="9"/>
      <c r="AQ85918" s="9"/>
    </row>
    <row r="85919" spans="41:43" x14ac:dyDescent="0.3">
      <c r="AO85919" s="9"/>
      <c r="AP85919" s="9"/>
      <c r="AQ85919" s="9"/>
    </row>
    <row r="85920" spans="41:43" x14ac:dyDescent="0.3">
      <c r="AO85920" s="9"/>
      <c r="AP85920" s="9"/>
      <c r="AQ85920" s="9"/>
    </row>
    <row r="85921" spans="41:43" x14ac:dyDescent="0.3">
      <c r="AO85921" s="9"/>
      <c r="AP85921" s="9"/>
      <c r="AQ85921" s="9"/>
    </row>
    <row r="85922" spans="41:43" x14ac:dyDescent="0.3">
      <c r="AO85922" s="9"/>
      <c r="AP85922" s="9"/>
      <c r="AQ85922" s="9"/>
    </row>
    <row r="85923" spans="41:43" x14ac:dyDescent="0.3">
      <c r="AO85923" s="9"/>
      <c r="AP85923" s="9"/>
      <c r="AQ85923" s="9"/>
    </row>
    <row r="85924" spans="41:43" x14ac:dyDescent="0.3">
      <c r="AO85924" s="9"/>
      <c r="AP85924" s="9"/>
      <c r="AQ85924" s="9"/>
    </row>
    <row r="85925" spans="41:43" x14ac:dyDescent="0.3">
      <c r="AO85925" s="9"/>
      <c r="AP85925" s="9"/>
      <c r="AQ85925" s="9"/>
    </row>
    <row r="85926" spans="41:43" x14ac:dyDescent="0.3">
      <c r="AO85926" s="9"/>
      <c r="AP85926" s="9"/>
      <c r="AQ85926" s="9"/>
    </row>
    <row r="85927" spans="41:43" x14ac:dyDescent="0.3">
      <c r="AO85927" s="9"/>
      <c r="AP85927" s="9"/>
      <c r="AQ85927" s="9"/>
    </row>
    <row r="85928" spans="41:43" x14ac:dyDescent="0.3">
      <c r="AO85928" s="9"/>
      <c r="AP85928" s="9"/>
      <c r="AQ85928" s="9"/>
    </row>
    <row r="85929" spans="41:43" x14ac:dyDescent="0.3">
      <c r="AO85929" s="9"/>
      <c r="AP85929" s="9"/>
      <c r="AQ85929" s="9"/>
    </row>
    <row r="85930" spans="41:43" x14ac:dyDescent="0.3">
      <c r="AO85930" s="9"/>
      <c r="AP85930" s="9"/>
      <c r="AQ85930" s="9"/>
    </row>
    <row r="85931" spans="41:43" x14ac:dyDescent="0.3">
      <c r="AO85931" s="9"/>
      <c r="AP85931" s="9"/>
      <c r="AQ85931" s="9"/>
    </row>
    <row r="85932" spans="41:43" x14ac:dyDescent="0.3">
      <c r="AO85932" s="9"/>
      <c r="AP85932" s="9"/>
      <c r="AQ85932" s="9"/>
    </row>
    <row r="85933" spans="41:43" x14ac:dyDescent="0.3">
      <c r="AO85933" s="9"/>
      <c r="AP85933" s="9"/>
      <c r="AQ85933" s="9"/>
    </row>
    <row r="85934" spans="41:43" x14ac:dyDescent="0.3">
      <c r="AO85934" s="9"/>
      <c r="AP85934" s="9"/>
      <c r="AQ85934" s="9"/>
    </row>
    <row r="85935" spans="41:43" x14ac:dyDescent="0.3">
      <c r="AO85935" s="9"/>
      <c r="AP85935" s="9"/>
      <c r="AQ85935" s="9"/>
    </row>
    <row r="85936" spans="41:43" x14ac:dyDescent="0.3">
      <c r="AO85936" s="9"/>
      <c r="AP85936" s="9"/>
      <c r="AQ85936" s="9"/>
    </row>
    <row r="85937" spans="41:43" x14ac:dyDescent="0.3">
      <c r="AO85937" s="9"/>
      <c r="AP85937" s="9"/>
      <c r="AQ85937" s="9"/>
    </row>
    <row r="85938" spans="41:43" x14ac:dyDescent="0.3">
      <c r="AO85938" s="9"/>
      <c r="AP85938" s="9"/>
      <c r="AQ85938" s="9"/>
    </row>
    <row r="85939" spans="41:43" x14ac:dyDescent="0.3">
      <c r="AO85939" s="9"/>
      <c r="AP85939" s="9"/>
      <c r="AQ85939" s="9"/>
    </row>
    <row r="85940" spans="41:43" x14ac:dyDescent="0.3">
      <c r="AO85940" s="9"/>
      <c r="AP85940" s="9"/>
      <c r="AQ85940" s="9"/>
    </row>
    <row r="85941" spans="41:43" x14ac:dyDescent="0.3">
      <c r="AO85941" s="9"/>
      <c r="AP85941" s="9"/>
      <c r="AQ85941" s="9"/>
    </row>
    <row r="85942" spans="41:43" x14ac:dyDescent="0.3">
      <c r="AO85942" s="9"/>
      <c r="AP85942" s="9"/>
      <c r="AQ85942" s="9"/>
    </row>
    <row r="85943" spans="41:43" x14ac:dyDescent="0.3">
      <c r="AO85943" s="9"/>
      <c r="AP85943" s="9"/>
      <c r="AQ85943" s="9"/>
    </row>
    <row r="85944" spans="41:43" x14ac:dyDescent="0.3">
      <c r="AO85944" s="9"/>
      <c r="AP85944" s="9"/>
      <c r="AQ85944" s="9"/>
    </row>
    <row r="85945" spans="41:43" x14ac:dyDescent="0.3">
      <c r="AO85945" s="9"/>
      <c r="AP85945" s="9"/>
      <c r="AQ85945" s="9"/>
    </row>
    <row r="85946" spans="41:43" x14ac:dyDescent="0.3">
      <c r="AO85946" s="9"/>
      <c r="AP85946" s="9"/>
      <c r="AQ85946" s="9"/>
    </row>
    <row r="85947" spans="41:43" x14ac:dyDescent="0.3">
      <c r="AO85947" s="9"/>
      <c r="AP85947" s="9"/>
      <c r="AQ85947" s="9"/>
    </row>
    <row r="85948" spans="41:43" x14ac:dyDescent="0.3">
      <c r="AO85948" s="9"/>
      <c r="AP85948" s="9"/>
      <c r="AQ85948" s="9"/>
    </row>
    <row r="85949" spans="41:43" x14ac:dyDescent="0.3">
      <c r="AO85949" s="9"/>
      <c r="AP85949" s="9"/>
      <c r="AQ85949" s="9"/>
    </row>
    <row r="85950" spans="41:43" x14ac:dyDescent="0.3">
      <c r="AO85950" s="9"/>
      <c r="AP85950" s="9"/>
      <c r="AQ85950" s="9"/>
    </row>
    <row r="85951" spans="41:43" x14ac:dyDescent="0.3">
      <c r="AO85951" s="9"/>
      <c r="AP85951" s="9"/>
      <c r="AQ85951" s="9"/>
    </row>
    <row r="85952" spans="41:43" x14ac:dyDescent="0.3">
      <c r="AO85952" s="9"/>
      <c r="AP85952" s="9"/>
      <c r="AQ85952" s="9"/>
    </row>
    <row r="85953" spans="41:43" x14ac:dyDescent="0.3">
      <c r="AO85953" s="9"/>
      <c r="AP85953" s="9"/>
      <c r="AQ85953" s="9"/>
    </row>
    <row r="85954" spans="41:43" x14ac:dyDescent="0.3">
      <c r="AO85954" s="9"/>
      <c r="AP85954" s="9"/>
      <c r="AQ85954" s="9"/>
    </row>
    <row r="85955" spans="41:43" x14ac:dyDescent="0.3">
      <c r="AO85955" s="9"/>
      <c r="AP85955" s="9"/>
      <c r="AQ85955" s="9"/>
    </row>
    <row r="85956" spans="41:43" x14ac:dyDescent="0.3">
      <c r="AO85956" s="9"/>
      <c r="AP85956" s="9"/>
      <c r="AQ85956" s="9"/>
    </row>
    <row r="85957" spans="41:43" x14ac:dyDescent="0.3">
      <c r="AO85957" s="9"/>
      <c r="AP85957" s="9"/>
      <c r="AQ85957" s="9"/>
    </row>
    <row r="85958" spans="41:43" x14ac:dyDescent="0.3">
      <c r="AO85958" s="9"/>
      <c r="AP85958" s="9"/>
      <c r="AQ85958" s="9"/>
    </row>
    <row r="85959" spans="41:43" x14ac:dyDescent="0.3">
      <c r="AO85959" s="9"/>
      <c r="AP85959" s="9"/>
      <c r="AQ85959" s="9"/>
    </row>
    <row r="85960" spans="41:43" x14ac:dyDescent="0.3">
      <c r="AO85960" s="9"/>
      <c r="AP85960" s="9"/>
      <c r="AQ85960" s="9"/>
    </row>
    <row r="85961" spans="41:43" x14ac:dyDescent="0.3">
      <c r="AO85961" s="9"/>
      <c r="AP85961" s="9"/>
      <c r="AQ85961" s="9"/>
    </row>
    <row r="85962" spans="41:43" x14ac:dyDescent="0.3">
      <c r="AO85962" s="9"/>
      <c r="AP85962" s="9"/>
      <c r="AQ85962" s="9"/>
    </row>
    <row r="85963" spans="41:43" x14ac:dyDescent="0.3">
      <c r="AO85963" s="9"/>
      <c r="AP85963" s="9"/>
      <c r="AQ85963" s="9"/>
    </row>
    <row r="85964" spans="41:43" x14ac:dyDescent="0.3">
      <c r="AO85964" s="9"/>
      <c r="AP85964" s="9"/>
      <c r="AQ85964" s="9"/>
    </row>
    <row r="85965" spans="41:43" x14ac:dyDescent="0.3">
      <c r="AO85965" s="9"/>
      <c r="AP85965" s="9"/>
      <c r="AQ85965" s="9"/>
    </row>
    <row r="85966" spans="41:43" x14ac:dyDescent="0.3">
      <c r="AO85966" s="9"/>
      <c r="AP85966" s="9"/>
      <c r="AQ85966" s="9"/>
    </row>
    <row r="85967" spans="41:43" x14ac:dyDescent="0.3">
      <c r="AO85967" s="9"/>
      <c r="AP85967" s="9"/>
      <c r="AQ85967" s="9"/>
    </row>
    <row r="85968" spans="41:43" x14ac:dyDescent="0.3">
      <c r="AO85968" s="9"/>
      <c r="AP85968" s="9"/>
      <c r="AQ85968" s="9"/>
    </row>
    <row r="85969" spans="41:43" x14ac:dyDescent="0.3">
      <c r="AO85969" s="9"/>
      <c r="AP85969" s="9"/>
      <c r="AQ85969" s="9"/>
    </row>
    <row r="85970" spans="41:43" x14ac:dyDescent="0.3">
      <c r="AO85970" s="9"/>
      <c r="AP85970" s="9"/>
      <c r="AQ85970" s="9"/>
    </row>
    <row r="85971" spans="41:43" x14ac:dyDescent="0.3">
      <c r="AO85971" s="9"/>
      <c r="AP85971" s="9"/>
      <c r="AQ85971" s="9"/>
    </row>
    <row r="85972" spans="41:43" x14ac:dyDescent="0.3">
      <c r="AO85972" s="9"/>
      <c r="AP85972" s="9"/>
      <c r="AQ85972" s="9"/>
    </row>
    <row r="85973" spans="41:43" x14ac:dyDescent="0.3">
      <c r="AO85973" s="9"/>
      <c r="AP85973" s="9"/>
      <c r="AQ85973" s="9"/>
    </row>
    <row r="85974" spans="41:43" x14ac:dyDescent="0.3">
      <c r="AO85974" s="9"/>
      <c r="AP85974" s="9"/>
      <c r="AQ85974" s="9"/>
    </row>
    <row r="85975" spans="41:43" x14ac:dyDescent="0.3">
      <c r="AO85975" s="9"/>
      <c r="AP85975" s="9"/>
      <c r="AQ85975" s="9"/>
    </row>
    <row r="85976" spans="41:43" x14ac:dyDescent="0.3">
      <c r="AO85976" s="9"/>
      <c r="AP85976" s="9"/>
      <c r="AQ85976" s="9"/>
    </row>
    <row r="85977" spans="41:43" x14ac:dyDescent="0.3">
      <c r="AO85977" s="9"/>
      <c r="AP85977" s="9"/>
      <c r="AQ85977" s="9"/>
    </row>
    <row r="85978" spans="41:43" x14ac:dyDescent="0.3">
      <c r="AO85978" s="9"/>
      <c r="AP85978" s="9"/>
      <c r="AQ85978" s="9"/>
    </row>
    <row r="85979" spans="41:43" x14ac:dyDescent="0.3">
      <c r="AO85979" s="9"/>
      <c r="AP85979" s="9"/>
      <c r="AQ85979" s="9"/>
    </row>
    <row r="85980" spans="41:43" x14ac:dyDescent="0.3">
      <c r="AO85980" s="9"/>
      <c r="AP85980" s="9"/>
      <c r="AQ85980" s="9"/>
    </row>
    <row r="85981" spans="41:43" x14ac:dyDescent="0.3">
      <c r="AO85981" s="9"/>
      <c r="AP85981" s="9"/>
      <c r="AQ85981" s="9"/>
    </row>
    <row r="85982" spans="41:43" x14ac:dyDescent="0.3">
      <c r="AO85982" s="9"/>
      <c r="AP85982" s="9"/>
      <c r="AQ85982" s="9"/>
    </row>
    <row r="85983" spans="41:43" x14ac:dyDescent="0.3">
      <c r="AO85983" s="9"/>
      <c r="AP85983" s="9"/>
      <c r="AQ85983" s="9"/>
    </row>
    <row r="85984" spans="41:43" x14ac:dyDescent="0.3">
      <c r="AO85984" s="9"/>
      <c r="AP85984" s="9"/>
      <c r="AQ85984" s="9"/>
    </row>
    <row r="85985" spans="41:43" x14ac:dyDescent="0.3">
      <c r="AO85985" s="9"/>
      <c r="AP85985" s="9"/>
      <c r="AQ85985" s="9"/>
    </row>
    <row r="85986" spans="41:43" x14ac:dyDescent="0.3">
      <c r="AO85986" s="9"/>
      <c r="AP85986" s="9"/>
      <c r="AQ85986" s="9"/>
    </row>
    <row r="85987" spans="41:43" x14ac:dyDescent="0.3">
      <c r="AO85987" s="9"/>
      <c r="AP85987" s="9"/>
      <c r="AQ85987" s="9"/>
    </row>
    <row r="85988" spans="41:43" x14ac:dyDescent="0.3">
      <c r="AO85988" s="9"/>
      <c r="AP85988" s="9"/>
      <c r="AQ85988" s="9"/>
    </row>
    <row r="85989" spans="41:43" x14ac:dyDescent="0.3">
      <c r="AO85989" s="9"/>
      <c r="AP85989" s="9"/>
      <c r="AQ85989" s="9"/>
    </row>
    <row r="85990" spans="41:43" x14ac:dyDescent="0.3">
      <c r="AO85990" s="9"/>
      <c r="AP85990" s="9"/>
      <c r="AQ85990" s="9"/>
    </row>
    <row r="85991" spans="41:43" x14ac:dyDescent="0.3">
      <c r="AO85991" s="9"/>
      <c r="AP85991" s="9"/>
      <c r="AQ85991" s="9"/>
    </row>
    <row r="85992" spans="41:43" x14ac:dyDescent="0.3">
      <c r="AO85992" s="9"/>
      <c r="AP85992" s="9"/>
      <c r="AQ85992" s="9"/>
    </row>
    <row r="85993" spans="41:43" x14ac:dyDescent="0.3">
      <c r="AO85993" s="9"/>
      <c r="AP85993" s="9"/>
      <c r="AQ85993" s="9"/>
    </row>
    <row r="85994" spans="41:43" x14ac:dyDescent="0.3">
      <c r="AO85994" s="9"/>
      <c r="AP85994" s="9"/>
      <c r="AQ85994" s="9"/>
    </row>
    <row r="85995" spans="41:43" x14ac:dyDescent="0.3">
      <c r="AO85995" s="9"/>
      <c r="AP85995" s="9"/>
      <c r="AQ85995" s="9"/>
    </row>
    <row r="85996" spans="41:43" x14ac:dyDescent="0.3">
      <c r="AO85996" s="9"/>
      <c r="AP85996" s="9"/>
      <c r="AQ85996" s="9"/>
    </row>
    <row r="85997" spans="41:43" x14ac:dyDescent="0.3">
      <c r="AO85997" s="9"/>
      <c r="AP85997" s="9"/>
      <c r="AQ85997" s="9"/>
    </row>
    <row r="85998" spans="41:43" x14ac:dyDescent="0.3">
      <c r="AO85998" s="9"/>
      <c r="AP85998" s="9"/>
      <c r="AQ85998" s="9"/>
    </row>
    <row r="85999" spans="41:43" x14ac:dyDescent="0.3">
      <c r="AO85999" s="9"/>
      <c r="AP85999" s="9"/>
      <c r="AQ85999" s="9"/>
    </row>
    <row r="86000" spans="41:43" x14ac:dyDescent="0.3">
      <c r="AO86000" s="9"/>
      <c r="AP86000" s="9"/>
      <c r="AQ86000" s="9"/>
    </row>
    <row r="86001" spans="41:43" x14ac:dyDescent="0.3">
      <c r="AO86001" s="9"/>
      <c r="AP86001" s="9"/>
      <c r="AQ86001" s="9"/>
    </row>
    <row r="86002" spans="41:43" x14ac:dyDescent="0.3">
      <c r="AO86002" s="9"/>
      <c r="AP86002" s="9"/>
      <c r="AQ86002" s="9"/>
    </row>
    <row r="86003" spans="41:43" x14ac:dyDescent="0.3">
      <c r="AO86003" s="9"/>
      <c r="AP86003" s="9"/>
      <c r="AQ86003" s="9"/>
    </row>
    <row r="86004" spans="41:43" x14ac:dyDescent="0.3">
      <c r="AO86004" s="9"/>
      <c r="AP86004" s="9"/>
      <c r="AQ86004" s="9"/>
    </row>
    <row r="86005" spans="41:43" x14ac:dyDescent="0.3">
      <c r="AO86005" s="9"/>
      <c r="AP86005" s="9"/>
      <c r="AQ86005" s="9"/>
    </row>
    <row r="86006" spans="41:43" x14ac:dyDescent="0.3">
      <c r="AO86006" s="9"/>
      <c r="AP86006" s="9"/>
      <c r="AQ86006" s="9"/>
    </row>
    <row r="86007" spans="41:43" x14ac:dyDescent="0.3">
      <c r="AO86007" s="9"/>
      <c r="AP86007" s="9"/>
      <c r="AQ86007" s="9"/>
    </row>
    <row r="86008" spans="41:43" x14ac:dyDescent="0.3">
      <c r="AO86008" s="9"/>
      <c r="AP86008" s="9"/>
      <c r="AQ86008" s="9"/>
    </row>
    <row r="86009" spans="41:43" x14ac:dyDescent="0.3">
      <c r="AO86009" s="9"/>
      <c r="AP86009" s="9"/>
      <c r="AQ86009" s="9"/>
    </row>
    <row r="86010" spans="41:43" x14ac:dyDescent="0.3">
      <c r="AO86010" s="9"/>
      <c r="AP86010" s="9"/>
      <c r="AQ86010" s="9"/>
    </row>
    <row r="86011" spans="41:43" x14ac:dyDescent="0.3">
      <c r="AO86011" s="9"/>
      <c r="AP86011" s="9"/>
      <c r="AQ86011" s="9"/>
    </row>
    <row r="86012" spans="41:43" x14ac:dyDescent="0.3">
      <c r="AO86012" s="9"/>
      <c r="AP86012" s="9"/>
      <c r="AQ86012" s="9"/>
    </row>
    <row r="86013" spans="41:43" x14ac:dyDescent="0.3">
      <c r="AO86013" s="9"/>
      <c r="AP86013" s="9"/>
      <c r="AQ86013" s="9"/>
    </row>
    <row r="86014" spans="41:43" x14ac:dyDescent="0.3">
      <c r="AO86014" s="9"/>
      <c r="AP86014" s="9"/>
      <c r="AQ86014" s="9"/>
    </row>
    <row r="86015" spans="41:43" x14ac:dyDescent="0.3">
      <c r="AO86015" s="9"/>
      <c r="AP86015" s="9"/>
      <c r="AQ86015" s="9"/>
    </row>
    <row r="86016" spans="41:43" x14ac:dyDescent="0.3">
      <c r="AO86016" s="9"/>
      <c r="AP86016" s="9"/>
      <c r="AQ86016" s="9"/>
    </row>
    <row r="86017" spans="41:43" x14ac:dyDescent="0.3">
      <c r="AO86017" s="9"/>
      <c r="AP86017" s="9"/>
      <c r="AQ86017" s="9"/>
    </row>
    <row r="86018" spans="41:43" x14ac:dyDescent="0.3">
      <c r="AO86018" s="9"/>
      <c r="AP86018" s="9"/>
      <c r="AQ86018" s="9"/>
    </row>
    <row r="86019" spans="41:43" x14ac:dyDescent="0.3">
      <c r="AO86019" s="9"/>
      <c r="AP86019" s="9"/>
      <c r="AQ86019" s="9"/>
    </row>
    <row r="86020" spans="41:43" x14ac:dyDescent="0.3">
      <c r="AO86020" s="9"/>
      <c r="AP86020" s="9"/>
      <c r="AQ86020" s="9"/>
    </row>
    <row r="86021" spans="41:43" x14ac:dyDescent="0.3">
      <c r="AO86021" s="9"/>
      <c r="AP86021" s="9"/>
      <c r="AQ86021" s="9"/>
    </row>
    <row r="86022" spans="41:43" x14ac:dyDescent="0.3">
      <c r="AO86022" s="9"/>
      <c r="AP86022" s="9"/>
      <c r="AQ86022" s="9"/>
    </row>
    <row r="86023" spans="41:43" x14ac:dyDescent="0.3">
      <c r="AO86023" s="9"/>
      <c r="AP86023" s="9"/>
      <c r="AQ86023" s="9"/>
    </row>
    <row r="86024" spans="41:43" x14ac:dyDescent="0.3">
      <c r="AO86024" s="9"/>
      <c r="AP86024" s="9"/>
      <c r="AQ86024" s="9"/>
    </row>
    <row r="86025" spans="41:43" x14ac:dyDescent="0.3">
      <c r="AO86025" s="9"/>
      <c r="AP86025" s="9"/>
      <c r="AQ86025" s="9"/>
    </row>
    <row r="86026" spans="41:43" x14ac:dyDescent="0.3">
      <c r="AO86026" s="9"/>
      <c r="AP86026" s="9"/>
      <c r="AQ86026" s="9"/>
    </row>
    <row r="86027" spans="41:43" x14ac:dyDescent="0.3">
      <c r="AO86027" s="9"/>
      <c r="AP86027" s="9"/>
      <c r="AQ86027" s="9"/>
    </row>
    <row r="86028" spans="41:43" x14ac:dyDescent="0.3">
      <c r="AO86028" s="9"/>
      <c r="AP86028" s="9"/>
      <c r="AQ86028" s="9"/>
    </row>
    <row r="86029" spans="41:43" x14ac:dyDescent="0.3">
      <c r="AO86029" s="9"/>
      <c r="AP86029" s="9"/>
      <c r="AQ86029" s="9"/>
    </row>
    <row r="86030" spans="41:43" x14ac:dyDescent="0.3">
      <c r="AO86030" s="9"/>
      <c r="AP86030" s="9"/>
      <c r="AQ86030" s="9"/>
    </row>
    <row r="86031" spans="41:43" x14ac:dyDescent="0.3">
      <c r="AO86031" s="9"/>
      <c r="AP86031" s="9"/>
      <c r="AQ86031" s="9"/>
    </row>
    <row r="86032" spans="41:43" x14ac:dyDescent="0.3">
      <c r="AO86032" s="9"/>
      <c r="AP86032" s="9"/>
      <c r="AQ86032" s="9"/>
    </row>
    <row r="86033" spans="41:43" x14ac:dyDescent="0.3">
      <c r="AO86033" s="9"/>
      <c r="AP86033" s="9"/>
      <c r="AQ86033" s="9"/>
    </row>
    <row r="86034" spans="41:43" x14ac:dyDescent="0.3">
      <c r="AO86034" s="9"/>
      <c r="AP86034" s="9"/>
      <c r="AQ86034" s="9"/>
    </row>
    <row r="86035" spans="41:43" x14ac:dyDescent="0.3">
      <c r="AO86035" s="9"/>
      <c r="AP86035" s="9"/>
      <c r="AQ86035" s="9"/>
    </row>
    <row r="86036" spans="41:43" x14ac:dyDescent="0.3">
      <c r="AO86036" s="9"/>
      <c r="AP86036" s="9"/>
      <c r="AQ86036" s="9"/>
    </row>
    <row r="86037" spans="41:43" x14ac:dyDescent="0.3">
      <c r="AO86037" s="9"/>
      <c r="AP86037" s="9"/>
      <c r="AQ86037" s="9"/>
    </row>
    <row r="86038" spans="41:43" x14ac:dyDescent="0.3">
      <c r="AO86038" s="9"/>
      <c r="AP86038" s="9"/>
      <c r="AQ86038" s="9"/>
    </row>
    <row r="86039" spans="41:43" x14ac:dyDescent="0.3">
      <c r="AO86039" s="9"/>
      <c r="AP86039" s="9"/>
      <c r="AQ86039" s="9"/>
    </row>
    <row r="86040" spans="41:43" x14ac:dyDescent="0.3">
      <c r="AO86040" s="9"/>
      <c r="AP86040" s="9"/>
      <c r="AQ86040" s="9"/>
    </row>
    <row r="86041" spans="41:43" x14ac:dyDescent="0.3">
      <c r="AO86041" s="9"/>
      <c r="AP86041" s="9"/>
      <c r="AQ86041" s="9"/>
    </row>
    <row r="86042" spans="41:43" x14ac:dyDescent="0.3">
      <c r="AO86042" s="9"/>
      <c r="AP86042" s="9"/>
      <c r="AQ86042" s="9"/>
    </row>
    <row r="86043" spans="41:43" x14ac:dyDescent="0.3">
      <c r="AO86043" s="9"/>
      <c r="AP86043" s="9"/>
      <c r="AQ86043" s="9"/>
    </row>
    <row r="86044" spans="41:43" x14ac:dyDescent="0.3">
      <c r="AO86044" s="9"/>
      <c r="AP86044" s="9"/>
      <c r="AQ86044" s="9"/>
    </row>
    <row r="86045" spans="41:43" x14ac:dyDescent="0.3">
      <c r="AO86045" s="9"/>
      <c r="AP86045" s="9"/>
      <c r="AQ86045" s="9"/>
    </row>
    <row r="86046" spans="41:43" x14ac:dyDescent="0.3">
      <c r="AO86046" s="9"/>
      <c r="AP86046" s="9"/>
      <c r="AQ86046" s="9"/>
    </row>
    <row r="86047" spans="41:43" x14ac:dyDescent="0.3">
      <c r="AO86047" s="9"/>
      <c r="AP86047" s="9"/>
      <c r="AQ86047" s="9"/>
    </row>
    <row r="86048" spans="41:43" x14ac:dyDescent="0.3">
      <c r="AO86048" s="9"/>
      <c r="AP86048" s="9"/>
      <c r="AQ86048" s="9"/>
    </row>
    <row r="86049" spans="41:43" x14ac:dyDescent="0.3">
      <c r="AO86049" s="9"/>
      <c r="AP86049" s="9"/>
      <c r="AQ86049" s="9"/>
    </row>
    <row r="86050" spans="41:43" x14ac:dyDescent="0.3">
      <c r="AO86050" s="9"/>
      <c r="AP86050" s="9"/>
      <c r="AQ86050" s="9"/>
    </row>
    <row r="86051" spans="41:43" x14ac:dyDescent="0.3">
      <c r="AO86051" s="9"/>
      <c r="AP86051" s="9"/>
      <c r="AQ86051" s="9"/>
    </row>
    <row r="86052" spans="41:43" x14ac:dyDescent="0.3">
      <c r="AO86052" s="9"/>
      <c r="AP86052" s="9"/>
      <c r="AQ86052" s="9"/>
    </row>
    <row r="86053" spans="41:43" x14ac:dyDescent="0.3">
      <c r="AO86053" s="9"/>
      <c r="AP86053" s="9"/>
      <c r="AQ86053" s="9"/>
    </row>
    <row r="86054" spans="41:43" x14ac:dyDescent="0.3">
      <c r="AO86054" s="9"/>
      <c r="AP86054" s="9"/>
      <c r="AQ86054" s="9"/>
    </row>
    <row r="86055" spans="41:43" x14ac:dyDescent="0.3">
      <c r="AO86055" s="9"/>
      <c r="AP86055" s="9"/>
      <c r="AQ86055" s="9"/>
    </row>
    <row r="86056" spans="41:43" x14ac:dyDescent="0.3">
      <c r="AO86056" s="9"/>
      <c r="AP86056" s="9"/>
      <c r="AQ86056" s="9"/>
    </row>
    <row r="86057" spans="41:43" x14ac:dyDescent="0.3">
      <c r="AO86057" s="9"/>
      <c r="AP86057" s="9"/>
      <c r="AQ86057" s="9"/>
    </row>
    <row r="86058" spans="41:43" x14ac:dyDescent="0.3">
      <c r="AO86058" s="9"/>
      <c r="AP86058" s="9"/>
      <c r="AQ86058" s="9"/>
    </row>
    <row r="86059" spans="41:43" x14ac:dyDescent="0.3">
      <c r="AO86059" s="9"/>
      <c r="AP86059" s="9"/>
      <c r="AQ86059" s="9"/>
    </row>
    <row r="86060" spans="41:43" x14ac:dyDescent="0.3">
      <c r="AO86060" s="9"/>
      <c r="AP86060" s="9"/>
      <c r="AQ86060" s="9"/>
    </row>
    <row r="86061" spans="41:43" x14ac:dyDescent="0.3">
      <c r="AO86061" s="9"/>
      <c r="AP86061" s="9"/>
      <c r="AQ86061" s="9"/>
    </row>
    <row r="86062" spans="41:43" x14ac:dyDescent="0.3">
      <c r="AO86062" s="9"/>
      <c r="AP86062" s="9"/>
      <c r="AQ86062" s="9"/>
    </row>
    <row r="86063" spans="41:43" x14ac:dyDescent="0.3">
      <c r="AO86063" s="9"/>
      <c r="AP86063" s="9"/>
      <c r="AQ86063" s="9"/>
    </row>
    <row r="86064" spans="41:43" x14ac:dyDescent="0.3">
      <c r="AO86064" s="9"/>
      <c r="AP86064" s="9"/>
      <c r="AQ86064" s="9"/>
    </row>
    <row r="86065" spans="41:43" x14ac:dyDescent="0.3">
      <c r="AO86065" s="9"/>
      <c r="AP86065" s="9"/>
      <c r="AQ86065" s="9"/>
    </row>
    <row r="86066" spans="41:43" x14ac:dyDescent="0.3">
      <c r="AO86066" s="9"/>
      <c r="AP86066" s="9"/>
      <c r="AQ86066" s="9"/>
    </row>
    <row r="86067" spans="41:43" x14ac:dyDescent="0.3">
      <c r="AO86067" s="9"/>
      <c r="AP86067" s="9"/>
      <c r="AQ86067" s="9"/>
    </row>
    <row r="86068" spans="41:43" x14ac:dyDescent="0.3">
      <c r="AO86068" s="9"/>
      <c r="AP86068" s="9"/>
      <c r="AQ86068" s="9"/>
    </row>
    <row r="86069" spans="41:43" x14ac:dyDescent="0.3">
      <c r="AO86069" s="9"/>
      <c r="AP86069" s="9"/>
      <c r="AQ86069" s="9"/>
    </row>
    <row r="86070" spans="41:43" x14ac:dyDescent="0.3">
      <c r="AO86070" s="9"/>
      <c r="AP86070" s="9"/>
      <c r="AQ86070" s="9"/>
    </row>
    <row r="86071" spans="41:43" x14ac:dyDescent="0.3">
      <c r="AO86071" s="9"/>
      <c r="AP86071" s="9"/>
      <c r="AQ86071" s="9"/>
    </row>
    <row r="86072" spans="41:43" x14ac:dyDescent="0.3">
      <c r="AO86072" s="9"/>
      <c r="AP86072" s="9"/>
      <c r="AQ86072" s="9"/>
    </row>
    <row r="86073" spans="41:43" x14ac:dyDescent="0.3">
      <c r="AO86073" s="9"/>
      <c r="AP86073" s="9"/>
      <c r="AQ86073" s="9"/>
    </row>
    <row r="86074" spans="41:43" x14ac:dyDescent="0.3">
      <c r="AO86074" s="9"/>
      <c r="AP86074" s="9"/>
      <c r="AQ86074" s="9"/>
    </row>
    <row r="86075" spans="41:43" x14ac:dyDescent="0.3">
      <c r="AO86075" s="9"/>
      <c r="AP86075" s="9"/>
      <c r="AQ86075" s="9"/>
    </row>
    <row r="86076" spans="41:43" x14ac:dyDescent="0.3">
      <c r="AO86076" s="9"/>
      <c r="AP86076" s="9"/>
      <c r="AQ86076" s="9"/>
    </row>
    <row r="86077" spans="41:43" x14ac:dyDescent="0.3">
      <c r="AO86077" s="9"/>
      <c r="AP86077" s="9"/>
      <c r="AQ86077" s="9"/>
    </row>
    <row r="86078" spans="41:43" x14ac:dyDescent="0.3">
      <c r="AO86078" s="9"/>
      <c r="AP86078" s="9"/>
      <c r="AQ86078" s="9"/>
    </row>
    <row r="86079" spans="41:43" x14ac:dyDescent="0.3">
      <c r="AO86079" s="9"/>
      <c r="AP86079" s="9"/>
      <c r="AQ86079" s="9"/>
    </row>
    <row r="86080" spans="41:43" x14ac:dyDescent="0.3">
      <c r="AO86080" s="9"/>
      <c r="AP86080" s="9"/>
      <c r="AQ86080" s="9"/>
    </row>
    <row r="86081" spans="41:43" x14ac:dyDescent="0.3">
      <c r="AO86081" s="9"/>
      <c r="AP86081" s="9"/>
      <c r="AQ86081" s="9"/>
    </row>
    <row r="86082" spans="41:43" x14ac:dyDescent="0.3">
      <c r="AO86082" s="9"/>
      <c r="AP86082" s="9"/>
      <c r="AQ86082" s="9"/>
    </row>
    <row r="86083" spans="41:43" x14ac:dyDescent="0.3">
      <c r="AO86083" s="9"/>
      <c r="AP86083" s="9"/>
      <c r="AQ86083" s="9"/>
    </row>
    <row r="86084" spans="41:43" x14ac:dyDescent="0.3">
      <c r="AO86084" s="9"/>
      <c r="AP86084" s="9"/>
      <c r="AQ86084" s="9"/>
    </row>
    <row r="86085" spans="41:43" x14ac:dyDescent="0.3">
      <c r="AO86085" s="9"/>
      <c r="AP86085" s="9"/>
      <c r="AQ86085" s="9"/>
    </row>
    <row r="86086" spans="41:43" x14ac:dyDescent="0.3">
      <c r="AO86086" s="9"/>
      <c r="AP86086" s="9"/>
      <c r="AQ86086" s="9"/>
    </row>
    <row r="86087" spans="41:43" x14ac:dyDescent="0.3">
      <c r="AO86087" s="9"/>
      <c r="AP86087" s="9"/>
      <c r="AQ86087" s="9"/>
    </row>
    <row r="86088" spans="41:43" x14ac:dyDescent="0.3">
      <c r="AO86088" s="9"/>
      <c r="AP86088" s="9"/>
      <c r="AQ86088" s="9"/>
    </row>
    <row r="86089" spans="41:43" x14ac:dyDescent="0.3">
      <c r="AO86089" s="9"/>
      <c r="AP86089" s="9"/>
      <c r="AQ86089" s="9"/>
    </row>
    <row r="86090" spans="41:43" x14ac:dyDescent="0.3">
      <c r="AO86090" s="9"/>
      <c r="AP86090" s="9"/>
      <c r="AQ86090" s="9"/>
    </row>
    <row r="86091" spans="41:43" x14ac:dyDescent="0.3">
      <c r="AO86091" s="9"/>
      <c r="AP86091" s="9"/>
      <c r="AQ86091" s="9"/>
    </row>
    <row r="86092" spans="41:43" x14ac:dyDescent="0.3">
      <c r="AO86092" s="9"/>
      <c r="AP86092" s="9"/>
      <c r="AQ86092" s="9"/>
    </row>
    <row r="86093" spans="41:43" x14ac:dyDescent="0.3">
      <c r="AO86093" s="9"/>
      <c r="AP86093" s="9"/>
      <c r="AQ86093" s="9"/>
    </row>
    <row r="86094" spans="41:43" x14ac:dyDescent="0.3">
      <c r="AO86094" s="9"/>
      <c r="AP86094" s="9"/>
      <c r="AQ86094" s="9"/>
    </row>
    <row r="86095" spans="41:43" x14ac:dyDescent="0.3">
      <c r="AO86095" s="9"/>
      <c r="AP86095" s="9"/>
      <c r="AQ86095" s="9"/>
    </row>
    <row r="86096" spans="41:43" x14ac:dyDescent="0.3">
      <c r="AO86096" s="9"/>
      <c r="AP86096" s="9"/>
      <c r="AQ86096" s="9"/>
    </row>
    <row r="86097" spans="41:43" x14ac:dyDescent="0.3">
      <c r="AO86097" s="9"/>
      <c r="AP86097" s="9"/>
      <c r="AQ86097" s="9"/>
    </row>
    <row r="86098" spans="41:43" x14ac:dyDescent="0.3">
      <c r="AO86098" s="9"/>
      <c r="AP86098" s="9"/>
      <c r="AQ86098" s="9"/>
    </row>
    <row r="86099" spans="41:43" x14ac:dyDescent="0.3">
      <c r="AO86099" s="9"/>
      <c r="AP86099" s="9"/>
      <c r="AQ86099" s="9"/>
    </row>
    <row r="86100" spans="41:43" x14ac:dyDescent="0.3">
      <c r="AO86100" s="9"/>
      <c r="AP86100" s="9"/>
      <c r="AQ86100" s="9"/>
    </row>
    <row r="86101" spans="41:43" x14ac:dyDescent="0.3">
      <c r="AO86101" s="9"/>
      <c r="AP86101" s="9"/>
      <c r="AQ86101" s="9"/>
    </row>
    <row r="86102" spans="41:43" x14ac:dyDescent="0.3">
      <c r="AO86102" s="9"/>
      <c r="AP86102" s="9"/>
      <c r="AQ86102" s="9"/>
    </row>
    <row r="86103" spans="41:43" x14ac:dyDescent="0.3">
      <c r="AO86103" s="9"/>
      <c r="AP86103" s="9"/>
      <c r="AQ86103" s="9"/>
    </row>
    <row r="86104" spans="41:43" x14ac:dyDescent="0.3">
      <c r="AO86104" s="9"/>
      <c r="AP86104" s="9"/>
      <c r="AQ86104" s="9"/>
    </row>
    <row r="86105" spans="41:43" x14ac:dyDescent="0.3">
      <c r="AO86105" s="9"/>
      <c r="AP86105" s="9"/>
      <c r="AQ86105" s="9"/>
    </row>
    <row r="86106" spans="41:43" x14ac:dyDescent="0.3">
      <c r="AO86106" s="9"/>
      <c r="AP86106" s="9"/>
      <c r="AQ86106" s="9"/>
    </row>
    <row r="86107" spans="41:43" x14ac:dyDescent="0.3">
      <c r="AO86107" s="9"/>
      <c r="AP86107" s="9"/>
      <c r="AQ86107" s="9"/>
    </row>
    <row r="86108" spans="41:43" x14ac:dyDescent="0.3">
      <c r="AO86108" s="9"/>
      <c r="AP86108" s="9"/>
      <c r="AQ86108" s="9"/>
    </row>
    <row r="86109" spans="41:43" x14ac:dyDescent="0.3">
      <c r="AO86109" s="9"/>
      <c r="AP86109" s="9"/>
      <c r="AQ86109" s="9"/>
    </row>
    <row r="86110" spans="41:43" x14ac:dyDescent="0.3">
      <c r="AO86110" s="9"/>
      <c r="AP86110" s="9"/>
      <c r="AQ86110" s="9"/>
    </row>
    <row r="86111" spans="41:43" x14ac:dyDescent="0.3">
      <c r="AO86111" s="9"/>
      <c r="AP86111" s="9"/>
      <c r="AQ86111" s="9"/>
    </row>
    <row r="86112" spans="41:43" x14ac:dyDescent="0.3">
      <c r="AO86112" s="9"/>
      <c r="AP86112" s="9"/>
      <c r="AQ86112" s="9"/>
    </row>
    <row r="86113" spans="41:43" x14ac:dyDescent="0.3">
      <c r="AO86113" s="9"/>
      <c r="AP86113" s="9"/>
      <c r="AQ86113" s="9"/>
    </row>
    <row r="86114" spans="41:43" x14ac:dyDescent="0.3">
      <c r="AO86114" s="9"/>
      <c r="AP86114" s="9"/>
      <c r="AQ86114" s="9"/>
    </row>
    <row r="86115" spans="41:43" x14ac:dyDescent="0.3">
      <c r="AO86115" s="9"/>
      <c r="AP86115" s="9"/>
      <c r="AQ86115" s="9"/>
    </row>
    <row r="86116" spans="41:43" x14ac:dyDescent="0.3">
      <c r="AO86116" s="9"/>
      <c r="AP86116" s="9"/>
      <c r="AQ86116" s="9"/>
    </row>
    <row r="86117" spans="41:43" x14ac:dyDescent="0.3">
      <c r="AO86117" s="9"/>
      <c r="AP86117" s="9"/>
      <c r="AQ86117" s="9"/>
    </row>
    <row r="86118" spans="41:43" x14ac:dyDescent="0.3">
      <c r="AO86118" s="9"/>
      <c r="AP86118" s="9"/>
      <c r="AQ86118" s="9"/>
    </row>
    <row r="86119" spans="41:43" x14ac:dyDescent="0.3">
      <c r="AO86119" s="9"/>
      <c r="AP86119" s="9"/>
      <c r="AQ86119" s="9"/>
    </row>
    <row r="86120" spans="41:43" x14ac:dyDescent="0.3">
      <c r="AO86120" s="9"/>
      <c r="AP86120" s="9"/>
      <c r="AQ86120" s="9"/>
    </row>
    <row r="86121" spans="41:43" x14ac:dyDescent="0.3">
      <c r="AO86121" s="9"/>
      <c r="AP86121" s="9"/>
      <c r="AQ86121" s="9"/>
    </row>
    <row r="86122" spans="41:43" x14ac:dyDescent="0.3">
      <c r="AO86122" s="9"/>
      <c r="AP86122" s="9"/>
      <c r="AQ86122" s="9"/>
    </row>
    <row r="86123" spans="41:43" x14ac:dyDescent="0.3">
      <c r="AO86123" s="9"/>
      <c r="AP86123" s="9"/>
      <c r="AQ86123" s="9"/>
    </row>
    <row r="86124" spans="41:43" x14ac:dyDescent="0.3">
      <c r="AO86124" s="9"/>
      <c r="AP86124" s="9"/>
      <c r="AQ86124" s="9"/>
    </row>
    <row r="86125" spans="41:43" x14ac:dyDescent="0.3">
      <c r="AO86125" s="9"/>
      <c r="AP86125" s="9"/>
      <c r="AQ86125" s="9"/>
    </row>
    <row r="86126" spans="41:43" x14ac:dyDescent="0.3">
      <c r="AO86126" s="9"/>
      <c r="AP86126" s="9"/>
      <c r="AQ86126" s="9"/>
    </row>
    <row r="86127" spans="41:43" x14ac:dyDescent="0.3">
      <c r="AO86127" s="9"/>
      <c r="AP86127" s="9"/>
      <c r="AQ86127" s="9"/>
    </row>
    <row r="86128" spans="41:43" x14ac:dyDescent="0.3">
      <c r="AO86128" s="9"/>
      <c r="AP86128" s="9"/>
      <c r="AQ86128" s="9"/>
    </row>
    <row r="86129" spans="41:43" x14ac:dyDescent="0.3">
      <c r="AO86129" s="9"/>
      <c r="AP86129" s="9"/>
      <c r="AQ86129" s="9"/>
    </row>
    <row r="86130" spans="41:43" x14ac:dyDescent="0.3">
      <c r="AO86130" s="9"/>
      <c r="AP86130" s="9"/>
      <c r="AQ86130" s="9"/>
    </row>
    <row r="86131" spans="41:43" x14ac:dyDescent="0.3">
      <c r="AO86131" s="9"/>
      <c r="AP86131" s="9"/>
      <c r="AQ86131" s="9"/>
    </row>
    <row r="86132" spans="41:43" x14ac:dyDescent="0.3">
      <c r="AO86132" s="9"/>
      <c r="AP86132" s="9"/>
      <c r="AQ86132" s="9"/>
    </row>
    <row r="86133" spans="41:43" x14ac:dyDescent="0.3">
      <c r="AO86133" s="9"/>
      <c r="AP86133" s="9"/>
      <c r="AQ86133" s="9"/>
    </row>
    <row r="86134" spans="41:43" x14ac:dyDescent="0.3">
      <c r="AO86134" s="9"/>
      <c r="AP86134" s="9"/>
      <c r="AQ86134" s="9"/>
    </row>
    <row r="86135" spans="41:43" x14ac:dyDescent="0.3">
      <c r="AO86135" s="9"/>
      <c r="AP86135" s="9"/>
      <c r="AQ86135" s="9"/>
    </row>
    <row r="86136" spans="41:43" x14ac:dyDescent="0.3">
      <c r="AO86136" s="9"/>
      <c r="AP86136" s="9"/>
      <c r="AQ86136" s="9"/>
    </row>
    <row r="86137" spans="41:43" x14ac:dyDescent="0.3">
      <c r="AO86137" s="9"/>
      <c r="AP86137" s="9"/>
      <c r="AQ86137" s="9"/>
    </row>
    <row r="86138" spans="41:43" x14ac:dyDescent="0.3">
      <c r="AO86138" s="9"/>
      <c r="AP86138" s="9"/>
      <c r="AQ86138" s="9"/>
    </row>
    <row r="86139" spans="41:43" x14ac:dyDescent="0.3">
      <c r="AO86139" s="9"/>
      <c r="AP86139" s="9"/>
      <c r="AQ86139" s="9"/>
    </row>
    <row r="86140" spans="41:43" x14ac:dyDescent="0.3">
      <c r="AO86140" s="9"/>
      <c r="AP86140" s="9"/>
      <c r="AQ86140" s="9"/>
    </row>
    <row r="86141" spans="41:43" x14ac:dyDescent="0.3">
      <c r="AO86141" s="9"/>
      <c r="AP86141" s="9"/>
      <c r="AQ86141" s="9"/>
    </row>
    <row r="86142" spans="41:43" x14ac:dyDescent="0.3">
      <c r="AO86142" s="9"/>
      <c r="AP86142" s="9"/>
      <c r="AQ86142" s="9"/>
    </row>
    <row r="86143" spans="41:43" x14ac:dyDescent="0.3">
      <c r="AO86143" s="9"/>
      <c r="AP86143" s="9"/>
      <c r="AQ86143" s="9"/>
    </row>
    <row r="86144" spans="41:43" x14ac:dyDescent="0.3">
      <c r="AO86144" s="9"/>
      <c r="AP86144" s="9"/>
      <c r="AQ86144" s="9"/>
    </row>
    <row r="86145" spans="41:43" x14ac:dyDescent="0.3">
      <c r="AO86145" s="9"/>
      <c r="AP86145" s="9"/>
      <c r="AQ86145" s="9"/>
    </row>
    <row r="86146" spans="41:43" x14ac:dyDescent="0.3">
      <c r="AO86146" s="9"/>
      <c r="AP86146" s="9"/>
      <c r="AQ86146" s="9"/>
    </row>
    <row r="86147" spans="41:43" x14ac:dyDescent="0.3">
      <c r="AO86147" s="9"/>
      <c r="AP86147" s="9"/>
      <c r="AQ86147" s="9"/>
    </row>
    <row r="86148" spans="41:43" x14ac:dyDescent="0.3">
      <c r="AO86148" s="9"/>
      <c r="AP86148" s="9"/>
      <c r="AQ86148" s="9"/>
    </row>
    <row r="86149" spans="41:43" x14ac:dyDescent="0.3">
      <c r="AO86149" s="9"/>
      <c r="AP86149" s="9"/>
      <c r="AQ86149" s="9"/>
    </row>
    <row r="86150" spans="41:43" x14ac:dyDescent="0.3">
      <c r="AO86150" s="9"/>
      <c r="AP86150" s="9"/>
      <c r="AQ86150" s="9"/>
    </row>
    <row r="86151" spans="41:43" x14ac:dyDescent="0.3">
      <c r="AO86151" s="9"/>
      <c r="AP86151" s="9"/>
      <c r="AQ86151" s="9"/>
    </row>
    <row r="86152" spans="41:43" x14ac:dyDescent="0.3">
      <c r="AO86152" s="9"/>
      <c r="AP86152" s="9"/>
      <c r="AQ86152" s="9"/>
    </row>
    <row r="86153" spans="41:43" x14ac:dyDescent="0.3">
      <c r="AO86153" s="9"/>
      <c r="AP86153" s="9"/>
      <c r="AQ86153" s="9"/>
    </row>
    <row r="86154" spans="41:43" x14ac:dyDescent="0.3">
      <c r="AO86154" s="9"/>
      <c r="AP86154" s="9"/>
      <c r="AQ86154" s="9"/>
    </row>
    <row r="86155" spans="41:43" x14ac:dyDescent="0.3">
      <c r="AO86155" s="9"/>
      <c r="AP86155" s="9"/>
      <c r="AQ86155" s="9"/>
    </row>
    <row r="86156" spans="41:43" x14ac:dyDescent="0.3">
      <c r="AO86156" s="9"/>
      <c r="AP86156" s="9"/>
      <c r="AQ86156" s="9"/>
    </row>
    <row r="86157" spans="41:43" x14ac:dyDescent="0.3">
      <c r="AO86157" s="9"/>
      <c r="AP86157" s="9"/>
      <c r="AQ86157" s="9"/>
    </row>
    <row r="86158" spans="41:43" x14ac:dyDescent="0.3">
      <c r="AO86158" s="9"/>
      <c r="AP86158" s="9"/>
      <c r="AQ86158" s="9"/>
    </row>
    <row r="86159" spans="41:43" x14ac:dyDescent="0.3">
      <c r="AO86159" s="9"/>
      <c r="AP86159" s="9"/>
      <c r="AQ86159" s="9"/>
    </row>
    <row r="86160" spans="41:43" x14ac:dyDescent="0.3">
      <c r="AO86160" s="9"/>
      <c r="AP86160" s="9"/>
      <c r="AQ86160" s="9"/>
    </row>
    <row r="86161" spans="41:43" x14ac:dyDescent="0.3">
      <c r="AO86161" s="9"/>
      <c r="AP86161" s="9"/>
      <c r="AQ86161" s="9"/>
    </row>
    <row r="86162" spans="41:43" x14ac:dyDescent="0.3">
      <c r="AO86162" s="9"/>
      <c r="AP86162" s="9"/>
      <c r="AQ86162" s="9"/>
    </row>
    <row r="86163" spans="41:43" x14ac:dyDescent="0.3">
      <c r="AO86163" s="9"/>
      <c r="AP86163" s="9"/>
      <c r="AQ86163" s="9"/>
    </row>
    <row r="86164" spans="41:43" x14ac:dyDescent="0.3">
      <c r="AO86164" s="9"/>
      <c r="AP86164" s="9"/>
      <c r="AQ86164" s="9"/>
    </row>
    <row r="86165" spans="41:43" x14ac:dyDescent="0.3">
      <c r="AO86165" s="9"/>
      <c r="AP86165" s="9"/>
      <c r="AQ86165" s="9"/>
    </row>
    <row r="86166" spans="41:43" x14ac:dyDescent="0.3">
      <c r="AO86166" s="9"/>
      <c r="AP86166" s="9"/>
      <c r="AQ86166" s="9"/>
    </row>
    <row r="86167" spans="41:43" x14ac:dyDescent="0.3">
      <c r="AO86167" s="9"/>
      <c r="AP86167" s="9"/>
      <c r="AQ86167" s="9"/>
    </row>
    <row r="86168" spans="41:43" x14ac:dyDescent="0.3">
      <c r="AO86168" s="9"/>
      <c r="AP86168" s="9"/>
      <c r="AQ86168" s="9"/>
    </row>
    <row r="86169" spans="41:43" x14ac:dyDescent="0.3">
      <c r="AO86169" s="9"/>
      <c r="AP86169" s="9"/>
      <c r="AQ86169" s="9"/>
    </row>
    <row r="86170" spans="41:43" x14ac:dyDescent="0.3">
      <c r="AO86170" s="9"/>
      <c r="AP86170" s="9"/>
      <c r="AQ86170" s="9"/>
    </row>
    <row r="86171" spans="41:43" x14ac:dyDescent="0.3">
      <c r="AO86171" s="9"/>
      <c r="AP86171" s="9"/>
      <c r="AQ86171" s="9"/>
    </row>
    <row r="86172" spans="41:43" x14ac:dyDescent="0.3">
      <c r="AO86172" s="9"/>
      <c r="AP86172" s="9"/>
      <c r="AQ86172" s="9"/>
    </row>
    <row r="86173" spans="41:43" x14ac:dyDescent="0.3">
      <c r="AO86173" s="9"/>
      <c r="AP86173" s="9"/>
      <c r="AQ86173" s="9"/>
    </row>
    <row r="86174" spans="41:43" x14ac:dyDescent="0.3">
      <c r="AO86174" s="9"/>
      <c r="AP86174" s="9"/>
      <c r="AQ86174" s="9"/>
    </row>
    <row r="86175" spans="41:43" x14ac:dyDescent="0.3">
      <c r="AO86175" s="9"/>
      <c r="AP86175" s="9"/>
      <c r="AQ86175" s="9"/>
    </row>
    <row r="86176" spans="41:43" x14ac:dyDescent="0.3">
      <c r="AO86176" s="9"/>
      <c r="AP86176" s="9"/>
      <c r="AQ86176" s="9"/>
    </row>
    <row r="86177" spans="41:43" x14ac:dyDescent="0.3">
      <c r="AO86177" s="9"/>
      <c r="AP86177" s="9"/>
      <c r="AQ86177" s="9"/>
    </row>
    <row r="86178" spans="41:43" x14ac:dyDescent="0.3">
      <c r="AO86178" s="9"/>
      <c r="AP86178" s="9"/>
      <c r="AQ86178" s="9"/>
    </row>
    <row r="86179" spans="41:43" x14ac:dyDescent="0.3">
      <c r="AO86179" s="9"/>
      <c r="AP86179" s="9"/>
      <c r="AQ86179" s="9"/>
    </row>
    <row r="86180" spans="41:43" x14ac:dyDescent="0.3">
      <c r="AO86180" s="9"/>
      <c r="AP86180" s="9"/>
      <c r="AQ86180" s="9"/>
    </row>
    <row r="86181" spans="41:43" x14ac:dyDescent="0.3">
      <c r="AO86181" s="9"/>
      <c r="AP86181" s="9"/>
      <c r="AQ86181" s="9"/>
    </row>
    <row r="86182" spans="41:43" x14ac:dyDescent="0.3">
      <c r="AO86182" s="9"/>
      <c r="AP86182" s="9"/>
      <c r="AQ86182" s="9"/>
    </row>
    <row r="86183" spans="41:43" x14ac:dyDescent="0.3">
      <c r="AO86183" s="9"/>
      <c r="AP86183" s="9"/>
      <c r="AQ86183" s="9"/>
    </row>
    <row r="86184" spans="41:43" x14ac:dyDescent="0.3">
      <c r="AO86184" s="9"/>
      <c r="AP86184" s="9"/>
      <c r="AQ86184" s="9"/>
    </row>
    <row r="86185" spans="41:43" x14ac:dyDescent="0.3">
      <c r="AO86185" s="9"/>
      <c r="AP86185" s="9"/>
      <c r="AQ86185" s="9"/>
    </row>
    <row r="86186" spans="41:43" x14ac:dyDescent="0.3">
      <c r="AO86186" s="9"/>
      <c r="AP86186" s="9"/>
      <c r="AQ86186" s="9"/>
    </row>
    <row r="86187" spans="41:43" x14ac:dyDescent="0.3">
      <c r="AO86187" s="9"/>
      <c r="AP86187" s="9"/>
      <c r="AQ86187" s="9"/>
    </row>
    <row r="86188" spans="41:43" x14ac:dyDescent="0.3">
      <c r="AO86188" s="9"/>
      <c r="AP86188" s="9"/>
      <c r="AQ86188" s="9"/>
    </row>
    <row r="86189" spans="41:43" x14ac:dyDescent="0.3">
      <c r="AO86189" s="9"/>
      <c r="AP86189" s="9"/>
      <c r="AQ86189" s="9"/>
    </row>
    <row r="86190" spans="41:43" x14ac:dyDescent="0.3">
      <c r="AO86190" s="9"/>
      <c r="AP86190" s="9"/>
      <c r="AQ86190" s="9"/>
    </row>
    <row r="86191" spans="41:43" x14ac:dyDescent="0.3">
      <c r="AO86191" s="9"/>
      <c r="AP86191" s="9"/>
      <c r="AQ86191" s="9"/>
    </row>
    <row r="86192" spans="41:43" x14ac:dyDescent="0.3">
      <c r="AO86192" s="9"/>
      <c r="AP86192" s="9"/>
      <c r="AQ86192" s="9"/>
    </row>
    <row r="86193" spans="41:43" x14ac:dyDescent="0.3">
      <c r="AO86193" s="9"/>
      <c r="AP86193" s="9"/>
      <c r="AQ86193" s="9"/>
    </row>
    <row r="86194" spans="41:43" x14ac:dyDescent="0.3">
      <c r="AO86194" s="9"/>
      <c r="AP86194" s="9"/>
      <c r="AQ86194" s="9"/>
    </row>
    <row r="86195" spans="41:43" x14ac:dyDescent="0.3">
      <c r="AO86195" s="9"/>
      <c r="AP86195" s="9"/>
      <c r="AQ86195" s="9"/>
    </row>
    <row r="86196" spans="41:43" x14ac:dyDescent="0.3">
      <c r="AO86196" s="9"/>
      <c r="AP86196" s="9"/>
      <c r="AQ86196" s="9"/>
    </row>
    <row r="86197" spans="41:43" x14ac:dyDescent="0.3">
      <c r="AO86197" s="9"/>
      <c r="AP86197" s="9"/>
      <c r="AQ86197" s="9"/>
    </row>
    <row r="86198" spans="41:43" x14ac:dyDescent="0.3">
      <c r="AO86198" s="9"/>
      <c r="AP86198" s="9"/>
      <c r="AQ86198" s="9"/>
    </row>
    <row r="86199" spans="41:43" x14ac:dyDescent="0.3">
      <c r="AO86199" s="9"/>
      <c r="AP86199" s="9"/>
      <c r="AQ86199" s="9"/>
    </row>
    <row r="86200" spans="41:43" x14ac:dyDescent="0.3">
      <c r="AO86200" s="9"/>
      <c r="AP86200" s="9"/>
      <c r="AQ86200" s="9"/>
    </row>
    <row r="86201" spans="41:43" x14ac:dyDescent="0.3">
      <c r="AO86201" s="9"/>
      <c r="AP86201" s="9"/>
      <c r="AQ86201" s="9"/>
    </row>
    <row r="86202" spans="41:43" x14ac:dyDescent="0.3">
      <c r="AO86202" s="9"/>
      <c r="AP86202" s="9"/>
      <c r="AQ86202" s="9"/>
    </row>
    <row r="86203" spans="41:43" x14ac:dyDescent="0.3">
      <c r="AO86203" s="9"/>
      <c r="AP86203" s="9"/>
      <c r="AQ86203" s="9"/>
    </row>
    <row r="86204" spans="41:43" x14ac:dyDescent="0.3">
      <c r="AO86204" s="9"/>
      <c r="AP86204" s="9"/>
      <c r="AQ86204" s="9"/>
    </row>
    <row r="86205" spans="41:43" x14ac:dyDescent="0.3">
      <c r="AO86205" s="9"/>
      <c r="AP86205" s="9"/>
      <c r="AQ86205" s="9"/>
    </row>
    <row r="86206" spans="41:43" x14ac:dyDescent="0.3">
      <c r="AO86206" s="9"/>
      <c r="AP86206" s="9"/>
      <c r="AQ86206" s="9"/>
    </row>
    <row r="86207" spans="41:43" x14ac:dyDescent="0.3">
      <c r="AO86207" s="9"/>
      <c r="AP86207" s="9"/>
      <c r="AQ86207" s="9"/>
    </row>
    <row r="86208" spans="41:43" x14ac:dyDescent="0.3">
      <c r="AO86208" s="9"/>
      <c r="AP86208" s="9"/>
      <c r="AQ86208" s="9"/>
    </row>
    <row r="86209" spans="41:43" x14ac:dyDescent="0.3">
      <c r="AO86209" s="9"/>
      <c r="AP86209" s="9"/>
      <c r="AQ86209" s="9"/>
    </row>
    <row r="86210" spans="41:43" x14ac:dyDescent="0.3">
      <c r="AO86210" s="9"/>
      <c r="AP86210" s="9"/>
      <c r="AQ86210" s="9"/>
    </row>
    <row r="86211" spans="41:43" x14ac:dyDescent="0.3">
      <c r="AO86211" s="9"/>
      <c r="AP86211" s="9"/>
      <c r="AQ86211" s="9"/>
    </row>
    <row r="86212" spans="41:43" x14ac:dyDescent="0.3">
      <c r="AO86212" s="9"/>
      <c r="AP86212" s="9"/>
      <c r="AQ86212" s="9"/>
    </row>
    <row r="86213" spans="41:43" x14ac:dyDescent="0.3">
      <c r="AO86213" s="9"/>
      <c r="AP86213" s="9"/>
      <c r="AQ86213" s="9"/>
    </row>
    <row r="86214" spans="41:43" x14ac:dyDescent="0.3">
      <c r="AO86214" s="9"/>
      <c r="AP86214" s="9"/>
      <c r="AQ86214" s="9"/>
    </row>
    <row r="86215" spans="41:43" x14ac:dyDescent="0.3">
      <c r="AO86215" s="9"/>
      <c r="AP86215" s="9"/>
      <c r="AQ86215" s="9"/>
    </row>
    <row r="86216" spans="41:43" x14ac:dyDescent="0.3">
      <c r="AO86216" s="9"/>
      <c r="AP86216" s="9"/>
      <c r="AQ86216" s="9"/>
    </row>
    <row r="86217" spans="41:43" x14ac:dyDescent="0.3">
      <c r="AO86217" s="9"/>
      <c r="AP86217" s="9"/>
      <c r="AQ86217" s="9"/>
    </row>
    <row r="86218" spans="41:43" x14ac:dyDescent="0.3">
      <c r="AO86218" s="9"/>
      <c r="AP86218" s="9"/>
      <c r="AQ86218" s="9"/>
    </row>
    <row r="86219" spans="41:43" x14ac:dyDescent="0.3">
      <c r="AO86219" s="9"/>
      <c r="AP86219" s="9"/>
      <c r="AQ86219" s="9"/>
    </row>
    <row r="86220" spans="41:43" x14ac:dyDescent="0.3">
      <c r="AO86220" s="9"/>
      <c r="AP86220" s="9"/>
      <c r="AQ86220" s="9"/>
    </row>
    <row r="86221" spans="41:43" x14ac:dyDescent="0.3">
      <c r="AO86221" s="9"/>
      <c r="AP86221" s="9"/>
      <c r="AQ86221" s="9"/>
    </row>
    <row r="86222" spans="41:43" x14ac:dyDescent="0.3">
      <c r="AO86222" s="9"/>
      <c r="AP86222" s="9"/>
      <c r="AQ86222" s="9"/>
    </row>
    <row r="86223" spans="41:43" x14ac:dyDescent="0.3">
      <c r="AO86223" s="9"/>
      <c r="AP86223" s="9"/>
      <c r="AQ86223" s="9"/>
    </row>
    <row r="86224" spans="41:43" x14ac:dyDescent="0.3">
      <c r="AO86224" s="9"/>
      <c r="AP86224" s="9"/>
      <c r="AQ86224" s="9"/>
    </row>
    <row r="86225" spans="41:43" x14ac:dyDescent="0.3">
      <c r="AO86225" s="9"/>
      <c r="AP86225" s="9"/>
      <c r="AQ86225" s="9"/>
    </row>
    <row r="86226" spans="41:43" x14ac:dyDescent="0.3">
      <c r="AO86226" s="9"/>
      <c r="AP86226" s="9"/>
      <c r="AQ86226" s="9"/>
    </row>
    <row r="86227" spans="41:43" x14ac:dyDescent="0.3">
      <c r="AO86227" s="9"/>
      <c r="AP86227" s="9"/>
      <c r="AQ86227" s="9"/>
    </row>
    <row r="86228" spans="41:43" x14ac:dyDescent="0.3">
      <c r="AO86228" s="9"/>
      <c r="AP86228" s="9"/>
      <c r="AQ86228" s="9"/>
    </row>
    <row r="86229" spans="41:43" x14ac:dyDescent="0.3">
      <c r="AO86229" s="9"/>
      <c r="AP86229" s="9"/>
      <c r="AQ86229" s="9"/>
    </row>
    <row r="86230" spans="41:43" x14ac:dyDescent="0.3">
      <c r="AO86230" s="9"/>
      <c r="AP86230" s="9"/>
      <c r="AQ86230" s="9"/>
    </row>
    <row r="86231" spans="41:43" x14ac:dyDescent="0.3">
      <c r="AO86231" s="9"/>
      <c r="AP86231" s="9"/>
      <c r="AQ86231" s="9"/>
    </row>
    <row r="86232" spans="41:43" x14ac:dyDescent="0.3">
      <c r="AO86232" s="9"/>
      <c r="AP86232" s="9"/>
      <c r="AQ86232" s="9"/>
    </row>
    <row r="86233" spans="41:43" x14ac:dyDescent="0.3">
      <c r="AO86233" s="9"/>
      <c r="AP86233" s="9"/>
      <c r="AQ86233" s="9"/>
    </row>
    <row r="86234" spans="41:43" x14ac:dyDescent="0.3">
      <c r="AO86234" s="9"/>
      <c r="AP86234" s="9"/>
      <c r="AQ86234" s="9"/>
    </row>
    <row r="86235" spans="41:43" x14ac:dyDescent="0.3">
      <c r="AO86235" s="9"/>
      <c r="AP86235" s="9"/>
      <c r="AQ86235" s="9"/>
    </row>
    <row r="86236" spans="41:43" x14ac:dyDescent="0.3">
      <c r="AO86236" s="9"/>
      <c r="AP86236" s="9"/>
      <c r="AQ86236" s="9"/>
    </row>
    <row r="86237" spans="41:43" x14ac:dyDescent="0.3">
      <c r="AO86237" s="9"/>
      <c r="AP86237" s="9"/>
      <c r="AQ86237" s="9"/>
    </row>
    <row r="86238" spans="41:43" x14ac:dyDescent="0.3">
      <c r="AO86238" s="9"/>
      <c r="AP86238" s="9"/>
      <c r="AQ86238" s="9"/>
    </row>
    <row r="86239" spans="41:43" x14ac:dyDescent="0.3">
      <c r="AO86239" s="9"/>
      <c r="AP86239" s="9"/>
      <c r="AQ86239" s="9"/>
    </row>
    <row r="86240" spans="41:43" x14ac:dyDescent="0.3">
      <c r="AO86240" s="9"/>
      <c r="AP86240" s="9"/>
      <c r="AQ86240" s="9"/>
    </row>
    <row r="86241" spans="41:43" x14ac:dyDescent="0.3">
      <c r="AO86241" s="9"/>
      <c r="AP86241" s="9"/>
      <c r="AQ86241" s="9"/>
    </row>
    <row r="86242" spans="41:43" x14ac:dyDescent="0.3">
      <c r="AO86242" s="9"/>
      <c r="AP86242" s="9"/>
      <c r="AQ86242" s="9"/>
    </row>
    <row r="86243" spans="41:43" x14ac:dyDescent="0.3">
      <c r="AO86243" s="9"/>
      <c r="AP86243" s="9"/>
      <c r="AQ86243" s="9"/>
    </row>
    <row r="86244" spans="41:43" x14ac:dyDescent="0.3">
      <c r="AO86244" s="9"/>
      <c r="AP86244" s="9"/>
      <c r="AQ86244" s="9"/>
    </row>
    <row r="86245" spans="41:43" x14ac:dyDescent="0.3">
      <c r="AO86245" s="9"/>
      <c r="AP86245" s="9"/>
      <c r="AQ86245" s="9"/>
    </row>
    <row r="86246" spans="41:43" x14ac:dyDescent="0.3">
      <c r="AO86246" s="9"/>
      <c r="AP86246" s="9"/>
      <c r="AQ86246" s="9"/>
    </row>
    <row r="86247" spans="41:43" x14ac:dyDescent="0.3">
      <c r="AO86247" s="9"/>
      <c r="AP86247" s="9"/>
      <c r="AQ86247" s="9"/>
    </row>
    <row r="86248" spans="41:43" x14ac:dyDescent="0.3">
      <c r="AO86248" s="9"/>
      <c r="AP86248" s="9"/>
      <c r="AQ86248" s="9"/>
    </row>
    <row r="86249" spans="41:43" x14ac:dyDescent="0.3">
      <c r="AO86249" s="9"/>
      <c r="AP86249" s="9"/>
      <c r="AQ86249" s="9"/>
    </row>
    <row r="86250" spans="41:43" x14ac:dyDescent="0.3">
      <c r="AO86250" s="9"/>
      <c r="AP86250" s="9"/>
      <c r="AQ86250" s="9"/>
    </row>
    <row r="86251" spans="41:43" x14ac:dyDescent="0.3">
      <c r="AO86251" s="9"/>
      <c r="AP86251" s="9"/>
      <c r="AQ86251" s="9"/>
    </row>
    <row r="86252" spans="41:43" x14ac:dyDescent="0.3">
      <c r="AO86252" s="9"/>
      <c r="AP86252" s="9"/>
      <c r="AQ86252" s="9"/>
    </row>
    <row r="86253" spans="41:43" x14ac:dyDescent="0.3">
      <c r="AO86253" s="9"/>
      <c r="AP86253" s="9"/>
      <c r="AQ86253" s="9"/>
    </row>
    <row r="86254" spans="41:43" x14ac:dyDescent="0.3">
      <c r="AO86254" s="9"/>
      <c r="AP86254" s="9"/>
      <c r="AQ86254" s="9"/>
    </row>
    <row r="86255" spans="41:43" x14ac:dyDescent="0.3">
      <c r="AO86255" s="9"/>
      <c r="AP86255" s="9"/>
      <c r="AQ86255" s="9"/>
    </row>
    <row r="86256" spans="41:43" x14ac:dyDescent="0.3">
      <c r="AO86256" s="9"/>
      <c r="AP86256" s="9"/>
      <c r="AQ86256" s="9"/>
    </row>
    <row r="86257" spans="41:43" x14ac:dyDescent="0.3">
      <c r="AO86257" s="9"/>
      <c r="AP86257" s="9"/>
      <c r="AQ86257" s="9"/>
    </row>
    <row r="86258" spans="41:43" x14ac:dyDescent="0.3">
      <c r="AO86258" s="9"/>
      <c r="AP86258" s="9"/>
      <c r="AQ86258" s="9"/>
    </row>
    <row r="86259" spans="41:43" x14ac:dyDescent="0.3">
      <c r="AO86259" s="9"/>
      <c r="AP86259" s="9"/>
      <c r="AQ86259" s="9"/>
    </row>
    <row r="86260" spans="41:43" x14ac:dyDescent="0.3">
      <c r="AO86260" s="9"/>
      <c r="AP86260" s="9"/>
      <c r="AQ86260" s="9"/>
    </row>
    <row r="86261" spans="41:43" x14ac:dyDescent="0.3">
      <c r="AO86261" s="9"/>
      <c r="AP86261" s="9"/>
      <c r="AQ86261" s="9"/>
    </row>
    <row r="86262" spans="41:43" x14ac:dyDescent="0.3">
      <c r="AO86262" s="9"/>
      <c r="AP86262" s="9"/>
      <c r="AQ86262" s="9"/>
    </row>
    <row r="86263" spans="41:43" x14ac:dyDescent="0.3">
      <c r="AO86263" s="9"/>
      <c r="AP86263" s="9"/>
      <c r="AQ86263" s="9"/>
    </row>
    <row r="86264" spans="41:43" x14ac:dyDescent="0.3">
      <c r="AO86264" s="9"/>
      <c r="AP86264" s="9"/>
      <c r="AQ86264" s="9"/>
    </row>
    <row r="86265" spans="41:43" x14ac:dyDescent="0.3">
      <c r="AO86265" s="9"/>
      <c r="AP86265" s="9"/>
      <c r="AQ86265" s="9"/>
    </row>
    <row r="86266" spans="41:43" x14ac:dyDescent="0.3">
      <c r="AO86266" s="9"/>
      <c r="AP86266" s="9"/>
      <c r="AQ86266" s="9"/>
    </row>
    <row r="86267" spans="41:43" x14ac:dyDescent="0.3">
      <c r="AO86267" s="9"/>
      <c r="AP86267" s="9"/>
      <c r="AQ86267" s="9"/>
    </row>
    <row r="86268" spans="41:43" x14ac:dyDescent="0.3">
      <c r="AO86268" s="9"/>
      <c r="AP86268" s="9"/>
      <c r="AQ86268" s="9"/>
    </row>
    <row r="86269" spans="41:43" x14ac:dyDescent="0.3">
      <c r="AO86269" s="9"/>
      <c r="AP86269" s="9"/>
      <c r="AQ86269" s="9"/>
    </row>
    <row r="86270" spans="41:43" x14ac:dyDescent="0.3">
      <c r="AO86270" s="9"/>
      <c r="AP86270" s="9"/>
      <c r="AQ86270" s="9"/>
    </row>
    <row r="86271" spans="41:43" x14ac:dyDescent="0.3">
      <c r="AO86271" s="9"/>
      <c r="AP86271" s="9"/>
      <c r="AQ86271" s="9"/>
    </row>
    <row r="86272" spans="41:43" x14ac:dyDescent="0.3">
      <c r="AO86272" s="9"/>
      <c r="AP86272" s="9"/>
      <c r="AQ86272" s="9"/>
    </row>
    <row r="86273" spans="41:43" x14ac:dyDescent="0.3">
      <c r="AO86273" s="9"/>
      <c r="AP86273" s="9"/>
      <c r="AQ86273" s="9"/>
    </row>
    <row r="86274" spans="41:43" x14ac:dyDescent="0.3">
      <c r="AO86274" s="9"/>
      <c r="AP86274" s="9"/>
      <c r="AQ86274" s="9"/>
    </row>
    <row r="86275" spans="41:43" x14ac:dyDescent="0.3">
      <c r="AO86275" s="9"/>
      <c r="AP86275" s="9"/>
      <c r="AQ86275" s="9"/>
    </row>
    <row r="86276" spans="41:43" x14ac:dyDescent="0.3">
      <c r="AO86276" s="9"/>
      <c r="AP86276" s="9"/>
      <c r="AQ86276" s="9"/>
    </row>
    <row r="86277" spans="41:43" x14ac:dyDescent="0.3">
      <c r="AO86277" s="9"/>
      <c r="AP86277" s="9"/>
      <c r="AQ86277" s="9"/>
    </row>
    <row r="86278" spans="41:43" x14ac:dyDescent="0.3">
      <c r="AO86278" s="9"/>
      <c r="AP86278" s="9"/>
      <c r="AQ86278" s="9"/>
    </row>
    <row r="86279" spans="41:43" x14ac:dyDescent="0.3">
      <c r="AO86279" s="9"/>
      <c r="AP86279" s="9"/>
      <c r="AQ86279" s="9"/>
    </row>
    <row r="86280" spans="41:43" x14ac:dyDescent="0.3">
      <c r="AO86280" s="9"/>
      <c r="AP86280" s="9"/>
      <c r="AQ86280" s="9"/>
    </row>
    <row r="86281" spans="41:43" x14ac:dyDescent="0.3">
      <c r="AO86281" s="9"/>
      <c r="AP86281" s="9"/>
      <c r="AQ86281" s="9"/>
    </row>
    <row r="86282" spans="41:43" x14ac:dyDescent="0.3">
      <c r="AO86282" s="9"/>
      <c r="AP86282" s="9"/>
      <c r="AQ86282" s="9"/>
    </row>
    <row r="86283" spans="41:43" x14ac:dyDescent="0.3">
      <c r="AO86283" s="9"/>
      <c r="AP86283" s="9"/>
      <c r="AQ86283" s="9"/>
    </row>
    <row r="86284" spans="41:43" x14ac:dyDescent="0.3">
      <c r="AO86284" s="9"/>
      <c r="AP86284" s="9"/>
      <c r="AQ86284" s="9"/>
    </row>
    <row r="86285" spans="41:43" x14ac:dyDescent="0.3">
      <c r="AO86285" s="9"/>
      <c r="AP86285" s="9"/>
      <c r="AQ86285" s="9"/>
    </row>
    <row r="86286" spans="41:43" x14ac:dyDescent="0.3">
      <c r="AO86286" s="9"/>
      <c r="AP86286" s="9"/>
      <c r="AQ86286" s="9"/>
    </row>
    <row r="86287" spans="41:43" x14ac:dyDescent="0.3">
      <c r="AO86287" s="9"/>
      <c r="AP86287" s="9"/>
      <c r="AQ86287" s="9"/>
    </row>
    <row r="86288" spans="41:43" x14ac:dyDescent="0.3">
      <c r="AO86288" s="9"/>
      <c r="AP86288" s="9"/>
      <c r="AQ86288" s="9"/>
    </row>
    <row r="86289" spans="41:43" x14ac:dyDescent="0.3">
      <c r="AO86289" s="9"/>
      <c r="AP86289" s="9"/>
      <c r="AQ86289" s="9"/>
    </row>
    <row r="86290" spans="41:43" x14ac:dyDescent="0.3">
      <c r="AO86290" s="9"/>
      <c r="AP86290" s="9"/>
      <c r="AQ86290" s="9"/>
    </row>
    <row r="86291" spans="41:43" x14ac:dyDescent="0.3">
      <c r="AO86291" s="9"/>
      <c r="AP86291" s="9"/>
      <c r="AQ86291" s="9"/>
    </row>
    <row r="86292" spans="41:43" x14ac:dyDescent="0.3">
      <c r="AO86292" s="9"/>
      <c r="AP86292" s="9"/>
      <c r="AQ86292" s="9"/>
    </row>
    <row r="86293" spans="41:43" x14ac:dyDescent="0.3">
      <c r="AO86293" s="9"/>
      <c r="AP86293" s="9"/>
      <c r="AQ86293" s="9"/>
    </row>
    <row r="86294" spans="41:43" x14ac:dyDescent="0.3">
      <c r="AO86294" s="9"/>
      <c r="AP86294" s="9"/>
      <c r="AQ86294" s="9"/>
    </row>
    <row r="86295" spans="41:43" x14ac:dyDescent="0.3">
      <c r="AO86295" s="9"/>
      <c r="AP86295" s="9"/>
      <c r="AQ86295" s="9"/>
    </row>
    <row r="86296" spans="41:43" x14ac:dyDescent="0.3">
      <c r="AO86296" s="9"/>
      <c r="AP86296" s="9"/>
      <c r="AQ86296" s="9"/>
    </row>
    <row r="86297" spans="41:43" x14ac:dyDescent="0.3">
      <c r="AO86297" s="9"/>
      <c r="AP86297" s="9"/>
      <c r="AQ86297" s="9"/>
    </row>
    <row r="86298" spans="41:43" x14ac:dyDescent="0.3">
      <c r="AO86298" s="9"/>
      <c r="AP86298" s="9"/>
      <c r="AQ86298" s="9"/>
    </row>
    <row r="86299" spans="41:43" x14ac:dyDescent="0.3">
      <c r="AO86299" s="9"/>
      <c r="AP86299" s="9"/>
      <c r="AQ86299" s="9"/>
    </row>
    <row r="86300" spans="41:43" x14ac:dyDescent="0.3">
      <c r="AO86300" s="9"/>
      <c r="AP86300" s="9"/>
      <c r="AQ86300" s="9"/>
    </row>
    <row r="86301" spans="41:43" x14ac:dyDescent="0.3">
      <c r="AO86301" s="9"/>
      <c r="AP86301" s="9"/>
      <c r="AQ86301" s="9"/>
    </row>
    <row r="86302" spans="41:43" x14ac:dyDescent="0.3">
      <c r="AO86302" s="9"/>
      <c r="AP86302" s="9"/>
      <c r="AQ86302" s="9"/>
    </row>
    <row r="86303" spans="41:43" x14ac:dyDescent="0.3">
      <c r="AO86303" s="9"/>
      <c r="AP86303" s="9"/>
      <c r="AQ86303" s="9"/>
    </row>
    <row r="86304" spans="41:43" x14ac:dyDescent="0.3">
      <c r="AO86304" s="9"/>
      <c r="AP86304" s="9"/>
      <c r="AQ86304" s="9"/>
    </row>
    <row r="86305" spans="41:43" x14ac:dyDescent="0.3">
      <c r="AO86305" s="9"/>
      <c r="AP86305" s="9"/>
      <c r="AQ86305" s="9"/>
    </row>
    <row r="86306" spans="41:43" x14ac:dyDescent="0.3">
      <c r="AO86306" s="9"/>
      <c r="AP86306" s="9"/>
      <c r="AQ86306" s="9"/>
    </row>
    <row r="86307" spans="41:43" x14ac:dyDescent="0.3">
      <c r="AO86307" s="9"/>
      <c r="AP86307" s="9"/>
      <c r="AQ86307" s="9"/>
    </row>
    <row r="86308" spans="41:43" x14ac:dyDescent="0.3">
      <c r="AO86308" s="9"/>
      <c r="AP86308" s="9"/>
      <c r="AQ86308" s="9"/>
    </row>
    <row r="86309" spans="41:43" x14ac:dyDescent="0.3">
      <c r="AO86309" s="9"/>
      <c r="AP86309" s="9"/>
      <c r="AQ86309" s="9"/>
    </row>
    <row r="86310" spans="41:43" x14ac:dyDescent="0.3">
      <c r="AO86310" s="9"/>
      <c r="AP86310" s="9"/>
      <c r="AQ86310" s="9"/>
    </row>
    <row r="86311" spans="41:43" x14ac:dyDescent="0.3">
      <c r="AO86311" s="9"/>
      <c r="AP86311" s="9"/>
      <c r="AQ86311" s="9"/>
    </row>
    <row r="86312" spans="41:43" x14ac:dyDescent="0.3">
      <c r="AO86312" s="9"/>
      <c r="AP86312" s="9"/>
      <c r="AQ86312" s="9"/>
    </row>
    <row r="86313" spans="41:43" x14ac:dyDescent="0.3">
      <c r="AO86313" s="9"/>
      <c r="AP86313" s="9"/>
      <c r="AQ86313" s="9"/>
    </row>
    <row r="86314" spans="41:43" x14ac:dyDescent="0.3">
      <c r="AO86314" s="9"/>
      <c r="AP86314" s="9"/>
      <c r="AQ86314" s="9"/>
    </row>
    <row r="86315" spans="41:43" x14ac:dyDescent="0.3">
      <c r="AO86315" s="9"/>
      <c r="AP86315" s="9"/>
      <c r="AQ86315" s="9"/>
    </row>
    <row r="86316" spans="41:43" x14ac:dyDescent="0.3">
      <c r="AO86316" s="9"/>
      <c r="AP86316" s="9"/>
      <c r="AQ86316" s="9"/>
    </row>
    <row r="86317" spans="41:43" x14ac:dyDescent="0.3">
      <c r="AO86317" s="9"/>
      <c r="AP86317" s="9"/>
      <c r="AQ86317" s="9"/>
    </row>
    <row r="86318" spans="41:43" x14ac:dyDescent="0.3">
      <c r="AO86318" s="9"/>
      <c r="AP86318" s="9"/>
      <c r="AQ86318" s="9"/>
    </row>
    <row r="86319" spans="41:43" x14ac:dyDescent="0.3">
      <c r="AO86319" s="9"/>
      <c r="AP86319" s="9"/>
      <c r="AQ86319" s="9"/>
    </row>
    <row r="86320" spans="41:43" x14ac:dyDescent="0.3">
      <c r="AO86320" s="9"/>
      <c r="AP86320" s="9"/>
      <c r="AQ86320" s="9"/>
    </row>
    <row r="86321" spans="41:43" x14ac:dyDescent="0.3">
      <c r="AO86321" s="9"/>
      <c r="AP86321" s="9"/>
      <c r="AQ86321" s="9"/>
    </row>
    <row r="86322" spans="41:43" x14ac:dyDescent="0.3">
      <c r="AO86322" s="9"/>
      <c r="AP86322" s="9"/>
      <c r="AQ86322" s="9"/>
    </row>
    <row r="86323" spans="41:43" x14ac:dyDescent="0.3">
      <c r="AO86323" s="9"/>
      <c r="AP86323" s="9"/>
      <c r="AQ86323" s="9"/>
    </row>
    <row r="86324" spans="41:43" x14ac:dyDescent="0.3">
      <c r="AO86324" s="9"/>
      <c r="AP86324" s="9"/>
      <c r="AQ86324" s="9"/>
    </row>
    <row r="86325" spans="41:43" x14ac:dyDescent="0.3">
      <c r="AO86325" s="9"/>
      <c r="AP86325" s="9"/>
      <c r="AQ86325" s="9"/>
    </row>
    <row r="86326" spans="41:43" x14ac:dyDescent="0.3">
      <c r="AO86326" s="9"/>
      <c r="AP86326" s="9"/>
      <c r="AQ86326" s="9"/>
    </row>
    <row r="86327" spans="41:43" x14ac:dyDescent="0.3">
      <c r="AO86327" s="9"/>
      <c r="AP86327" s="9"/>
      <c r="AQ86327" s="9"/>
    </row>
    <row r="86328" spans="41:43" x14ac:dyDescent="0.3">
      <c r="AO86328" s="9"/>
      <c r="AP86328" s="9"/>
      <c r="AQ86328" s="9"/>
    </row>
    <row r="86329" spans="41:43" x14ac:dyDescent="0.3">
      <c r="AO86329" s="9"/>
      <c r="AP86329" s="9"/>
      <c r="AQ86329" s="9"/>
    </row>
    <row r="86330" spans="41:43" x14ac:dyDescent="0.3">
      <c r="AO86330" s="9"/>
      <c r="AP86330" s="9"/>
      <c r="AQ86330" s="9"/>
    </row>
    <row r="86331" spans="41:43" x14ac:dyDescent="0.3">
      <c r="AO86331" s="9"/>
      <c r="AP86331" s="9"/>
      <c r="AQ86331" s="9"/>
    </row>
    <row r="86332" spans="41:43" x14ac:dyDescent="0.3">
      <c r="AO86332" s="9"/>
      <c r="AP86332" s="9"/>
      <c r="AQ86332" s="9"/>
    </row>
    <row r="86333" spans="41:43" x14ac:dyDescent="0.3">
      <c r="AO86333" s="9"/>
      <c r="AP86333" s="9"/>
      <c r="AQ86333" s="9"/>
    </row>
    <row r="86334" spans="41:43" x14ac:dyDescent="0.3">
      <c r="AO86334" s="9"/>
      <c r="AP86334" s="9"/>
      <c r="AQ86334" s="9"/>
    </row>
    <row r="86335" spans="41:43" x14ac:dyDescent="0.3">
      <c r="AO86335" s="9"/>
      <c r="AP86335" s="9"/>
      <c r="AQ86335" s="9"/>
    </row>
    <row r="86336" spans="41:43" x14ac:dyDescent="0.3">
      <c r="AO86336" s="9"/>
      <c r="AP86336" s="9"/>
      <c r="AQ86336" s="9"/>
    </row>
    <row r="86337" spans="41:43" x14ac:dyDescent="0.3">
      <c r="AO86337" s="9"/>
      <c r="AP86337" s="9"/>
      <c r="AQ86337" s="9"/>
    </row>
    <row r="86338" spans="41:43" x14ac:dyDescent="0.3">
      <c r="AO86338" s="9"/>
      <c r="AP86338" s="9"/>
      <c r="AQ86338" s="9"/>
    </row>
    <row r="86339" spans="41:43" x14ac:dyDescent="0.3">
      <c r="AO86339" s="9"/>
      <c r="AP86339" s="9"/>
      <c r="AQ86339" s="9"/>
    </row>
    <row r="86340" spans="41:43" x14ac:dyDescent="0.3">
      <c r="AO86340" s="9"/>
      <c r="AP86340" s="9"/>
      <c r="AQ86340" s="9"/>
    </row>
    <row r="86341" spans="41:43" x14ac:dyDescent="0.3">
      <c r="AO86341" s="9"/>
      <c r="AP86341" s="9"/>
      <c r="AQ86341" s="9"/>
    </row>
    <row r="86342" spans="41:43" x14ac:dyDescent="0.3">
      <c r="AO86342" s="9"/>
      <c r="AP86342" s="9"/>
      <c r="AQ86342" s="9"/>
    </row>
    <row r="86343" spans="41:43" x14ac:dyDescent="0.3">
      <c r="AO86343" s="9"/>
      <c r="AP86343" s="9"/>
      <c r="AQ86343" s="9"/>
    </row>
    <row r="86344" spans="41:43" x14ac:dyDescent="0.3">
      <c r="AO86344" s="9"/>
      <c r="AP86344" s="9"/>
      <c r="AQ86344" s="9"/>
    </row>
    <row r="86345" spans="41:43" x14ac:dyDescent="0.3">
      <c r="AO86345" s="9"/>
      <c r="AP86345" s="9"/>
      <c r="AQ86345" s="9"/>
    </row>
    <row r="86346" spans="41:43" x14ac:dyDescent="0.3">
      <c r="AO86346" s="9"/>
      <c r="AP86346" s="9"/>
      <c r="AQ86346" s="9"/>
    </row>
    <row r="86347" spans="41:43" x14ac:dyDescent="0.3">
      <c r="AO86347" s="9"/>
      <c r="AP86347" s="9"/>
      <c r="AQ86347" s="9"/>
    </row>
    <row r="86348" spans="41:43" x14ac:dyDescent="0.3">
      <c r="AO86348" s="9"/>
      <c r="AP86348" s="9"/>
      <c r="AQ86348" s="9"/>
    </row>
    <row r="86349" spans="41:43" x14ac:dyDescent="0.3">
      <c r="AO86349" s="9"/>
      <c r="AP86349" s="9"/>
      <c r="AQ86349" s="9"/>
    </row>
    <row r="86350" spans="41:43" x14ac:dyDescent="0.3">
      <c r="AO86350" s="9"/>
      <c r="AP86350" s="9"/>
      <c r="AQ86350" s="9"/>
    </row>
    <row r="86351" spans="41:43" x14ac:dyDescent="0.3">
      <c r="AO86351" s="9"/>
      <c r="AP86351" s="9"/>
      <c r="AQ86351" s="9"/>
    </row>
    <row r="86352" spans="41:43" x14ac:dyDescent="0.3">
      <c r="AO86352" s="9"/>
      <c r="AP86352" s="9"/>
      <c r="AQ86352" s="9"/>
    </row>
    <row r="86353" spans="41:43" x14ac:dyDescent="0.3">
      <c r="AO86353" s="9"/>
      <c r="AP86353" s="9"/>
      <c r="AQ86353" s="9"/>
    </row>
    <row r="86354" spans="41:43" x14ac:dyDescent="0.3">
      <c r="AO86354" s="9"/>
      <c r="AP86354" s="9"/>
      <c r="AQ86354" s="9"/>
    </row>
    <row r="86355" spans="41:43" x14ac:dyDescent="0.3">
      <c r="AO86355" s="9"/>
      <c r="AP86355" s="9"/>
      <c r="AQ86355" s="9"/>
    </row>
    <row r="86356" spans="41:43" x14ac:dyDescent="0.3">
      <c r="AO86356" s="9"/>
      <c r="AP86356" s="9"/>
      <c r="AQ86356" s="9"/>
    </row>
    <row r="86357" spans="41:43" x14ac:dyDescent="0.3">
      <c r="AO86357" s="9"/>
      <c r="AP86357" s="9"/>
      <c r="AQ86357" s="9"/>
    </row>
    <row r="86358" spans="41:43" x14ac:dyDescent="0.3">
      <c r="AO86358" s="9"/>
      <c r="AP86358" s="9"/>
      <c r="AQ86358" s="9"/>
    </row>
    <row r="86359" spans="41:43" x14ac:dyDescent="0.3">
      <c r="AO86359" s="9"/>
      <c r="AP86359" s="9"/>
      <c r="AQ86359" s="9"/>
    </row>
    <row r="86360" spans="41:43" x14ac:dyDescent="0.3">
      <c r="AO86360" s="9"/>
      <c r="AP86360" s="9"/>
      <c r="AQ86360" s="9"/>
    </row>
    <row r="86361" spans="41:43" x14ac:dyDescent="0.3">
      <c r="AO86361" s="9"/>
      <c r="AP86361" s="9"/>
      <c r="AQ86361" s="9"/>
    </row>
    <row r="86362" spans="41:43" x14ac:dyDescent="0.3">
      <c r="AO86362" s="9"/>
      <c r="AP86362" s="9"/>
      <c r="AQ86362" s="9"/>
    </row>
    <row r="86363" spans="41:43" x14ac:dyDescent="0.3">
      <c r="AO86363" s="9"/>
      <c r="AP86363" s="9"/>
      <c r="AQ86363" s="9"/>
    </row>
    <row r="86364" spans="41:43" x14ac:dyDescent="0.3">
      <c r="AO86364" s="9"/>
      <c r="AP86364" s="9"/>
      <c r="AQ86364" s="9"/>
    </row>
    <row r="86365" spans="41:43" x14ac:dyDescent="0.3">
      <c r="AO86365" s="9"/>
      <c r="AP86365" s="9"/>
      <c r="AQ86365" s="9"/>
    </row>
    <row r="86366" spans="41:43" x14ac:dyDescent="0.3">
      <c r="AO86366" s="9"/>
      <c r="AP86366" s="9"/>
      <c r="AQ86366" s="9"/>
    </row>
    <row r="86367" spans="41:43" x14ac:dyDescent="0.3">
      <c r="AO86367" s="9"/>
      <c r="AP86367" s="9"/>
      <c r="AQ86367" s="9"/>
    </row>
    <row r="86368" spans="41:43" x14ac:dyDescent="0.3">
      <c r="AO86368" s="9"/>
      <c r="AP86368" s="9"/>
      <c r="AQ86368" s="9"/>
    </row>
    <row r="86369" spans="41:43" x14ac:dyDescent="0.3">
      <c r="AO86369" s="9"/>
      <c r="AP86369" s="9"/>
      <c r="AQ86369" s="9"/>
    </row>
    <row r="86370" spans="41:43" x14ac:dyDescent="0.3">
      <c r="AO86370" s="9"/>
      <c r="AP86370" s="9"/>
      <c r="AQ86370" s="9"/>
    </row>
    <row r="86371" spans="41:43" x14ac:dyDescent="0.3">
      <c r="AO86371" s="9"/>
      <c r="AP86371" s="9"/>
      <c r="AQ86371" s="9"/>
    </row>
    <row r="86372" spans="41:43" x14ac:dyDescent="0.3">
      <c r="AO86372" s="9"/>
      <c r="AP86372" s="9"/>
      <c r="AQ86372" s="9"/>
    </row>
    <row r="86373" spans="41:43" x14ac:dyDescent="0.3">
      <c r="AO86373" s="9"/>
      <c r="AP86373" s="9"/>
      <c r="AQ86373" s="9"/>
    </row>
    <row r="86374" spans="41:43" x14ac:dyDescent="0.3">
      <c r="AO86374" s="9"/>
      <c r="AP86374" s="9"/>
      <c r="AQ86374" s="9"/>
    </row>
    <row r="86375" spans="41:43" x14ac:dyDescent="0.3">
      <c r="AO86375" s="9"/>
      <c r="AP86375" s="9"/>
      <c r="AQ86375" s="9"/>
    </row>
    <row r="86376" spans="41:43" x14ac:dyDescent="0.3">
      <c r="AO86376" s="9"/>
      <c r="AP86376" s="9"/>
      <c r="AQ86376" s="9"/>
    </row>
    <row r="86377" spans="41:43" x14ac:dyDescent="0.3">
      <c r="AO86377" s="9"/>
      <c r="AP86377" s="9"/>
      <c r="AQ86377" s="9"/>
    </row>
    <row r="86378" spans="41:43" x14ac:dyDescent="0.3">
      <c r="AO86378" s="9"/>
      <c r="AP86378" s="9"/>
      <c r="AQ86378" s="9"/>
    </row>
    <row r="86379" spans="41:43" x14ac:dyDescent="0.3">
      <c r="AO86379" s="9"/>
      <c r="AP86379" s="9"/>
      <c r="AQ86379" s="9"/>
    </row>
    <row r="86380" spans="41:43" x14ac:dyDescent="0.3">
      <c r="AO86380" s="9"/>
      <c r="AP86380" s="9"/>
      <c r="AQ86380" s="9"/>
    </row>
    <row r="86381" spans="41:43" x14ac:dyDescent="0.3">
      <c r="AO86381" s="9"/>
      <c r="AP86381" s="9"/>
      <c r="AQ86381" s="9"/>
    </row>
    <row r="86382" spans="41:43" x14ac:dyDescent="0.3">
      <c r="AO86382" s="9"/>
      <c r="AP86382" s="9"/>
      <c r="AQ86382" s="9"/>
    </row>
    <row r="86383" spans="41:43" x14ac:dyDescent="0.3">
      <c r="AO86383" s="9"/>
      <c r="AP86383" s="9"/>
      <c r="AQ86383" s="9"/>
    </row>
    <row r="86384" spans="41:43" x14ac:dyDescent="0.3">
      <c r="AO86384" s="9"/>
      <c r="AP86384" s="9"/>
      <c r="AQ86384" s="9"/>
    </row>
    <row r="86385" spans="41:43" x14ac:dyDescent="0.3">
      <c r="AO86385" s="9"/>
      <c r="AP86385" s="9"/>
      <c r="AQ86385" s="9"/>
    </row>
    <row r="86386" spans="41:43" x14ac:dyDescent="0.3">
      <c r="AO86386" s="9"/>
      <c r="AP86386" s="9"/>
      <c r="AQ86386" s="9"/>
    </row>
    <row r="86387" spans="41:43" x14ac:dyDescent="0.3">
      <c r="AO86387" s="9"/>
      <c r="AP86387" s="9"/>
      <c r="AQ86387" s="9"/>
    </row>
    <row r="86388" spans="41:43" x14ac:dyDescent="0.3">
      <c r="AO86388" s="9"/>
      <c r="AP86388" s="9"/>
      <c r="AQ86388" s="9"/>
    </row>
    <row r="86389" spans="41:43" x14ac:dyDescent="0.3">
      <c r="AO86389" s="9"/>
      <c r="AP86389" s="9"/>
      <c r="AQ86389" s="9"/>
    </row>
    <row r="86390" spans="41:43" x14ac:dyDescent="0.3">
      <c r="AO86390" s="9"/>
      <c r="AP86390" s="9"/>
      <c r="AQ86390" s="9"/>
    </row>
    <row r="86391" spans="41:43" x14ac:dyDescent="0.3">
      <c r="AO86391" s="9"/>
      <c r="AP86391" s="9"/>
      <c r="AQ86391" s="9"/>
    </row>
    <row r="86392" spans="41:43" x14ac:dyDescent="0.3">
      <c r="AO86392" s="9"/>
      <c r="AP86392" s="9"/>
      <c r="AQ86392" s="9"/>
    </row>
    <row r="86393" spans="41:43" x14ac:dyDescent="0.3">
      <c r="AO86393" s="9"/>
      <c r="AP86393" s="9"/>
      <c r="AQ86393" s="9"/>
    </row>
    <row r="86394" spans="41:43" x14ac:dyDescent="0.3">
      <c r="AO86394" s="9"/>
      <c r="AP86394" s="9"/>
      <c r="AQ86394" s="9"/>
    </row>
    <row r="86395" spans="41:43" x14ac:dyDescent="0.3">
      <c r="AO86395" s="9"/>
      <c r="AP86395" s="9"/>
      <c r="AQ86395" s="9"/>
    </row>
    <row r="86396" spans="41:43" x14ac:dyDescent="0.3">
      <c r="AO86396" s="9"/>
      <c r="AP86396" s="9"/>
      <c r="AQ86396" s="9"/>
    </row>
    <row r="86397" spans="41:43" x14ac:dyDescent="0.3">
      <c r="AO86397" s="9"/>
      <c r="AP86397" s="9"/>
      <c r="AQ86397" s="9"/>
    </row>
    <row r="86398" spans="41:43" x14ac:dyDescent="0.3">
      <c r="AO86398" s="9"/>
      <c r="AP86398" s="9"/>
      <c r="AQ86398" s="9"/>
    </row>
    <row r="86399" spans="41:43" x14ac:dyDescent="0.3">
      <c r="AO86399" s="9"/>
      <c r="AP86399" s="9"/>
      <c r="AQ86399" s="9"/>
    </row>
    <row r="86400" spans="41:43" x14ac:dyDescent="0.3">
      <c r="AO86400" s="9"/>
      <c r="AP86400" s="9"/>
      <c r="AQ86400" s="9"/>
    </row>
    <row r="86401" spans="41:43" x14ac:dyDescent="0.3">
      <c r="AO86401" s="9"/>
      <c r="AP86401" s="9"/>
      <c r="AQ86401" s="9"/>
    </row>
    <row r="86402" spans="41:43" x14ac:dyDescent="0.3">
      <c r="AO86402" s="9"/>
      <c r="AP86402" s="9"/>
      <c r="AQ86402" s="9"/>
    </row>
    <row r="86403" spans="41:43" x14ac:dyDescent="0.3">
      <c r="AO86403" s="9"/>
      <c r="AP86403" s="9"/>
      <c r="AQ86403" s="9"/>
    </row>
    <row r="86404" spans="41:43" x14ac:dyDescent="0.3">
      <c r="AO86404" s="9"/>
      <c r="AP86404" s="9"/>
      <c r="AQ86404" s="9"/>
    </row>
    <row r="86405" spans="41:43" x14ac:dyDescent="0.3">
      <c r="AO86405" s="9"/>
      <c r="AP86405" s="9"/>
      <c r="AQ86405" s="9"/>
    </row>
    <row r="86406" spans="41:43" x14ac:dyDescent="0.3">
      <c r="AO86406" s="9"/>
      <c r="AP86406" s="9"/>
      <c r="AQ86406" s="9"/>
    </row>
    <row r="86407" spans="41:43" x14ac:dyDescent="0.3">
      <c r="AO86407" s="9"/>
      <c r="AP86407" s="9"/>
      <c r="AQ86407" s="9"/>
    </row>
    <row r="86408" spans="41:43" x14ac:dyDescent="0.3">
      <c r="AO86408" s="9"/>
      <c r="AP86408" s="9"/>
      <c r="AQ86408" s="9"/>
    </row>
    <row r="86409" spans="41:43" x14ac:dyDescent="0.3">
      <c r="AO86409" s="9"/>
      <c r="AP86409" s="9"/>
      <c r="AQ86409" s="9"/>
    </row>
    <row r="86410" spans="41:43" x14ac:dyDescent="0.3">
      <c r="AO86410" s="9"/>
      <c r="AP86410" s="9"/>
      <c r="AQ86410" s="9"/>
    </row>
    <row r="86411" spans="41:43" x14ac:dyDescent="0.3">
      <c r="AO86411" s="9"/>
      <c r="AP86411" s="9"/>
      <c r="AQ86411" s="9"/>
    </row>
    <row r="86412" spans="41:43" x14ac:dyDescent="0.3">
      <c r="AO86412" s="9"/>
      <c r="AP86412" s="9"/>
      <c r="AQ86412" s="9"/>
    </row>
    <row r="86413" spans="41:43" x14ac:dyDescent="0.3">
      <c r="AO86413" s="9"/>
      <c r="AP86413" s="9"/>
      <c r="AQ86413" s="9"/>
    </row>
    <row r="86414" spans="41:43" x14ac:dyDescent="0.3">
      <c r="AO86414" s="9"/>
      <c r="AP86414" s="9"/>
      <c r="AQ86414" s="9"/>
    </row>
    <row r="86415" spans="41:43" x14ac:dyDescent="0.3">
      <c r="AO86415" s="9"/>
      <c r="AP86415" s="9"/>
      <c r="AQ86415" s="9"/>
    </row>
    <row r="86416" spans="41:43" x14ac:dyDescent="0.3">
      <c r="AO86416" s="9"/>
      <c r="AP86416" s="9"/>
      <c r="AQ86416" s="9"/>
    </row>
    <row r="86417" spans="41:43" x14ac:dyDescent="0.3">
      <c r="AO86417" s="9"/>
      <c r="AP86417" s="9"/>
      <c r="AQ86417" s="9"/>
    </row>
    <row r="86418" spans="41:43" x14ac:dyDescent="0.3">
      <c r="AO86418" s="9"/>
      <c r="AP86418" s="9"/>
      <c r="AQ86418" s="9"/>
    </row>
    <row r="86419" spans="41:43" x14ac:dyDescent="0.3">
      <c r="AO86419" s="9"/>
      <c r="AP86419" s="9"/>
      <c r="AQ86419" s="9"/>
    </row>
    <row r="86420" spans="41:43" x14ac:dyDescent="0.3">
      <c r="AO86420" s="9"/>
      <c r="AP86420" s="9"/>
      <c r="AQ86420" s="9"/>
    </row>
    <row r="86421" spans="41:43" x14ac:dyDescent="0.3">
      <c r="AO86421" s="9"/>
      <c r="AP86421" s="9"/>
      <c r="AQ86421" s="9"/>
    </row>
    <row r="86422" spans="41:43" x14ac:dyDescent="0.3">
      <c r="AO86422" s="9"/>
      <c r="AP86422" s="9"/>
      <c r="AQ86422" s="9"/>
    </row>
    <row r="86423" spans="41:43" x14ac:dyDescent="0.3">
      <c r="AO86423" s="9"/>
      <c r="AP86423" s="9"/>
      <c r="AQ86423" s="9"/>
    </row>
    <row r="86424" spans="41:43" x14ac:dyDescent="0.3">
      <c r="AO86424" s="9"/>
      <c r="AP86424" s="9"/>
      <c r="AQ86424" s="9"/>
    </row>
    <row r="86425" spans="41:43" x14ac:dyDescent="0.3">
      <c r="AO86425" s="9"/>
      <c r="AP86425" s="9"/>
      <c r="AQ86425" s="9"/>
    </row>
    <row r="86426" spans="41:43" x14ac:dyDescent="0.3">
      <c r="AO86426" s="9"/>
      <c r="AP86426" s="9"/>
      <c r="AQ86426" s="9"/>
    </row>
    <row r="86427" spans="41:43" x14ac:dyDescent="0.3">
      <c r="AO86427" s="9"/>
      <c r="AP86427" s="9"/>
      <c r="AQ86427" s="9"/>
    </row>
    <row r="86428" spans="41:43" x14ac:dyDescent="0.3">
      <c r="AO86428" s="9"/>
      <c r="AP86428" s="9"/>
      <c r="AQ86428" s="9"/>
    </row>
    <row r="86429" spans="41:43" x14ac:dyDescent="0.3">
      <c r="AO86429" s="9"/>
      <c r="AP86429" s="9"/>
      <c r="AQ86429" s="9"/>
    </row>
    <row r="86430" spans="41:43" x14ac:dyDescent="0.3">
      <c r="AO86430" s="9"/>
      <c r="AP86430" s="9"/>
      <c r="AQ86430" s="9"/>
    </row>
    <row r="86431" spans="41:43" x14ac:dyDescent="0.3">
      <c r="AO86431" s="9"/>
      <c r="AP86431" s="9"/>
      <c r="AQ86431" s="9"/>
    </row>
    <row r="86432" spans="41:43" x14ac:dyDescent="0.3">
      <c r="AO86432" s="9"/>
      <c r="AP86432" s="9"/>
      <c r="AQ86432" s="9"/>
    </row>
    <row r="86433" spans="41:43" x14ac:dyDescent="0.3">
      <c r="AO86433" s="9"/>
      <c r="AP86433" s="9"/>
      <c r="AQ86433" s="9"/>
    </row>
    <row r="86434" spans="41:43" x14ac:dyDescent="0.3">
      <c r="AO86434" s="9"/>
      <c r="AP86434" s="9"/>
      <c r="AQ86434" s="9"/>
    </row>
    <row r="86435" spans="41:43" x14ac:dyDescent="0.3">
      <c r="AO86435" s="9"/>
      <c r="AP86435" s="9"/>
      <c r="AQ86435" s="9"/>
    </row>
    <row r="86436" spans="41:43" x14ac:dyDescent="0.3">
      <c r="AO86436" s="9"/>
      <c r="AP86436" s="9"/>
      <c r="AQ86436" s="9"/>
    </row>
    <row r="86437" spans="41:43" x14ac:dyDescent="0.3">
      <c r="AO86437" s="9"/>
      <c r="AP86437" s="9"/>
      <c r="AQ86437" s="9"/>
    </row>
    <row r="86438" spans="41:43" x14ac:dyDescent="0.3">
      <c r="AO86438" s="9"/>
      <c r="AP86438" s="9"/>
      <c r="AQ86438" s="9"/>
    </row>
    <row r="86439" spans="41:43" x14ac:dyDescent="0.3">
      <c r="AO86439" s="9"/>
      <c r="AP86439" s="9"/>
      <c r="AQ86439" s="9"/>
    </row>
    <row r="86440" spans="41:43" x14ac:dyDescent="0.3">
      <c r="AO86440" s="9"/>
      <c r="AP86440" s="9"/>
      <c r="AQ86440" s="9"/>
    </row>
    <row r="86441" spans="41:43" x14ac:dyDescent="0.3">
      <c r="AO86441" s="9"/>
      <c r="AP86441" s="9"/>
      <c r="AQ86441" s="9"/>
    </row>
    <row r="86442" spans="41:43" x14ac:dyDescent="0.3">
      <c r="AO86442" s="9"/>
      <c r="AP86442" s="9"/>
      <c r="AQ86442" s="9"/>
    </row>
    <row r="86443" spans="41:43" x14ac:dyDescent="0.3">
      <c r="AO86443" s="9"/>
      <c r="AP86443" s="9"/>
      <c r="AQ86443" s="9"/>
    </row>
    <row r="86444" spans="41:43" x14ac:dyDescent="0.3">
      <c r="AO86444" s="9"/>
      <c r="AP86444" s="9"/>
      <c r="AQ86444" s="9"/>
    </row>
    <row r="86445" spans="41:43" x14ac:dyDescent="0.3">
      <c r="AO86445" s="9"/>
      <c r="AP86445" s="9"/>
      <c r="AQ86445" s="9"/>
    </row>
    <row r="86446" spans="41:43" x14ac:dyDescent="0.3">
      <c r="AO86446" s="9"/>
      <c r="AP86446" s="9"/>
      <c r="AQ86446" s="9"/>
    </row>
    <row r="86447" spans="41:43" x14ac:dyDescent="0.3">
      <c r="AO86447" s="9"/>
      <c r="AP86447" s="9"/>
      <c r="AQ86447" s="9"/>
    </row>
    <row r="86448" spans="41:43" x14ac:dyDescent="0.3">
      <c r="AO86448" s="9"/>
      <c r="AP86448" s="9"/>
      <c r="AQ86448" s="9"/>
    </row>
    <row r="86449" spans="41:43" x14ac:dyDescent="0.3">
      <c r="AO86449" s="9"/>
      <c r="AP86449" s="9"/>
      <c r="AQ86449" s="9"/>
    </row>
    <row r="86450" spans="41:43" x14ac:dyDescent="0.3">
      <c r="AO86450" s="9"/>
      <c r="AP86450" s="9"/>
      <c r="AQ86450" s="9"/>
    </row>
    <row r="86451" spans="41:43" x14ac:dyDescent="0.3">
      <c r="AO86451" s="9"/>
      <c r="AP86451" s="9"/>
      <c r="AQ86451" s="9"/>
    </row>
    <row r="86452" spans="41:43" x14ac:dyDescent="0.3">
      <c r="AO86452" s="9"/>
      <c r="AP86452" s="9"/>
      <c r="AQ86452" s="9"/>
    </row>
    <row r="86453" spans="41:43" x14ac:dyDescent="0.3">
      <c r="AO86453" s="9"/>
      <c r="AP86453" s="9"/>
      <c r="AQ86453" s="9"/>
    </row>
    <row r="86454" spans="41:43" x14ac:dyDescent="0.3">
      <c r="AO86454" s="9"/>
      <c r="AP86454" s="9"/>
      <c r="AQ86454" s="9"/>
    </row>
    <row r="86455" spans="41:43" x14ac:dyDescent="0.3">
      <c r="AO86455" s="9"/>
      <c r="AP86455" s="9"/>
      <c r="AQ86455" s="9"/>
    </row>
    <row r="86456" spans="41:43" x14ac:dyDescent="0.3">
      <c r="AO86456" s="9"/>
      <c r="AP86456" s="9"/>
      <c r="AQ86456" s="9"/>
    </row>
    <row r="86457" spans="41:43" x14ac:dyDescent="0.3">
      <c r="AO86457" s="9"/>
      <c r="AP86457" s="9"/>
      <c r="AQ86457" s="9"/>
    </row>
    <row r="86458" spans="41:43" x14ac:dyDescent="0.3">
      <c r="AO86458" s="9"/>
      <c r="AP86458" s="9"/>
      <c r="AQ86458" s="9"/>
    </row>
    <row r="86459" spans="41:43" x14ac:dyDescent="0.3">
      <c r="AO86459" s="9"/>
      <c r="AP86459" s="9"/>
      <c r="AQ86459" s="9"/>
    </row>
    <row r="86460" spans="41:43" x14ac:dyDescent="0.3">
      <c r="AO86460" s="9"/>
      <c r="AP86460" s="9"/>
      <c r="AQ86460" s="9"/>
    </row>
    <row r="86461" spans="41:43" x14ac:dyDescent="0.3">
      <c r="AO86461" s="9"/>
      <c r="AP86461" s="9"/>
      <c r="AQ86461" s="9"/>
    </row>
    <row r="86462" spans="41:43" x14ac:dyDescent="0.3">
      <c r="AO86462" s="9"/>
      <c r="AP86462" s="9"/>
      <c r="AQ86462" s="9"/>
    </row>
    <row r="86463" spans="41:43" x14ac:dyDescent="0.3">
      <c r="AO86463" s="9"/>
      <c r="AP86463" s="9"/>
      <c r="AQ86463" s="9"/>
    </row>
    <row r="86464" spans="41:43" x14ac:dyDescent="0.3">
      <c r="AO86464" s="9"/>
      <c r="AP86464" s="9"/>
      <c r="AQ86464" s="9"/>
    </row>
    <row r="86465" spans="41:43" x14ac:dyDescent="0.3">
      <c r="AO86465" s="9"/>
      <c r="AP86465" s="9"/>
      <c r="AQ86465" s="9"/>
    </row>
    <row r="86466" spans="41:43" x14ac:dyDescent="0.3">
      <c r="AO86466" s="9"/>
      <c r="AP86466" s="9"/>
      <c r="AQ86466" s="9"/>
    </row>
    <row r="86467" spans="41:43" x14ac:dyDescent="0.3">
      <c r="AO86467" s="9"/>
      <c r="AP86467" s="9"/>
      <c r="AQ86467" s="9"/>
    </row>
    <row r="86468" spans="41:43" x14ac:dyDescent="0.3">
      <c r="AO86468" s="9"/>
      <c r="AP86468" s="9"/>
      <c r="AQ86468" s="9"/>
    </row>
    <row r="86469" spans="41:43" x14ac:dyDescent="0.3">
      <c r="AO86469" s="9"/>
      <c r="AP86469" s="9"/>
      <c r="AQ86469" s="9"/>
    </row>
    <row r="86470" spans="41:43" x14ac:dyDescent="0.3">
      <c r="AO86470" s="9"/>
      <c r="AP86470" s="9"/>
      <c r="AQ86470" s="9"/>
    </row>
    <row r="86471" spans="41:43" x14ac:dyDescent="0.3">
      <c r="AO86471" s="9"/>
      <c r="AP86471" s="9"/>
      <c r="AQ86471" s="9"/>
    </row>
    <row r="86472" spans="41:43" x14ac:dyDescent="0.3">
      <c r="AO86472" s="9"/>
      <c r="AP86472" s="9"/>
      <c r="AQ86472" s="9"/>
    </row>
    <row r="86473" spans="41:43" x14ac:dyDescent="0.3">
      <c r="AO86473" s="9"/>
      <c r="AP86473" s="9"/>
      <c r="AQ86473" s="9"/>
    </row>
    <row r="86474" spans="41:43" x14ac:dyDescent="0.3">
      <c r="AO86474" s="9"/>
      <c r="AP86474" s="9"/>
      <c r="AQ86474" s="9"/>
    </row>
    <row r="86475" spans="41:43" x14ac:dyDescent="0.3">
      <c r="AO86475" s="9"/>
      <c r="AP86475" s="9"/>
      <c r="AQ86475" s="9"/>
    </row>
    <row r="86476" spans="41:43" x14ac:dyDescent="0.3">
      <c r="AO86476" s="9"/>
      <c r="AP86476" s="9"/>
      <c r="AQ86476" s="9"/>
    </row>
    <row r="86477" spans="41:43" x14ac:dyDescent="0.3">
      <c r="AO86477" s="9"/>
      <c r="AP86477" s="9"/>
      <c r="AQ86477" s="9"/>
    </row>
    <row r="86478" spans="41:43" x14ac:dyDescent="0.3">
      <c r="AO86478" s="9"/>
      <c r="AP86478" s="9"/>
      <c r="AQ86478" s="9"/>
    </row>
    <row r="86479" spans="41:43" x14ac:dyDescent="0.3">
      <c r="AO86479" s="9"/>
      <c r="AP86479" s="9"/>
      <c r="AQ86479" s="9"/>
    </row>
    <row r="86480" spans="41:43" x14ac:dyDescent="0.3">
      <c r="AO86480" s="9"/>
      <c r="AP86480" s="9"/>
      <c r="AQ86480" s="9"/>
    </row>
    <row r="86481" spans="41:43" x14ac:dyDescent="0.3">
      <c r="AO86481" s="9"/>
      <c r="AP86481" s="9"/>
      <c r="AQ86481" s="9"/>
    </row>
    <row r="86482" spans="41:43" x14ac:dyDescent="0.3">
      <c r="AO86482" s="9"/>
      <c r="AP86482" s="9"/>
      <c r="AQ86482" s="9"/>
    </row>
    <row r="86483" spans="41:43" x14ac:dyDescent="0.3">
      <c r="AO86483" s="9"/>
      <c r="AP86483" s="9"/>
      <c r="AQ86483" s="9"/>
    </row>
    <row r="86484" spans="41:43" x14ac:dyDescent="0.3">
      <c r="AO86484" s="9"/>
      <c r="AP86484" s="9"/>
      <c r="AQ86484" s="9"/>
    </row>
    <row r="86485" spans="41:43" x14ac:dyDescent="0.3">
      <c r="AO86485" s="9"/>
      <c r="AP86485" s="9"/>
      <c r="AQ86485" s="9"/>
    </row>
    <row r="86486" spans="41:43" x14ac:dyDescent="0.3">
      <c r="AO86486" s="9"/>
      <c r="AP86486" s="9"/>
      <c r="AQ86486" s="9"/>
    </row>
    <row r="86487" spans="41:43" x14ac:dyDescent="0.3">
      <c r="AO86487" s="9"/>
      <c r="AP86487" s="9"/>
      <c r="AQ86487" s="9"/>
    </row>
    <row r="86488" spans="41:43" x14ac:dyDescent="0.3">
      <c r="AO86488" s="9"/>
      <c r="AP86488" s="9"/>
      <c r="AQ86488" s="9"/>
    </row>
    <row r="86489" spans="41:43" x14ac:dyDescent="0.3">
      <c r="AO86489" s="9"/>
      <c r="AP86489" s="9"/>
      <c r="AQ86489" s="9"/>
    </row>
    <row r="86490" spans="41:43" x14ac:dyDescent="0.3">
      <c r="AO86490" s="9"/>
      <c r="AP86490" s="9"/>
      <c r="AQ86490" s="9"/>
    </row>
    <row r="86491" spans="41:43" x14ac:dyDescent="0.3">
      <c r="AO86491" s="9"/>
      <c r="AP86491" s="9"/>
      <c r="AQ86491" s="9"/>
    </row>
    <row r="86492" spans="41:43" x14ac:dyDescent="0.3">
      <c r="AO86492" s="9"/>
      <c r="AP86492" s="9"/>
      <c r="AQ86492" s="9"/>
    </row>
    <row r="86493" spans="41:43" x14ac:dyDescent="0.3">
      <c r="AO86493" s="9"/>
      <c r="AP86493" s="9"/>
      <c r="AQ86493" s="9"/>
    </row>
    <row r="86494" spans="41:43" x14ac:dyDescent="0.3">
      <c r="AO86494" s="9"/>
      <c r="AP86494" s="9"/>
      <c r="AQ86494" s="9"/>
    </row>
    <row r="86495" spans="41:43" x14ac:dyDescent="0.3">
      <c r="AO86495" s="9"/>
      <c r="AP86495" s="9"/>
      <c r="AQ86495" s="9"/>
    </row>
    <row r="86496" spans="41:43" x14ac:dyDescent="0.3">
      <c r="AO86496" s="9"/>
      <c r="AP86496" s="9"/>
      <c r="AQ86496" s="9"/>
    </row>
    <row r="86497" spans="41:43" x14ac:dyDescent="0.3">
      <c r="AO86497" s="9"/>
      <c r="AP86497" s="9"/>
      <c r="AQ86497" s="9"/>
    </row>
    <row r="86498" spans="41:43" x14ac:dyDescent="0.3">
      <c r="AO86498" s="9"/>
      <c r="AP86498" s="9"/>
      <c r="AQ86498" s="9"/>
    </row>
    <row r="86499" spans="41:43" x14ac:dyDescent="0.3">
      <c r="AO86499" s="9"/>
      <c r="AP86499" s="9"/>
      <c r="AQ86499" s="9"/>
    </row>
    <row r="86500" spans="41:43" x14ac:dyDescent="0.3">
      <c r="AO86500" s="9"/>
      <c r="AP86500" s="9"/>
      <c r="AQ86500" s="9"/>
    </row>
    <row r="86501" spans="41:43" x14ac:dyDescent="0.3">
      <c r="AO86501" s="9"/>
      <c r="AP86501" s="9"/>
      <c r="AQ86501" s="9"/>
    </row>
    <row r="86502" spans="41:43" x14ac:dyDescent="0.3">
      <c r="AO86502" s="9"/>
      <c r="AP86502" s="9"/>
      <c r="AQ86502" s="9"/>
    </row>
    <row r="86503" spans="41:43" x14ac:dyDescent="0.3">
      <c r="AO86503" s="9"/>
      <c r="AP86503" s="9"/>
      <c r="AQ86503" s="9"/>
    </row>
    <row r="86504" spans="41:43" x14ac:dyDescent="0.3">
      <c r="AO86504" s="9"/>
      <c r="AP86504" s="9"/>
      <c r="AQ86504" s="9"/>
    </row>
    <row r="86505" spans="41:43" x14ac:dyDescent="0.3">
      <c r="AO86505" s="9"/>
      <c r="AP86505" s="9"/>
      <c r="AQ86505" s="9"/>
    </row>
    <row r="86506" spans="41:43" x14ac:dyDescent="0.3">
      <c r="AO86506" s="9"/>
      <c r="AP86506" s="9"/>
      <c r="AQ86506" s="9"/>
    </row>
    <row r="86507" spans="41:43" x14ac:dyDescent="0.3">
      <c r="AO86507" s="9"/>
      <c r="AP86507" s="9"/>
      <c r="AQ86507" s="9"/>
    </row>
    <row r="86508" spans="41:43" x14ac:dyDescent="0.3">
      <c r="AO86508" s="9"/>
      <c r="AP86508" s="9"/>
      <c r="AQ86508" s="9"/>
    </row>
    <row r="86509" spans="41:43" x14ac:dyDescent="0.3">
      <c r="AO86509" s="9"/>
      <c r="AP86509" s="9"/>
      <c r="AQ86509" s="9"/>
    </row>
    <row r="86510" spans="41:43" x14ac:dyDescent="0.3">
      <c r="AO86510" s="9"/>
      <c r="AP86510" s="9"/>
      <c r="AQ86510" s="9"/>
    </row>
    <row r="86511" spans="41:43" x14ac:dyDescent="0.3">
      <c r="AO86511" s="9"/>
      <c r="AP86511" s="9"/>
      <c r="AQ86511" s="9"/>
    </row>
    <row r="86512" spans="41:43" x14ac:dyDescent="0.3">
      <c r="AO86512" s="9"/>
      <c r="AP86512" s="9"/>
      <c r="AQ86512" s="9"/>
    </row>
    <row r="86513" spans="41:43" x14ac:dyDescent="0.3">
      <c r="AO86513" s="9"/>
      <c r="AP86513" s="9"/>
      <c r="AQ86513" s="9"/>
    </row>
    <row r="86514" spans="41:43" x14ac:dyDescent="0.3">
      <c r="AO86514" s="9"/>
      <c r="AP86514" s="9"/>
      <c r="AQ86514" s="9"/>
    </row>
    <row r="86515" spans="41:43" x14ac:dyDescent="0.3">
      <c r="AO86515" s="9"/>
      <c r="AP86515" s="9"/>
      <c r="AQ86515" s="9"/>
    </row>
    <row r="86516" spans="41:43" x14ac:dyDescent="0.3">
      <c r="AO86516" s="9"/>
      <c r="AP86516" s="9"/>
      <c r="AQ86516" s="9"/>
    </row>
    <row r="86517" spans="41:43" x14ac:dyDescent="0.3">
      <c r="AO86517" s="9"/>
      <c r="AP86517" s="9"/>
      <c r="AQ86517" s="9"/>
    </row>
    <row r="86518" spans="41:43" x14ac:dyDescent="0.3">
      <c r="AO86518" s="9"/>
      <c r="AP86518" s="9"/>
      <c r="AQ86518" s="9"/>
    </row>
    <row r="86519" spans="41:43" x14ac:dyDescent="0.3">
      <c r="AO86519" s="9"/>
      <c r="AP86519" s="9"/>
      <c r="AQ86519" s="9"/>
    </row>
    <row r="86520" spans="41:43" x14ac:dyDescent="0.3">
      <c r="AO86520" s="9"/>
      <c r="AP86520" s="9"/>
      <c r="AQ86520" s="9"/>
    </row>
    <row r="86521" spans="41:43" x14ac:dyDescent="0.3">
      <c r="AO86521" s="9"/>
      <c r="AP86521" s="9"/>
      <c r="AQ86521" s="9"/>
    </row>
    <row r="86522" spans="41:43" x14ac:dyDescent="0.3">
      <c r="AO86522" s="9"/>
      <c r="AP86522" s="9"/>
      <c r="AQ86522" s="9"/>
    </row>
    <row r="86523" spans="41:43" x14ac:dyDescent="0.3">
      <c r="AO86523" s="9"/>
      <c r="AP86523" s="9"/>
      <c r="AQ86523" s="9"/>
    </row>
    <row r="86524" spans="41:43" x14ac:dyDescent="0.3">
      <c r="AO86524" s="9"/>
      <c r="AP86524" s="9"/>
      <c r="AQ86524" s="9"/>
    </row>
    <row r="86525" spans="41:43" x14ac:dyDescent="0.3">
      <c r="AO86525" s="9"/>
      <c r="AP86525" s="9"/>
      <c r="AQ86525" s="9"/>
    </row>
    <row r="86526" spans="41:43" x14ac:dyDescent="0.3">
      <c r="AO86526" s="9"/>
      <c r="AP86526" s="9"/>
      <c r="AQ86526" s="9"/>
    </row>
    <row r="86527" spans="41:43" x14ac:dyDescent="0.3">
      <c r="AO86527" s="9"/>
      <c r="AP86527" s="9"/>
      <c r="AQ86527" s="9"/>
    </row>
    <row r="86528" spans="41:43" x14ac:dyDescent="0.3">
      <c r="AO86528" s="9"/>
      <c r="AP86528" s="9"/>
      <c r="AQ86528" s="9"/>
    </row>
    <row r="86529" spans="41:43" x14ac:dyDescent="0.3">
      <c r="AO86529" s="9"/>
      <c r="AP86529" s="9"/>
      <c r="AQ86529" s="9"/>
    </row>
    <row r="86530" spans="41:43" x14ac:dyDescent="0.3">
      <c r="AO86530" s="9"/>
      <c r="AP86530" s="9"/>
      <c r="AQ86530" s="9"/>
    </row>
    <row r="86531" spans="41:43" x14ac:dyDescent="0.3">
      <c r="AO86531" s="9"/>
      <c r="AP86531" s="9"/>
      <c r="AQ86531" s="9"/>
    </row>
    <row r="86532" spans="41:43" x14ac:dyDescent="0.3">
      <c r="AO86532" s="9"/>
      <c r="AP86532" s="9"/>
      <c r="AQ86532" s="9"/>
    </row>
    <row r="86533" spans="41:43" x14ac:dyDescent="0.3">
      <c r="AO86533" s="9"/>
      <c r="AP86533" s="9"/>
      <c r="AQ86533" s="9"/>
    </row>
    <row r="86534" spans="41:43" x14ac:dyDescent="0.3">
      <c r="AO86534" s="9"/>
      <c r="AP86534" s="9"/>
      <c r="AQ86534" s="9"/>
    </row>
    <row r="86535" spans="41:43" x14ac:dyDescent="0.3">
      <c r="AO86535" s="9"/>
      <c r="AP86535" s="9"/>
      <c r="AQ86535" s="9"/>
    </row>
    <row r="86536" spans="41:43" x14ac:dyDescent="0.3">
      <c r="AO86536" s="9"/>
      <c r="AP86536" s="9"/>
      <c r="AQ86536" s="9"/>
    </row>
    <row r="86537" spans="41:43" x14ac:dyDescent="0.3">
      <c r="AO86537" s="9"/>
      <c r="AP86537" s="9"/>
      <c r="AQ86537" s="9"/>
    </row>
    <row r="86538" spans="41:43" x14ac:dyDescent="0.3">
      <c r="AO86538" s="9"/>
      <c r="AP86538" s="9"/>
      <c r="AQ86538" s="9"/>
    </row>
    <row r="86539" spans="41:43" x14ac:dyDescent="0.3">
      <c r="AO86539" s="9"/>
      <c r="AP86539" s="9"/>
      <c r="AQ86539" s="9"/>
    </row>
    <row r="86540" spans="41:43" x14ac:dyDescent="0.3">
      <c r="AO86540" s="9"/>
      <c r="AP86540" s="9"/>
      <c r="AQ86540" s="9"/>
    </row>
    <row r="86541" spans="41:43" x14ac:dyDescent="0.3">
      <c r="AO86541" s="9"/>
      <c r="AP86541" s="9"/>
      <c r="AQ86541" s="9"/>
    </row>
    <row r="86542" spans="41:43" x14ac:dyDescent="0.3">
      <c r="AO86542" s="9"/>
      <c r="AP86542" s="9"/>
      <c r="AQ86542" s="9"/>
    </row>
    <row r="86543" spans="41:43" x14ac:dyDescent="0.3">
      <c r="AO86543" s="9"/>
      <c r="AP86543" s="9"/>
      <c r="AQ86543" s="9"/>
    </row>
    <row r="86544" spans="41:43" x14ac:dyDescent="0.3">
      <c r="AO86544" s="9"/>
      <c r="AP86544" s="9"/>
      <c r="AQ86544" s="9"/>
    </row>
    <row r="86545" spans="41:43" x14ac:dyDescent="0.3">
      <c r="AO86545" s="9"/>
      <c r="AP86545" s="9"/>
      <c r="AQ86545" s="9"/>
    </row>
    <row r="86546" spans="41:43" x14ac:dyDescent="0.3">
      <c r="AO86546" s="9"/>
      <c r="AP86546" s="9"/>
      <c r="AQ86546" s="9"/>
    </row>
    <row r="86547" spans="41:43" x14ac:dyDescent="0.3">
      <c r="AO86547" s="9"/>
      <c r="AP86547" s="9"/>
      <c r="AQ86547" s="9"/>
    </row>
    <row r="86548" spans="41:43" x14ac:dyDescent="0.3">
      <c r="AO86548" s="9"/>
      <c r="AP86548" s="9"/>
      <c r="AQ86548" s="9"/>
    </row>
    <row r="86549" spans="41:43" x14ac:dyDescent="0.3">
      <c r="AO86549" s="9"/>
      <c r="AP86549" s="9"/>
      <c r="AQ86549" s="9"/>
    </row>
    <row r="86550" spans="41:43" x14ac:dyDescent="0.3">
      <c r="AO86550" s="9"/>
      <c r="AP86550" s="9"/>
      <c r="AQ86550" s="9"/>
    </row>
    <row r="86551" spans="41:43" x14ac:dyDescent="0.3">
      <c r="AO86551" s="9"/>
      <c r="AP86551" s="9"/>
      <c r="AQ86551" s="9"/>
    </row>
    <row r="86552" spans="41:43" x14ac:dyDescent="0.3">
      <c r="AO86552" s="9"/>
      <c r="AP86552" s="9"/>
      <c r="AQ86552" s="9"/>
    </row>
    <row r="86553" spans="41:43" x14ac:dyDescent="0.3">
      <c r="AO86553" s="9"/>
      <c r="AP86553" s="9"/>
      <c r="AQ86553" s="9"/>
    </row>
    <row r="86554" spans="41:43" x14ac:dyDescent="0.3">
      <c r="AO86554" s="9"/>
      <c r="AP86554" s="9"/>
      <c r="AQ86554" s="9"/>
    </row>
    <row r="86555" spans="41:43" x14ac:dyDescent="0.3">
      <c r="AO86555" s="9"/>
      <c r="AP86555" s="9"/>
      <c r="AQ86555" s="9"/>
    </row>
    <row r="86556" spans="41:43" x14ac:dyDescent="0.3">
      <c r="AO86556" s="9"/>
      <c r="AP86556" s="9"/>
      <c r="AQ86556" s="9"/>
    </row>
    <row r="86557" spans="41:43" x14ac:dyDescent="0.3">
      <c r="AO86557" s="9"/>
      <c r="AP86557" s="9"/>
      <c r="AQ86557" s="9"/>
    </row>
    <row r="86558" spans="41:43" x14ac:dyDescent="0.3">
      <c r="AO86558" s="9"/>
      <c r="AP86558" s="9"/>
      <c r="AQ86558" s="9"/>
    </row>
    <row r="86559" spans="41:43" x14ac:dyDescent="0.3">
      <c r="AO86559" s="9"/>
      <c r="AP86559" s="9"/>
      <c r="AQ86559" s="9"/>
    </row>
    <row r="86560" spans="41:43" x14ac:dyDescent="0.3">
      <c r="AO86560" s="9"/>
      <c r="AP86560" s="9"/>
      <c r="AQ86560" s="9"/>
    </row>
    <row r="86561" spans="41:43" x14ac:dyDescent="0.3">
      <c r="AO86561" s="9"/>
      <c r="AP86561" s="9"/>
      <c r="AQ86561" s="9"/>
    </row>
    <row r="86562" spans="41:43" x14ac:dyDescent="0.3">
      <c r="AO86562" s="9"/>
      <c r="AP86562" s="9"/>
      <c r="AQ86562" s="9"/>
    </row>
    <row r="86563" spans="41:43" x14ac:dyDescent="0.3">
      <c r="AO86563" s="9"/>
      <c r="AP86563" s="9"/>
      <c r="AQ86563" s="9"/>
    </row>
    <row r="86564" spans="41:43" x14ac:dyDescent="0.3">
      <c r="AO86564" s="9"/>
      <c r="AP86564" s="9"/>
      <c r="AQ86564" s="9"/>
    </row>
    <row r="86565" spans="41:43" x14ac:dyDescent="0.3">
      <c r="AO86565" s="9"/>
      <c r="AP86565" s="9"/>
      <c r="AQ86565" s="9"/>
    </row>
    <row r="86566" spans="41:43" x14ac:dyDescent="0.3">
      <c r="AO86566" s="9"/>
      <c r="AP86566" s="9"/>
      <c r="AQ86566" s="9"/>
    </row>
    <row r="86567" spans="41:43" x14ac:dyDescent="0.3">
      <c r="AO86567" s="9"/>
      <c r="AP86567" s="9"/>
      <c r="AQ86567" s="9"/>
    </row>
    <row r="86568" spans="41:43" x14ac:dyDescent="0.3">
      <c r="AO86568" s="9"/>
      <c r="AP86568" s="9"/>
      <c r="AQ86568" s="9"/>
    </row>
    <row r="86569" spans="41:43" x14ac:dyDescent="0.3">
      <c r="AO86569" s="9"/>
      <c r="AP86569" s="9"/>
      <c r="AQ86569" s="9"/>
    </row>
    <row r="86570" spans="41:43" x14ac:dyDescent="0.3">
      <c r="AO86570" s="9"/>
      <c r="AP86570" s="9"/>
      <c r="AQ86570" s="9"/>
    </row>
    <row r="86571" spans="41:43" x14ac:dyDescent="0.3">
      <c r="AO86571" s="9"/>
      <c r="AP86571" s="9"/>
      <c r="AQ86571" s="9"/>
    </row>
    <row r="86572" spans="41:43" x14ac:dyDescent="0.3">
      <c r="AO86572" s="9"/>
      <c r="AP86572" s="9"/>
      <c r="AQ86572" s="9"/>
    </row>
    <row r="86573" spans="41:43" x14ac:dyDescent="0.3">
      <c r="AO86573" s="9"/>
      <c r="AP86573" s="9"/>
      <c r="AQ86573" s="9"/>
    </row>
    <row r="86574" spans="41:43" x14ac:dyDescent="0.3">
      <c r="AO86574" s="9"/>
      <c r="AP86574" s="9"/>
      <c r="AQ86574" s="9"/>
    </row>
    <row r="86575" spans="41:43" x14ac:dyDescent="0.3">
      <c r="AO86575" s="9"/>
      <c r="AP86575" s="9"/>
      <c r="AQ86575" s="9"/>
    </row>
    <row r="86576" spans="41:43" x14ac:dyDescent="0.3">
      <c r="AO86576" s="9"/>
      <c r="AP86576" s="9"/>
      <c r="AQ86576" s="9"/>
    </row>
    <row r="86577" spans="41:43" x14ac:dyDescent="0.3">
      <c r="AO86577" s="9"/>
      <c r="AP86577" s="9"/>
      <c r="AQ86577" s="9"/>
    </row>
    <row r="86578" spans="41:43" x14ac:dyDescent="0.3">
      <c r="AO86578" s="9"/>
      <c r="AP86578" s="9"/>
      <c r="AQ86578" s="9"/>
    </row>
    <row r="86579" spans="41:43" x14ac:dyDescent="0.3">
      <c r="AO86579" s="9"/>
      <c r="AP86579" s="9"/>
      <c r="AQ86579" s="9"/>
    </row>
    <row r="86580" spans="41:43" x14ac:dyDescent="0.3">
      <c r="AO86580" s="9"/>
      <c r="AP86580" s="9"/>
      <c r="AQ86580" s="9"/>
    </row>
    <row r="86581" spans="41:43" x14ac:dyDescent="0.3">
      <c r="AO86581" s="9"/>
      <c r="AP86581" s="9"/>
      <c r="AQ86581" s="9"/>
    </row>
    <row r="86582" spans="41:43" x14ac:dyDescent="0.3">
      <c r="AO86582" s="9"/>
      <c r="AP86582" s="9"/>
      <c r="AQ86582" s="9"/>
    </row>
    <row r="86583" spans="41:43" x14ac:dyDescent="0.3">
      <c r="AO86583" s="9"/>
      <c r="AP86583" s="9"/>
      <c r="AQ86583" s="9"/>
    </row>
    <row r="86584" spans="41:43" x14ac:dyDescent="0.3">
      <c r="AO86584" s="9"/>
      <c r="AP86584" s="9"/>
      <c r="AQ86584" s="9"/>
    </row>
    <row r="86585" spans="41:43" x14ac:dyDescent="0.3">
      <c r="AO86585" s="9"/>
      <c r="AP86585" s="9"/>
      <c r="AQ86585" s="9"/>
    </row>
    <row r="86586" spans="41:43" x14ac:dyDescent="0.3">
      <c r="AO86586" s="9"/>
      <c r="AP86586" s="9"/>
      <c r="AQ86586" s="9"/>
    </row>
    <row r="86587" spans="41:43" x14ac:dyDescent="0.3">
      <c r="AO86587" s="9"/>
      <c r="AP86587" s="9"/>
      <c r="AQ86587" s="9"/>
    </row>
    <row r="86588" spans="41:43" x14ac:dyDescent="0.3">
      <c r="AO86588" s="9"/>
      <c r="AP86588" s="9"/>
      <c r="AQ86588" s="9"/>
    </row>
    <row r="86589" spans="41:43" x14ac:dyDescent="0.3">
      <c r="AO86589" s="9"/>
      <c r="AP86589" s="9"/>
      <c r="AQ86589" s="9"/>
    </row>
    <row r="86590" spans="41:43" x14ac:dyDescent="0.3">
      <c r="AO86590" s="9"/>
      <c r="AP86590" s="9"/>
      <c r="AQ86590" s="9"/>
    </row>
    <row r="86591" spans="41:43" x14ac:dyDescent="0.3">
      <c r="AO86591" s="9"/>
      <c r="AP86591" s="9"/>
      <c r="AQ86591" s="9"/>
    </row>
    <row r="86592" spans="41:43" x14ac:dyDescent="0.3">
      <c r="AO86592" s="9"/>
      <c r="AP86592" s="9"/>
      <c r="AQ86592" s="9"/>
    </row>
    <row r="86593" spans="41:43" x14ac:dyDescent="0.3">
      <c r="AO86593" s="9"/>
      <c r="AP86593" s="9"/>
      <c r="AQ86593" s="9"/>
    </row>
    <row r="86594" spans="41:43" x14ac:dyDescent="0.3">
      <c r="AO86594" s="9"/>
      <c r="AP86594" s="9"/>
      <c r="AQ86594" s="9"/>
    </row>
    <row r="86595" spans="41:43" x14ac:dyDescent="0.3">
      <c r="AO86595" s="9"/>
      <c r="AP86595" s="9"/>
      <c r="AQ86595" s="9"/>
    </row>
    <row r="86596" spans="41:43" x14ac:dyDescent="0.3">
      <c r="AO86596" s="9"/>
      <c r="AP86596" s="9"/>
      <c r="AQ86596" s="9"/>
    </row>
    <row r="86597" spans="41:43" x14ac:dyDescent="0.3">
      <c r="AO86597" s="9"/>
      <c r="AP86597" s="9"/>
      <c r="AQ86597" s="9"/>
    </row>
    <row r="86598" spans="41:43" x14ac:dyDescent="0.3">
      <c r="AO86598" s="9"/>
      <c r="AP86598" s="9"/>
      <c r="AQ86598" s="9"/>
    </row>
    <row r="86599" spans="41:43" x14ac:dyDescent="0.3">
      <c r="AO86599" s="9"/>
      <c r="AP86599" s="9"/>
      <c r="AQ86599" s="9"/>
    </row>
    <row r="86600" spans="41:43" x14ac:dyDescent="0.3">
      <c r="AO86600" s="9"/>
      <c r="AP86600" s="9"/>
      <c r="AQ86600" s="9"/>
    </row>
    <row r="86601" spans="41:43" x14ac:dyDescent="0.3">
      <c r="AO86601" s="9"/>
      <c r="AP86601" s="9"/>
      <c r="AQ86601" s="9"/>
    </row>
    <row r="86602" spans="41:43" x14ac:dyDescent="0.3">
      <c r="AO86602" s="9"/>
      <c r="AP86602" s="9"/>
      <c r="AQ86602" s="9"/>
    </row>
    <row r="86603" spans="41:43" x14ac:dyDescent="0.3">
      <c r="AO86603" s="9"/>
      <c r="AP86603" s="9"/>
      <c r="AQ86603" s="9"/>
    </row>
    <row r="86604" spans="41:43" x14ac:dyDescent="0.3">
      <c r="AO86604" s="9"/>
      <c r="AP86604" s="9"/>
      <c r="AQ86604" s="9"/>
    </row>
    <row r="86605" spans="41:43" x14ac:dyDescent="0.3">
      <c r="AO86605" s="9"/>
      <c r="AP86605" s="9"/>
      <c r="AQ86605" s="9"/>
    </row>
    <row r="86606" spans="41:43" x14ac:dyDescent="0.3">
      <c r="AO86606" s="9"/>
      <c r="AP86606" s="9"/>
      <c r="AQ86606" s="9"/>
    </row>
    <row r="86607" spans="41:43" x14ac:dyDescent="0.3">
      <c r="AO86607" s="9"/>
      <c r="AP86607" s="9"/>
      <c r="AQ86607" s="9"/>
    </row>
    <row r="86608" spans="41:43" x14ac:dyDescent="0.3">
      <c r="AO86608" s="9"/>
      <c r="AP86608" s="9"/>
      <c r="AQ86608" s="9"/>
    </row>
    <row r="86609" spans="41:43" x14ac:dyDescent="0.3">
      <c r="AO86609" s="9"/>
      <c r="AP86609" s="9"/>
      <c r="AQ86609" s="9"/>
    </row>
    <row r="86610" spans="41:43" x14ac:dyDescent="0.3">
      <c r="AO86610" s="9"/>
      <c r="AP86610" s="9"/>
      <c r="AQ86610" s="9"/>
    </row>
    <row r="86611" spans="41:43" x14ac:dyDescent="0.3">
      <c r="AO86611" s="9"/>
      <c r="AP86611" s="9"/>
      <c r="AQ86611" s="9"/>
    </row>
    <row r="86612" spans="41:43" x14ac:dyDescent="0.3">
      <c r="AO86612" s="9"/>
      <c r="AP86612" s="9"/>
      <c r="AQ86612" s="9"/>
    </row>
    <row r="86613" spans="41:43" x14ac:dyDescent="0.3">
      <c r="AO86613" s="9"/>
      <c r="AP86613" s="9"/>
      <c r="AQ86613" s="9"/>
    </row>
    <row r="86614" spans="41:43" x14ac:dyDescent="0.3">
      <c r="AO86614" s="9"/>
      <c r="AP86614" s="9"/>
      <c r="AQ86614" s="9"/>
    </row>
    <row r="86615" spans="41:43" x14ac:dyDescent="0.3">
      <c r="AO86615" s="9"/>
      <c r="AP86615" s="9"/>
      <c r="AQ86615" s="9"/>
    </row>
    <row r="86616" spans="41:43" x14ac:dyDescent="0.3">
      <c r="AO86616" s="9"/>
      <c r="AP86616" s="9"/>
      <c r="AQ86616" s="9"/>
    </row>
    <row r="86617" spans="41:43" x14ac:dyDescent="0.3">
      <c r="AO86617" s="9"/>
      <c r="AP86617" s="9"/>
      <c r="AQ86617" s="9"/>
    </row>
    <row r="86618" spans="41:43" x14ac:dyDescent="0.3">
      <c r="AO86618" s="9"/>
      <c r="AP86618" s="9"/>
      <c r="AQ86618" s="9"/>
    </row>
    <row r="86619" spans="41:43" x14ac:dyDescent="0.3">
      <c r="AO86619" s="9"/>
      <c r="AP86619" s="9"/>
      <c r="AQ86619" s="9"/>
    </row>
    <row r="86620" spans="41:43" x14ac:dyDescent="0.3">
      <c r="AO86620" s="9"/>
      <c r="AP86620" s="9"/>
      <c r="AQ86620" s="9"/>
    </row>
    <row r="86621" spans="41:43" x14ac:dyDescent="0.3">
      <c r="AO86621" s="9"/>
      <c r="AP86621" s="9"/>
      <c r="AQ86621" s="9"/>
    </row>
    <row r="86622" spans="41:43" x14ac:dyDescent="0.3">
      <c r="AO86622" s="9"/>
      <c r="AP86622" s="9"/>
      <c r="AQ86622" s="9"/>
    </row>
    <row r="86623" spans="41:43" x14ac:dyDescent="0.3">
      <c r="AO86623" s="9"/>
      <c r="AP86623" s="9"/>
      <c r="AQ86623" s="9"/>
    </row>
    <row r="86624" spans="41:43" x14ac:dyDescent="0.3">
      <c r="AO86624" s="9"/>
      <c r="AP86624" s="9"/>
      <c r="AQ86624" s="9"/>
    </row>
    <row r="86625" spans="41:43" x14ac:dyDescent="0.3">
      <c r="AO86625" s="9"/>
      <c r="AP86625" s="9"/>
      <c r="AQ86625" s="9"/>
    </row>
    <row r="86626" spans="41:43" x14ac:dyDescent="0.3">
      <c r="AO86626" s="9"/>
      <c r="AP86626" s="9"/>
      <c r="AQ86626" s="9"/>
    </row>
    <row r="86627" spans="41:43" x14ac:dyDescent="0.3">
      <c r="AO86627" s="9"/>
      <c r="AP86627" s="9"/>
      <c r="AQ86627" s="9"/>
    </row>
    <row r="86628" spans="41:43" x14ac:dyDescent="0.3">
      <c r="AO86628" s="9"/>
      <c r="AP86628" s="9"/>
      <c r="AQ86628" s="9"/>
    </row>
    <row r="86629" spans="41:43" x14ac:dyDescent="0.3">
      <c r="AO86629" s="9"/>
      <c r="AP86629" s="9"/>
      <c r="AQ86629" s="9"/>
    </row>
    <row r="86630" spans="41:43" x14ac:dyDescent="0.3">
      <c r="AO86630" s="9"/>
      <c r="AP86630" s="9"/>
      <c r="AQ86630" s="9"/>
    </row>
    <row r="86631" spans="41:43" x14ac:dyDescent="0.3">
      <c r="AO86631" s="9"/>
      <c r="AP86631" s="9"/>
      <c r="AQ86631" s="9"/>
    </row>
    <row r="86632" spans="41:43" x14ac:dyDescent="0.3">
      <c r="AO86632" s="9"/>
      <c r="AP86632" s="9"/>
      <c r="AQ86632" s="9"/>
    </row>
    <row r="86633" spans="41:43" x14ac:dyDescent="0.3">
      <c r="AO86633" s="9"/>
      <c r="AP86633" s="9"/>
      <c r="AQ86633" s="9"/>
    </row>
    <row r="86634" spans="41:43" x14ac:dyDescent="0.3">
      <c r="AO86634" s="9"/>
      <c r="AP86634" s="9"/>
      <c r="AQ86634" s="9"/>
    </row>
    <row r="86635" spans="41:43" x14ac:dyDescent="0.3">
      <c r="AO86635" s="9"/>
      <c r="AP86635" s="9"/>
      <c r="AQ86635" s="9"/>
    </row>
    <row r="86636" spans="41:43" x14ac:dyDescent="0.3">
      <c r="AO86636" s="9"/>
      <c r="AP86636" s="9"/>
      <c r="AQ86636" s="9"/>
    </row>
    <row r="86637" spans="41:43" x14ac:dyDescent="0.3">
      <c r="AO86637" s="9"/>
      <c r="AP86637" s="9"/>
      <c r="AQ86637" s="9"/>
    </row>
    <row r="86638" spans="41:43" x14ac:dyDescent="0.3">
      <c r="AO86638" s="9"/>
      <c r="AP86638" s="9"/>
      <c r="AQ86638" s="9"/>
    </row>
    <row r="86639" spans="41:43" x14ac:dyDescent="0.3">
      <c r="AO86639" s="9"/>
      <c r="AP86639" s="9"/>
      <c r="AQ86639" s="9"/>
    </row>
    <row r="86640" spans="41:43" x14ac:dyDescent="0.3">
      <c r="AO86640" s="9"/>
      <c r="AP86640" s="9"/>
      <c r="AQ86640" s="9"/>
    </row>
    <row r="86641" spans="41:43" x14ac:dyDescent="0.3">
      <c r="AO86641" s="9"/>
      <c r="AP86641" s="9"/>
      <c r="AQ86641" s="9"/>
    </row>
    <row r="86642" spans="41:43" x14ac:dyDescent="0.3">
      <c r="AO86642" s="9"/>
      <c r="AP86642" s="9"/>
      <c r="AQ86642" s="9"/>
    </row>
    <row r="86643" spans="41:43" x14ac:dyDescent="0.3">
      <c r="AO86643" s="9"/>
      <c r="AP86643" s="9"/>
      <c r="AQ86643" s="9"/>
    </row>
    <row r="86644" spans="41:43" x14ac:dyDescent="0.3">
      <c r="AO86644" s="9"/>
      <c r="AP86644" s="9"/>
      <c r="AQ86644" s="9"/>
    </row>
    <row r="86645" spans="41:43" x14ac:dyDescent="0.3">
      <c r="AO86645" s="9"/>
      <c r="AP86645" s="9"/>
      <c r="AQ86645" s="9"/>
    </row>
    <row r="86646" spans="41:43" x14ac:dyDescent="0.3">
      <c r="AO86646" s="9"/>
      <c r="AP86646" s="9"/>
      <c r="AQ86646" s="9"/>
    </row>
    <row r="86647" spans="41:43" x14ac:dyDescent="0.3">
      <c r="AO86647" s="9"/>
      <c r="AP86647" s="9"/>
      <c r="AQ86647" s="9"/>
    </row>
    <row r="86648" spans="41:43" x14ac:dyDescent="0.3">
      <c r="AO86648" s="9"/>
      <c r="AP86648" s="9"/>
      <c r="AQ86648" s="9"/>
    </row>
    <row r="86649" spans="41:43" x14ac:dyDescent="0.3">
      <c r="AO86649" s="9"/>
      <c r="AP86649" s="9"/>
      <c r="AQ86649" s="9"/>
    </row>
    <row r="86650" spans="41:43" x14ac:dyDescent="0.3">
      <c r="AO86650" s="9"/>
      <c r="AP86650" s="9"/>
      <c r="AQ86650" s="9"/>
    </row>
    <row r="86651" spans="41:43" x14ac:dyDescent="0.3">
      <c r="AO86651" s="9"/>
      <c r="AP86651" s="9"/>
      <c r="AQ86651" s="9"/>
    </row>
    <row r="86652" spans="41:43" x14ac:dyDescent="0.3">
      <c r="AO86652" s="9"/>
      <c r="AP86652" s="9"/>
      <c r="AQ86652" s="9"/>
    </row>
    <row r="86653" spans="41:43" x14ac:dyDescent="0.3">
      <c r="AO86653" s="9"/>
      <c r="AP86653" s="9"/>
      <c r="AQ86653" s="9"/>
    </row>
    <row r="86654" spans="41:43" x14ac:dyDescent="0.3">
      <c r="AO86654" s="9"/>
      <c r="AP86654" s="9"/>
      <c r="AQ86654" s="9"/>
    </row>
    <row r="86655" spans="41:43" x14ac:dyDescent="0.3">
      <c r="AO86655" s="9"/>
      <c r="AP86655" s="9"/>
      <c r="AQ86655" s="9"/>
    </row>
    <row r="86656" spans="41:43" x14ac:dyDescent="0.3">
      <c r="AO86656" s="9"/>
      <c r="AP86656" s="9"/>
      <c r="AQ86656" s="9"/>
    </row>
    <row r="86657" spans="41:43" x14ac:dyDescent="0.3">
      <c r="AO86657" s="9"/>
      <c r="AP86657" s="9"/>
      <c r="AQ86657" s="9"/>
    </row>
    <row r="86658" spans="41:43" x14ac:dyDescent="0.3">
      <c r="AO86658" s="9"/>
      <c r="AP86658" s="9"/>
      <c r="AQ86658" s="9"/>
    </row>
    <row r="86659" spans="41:43" x14ac:dyDescent="0.3">
      <c r="AO86659" s="9"/>
      <c r="AP86659" s="9"/>
      <c r="AQ86659" s="9"/>
    </row>
    <row r="86660" spans="41:43" x14ac:dyDescent="0.3">
      <c r="AO86660" s="9"/>
      <c r="AP86660" s="9"/>
      <c r="AQ86660" s="9"/>
    </row>
    <row r="86661" spans="41:43" x14ac:dyDescent="0.3">
      <c r="AO86661" s="9"/>
      <c r="AP86661" s="9"/>
      <c r="AQ86661" s="9"/>
    </row>
    <row r="86662" spans="41:43" x14ac:dyDescent="0.3">
      <c r="AO86662" s="9"/>
      <c r="AP86662" s="9"/>
      <c r="AQ86662" s="9"/>
    </row>
    <row r="86663" spans="41:43" x14ac:dyDescent="0.3">
      <c r="AO86663" s="9"/>
      <c r="AP86663" s="9"/>
      <c r="AQ86663" s="9"/>
    </row>
    <row r="86664" spans="41:43" x14ac:dyDescent="0.3">
      <c r="AO86664" s="9"/>
      <c r="AP86664" s="9"/>
      <c r="AQ86664" s="9"/>
    </row>
    <row r="86665" spans="41:43" x14ac:dyDescent="0.3">
      <c r="AO86665" s="9"/>
      <c r="AP86665" s="9"/>
      <c r="AQ86665" s="9"/>
    </row>
    <row r="86666" spans="41:43" x14ac:dyDescent="0.3">
      <c r="AO86666" s="9"/>
      <c r="AP86666" s="9"/>
      <c r="AQ86666" s="9"/>
    </row>
    <row r="86667" spans="41:43" x14ac:dyDescent="0.3">
      <c r="AO86667" s="9"/>
      <c r="AP86667" s="9"/>
      <c r="AQ86667" s="9"/>
    </row>
    <row r="86668" spans="41:43" x14ac:dyDescent="0.3">
      <c r="AO86668" s="9"/>
      <c r="AP86668" s="9"/>
      <c r="AQ86668" s="9"/>
    </row>
    <row r="86669" spans="41:43" x14ac:dyDescent="0.3">
      <c r="AO86669" s="9"/>
      <c r="AP86669" s="9"/>
      <c r="AQ86669" s="9"/>
    </row>
    <row r="86670" spans="41:43" x14ac:dyDescent="0.3">
      <c r="AO86670" s="9"/>
      <c r="AP86670" s="9"/>
      <c r="AQ86670" s="9"/>
    </row>
    <row r="86671" spans="41:43" x14ac:dyDescent="0.3">
      <c r="AO86671" s="9"/>
      <c r="AP86671" s="9"/>
      <c r="AQ86671" s="9"/>
    </row>
    <row r="86672" spans="41:43" x14ac:dyDescent="0.3">
      <c r="AO86672" s="9"/>
      <c r="AP86672" s="9"/>
      <c r="AQ86672" s="9"/>
    </row>
    <row r="86673" spans="41:43" x14ac:dyDescent="0.3">
      <c r="AO86673" s="9"/>
      <c r="AP86673" s="9"/>
      <c r="AQ86673" s="9"/>
    </row>
    <row r="86674" spans="41:43" x14ac:dyDescent="0.3">
      <c r="AO86674" s="9"/>
      <c r="AP86674" s="9"/>
      <c r="AQ86674" s="9"/>
    </row>
    <row r="86675" spans="41:43" x14ac:dyDescent="0.3">
      <c r="AO86675" s="9"/>
      <c r="AP86675" s="9"/>
      <c r="AQ86675" s="9"/>
    </row>
    <row r="86676" spans="41:43" x14ac:dyDescent="0.3">
      <c r="AO86676" s="9"/>
      <c r="AP86676" s="9"/>
      <c r="AQ86676" s="9"/>
    </row>
    <row r="86677" spans="41:43" x14ac:dyDescent="0.3">
      <c r="AO86677" s="9"/>
      <c r="AP86677" s="9"/>
      <c r="AQ86677" s="9"/>
    </row>
    <row r="86678" spans="41:43" x14ac:dyDescent="0.3">
      <c r="AO86678" s="9"/>
      <c r="AP86678" s="9"/>
      <c r="AQ86678" s="9"/>
    </row>
    <row r="86679" spans="41:43" x14ac:dyDescent="0.3">
      <c r="AO86679" s="9"/>
      <c r="AP86679" s="9"/>
      <c r="AQ86679" s="9"/>
    </row>
    <row r="86680" spans="41:43" x14ac:dyDescent="0.3">
      <c r="AO86680" s="9"/>
      <c r="AP86680" s="9"/>
      <c r="AQ86680" s="9"/>
    </row>
    <row r="86681" spans="41:43" x14ac:dyDescent="0.3">
      <c r="AO86681" s="9"/>
      <c r="AP86681" s="9"/>
      <c r="AQ86681" s="9"/>
    </row>
    <row r="86682" spans="41:43" x14ac:dyDescent="0.3">
      <c r="AO86682" s="9"/>
      <c r="AP86682" s="9"/>
      <c r="AQ86682" s="9"/>
    </row>
    <row r="86683" spans="41:43" x14ac:dyDescent="0.3">
      <c r="AO86683" s="9"/>
      <c r="AP86683" s="9"/>
      <c r="AQ86683" s="9"/>
    </row>
    <row r="86684" spans="41:43" x14ac:dyDescent="0.3">
      <c r="AO86684" s="9"/>
      <c r="AP86684" s="9"/>
      <c r="AQ86684" s="9"/>
    </row>
    <row r="86685" spans="41:43" x14ac:dyDescent="0.3">
      <c r="AO86685" s="9"/>
      <c r="AP86685" s="9"/>
      <c r="AQ86685" s="9"/>
    </row>
    <row r="86686" spans="41:43" x14ac:dyDescent="0.3">
      <c r="AO86686" s="9"/>
      <c r="AP86686" s="9"/>
      <c r="AQ86686" s="9"/>
    </row>
    <row r="86687" spans="41:43" x14ac:dyDescent="0.3">
      <c r="AO86687" s="9"/>
      <c r="AP86687" s="9"/>
      <c r="AQ86687" s="9"/>
    </row>
    <row r="86688" spans="41:43" x14ac:dyDescent="0.3">
      <c r="AO86688" s="9"/>
      <c r="AP86688" s="9"/>
      <c r="AQ86688" s="9"/>
    </row>
    <row r="86689" spans="41:43" x14ac:dyDescent="0.3">
      <c r="AO86689" s="9"/>
      <c r="AP86689" s="9"/>
      <c r="AQ86689" s="9"/>
    </row>
    <row r="86690" spans="41:43" x14ac:dyDescent="0.3">
      <c r="AO86690" s="9"/>
      <c r="AP86690" s="9"/>
      <c r="AQ86690" s="9"/>
    </row>
    <row r="86691" spans="41:43" x14ac:dyDescent="0.3">
      <c r="AO86691" s="9"/>
      <c r="AP86691" s="9"/>
      <c r="AQ86691" s="9"/>
    </row>
    <row r="86692" spans="41:43" x14ac:dyDescent="0.3">
      <c r="AO86692" s="9"/>
      <c r="AP86692" s="9"/>
      <c r="AQ86692" s="9"/>
    </row>
    <row r="86693" spans="41:43" x14ac:dyDescent="0.3">
      <c r="AO86693" s="9"/>
      <c r="AP86693" s="9"/>
      <c r="AQ86693" s="9"/>
    </row>
    <row r="86694" spans="41:43" x14ac:dyDescent="0.3">
      <c r="AO86694" s="9"/>
      <c r="AP86694" s="9"/>
      <c r="AQ86694" s="9"/>
    </row>
    <row r="86695" spans="41:43" x14ac:dyDescent="0.3">
      <c r="AO86695" s="9"/>
      <c r="AP86695" s="9"/>
      <c r="AQ86695" s="9"/>
    </row>
    <row r="86696" spans="41:43" x14ac:dyDescent="0.3">
      <c r="AO86696" s="9"/>
      <c r="AP86696" s="9"/>
      <c r="AQ86696" s="9"/>
    </row>
    <row r="86697" spans="41:43" x14ac:dyDescent="0.3">
      <c r="AO86697" s="9"/>
      <c r="AP86697" s="9"/>
      <c r="AQ86697" s="9"/>
    </row>
    <row r="86698" spans="41:43" x14ac:dyDescent="0.3">
      <c r="AO86698" s="9"/>
      <c r="AP86698" s="9"/>
      <c r="AQ86698" s="9"/>
    </row>
    <row r="86699" spans="41:43" x14ac:dyDescent="0.3">
      <c r="AO86699" s="9"/>
      <c r="AP86699" s="9"/>
      <c r="AQ86699" s="9"/>
    </row>
    <row r="86700" spans="41:43" x14ac:dyDescent="0.3">
      <c r="AO86700" s="9"/>
      <c r="AP86700" s="9"/>
      <c r="AQ86700" s="9"/>
    </row>
    <row r="86701" spans="41:43" x14ac:dyDescent="0.3">
      <c r="AO86701" s="9"/>
      <c r="AP86701" s="9"/>
      <c r="AQ86701" s="9"/>
    </row>
    <row r="86702" spans="41:43" x14ac:dyDescent="0.3">
      <c r="AO86702" s="9"/>
      <c r="AP86702" s="9"/>
      <c r="AQ86702" s="9"/>
    </row>
    <row r="86703" spans="41:43" x14ac:dyDescent="0.3">
      <c r="AO86703" s="9"/>
      <c r="AP86703" s="9"/>
      <c r="AQ86703" s="9"/>
    </row>
    <row r="86704" spans="41:43" x14ac:dyDescent="0.3">
      <c r="AO86704" s="9"/>
      <c r="AP86704" s="9"/>
      <c r="AQ86704" s="9"/>
    </row>
    <row r="86705" spans="41:43" x14ac:dyDescent="0.3">
      <c r="AO86705" s="9"/>
      <c r="AP86705" s="9"/>
      <c r="AQ86705" s="9"/>
    </row>
    <row r="86706" spans="41:43" x14ac:dyDescent="0.3">
      <c r="AO86706" s="9"/>
      <c r="AP86706" s="9"/>
      <c r="AQ86706" s="9"/>
    </row>
    <row r="86707" spans="41:43" x14ac:dyDescent="0.3">
      <c r="AO86707" s="9"/>
      <c r="AP86707" s="9"/>
      <c r="AQ86707" s="9"/>
    </row>
    <row r="86708" spans="41:43" x14ac:dyDescent="0.3">
      <c r="AO86708" s="9"/>
      <c r="AP86708" s="9"/>
      <c r="AQ86708" s="9"/>
    </row>
    <row r="86709" spans="41:43" x14ac:dyDescent="0.3">
      <c r="AO86709" s="9"/>
      <c r="AP86709" s="9"/>
      <c r="AQ86709" s="9"/>
    </row>
    <row r="86710" spans="41:43" x14ac:dyDescent="0.3">
      <c r="AO86710" s="9"/>
      <c r="AP86710" s="9"/>
      <c r="AQ86710" s="9"/>
    </row>
    <row r="86711" spans="41:43" x14ac:dyDescent="0.3">
      <c r="AO86711" s="9"/>
      <c r="AP86711" s="9"/>
      <c r="AQ86711" s="9"/>
    </row>
    <row r="86712" spans="41:43" x14ac:dyDescent="0.3">
      <c r="AO86712" s="9"/>
      <c r="AP86712" s="9"/>
      <c r="AQ86712" s="9"/>
    </row>
    <row r="86713" spans="41:43" x14ac:dyDescent="0.3">
      <c r="AO86713" s="9"/>
      <c r="AP86713" s="9"/>
      <c r="AQ86713" s="9"/>
    </row>
    <row r="86714" spans="41:43" x14ac:dyDescent="0.3">
      <c r="AO86714" s="9"/>
      <c r="AP86714" s="9"/>
      <c r="AQ86714" s="9"/>
    </row>
    <row r="86715" spans="41:43" x14ac:dyDescent="0.3">
      <c r="AO86715" s="9"/>
      <c r="AP86715" s="9"/>
      <c r="AQ86715" s="9"/>
    </row>
    <row r="86716" spans="41:43" x14ac:dyDescent="0.3">
      <c r="AO86716" s="9"/>
      <c r="AP86716" s="9"/>
      <c r="AQ86716" s="9"/>
    </row>
    <row r="86717" spans="41:43" x14ac:dyDescent="0.3">
      <c r="AO86717" s="9"/>
      <c r="AP86717" s="9"/>
      <c r="AQ86717" s="9"/>
    </row>
    <row r="86718" spans="41:43" x14ac:dyDescent="0.3">
      <c r="AO86718" s="9"/>
      <c r="AP86718" s="9"/>
      <c r="AQ86718" s="9"/>
    </row>
    <row r="86719" spans="41:43" x14ac:dyDescent="0.3">
      <c r="AO86719" s="9"/>
      <c r="AP86719" s="9"/>
      <c r="AQ86719" s="9"/>
    </row>
    <row r="86720" spans="41:43" x14ac:dyDescent="0.3">
      <c r="AO86720" s="9"/>
      <c r="AP86720" s="9"/>
      <c r="AQ86720" s="9"/>
    </row>
    <row r="86721" spans="41:43" x14ac:dyDescent="0.3">
      <c r="AO86721" s="9"/>
      <c r="AP86721" s="9"/>
      <c r="AQ86721" s="9"/>
    </row>
    <row r="86722" spans="41:43" x14ac:dyDescent="0.3">
      <c r="AO86722" s="9"/>
      <c r="AP86722" s="9"/>
      <c r="AQ86722" s="9"/>
    </row>
    <row r="86723" spans="41:43" x14ac:dyDescent="0.3">
      <c r="AO86723" s="9"/>
      <c r="AP86723" s="9"/>
      <c r="AQ86723" s="9"/>
    </row>
    <row r="86724" spans="41:43" x14ac:dyDescent="0.3">
      <c r="AO86724" s="9"/>
      <c r="AP86724" s="9"/>
      <c r="AQ86724" s="9"/>
    </row>
    <row r="86725" spans="41:43" x14ac:dyDescent="0.3">
      <c r="AO86725" s="9"/>
      <c r="AP86725" s="9"/>
      <c r="AQ86725" s="9"/>
    </row>
    <row r="86726" spans="41:43" x14ac:dyDescent="0.3">
      <c r="AO86726" s="9"/>
      <c r="AP86726" s="9"/>
      <c r="AQ86726" s="9"/>
    </row>
    <row r="86727" spans="41:43" x14ac:dyDescent="0.3">
      <c r="AO86727" s="9"/>
      <c r="AP86727" s="9"/>
      <c r="AQ86727" s="9"/>
    </row>
    <row r="86728" spans="41:43" x14ac:dyDescent="0.3">
      <c r="AO86728" s="9"/>
      <c r="AP86728" s="9"/>
      <c r="AQ86728" s="9"/>
    </row>
    <row r="86729" spans="41:43" x14ac:dyDescent="0.3">
      <c r="AO86729" s="9"/>
      <c r="AP86729" s="9"/>
      <c r="AQ86729" s="9"/>
    </row>
    <row r="86730" spans="41:43" x14ac:dyDescent="0.3">
      <c r="AO86730" s="9"/>
      <c r="AP86730" s="9"/>
      <c r="AQ86730" s="9"/>
    </row>
    <row r="86731" spans="41:43" x14ac:dyDescent="0.3">
      <c r="AO86731" s="9"/>
      <c r="AP86731" s="9"/>
      <c r="AQ86731" s="9"/>
    </row>
    <row r="86732" spans="41:43" x14ac:dyDescent="0.3">
      <c r="AO86732" s="9"/>
      <c r="AP86732" s="9"/>
      <c r="AQ86732" s="9"/>
    </row>
    <row r="86733" spans="41:43" x14ac:dyDescent="0.3">
      <c r="AO86733" s="9"/>
      <c r="AP86733" s="9"/>
      <c r="AQ86733" s="9"/>
    </row>
    <row r="86734" spans="41:43" x14ac:dyDescent="0.3">
      <c r="AO86734" s="9"/>
      <c r="AP86734" s="9"/>
      <c r="AQ86734" s="9"/>
    </row>
    <row r="86735" spans="41:43" x14ac:dyDescent="0.3">
      <c r="AO86735" s="9"/>
      <c r="AP86735" s="9"/>
      <c r="AQ86735" s="9"/>
    </row>
    <row r="86736" spans="41:43" x14ac:dyDescent="0.3">
      <c r="AO86736" s="9"/>
      <c r="AP86736" s="9"/>
      <c r="AQ86736" s="9"/>
    </row>
    <row r="86737" spans="41:43" x14ac:dyDescent="0.3">
      <c r="AO86737" s="9"/>
      <c r="AP86737" s="9"/>
      <c r="AQ86737" s="9"/>
    </row>
    <row r="86738" spans="41:43" x14ac:dyDescent="0.3">
      <c r="AO86738" s="9"/>
      <c r="AP86738" s="9"/>
      <c r="AQ86738" s="9"/>
    </row>
    <row r="86739" spans="41:43" x14ac:dyDescent="0.3">
      <c r="AO86739" s="9"/>
      <c r="AP86739" s="9"/>
      <c r="AQ86739" s="9"/>
    </row>
    <row r="86740" spans="41:43" x14ac:dyDescent="0.3">
      <c r="AO86740" s="9"/>
      <c r="AP86740" s="9"/>
      <c r="AQ86740" s="9"/>
    </row>
    <row r="86741" spans="41:43" x14ac:dyDescent="0.3">
      <c r="AO86741" s="9"/>
      <c r="AP86741" s="9"/>
      <c r="AQ86741" s="9"/>
    </row>
    <row r="86742" spans="41:43" x14ac:dyDescent="0.3">
      <c r="AO86742" s="9"/>
      <c r="AP86742" s="9"/>
      <c r="AQ86742" s="9"/>
    </row>
    <row r="86743" spans="41:43" x14ac:dyDescent="0.3">
      <c r="AO86743" s="9"/>
      <c r="AP86743" s="9"/>
      <c r="AQ86743" s="9"/>
    </row>
    <row r="86744" spans="41:43" x14ac:dyDescent="0.3">
      <c r="AO86744" s="9"/>
      <c r="AP86744" s="9"/>
      <c r="AQ86744" s="9"/>
    </row>
    <row r="86745" spans="41:43" x14ac:dyDescent="0.3">
      <c r="AO86745" s="9"/>
      <c r="AP86745" s="9"/>
      <c r="AQ86745" s="9"/>
    </row>
    <row r="86746" spans="41:43" x14ac:dyDescent="0.3">
      <c r="AO86746" s="9"/>
      <c r="AP86746" s="9"/>
      <c r="AQ86746" s="9"/>
    </row>
    <row r="86747" spans="41:43" x14ac:dyDescent="0.3">
      <c r="AO86747" s="9"/>
      <c r="AP86747" s="9"/>
      <c r="AQ86747" s="9"/>
    </row>
    <row r="86748" spans="41:43" x14ac:dyDescent="0.3">
      <c r="AO86748" s="9"/>
      <c r="AP86748" s="9"/>
      <c r="AQ86748" s="9"/>
    </row>
    <row r="86749" spans="41:43" x14ac:dyDescent="0.3">
      <c r="AO86749" s="9"/>
      <c r="AP86749" s="9"/>
      <c r="AQ86749" s="9"/>
    </row>
    <row r="86750" spans="41:43" x14ac:dyDescent="0.3">
      <c r="AO86750" s="9"/>
      <c r="AP86750" s="9"/>
      <c r="AQ86750" s="9"/>
    </row>
    <row r="86751" spans="41:43" x14ac:dyDescent="0.3">
      <c r="AO86751" s="9"/>
      <c r="AP86751" s="9"/>
      <c r="AQ86751" s="9"/>
    </row>
    <row r="86752" spans="41:43" x14ac:dyDescent="0.3">
      <c r="AO86752" s="9"/>
      <c r="AP86752" s="9"/>
      <c r="AQ86752" s="9"/>
    </row>
    <row r="86753" spans="41:43" x14ac:dyDescent="0.3">
      <c r="AO86753" s="9"/>
      <c r="AP86753" s="9"/>
      <c r="AQ86753" s="9"/>
    </row>
    <row r="86754" spans="41:43" x14ac:dyDescent="0.3">
      <c r="AO86754" s="9"/>
      <c r="AP86754" s="9"/>
      <c r="AQ86754" s="9"/>
    </row>
    <row r="86755" spans="41:43" x14ac:dyDescent="0.3">
      <c r="AO86755" s="9"/>
      <c r="AP86755" s="9"/>
      <c r="AQ86755" s="9"/>
    </row>
    <row r="86756" spans="41:43" x14ac:dyDescent="0.3">
      <c r="AO86756" s="9"/>
      <c r="AP86756" s="9"/>
      <c r="AQ86756" s="9"/>
    </row>
    <row r="86757" spans="41:43" x14ac:dyDescent="0.3">
      <c r="AO86757" s="9"/>
      <c r="AP86757" s="9"/>
      <c r="AQ86757" s="9"/>
    </row>
    <row r="86758" spans="41:43" x14ac:dyDescent="0.3">
      <c r="AO86758" s="9"/>
      <c r="AP86758" s="9"/>
      <c r="AQ86758" s="9"/>
    </row>
    <row r="86759" spans="41:43" x14ac:dyDescent="0.3">
      <c r="AO86759" s="9"/>
      <c r="AP86759" s="9"/>
      <c r="AQ86759" s="9"/>
    </row>
    <row r="86760" spans="41:43" x14ac:dyDescent="0.3">
      <c r="AO86760" s="9"/>
      <c r="AP86760" s="9"/>
      <c r="AQ86760" s="9"/>
    </row>
    <row r="86761" spans="41:43" x14ac:dyDescent="0.3">
      <c r="AO86761" s="9"/>
      <c r="AP86761" s="9"/>
      <c r="AQ86761" s="9"/>
    </row>
    <row r="86762" spans="41:43" x14ac:dyDescent="0.3">
      <c r="AO86762" s="9"/>
      <c r="AP86762" s="9"/>
      <c r="AQ86762" s="9"/>
    </row>
    <row r="86763" spans="41:43" x14ac:dyDescent="0.3">
      <c r="AO86763" s="9"/>
      <c r="AP86763" s="9"/>
      <c r="AQ86763" s="9"/>
    </row>
    <row r="86764" spans="41:43" x14ac:dyDescent="0.3">
      <c r="AO86764" s="9"/>
      <c r="AP86764" s="9"/>
      <c r="AQ86764" s="9"/>
    </row>
    <row r="86765" spans="41:43" x14ac:dyDescent="0.3">
      <c r="AO86765" s="9"/>
      <c r="AP86765" s="9"/>
      <c r="AQ86765" s="9"/>
    </row>
    <row r="86766" spans="41:43" x14ac:dyDescent="0.3">
      <c r="AO86766" s="9"/>
      <c r="AP86766" s="9"/>
      <c r="AQ86766" s="9"/>
    </row>
    <row r="86767" spans="41:43" x14ac:dyDescent="0.3">
      <c r="AO86767" s="9"/>
      <c r="AP86767" s="9"/>
      <c r="AQ86767" s="9"/>
    </row>
    <row r="86768" spans="41:43" x14ac:dyDescent="0.3">
      <c r="AO86768" s="9"/>
      <c r="AP86768" s="9"/>
      <c r="AQ86768" s="9"/>
    </row>
    <row r="86769" spans="41:43" x14ac:dyDescent="0.3">
      <c r="AO86769" s="9"/>
      <c r="AP86769" s="9"/>
      <c r="AQ86769" s="9"/>
    </row>
    <row r="86770" spans="41:43" x14ac:dyDescent="0.3">
      <c r="AO86770" s="9"/>
      <c r="AP86770" s="9"/>
      <c r="AQ86770" s="9"/>
    </row>
    <row r="86771" spans="41:43" x14ac:dyDescent="0.3">
      <c r="AO86771" s="9"/>
      <c r="AP86771" s="9"/>
      <c r="AQ86771" s="9"/>
    </row>
    <row r="86772" spans="41:43" x14ac:dyDescent="0.3">
      <c r="AO86772" s="9"/>
      <c r="AP86772" s="9"/>
      <c r="AQ86772" s="9"/>
    </row>
    <row r="86773" spans="41:43" x14ac:dyDescent="0.3">
      <c r="AO86773" s="9"/>
      <c r="AP86773" s="9"/>
      <c r="AQ86773" s="9"/>
    </row>
    <row r="86774" spans="41:43" x14ac:dyDescent="0.3">
      <c r="AO86774" s="9"/>
      <c r="AP86774" s="9"/>
      <c r="AQ86774" s="9"/>
    </row>
    <row r="86775" spans="41:43" x14ac:dyDescent="0.3">
      <c r="AO86775" s="9"/>
      <c r="AP86775" s="9"/>
      <c r="AQ86775" s="9"/>
    </row>
    <row r="86776" spans="41:43" x14ac:dyDescent="0.3">
      <c r="AO86776" s="9"/>
      <c r="AP86776" s="9"/>
      <c r="AQ86776" s="9"/>
    </row>
    <row r="86777" spans="41:43" x14ac:dyDescent="0.3">
      <c r="AO86777" s="9"/>
      <c r="AP86777" s="9"/>
      <c r="AQ86777" s="9"/>
    </row>
    <row r="86778" spans="41:43" x14ac:dyDescent="0.3">
      <c r="AO86778" s="9"/>
      <c r="AP86778" s="9"/>
      <c r="AQ86778" s="9"/>
    </row>
    <row r="86779" spans="41:43" x14ac:dyDescent="0.3">
      <c r="AO86779" s="9"/>
      <c r="AP86779" s="9"/>
      <c r="AQ86779" s="9"/>
    </row>
    <row r="86780" spans="41:43" x14ac:dyDescent="0.3">
      <c r="AO86780" s="9"/>
      <c r="AP86780" s="9"/>
      <c r="AQ86780" s="9"/>
    </row>
    <row r="86781" spans="41:43" x14ac:dyDescent="0.3">
      <c r="AO86781" s="9"/>
      <c r="AP86781" s="9"/>
      <c r="AQ86781" s="9"/>
    </row>
    <row r="86782" spans="41:43" x14ac:dyDescent="0.3">
      <c r="AO86782" s="9"/>
      <c r="AP86782" s="9"/>
      <c r="AQ86782" s="9"/>
    </row>
    <row r="86783" spans="41:43" x14ac:dyDescent="0.3">
      <c r="AO86783" s="9"/>
      <c r="AP86783" s="9"/>
      <c r="AQ86783" s="9"/>
    </row>
    <row r="86784" spans="41:43" x14ac:dyDescent="0.3">
      <c r="AO86784" s="9"/>
      <c r="AP86784" s="9"/>
      <c r="AQ86784" s="9"/>
    </row>
    <row r="86785" spans="41:43" x14ac:dyDescent="0.3">
      <c r="AO86785" s="9"/>
      <c r="AP86785" s="9"/>
      <c r="AQ86785" s="9"/>
    </row>
    <row r="86786" spans="41:43" x14ac:dyDescent="0.3">
      <c r="AO86786" s="9"/>
      <c r="AP86786" s="9"/>
      <c r="AQ86786" s="9"/>
    </row>
    <row r="86787" spans="41:43" x14ac:dyDescent="0.3">
      <c r="AO86787" s="9"/>
      <c r="AP86787" s="9"/>
      <c r="AQ86787" s="9"/>
    </row>
    <row r="86788" spans="41:43" x14ac:dyDescent="0.3">
      <c r="AO86788" s="9"/>
      <c r="AP86788" s="9"/>
      <c r="AQ86788" s="9"/>
    </row>
    <row r="86789" spans="41:43" x14ac:dyDescent="0.3">
      <c r="AO86789" s="9"/>
      <c r="AP86789" s="9"/>
      <c r="AQ86789" s="9"/>
    </row>
    <row r="86790" spans="41:43" x14ac:dyDescent="0.3">
      <c r="AO86790" s="9"/>
      <c r="AP86790" s="9"/>
      <c r="AQ86790" s="9"/>
    </row>
    <row r="86791" spans="41:43" x14ac:dyDescent="0.3">
      <c r="AO86791" s="9"/>
      <c r="AP86791" s="9"/>
      <c r="AQ86791" s="9"/>
    </row>
    <row r="86792" spans="41:43" x14ac:dyDescent="0.3">
      <c r="AO86792" s="9"/>
      <c r="AP86792" s="9"/>
      <c r="AQ86792" s="9"/>
    </row>
    <row r="86793" spans="41:43" x14ac:dyDescent="0.3">
      <c r="AO86793" s="9"/>
      <c r="AP86793" s="9"/>
      <c r="AQ86793" s="9"/>
    </row>
    <row r="86794" spans="41:43" x14ac:dyDescent="0.3">
      <c r="AO86794" s="9"/>
      <c r="AP86794" s="9"/>
      <c r="AQ86794" s="9"/>
    </row>
    <row r="86795" spans="41:43" x14ac:dyDescent="0.3">
      <c r="AO86795" s="9"/>
      <c r="AP86795" s="9"/>
      <c r="AQ86795" s="9"/>
    </row>
    <row r="86796" spans="41:43" x14ac:dyDescent="0.3">
      <c r="AO86796" s="9"/>
      <c r="AP86796" s="9"/>
      <c r="AQ86796" s="9"/>
    </row>
    <row r="86797" spans="41:43" x14ac:dyDescent="0.3">
      <c r="AO86797" s="9"/>
      <c r="AP86797" s="9"/>
      <c r="AQ86797" s="9"/>
    </row>
    <row r="86798" spans="41:43" x14ac:dyDescent="0.3">
      <c r="AO86798" s="9"/>
      <c r="AP86798" s="9"/>
      <c r="AQ86798" s="9"/>
    </row>
    <row r="86799" spans="41:43" x14ac:dyDescent="0.3">
      <c r="AO86799" s="9"/>
      <c r="AP86799" s="9"/>
      <c r="AQ86799" s="9"/>
    </row>
    <row r="86800" spans="41:43" x14ac:dyDescent="0.3">
      <c r="AO86800" s="9"/>
      <c r="AP86800" s="9"/>
      <c r="AQ86800" s="9"/>
    </row>
    <row r="86801" spans="41:43" x14ac:dyDescent="0.3">
      <c r="AO86801" s="9"/>
      <c r="AP86801" s="9"/>
      <c r="AQ86801" s="9"/>
    </row>
    <row r="86802" spans="41:43" x14ac:dyDescent="0.3">
      <c r="AO86802" s="9"/>
      <c r="AP86802" s="9"/>
      <c r="AQ86802" s="9"/>
    </row>
    <row r="86803" spans="41:43" x14ac:dyDescent="0.3">
      <c r="AO86803" s="9"/>
      <c r="AP86803" s="9"/>
      <c r="AQ86803" s="9"/>
    </row>
    <row r="86804" spans="41:43" x14ac:dyDescent="0.3">
      <c r="AO86804" s="9"/>
      <c r="AP86804" s="9"/>
      <c r="AQ86804" s="9"/>
    </row>
    <row r="86805" spans="41:43" x14ac:dyDescent="0.3">
      <c r="AO86805" s="9"/>
      <c r="AP86805" s="9"/>
      <c r="AQ86805" s="9"/>
    </row>
    <row r="86806" spans="41:43" x14ac:dyDescent="0.3">
      <c r="AO86806" s="9"/>
      <c r="AP86806" s="9"/>
      <c r="AQ86806" s="9"/>
    </row>
    <row r="86807" spans="41:43" x14ac:dyDescent="0.3">
      <c r="AO86807" s="9"/>
      <c r="AP86807" s="9"/>
      <c r="AQ86807" s="9"/>
    </row>
    <row r="86808" spans="41:43" x14ac:dyDescent="0.3">
      <c r="AO86808" s="9"/>
      <c r="AP86808" s="9"/>
      <c r="AQ86808" s="9"/>
    </row>
    <row r="86809" spans="41:43" x14ac:dyDescent="0.3">
      <c r="AO86809" s="9"/>
      <c r="AP86809" s="9"/>
      <c r="AQ86809" s="9"/>
    </row>
    <row r="86810" spans="41:43" x14ac:dyDescent="0.3">
      <c r="AO86810" s="9"/>
      <c r="AP86810" s="9"/>
      <c r="AQ86810" s="9"/>
    </row>
    <row r="86811" spans="41:43" x14ac:dyDescent="0.3">
      <c r="AO86811" s="9"/>
      <c r="AP86811" s="9"/>
      <c r="AQ86811" s="9"/>
    </row>
    <row r="86812" spans="41:43" x14ac:dyDescent="0.3">
      <c r="AO86812" s="9"/>
      <c r="AP86812" s="9"/>
      <c r="AQ86812" s="9"/>
    </row>
    <row r="86813" spans="41:43" x14ac:dyDescent="0.3">
      <c r="AO86813" s="9"/>
      <c r="AP86813" s="9"/>
      <c r="AQ86813" s="9"/>
    </row>
    <row r="86814" spans="41:43" x14ac:dyDescent="0.3">
      <c r="AO86814" s="9"/>
      <c r="AP86814" s="9"/>
      <c r="AQ86814" s="9"/>
    </row>
    <row r="86815" spans="41:43" x14ac:dyDescent="0.3">
      <c r="AO86815" s="9"/>
      <c r="AP86815" s="9"/>
      <c r="AQ86815" s="9"/>
    </row>
    <row r="86816" spans="41:43" x14ac:dyDescent="0.3">
      <c r="AO86816" s="9"/>
      <c r="AP86816" s="9"/>
      <c r="AQ86816" s="9"/>
    </row>
    <row r="86817" spans="41:43" x14ac:dyDescent="0.3">
      <c r="AO86817" s="9"/>
      <c r="AP86817" s="9"/>
      <c r="AQ86817" s="9"/>
    </row>
    <row r="86818" spans="41:43" x14ac:dyDescent="0.3">
      <c r="AO86818" s="9"/>
      <c r="AP86818" s="9"/>
      <c r="AQ86818" s="9"/>
    </row>
    <row r="86819" spans="41:43" x14ac:dyDescent="0.3">
      <c r="AO86819" s="9"/>
      <c r="AP86819" s="9"/>
      <c r="AQ86819" s="9"/>
    </row>
    <row r="86820" spans="41:43" x14ac:dyDescent="0.3">
      <c r="AO86820" s="9"/>
      <c r="AP86820" s="9"/>
      <c r="AQ86820" s="9"/>
    </row>
    <row r="86821" spans="41:43" x14ac:dyDescent="0.3">
      <c r="AO86821" s="9"/>
      <c r="AP86821" s="9"/>
      <c r="AQ86821" s="9"/>
    </row>
    <row r="86822" spans="41:43" x14ac:dyDescent="0.3">
      <c r="AO86822" s="9"/>
      <c r="AP86822" s="9"/>
      <c r="AQ86822" s="9"/>
    </row>
    <row r="86823" spans="41:43" x14ac:dyDescent="0.3">
      <c r="AO86823" s="9"/>
      <c r="AP86823" s="9"/>
      <c r="AQ86823" s="9"/>
    </row>
    <row r="86824" spans="41:43" x14ac:dyDescent="0.3">
      <c r="AO86824" s="9"/>
      <c r="AP86824" s="9"/>
      <c r="AQ86824" s="9"/>
    </row>
    <row r="86825" spans="41:43" x14ac:dyDescent="0.3">
      <c r="AO86825" s="9"/>
      <c r="AP86825" s="9"/>
      <c r="AQ86825" s="9"/>
    </row>
    <row r="86826" spans="41:43" x14ac:dyDescent="0.3">
      <c r="AO86826" s="9"/>
      <c r="AP86826" s="9"/>
      <c r="AQ86826" s="9"/>
    </row>
    <row r="86827" spans="41:43" x14ac:dyDescent="0.3">
      <c r="AO86827" s="9"/>
      <c r="AP86827" s="9"/>
      <c r="AQ86827" s="9"/>
    </row>
    <row r="86828" spans="41:43" x14ac:dyDescent="0.3">
      <c r="AO86828" s="9"/>
      <c r="AP86828" s="9"/>
      <c r="AQ86828" s="9"/>
    </row>
    <row r="86829" spans="41:43" x14ac:dyDescent="0.3">
      <c r="AO86829" s="9"/>
      <c r="AP86829" s="9"/>
      <c r="AQ86829" s="9"/>
    </row>
    <row r="86830" spans="41:43" x14ac:dyDescent="0.3">
      <c r="AO86830" s="9"/>
      <c r="AP86830" s="9"/>
      <c r="AQ86830" s="9"/>
    </row>
    <row r="86831" spans="41:43" x14ac:dyDescent="0.3">
      <c r="AO86831" s="9"/>
      <c r="AP86831" s="9"/>
      <c r="AQ86831" s="9"/>
    </row>
    <row r="86832" spans="41:43" x14ac:dyDescent="0.3">
      <c r="AO86832" s="9"/>
      <c r="AP86832" s="9"/>
      <c r="AQ86832" s="9"/>
    </row>
    <row r="86833" spans="41:43" x14ac:dyDescent="0.3">
      <c r="AO86833" s="9"/>
      <c r="AP86833" s="9"/>
      <c r="AQ86833" s="9"/>
    </row>
    <row r="86834" spans="41:43" x14ac:dyDescent="0.3">
      <c r="AO86834" s="9"/>
      <c r="AP86834" s="9"/>
      <c r="AQ86834" s="9"/>
    </row>
    <row r="86835" spans="41:43" x14ac:dyDescent="0.3">
      <c r="AO86835" s="9"/>
      <c r="AP86835" s="9"/>
      <c r="AQ86835" s="9"/>
    </row>
    <row r="86836" spans="41:43" x14ac:dyDescent="0.3">
      <c r="AO86836" s="9"/>
      <c r="AP86836" s="9"/>
      <c r="AQ86836" s="9"/>
    </row>
    <row r="86837" spans="41:43" x14ac:dyDescent="0.3">
      <c r="AO86837" s="9"/>
      <c r="AP86837" s="9"/>
      <c r="AQ86837" s="9"/>
    </row>
    <row r="86838" spans="41:43" x14ac:dyDescent="0.3">
      <c r="AO86838" s="9"/>
      <c r="AP86838" s="9"/>
      <c r="AQ86838" s="9"/>
    </row>
    <row r="86839" spans="41:43" x14ac:dyDescent="0.3">
      <c r="AO86839" s="9"/>
      <c r="AP86839" s="9"/>
      <c r="AQ86839" s="9"/>
    </row>
    <row r="86840" spans="41:43" x14ac:dyDescent="0.3">
      <c r="AO86840" s="9"/>
      <c r="AP86840" s="9"/>
      <c r="AQ86840" s="9"/>
    </row>
    <row r="86841" spans="41:43" x14ac:dyDescent="0.3">
      <c r="AO86841" s="9"/>
      <c r="AP86841" s="9"/>
      <c r="AQ86841" s="9"/>
    </row>
    <row r="86842" spans="41:43" x14ac:dyDescent="0.3">
      <c r="AO86842" s="9"/>
      <c r="AP86842" s="9"/>
      <c r="AQ86842" s="9"/>
    </row>
    <row r="86843" spans="41:43" x14ac:dyDescent="0.3">
      <c r="AO86843" s="9"/>
      <c r="AP86843" s="9"/>
      <c r="AQ86843" s="9"/>
    </row>
    <row r="86844" spans="41:43" x14ac:dyDescent="0.3">
      <c r="AO86844" s="9"/>
      <c r="AP86844" s="9"/>
      <c r="AQ86844" s="9"/>
    </row>
    <row r="86845" spans="41:43" x14ac:dyDescent="0.3">
      <c r="AO86845" s="9"/>
      <c r="AP86845" s="9"/>
      <c r="AQ86845" s="9"/>
    </row>
    <row r="86846" spans="41:43" x14ac:dyDescent="0.3">
      <c r="AO86846" s="9"/>
      <c r="AP86846" s="9"/>
      <c r="AQ86846" s="9"/>
    </row>
    <row r="86847" spans="41:43" x14ac:dyDescent="0.3">
      <c r="AO86847" s="9"/>
      <c r="AP86847" s="9"/>
      <c r="AQ86847" s="9"/>
    </row>
    <row r="86848" spans="41:43" x14ac:dyDescent="0.3">
      <c r="AO86848" s="9"/>
      <c r="AP86848" s="9"/>
      <c r="AQ86848" s="9"/>
    </row>
    <row r="86849" spans="41:43" x14ac:dyDescent="0.3">
      <c r="AO86849" s="9"/>
      <c r="AP86849" s="9"/>
      <c r="AQ86849" s="9"/>
    </row>
    <row r="86850" spans="41:43" x14ac:dyDescent="0.3">
      <c r="AO86850" s="9"/>
      <c r="AP86850" s="9"/>
      <c r="AQ86850" s="9"/>
    </row>
    <row r="86851" spans="41:43" x14ac:dyDescent="0.3">
      <c r="AO86851" s="9"/>
      <c r="AP86851" s="9"/>
      <c r="AQ86851" s="9"/>
    </row>
    <row r="86852" spans="41:43" x14ac:dyDescent="0.3">
      <c r="AO86852" s="9"/>
      <c r="AP86852" s="9"/>
      <c r="AQ86852" s="9"/>
    </row>
    <row r="86853" spans="41:43" x14ac:dyDescent="0.3">
      <c r="AO86853" s="9"/>
      <c r="AP86853" s="9"/>
      <c r="AQ86853" s="9"/>
    </row>
    <row r="86854" spans="41:43" x14ac:dyDescent="0.3">
      <c r="AO86854" s="9"/>
      <c r="AP86854" s="9"/>
      <c r="AQ86854" s="9"/>
    </row>
    <row r="86855" spans="41:43" x14ac:dyDescent="0.3">
      <c r="AO86855" s="9"/>
      <c r="AP86855" s="9"/>
      <c r="AQ86855" s="9"/>
    </row>
    <row r="86856" spans="41:43" x14ac:dyDescent="0.3">
      <c r="AO86856" s="9"/>
      <c r="AP86856" s="9"/>
      <c r="AQ86856" s="9"/>
    </row>
    <row r="86857" spans="41:43" x14ac:dyDescent="0.3">
      <c r="AO86857" s="9"/>
      <c r="AP86857" s="9"/>
      <c r="AQ86857" s="9"/>
    </row>
    <row r="86858" spans="41:43" x14ac:dyDescent="0.3">
      <c r="AO86858" s="9"/>
      <c r="AP86858" s="9"/>
      <c r="AQ86858" s="9"/>
    </row>
    <row r="86859" spans="41:43" x14ac:dyDescent="0.3">
      <c r="AO86859" s="9"/>
      <c r="AP86859" s="9"/>
      <c r="AQ86859" s="9"/>
    </row>
    <row r="86860" spans="41:43" x14ac:dyDescent="0.3">
      <c r="AO86860" s="9"/>
      <c r="AP86860" s="9"/>
      <c r="AQ86860" s="9"/>
    </row>
    <row r="86861" spans="41:43" x14ac:dyDescent="0.3">
      <c r="AO86861" s="9"/>
      <c r="AP86861" s="9"/>
      <c r="AQ86861" s="9"/>
    </row>
    <row r="86862" spans="41:43" x14ac:dyDescent="0.3">
      <c r="AO86862" s="9"/>
      <c r="AP86862" s="9"/>
      <c r="AQ86862" s="9"/>
    </row>
    <row r="86863" spans="41:43" x14ac:dyDescent="0.3">
      <c r="AO86863" s="9"/>
      <c r="AP86863" s="9"/>
      <c r="AQ86863" s="9"/>
    </row>
    <row r="86864" spans="41:43" x14ac:dyDescent="0.3">
      <c r="AO86864" s="9"/>
      <c r="AP86864" s="9"/>
      <c r="AQ86864" s="9"/>
    </row>
    <row r="86865" spans="41:43" x14ac:dyDescent="0.3">
      <c r="AO86865" s="9"/>
      <c r="AP86865" s="9"/>
      <c r="AQ86865" s="9"/>
    </row>
    <row r="86866" spans="41:43" x14ac:dyDescent="0.3">
      <c r="AO86866" s="9"/>
      <c r="AP86866" s="9"/>
      <c r="AQ86866" s="9"/>
    </row>
    <row r="86867" spans="41:43" x14ac:dyDescent="0.3">
      <c r="AO86867" s="9"/>
      <c r="AP86867" s="9"/>
      <c r="AQ86867" s="9"/>
    </row>
    <row r="86868" spans="41:43" x14ac:dyDescent="0.3">
      <c r="AO86868" s="9"/>
      <c r="AP86868" s="9"/>
      <c r="AQ86868" s="9"/>
    </row>
    <row r="86869" spans="41:43" x14ac:dyDescent="0.3">
      <c r="AO86869" s="9"/>
      <c r="AP86869" s="9"/>
      <c r="AQ86869" s="9"/>
    </row>
    <row r="86870" spans="41:43" x14ac:dyDescent="0.3">
      <c r="AO86870" s="9"/>
      <c r="AP86870" s="9"/>
      <c r="AQ86870" s="9"/>
    </row>
    <row r="86871" spans="41:43" x14ac:dyDescent="0.3">
      <c r="AO86871" s="9"/>
      <c r="AP86871" s="9"/>
      <c r="AQ86871" s="9"/>
    </row>
    <row r="86872" spans="41:43" x14ac:dyDescent="0.3">
      <c r="AO86872" s="9"/>
      <c r="AP86872" s="9"/>
      <c r="AQ86872" s="9"/>
    </row>
    <row r="86873" spans="41:43" x14ac:dyDescent="0.3">
      <c r="AO86873" s="9"/>
      <c r="AP86873" s="9"/>
      <c r="AQ86873" s="9"/>
    </row>
    <row r="86874" spans="41:43" x14ac:dyDescent="0.3">
      <c r="AO86874" s="9"/>
      <c r="AP86874" s="9"/>
      <c r="AQ86874" s="9"/>
    </row>
    <row r="86875" spans="41:43" x14ac:dyDescent="0.3">
      <c r="AO86875" s="9"/>
      <c r="AP86875" s="9"/>
      <c r="AQ86875" s="9"/>
    </row>
    <row r="86876" spans="41:43" x14ac:dyDescent="0.3">
      <c r="AO86876" s="9"/>
      <c r="AP86876" s="9"/>
      <c r="AQ86876" s="9"/>
    </row>
    <row r="86877" spans="41:43" x14ac:dyDescent="0.3">
      <c r="AO86877" s="9"/>
      <c r="AP86877" s="9"/>
      <c r="AQ86877" s="9"/>
    </row>
    <row r="86878" spans="41:43" x14ac:dyDescent="0.3">
      <c r="AO86878" s="9"/>
      <c r="AP86878" s="9"/>
      <c r="AQ86878" s="9"/>
    </row>
    <row r="86879" spans="41:43" x14ac:dyDescent="0.3">
      <c r="AO86879" s="9"/>
      <c r="AP86879" s="9"/>
      <c r="AQ86879" s="9"/>
    </row>
    <row r="86880" spans="41:43" x14ac:dyDescent="0.3">
      <c r="AO86880" s="9"/>
      <c r="AP86880" s="9"/>
      <c r="AQ86880" s="9"/>
    </row>
    <row r="86881" spans="41:43" x14ac:dyDescent="0.3">
      <c r="AO86881" s="9"/>
      <c r="AP86881" s="9"/>
      <c r="AQ86881" s="9"/>
    </row>
    <row r="86882" spans="41:43" x14ac:dyDescent="0.3">
      <c r="AO86882" s="9"/>
      <c r="AP86882" s="9"/>
      <c r="AQ86882" s="9"/>
    </row>
    <row r="86883" spans="41:43" x14ac:dyDescent="0.3">
      <c r="AO86883" s="9"/>
      <c r="AP86883" s="9"/>
      <c r="AQ86883" s="9"/>
    </row>
    <row r="86884" spans="41:43" x14ac:dyDescent="0.3">
      <c r="AO86884" s="9"/>
      <c r="AP86884" s="9"/>
      <c r="AQ86884" s="9"/>
    </row>
    <row r="86885" spans="41:43" x14ac:dyDescent="0.3">
      <c r="AO86885" s="9"/>
      <c r="AP86885" s="9"/>
      <c r="AQ86885" s="9"/>
    </row>
    <row r="86886" spans="41:43" x14ac:dyDescent="0.3">
      <c r="AO86886" s="9"/>
      <c r="AP86886" s="9"/>
      <c r="AQ86886" s="9"/>
    </row>
    <row r="86887" spans="41:43" x14ac:dyDescent="0.3">
      <c r="AO86887" s="9"/>
      <c r="AP86887" s="9"/>
      <c r="AQ86887" s="9"/>
    </row>
    <row r="86888" spans="41:43" x14ac:dyDescent="0.3">
      <c r="AO86888" s="9"/>
      <c r="AP86888" s="9"/>
      <c r="AQ86888" s="9"/>
    </row>
    <row r="86889" spans="41:43" x14ac:dyDescent="0.3">
      <c r="AO86889" s="9"/>
      <c r="AP86889" s="9"/>
      <c r="AQ86889" s="9"/>
    </row>
    <row r="86890" spans="41:43" x14ac:dyDescent="0.3">
      <c r="AO86890" s="9"/>
      <c r="AP86890" s="9"/>
      <c r="AQ86890" s="9"/>
    </row>
    <row r="86891" spans="41:43" x14ac:dyDescent="0.3">
      <c r="AO86891" s="9"/>
      <c r="AP86891" s="9"/>
      <c r="AQ86891" s="9"/>
    </row>
    <row r="86892" spans="41:43" x14ac:dyDescent="0.3">
      <c r="AO86892" s="9"/>
      <c r="AP86892" s="9"/>
      <c r="AQ86892" s="9"/>
    </row>
    <row r="86893" spans="41:43" x14ac:dyDescent="0.3">
      <c r="AO86893" s="9"/>
      <c r="AP86893" s="9"/>
      <c r="AQ86893" s="9"/>
    </row>
    <row r="86894" spans="41:43" x14ac:dyDescent="0.3">
      <c r="AO86894" s="9"/>
      <c r="AP86894" s="9"/>
      <c r="AQ86894" s="9"/>
    </row>
    <row r="86895" spans="41:43" x14ac:dyDescent="0.3">
      <c r="AO86895" s="9"/>
      <c r="AP86895" s="9"/>
      <c r="AQ86895" s="9"/>
    </row>
    <row r="86896" spans="41:43" x14ac:dyDescent="0.3">
      <c r="AO86896" s="9"/>
      <c r="AP86896" s="9"/>
      <c r="AQ86896" s="9"/>
    </row>
    <row r="86897" spans="41:43" x14ac:dyDescent="0.3">
      <c r="AO86897" s="9"/>
      <c r="AP86897" s="9"/>
      <c r="AQ86897" s="9"/>
    </row>
    <row r="86898" spans="41:43" x14ac:dyDescent="0.3">
      <c r="AO86898" s="9"/>
      <c r="AP86898" s="9"/>
      <c r="AQ86898" s="9"/>
    </row>
    <row r="86899" spans="41:43" x14ac:dyDescent="0.3">
      <c r="AO86899" s="9"/>
      <c r="AP86899" s="9"/>
      <c r="AQ86899" s="9"/>
    </row>
    <row r="86900" spans="41:43" x14ac:dyDescent="0.3">
      <c r="AO86900" s="9"/>
      <c r="AP86900" s="9"/>
      <c r="AQ86900" s="9"/>
    </row>
    <row r="86901" spans="41:43" x14ac:dyDescent="0.3">
      <c r="AO86901" s="9"/>
      <c r="AP86901" s="9"/>
      <c r="AQ86901" s="9"/>
    </row>
    <row r="86902" spans="41:43" x14ac:dyDescent="0.3">
      <c r="AO86902" s="9"/>
      <c r="AP86902" s="9"/>
      <c r="AQ86902" s="9"/>
    </row>
    <row r="86903" spans="41:43" x14ac:dyDescent="0.3">
      <c r="AO86903" s="9"/>
      <c r="AP86903" s="9"/>
      <c r="AQ86903" s="9"/>
    </row>
    <row r="86904" spans="41:43" x14ac:dyDescent="0.3">
      <c r="AO86904" s="9"/>
      <c r="AP86904" s="9"/>
      <c r="AQ86904" s="9"/>
    </row>
    <row r="86905" spans="41:43" x14ac:dyDescent="0.3">
      <c r="AO86905" s="9"/>
      <c r="AP86905" s="9"/>
      <c r="AQ86905" s="9"/>
    </row>
    <row r="86906" spans="41:43" x14ac:dyDescent="0.3">
      <c r="AO86906" s="9"/>
      <c r="AP86906" s="9"/>
      <c r="AQ86906" s="9"/>
    </row>
    <row r="86907" spans="41:43" x14ac:dyDescent="0.3">
      <c r="AO86907" s="9"/>
      <c r="AP86907" s="9"/>
      <c r="AQ86907" s="9"/>
    </row>
    <row r="86908" spans="41:43" x14ac:dyDescent="0.3">
      <c r="AO86908" s="9"/>
      <c r="AP86908" s="9"/>
      <c r="AQ86908" s="9"/>
    </row>
    <row r="86909" spans="41:43" x14ac:dyDescent="0.3">
      <c r="AO86909" s="9"/>
      <c r="AP86909" s="9"/>
      <c r="AQ86909" s="9"/>
    </row>
    <row r="86910" spans="41:43" x14ac:dyDescent="0.3">
      <c r="AO86910" s="9"/>
      <c r="AP86910" s="9"/>
      <c r="AQ86910" s="9"/>
    </row>
    <row r="86911" spans="41:43" x14ac:dyDescent="0.3">
      <c r="AO86911" s="9"/>
      <c r="AP86911" s="9"/>
      <c r="AQ86911" s="9"/>
    </row>
    <row r="86912" spans="41:43" x14ac:dyDescent="0.3">
      <c r="AO86912" s="9"/>
      <c r="AP86912" s="9"/>
      <c r="AQ86912" s="9"/>
    </row>
    <row r="86913" spans="41:43" x14ac:dyDescent="0.3">
      <c r="AO86913" s="9"/>
      <c r="AP86913" s="9"/>
      <c r="AQ86913" s="9"/>
    </row>
    <row r="86914" spans="41:43" x14ac:dyDescent="0.3">
      <c r="AO86914" s="9"/>
      <c r="AP86914" s="9"/>
      <c r="AQ86914" s="9"/>
    </row>
    <row r="86915" spans="41:43" x14ac:dyDescent="0.3">
      <c r="AO86915" s="9"/>
      <c r="AP86915" s="9"/>
      <c r="AQ86915" s="9"/>
    </row>
    <row r="86916" spans="41:43" x14ac:dyDescent="0.3">
      <c r="AO86916" s="9"/>
      <c r="AP86916" s="9"/>
      <c r="AQ86916" s="9"/>
    </row>
    <row r="86917" spans="41:43" x14ac:dyDescent="0.3">
      <c r="AO86917" s="9"/>
      <c r="AP86917" s="9"/>
      <c r="AQ86917" s="9"/>
    </row>
    <row r="86918" spans="41:43" x14ac:dyDescent="0.3">
      <c r="AO86918" s="9"/>
      <c r="AP86918" s="9"/>
      <c r="AQ86918" s="9"/>
    </row>
    <row r="86919" spans="41:43" x14ac:dyDescent="0.3">
      <c r="AO86919" s="9"/>
      <c r="AP86919" s="9"/>
      <c r="AQ86919" s="9"/>
    </row>
    <row r="86920" spans="41:43" x14ac:dyDescent="0.3">
      <c r="AO86920" s="9"/>
      <c r="AP86920" s="9"/>
      <c r="AQ86920" s="9"/>
    </row>
    <row r="86921" spans="41:43" x14ac:dyDescent="0.3">
      <c r="AO86921" s="9"/>
      <c r="AP86921" s="9"/>
      <c r="AQ86921" s="9"/>
    </row>
    <row r="86922" spans="41:43" x14ac:dyDescent="0.3">
      <c r="AO86922" s="9"/>
      <c r="AP86922" s="9"/>
      <c r="AQ86922" s="9"/>
    </row>
    <row r="86923" spans="41:43" x14ac:dyDescent="0.3">
      <c r="AO86923" s="9"/>
      <c r="AP86923" s="9"/>
      <c r="AQ86923" s="9"/>
    </row>
    <row r="86924" spans="41:43" x14ac:dyDescent="0.3">
      <c r="AO86924" s="9"/>
      <c r="AP86924" s="9"/>
      <c r="AQ86924" s="9"/>
    </row>
    <row r="86925" spans="41:43" x14ac:dyDescent="0.3">
      <c r="AO86925" s="9"/>
      <c r="AP86925" s="9"/>
      <c r="AQ86925" s="9"/>
    </row>
    <row r="86926" spans="41:43" x14ac:dyDescent="0.3">
      <c r="AO86926" s="9"/>
      <c r="AP86926" s="9"/>
      <c r="AQ86926" s="9"/>
    </row>
    <row r="86927" spans="41:43" x14ac:dyDescent="0.3">
      <c r="AO86927" s="9"/>
      <c r="AP86927" s="9"/>
      <c r="AQ86927" s="9"/>
    </row>
    <row r="86928" spans="41:43" x14ac:dyDescent="0.3">
      <c r="AO86928" s="9"/>
      <c r="AP86928" s="9"/>
      <c r="AQ86928" s="9"/>
    </row>
    <row r="86929" spans="41:43" x14ac:dyDescent="0.3">
      <c r="AO86929" s="9"/>
      <c r="AP86929" s="9"/>
      <c r="AQ86929" s="9"/>
    </row>
    <row r="86930" spans="41:43" x14ac:dyDescent="0.3">
      <c r="AO86930" s="9"/>
      <c r="AP86930" s="9"/>
      <c r="AQ86930" s="9"/>
    </row>
    <row r="86931" spans="41:43" x14ac:dyDescent="0.3">
      <c r="AO86931" s="9"/>
      <c r="AP86931" s="9"/>
      <c r="AQ86931" s="9"/>
    </row>
    <row r="86932" spans="41:43" x14ac:dyDescent="0.3">
      <c r="AO86932" s="9"/>
      <c r="AP86932" s="9"/>
      <c r="AQ86932" s="9"/>
    </row>
    <row r="86933" spans="41:43" x14ac:dyDescent="0.3">
      <c r="AO86933" s="9"/>
      <c r="AP86933" s="9"/>
      <c r="AQ86933" s="9"/>
    </row>
    <row r="86934" spans="41:43" x14ac:dyDescent="0.3">
      <c r="AO86934" s="9"/>
      <c r="AP86934" s="9"/>
      <c r="AQ86934" s="9"/>
    </row>
    <row r="86935" spans="41:43" x14ac:dyDescent="0.3">
      <c r="AO86935" s="9"/>
      <c r="AP86935" s="9"/>
      <c r="AQ86935" s="9"/>
    </row>
    <row r="86936" spans="41:43" x14ac:dyDescent="0.3">
      <c r="AO86936" s="9"/>
      <c r="AP86936" s="9"/>
      <c r="AQ86936" s="9"/>
    </row>
    <row r="86937" spans="41:43" x14ac:dyDescent="0.3">
      <c r="AO86937" s="9"/>
      <c r="AP86937" s="9"/>
      <c r="AQ86937" s="9"/>
    </row>
    <row r="86938" spans="41:43" x14ac:dyDescent="0.3">
      <c r="AO86938" s="9"/>
      <c r="AP86938" s="9"/>
      <c r="AQ86938" s="9"/>
    </row>
    <row r="86939" spans="41:43" x14ac:dyDescent="0.3">
      <c r="AO86939" s="9"/>
      <c r="AP86939" s="9"/>
      <c r="AQ86939" s="9"/>
    </row>
    <row r="86940" spans="41:43" x14ac:dyDescent="0.3">
      <c r="AO86940" s="9"/>
      <c r="AP86940" s="9"/>
      <c r="AQ86940" s="9"/>
    </row>
    <row r="86941" spans="41:43" x14ac:dyDescent="0.3">
      <c r="AO86941" s="9"/>
      <c r="AP86941" s="9"/>
      <c r="AQ86941" s="9"/>
    </row>
    <row r="86942" spans="41:43" x14ac:dyDescent="0.3">
      <c r="AO86942" s="9"/>
      <c r="AP86942" s="9"/>
      <c r="AQ86942" s="9"/>
    </row>
    <row r="86943" spans="41:43" x14ac:dyDescent="0.3">
      <c r="AO86943" s="9"/>
      <c r="AP86943" s="9"/>
      <c r="AQ86943" s="9"/>
    </row>
    <row r="86944" spans="41:43" x14ac:dyDescent="0.3">
      <c r="AO86944" s="9"/>
      <c r="AP86944" s="9"/>
      <c r="AQ86944" s="9"/>
    </row>
    <row r="86945" spans="41:43" x14ac:dyDescent="0.3">
      <c r="AO86945" s="9"/>
      <c r="AP86945" s="9"/>
      <c r="AQ86945" s="9"/>
    </row>
    <row r="86946" spans="41:43" x14ac:dyDescent="0.3">
      <c r="AO86946" s="9"/>
      <c r="AP86946" s="9"/>
      <c r="AQ86946" s="9"/>
    </row>
    <row r="86947" spans="41:43" x14ac:dyDescent="0.3">
      <c r="AO86947" s="9"/>
      <c r="AP86947" s="9"/>
      <c r="AQ86947" s="9"/>
    </row>
    <row r="86948" spans="41:43" x14ac:dyDescent="0.3">
      <c r="AO86948" s="9"/>
      <c r="AP86948" s="9"/>
      <c r="AQ86948" s="9"/>
    </row>
    <row r="86949" spans="41:43" x14ac:dyDescent="0.3">
      <c r="AO86949" s="9"/>
      <c r="AP86949" s="9"/>
      <c r="AQ86949" s="9"/>
    </row>
    <row r="86950" spans="41:43" x14ac:dyDescent="0.3">
      <c r="AO86950" s="9"/>
      <c r="AP86950" s="9"/>
      <c r="AQ86950" s="9"/>
    </row>
    <row r="86951" spans="41:43" x14ac:dyDescent="0.3">
      <c r="AO86951" s="9"/>
      <c r="AP86951" s="9"/>
      <c r="AQ86951" s="9"/>
    </row>
    <row r="86952" spans="41:43" x14ac:dyDescent="0.3">
      <c r="AO86952" s="9"/>
      <c r="AP86952" s="9"/>
      <c r="AQ86952" s="9"/>
    </row>
    <row r="86953" spans="41:43" x14ac:dyDescent="0.3">
      <c r="AO86953" s="9"/>
      <c r="AP86953" s="9"/>
      <c r="AQ86953" s="9"/>
    </row>
    <row r="86954" spans="41:43" x14ac:dyDescent="0.3">
      <c r="AO86954" s="9"/>
      <c r="AP86954" s="9"/>
      <c r="AQ86954" s="9"/>
    </row>
    <row r="86955" spans="41:43" x14ac:dyDescent="0.3">
      <c r="AO86955" s="9"/>
      <c r="AP86955" s="9"/>
      <c r="AQ86955" s="9"/>
    </row>
    <row r="86956" spans="41:43" x14ac:dyDescent="0.3">
      <c r="AO86956" s="9"/>
      <c r="AP86956" s="9"/>
      <c r="AQ86956" s="9"/>
    </row>
    <row r="86957" spans="41:43" x14ac:dyDescent="0.3">
      <c r="AO86957" s="9"/>
      <c r="AP86957" s="9"/>
      <c r="AQ86957" s="9"/>
    </row>
    <row r="86958" spans="41:43" x14ac:dyDescent="0.3">
      <c r="AO86958" s="9"/>
      <c r="AP86958" s="9"/>
      <c r="AQ86958" s="9"/>
    </row>
    <row r="86959" spans="41:43" x14ac:dyDescent="0.3">
      <c r="AO86959" s="9"/>
      <c r="AP86959" s="9"/>
      <c r="AQ86959" s="9"/>
    </row>
    <row r="86960" spans="41:43" x14ac:dyDescent="0.3">
      <c r="AO86960" s="9"/>
      <c r="AP86960" s="9"/>
      <c r="AQ86960" s="9"/>
    </row>
    <row r="86961" spans="41:43" x14ac:dyDescent="0.3">
      <c r="AO86961" s="9"/>
      <c r="AP86961" s="9"/>
      <c r="AQ86961" s="9"/>
    </row>
    <row r="86962" spans="41:43" x14ac:dyDescent="0.3">
      <c r="AO86962" s="9"/>
      <c r="AP86962" s="9"/>
      <c r="AQ86962" s="9"/>
    </row>
    <row r="86963" spans="41:43" x14ac:dyDescent="0.3">
      <c r="AO86963" s="9"/>
      <c r="AP86963" s="9"/>
      <c r="AQ86963" s="9"/>
    </row>
    <row r="86964" spans="41:43" x14ac:dyDescent="0.3">
      <c r="AO86964" s="9"/>
      <c r="AP86964" s="9"/>
      <c r="AQ86964" s="9"/>
    </row>
    <row r="86965" spans="41:43" x14ac:dyDescent="0.3">
      <c r="AO86965" s="9"/>
      <c r="AP86965" s="9"/>
      <c r="AQ86965" s="9"/>
    </row>
    <row r="86966" spans="41:43" x14ac:dyDescent="0.3">
      <c r="AO86966" s="9"/>
      <c r="AP86966" s="9"/>
      <c r="AQ86966" s="9"/>
    </row>
    <row r="86967" spans="41:43" x14ac:dyDescent="0.3">
      <c r="AO86967" s="9"/>
      <c r="AP86967" s="9"/>
      <c r="AQ86967" s="9"/>
    </row>
    <row r="86968" spans="41:43" x14ac:dyDescent="0.3">
      <c r="AO86968" s="9"/>
      <c r="AP86968" s="9"/>
      <c r="AQ86968" s="9"/>
    </row>
    <row r="86969" spans="41:43" x14ac:dyDescent="0.3">
      <c r="AO86969" s="9"/>
      <c r="AP86969" s="9"/>
      <c r="AQ86969" s="9"/>
    </row>
    <row r="86970" spans="41:43" x14ac:dyDescent="0.3">
      <c r="AO86970" s="9"/>
      <c r="AP86970" s="9"/>
      <c r="AQ86970" s="9"/>
    </row>
    <row r="86971" spans="41:43" x14ac:dyDescent="0.3">
      <c r="AO86971" s="9"/>
      <c r="AP86971" s="9"/>
      <c r="AQ86971" s="9"/>
    </row>
    <row r="86972" spans="41:43" x14ac:dyDescent="0.3">
      <c r="AO86972" s="9"/>
      <c r="AP86972" s="9"/>
      <c r="AQ86972" s="9"/>
    </row>
    <row r="86973" spans="41:43" x14ac:dyDescent="0.3">
      <c r="AO86973" s="9"/>
      <c r="AP86973" s="9"/>
      <c r="AQ86973" s="9"/>
    </row>
    <row r="86974" spans="41:43" x14ac:dyDescent="0.3">
      <c r="AO86974" s="9"/>
      <c r="AP86974" s="9"/>
      <c r="AQ86974" s="9"/>
    </row>
    <row r="86975" spans="41:43" x14ac:dyDescent="0.3">
      <c r="AO86975" s="9"/>
      <c r="AP86975" s="9"/>
      <c r="AQ86975" s="9"/>
    </row>
    <row r="86976" spans="41:43" x14ac:dyDescent="0.3">
      <c r="AO86976" s="9"/>
      <c r="AP86976" s="9"/>
      <c r="AQ86976" s="9"/>
    </row>
    <row r="86977" spans="41:43" x14ac:dyDescent="0.3">
      <c r="AO86977" s="9"/>
      <c r="AP86977" s="9"/>
      <c r="AQ86977" s="9"/>
    </row>
    <row r="86978" spans="41:43" x14ac:dyDescent="0.3">
      <c r="AO86978" s="9"/>
      <c r="AP86978" s="9"/>
      <c r="AQ86978" s="9"/>
    </row>
    <row r="86979" spans="41:43" x14ac:dyDescent="0.3">
      <c r="AO86979" s="9"/>
      <c r="AP86979" s="9"/>
      <c r="AQ86979" s="9"/>
    </row>
    <row r="86980" spans="41:43" x14ac:dyDescent="0.3">
      <c r="AO86980" s="9"/>
      <c r="AP86980" s="9"/>
      <c r="AQ86980" s="9"/>
    </row>
    <row r="86981" spans="41:43" x14ac:dyDescent="0.3">
      <c r="AO86981" s="9"/>
      <c r="AP86981" s="9"/>
      <c r="AQ86981" s="9"/>
    </row>
    <row r="86982" spans="41:43" x14ac:dyDescent="0.3">
      <c r="AO86982" s="9"/>
      <c r="AP86982" s="9"/>
      <c r="AQ86982" s="9"/>
    </row>
    <row r="86983" spans="41:43" x14ac:dyDescent="0.3">
      <c r="AO86983" s="9"/>
      <c r="AP86983" s="9"/>
      <c r="AQ86983" s="9"/>
    </row>
    <row r="86984" spans="41:43" x14ac:dyDescent="0.3">
      <c r="AO86984" s="9"/>
      <c r="AP86984" s="9"/>
      <c r="AQ86984" s="9"/>
    </row>
    <row r="86985" spans="41:43" x14ac:dyDescent="0.3">
      <c r="AO86985" s="9"/>
      <c r="AP86985" s="9"/>
      <c r="AQ86985" s="9"/>
    </row>
    <row r="86986" spans="41:43" x14ac:dyDescent="0.3">
      <c r="AO86986" s="9"/>
      <c r="AP86986" s="9"/>
      <c r="AQ86986" s="9"/>
    </row>
    <row r="86987" spans="41:43" x14ac:dyDescent="0.3">
      <c r="AO86987" s="9"/>
      <c r="AP86987" s="9"/>
      <c r="AQ86987" s="9"/>
    </row>
    <row r="86988" spans="41:43" x14ac:dyDescent="0.3">
      <c r="AO86988" s="9"/>
      <c r="AP86988" s="9"/>
      <c r="AQ86988" s="9"/>
    </row>
    <row r="86989" spans="41:43" x14ac:dyDescent="0.3">
      <c r="AO86989" s="9"/>
      <c r="AP86989" s="9"/>
      <c r="AQ86989" s="9"/>
    </row>
    <row r="86990" spans="41:43" x14ac:dyDescent="0.3">
      <c r="AO86990" s="9"/>
      <c r="AP86990" s="9"/>
      <c r="AQ86990" s="9"/>
    </row>
    <row r="86991" spans="41:43" x14ac:dyDescent="0.3">
      <c r="AO86991" s="9"/>
      <c r="AP86991" s="9"/>
      <c r="AQ86991" s="9"/>
    </row>
    <row r="86992" spans="41:43" x14ac:dyDescent="0.3">
      <c r="AO86992" s="9"/>
      <c r="AP86992" s="9"/>
      <c r="AQ86992" s="9"/>
    </row>
    <row r="86993" spans="41:43" x14ac:dyDescent="0.3">
      <c r="AO86993" s="9"/>
      <c r="AP86993" s="9"/>
      <c r="AQ86993" s="9"/>
    </row>
    <row r="86994" spans="41:43" x14ac:dyDescent="0.3">
      <c r="AO86994" s="9"/>
      <c r="AP86994" s="9"/>
      <c r="AQ86994" s="9"/>
    </row>
    <row r="86995" spans="41:43" x14ac:dyDescent="0.3">
      <c r="AO86995" s="9"/>
      <c r="AP86995" s="9"/>
      <c r="AQ86995" s="9"/>
    </row>
    <row r="86996" spans="41:43" x14ac:dyDescent="0.3">
      <c r="AO86996" s="9"/>
      <c r="AP86996" s="9"/>
      <c r="AQ86996" s="9"/>
    </row>
    <row r="86997" spans="41:43" x14ac:dyDescent="0.3">
      <c r="AO86997" s="9"/>
      <c r="AP86997" s="9"/>
      <c r="AQ86997" s="9"/>
    </row>
    <row r="86998" spans="41:43" x14ac:dyDescent="0.3">
      <c r="AO86998" s="9"/>
      <c r="AP86998" s="9"/>
      <c r="AQ86998" s="9"/>
    </row>
    <row r="86999" spans="41:43" x14ac:dyDescent="0.3">
      <c r="AO86999" s="9"/>
      <c r="AP86999" s="9"/>
      <c r="AQ86999" s="9"/>
    </row>
    <row r="87000" spans="41:43" x14ac:dyDescent="0.3">
      <c r="AO87000" s="9"/>
      <c r="AP87000" s="9"/>
      <c r="AQ87000" s="9"/>
    </row>
    <row r="87001" spans="41:43" x14ac:dyDescent="0.3">
      <c r="AO87001" s="9"/>
      <c r="AP87001" s="9"/>
      <c r="AQ87001" s="9"/>
    </row>
    <row r="87002" spans="41:43" x14ac:dyDescent="0.3">
      <c r="AO87002" s="9"/>
      <c r="AP87002" s="9"/>
      <c r="AQ87002" s="9"/>
    </row>
    <row r="87003" spans="41:43" x14ac:dyDescent="0.3">
      <c r="AO87003" s="9"/>
      <c r="AP87003" s="9"/>
      <c r="AQ87003" s="9"/>
    </row>
    <row r="87004" spans="41:43" x14ac:dyDescent="0.3">
      <c r="AO87004" s="9"/>
      <c r="AP87004" s="9"/>
      <c r="AQ87004" s="9"/>
    </row>
    <row r="87005" spans="41:43" x14ac:dyDescent="0.3">
      <c r="AO87005" s="9"/>
      <c r="AP87005" s="9"/>
      <c r="AQ87005" s="9"/>
    </row>
    <row r="87006" spans="41:43" x14ac:dyDescent="0.3">
      <c r="AO87006" s="9"/>
      <c r="AP87006" s="9"/>
      <c r="AQ87006" s="9"/>
    </row>
    <row r="87007" spans="41:43" x14ac:dyDescent="0.3">
      <c r="AO87007" s="9"/>
      <c r="AP87007" s="9"/>
      <c r="AQ87007" s="9"/>
    </row>
    <row r="87008" spans="41:43" x14ac:dyDescent="0.3">
      <c r="AO87008" s="9"/>
      <c r="AP87008" s="9"/>
      <c r="AQ87008" s="9"/>
    </row>
    <row r="87009" spans="41:43" x14ac:dyDescent="0.3">
      <c r="AO87009" s="9"/>
      <c r="AP87009" s="9"/>
      <c r="AQ87009" s="9"/>
    </row>
    <row r="87010" spans="41:43" x14ac:dyDescent="0.3">
      <c r="AO87010" s="9"/>
      <c r="AP87010" s="9"/>
      <c r="AQ87010" s="9"/>
    </row>
    <row r="87011" spans="41:43" x14ac:dyDescent="0.3">
      <c r="AO87011" s="9"/>
      <c r="AP87011" s="9"/>
      <c r="AQ87011" s="9"/>
    </row>
    <row r="87012" spans="41:43" x14ac:dyDescent="0.3">
      <c r="AO87012" s="9"/>
      <c r="AP87012" s="9"/>
      <c r="AQ87012" s="9"/>
    </row>
    <row r="87013" spans="41:43" x14ac:dyDescent="0.3">
      <c r="AO87013" s="9"/>
      <c r="AP87013" s="9"/>
      <c r="AQ87013" s="9"/>
    </row>
    <row r="87014" spans="41:43" x14ac:dyDescent="0.3">
      <c r="AO87014" s="9"/>
      <c r="AP87014" s="9"/>
      <c r="AQ87014" s="9"/>
    </row>
    <row r="87015" spans="41:43" x14ac:dyDescent="0.3">
      <c r="AO87015" s="9"/>
      <c r="AP87015" s="9"/>
      <c r="AQ87015" s="9"/>
    </row>
    <row r="87016" spans="41:43" x14ac:dyDescent="0.3">
      <c r="AO87016" s="9"/>
      <c r="AP87016" s="9"/>
      <c r="AQ87016" s="9"/>
    </row>
    <row r="87017" spans="41:43" x14ac:dyDescent="0.3">
      <c r="AO87017" s="9"/>
      <c r="AP87017" s="9"/>
      <c r="AQ87017" s="9"/>
    </row>
    <row r="87018" spans="41:43" x14ac:dyDescent="0.3">
      <c r="AO87018" s="9"/>
      <c r="AP87018" s="9"/>
      <c r="AQ87018" s="9"/>
    </row>
    <row r="87019" spans="41:43" x14ac:dyDescent="0.3">
      <c r="AO87019" s="9"/>
      <c r="AP87019" s="9"/>
      <c r="AQ87019" s="9"/>
    </row>
    <row r="87020" spans="41:43" x14ac:dyDescent="0.3">
      <c r="AO87020" s="9"/>
      <c r="AP87020" s="9"/>
      <c r="AQ87020" s="9"/>
    </row>
    <row r="87021" spans="41:43" x14ac:dyDescent="0.3">
      <c r="AO87021" s="9"/>
      <c r="AP87021" s="9"/>
      <c r="AQ87021" s="9"/>
    </row>
    <row r="87022" spans="41:43" x14ac:dyDescent="0.3">
      <c r="AO87022" s="9"/>
      <c r="AP87022" s="9"/>
      <c r="AQ87022" s="9"/>
    </row>
    <row r="87023" spans="41:43" x14ac:dyDescent="0.3">
      <c r="AO87023" s="9"/>
      <c r="AP87023" s="9"/>
      <c r="AQ87023" s="9"/>
    </row>
    <row r="87024" spans="41:43" x14ac:dyDescent="0.3">
      <c r="AO87024" s="9"/>
      <c r="AP87024" s="9"/>
      <c r="AQ87024" s="9"/>
    </row>
    <row r="87025" spans="41:43" x14ac:dyDescent="0.3">
      <c r="AO87025" s="9"/>
      <c r="AP87025" s="9"/>
      <c r="AQ87025" s="9"/>
    </row>
    <row r="87026" spans="41:43" x14ac:dyDescent="0.3">
      <c r="AO87026" s="9"/>
      <c r="AP87026" s="9"/>
      <c r="AQ87026" s="9"/>
    </row>
    <row r="87027" spans="41:43" x14ac:dyDescent="0.3">
      <c r="AO87027" s="9"/>
      <c r="AP87027" s="9"/>
      <c r="AQ87027" s="9"/>
    </row>
    <row r="87028" spans="41:43" x14ac:dyDescent="0.3">
      <c r="AO87028" s="9"/>
      <c r="AP87028" s="9"/>
      <c r="AQ87028" s="9"/>
    </row>
    <row r="87029" spans="41:43" x14ac:dyDescent="0.3">
      <c r="AO87029" s="9"/>
      <c r="AP87029" s="9"/>
      <c r="AQ87029" s="9"/>
    </row>
    <row r="87030" spans="41:43" x14ac:dyDescent="0.3">
      <c r="AO87030" s="9"/>
      <c r="AP87030" s="9"/>
      <c r="AQ87030" s="9"/>
    </row>
    <row r="87031" spans="41:43" x14ac:dyDescent="0.3">
      <c r="AO87031" s="9"/>
      <c r="AP87031" s="9"/>
      <c r="AQ87031" s="9"/>
    </row>
    <row r="87032" spans="41:43" x14ac:dyDescent="0.3">
      <c r="AO87032" s="9"/>
      <c r="AP87032" s="9"/>
      <c r="AQ87032" s="9"/>
    </row>
    <row r="87033" spans="41:43" x14ac:dyDescent="0.3">
      <c r="AO87033" s="9"/>
      <c r="AP87033" s="9"/>
      <c r="AQ87033" s="9"/>
    </row>
    <row r="87034" spans="41:43" x14ac:dyDescent="0.3">
      <c r="AO87034" s="9"/>
      <c r="AP87034" s="9"/>
      <c r="AQ87034" s="9"/>
    </row>
    <row r="87035" spans="41:43" x14ac:dyDescent="0.3">
      <c r="AO87035" s="9"/>
      <c r="AP87035" s="9"/>
      <c r="AQ87035" s="9"/>
    </row>
    <row r="87036" spans="41:43" x14ac:dyDescent="0.3">
      <c r="AO87036" s="9"/>
      <c r="AP87036" s="9"/>
      <c r="AQ87036" s="9"/>
    </row>
    <row r="87037" spans="41:43" x14ac:dyDescent="0.3">
      <c r="AO87037" s="9"/>
      <c r="AP87037" s="9"/>
      <c r="AQ87037" s="9"/>
    </row>
    <row r="87038" spans="41:43" x14ac:dyDescent="0.3">
      <c r="AO87038" s="9"/>
      <c r="AP87038" s="9"/>
      <c r="AQ87038" s="9"/>
    </row>
    <row r="87039" spans="41:43" x14ac:dyDescent="0.3">
      <c r="AO87039" s="9"/>
      <c r="AP87039" s="9"/>
      <c r="AQ87039" s="9"/>
    </row>
    <row r="87040" spans="41:43" x14ac:dyDescent="0.3">
      <c r="AO87040" s="9"/>
      <c r="AP87040" s="9"/>
      <c r="AQ87040" s="9"/>
    </row>
    <row r="87041" spans="41:43" x14ac:dyDescent="0.3">
      <c r="AO87041" s="9"/>
      <c r="AP87041" s="9"/>
      <c r="AQ87041" s="9"/>
    </row>
    <row r="87042" spans="41:43" x14ac:dyDescent="0.3">
      <c r="AO87042" s="9"/>
      <c r="AP87042" s="9"/>
      <c r="AQ87042" s="9"/>
    </row>
    <row r="87043" spans="41:43" x14ac:dyDescent="0.3">
      <c r="AO87043" s="9"/>
      <c r="AP87043" s="9"/>
      <c r="AQ87043" s="9"/>
    </row>
    <row r="87044" spans="41:43" x14ac:dyDescent="0.3">
      <c r="AO87044" s="9"/>
      <c r="AP87044" s="9"/>
      <c r="AQ87044" s="9"/>
    </row>
    <row r="87045" spans="41:43" x14ac:dyDescent="0.3">
      <c r="AO87045" s="9"/>
      <c r="AP87045" s="9"/>
      <c r="AQ87045" s="9"/>
    </row>
    <row r="87046" spans="41:43" x14ac:dyDescent="0.3">
      <c r="AO87046" s="9"/>
      <c r="AP87046" s="9"/>
      <c r="AQ87046" s="9"/>
    </row>
    <row r="87047" spans="41:43" x14ac:dyDescent="0.3">
      <c r="AO87047" s="9"/>
      <c r="AP87047" s="9"/>
      <c r="AQ87047" s="9"/>
    </row>
    <row r="87048" spans="41:43" x14ac:dyDescent="0.3">
      <c r="AO87048" s="9"/>
      <c r="AP87048" s="9"/>
      <c r="AQ87048" s="9"/>
    </row>
    <row r="87049" spans="41:43" x14ac:dyDescent="0.3">
      <c r="AO87049" s="9"/>
      <c r="AP87049" s="9"/>
      <c r="AQ87049" s="9"/>
    </row>
    <row r="87050" spans="41:43" x14ac:dyDescent="0.3">
      <c r="AO87050" s="9"/>
      <c r="AP87050" s="9"/>
      <c r="AQ87050" s="9"/>
    </row>
    <row r="87051" spans="41:43" x14ac:dyDescent="0.3">
      <c r="AO87051" s="9"/>
      <c r="AP87051" s="9"/>
      <c r="AQ87051" s="9"/>
    </row>
    <row r="87052" spans="41:43" x14ac:dyDescent="0.3">
      <c r="AO87052" s="9"/>
      <c r="AP87052" s="9"/>
      <c r="AQ87052" s="9"/>
    </row>
    <row r="87053" spans="41:43" x14ac:dyDescent="0.3">
      <c r="AO87053" s="9"/>
      <c r="AP87053" s="9"/>
      <c r="AQ87053" s="9"/>
    </row>
    <row r="87054" spans="41:43" x14ac:dyDescent="0.3">
      <c r="AO87054" s="9"/>
      <c r="AP87054" s="9"/>
      <c r="AQ87054" s="9"/>
    </row>
    <row r="87055" spans="41:43" x14ac:dyDescent="0.3">
      <c r="AO87055" s="9"/>
      <c r="AP87055" s="9"/>
      <c r="AQ87055" s="9"/>
    </row>
    <row r="87056" spans="41:43" x14ac:dyDescent="0.3">
      <c r="AO87056" s="9"/>
      <c r="AP87056" s="9"/>
      <c r="AQ87056" s="9"/>
    </row>
    <row r="87057" spans="41:43" x14ac:dyDescent="0.3">
      <c r="AO87057" s="9"/>
      <c r="AP87057" s="9"/>
      <c r="AQ87057" s="9"/>
    </row>
    <row r="87058" spans="41:43" x14ac:dyDescent="0.3">
      <c r="AO87058" s="9"/>
      <c r="AP87058" s="9"/>
      <c r="AQ87058" s="9"/>
    </row>
    <row r="87059" spans="41:43" x14ac:dyDescent="0.3">
      <c r="AO87059" s="9"/>
      <c r="AP87059" s="9"/>
      <c r="AQ87059" s="9"/>
    </row>
    <row r="87060" spans="41:43" x14ac:dyDescent="0.3">
      <c r="AO87060" s="9"/>
      <c r="AP87060" s="9"/>
      <c r="AQ87060" s="9"/>
    </row>
    <row r="87061" spans="41:43" x14ac:dyDescent="0.3">
      <c r="AO87061" s="9"/>
      <c r="AP87061" s="9"/>
      <c r="AQ87061" s="9"/>
    </row>
    <row r="87062" spans="41:43" x14ac:dyDescent="0.3">
      <c r="AO87062" s="9"/>
      <c r="AP87062" s="9"/>
      <c r="AQ87062" s="9"/>
    </row>
    <row r="87063" spans="41:43" x14ac:dyDescent="0.3">
      <c r="AO87063" s="9"/>
      <c r="AP87063" s="9"/>
      <c r="AQ87063" s="9"/>
    </row>
    <row r="87064" spans="41:43" x14ac:dyDescent="0.3">
      <c r="AO87064" s="9"/>
      <c r="AP87064" s="9"/>
      <c r="AQ87064" s="9"/>
    </row>
    <row r="87065" spans="41:43" x14ac:dyDescent="0.3">
      <c r="AO87065" s="9"/>
      <c r="AP87065" s="9"/>
      <c r="AQ87065" s="9"/>
    </row>
    <row r="87066" spans="41:43" x14ac:dyDescent="0.3">
      <c r="AO87066" s="9"/>
      <c r="AP87066" s="9"/>
      <c r="AQ87066" s="9"/>
    </row>
    <row r="87067" spans="41:43" x14ac:dyDescent="0.3">
      <c r="AO87067" s="9"/>
      <c r="AP87067" s="9"/>
      <c r="AQ87067" s="9"/>
    </row>
    <row r="87068" spans="41:43" x14ac:dyDescent="0.3">
      <c r="AO87068" s="9"/>
      <c r="AP87068" s="9"/>
      <c r="AQ87068" s="9"/>
    </row>
    <row r="87069" spans="41:43" x14ac:dyDescent="0.3">
      <c r="AO87069" s="9"/>
      <c r="AP87069" s="9"/>
      <c r="AQ87069" s="9"/>
    </row>
    <row r="87070" spans="41:43" x14ac:dyDescent="0.3">
      <c r="AO87070" s="9"/>
      <c r="AP87070" s="9"/>
      <c r="AQ87070" s="9"/>
    </row>
    <row r="87071" spans="41:43" x14ac:dyDescent="0.3">
      <c r="AO87071" s="9"/>
      <c r="AP87071" s="9"/>
      <c r="AQ87071" s="9"/>
    </row>
    <row r="87072" spans="41:43" x14ac:dyDescent="0.3">
      <c r="AO87072" s="9"/>
      <c r="AP87072" s="9"/>
      <c r="AQ87072" s="9"/>
    </row>
    <row r="87073" spans="41:43" x14ac:dyDescent="0.3">
      <c r="AO87073" s="9"/>
      <c r="AP87073" s="9"/>
      <c r="AQ87073" s="9"/>
    </row>
    <row r="87074" spans="41:43" x14ac:dyDescent="0.3">
      <c r="AO87074" s="9"/>
      <c r="AP87074" s="9"/>
      <c r="AQ87074" s="9"/>
    </row>
    <row r="87075" spans="41:43" x14ac:dyDescent="0.3">
      <c r="AO87075" s="9"/>
      <c r="AP87075" s="9"/>
      <c r="AQ87075" s="9"/>
    </row>
    <row r="87076" spans="41:43" x14ac:dyDescent="0.3">
      <c r="AO87076" s="9"/>
      <c r="AP87076" s="9"/>
      <c r="AQ87076" s="9"/>
    </row>
    <row r="87077" spans="41:43" x14ac:dyDescent="0.3">
      <c r="AO87077" s="9"/>
      <c r="AP87077" s="9"/>
      <c r="AQ87077" s="9"/>
    </row>
    <row r="87078" spans="41:43" x14ac:dyDescent="0.3">
      <c r="AO87078" s="9"/>
      <c r="AP87078" s="9"/>
      <c r="AQ87078" s="9"/>
    </row>
    <row r="87079" spans="41:43" x14ac:dyDescent="0.3">
      <c r="AO87079" s="9"/>
      <c r="AP87079" s="9"/>
      <c r="AQ87079" s="9"/>
    </row>
    <row r="87080" spans="41:43" x14ac:dyDescent="0.3">
      <c r="AO87080" s="9"/>
      <c r="AP87080" s="9"/>
      <c r="AQ87080" s="9"/>
    </row>
    <row r="87081" spans="41:43" x14ac:dyDescent="0.3">
      <c r="AO87081" s="9"/>
      <c r="AP87081" s="9"/>
      <c r="AQ87081" s="9"/>
    </row>
    <row r="87082" spans="41:43" x14ac:dyDescent="0.3">
      <c r="AO87082" s="9"/>
      <c r="AP87082" s="9"/>
      <c r="AQ87082" s="9"/>
    </row>
    <row r="87083" spans="41:43" x14ac:dyDescent="0.3">
      <c r="AO87083" s="9"/>
      <c r="AP87083" s="9"/>
      <c r="AQ87083" s="9"/>
    </row>
    <row r="87084" spans="41:43" x14ac:dyDescent="0.3">
      <c r="AO87084" s="9"/>
      <c r="AP87084" s="9"/>
      <c r="AQ87084" s="9"/>
    </row>
    <row r="87085" spans="41:43" x14ac:dyDescent="0.3">
      <c r="AO87085" s="9"/>
      <c r="AP87085" s="9"/>
      <c r="AQ87085" s="9"/>
    </row>
    <row r="87086" spans="41:43" x14ac:dyDescent="0.3">
      <c r="AO87086" s="9"/>
      <c r="AP87086" s="9"/>
      <c r="AQ87086" s="9"/>
    </row>
    <row r="87087" spans="41:43" x14ac:dyDescent="0.3">
      <c r="AO87087" s="9"/>
      <c r="AP87087" s="9"/>
      <c r="AQ87087" s="9"/>
    </row>
    <row r="87088" spans="41:43" x14ac:dyDescent="0.3">
      <c r="AO87088" s="9"/>
      <c r="AP87088" s="9"/>
      <c r="AQ87088" s="9"/>
    </row>
    <row r="87089" spans="41:43" x14ac:dyDescent="0.3">
      <c r="AO87089" s="9"/>
      <c r="AP87089" s="9"/>
      <c r="AQ87089" s="9"/>
    </row>
    <row r="87090" spans="41:43" x14ac:dyDescent="0.3">
      <c r="AO87090" s="9"/>
      <c r="AP87090" s="9"/>
      <c r="AQ87090" s="9"/>
    </row>
    <row r="87091" spans="41:43" x14ac:dyDescent="0.3">
      <c r="AO87091" s="9"/>
      <c r="AP87091" s="9"/>
      <c r="AQ87091" s="9"/>
    </row>
    <row r="87092" spans="41:43" x14ac:dyDescent="0.3">
      <c r="AO87092" s="9"/>
      <c r="AP87092" s="9"/>
      <c r="AQ87092" s="9"/>
    </row>
    <row r="87093" spans="41:43" x14ac:dyDescent="0.3">
      <c r="AO87093" s="9"/>
      <c r="AP87093" s="9"/>
      <c r="AQ87093" s="9"/>
    </row>
    <row r="87094" spans="41:43" x14ac:dyDescent="0.3">
      <c r="AO87094" s="9"/>
      <c r="AP87094" s="9"/>
      <c r="AQ87094" s="9"/>
    </row>
    <row r="87095" spans="41:43" x14ac:dyDescent="0.3">
      <c r="AO87095" s="9"/>
      <c r="AP87095" s="9"/>
      <c r="AQ87095" s="9"/>
    </row>
    <row r="87096" spans="41:43" x14ac:dyDescent="0.3">
      <c r="AO87096" s="9"/>
      <c r="AP87096" s="9"/>
      <c r="AQ87096" s="9"/>
    </row>
    <row r="87097" spans="41:43" x14ac:dyDescent="0.3">
      <c r="AO87097" s="9"/>
      <c r="AP87097" s="9"/>
      <c r="AQ87097" s="9"/>
    </row>
    <row r="87098" spans="41:43" x14ac:dyDescent="0.3">
      <c r="AO87098" s="9"/>
      <c r="AP87098" s="9"/>
      <c r="AQ87098" s="9"/>
    </row>
    <row r="87099" spans="41:43" x14ac:dyDescent="0.3">
      <c r="AO87099" s="9"/>
      <c r="AP87099" s="9"/>
      <c r="AQ87099" s="9"/>
    </row>
    <row r="87100" spans="41:43" x14ac:dyDescent="0.3">
      <c r="AO87100" s="9"/>
      <c r="AP87100" s="9"/>
      <c r="AQ87100" s="9"/>
    </row>
    <row r="87101" spans="41:43" x14ac:dyDescent="0.3">
      <c r="AO87101" s="9"/>
      <c r="AP87101" s="9"/>
      <c r="AQ87101" s="9"/>
    </row>
    <row r="87102" spans="41:43" x14ac:dyDescent="0.3">
      <c r="AO87102" s="9"/>
      <c r="AP87102" s="9"/>
      <c r="AQ87102" s="9"/>
    </row>
    <row r="87103" spans="41:43" x14ac:dyDescent="0.3">
      <c r="AO87103" s="9"/>
      <c r="AP87103" s="9"/>
      <c r="AQ87103" s="9"/>
    </row>
    <row r="87104" spans="41:43" x14ac:dyDescent="0.3">
      <c r="AO87104" s="9"/>
      <c r="AP87104" s="9"/>
      <c r="AQ87104" s="9"/>
    </row>
    <row r="87105" spans="41:43" x14ac:dyDescent="0.3">
      <c r="AO87105" s="9"/>
      <c r="AP87105" s="9"/>
      <c r="AQ87105" s="9"/>
    </row>
    <row r="87106" spans="41:43" x14ac:dyDescent="0.3">
      <c r="AO87106" s="9"/>
      <c r="AP87106" s="9"/>
      <c r="AQ87106" s="9"/>
    </row>
    <row r="87107" spans="41:43" x14ac:dyDescent="0.3">
      <c r="AO87107" s="9"/>
      <c r="AP87107" s="9"/>
      <c r="AQ87107" s="9"/>
    </row>
    <row r="87108" spans="41:43" x14ac:dyDescent="0.3">
      <c r="AO87108" s="9"/>
      <c r="AP87108" s="9"/>
      <c r="AQ87108" s="9"/>
    </row>
    <row r="87109" spans="41:43" x14ac:dyDescent="0.3">
      <c r="AO87109" s="9"/>
      <c r="AP87109" s="9"/>
      <c r="AQ87109" s="9"/>
    </row>
    <row r="87110" spans="41:43" x14ac:dyDescent="0.3">
      <c r="AO87110" s="9"/>
      <c r="AP87110" s="9"/>
      <c r="AQ87110" s="9"/>
    </row>
    <row r="87111" spans="41:43" x14ac:dyDescent="0.3">
      <c r="AO87111" s="9"/>
      <c r="AP87111" s="9"/>
      <c r="AQ87111" s="9"/>
    </row>
    <row r="87112" spans="41:43" x14ac:dyDescent="0.3">
      <c r="AO87112" s="9"/>
      <c r="AP87112" s="9"/>
      <c r="AQ87112" s="9"/>
    </row>
    <row r="87113" spans="41:43" x14ac:dyDescent="0.3">
      <c r="AO87113" s="9"/>
      <c r="AP87113" s="9"/>
      <c r="AQ87113" s="9"/>
    </row>
    <row r="87114" spans="41:43" x14ac:dyDescent="0.3">
      <c r="AO87114" s="9"/>
      <c r="AP87114" s="9"/>
      <c r="AQ87114" s="9"/>
    </row>
    <row r="87115" spans="41:43" x14ac:dyDescent="0.3">
      <c r="AO87115" s="9"/>
      <c r="AP87115" s="9"/>
      <c r="AQ87115" s="9"/>
    </row>
    <row r="87116" spans="41:43" x14ac:dyDescent="0.3">
      <c r="AO87116" s="9"/>
      <c r="AP87116" s="9"/>
      <c r="AQ87116" s="9"/>
    </row>
    <row r="87117" spans="41:43" x14ac:dyDescent="0.3">
      <c r="AO87117" s="9"/>
      <c r="AP87117" s="9"/>
      <c r="AQ87117" s="9"/>
    </row>
    <row r="87118" spans="41:43" x14ac:dyDescent="0.3">
      <c r="AO87118" s="9"/>
      <c r="AP87118" s="9"/>
      <c r="AQ87118" s="9"/>
    </row>
    <row r="87119" spans="41:43" x14ac:dyDescent="0.3">
      <c r="AO87119" s="9"/>
      <c r="AP87119" s="9"/>
      <c r="AQ87119" s="9"/>
    </row>
    <row r="87120" spans="41:43" x14ac:dyDescent="0.3">
      <c r="AO87120" s="9"/>
      <c r="AP87120" s="9"/>
      <c r="AQ87120" s="9"/>
    </row>
    <row r="87121" spans="41:43" x14ac:dyDescent="0.3">
      <c r="AO87121" s="9"/>
      <c r="AP87121" s="9"/>
      <c r="AQ87121" s="9"/>
    </row>
    <row r="87122" spans="41:43" x14ac:dyDescent="0.3">
      <c r="AO87122" s="9"/>
      <c r="AP87122" s="9"/>
      <c r="AQ87122" s="9"/>
    </row>
    <row r="87123" spans="41:43" x14ac:dyDescent="0.3">
      <c r="AO87123" s="9"/>
      <c r="AP87123" s="9"/>
      <c r="AQ87123" s="9"/>
    </row>
    <row r="87124" spans="41:43" x14ac:dyDescent="0.3">
      <c r="AO87124" s="9"/>
      <c r="AP87124" s="9"/>
      <c r="AQ87124" s="9"/>
    </row>
    <row r="87125" spans="41:43" x14ac:dyDescent="0.3">
      <c r="AO87125" s="9"/>
      <c r="AP87125" s="9"/>
      <c r="AQ87125" s="9"/>
    </row>
    <row r="87126" spans="41:43" x14ac:dyDescent="0.3">
      <c r="AO87126" s="9"/>
      <c r="AP87126" s="9"/>
      <c r="AQ87126" s="9"/>
    </row>
    <row r="87127" spans="41:43" x14ac:dyDescent="0.3">
      <c r="AO87127" s="9"/>
      <c r="AP87127" s="9"/>
      <c r="AQ87127" s="9"/>
    </row>
    <row r="87128" spans="41:43" x14ac:dyDescent="0.3">
      <c r="AO87128" s="9"/>
      <c r="AP87128" s="9"/>
      <c r="AQ87128" s="9"/>
    </row>
    <row r="87129" spans="41:43" x14ac:dyDescent="0.3">
      <c r="AO87129" s="9"/>
      <c r="AP87129" s="9"/>
      <c r="AQ87129" s="9"/>
    </row>
    <row r="87130" spans="41:43" x14ac:dyDescent="0.3">
      <c r="AO87130" s="9"/>
      <c r="AP87130" s="9"/>
      <c r="AQ87130" s="9"/>
    </row>
    <row r="87131" spans="41:43" x14ac:dyDescent="0.3">
      <c r="AO87131" s="9"/>
      <c r="AP87131" s="9"/>
      <c r="AQ87131" s="9"/>
    </row>
    <row r="87132" spans="41:43" x14ac:dyDescent="0.3">
      <c r="AO87132" s="9"/>
      <c r="AP87132" s="9"/>
      <c r="AQ87132" s="9"/>
    </row>
    <row r="87133" spans="41:43" x14ac:dyDescent="0.3">
      <c r="AO87133" s="9"/>
      <c r="AP87133" s="9"/>
      <c r="AQ87133" s="9"/>
    </row>
    <row r="87134" spans="41:43" x14ac:dyDescent="0.3">
      <c r="AO87134" s="9"/>
      <c r="AP87134" s="9"/>
      <c r="AQ87134" s="9"/>
    </row>
    <row r="87135" spans="41:43" x14ac:dyDescent="0.3">
      <c r="AO87135" s="9"/>
      <c r="AP87135" s="9"/>
      <c r="AQ87135" s="9"/>
    </row>
    <row r="87136" spans="41:43" x14ac:dyDescent="0.3">
      <c r="AO87136" s="9"/>
      <c r="AP87136" s="9"/>
      <c r="AQ87136" s="9"/>
    </row>
    <row r="87137" spans="41:43" x14ac:dyDescent="0.3">
      <c r="AO87137" s="9"/>
      <c r="AP87137" s="9"/>
      <c r="AQ87137" s="9"/>
    </row>
    <row r="87138" spans="41:43" x14ac:dyDescent="0.3">
      <c r="AO87138" s="9"/>
      <c r="AP87138" s="9"/>
      <c r="AQ87138" s="9"/>
    </row>
    <row r="87139" spans="41:43" x14ac:dyDescent="0.3">
      <c r="AO87139" s="9"/>
      <c r="AP87139" s="9"/>
      <c r="AQ87139" s="9"/>
    </row>
    <row r="87140" spans="41:43" x14ac:dyDescent="0.3">
      <c r="AO87140" s="9"/>
      <c r="AP87140" s="9"/>
      <c r="AQ87140" s="9"/>
    </row>
    <row r="87141" spans="41:43" x14ac:dyDescent="0.3">
      <c r="AO87141" s="9"/>
      <c r="AP87141" s="9"/>
      <c r="AQ87141" s="9"/>
    </row>
    <row r="87142" spans="41:43" x14ac:dyDescent="0.3">
      <c r="AO87142" s="9"/>
      <c r="AP87142" s="9"/>
      <c r="AQ87142" s="9"/>
    </row>
    <row r="87143" spans="41:43" x14ac:dyDescent="0.3">
      <c r="AO87143" s="9"/>
      <c r="AP87143" s="9"/>
      <c r="AQ87143" s="9"/>
    </row>
    <row r="87144" spans="41:43" x14ac:dyDescent="0.3">
      <c r="AO87144" s="9"/>
      <c r="AP87144" s="9"/>
      <c r="AQ87144" s="9"/>
    </row>
    <row r="87145" spans="41:43" x14ac:dyDescent="0.3">
      <c r="AO87145" s="9"/>
      <c r="AP87145" s="9"/>
      <c r="AQ87145" s="9"/>
    </row>
    <row r="87146" spans="41:43" x14ac:dyDescent="0.3">
      <c r="AO87146" s="9"/>
      <c r="AP87146" s="9"/>
      <c r="AQ87146" s="9"/>
    </row>
    <row r="87147" spans="41:43" x14ac:dyDescent="0.3">
      <c r="AO87147" s="9"/>
      <c r="AP87147" s="9"/>
      <c r="AQ87147" s="9"/>
    </row>
    <row r="87148" spans="41:43" x14ac:dyDescent="0.3">
      <c r="AO87148" s="9"/>
      <c r="AP87148" s="9"/>
      <c r="AQ87148" s="9"/>
    </row>
    <row r="87149" spans="41:43" x14ac:dyDescent="0.3">
      <c r="AO87149" s="9"/>
      <c r="AP87149" s="9"/>
      <c r="AQ87149" s="9"/>
    </row>
    <row r="87150" spans="41:43" x14ac:dyDescent="0.3">
      <c r="AO87150" s="9"/>
      <c r="AP87150" s="9"/>
      <c r="AQ87150" s="9"/>
    </row>
    <row r="87151" spans="41:43" x14ac:dyDescent="0.3">
      <c r="AO87151" s="9"/>
      <c r="AP87151" s="9"/>
      <c r="AQ87151" s="9"/>
    </row>
    <row r="87152" spans="41:43" x14ac:dyDescent="0.3">
      <c r="AO87152" s="9"/>
      <c r="AP87152" s="9"/>
      <c r="AQ87152" s="9"/>
    </row>
    <row r="87153" spans="41:43" x14ac:dyDescent="0.3">
      <c r="AO87153" s="9"/>
      <c r="AP87153" s="9"/>
      <c r="AQ87153" s="9"/>
    </row>
    <row r="87154" spans="41:43" x14ac:dyDescent="0.3">
      <c r="AO87154" s="9"/>
      <c r="AP87154" s="9"/>
      <c r="AQ87154" s="9"/>
    </row>
    <row r="87155" spans="41:43" x14ac:dyDescent="0.3">
      <c r="AO87155" s="9"/>
      <c r="AP87155" s="9"/>
      <c r="AQ87155" s="9"/>
    </row>
    <row r="87156" spans="41:43" x14ac:dyDescent="0.3">
      <c r="AO87156" s="9"/>
      <c r="AP87156" s="9"/>
      <c r="AQ87156" s="9"/>
    </row>
    <row r="87157" spans="41:43" x14ac:dyDescent="0.3">
      <c r="AO87157" s="9"/>
      <c r="AP87157" s="9"/>
      <c r="AQ87157" s="9"/>
    </row>
    <row r="87158" spans="41:43" x14ac:dyDescent="0.3">
      <c r="AO87158" s="9"/>
      <c r="AP87158" s="9"/>
      <c r="AQ87158" s="9"/>
    </row>
    <row r="87159" spans="41:43" x14ac:dyDescent="0.3">
      <c r="AO87159" s="9"/>
      <c r="AP87159" s="9"/>
      <c r="AQ87159" s="9"/>
    </row>
    <row r="87160" spans="41:43" x14ac:dyDescent="0.3">
      <c r="AO87160" s="9"/>
      <c r="AP87160" s="9"/>
      <c r="AQ87160" s="9"/>
    </row>
    <row r="87161" spans="41:43" x14ac:dyDescent="0.3">
      <c r="AO87161" s="9"/>
      <c r="AP87161" s="9"/>
      <c r="AQ87161" s="9"/>
    </row>
    <row r="87162" spans="41:43" x14ac:dyDescent="0.3">
      <c r="AO87162" s="9"/>
      <c r="AP87162" s="9"/>
      <c r="AQ87162" s="9"/>
    </row>
    <row r="87163" spans="41:43" x14ac:dyDescent="0.3">
      <c r="AO87163" s="9"/>
      <c r="AP87163" s="9"/>
      <c r="AQ87163" s="9"/>
    </row>
    <row r="87164" spans="41:43" x14ac:dyDescent="0.3">
      <c r="AO87164" s="9"/>
      <c r="AP87164" s="9"/>
      <c r="AQ87164" s="9"/>
    </row>
    <row r="87165" spans="41:43" x14ac:dyDescent="0.3">
      <c r="AO87165" s="9"/>
      <c r="AP87165" s="9"/>
      <c r="AQ87165" s="9"/>
    </row>
    <row r="87166" spans="41:43" x14ac:dyDescent="0.3">
      <c r="AO87166" s="9"/>
      <c r="AP87166" s="9"/>
      <c r="AQ87166" s="9"/>
    </row>
    <row r="87167" spans="41:43" x14ac:dyDescent="0.3">
      <c r="AO87167" s="9"/>
      <c r="AP87167" s="9"/>
      <c r="AQ87167" s="9"/>
    </row>
    <row r="87168" spans="41:43" x14ac:dyDescent="0.3">
      <c r="AO87168" s="9"/>
      <c r="AP87168" s="9"/>
      <c r="AQ87168" s="9"/>
    </row>
    <row r="87169" spans="41:43" x14ac:dyDescent="0.3">
      <c r="AO87169" s="9"/>
      <c r="AP87169" s="9"/>
      <c r="AQ87169" s="9"/>
    </row>
    <row r="87170" spans="41:43" x14ac:dyDescent="0.3">
      <c r="AO87170" s="9"/>
      <c r="AP87170" s="9"/>
      <c r="AQ87170" s="9"/>
    </row>
    <row r="87171" spans="41:43" x14ac:dyDescent="0.3">
      <c r="AO87171" s="9"/>
      <c r="AP87171" s="9"/>
      <c r="AQ87171" s="9"/>
    </row>
    <row r="87172" spans="41:43" x14ac:dyDescent="0.3">
      <c r="AO87172" s="9"/>
      <c r="AP87172" s="9"/>
      <c r="AQ87172" s="9"/>
    </row>
    <row r="87173" spans="41:43" x14ac:dyDescent="0.3">
      <c r="AO87173" s="9"/>
      <c r="AP87173" s="9"/>
      <c r="AQ87173" s="9"/>
    </row>
    <row r="87174" spans="41:43" x14ac:dyDescent="0.3">
      <c r="AO87174" s="9"/>
      <c r="AP87174" s="9"/>
      <c r="AQ87174" s="9"/>
    </row>
    <row r="87175" spans="41:43" x14ac:dyDescent="0.3">
      <c r="AO87175" s="9"/>
      <c r="AP87175" s="9"/>
      <c r="AQ87175" s="9"/>
    </row>
    <row r="87176" spans="41:43" x14ac:dyDescent="0.3">
      <c r="AO87176" s="9"/>
      <c r="AP87176" s="9"/>
      <c r="AQ87176" s="9"/>
    </row>
    <row r="87177" spans="41:43" x14ac:dyDescent="0.3">
      <c r="AO87177" s="9"/>
      <c r="AP87177" s="9"/>
      <c r="AQ87177" s="9"/>
    </row>
    <row r="87178" spans="41:43" x14ac:dyDescent="0.3">
      <c r="AO87178" s="9"/>
      <c r="AP87178" s="9"/>
      <c r="AQ87178" s="9"/>
    </row>
    <row r="87179" spans="41:43" x14ac:dyDescent="0.3">
      <c r="AO87179" s="9"/>
      <c r="AP87179" s="9"/>
      <c r="AQ87179" s="9"/>
    </row>
    <row r="87180" spans="41:43" x14ac:dyDescent="0.3">
      <c r="AO87180" s="9"/>
      <c r="AP87180" s="9"/>
      <c r="AQ87180" s="9"/>
    </row>
    <row r="87181" spans="41:43" x14ac:dyDescent="0.3">
      <c r="AO87181" s="9"/>
      <c r="AP87181" s="9"/>
      <c r="AQ87181" s="9"/>
    </row>
    <row r="87182" spans="41:43" x14ac:dyDescent="0.3">
      <c r="AO87182" s="9"/>
      <c r="AP87182" s="9"/>
      <c r="AQ87182" s="9"/>
    </row>
    <row r="87183" spans="41:43" x14ac:dyDescent="0.3">
      <c r="AO87183" s="9"/>
      <c r="AP87183" s="9"/>
      <c r="AQ87183" s="9"/>
    </row>
    <row r="87184" spans="41:43" x14ac:dyDescent="0.3">
      <c r="AO87184" s="9"/>
      <c r="AP87184" s="9"/>
      <c r="AQ87184" s="9"/>
    </row>
    <row r="87185" spans="41:43" x14ac:dyDescent="0.3">
      <c r="AO87185" s="9"/>
      <c r="AP87185" s="9"/>
      <c r="AQ87185" s="9"/>
    </row>
    <row r="87186" spans="41:43" x14ac:dyDescent="0.3">
      <c r="AO87186" s="9"/>
      <c r="AP87186" s="9"/>
      <c r="AQ87186" s="9"/>
    </row>
    <row r="87187" spans="41:43" x14ac:dyDescent="0.3">
      <c r="AO87187" s="9"/>
      <c r="AP87187" s="9"/>
      <c r="AQ87187" s="9"/>
    </row>
    <row r="87188" spans="41:43" x14ac:dyDescent="0.3">
      <c r="AO87188" s="9"/>
      <c r="AP87188" s="9"/>
      <c r="AQ87188" s="9"/>
    </row>
    <row r="87189" spans="41:43" x14ac:dyDescent="0.3">
      <c r="AO87189" s="9"/>
      <c r="AP87189" s="9"/>
      <c r="AQ87189" s="9"/>
    </row>
    <row r="87190" spans="41:43" x14ac:dyDescent="0.3">
      <c r="AO87190" s="9"/>
      <c r="AP87190" s="9"/>
      <c r="AQ87190" s="9"/>
    </row>
    <row r="87191" spans="41:43" x14ac:dyDescent="0.3">
      <c r="AO87191" s="9"/>
      <c r="AP87191" s="9"/>
      <c r="AQ87191" s="9"/>
    </row>
    <row r="87192" spans="41:43" x14ac:dyDescent="0.3">
      <c r="AO87192" s="9"/>
      <c r="AP87192" s="9"/>
      <c r="AQ87192" s="9"/>
    </row>
    <row r="87193" spans="41:43" x14ac:dyDescent="0.3">
      <c r="AO87193" s="9"/>
      <c r="AP87193" s="9"/>
      <c r="AQ87193" s="9"/>
    </row>
    <row r="87194" spans="41:43" x14ac:dyDescent="0.3">
      <c r="AO87194" s="9"/>
      <c r="AP87194" s="9"/>
      <c r="AQ87194" s="9"/>
    </row>
    <row r="87195" spans="41:43" x14ac:dyDescent="0.3">
      <c r="AO87195" s="9"/>
      <c r="AP87195" s="9"/>
      <c r="AQ87195" s="9"/>
    </row>
    <row r="87196" spans="41:43" x14ac:dyDescent="0.3">
      <c r="AO87196" s="9"/>
      <c r="AP87196" s="9"/>
      <c r="AQ87196" s="9"/>
    </row>
    <row r="87197" spans="41:43" x14ac:dyDescent="0.3">
      <c r="AO87197" s="9"/>
      <c r="AP87197" s="9"/>
      <c r="AQ87197" s="9"/>
    </row>
    <row r="87198" spans="41:43" x14ac:dyDescent="0.3">
      <c r="AO87198" s="9"/>
      <c r="AP87198" s="9"/>
      <c r="AQ87198" s="9"/>
    </row>
    <row r="87199" spans="41:43" x14ac:dyDescent="0.3">
      <c r="AO87199" s="9"/>
      <c r="AP87199" s="9"/>
      <c r="AQ87199" s="9"/>
    </row>
    <row r="87200" spans="41:43" x14ac:dyDescent="0.3">
      <c r="AO87200" s="9"/>
      <c r="AP87200" s="9"/>
      <c r="AQ87200" s="9"/>
    </row>
    <row r="87201" spans="41:43" x14ac:dyDescent="0.3">
      <c r="AO87201" s="9"/>
      <c r="AP87201" s="9"/>
      <c r="AQ87201" s="9"/>
    </row>
    <row r="87202" spans="41:43" x14ac:dyDescent="0.3">
      <c r="AO87202" s="9"/>
      <c r="AP87202" s="9"/>
      <c r="AQ87202" s="9"/>
    </row>
    <row r="87203" spans="41:43" x14ac:dyDescent="0.3">
      <c r="AO87203" s="9"/>
      <c r="AP87203" s="9"/>
      <c r="AQ87203" s="9"/>
    </row>
    <row r="87204" spans="41:43" x14ac:dyDescent="0.3">
      <c r="AO87204" s="9"/>
      <c r="AP87204" s="9"/>
      <c r="AQ87204" s="9"/>
    </row>
    <row r="87205" spans="41:43" x14ac:dyDescent="0.3">
      <c r="AO87205" s="9"/>
      <c r="AP87205" s="9"/>
      <c r="AQ87205" s="9"/>
    </row>
    <row r="87206" spans="41:43" x14ac:dyDescent="0.3">
      <c r="AO87206" s="9"/>
      <c r="AP87206" s="9"/>
      <c r="AQ87206" s="9"/>
    </row>
    <row r="87207" spans="41:43" x14ac:dyDescent="0.3">
      <c r="AO87207" s="9"/>
      <c r="AP87207" s="9"/>
      <c r="AQ87207" s="9"/>
    </row>
    <row r="87208" spans="41:43" x14ac:dyDescent="0.3">
      <c r="AO87208" s="9"/>
      <c r="AP87208" s="9"/>
      <c r="AQ87208" s="9"/>
    </row>
    <row r="87209" spans="41:43" x14ac:dyDescent="0.3">
      <c r="AO87209" s="9"/>
      <c r="AP87209" s="9"/>
      <c r="AQ87209" s="9"/>
    </row>
    <row r="87210" spans="41:43" x14ac:dyDescent="0.3">
      <c r="AO87210" s="9"/>
      <c r="AP87210" s="9"/>
      <c r="AQ87210" s="9"/>
    </row>
    <row r="87211" spans="41:43" x14ac:dyDescent="0.3">
      <c r="AO87211" s="9"/>
      <c r="AP87211" s="9"/>
      <c r="AQ87211" s="9"/>
    </row>
    <row r="87212" spans="41:43" x14ac:dyDescent="0.3">
      <c r="AO87212" s="9"/>
      <c r="AP87212" s="9"/>
      <c r="AQ87212" s="9"/>
    </row>
    <row r="87213" spans="41:43" x14ac:dyDescent="0.3">
      <c r="AO87213" s="9"/>
      <c r="AP87213" s="9"/>
      <c r="AQ87213" s="9"/>
    </row>
    <row r="87214" spans="41:43" x14ac:dyDescent="0.3">
      <c r="AO87214" s="9"/>
      <c r="AP87214" s="9"/>
      <c r="AQ87214" s="9"/>
    </row>
    <row r="87215" spans="41:43" x14ac:dyDescent="0.3">
      <c r="AO87215" s="9"/>
      <c r="AP87215" s="9"/>
      <c r="AQ87215" s="9"/>
    </row>
    <row r="87216" spans="41:43" x14ac:dyDescent="0.3">
      <c r="AO87216" s="9"/>
      <c r="AP87216" s="9"/>
      <c r="AQ87216" s="9"/>
    </row>
    <row r="87217" spans="41:43" x14ac:dyDescent="0.3">
      <c r="AO87217" s="9"/>
      <c r="AP87217" s="9"/>
      <c r="AQ87217" s="9"/>
    </row>
    <row r="87218" spans="41:43" x14ac:dyDescent="0.3">
      <c r="AO87218" s="9"/>
      <c r="AP87218" s="9"/>
      <c r="AQ87218" s="9"/>
    </row>
    <row r="87219" spans="41:43" x14ac:dyDescent="0.3">
      <c r="AO87219" s="9"/>
      <c r="AP87219" s="9"/>
      <c r="AQ87219" s="9"/>
    </row>
    <row r="87220" spans="41:43" x14ac:dyDescent="0.3">
      <c r="AO87220" s="9"/>
      <c r="AP87220" s="9"/>
      <c r="AQ87220" s="9"/>
    </row>
    <row r="87221" spans="41:43" x14ac:dyDescent="0.3">
      <c r="AO87221" s="9"/>
      <c r="AP87221" s="9"/>
      <c r="AQ87221" s="9"/>
    </row>
    <row r="87222" spans="41:43" x14ac:dyDescent="0.3">
      <c r="AO87222" s="9"/>
      <c r="AP87222" s="9"/>
      <c r="AQ87222" s="9"/>
    </row>
    <row r="87223" spans="41:43" x14ac:dyDescent="0.3">
      <c r="AO87223" s="9"/>
      <c r="AP87223" s="9"/>
      <c r="AQ87223" s="9"/>
    </row>
    <row r="87224" spans="41:43" x14ac:dyDescent="0.3">
      <c r="AO87224" s="9"/>
      <c r="AP87224" s="9"/>
      <c r="AQ87224" s="9"/>
    </row>
    <row r="87225" spans="41:43" x14ac:dyDescent="0.3">
      <c r="AO87225" s="9"/>
      <c r="AP87225" s="9"/>
      <c r="AQ87225" s="9"/>
    </row>
    <row r="87226" spans="41:43" x14ac:dyDescent="0.3">
      <c r="AO87226" s="9"/>
      <c r="AP87226" s="9"/>
      <c r="AQ87226" s="9"/>
    </row>
    <row r="87227" spans="41:43" x14ac:dyDescent="0.3">
      <c r="AO87227" s="9"/>
      <c r="AP87227" s="9"/>
      <c r="AQ87227" s="9"/>
    </row>
    <row r="87228" spans="41:43" x14ac:dyDescent="0.3">
      <c r="AO87228" s="9"/>
      <c r="AP87228" s="9"/>
      <c r="AQ87228" s="9"/>
    </row>
    <row r="87229" spans="41:43" x14ac:dyDescent="0.3">
      <c r="AO87229" s="9"/>
      <c r="AP87229" s="9"/>
      <c r="AQ87229" s="9"/>
    </row>
    <row r="87230" spans="41:43" x14ac:dyDescent="0.3">
      <c r="AO87230" s="9"/>
      <c r="AP87230" s="9"/>
      <c r="AQ87230" s="9"/>
    </row>
    <row r="87231" spans="41:43" x14ac:dyDescent="0.3">
      <c r="AO87231" s="9"/>
      <c r="AP87231" s="9"/>
      <c r="AQ87231" s="9"/>
    </row>
    <row r="87232" spans="41:43" x14ac:dyDescent="0.3">
      <c r="AO87232" s="9"/>
      <c r="AP87232" s="9"/>
      <c r="AQ87232" s="9"/>
    </row>
    <row r="87233" spans="41:43" x14ac:dyDescent="0.3">
      <c r="AO87233" s="9"/>
      <c r="AP87233" s="9"/>
      <c r="AQ87233" s="9"/>
    </row>
    <row r="87234" spans="41:43" x14ac:dyDescent="0.3">
      <c r="AO87234" s="9"/>
      <c r="AP87234" s="9"/>
      <c r="AQ87234" s="9"/>
    </row>
    <row r="87235" spans="41:43" x14ac:dyDescent="0.3">
      <c r="AO87235" s="9"/>
      <c r="AP87235" s="9"/>
      <c r="AQ87235" s="9"/>
    </row>
    <row r="87236" spans="41:43" x14ac:dyDescent="0.3">
      <c r="AO87236" s="9"/>
      <c r="AP87236" s="9"/>
      <c r="AQ87236" s="9"/>
    </row>
    <row r="87237" spans="41:43" x14ac:dyDescent="0.3">
      <c r="AO87237" s="9"/>
      <c r="AP87237" s="9"/>
      <c r="AQ87237" s="9"/>
    </row>
    <row r="87238" spans="41:43" x14ac:dyDescent="0.3">
      <c r="AO87238" s="9"/>
      <c r="AP87238" s="9"/>
      <c r="AQ87238" s="9"/>
    </row>
    <row r="87239" spans="41:43" x14ac:dyDescent="0.3">
      <c r="AO87239" s="9"/>
      <c r="AP87239" s="9"/>
      <c r="AQ87239" s="9"/>
    </row>
    <row r="87240" spans="41:43" x14ac:dyDescent="0.3">
      <c r="AO87240" s="9"/>
      <c r="AP87240" s="9"/>
      <c r="AQ87240" s="9"/>
    </row>
    <row r="87241" spans="41:43" x14ac:dyDescent="0.3">
      <c r="AO87241" s="9"/>
      <c r="AP87241" s="9"/>
      <c r="AQ87241" s="9"/>
    </row>
    <row r="87242" spans="41:43" x14ac:dyDescent="0.3">
      <c r="AO87242" s="9"/>
      <c r="AP87242" s="9"/>
      <c r="AQ87242" s="9"/>
    </row>
    <row r="87243" spans="41:43" x14ac:dyDescent="0.3">
      <c r="AO87243" s="9"/>
      <c r="AP87243" s="9"/>
      <c r="AQ87243" s="9"/>
    </row>
    <row r="87244" spans="41:43" x14ac:dyDescent="0.3">
      <c r="AO87244" s="9"/>
      <c r="AP87244" s="9"/>
      <c r="AQ87244" s="9"/>
    </row>
    <row r="87245" spans="41:43" x14ac:dyDescent="0.3">
      <c r="AO87245" s="9"/>
      <c r="AP87245" s="9"/>
      <c r="AQ87245" s="9"/>
    </row>
    <row r="87246" spans="41:43" x14ac:dyDescent="0.3">
      <c r="AO87246" s="9"/>
      <c r="AP87246" s="9"/>
      <c r="AQ87246" s="9"/>
    </row>
    <row r="87247" spans="41:43" x14ac:dyDescent="0.3">
      <c r="AO87247" s="9"/>
      <c r="AP87247" s="9"/>
      <c r="AQ87247" s="9"/>
    </row>
    <row r="87248" spans="41:43" x14ac:dyDescent="0.3">
      <c r="AO87248" s="9"/>
      <c r="AP87248" s="9"/>
      <c r="AQ87248" s="9"/>
    </row>
    <row r="87249" spans="41:43" x14ac:dyDescent="0.3">
      <c r="AO87249" s="9"/>
      <c r="AP87249" s="9"/>
      <c r="AQ87249" s="9"/>
    </row>
    <row r="87250" spans="41:43" x14ac:dyDescent="0.3">
      <c r="AO87250" s="9"/>
      <c r="AP87250" s="9"/>
      <c r="AQ87250" s="9"/>
    </row>
    <row r="87251" spans="41:43" x14ac:dyDescent="0.3">
      <c r="AO87251" s="9"/>
      <c r="AP87251" s="9"/>
      <c r="AQ87251" s="9"/>
    </row>
    <row r="87252" spans="41:43" x14ac:dyDescent="0.3">
      <c r="AO87252" s="9"/>
      <c r="AP87252" s="9"/>
      <c r="AQ87252" s="9"/>
    </row>
    <row r="87253" spans="41:43" x14ac:dyDescent="0.3">
      <c r="AO87253" s="9"/>
      <c r="AP87253" s="9"/>
      <c r="AQ87253" s="9"/>
    </row>
    <row r="87254" spans="41:43" x14ac:dyDescent="0.3">
      <c r="AO87254" s="9"/>
      <c r="AP87254" s="9"/>
      <c r="AQ87254" s="9"/>
    </row>
    <row r="87255" spans="41:43" x14ac:dyDescent="0.3">
      <c r="AO87255" s="9"/>
      <c r="AP87255" s="9"/>
      <c r="AQ87255" s="9"/>
    </row>
    <row r="87256" spans="41:43" x14ac:dyDescent="0.3">
      <c r="AO87256" s="9"/>
      <c r="AP87256" s="9"/>
      <c r="AQ87256" s="9"/>
    </row>
    <row r="87257" spans="41:43" x14ac:dyDescent="0.3">
      <c r="AO87257" s="9"/>
      <c r="AP87257" s="9"/>
      <c r="AQ87257" s="9"/>
    </row>
    <row r="87258" spans="41:43" x14ac:dyDescent="0.3">
      <c r="AO87258" s="9"/>
      <c r="AP87258" s="9"/>
      <c r="AQ87258" s="9"/>
    </row>
    <row r="87259" spans="41:43" x14ac:dyDescent="0.3">
      <c r="AO87259" s="9"/>
      <c r="AP87259" s="9"/>
      <c r="AQ87259" s="9"/>
    </row>
    <row r="87260" spans="41:43" x14ac:dyDescent="0.3">
      <c r="AO87260" s="9"/>
      <c r="AP87260" s="9"/>
      <c r="AQ87260" s="9"/>
    </row>
    <row r="87261" spans="41:43" x14ac:dyDescent="0.3">
      <c r="AO87261" s="9"/>
      <c r="AP87261" s="9"/>
      <c r="AQ87261" s="9"/>
    </row>
    <row r="87262" spans="41:43" x14ac:dyDescent="0.3">
      <c r="AO87262" s="9"/>
      <c r="AP87262" s="9"/>
      <c r="AQ87262" s="9"/>
    </row>
    <row r="87263" spans="41:43" x14ac:dyDescent="0.3">
      <c r="AO87263" s="9"/>
      <c r="AP87263" s="9"/>
      <c r="AQ87263" s="9"/>
    </row>
    <row r="87264" spans="41:43" x14ac:dyDescent="0.3">
      <c r="AO87264" s="9"/>
      <c r="AP87264" s="9"/>
      <c r="AQ87264" s="9"/>
    </row>
    <row r="87265" spans="41:43" x14ac:dyDescent="0.3">
      <c r="AO87265" s="9"/>
      <c r="AP87265" s="9"/>
      <c r="AQ87265" s="9"/>
    </row>
    <row r="87266" spans="41:43" x14ac:dyDescent="0.3">
      <c r="AO87266" s="9"/>
      <c r="AP87266" s="9"/>
      <c r="AQ87266" s="9"/>
    </row>
    <row r="87267" spans="41:43" x14ac:dyDescent="0.3">
      <c r="AO87267" s="9"/>
      <c r="AP87267" s="9"/>
      <c r="AQ87267" s="9"/>
    </row>
    <row r="87268" spans="41:43" x14ac:dyDescent="0.3">
      <c r="AO87268" s="9"/>
      <c r="AP87268" s="9"/>
      <c r="AQ87268" s="9"/>
    </row>
    <row r="87269" spans="41:43" x14ac:dyDescent="0.3">
      <c r="AO87269" s="9"/>
      <c r="AP87269" s="9"/>
      <c r="AQ87269" s="9"/>
    </row>
    <row r="87270" spans="41:43" x14ac:dyDescent="0.3">
      <c r="AO87270" s="9"/>
      <c r="AP87270" s="9"/>
      <c r="AQ87270" s="9"/>
    </row>
    <row r="87271" spans="41:43" x14ac:dyDescent="0.3">
      <c r="AO87271" s="9"/>
      <c r="AP87271" s="9"/>
      <c r="AQ87271" s="9"/>
    </row>
    <row r="87272" spans="41:43" x14ac:dyDescent="0.3">
      <c r="AO87272" s="9"/>
      <c r="AP87272" s="9"/>
      <c r="AQ87272" s="9"/>
    </row>
    <row r="87273" spans="41:43" x14ac:dyDescent="0.3">
      <c r="AO87273" s="9"/>
      <c r="AP87273" s="9"/>
      <c r="AQ87273" s="9"/>
    </row>
    <row r="87274" spans="41:43" x14ac:dyDescent="0.3">
      <c r="AO87274" s="9"/>
      <c r="AP87274" s="9"/>
      <c r="AQ87274" s="9"/>
    </row>
    <row r="87275" spans="41:43" x14ac:dyDescent="0.3">
      <c r="AO87275" s="9"/>
      <c r="AP87275" s="9"/>
      <c r="AQ87275" s="9"/>
    </row>
    <row r="87276" spans="41:43" x14ac:dyDescent="0.3">
      <c r="AO87276" s="9"/>
      <c r="AP87276" s="9"/>
      <c r="AQ87276" s="9"/>
    </row>
    <row r="87277" spans="41:43" x14ac:dyDescent="0.3">
      <c r="AO87277" s="9"/>
      <c r="AP87277" s="9"/>
      <c r="AQ87277" s="9"/>
    </row>
    <row r="87278" spans="41:43" x14ac:dyDescent="0.3">
      <c r="AO87278" s="9"/>
      <c r="AP87278" s="9"/>
      <c r="AQ87278" s="9"/>
    </row>
    <row r="87279" spans="41:43" x14ac:dyDescent="0.3">
      <c r="AO87279" s="9"/>
      <c r="AP87279" s="9"/>
      <c r="AQ87279" s="9"/>
    </row>
    <row r="87280" spans="41:43" x14ac:dyDescent="0.3">
      <c r="AO87280" s="9"/>
      <c r="AP87280" s="9"/>
      <c r="AQ87280" s="9"/>
    </row>
    <row r="87281" spans="41:43" x14ac:dyDescent="0.3">
      <c r="AO87281" s="9"/>
      <c r="AP87281" s="9"/>
      <c r="AQ87281" s="9"/>
    </row>
    <row r="87282" spans="41:43" x14ac:dyDescent="0.3">
      <c r="AO87282" s="9"/>
      <c r="AP87282" s="9"/>
      <c r="AQ87282" s="9"/>
    </row>
    <row r="87283" spans="41:43" x14ac:dyDescent="0.3">
      <c r="AO87283" s="9"/>
      <c r="AP87283" s="9"/>
      <c r="AQ87283" s="9"/>
    </row>
    <row r="87284" spans="41:43" x14ac:dyDescent="0.3">
      <c r="AO87284" s="9"/>
      <c r="AP87284" s="9"/>
      <c r="AQ87284" s="9"/>
    </row>
    <row r="87285" spans="41:43" x14ac:dyDescent="0.3">
      <c r="AO87285" s="9"/>
      <c r="AP87285" s="9"/>
      <c r="AQ87285" s="9"/>
    </row>
    <row r="87286" spans="41:43" x14ac:dyDescent="0.3">
      <c r="AO87286" s="9"/>
      <c r="AP87286" s="9"/>
      <c r="AQ87286" s="9"/>
    </row>
    <row r="87287" spans="41:43" x14ac:dyDescent="0.3">
      <c r="AO87287" s="9"/>
      <c r="AP87287" s="9"/>
      <c r="AQ87287" s="9"/>
    </row>
    <row r="87288" spans="41:43" x14ac:dyDescent="0.3">
      <c r="AO87288" s="9"/>
      <c r="AP87288" s="9"/>
      <c r="AQ87288" s="9"/>
    </row>
    <row r="87289" spans="41:43" x14ac:dyDescent="0.3">
      <c r="AO87289" s="9"/>
      <c r="AP87289" s="9"/>
      <c r="AQ87289" s="9"/>
    </row>
    <row r="87290" spans="41:43" x14ac:dyDescent="0.3">
      <c r="AO87290" s="9"/>
      <c r="AP87290" s="9"/>
      <c r="AQ87290" s="9"/>
    </row>
    <row r="87291" spans="41:43" x14ac:dyDescent="0.3">
      <c r="AO87291" s="9"/>
      <c r="AP87291" s="9"/>
      <c r="AQ87291" s="9"/>
    </row>
    <row r="87292" spans="41:43" x14ac:dyDescent="0.3">
      <c r="AO87292" s="9"/>
      <c r="AP87292" s="9"/>
      <c r="AQ87292" s="9"/>
    </row>
    <row r="87293" spans="41:43" x14ac:dyDescent="0.3">
      <c r="AO87293" s="9"/>
      <c r="AP87293" s="9"/>
      <c r="AQ87293" s="9"/>
    </row>
    <row r="87294" spans="41:43" x14ac:dyDescent="0.3">
      <c r="AO87294" s="9"/>
      <c r="AP87294" s="9"/>
      <c r="AQ87294" s="9"/>
    </row>
    <row r="87295" spans="41:43" x14ac:dyDescent="0.3">
      <c r="AO87295" s="9"/>
      <c r="AP87295" s="9"/>
      <c r="AQ87295" s="9"/>
    </row>
    <row r="87296" spans="41:43" x14ac:dyDescent="0.3">
      <c r="AO87296" s="9"/>
      <c r="AP87296" s="9"/>
      <c r="AQ87296" s="9"/>
    </row>
    <row r="87297" spans="41:43" x14ac:dyDescent="0.3">
      <c r="AO87297" s="9"/>
      <c r="AP87297" s="9"/>
      <c r="AQ87297" s="9"/>
    </row>
    <row r="87298" spans="41:43" x14ac:dyDescent="0.3">
      <c r="AO87298" s="9"/>
      <c r="AP87298" s="9"/>
      <c r="AQ87298" s="9"/>
    </row>
    <row r="87299" spans="41:43" x14ac:dyDescent="0.3">
      <c r="AO87299" s="9"/>
      <c r="AP87299" s="9"/>
      <c r="AQ87299" s="9"/>
    </row>
    <row r="87300" spans="41:43" x14ac:dyDescent="0.3">
      <c r="AO87300" s="9"/>
      <c r="AP87300" s="9"/>
      <c r="AQ87300" s="9"/>
    </row>
    <row r="87301" spans="41:43" x14ac:dyDescent="0.3">
      <c r="AO87301" s="9"/>
      <c r="AP87301" s="9"/>
      <c r="AQ87301" s="9"/>
    </row>
    <row r="87302" spans="41:43" x14ac:dyDescent="0.3">
      <c r="AO87302" s="9"/>
      <c r="AP87302" s="9"/>
      <c r="AQ87302" s="9"/>
    </row>
    <row r="87303" spans="41:43" x14ac:dyDescent="0.3">
      <c r="AO87303" s="9"/>
      <c r="AP87303" s="9"/>
      <c r="AQ87303" s="9"/>
    </row>
    <row r="87304" spans="41:43" x14ac:dyDescent="0.3">
      <c r="AO87304" s="9"/>
      <c r="AP87304" s="9"/>
      <c r="AQ87304" s="9"/>
    </row>
    <row r="87305" spans="41:43" x14ac:dyDescent="0.3">
      <c r="AO87305" s="9"/>
      <c r="AP87305" s="9"/>
      <c r="AQ87305" s="9"/>
    </row>
    <row r="87306" spans="41:43" x14ac:dyDescent="0.3">
      <c r="AO87306" s="9"/>
      <c r="AP87306" s="9"/>
      <c r="AQ87306" s="9"/>
    </row>
    <row r="87307" spans="41:43" x14ac:dyDescent="0.3">
      <c r="AO87307" s="9"/>
      <c r="AP87307" s="9"/>
      <c r="AQ87307" s="9"/>
    </row>
    <row r="87308" spans="41:43" x14ac:dyDescent="0.3">
      <c r="AO87308" s="9"/>
      <c r="AP87308" s="9"/>
      <c r="AQ87308" s="9"/>
    </row>
    <row r="87309" spans="41:43" x14ac:dyDescent="0.3">
      <c r="AO87309" s="9"/>
      <c r="AP87309" s="9"/>
      <c r="AQ87309" s="9"/>
    </row>
    <row r="87310" spans="41:43" x14ac:dyDescent="0.3">
      <c r="AO87310" s="9"/>
      <c r="AP87310" s="9"/>
      <c r="AQ87310" s="9"/>
    </row>
    <row r="87311" spans="41:43" x14ac:dyDescent="0.3">
      <c r="AO87311" s="9"/>
      <c r="AP87311" s="9"/>
      <c r="AQ87311" s="9"/>
    </row>
    <row r="87312" spans="41:43" x14ac:dyDescent="0.3">
      <c r="AO87312" s="9"/>
      <c r="AP87312" s="9"/>
      <c r="AQ87312" s="9"/>
    </row>
    <row r="87313" spans="41:43" x14ac:dyDescent="0.3">
      <c r="AO87313" s="9"/>
      <c r="AP87313" s="9"/>
      <c r="AQ87313" s="9"/>
    </row>
    <row r="87314" spans="41:43" x14ac:dyDescent="0.3">
      <c r="AO87314" s="9"/>
      <c r="AP87314" s="9"/>
      <c r="AQ87314" s="9"/>
    </row>
    <row r="87315" spans="41:43" x14ac:dyDescent="0.3">
      <c r="AO87315" s="9"/>
      <c r="AP87315" s="9"/>
      <c r="AQ87315" s="9"/>
    </row>
    <row r="87316" spans="41:43" x14ac:dyDescent="0.3">
      <c r="AO87316" s="9"/>
      <c r="AP87316" s="9"/>
      <c r="AQ87316" s="9"/>
    </row>
    <row r="87317" spans="41:43" x14ac:dyDescent="0.3">
      <c r="AO87317" s="9"/>
      <c r="AP87317" s="9"/>
      <c r="AQ87317" s="9"/>
    </row>
    <row r="87318" spans="41:43" x14ac:dyDescent="0.3">
      <c r="AO87318" s="9"/>
      <c r="AP87318" s="9"/>
      <c r="AQ87318" s="9"/>
    </row>
    <row r="87319" spans="41:43" x14ac:dyDescent="0.3">
      <c r="AO87319" s="9"/>
      <c r="AP87319" s="9"/>
      <c r="AQ87319" s="9"/>
    </row>
    <row r="87320" spans="41:43" x14ac:dyDescent="0.3">
      <c r="AO87320" s="9"/>
      <c r="AP87320" s="9"/>
      <c r="AQ87320" s="9"/>
    </row>
    <row r="87321" spans="41:43" x14ac:dyDescent="0.3">
      <c r="AO87321" s="9"/>
      <c r="AP87321" s="9"/>
      <c r="AQ87321" s="9"/>
    </row>
    <row r="87322" spans="41:43" x14ac:dyDescent="0.3">
      <c r="AO87322" s="9"/>
      <c r="AP87322" s="9"/>
      <c r="AQ87322" s="9"/>
    </row>
    <row r="87323" spans="41:43" x14ac:dyDescent="0.3">
      <c r="AO87323" s="9"/>
      <c r="AP87323" s="9"/>
      <c r="AQ87323" s="9"/>
    </row>
    <row r="87324" spans="41:43" x14ac:dyDescent="0.3">
      <c r="AO87324" s="9"/>
      <c r="AP87324" s="9"/>
      <c r="AQ87324" s="9"/>
    </row>
    <row r="87325" spans="41:43" x14ac:dyDescent="0.3">
      <c r="AO87325" s="9"/>
      <c r="AP87325" s="9"/>
      <c r="AQ87325" s="9"/>
    </row>
    <row r="87326" spans="41:43" x14ac:dyDescent="0.3">
      <c r="AO87326" s="9"/>
      <c r="AP87326" s="9"/>
      <c r="AQ87326" s="9"/>
    </row>
    <row r="87327" spans="41:43" x14ac:dyDescent="0.3">
      <c r="AO87327" s="9"/>
      <c r="AP87327" s="9"/>
      <c r="AQ87327" s="9"/>
    </row>
    <row r="87328" spans="41:43" x14ac:dyDescent="0.3">
      <c r="AO87328" s="9"/>
      <c r="AP87328" s="9"/>
      <c r="AQ87328" s="9"/>
    </row>
    <row r="87329" spans="41:43" x14ac:dyDescent="0.3">
      <c r="AO87329" s="9"/>
      <c r="AP87329" s="9"/>
      <c r="AQ87329" s="9"/>
    </row>
    <row r="87330" spans="41:43" x14ac:dyDescent="0.3">
      <c r="AO87330" s="9"/>
      <c r="AP87330" s="9"/>
      <c r="AQ87330" s="9"/>
    </row>
    <row r="87331" spans="41:43" x14ac:dyDescent="0.3">
      <c r="AO87331" s="9"/>
      <c r="AP87331" s="9"/>
      <c r="AQ87331" s="9"/>
    </row>
    <row r="87332" spans="41:43" x14ac:dyDescent="0.3">
      <c r="AO87332" s="9"/>
      <c r="AP87332" s="9"/>
      <c r="AQ87332" s="9"/>
    </row>
    <row r="87333" spans="41:43" x14ac:dyDescent="0.3">
      <c r="AO87333" s="9"/>
      <c r="AP87333" s="9"/>
      <c r="AQ87333" s="9"/>
    </row>
    <row r="87334" spans="41:43" x14ac:dyDescent="0.3">
      <c r="AO87334" s="9"/>
      <c r="AP87334" s="9"/>
      <c r="AQ87334" s="9"/>
    </row>
    <row r="87335" spans="41:43" x14ac:dyDescent="0.3">
      <c r="AO87335" s="9"/>
      <c r="AP87335" s="9"/>
      <c r="AQ87335" s="9"/>
    </row>
    <row r="87336" spans="41:43" x14ac:dyDescent="0.3">
      <c r="AO87336" s="9"/>
      <c r="AP87336" s="9"/>
      <c r="AQ87336" s="9"/>
    </row>
    <row r="87337" spans="41:43" x14ac:dyDescent="0.3">
      <c r="AO87337" s="9"/>
      <c r="AP87337" s="9"/>
      <c r="AQ87337" s="9"/>
    </row>
    <row r="87338" spans="41:43" x14ac:dyDescent="0.3">
      <c r="AO87338" s="9"/>
      <c r="AP87338" s="9"/>
      <c r="AQ87338" s="9"/>
    </row>
    <row r="87339" spans="41:43" x14ac:dyDescent="0.3">
      <c r="AO87339" s="9"/>
      <c r="AP87339" s="9"/>
      <c r="AQ87339" s="9"/>
    </row>
    <row r="87340" spans="41:43" x14ac:dyDescent="0.3">
      <c r="AO87340" s="9"/>
      <c r="AP87340" s="9"/>
      <c r="AQ87340" s="9"/>
    </row>
    <row r="87341" spans="41:43" x14ac:dyDescent="0.3">
      <c r="AO87341" s="9"/>
      <c r="AP87341" s="9"/>
      <c r="AQ87341" s="9"/>
    </row>
    <row r="87342" spans="41:43" x14ac:dyDescent="0.3">
      <c r="AO87342" s="9"/>
      <c r="AP87342" s="9"/>
      <c r="AQ87342" s="9"/>
    </row>
    <row r="87343" spans="41:43" x14ac:dyDescent="0.3">
      <c r="AO87343" s="9"/>
      <c r="AP87343" s="9"/>
      <c r="AQ87343" s="9"/>
    </row>
    <row r="87344" spans="41:43" x14ac:dyDescent="0.3">
      <c r="AO87344" s="9"/>
      <c r="AP87344" s="9"/>
      <c r="AQ87344" s="9"/>
    </row>
    <row r="87345" spans="41:43" x14ac:dyDescent="0.3">
      <c r="AO87345" s="9"/>
      <c r="AP87345" s="9"/>
      <c r="AQ87345" s="9"/>
    </row>
    <row r="87346" spans="41:43" x14ac:dyDescent="0.3">
      <c r="AO87346" s="9"/>
      <c r="AP87346" s="9"/>
      <c r="AQ87346" s="9"/>
    </row>
    <row r="87347" spans="41:43" x14ac:dyDescent="0.3">
      <c r="AO87347" s="9"/>
      <c r="AP87347" s="9"/>
      <c r="AQ87347" s="9"/>
    </row>
    <row r="87348" spans="41:43" x14ac:dyDescent="0.3">
      <c r="AO87348" s="9"/>
      <c r="AP87348" s="9"/>
      <c r="AQ87348" s="9"/>
    </row>
    <row r="87349" spans="41:43" x14ac:dyDescent="0.3">
      <c r="AO87349" s="9"/>
      <c r="AP87349" s="9"/>
      <c r="AQ87349" s="9"/>
    </row>
    <row r="87350" spans="41:43" x14ac:dyDescent="0.3">
      <c r="AO87350" s="9"/>
      <c r="AP87350" s="9"/>
      <c r="AQ87350" s="9"/>
    </row>
    <row r="87351" spans="41:43" x14ac:dyDescent="0.3">
      <c r="AO87351" s="9"/>
      <c r="AP87351" s="9"/>
      <c r="AQ87351" s="9"/>
    </row>
    <row r="87352" spans="41:43" x14ac:dyDescent="0.3">
      <c r="AO87352" s="9"/>
      <c r="AP87352" s="9"/>
      <c r="AQ87352" s="9"/>
    </row>
    <row r="87353" spans="41:43" x14ac:dyDescent="0.3">
      <c r="AO87353" s="9"/>
      <c r="AP87353" s="9"/>
      <c r="AQ87353" s="9"/>
    </row>
    <row r="87354" spans="41:43" x14ac:dyDescent="0.3">
      <c r="AO87354" s="9"/>
      <c r="AP87354" s="9"/>
      <c r="AQ87354" s="9"/>
    </row>
    <row r="87355" spans="41:43" x14ac:dyDescent="0.3">
      <c r="AO87355" s="9"/>
      <c r="AP87355" s="9"/>
      <c r="AQ87355" s="9"/>
    </row>
    <row r="87356" spans="41:43" x14ac:dyDescent="0.3">
      <c r="AO87356" s="9"/>
      <c r="AP87356" s="9"/>
      <c r="AQ87356" s="9"/>
    </row>
    <row r="87357" spans="41:43" x14ac:dyDescent="0.3">
      <c r="AO87357" s="9"/>
      <c r="AP87357" s="9"/>
      <c r="AQ87357" s="9"/>
    </row>
    <row r="87358" spans="41:43" x14ac:dyDescent="0.3">
      <c r="AO87358" s="9"/>
      <c r="AP87358" s="9"/>
      <c r="AQ87358" s="9"/>
    </row>
    <row r="87359" spans="41:43" x14ac:dyDescent="0.3">
      <c r="AO87359" s="9"/>
      <c r="AP87359" s="9"/>
      <c r="AQ87359" s="9"/>
    </row>
    <row r="87360" spans="41:43" x14ac:dyDescent="0.3">
      <c r="AO87360" s="9"/>
      <c r="AP87360" s="9"/>
      <c r="AQ87360" s="9"/>
    </row>
    <row r="87361" spans="41:43" x14ac:dyDescent="0.3">
      <c r="AO87361" s="9"/>
      <c r="AP87361" s="9"/>
      <c r="AQ87361" s="9"/>
    </row>
    <row r="87362" spans="41:43" x14ac:dyDescent="0.3">
      <c r="AO87362" s="9"/>
      <c r="AP87362" s="9"/>
      <c r="AQ87362" s="9"/>
    </row>
    <row r="87363" spans="41:43" x14ac:dyDescent="0.3">
      <c r="AO87363" s="9"/>
      <c r="AP87363" s="9"/>
      <c r="AQ87363" s="9"/>
    </row>
    <row r="87364" spans="41:43" x14ac:dyDescent="0.3">
      <c r="AO87364" s="9"/>
      <c r="AP87364" s="9"/>
      <c r="AQ87364" s="9"/>
    </row>
    <row r="87365" spans="41:43" x14ac:dyDescent="0.3">
      <c r="AO87365" s="9"/>
      <c r="AP87365" s="9"/>
      <c r="AQ87365" s="9"/>
    </row>
    <row r="87366" spans="41:43" x14ac:dyDescent="0.3">
      <c r="AO87366" s="9"/>
      <c r="AP87366" s="9"/>
      <c r="AQ87366" s="9"/>
    </row>
    <row r="87367" spans="41:43" x14ac:dyDescent="0.3">
      <c r="AO87367" s="9"/>
      <c r="AP87367" s="9"/>
      <c r="AQ87367" s="9"/>
    </row>
    <row r="87368" spans="41:43" x14ac:dyDescent="0.3">
      <c r="AO87368" s="9"/>
      <c r="AP87368" s="9"/>
      <c r="AQ87368" s="9"/>
    </row>
    <row r="87369" spans="41:43" x14ac:dyDescent="0.3">
      <c r="AO87369" s="9"/>
      <c r="AP87369" s="9"/>
      <c r="AQ87369" s="9"/>
    </row>
    <row r="87370" spans="41:43" x14ac:dyDescent="0.3">
      <c r="AO87370" s="9"/>
      <c r="AP87370" s="9"/>
      <c r="AQ87370" s="9"/>
    </row>
    <row r="87371" spans="41:43" x14ac:dyDescent="0.3">
      <c r="AO87371" s="9"/>
      <c r="AP87371" s="9"/>
      <c r="AQ87371" s="9"/>
    </row>
    <row r="87372" spans="41:43" x14ac:dyDescent="0.3">
      <c r="AO87372" s="9"/>
      <c r="AP87372" s="9"/>
      <c r="AQ87372" s="9"/>
    </row>
    <row r="87373" spans="41:43" x14ac:dyDescent="0.3">
      <c r="AO87373" s="9"/>
      <c r="AP87373" s="9"/>
      <c r="AQ87373" s="9"/>
    </row>
    <row r="87374" spans="41:43" x14ac:dyDescent="0.3">
      <c r="AO87374" s="9"/>
      <c r="AP87374" s="9"/>
      <c r="AQ87374" s="9"/>
    </row>
    <row r="87375" spans="41:43" x14ac:dyDescent="0.3">
      <c r="AO87375" s="9"/>
      <c r="AP87375" s="9"/>
      <c r="AQ87375" s="9"/>
    </row>
    <row r="87376" spans="41:43" x14ac:dyDescent="0.3">
      <c r="AO87376" s="9"/>
      <c r="AP87376" s="9"/>
      <c r="AQ87376" s="9"/>
    </row>
    <row r="87377" spans="41:43" x14ac:dyDescent="0.3">
      <c r="AO87377" s="9"/>
      <c r="AP87377" s="9"/>
      <c r="AQ87377" s="9"/>
    </row>
    <row r="87378" spans="41:43" x14ac:dyDescent="0.3">
      <c r="AO87378" s="9"/>
      <c r="AP87378" s="9"/>
      <c r="AQ87378" s="9"/>
    </row>
    <row r="87379" spans="41:43" x14ac:dyDescent="0.3">
      <c r="AO87379" s="9"/>
      <c r="AP87379" s="9"/>
      <c r="AQ87379" s="9"/>
    </row>
    <row r="87380" spans="41:43" x14ac:dyDescent="0.3">
      <c r="AO87380" s="9"/>
      <c r="AP87380" s="9"/>
      <c r="AQ87380" s="9"/>
    </row>
    <row r="87381" spans="41:43" x14ac:dyDescent="0.3">
      <c r="AO87381" s="9"/>
      <c r="AP87381" s="9"/>
      <c r="AQ87381" s="9"/>
    </row>
    <row r="87382" spans="41:43" x14ac:dyDescent="0.3">
      <c r="AO87382" s="9"/>
      <c r="AP87382" s="9"/>
      <c r="AQ87382" s="9"/>
    </row>
    <row r="87383" spans="41:43" x14ac:dyDescent="0.3">
      <c r="AO87383" s="9"/>
      <c r="AP87383" s="9"/>
      <c r="AQ87383" s="9"/>
    </row>
    <row r="87384" spans="41:43" x14ac:dyDescent="0.3">
      <c r="AO87384" s="9"/>
      <c r="AP87384" s="9"/>
      <c r="AQ87384" s="9"/>
    </row>
    <row r="87385" spans="41:43" x14ac:dyDescent="0.3">
      <c r="AO87385" s="9"/>
      <c r="AP87385" s="9"/>
      <c r="AQ87385" s="9"/>
    </row>
    <row r="87386" spans="41:43" x14ac:dyDescent="0.3">
      <c r="AO87386" s="9"/>
      <c r="AP87386" s="9"/>
      <c r="AQ87386" s="9"/>
    </row>
    <row r="87387" spans="41:43" x14ac:dyDescent="0.3">
      <c r="AO87387" s="9"/>
      <c r="AP87387" s="9"/>
      <c r="AQ87387" s="9"/>
    </row>
    <row r="87388" spans="41:43" x14ac:dyDescent="0.3">
      <c r="AO87388" s="9"/>
      <c r="AP87388" s="9"/>
      <c r="AQ87388" s="9"/>
    </row>
    <row r="87389" spans="41:43" x14ac:dyDescent="0.3">
      <c r="AO87389" s="9"/>
      <c r="AP87389" s="9"/>
      <c r="AQ87389" s="9"/>
    </row>
    <row r="87390" spans="41:43" x14ac:dyDescent="0.3">
      <c r="AO87390" s="9"/>
      <c r="AP87390" s="9"/>
      <c r="AQ87390" s="9"/>
    </row>
    <row r="87391" spans="41:43" x14ac:dyDescent="0.3">
      <c r="AO87391" s="9"/>
      <c r="AP87391" s="9"/>
      <c r="AQ87391" s="9"/>
    </row>
    <row r="87392" spans="41:43" x14ac:dyDescent="0.3">
      <c r="AO87392" s="9"/>
      <c r="AP87392" s="9"/>
      <c r="AQ87392" s="9"/>
    </row>
    <row r="87393" spans="41:43" x14ac:dyDescent="0.3">
      <c r="AO87393" s="9"/>
      <c r="AP87393" s="9"/>
      <c r="AQ87393" s="9"/>
    </row>
    <row r="87394" spans="41:43" x14ac:dyDescent="0.3">
      <c r="AO87394" s="9"/>
      <c r="AP87394" s="9"/>
      <c r="AQ87394" s="9"/>
    </row>
    <row r="87395" spans="41:43" x14ac:dyDescent="0.3">
      <c r="AO87395" s="9"/>
      <c r="AP87395" s="9"/>
      <c r="AQ87395" s="9"/>
    </row>
    <row r="87396" spans="41:43" x14ac:dyDescent="0.3">
      <c r="AO87396" s="9"/>
      <c r="AP87396" s="9"/>
      <c r="AQ87396" s="9"/>
    </row>
    <row r="87397" spans="41:43" x14ac:dyDescent="0.3">
      <c r="AO87397" s="9"/>
      <c r="AP87397" s="9"/>
      <c r="AQ87397" s="9"/>
    </row>
    <row r="87398" spans="41:43" x14ac:dyDescent="0.3">
      <c r="AO87398" s="9"/>
      <c r="AP87398" s="9"/>
      <c r="AQ87398" s="9"/>
    </row>
    <row r="87399" spans="41:43" x14ac:dyDescent="0.3">
      <c r="AO87399" s="9"/>
      <c r="AP87399" s="9"/>
      <c r="AQ87399" s="9"/>
    </row>
    <row r="87400" spans="41:43" x14ac:dyDescent="0.3">
      <c r="AO87400" s="9"/>
      <c r="AP87400" s="9"/>
      <c r="AQ87400" s="9"/>
    </row>
    <row r="87401" spans="41:43" x14ac:dyDescent="0.3">
      <c r="AO87401" s="9"/>
      <c r="AP87401" s="9"/>
      <c r="AQ87401" s="9"/>
    </row>
    <row r="87402" spans="41:43" x14ac:dyDescent="0.3">
      <c r="AO87402" s="9"/>
      <c r="AP87402" s="9"/>
      <c r="AQ87402" s="9"/>
    </row>
    <row r="87403" spans="41:43" x14ac:dyDescent="0.3">
      <c r="AO87403" s="9"/>
      <c r="AP87403" s="9"/>
      <c r="AQ87403" s="9"/>
    </row>
    <row r="87404" spans="41:43" x14ac:dyDescent="0.3">
      <c r="AO87404" s="9"/>
      <c r="AP87404" s="9"/>
      <c r="AQ87404" s="9"/>
    </row>
    <row r="87405" spans="41:43" x14ac:dyDescent="0.3">
      <c r="AO87405" s="9"/>
      <c r="AP87405" s="9"/>
      <c r="AQ87405" s="9"/>
    </row>
    <row r="87406" spans="41:43" x14ac:dyDescent="0.3">
      <c r="AO87406" s="9"/>
      <c r="AP87406" s="9"/>
      <c r="AQ87406" s="9"/>
    </row>
    <row r="87407" spans="41:43" x14ac:dyDescent="0.3">
      <c r="AO87407" s="9"/>
      <c r="AP87407" s="9"/>
      <c r="AQ87407" s="9"/>
    </row>
    <row r="87408" spans="41:43" x14ac:dyDescent="0.3">
      <c r="AO87408" s="9"/>
      <c r="AP87408" s="9"/>
      <c r="AQ87408" s="9"/>
    </row>
    <row r="87409" spans="41:43" x14ac:dyDescent="0.3">
      <c r="AO87409" s="9"/>
      <c r="AP87409" s="9"/>
      <c r="AQ87409" s="9"/>
    </row>
    <row r="87410" spans="41:43" x14ac:dyDescent="0.3">
      <c r="AO87410" s="9"/>
      <c r="AP87410" s="9"/>
      <c r="AQ87410" s="9"/>
    </row>
    <row r="87411" spans="41:43" x14ac:dyDescent="0.3">
      <c r="AO87411" s="9"/>
      <c r="AP87411" s="9"/>
      <c r="AQ87411" s="9"/>
    </row>
    <row r="87412" spans="41:43" x14ac:dyDescent="0.3">
      <c r="AO87412" s="9"/>
      <c r="AP87412" s="9"/>
      <c r="AQ87412" s="9"/>
    </row>
    <row r="87413" spans="41:43" x14ac:dyDescent="0.3">
      <c r="AO87413" s="9"/>
      <c r="AP87413" s="9"/>
      <c r="AQ87413" s="9"/>
    </row>
    <row r="87414" spans="41:43" x14ac:dyDescent="0.3">
      <c r="AO87414" s="9"/>
      <c r="AP87414" s="9"/>
      <c r="AQ87414" s="9"/>
    </row>
    <row r="87415" spans="41:43" x14ac:dyDescent="0.3">
      <c r="AO87415" s="9"/>
      <c r="AP87415" s="9"/>
      <c r="AQ87415" s="9"/>
    </row>
    <row r="87416" spans="41:43" x14ac:dyDescent="0.3">
      <c r="AO87416" s="9"/>
      <c r="AP87416" s="9"/>
      <c r="AQ87416" s="9"/>
    </row>
    <row r="87417" spans="41:43" x14ac:dyDescent="0.3">
      <c r="AO87417" s="9"/>
      <c r="AP87417" s="9"/>
      <c r="AQ87417" s="9"/>
    </row>
    <row r="87418" spans="41:43" x14ac:dyDescent="0.3">
      <c r="AO87418" s="9"/>
      <c r="AP87418" s="9"/>
      <c r="AQ87418" s="9"/>
    </row>
    <row r="87419" spans="41:43" x14ac:dyDescent="0.3">
      <c r="AO87419" s="9"/>
      <c r="AP87419" s="9"/>
      <c r="AQ87419" s="9"/>
    </row>
    <row r="87420" spans="41:43" x14ac:dyDescent="0.3">
      <c r="AO87420" s="9"/>
      <c r="AP87420" s="9"/>
      <c r="AQ87420" s="9"/>
    </row>
    <row r="87421" spans="41:43" x14ac:dyDescent="0.3">
      <c r="AO87421" s="9"/>
      <c r="AP87421" s="9"/>
      <c r="AQ87421" s="9"/>
    </row>
    <row r="87422" spans="41:43" x14ac:dyDescent="0.3">
      <c r="AO87422" s="9"/>
      <c r="AP87422" s="9"/>
      <c r="AQ87422" s="9"/>
    </row>
    <row r="87423" spans="41:43" x14ac:dyDescent="0.3">
      <c r="AO87423" s="9"/>
      <c r="AP87423" s="9"/>
      <c r="AQ87423" s="9"/>
    </row>
    <row r="87424" spans="41:43" x14ac:dyDescent="0.3">
      <c r="AO87424" s="9"/>
      <c r="AP87424" s="9"/>
      <c r="AQ87424" s="9"/>
    </row>
    <row r="87425" spans="41:43" x14ac:dyDescent="0.3">
      <c r="AO87425" s="9"/>
      <c r="AP87425" s="9"/>
      <c r="AQ87425" s="9"/>
    </row>
    <row r="87426" spans="41:43" x14ac:dyDescent="0.3">
      <c r="AO87426" s="9"/>
      <c r="AP87426" s="9"/>
      <c r="AQ87426" s="9"/>
    </row>
    <row r="87427" spans="41:43" x14ac:dyDescent="0.3">
      <c r="AO87427" s="9"/>
      <c r="AP87427" s="9"/>
      <c r="AQ87427" s="9"/>
    </row>
    <row r="87428" spans="41:43" x14ac:dyDescent="0.3">
      <c r="AO87428" s="9"/>
      <c r="AP87428" s="9"/>
      <c r="AQ87428" s="9"/>
    </row>
    <row r="87429" spans="41:43" x14ac:dyDescent="0.3">
      <c r="AO87429" s="9"/>
      <c r="AP87429" s="9"/>
      <c r="AQ87429" s="9"/>
    </row>
    <row r="87430" spans="41:43" x14ac:dyDescent="0.3">
      <c r="AO87430" s="9"/>
      <c r="AP87430" s="9"/>
      <c r="AQ87430" s="9"/>
    </row>
    <row r="87431" spans="41:43" x14ac:dyDescent="0.3">
      <c r="AO87431" s="9"/>
      <c r="AP87431" s="9"/>
      <c r="AQ87431" s="9"/>
    </row>
    <row r="87432" spans="41:43" x14ac:dyDescent="0.3">
      <c r="AO87432" s="9"/>
      <c r="AP87432" s="9"/>
      <c r="AQ87432" s="9"/>
    </row>
    <row r="87433" spans="41:43" x14ac:dyDescent="0.3">
      <c r="AO87433" s="9"/>
      <c r="AP87433" s="9"/>
      <c r="AQ87433" s="9"/>
    </row>
    <row r="87434" spans="41:43" x14ac:dyDescent="0.3">
      <c r="AO87434" s="9"/>
      <c r="AP87434" s="9"/>
      <c r="AQ87434" s="9"/>
    </row>
    <row r="87435" spans="41:43" x14ac:dyDescent="0.3">
      <c r="AO87435" s="9"/>
      <c r="AP87435" s="9"/>
      <c r="AQ87435" s="9"/>
    </row>
    <row r="87436" spans="41:43" x14ac:dyDescent="0.3">
      <c r="AO87436" s="9"/>
      <c r="AP87436" s="9"/>
      <c r="AQ87436" s="9"/>
    </row>
    <row r="87437" spans="41:43" x14ac:dyDescent="0.3">
      <c r="AO87437" s="9"/>
      <c r="AP87437" s="9"/>
      <c r="AQ87437" s="9"/>
    </row>
    <row r="87438" spans="41:43" x14ac:dyDescent="0.3">
      <c r="AO87438" s="9"/>
      <c r="AP87438" s="9"/>
      <c r="AQ87438" s="9"/>
    </row>
    <row r="87439" spans="41:43" x14ac:dyDescent="0.3">
      <c r="AO87439" s="9"/>
      <c r="AP87439" s="9"/>
      <c r="AQ87439" s="9"/>
    </row>
    <row r="87440" spans="41:43" x14ac:dyDescent="0.3">
      <c r="AO87440" s="9"/>
      <c r="AP87440" s="9"/>
      <c r="AQ87440" s="9"/>
    </row>
    <row r="87441" spans="41:43" x14ac:dyDescent="0.3">
      <c r="AO87441" s="9"/>
      <c r="AP87441" s="9"/>
      <c r="AQ87441" s="9"/>
    </row>
    <row r="87442" spans="41:43" x14ac:dyDescent="0.3">
      <c r="AO87442" s="9"/>
      <c r="AP87442" s="9"/>
      <c r="AQ87442" s="9"/>
    </row>
    <row r="87443" spans="41:43" x14ac:dyDescent="0.3">
      <c r="AO87443" s="9"/>
      <c r="AP87443" s="9"/>
      <c r="AQ87443" s="9"/>
    </row>
    <row r="87444" spans="41:43" x14ac:dyDescent="0.3">
      <c r="AO87444" s="9"/>
      <c r="AP87444" s="9"/>
      <c r="AQ87444" s="9"/>
    </row>
    <row r="87445" spans="41:43" x14ac:dyDescent="0.3">
      <c r="AO87445" s="9"/>
      <c r="AP87445" s="9"/>
      <c r="AQ87445" s="9"/>
    </row>
    <row r="87446" spans="41:43" x14ac:dyDescent="0.3">
      <c r="AO87446" s="9"/>
      <c r="AP87446" s="9"/>
      <c r="AQ87446" s="9"/>
    </row>
    <row r="87447" spans="41:43" x14ac:dyDescent="0.3">
      <c r="AO87447" s="9"/>
      <c r="AP87447" s="9"/>
      <c r="AQ87447" s="9"/>
    </row>
    <row r="87448" spans="41:43" x14ac:dyDescent="0.3">
      <c r="AO87448" s="9"/>
      <c r="AP87448" s="9"/>
      <c r="AQ87448" s="9"/>
    </row>
    <row r="87449" spans="41:43" x14ac:dyDescent="0.3">
      <c r="AO87449" s="9"/>
      <c r="AP87449" s="9"/>
      <c r="AQ87449" s="9"/>
    </row>
    <row r="87450" spans="41:43" x14ac:dyDescent="0.3">
      <c r="AO87450" s="9"/>
      <c r="AP87450" s="9"/>
      <c r="AQ87450" s="9"/>
    </row>
    <row r="87451" spans="41:43" x14ac:dyDescent="0.3">
      <c r="AO87451" s="9"/>
      <c r="AP87451" s="9"/>
      <c r="AQ87451" s="9"/>
    </row>
    <row r="87452" spans="41:43" x14ac:dyDescent="0.3">
      <c r="AO87452" s="9"/>
      <c r="AP87452" s="9"/>
      <c r="AQ87452" s="9"/>
    </row>
    <row r="87453" spans="41:43" x14ac:dyDescent="0.3">
      <c r="AO87453" s="9"/>
      <c r="AP87453" s="9"/>
      <c r="AQ87453" s="9"/>
    </row>
    <row r="87454" spans="41:43" x14ac:dyDescent="0.3">
      <c r="AO87454" s="9"/>
      <c r="AP87454" s="9"/>
      <c r="AQ87454" s="9"/>
    </row>
    <row r="87455" spans="41:43" x14ac:dyDescent="0.3">
      <c r="AO87455" s="9"/>
      <c r="AP87455" s="9"/>
      <c r="AQ87455" s="9"/>
    </row>
    <row r="87456" spans="41:43" x14ac:dyDescent="0.3">
      <c r="AO87456" s="9"/>
      <c r="AP87456" s="9"/>
      <c r="AQ87456" s="9"/>
    </row>
    <row r="87457" spans="41:43" x14ac:dyDescent="0.3">
      <c r="AO87457" s="9"/>
      <c r="AP87457" s="9"/>
      <c r="AQ87457" s="9"/>
    </row>
    <row r="87458" spans="41:43" x14ac:dyDescent="0.3">
      <c r="AO87458" s="9"/>
      <c r="AP87458" s="9"/>
      <c r="AQ87458" s="9"/>
    </row>
    <row r="87459" spans="41:43" x14ac:dyDescent="0.3">
      <c r="AO87459" s="9"/>
      <c r="AP87459" s="9"/>
      <c r="AQ87459" s="9"/>
    </row>
    <row r="87460" spans="41:43" x14ac:dyDescent="0.3">
      <c r="AO87460" s="9"/>
      <c r="AP87460" s="9"/>
      <c r="AQ87460" s="9"/>
    </row>
    <row r="87461" spans="41:43" x14ac:dyDescent="0.3">
      <c r="AO87461" s="9"/>
      <c r="AP87461" s="9"/>
      <c r="AQ87461" s="9"/>
    </row>
    <row r="87462" spans="41:43" x14ac:dyDescent="0.3">
      <c r="AO87462" s="9"/>
      <c r="AP87462" s="9"/>
      <c r="AQ87462" s="9"/>
    </row>
    <row r="87463" spans="41:43" x14ac:dyDescent="0.3">
      <c r="AO87463" s="9"/>
      <c r="AP87463" s="9"/>
      <c r="AQ87463" s="9"/>
    </row>
    <row r="87464" spans="41:43" x14ac:dyDescent="0.3">
      <c r="AO87464" s="9"/>
      <c r="AP87464" s="9"/>
      <c r="AQ87464" s="9"/>
    </row>
    <row r="87465" spans="41:43" x14ac:dyDescent="0.3">
      <c r="AO87465" s="9"/>
      <c r="AP87465" s="9"/>
      <c r="AQ87465" s="9"/>
    </row>
    <row r="87466" spans="41:43" x14ac:dyDescent="0.3">
      <c r="AO87466" s="9"/>
      <c r="AP87466" s="9"/>
      <c r="AQ87466" s="9"/>
    </row>
    <row r="87467" spans="41:43" x14ac:dyDescent="0.3">
      <c r="AO87467" s="9"/>
      <c r="AP87467" s="9"/>
      <c r="AQ87467" s="9"/>
    </row>
    <row r="87468" spans="41:43" x14ac:dyDescent="0.3">
      <c r="AO87468" s="9"/>
      <c r="AP87468" s="9"/>
      <c r="AQ87468" s="9"/>
    </row>
    <row r="87469" spans="41:43" x14ac:dyDescent="0.3">
      <c r="AO87469" s="9"/>
      <c r="AP87469" s="9"/>
      <c r="AQ87469" s="9"/>
    </row>
    <row r="87470" spans="41:43" x14ac:dyDescent="0.3">
      <c r="AO87470" s="9"/>
      <c r="AP87470" s="9"/>
      <c r="AQ87470" s="9"/>
    </row>
    <row r="87471" spans="41:43" x14ac:dyDescent="0.3">
      <c r="AO87471" s="9"/>
      <c r="AP87471" s="9"/>
      <c r="AQ87471" s="9"/>
    </row>
    <row r="87472" spans="41:43" x14ac:dyDescent="0.3">
      <c r="AO87472" s="9"/>
      <c r="AP87472" s="9"/>
      <c r="AQ87472" s="9"/>
    </row>
    <row r="87473" spans="41:43" x14ac:dyDescent="0.3">
      <c r="AO87473" s="9"/>
      <c r="AP87473" s="9"/>
      <c r="AQ87473" s="9"/>
    </row>
    <row r="87474" spans="41:43" x14ac:dyDescent="0.3">
      <c r="AO87474" s="9"/>
      <c r="AP87474" s="9"/>
      <c r="AQ87474" s="9"/>
    </row>
    <row r="87475" spans="41:43" x14ac:dyDescent="0.3">
      <c r="AO87475" s="9"/>
      <c r="AP87475" s="9"/>
      <c r="AQ87475" s="9"/>
    </row>
    <row r="87476" spans="41:43" x14ac:dyDescent="0.3">
      <c r="AO87476" s="9"/>
      <c r="AP87476" s="9"/>
      <c r="AQ87476" s="9"/>
    </row>
    <row r="87477" spans="41:43" x14ac:dyDescent="0.3">
      <c r="AO87477" s="9"/>
      <c r="AP87477" s="9"/>
      <c r="AQ87477" s="9"/>
    </row>
    <row r="87478" spans="41:43" x14ac:dyDescent="0.3">
      <c r="AO87478" s="9"/>
      <c r="AP87478" s="9"/>
      <c r="AQ87478" s="9"/>
    </row>
    <row r="87479" spans="41:43" x14ac:dyDescent="0.3">
      <c r="AO87479" s="9"/>
      <c r="AP87479" s="9"/>
      <c r="AQ87479" s="9"/>
    </row>
    <row r="87480" spans="41:43" x14ac:dyDescent="0.3">
      <c r="AO87480" s="9"/>
      <c r="AP87480" s="9"/>
      <c r="AQ87480" s="9"/>
    </row>
    <row r="87481" spans="41:43" x14ac:dyDescent="0.3">
      <c r="AO87481" s="9"/>
      <c r="AP87481" s="9"/>
      <c r="AQ87481" s="9"/>
    </row>
    <row r="87482" spans="41:43" x14ac:dyDescent="0.3">
      <c r="AO87482" s="9"/>
      <c r="AP87482" s="9"/>
      <c r="AQ87482" s="9"/>
    </row>
    <row r="87483" spans="41:43" x14ac:dyDescent="0.3">
      <c r="AO87483" s="9"/>
      <c r="AP87483" s="9"/>
      <c r="AQ87483" s="9"/>
    </row>
    <row r="87484" spans="41:43" x14ac:dyDescent="0.3">
      <c r="AO87484" s="9"/>
      <c r="AP87484" s="9"/>
      <c r="AQ87484" s="9"/>
    </row>
    <row r="87485" spans="41:43" x14ac:dyDescent="0.3">
      <c r="AO87485" s="9"/>
      <c r="AP87485" s="9"/>
      <c r="AQ87485" s="9"/>
    </row>
    <row r="87486" spans="41:43" x14ac:dyDescent="0.3">
      <c r="AO87486" s="9"/>
      <c r="AP87486" s="9"/>
      <c r="AQ87486" s="9"/>
    </row>
    <row r="87487" spans="41:43" x14ac:dyDescent="0.3">
      <c r="AO87487" s="9"/>
      <c r="AP87487" s="9"/>
      <c r="AQ87487" s="9"/>
    </row>
    <row r="87488" spans="41:43" x14ac:dyDescent="0.3">
      <c r="AO87488" s="9"/>
      <c r="AP87488" s="9"/>
      <c r="AQ87488" s="9"/>
    </row>
    <row r="87489" spans="41:43" x14ac:dyDescent="0.3">
      <c r="AO87489" s="9"/>
      <c r="AP87489" s="9"/>
      <c r="AQ87489" s="9"/>
    </row>
    <row r="87490" spans="41:43" x14ac:dyDescent="0.3">
      <c r="AO87490" s="9"/>
      <c r="AP87490" s="9"/>
      <c r="AQ87490" s="9"/>
    </row>
    <row r="87491" spans="41:43" x14ac:dyDescent="0.3">
      <c r="AO87491" s="9"/>
      <c r="AP87491" s="9"/>
      <c r="AQ87491" s="9"/>
    </row>
    <row r="87492" spans="41:43" x14ac:dyDescent="0.3">
      <c r="AO87492" s="9"/>
      <c r="AP87492" s="9"/>
      <c r="AQ87492" s="9"/>
    </row>
    <row r="87493" spans="41:43" x14ac:dyDescent="0.3">
      <c r="AO87493" s="9"/>
      <c r="AP87493" s="9"/>
      <c r="AQ87493" s="9"/>
    </row>
    <row r="87494" spans="41:43" x14ac:dyDescent="0.3">
      <c r="AO87494" s="9"/>
      <c r="AP87494" s="9"/>
      <c r="AQ87494" s="9"/>
    </row>
    <row r="87495" spans="41:43" x14ac:dyDescent="0.3">
      <c r="AO87495" s="9"/>
      <c r="AP87495" s="9"/>
      <c r="AQ87495" s="9"/>
    </row>
    <row r="87496" spans="41:43" x14ac:dyDescent="0.3">
      <c r="AO87496" s="9"/>
      <c r="AP87496" s="9"/>
      <c r="AQ87496" s="9"/>
    </row>
    <row r="87497" spans="41:43" x14ac:dyDescent="0.3">
      <c r="AO87497" s="9"/>
      <c r="AP87497" s="9"/>
      <c r="AQ87497" s="9"/>
    </row>
    <row r="87498" spans="41:43" x14ac:dyDescent="0.3">
      <c r="AO87498" s="9"/>
      <c r="AP87498" s="9"/>
      <c r="AQ87498" s="9"/>
    </row>
    <row r="87499" spans="41:43" x14ac:dyDescent="0.3">
      <c r="AO87499" s="9"/>
      <c r="AP87499" s="9"/>
      <c r="AQ87499" s="9"/>
    </row>
    <row r="87500" spans="41:43" x14ac:dyDescent="0.3">
      <c r="AO87500" s="9"/>
      <c r="AP87500" s="9"/>
      <c r="AQ87500" s="9"/>
    </row>
    <row r="87501" spans="41:43" x14ac:dyDescent="0.3">
      <c r="AO87501" s="9"/>
      <c r="AP87501" s="9"/>
      <c r="AQ87501" s="9"/>
    </row>
    <row r="87502" spans="41:43" x14ac:dyDescent="0.3">
      <c r="AO87502" s="9"/>
      <c r="AP87502" s="9"/>
      <c r="AQ87502" s="9"/>
    </row>
    <row r="87503" spans="41:43" x14ac:dyDescent="0.3">
      <c r="AO87503" s="9"/>
      <c r="AP87503" s="9"/>
      <c r="AQ87503" s="9"/>
    </row>
    <row r="87504" spans="41:43" x14ac:dyDescent="0.3">
      <c r="AO87504" s="9"/>
      <c r="AP87504" s="9"/>
      <c r="AQ87504" s="9"/>
    </row>
    <row r="87505" spans="41:43" x14ac:dyDescent="0.3">
      <c r="AO87505" s="9"/>
      <c r="AP87505" s="9"/>
      <c r="AQ87505" s="9"/>
    </row>
    <row r="87506" spans="41:43" x14ac:dyDescent="0.3">
      <c r="AO87506" s="9"/>
      <c r="AP87506" s="9"/>
      <c r="AQ87506" s="9"/>
    </row>
    <row r="87507" spans="41:43" x14ac:dyDescent="0.3">
      <c r="AO87507" s="9"/>
      <c r="AP87507" s="9"/>
      <c r="AQ87507" s="9"/>
    </row>
    <row r="87508" spans="41:43" x14ac:dyDescent="0.3">
      <c r="AO87508" s="9"/>
      <c r="AP87508" s="9"/>
      <c r="AQ87508" s="9"/>
    </row>
    <row r="87509" spans="41:43" x14ac:dyDescent="0.3">
      <c r="AO87509" s="9"/>
      <c r="AP87509" s="9"/>
      <c r="AQ87509" s="9"/>
    </row>
    <row r="87510" spans="41:43" x14ac:dyDescent="0.3">
      <c r="AO87510" s="9"/>
      <c r="AP87510" s="9"/>
      <c r="AQ87510" s="9"/>
    </row>
    <row r="87511" spans="41:43" x14ac:dyDescent="0.3">
      <c r="AO87511" s="9"/>
      <c r="AP87511" s="9"/>
      <c r="AQ87511" s="9"/>
    </row>
    <row r="87512" spans="41:43" x14ac:dyDescent="0.3">
      <c r="AO87512" s="9"/>
      <c r="AP87512" s="9"/>
      <c r="AQ87512" s="9"/>
    </row>
    <row r="87513" spans="41:43" x14ac:dyDescent="0.3">
      <c r="AO87513" s="9"/>
      <c r="AP87513" s="9"/>
      <c r="AQ87513" s="9"/>
    </row>
    <row r="87514" spans="41:43" x14ac:dyDescent="0.3">
      <c r="AO87514" s="9"/>
      <c r="AP87514" s="9"/>
      <c r="AQ87514" s="9"/>
    </row>
    <row r="87515" spans="41:43" x14ac:dyDescent="0.3">
      <c r="AO87515" s="9"/>
      <c r="AP87515" s="9"/>
      <c r="AQ87515" s="9"/>
    </row>
    <row r="87516" spans="41:43" x14ac:dyDescent="0.3">
      <c r="AO87516" s="9"/>
      <c r="AP87516" s="9"/>
      <c r="AQ87516" s="9"/>
    </row>
    <row r="87517" spans="41:43" x14ac:dyDescent="0.3">
      <c r="AO87517" s="9"/>
      <c r="AP87517" s="9"/>
      <c r="AQ87517" s="9"/>
    </row>
    <row r="87518" spans="41:43" x14ac:dyDescent="0.3">
      <c r="AO87518" s="9"/>
      <c r="AP87518" s="9"/>
      <c r="AQ87518" s="9"/>
    </row>
    <row r="87519" spans="41:43" x14ac:dyDescent="0.3">
      <c r="AO87519" s="9"/>
      <c r="AP87519" s="9"/>
      <c r="AQ87519" s="9"/>
    </row>
    <row r="87520" spans="41:43" x14ac:dyDescent="0.3">
      <c r="AO87520" s="9"/>
      <c r="AP87520" s="9"/>
      <c r="AQ87520" s="9"/>
    </row>
    <row r="87521" spans="41:43" x14ac:dyDescent="0.3">
      <c r="AO87521" s="9"/>
      <c r="AP87521" s="9"/>
      <c r="AQ87521" s="9"/>
    </row>
    <row r="87522" spans="41:43" x14ac:dyDescent="0.3">
      <c r="AO87522" s="9"/>
      <c r="AP87522" s="9"/>
      <c r="AQ87522" s="9"/>
    </row>
    <row r="87523" spans="41:43" x14ac:dyDescent="0.3">
      <c r="AO87523" s="9"/>
      <c r="AP87523" s="9"/>
      <c r="AQ87523" s="9"/>
    </row>
    <row r="87524" spans="41:43" x14ac:dyDescent="0.3">
      <c r="AO87524" s="9"/>
      <c r="AP87524" s="9"/>
      <c r="AQ87524" s="9"/>
    </row>
    <row r="87525" spans="41:43" x14ac:dyDescent="0.3">
      <c r="AO87525" s="9"/>
      <c r="AP87525" s="9"/>
      <c r="AQ87525" s="9"/>
    </row>
    <row r="87526" spans="41:43" x14ac:dyDescent="0.3">
      <c r="AO87526" s="9"/>
      <c r="AP87526" s="9"/>
      <c r="AQ87526" s="9"/>
    </row>
    <row r="87527" spans="41:43" x14ac:dyDescent="0.3">
      <c r="AO87527" s="9"/>
      <c r="AP87527" s="9"/>
      <c r="AQ87527" s="9"/>
    </row>
    <row r="87528" spans="41:43" x14ac:dyDescent="0.3">
      <c r="AO87528" s="9"/>
      <c r="AP87528" s="9"/>
      <c r="AQ87528" s="9"/>
    </row>
    <row r="87529" spans="41:43" x14ac:dyDescent="0.3">
      <c r="AO87529" s="9"/>
      <c r="AP87529" s="9"/>
      <c r="AQ87529" s="9"/>
    </row>
    <row r="87530" spans="41:43" x14ac:dyDescent="0.3">
      <c r="AO87530" s="9"/>
      <c r="AP87530" s="9"/>
      <c r="AQ87530" s="9"/>
    </row>
    <row r="87531" spans="41:43" x14ac:dyDescent="0.3">
      <c r="AO87531" s="9"/>
      <c r="AP87531" s="9"/>
      <c r="AQ87531" s="9"/>
    </row>
    <row r="87532" spans="41:43" x14ac:dyDescent="0.3">
      <c r="AO87532" s="9"/>
      <c r="AP87532" s="9"/>
      <c r="AQ87532" s="9"/>
    </row>
    <row r="87533" spans="41:43" x14ac:dyDescent="0.3">
      <c r="AO87533" s="9"/>
      <c r="AP87533" s="9"/>
      <c r="AQ87533" s="9"/>
    </row>
    <row r="87534" spans="41:43" x14ac:dyDescent="0.3">
      <c r="AO87534" s="9"/>
      <c r="AP87534" s="9"/>
      <c r="AQ87534" s="9"/>
    </row>
    <row r="87535" spans="41:43" x14ac:dyDescent="0.3">
      <c r="AO87535" s="9"/>
      <c r="AP87535" s="9"/>
      <c r="AQ87535" s="9"/>
    </row>
    <row r="87536" spans="41:43" x14ac:dyDescent="0.3">
      <c r="AO87536" s="9"/>
      <c r="AP87536" s="9"/>
      <c r="AQ87536" s="9"/>
    </row>
    <row r="87537" spans="41:43" x14ac:dyDescent="0.3">
      <c r="AO87537" s="9"/>
      <c r="AP87537" s="9"/>
      <c r="AQ87537" s="9"/>
    </row>
    <row r="87538" spans="41:43" x14ac:dyDescent="0.3">
      <c r="AO87538" s="9"/>
      <c r="AP87538" s="9"/>
      <c r="AQ87538" s="9"/>
    </row>
    <row r="87539" spans="41:43" x14ac:dyDescent="0.3">
      <c r="AO87539" s="9"/>
      <c r="AP87539" s="9"/>
      <c r="AQ87539" s="9"/>
    </row>
    <row r="87540" spans="41:43" x14ac:dyDescent="0.3">
      <c r="AO87540" s="9"/>
      <c r="AP87540" s="9"/>
      <c r="AQ87540" s="9"/>
    </row>
    <row r="87541" spans="41:43" x14ac:dyDescent="0.3">
      <c r="AO87541" s="9"/>
      <c r="AP87541" s="9"/>
      <c r="AQ87541" s="9"/>
    </row>
    <row r="87542" spans="41:43" x14ac:dyDescent="0.3">
      <c r="AO87542" s="9"/>
      <c r="AP87542" s="9"/>
      <c r="AQ87542" s="9"/>
    </row>
    <row r="87543" spans="41:43" x14ac:dyDescent="0.3">
      <c r="AO87543" s="9"/>
      <c r="AP87543" s="9"/>
      <c r="AQ87543" s="9"/>
    </row>
    <row r="87544" spans="41:43" x14ac:dyDescent="0.3">
      <c r="AO87544" s="9"/>
      <c r="AP87544" s="9"/>
      <c r="AQ87544" s="9"/>
    </row>
    <row r="87545" spans="41:43" x14ac:dyDescent="0.3">
      <c r="AO87545" s="9"/>
      <c r="AP87545" s="9"/>
      <c r="AQ87545" s="9"/>
    </row>
    <row r="87546" spans="41:43" x14ac:dyDescent="0.3">
      <c r="AO87546" s="9"/>
      <c r="AP87546" s="9"/>
      <c r="AQ87546" s="9"/>
    </row>
    <row r="87547" spans="41:43" x14ac:dyDescent="0.3">
      <c r="AO87547" s="9"/>
      <c r="AP87547" s="9"/>
      <c r="AQ87547" s="9"/>
    </row>
    <row r="87548" spans="41:43" x14ac:dyDescent="0.3">
      <c r="AO87548" s="9"/>
      <c r="AP87548" s="9"/>
      <c r="AQ87548" s="9"/>
    </row>
    <row r="87549" spans="41:43" x14ac:dyDescent="0.3">
      <c r="AO87549" s="9"/>
      <c r="AP87549" s="9"/>
      <c r="AQ87549" s="9"/>
    </row>
    <row r="87550" spans="41:43" x14ac:dyDescent="0.3">
      <c r="AO87550" s="9"/>
      <c r="AP87550" s="9"/>
      <c r="AQ87550" s="9"/>
    </row>
    <row r="87551" spans="41:43" x14ac:dyDescent="0.3">
      <c r="AO87551" s="9"/>
      <c r="AP87551" s="9"/>
      <c r="AQ87551" s="9"/>
    </row>
    <row r="87552" spans="41:43" x14ac:dyDescent="0.3">
      <c r="AO87552" s="9"/>
      <c r="AP87552" s="9"/>
      <c r="AQ87552" s="9"/>
    </row>
    <row r="87553" spans="41:43" x14ac:dyDescent="0.3">
      <c r="AO87553" s="9"/>
      <c r="AP87553" s="9"/>
      <c r="AQ87553" s="9"/>
    </row>
    <row r="87554" spans="41:43" x14ac:dyDescent="0.3">
      <c r="AO87554" s="9"/>
      <c r="AP87554" s="9"/>
      <c r="AQ87554" s="9"/>
    </row>
    <row r="87555" spans="41:43" x14ac:dyDescent="0.3">
      <c r="AO87555" s="9"/>
      <c r="AP87555" s="9"/>
      <c r="AQ87555" s="9"/>
    </row>
    <row r="87556" spans="41:43" x14ac:dyDescent="0.3">
      <c r="AO87556" s="9"/>
      <c r="AP87556" s="9"/>
      <c r="AQ87556" s="9"/>
    </row>
    <row r="87557" spans="41:43" x14ac:dyDescent="0.3">
      <c r="AO87557" s="9"/>
      <c r="AP87557" s="9"/>
      <c r="AQ87557" s="9"/>
    </row>
    <row r="87558" spans="41:43" x14ac:dyDescent="0.3">
      <c r="AO87558" s="9"/>
      <c r="AP87558" s="9"/>
      <c r="AQ87558" s="9"/>
    </row>
    <row r="87559" spans="41:43" x14ac:dyDescent="0.3">
      <c r="AO87559" s="9"/>
      <c r="AP87559" s="9"/>
      <c r="AQ87559" s="9"/>
    </row>
    <row r="87560" spans="41:43" x14ac:dyDescent="0.3">
      <c r="AO87560" s="9"/>
      <c r="AP87560" s="9"/>
      <c r="AQ87560" s="9"/>
    </row>
    <row r="87561" spans="41:43" x14ac:dyDescent="0.3">
      <c r="AO87561" s="9"/>
      <c r="AP87561" s="9"/>
      <c r="AQ87561" s="9"/>
    </row>
    <row r="87562" spans="41:43" x14ac:dyDescent="0.3">
      <c r="AO87562" s="9"/>
      <c r="AP87562" s="9"/>
      <c r="AQ87562" s="9"/>
    </row>
    <row r="87563" spans="41:43" x14ac:dyDescent="0.3">
      <c r="AO87563" s="9"/>
      <c r="AP87563" s="9"/>
      <c r="AQ87563" s="9"/>
    </row>
    <row r="87564" spans="41:43" x14ac:dyDescent="0.3">
      <c r="AO87564" s="9"/>
      <c r="AP87564" s="9"/>
      <c r="AQ87564" s="9"/>
    </row>
    <row r="87565" spans="41:43" x14ac:dyDescent="0.3">
      <c r="AO87565" s="9"/>
      <c r="AP87565" s="9"/>
      <c r="AQ87565" s="9"/>
    </row>
    <row r="87566" spans="41:43" x14ac:dyDescent="0.3">
      <c r="AO87566" s="9"/>
      <c r="AP87566" s="9"/>
      <c r="AQ87566" s="9"/>
    </row>
    <row r="87567" spans="41:43" x14ac:dyDescent="0.3">
      <c r="AO87567" s="9"/>
      <c r="AP87567" s="9"/>
      <c r="AQ87567" s="9"/>
    </row>
    <row r="87568" spans="41:43" x14ac:dyDescent="0.3">
      <c r="AO87568" s="9"/>
      <c r="AP87568" s="9"/>
      <c r="AQ87568" s="9"/>
    </row>
    <row r="87569" spans="41:43" x14ac:dyDescent="0.3">
      <c r="AO87569" s="9"/>
      <c r="AP87569" s="9"/>
      <c r="AQ87569" s="9"/>
    </row>
    <row r="87570" spans="41:43" x14ac:dyDescent="0.3">
      <c r="AO87570" s="9"/>
      <c r="AP87570" s="9"/>
      <c r="AQ87570" s="9"/>
    </row>
    <row r="87571" spans="41:43" x14ac:dyDescent="0.3">
      <c r="AO87571" s="9"/>
      <c r="AP87571" s="9"/>
      <c r="AQ87571" s="9"/>
    </row>
    <row r="87572" spans="41:43" x14ac:dyDescent="0.3">
      <c r="AO87572" s="9"/>
      <c r="AP87572" s="9"/>
      <c r="AQ87572" s="9"/>
    </row>
    <row r="87573" spans="41:43" x14ac:dyDescent="0.3">
      <c r="AO87573" s="9"/>
      <c r="AP87573" s="9"/>
      <c r="AQ87573" s="9"/>
    </row>
    <row r="87574" spans="41:43" x14ac:dyDescent="0.3">
      <c r="AO87574" s="9"/>
      <c r="AP87574" s="9"/>
      <c r="AQ87574" s="9"/>
    </row>
    <row r="87575" spans="41:43" x14ac:dyDescent="0.3">
      <c r="AO87575" s="9"/>
      <c r="AP87575" s="9"/>
      <c r="AQ87575" s="9"/>
    </row>
    <row r="87576" spans="41:43" x14ac:dyDescent="0.3">
      <c r="AO87576" s="9"/>
      <c r="AP87576" s="9"/>
      <c r="AQ87576" s="9"/>
    </row>
    <row r="87577" spans="41:43" x14ac:dyDescent="0.3">
      <c r="AO87577" s="9"/>
      <c r="AP87577" s="9"/>
      <c r="AQ87577" s="9"/>
    </row>
    <row r="87578" spans="41:43" x14ac:dyDescent="0.3">
      <c r="AO87578" s="9"/>
      <c r="AP87578" s="9"/>
      <c r="AQ87578" s="9"/>
    </row>
    <row r="87579" spans="41:43" x14ac:dyDescent="0.3">
      <c r="AO87579" s="9"/>
      <c r="AP87579" s="9"/>
      <c r="AQ87579" s="9"/>
    </row>
    <row r="87580" spans="41:43" x14ac:dyDescent="0.3">
      <c r="AO87580" s="9"/>
      <c r="AP87580" s="9"/>
      <c r="AQ87580" s="9"/>
    </row>
    <row r="87581" spans="41:43" x14ac:dyDescent="0.3">
      <c r="AO87581" s="9"/>
      <c r="AP87581" s="9"/>
      <c r="AQ87581" s="9"/>
    </row>
    <row r="87582" spans="41:43" x14ac:dyDescent="0.3">
      <c r="AO87582" s="9"/>
      <c r="AP87582" s="9"/>
      <c r="AQ87582" s="9"/>
    </row>
    <row r="87583" spans="41:43" x14ac:dyDescent="0.3">
      <c r="AO87583" s="9"/>
      <c r="AP87583" s="9"/>
      <c r="AQ87583" s="9"/>
    </row>
    <row r="87584" spans="41:43" x14ac:dyDescent="0.3">
      <c r="AO87584" s="9"/>
      <c r="AP87584" s="9"/>
      <c r="AQ87584" s="9"/>
    </row>
    <row r="87585" spans="41:43" x14ac:dyDescent="0.3">
      <c r="AO87585" s="9"/>
      <c r="AP87585" s="9"/>
      <c r="AQ87585" s="9"/>
    </row>
    <row r="87586" spans="41:43" x14ac:dyDescent="0.3">
      <c r="AO87586" s="9"/>
      <c r="AP87586" s="9"/>
      <c r="AQ87586" s="9"/>
    </row>
    <row r="87587" spans="41:43" x14ac:dyDescent="0.3">
      <c r="AO87587" s="9"/>
      <c r="AP87587" s="9"/>
      <c r="AQ87587" s="9"/>
    </row>
    <row r="87588" spans="41:43" x14ac:dyDescent="0.3">
      <c r="AO87588" s="9"/>
      <c r="AP87588" s="9"/>
      <c r="AQ87588" s="9"/>
    </row>
    <row r="87589" spans="41:43" x14ac:dyDescent="0.3">
      <c r="AO87589" s="9"/>
      <c r="AP87589" s="9"/>
      <c r="AQ87589" s="9"/>
    </row>
    <row r="87590" spans="41:43" x14ac:dyDescent="0.3">
      <c r="AO87590" s="9"/>
      <c r="AP87590" s="9"/>
      <c r="AQ87590" s="9"/>
    </row>
    <row r="87591" spans="41:43" x14ac:dyDescent="0.3">
      <c r="AO87591" s="9"/>
      <c r="AP87591" s="9"/>
      <c r="AQ87591" s="9"/>
    </row>
    <row r="87592" spans="41:43" x14ac:dyDescent="0.3">
      <c r="AO87592" s="9"/>
      <c r="AP87592" s="9"/>
      <c r="AQ87592" s="9"/>
    </row>
    <row r="87593" spans="41:43" x14ac:dyDescent="0.3">
      <c r="AO87593" s="9"/>
      <c r="AP87593" s="9"/>
      <c r="AQ87593" s="9"/>
    </row>
    <row r="87594" spans="41:43" x14ac:dyDescent="0.3">
      <c r="AO87594" s="9"/>
      <c r="AP87594" s="9"/>
      <c r="AQ87594" s="9"/>
    </row>
    <row r="87595" spans="41:43" x14ac:dyDescent="0.3">
      <c r="AO87595" s="9"/>
      <c r="AP87595" s="9"/>
      <c r="AQ87595" s="9"/>
    </row>
    <row r="87596" spans="41:43" x14ac:dyDescent="0.3">
      <c r="AO87596" s="9"/>
      <c r="AP87596" s="9"/>
      <c r="AQ87596" s="9"/>
    </row>
    <row r="87597" spans="41:43" x14ac:dyDescent="0.3">
      <c r="AO87597" s="9"/>
      <c r="AP87597" s="9"/>
      <c r="AQ87597" s="9"/>
    </row>
    <row r="87598" spans="41:43" x14ac:dyDescent="0.3">
      <c r="AO87598" s="9"/>
      <c r="AP87598" s="9"/>
      <c r="AQ87598" s="9"/>
    </row>
    <row r="87599" spans="41:43" x14ac:dyDescent="0.3">
      <c r="AO87599" s="9"/>
      <c r="AP87599" s="9"/>
      <c r="AQ87599" s="9"/>
    </row>
    <row r="87600" spans="41:43" x14ac:dyDescent="0.3">
      <c r="AO87600" s="9"/>
      <c r="AP87600" s="9"/>
      <c r="AQ87600" s="9"/>
    </row>
    <row r="87601" spans="41:43" x14ac:dyDescent="0.3">
      <c r="AO87601" s="9"/>
      <c r="AP87601" s="9"/>
      <c r="AQ87601" s="9"/>
    </row>
    <row r="87602" spans="41:43" x14ac:dyDescent="0.3">
      <c r="AO87602" s="9"/>
      <c r="AP87602" s="9"/>
      <c r="AQ87602" s="9"/>
    </row>
    <row r="87603" spans="41:43" x14ac:dyDescent="0.3">
      <c r="AO87603" s="9"/>
      <c r="AP87603" s="9"/>
      <c r="AQ87603" s="9"/>
    </row>
    <row r="87604" spans="41:43" x14ac:dyDescent="0.3">
      <c r="AO87604" s="9"/>
      <c r="AP87604" s="9"/>
      <c r="AQ87604" s="9"/>
    </row>
    <row r="87605" spans="41:43" x14ac:dyDescent="0.3">
      <c r="AO87605" s="9"/>
      <c r="AP87605" s="9"/>
      <c r="AQ87605" s="9"/>
    </row>
    <row r="87606" spans="41:43" x14ac:dyDescent="0.3">
      <c r="AO87606" s="9"/>
      <c r="AP87606" s="9"/>
      <c r="AQ87606" s="9"/>
    </row>
    <row r="87607" spans="41:43" x14ac:dyDescent="0.3">
      <c r="AO87607" s="9"/>
      <c r="AP87607" s="9"/>
      <c r="AQ87607" s="9"/>
    </row>
    <row r="87608" spans="41:43" x14ac:dyDescent="0.3">
      <c r="AO87608" s="9"/>
      <c r="AP87608" s="9"/>
      <c r="AQ87608" s="9"/>
    </row>
    <row r="87609" spans="41:43" x14ac:dyDescent="0.3">
      <c r="AO87609" s="9"/>
      <c r="AP87609" s="9"/>
      <c r="AQ87609" s="9"/>
    </row>
    <row r="87610" spans="41:43" x14ac:dyDescent="0.3">
      <c r="AO87610" s="9"/>
      <c r="AP87610" s="9"/>
      <c r="AQ87610" s="9"/>
    </row>
    <row r="87611" spans="41:43" x14ac:dyDescent="0.3">
      <c r="AO87611" s="9"/>
      <c r="AP87611" s="9"/>
      <c r="AQ87611" s="9"/>
    </row>
    <row r="87612" spans="41:43" x14ac:dyDescent="0.3">
      <c r="AO87612" s="9"/>
      <c r="AP87612" s="9"/>
      <c r="AQ87612" s="9"/>
    </row>
    <row r="87613" spans="41:43" x14ac:dyDescent="0.3">
      <c r="AO87613" s="9"/>
      <c r="AP87613" s="9"/>
      <c r="AQ87613" s="9"/>
    </row>
    <row r="87614" spans="41:43" x14ac:dyDescent="0.3">
      <c r="AO87614" s="9"/>
      <c r="AP87614" s="9"/>
      <c r="AQ87614" s="9"/>
    </row>
    <row r="87615" spans="41:43" x14ac:dyDescent="0.3">
      <c r="AO87615" s="9"/>
      <c r="AP87615" s="9"/>
      <c r="AQ87615" s="9"/>
    </row>
    <row r="87616" spans="41:43" x14ac:dyDescent="0.3">
      <c r="AO87616" s="9"/>
      <c r="AP87616" s="9"/>
      <c r="AQ87616" s="9"/>
    </row>
    <row r="87617" spans="41:43" x14ac:dyDescent="0.3">
      <c r="AO87617" s="9"/>
      <c r="AP87617" s="9"/>
      <c r="AQ87617" s="9"/>
    </row>
    <row r="87618" spans="41:43" x14ac:dyDescent="0.3">
      <c r="AO87618" s="9"/>
      <c r="AP87618" s="9"/>
      <c r="AQ87618" s="9"/>
    </row>
    <row r="87619" spans="41:43" x14ac:dyDescent="0.3">
      <c r="AO87619" s="9"/>
      <c r="AP87619" s="9"/>
      <c r="AQ87619" s="9"/>
    </row>
    <row r="87620" spans="41:43" x14ac:dyDescent="0.3">
      <c r="AO87620" s="9"/>
      <c r="AP87620" s="9"/>
      <c r="AQ87620" s="9"/>
    </row>
    <row r="87621" spans="41:43" x14ac:dyDescent="0.3">
      <c r="AO87621" s="9"/>
      <c r="AP87621" s="9"/>
      <c r="AQ87621" s="9"/>
    </row>
    <row r="87622" spans="41:43" x14ac:dyDescent="0.3">
      <c r="AO87622" s="9"/>
      <c r="AP87622" s="9"/>
      <c r="AQ87622" s="9"/>
    </row>
    <row r="87623" spans="41:43" x14ac:dyDescent="0.3">
      <c r="AO87623" s="9"/>
      <c r="AP87623" s="9"/>
      <c r="AQ87623" s="9"/>
    </row>
    <row r="87624" spans="41:43" x14ac:dyDescent="0.3">
      <c r="AO87624" s="9"/>
      <c r="AP87624" s="9"/>
      <c r="AQ87624" s="9"/>
    </row>
    <row r="87625" spans="41:43" x14ac:dyDescent="0.3">
      <c r="AO87625" s="9"/>
      <c r="AP87625" s="9"/>
      <c r="AQ87625" s="9"/>
    </row>
    <row r="87626" spans="41:43" x14ac:dyDescent="0.3">
      <c r="AO87626" s="9"/>
      <c r="AP87626" s="9"/>
      <c r="AQ87626" s="9"/>
    </row>
    <row r="87627" spans="41:43" x14ac:dyDescent="0.3">
      <c r="AO87627" s="9"/>
      <c r="AP87627" s="9"/>
      <c r="AQ87627" s="9"/>
    </row>
    <row r="87628" spans="41:43" x14ac:dyDescent="0.3">
      <c r="AO87628" s="9"/>
      <c r="AP87628" s="9"/>
      <c r="AQ87628" s="9"/>
    </row>
    <row r="87629" spans="41:43" x14ac:dyDescent="0.3">
      <c r="AO87629" s="9"/>
      <c r="AP87629" s="9"/>
      <c r="AQ87629" s="9"/>
    </row>
    <row r="87630" spans="41:43" x14ac:dyDescent="0.3">
      <c r="AO87630" s="9"/>
      <c r="AP87630" s="9"/>
      <c r="AQ87630" s="9"/>
    </row>
    <row r="87631" spans="41:43" x14ac:dyDescent="0.3">
      <c r="AO87631" s="9"/>
      <c r="AP87631" s="9"/>
      <c r="AQ87631" s="9"/>
    </row>
    <row r="87632" spans="41:43" x14ac:dyDescent="0.3">
      <c r="AO87632" s="9"/>
      <c r="AP87632" s="9"/>
      <c r="AQ87632" s="9"/>
    </row>
    <row r="87633" spans="41:43" x14ac:dyDescent="0.3">
      <c r="AO87633" s="9"/>
      <c r="AP87633" s="9"/>
      <c r="AQ87633" s="9"/>
    </row>
    <row r="87634" spans="41:43" x14ac:dyDescent="0.3">
      <c r="AO87634" s="9"/>
      <c r="AP87634" s="9"/>
      <c r="AQ87634" s="9"/>
    </row>
    <row r="87635" spans="41:43" x14ac:dyDescent="0.3">
      <c r="AO87635" s="9"/>
      <c r="AP87635" s="9"/>
      <c r="AQ87635" s="9"/>
    </row>
    <row r="87636" spans="41:43" x14ac:dyDescent="0.3">
      <c r="AO87636" s="9"/>
      <c r="AP87636" s="9"/>
      <c r="AQ87636" s="9"/>
    </row>
    <row r="87637" spans="41:43" x14ac:dyDescent="0.3">
      <c r="AO87637" s="9"/>
      <c r="AP87637" s="9"/>
      <c r="AQ87637" s="9"/>
    </row>
    <row r="87638" spans="41:43" x14ac:dyDescent="0.3">
      <c r="AO87638" s="9"/>
      <c r="AP87638" s="9"/>
      <c r="AQ87638" s="9"/>
    </row>
    <row r="87639" spans="41:43" x14ac:dyDescent="0.3">
      <c r="AO87639" s="9"/>
      <c r="AP87639" s="9"/>
      <c r="AQ87639" s="9"/>
    </row>
    <row r="87640" spans="41:43" x14ac:dyDescent="0.3">
      <c r="AO87640" s="9"/>
      <c r="AP87640" s="9"/>
      <c r="AQ87640" s="9"/>
    </row>
    <row r="87641" spans="41:43" x14ac:dyDescent="0.3">
      <c r="AO87641" s="9"/>
      <c r="AP87641" s="9"/>
      <c r="AQ87641" s="9"/>
    </row>
    <row r="87642" spans="41:43" x14ac:dyDescent="0.3">
      <c r="AO87642" s="9"/>
      <c r="AP87642" s="9"/>
      <c r="AQ87642" s="9"/>
    </row>
    <row r="87643" spans="41:43" x14ac:dyDescent="0.3">
      <c r="AO87643" s="9"/>
      <c r="AP87643" s="9"/>
      <c r="AQ87643" s="9"/>
    </row>
    <row r="87644" spans="41:43" x14ac:dyDescent="0.3">
      <c r="AO87644" s="9"/>
      <c r="AP87644" s="9"/>
      <c r="AQ87644" s="9"/>
    </row>
    <row r="87645" spans="41:43" x14ac:dyDescent="0.3">
      <c r="AO87645" s="9"/>
      <c r="AP87645" s="9"/>
      <c r="AQ87645" s="9"/>
    </row>
    <row r="87646" spans="41:43" x14ac:dyDescent="0.3">
      <c r="AO87646" s="9"/>
      <c r="AP87646" s="9"/>
      <c r="AQ87646" s="9"/>
    </row>
    <row r="87647" spans="41:43" x14ac:dyDescent="0.3">
      <c r="AO87647" s="9"/>
      <c r="AP87647" s="9"/>
      <c r="AQ87647" s="9"/>
    </row>
    <row r="87648" spans="41:43" x14ac:dyDescent="0.3">
      <c r="AO87648" s="9"/>
      <c r="AP87648" s="9"/>
      <c r="AQ87648" s="9"/>
    </row>
    <row r="87649" spans="41:43" x14ac:dyDescent="0.3">
      <c r="AO87649" s="9"/>
      <c r="AP87649" s="9"/>
      <c r="AQ87649" s="9"/>
    </row>
    <row r="87650" spans="41:43" x14ac:dyDescent="0.3">
      <c r="AO87650" s="9"/>
      <c r="AP87650" s="9"/>
      <c r="AQ87650" s="9"/>
    </row>
    <row r="87651" spans="41:43" x14ac:dyDescent="0.3">
      <c r="AO87651" s="9"/>
      <c r="AP87651" s="9"/>
      <c r="AQ87651" s="9"/>
    </row>
    <row r="87652" spans="41:43" x14ac:dyDescent="0.3">
      <c r="AO87652" s="9"/>
      <c r="AP87652" s="9"/>
      <c r="AQ87652" s="9"/>
    </row>
    <row r="87653" spans="41:43" x14ac:dyDescent="0.3">
      <c r="AO87653" s="9"/>
      <c r="AP87653" s="9"/>
      <c r="AQ87653" s="9"/>
    </row>
    <row r="87654" spans="41:43" x14ac:dyDescent="0.3">
      <c r="AO87654" s="9"/>
      <c r="AP87654" s="9"/>
      <c r="AQ87654" s="9"/>
    </row>
    <row r="87655" spans="41:43" x14ac:dyDescent="0.3">
      <c r="AO87655" s="9"/>
      <c r="AP87655" s="9"/>
      <c r="AQ87655" s="9"/>
    </row>
    <row r="87656" spans="41:43" x14ac:dyDescent="0.3">
      <c r="AO87656" s="9"/>
      <c r="AP87656" s="9"/>
      <c r="AQ87656" s="9"/>
    </row>
    <row r="87657" spans="41:43" x14ac:dyDescent="0.3">
      <c r="AO87657" s="9"/>
      <c r="AP87657" s="9"/>
      <c r="AQ87657" s="9"/>
    </row>
    <row r="87658" spans="41:43" x14ac:dyDescent="0.3">
      <c r="AO87658" s="9"/>
      <c r="AP87658" s="9"/>
      <c r="AQ87658" s="9"/>
    </row>
    <row r="87659" spans="41:43" x14ac:dyDescent="0.3">
      <c r="AO87659" s="9"/>
      <c r="AP87659" s="9"/>
      <c r="AQ87659" s="9"/>
    </row>
    <row r="87660" spans="41:43" x14ac:dyDescent="0.3">
      <c r="AO87660" s="9"/>
      <c r="AP87660" s="9"/>
      <c r="AQ87660" s="9"/>
    </row>
    <row r="87661" spans="41:43" x14ac:dyDescent="0.3">
      <c r="AO87661" s="9"/>
      <c r="AP87661" s="9"/>
      <c r="AQ87661" s="9"/>
    </row>
    <row r="87662" spans="41:43" x14ac:dyDescent="0.3">
      <c r="AO87662" s="9"/>
      <c r="AP87662" s="9"/>
      <c r="AQ87662" s="9"/>
    </row>
    <row r="87663" spans="41:43" x14ac:dyDescent="0.3">
      <c r="AO87663" s="9"/>
      <c r="AP87663" s="9"/>
      <c r="AQ87663" s="9"/>
    </row>
    <row r="87664" spans="41:43" x14ac:dyDescent="0.3">
      <c r="AO87664" s="9"/>
      <c r="AP87664" s="9"/>
      <c r="AQ87664" s="9"/>
    </row>
    <row r="87665" spans="41:43" x14ac:dyDescent="0.3">
      <c r="AO87665" s="9"/>
      <c r="AP87665" s="9"/>
      <c r="AQ87665" s="9"/>
    </row>
    <row r="87666" spans="41:43" x14ac:dyDescent="0.3">
      <c r="AO87666" s="9"/>
      <c r="AP87666" s="9"/>
      <c r="AQ87666" s="9"/>
    </row>
    <row r="87667" spans="41:43" x14ac:dyDescent="0.3">
      <c r="AO87667" s="9"/>
      <c r="AP87667" s="9"/>
      <c r="AQ87667" s="9"/>
    </row>
    <row r="87668" spans="41:43" x14ac:dyDescent="0.3">
      <c r="AO87668" s="9"/>
      <c r="AP87668" s="9"/>
      <c r="AQ87668" s="9"/>
    </row>
    <row r="87669" spans="41:43" x14ac:dyDescent="0.3">
      <c r="AO87669" s="9"/>
      <c r="AP87669" s="9"/>
      <c r="AQ87669" s="9"/>
    </row>
    <row r="87670" spans="41:43" x14ac:dyDescent="0.3">
      <c r="AO87670" s="9"/>
      <c r="AP87670" s="9"/>
      <c r="AQ87670" s="9"/>
    </row>
    <row r="87671" spans="41:43" x14ac:dyDescent="0.3">
      <c r="AO87671" s="9"/>
      <c r="AP87671" s="9"/>
      <c r="AQ87671" s="9"/>
    </row>
    <row r="87672" spans="41:43" x14ac:dyDescent="0.3">
      <c r="AO87672" s="9"/>
      <c r="AP87672" s="9"/>
      <c r="AQ87672" s="9"/>
    </row>
    <row r="87673" spans="41:43" x14ac:dyDescent="0.3">
      <c r="AO87673" s="9"/>
      <c r="AP87673" s="9"/>
      <c r="AQ87673" s="9"/>
    </row>
    <row r="87674" spans="41:43" x14ac:dyDescent="0.3">
      <c r="AO87674" s="9"/>
      <c r="AP87674" s="9"/>
      <c r="AQ87674" s="9"/>
    </row>
    <row r="87675" spans="41:43" x14ac:dyDescent="0.3">
      <c r="AO87675" s="9"/>
      <c r="AP87675" s="9"/>
      <c r="AQ87675" s="9"/>
    </row>
    <row r="87676" spans="41:43" x14ac:dyDescent="0.3">
      <c r="AO87676" s="9"/>
      <c r="AP87676" s="9"/>
      <c r="AQ87676" s="9"/>
    </row>
    <row r="87677" spans="41:43" x14ac:dyDescent="0.3">
      <c r="AO87677" s="9"/>
      <c r="AP87677" s="9"/>
      <c r="AQ87677" s="9"/>
    </row>
    <row r="87678" spans="41:43" x14ac:dyDescent="0.3">
      <c r="AO87678" s="9"/>
      <c r="AP87678" s="9"/>
      <c r="AQ87678" s="9"/>
    </row>
    <row r="87679" spans="41:43" x14ac:dyDescent="0.3">
      <c r="AO87679" s="9"/>
      <c r="AP87679" s="9"/>
      <c r="AQ87679" s="9"/>
    </row>
    <row r="87680" spans="41:43" x14ac:dyDescent="0.3">
      <c r="AO87680" s="9"/>
      <c r="AP87680" s="9"/>
      <c r="AQ87680" s="9"/>
    </row>
    <row r="87681" spans="41:43" x14ac:dyDescent="0.3">
      <c r="AO87681" s="9"/>
      <c r="AP87681" s="9"/>
      <c r="AQ87681" s="9"/>
    </row>
    <row r="87682" spans="41:43" x14ac:dyDescent="0.3">
      <c r="AO87682" s="9"/>
      <c r="AP87682" s="9"/>
      <c r="AQ87682" s="9"/>
    </row>
    <row r="87683" spans="41:43" x14ac:dyDescent="0.3">
      <c r="AO87683" s="9"/>
      <c r="AP87683" s="9"/>
      <c r="AQ87683" s="9"/>
    </row>
    <row r="87684" spans="41:43" x14ac:dyDescent="0.3">
      <c r="AO87684" s="9"/>
      <c r="AP87684" s="9"/>
      <c r="AQ87684" s="9"/>
    </row>
    <row r="87685" spans="41:43" x14ac:dyDescent="0.3">
      <c r="AO87685" s="9"/>
      <c r="AP87685" s="9"/>
      <c r="AQ87685" s="9"/>
    </row>
    <row r="87686" spans="41:43" x14ac:dyDescent="0.3">
      <c r="AO87686" s="9"/>
      <c r="AP87686" s="9"/>
      <c r="AQ87686" s="9"/>
    </row>
    <row r="87687" spans="41:43" x14ac:dyDescent="0.3">
      <c r="AO87687" s="9"/>
      <c r="AP87687" s="9"/>
      <c r="AQ87687" s="9"/>
    </row>
    <row r="87688" spans="41:43" x14ac:dyDescent="0.3">
      <c r="AO87688" s="9"/>
      <c r="AP87688" s="9"/>
      <c r="AQ87688" s="9"/>
    </row>
    <row r="87689" spans="41:43" x14ac:dyDescent="0.3">
      <c r="AO87689" s="9"/>
      <c r="AP87689" s="9"/>
      <c r="AQ87689" s="9"/>
    </row>
    <row r="87690" spans="41:43" x14ac:dyDescent="0.3">
      <c r="AO87690" s="9"/>
      <c r="AP87690" s="9"/>
      <c r="AQ87690" s="9"/>
    </row>
    <row r="87691" spans="41:43" x14ac:dyDescent="0.3">
      <c r="AO87691" s="9"/>
      <c r="AP87691" s="9"/>
      <c r="AQ87691" s="9"/>
    </row>
    <row r="87692" spans="41:43" x14ac:dyDescent="0.3">
      <c r="AO87692" s="9"/>
      <c r="AP87692" s="9"/>
      <c r="AQ87692" s="9"/>
    </row>
    <row r="87693" spans="41:43" x14ac:dyDescent="0.3">
      <c r="AO87693" s="9"/>
      <c r="AP87693" s="9"/>
      <c r="AQ87693" s="9"/>
    </row>
    <row r="87694" spans="41:43" x14ac:dyDescent="0.3">
      <c r="AO87694" s="9"/>
      <c r="AP87694" s="9"/>
      <c r="AQ87694" s="9"/>
    </row>
    <row r="87695" spans="41:43" x14ac:dyDescent="0.3">
      <c r="AO87695" s="9"/>
      <c r="AP87695" s="9"/>
      <c r="AQ87695" s="9"/>
    </row>
    <row r="87696" spans="41:43" x14ac:dyDescent="0.3">
      <c r="AO87696" s="9"/>
      <c r="AP87696" s="9"/>
      <c r="AQ87696" s="9"/>
    </row>
    <row r="87697" spans="41:43" x14ac:dyDescent="0.3">
      <c r="AO87697" s="9"/>
      <c r="AP87697" s="9"/>
      <c r="AQ87697" s="9"/>
    </row>
    <row r="87698" spans="41:43" x14ac:dyDescent="0.3">
      <c r="AO87698" s="9"/>
      <c r="AP87698" s="9"/>
      <c r="AQ87698" s="9"/>
    </row>
    <row r="87699" spans="41:43" x14ac:dyDescent="0.3">
      <c r="AO87699" s="9"/>
      <c r="AP87699" s="9"/>
      <c r="AQ87699" s="9"/>
    </row>
    <row r="87700" spans="41:43" x14ac:dyDescent="0.3">
      <c r="AO87700" s="9"/>
      <c r="AP87700" s="9"/>
      <c r="AQ87700" s="9"/>
    </row>
    <row r="87701" spans="41:43" x14ac:dyDescent="0.3">
      <c r="AO87701" s="9"/>
      <c r="AP87701" s="9"/>
      <c r="AQ87701" s="9"/>
    </row>
    <row r="87702" spans="41:43" x14ac:dyDescent="0.3">
      <c r="AO87702" s="9"/>
      <c r="AP87702" s="9"/>
      <c r="AQ87702" s="9"/>
    </row>
    <row r="87703" spans="41:43" x14ac:dyDescent="0.3">
      <c r="AO87703" s="9"/>
      <c r="AP87703" s="9"/>
      <c r="AQ87703" s="9"/>
    </row>
    <row r="87704" spans="41:43" x14ac:dyDescent="0.3">
      <c r="AO87704" s="9"/>
      <c r="AP87704" s="9"/>
      <c r="AQ87704" s="9"/>
    </row>
    <row r="87705" spans="41:43" x14ac:dyDescent="0.3">
      <c r="AO87705" s="9"/>
      <c r="AP87705" s="9"/>
      <c r="AQ87705" s="9"/>
    </row>
    <row r="87706" spans="41:43" x14ac:dyDescent="0.3">
      <c r="AO87706" s="9"/>
      <c r="AP87706" s="9"/>
      <c r="AQ87706" s="9"/>
    </row>
    <row r="87707" spans="41:43" x14ac:dyDescent="0.3">
      <c r="AO87707" s="9"/>
      <c r="AP87707" s="9"/>
      <c r="AQ87707" s="9"/>
    </row>
    <row r="87708" spans="41:43" x14ac:dyDescent="0.3">
      <c r="AO87708" s="9"/>
      <c r="AP87708" s="9"/>
      <c r="AQ87708" s="9"/>
    </row>
    <row r="87709" spans="41:43" x14ac:dyDescent="0.3">
      <c r="AO87709" s="9"/>
      <c r="AP87709" s="9"/>
      <c r="AQ87709" s="9"/>
    </row>
    <row r="87710" spans="41:43" x14ac:dyDescent="0.3">
      <c r="AO87710" s="9"/>
      <c r="AP87710" s="9"/>
      <c r="AQ87710" s="9"/>
    </row>
    <row r="87711" spans="41:43" x14ac:dyDescent="0.3">
      <c r="AO87711" s="9"/>
      <c r="AP87711" s="9"/>
      <c r="AQ87711" s="9"/>
    </row>
    <row r="87712" spans="41:43" x14ac:dyDescent="0.3">
      <c r="AO87712" s="9"/>
      <c r="AP87712" s="9"/>
      <c r="AQ87712" s="9"/>
    </row>
    <row r="87713" spans="41:43" x14ac:dyDescent="0.3">
      <c r="AO87713" s="9"/>
      <c r="AP87713" s="9"/>
      <c r="AQ87713" s="9"/>
    </row>
    <row r="87714" spans="41:43" x14ac:dyDescent="0.3">
      <c r="AO87714" s="9"/>
      <c r="AP87714" s="9"/>
      <c r="AQ87714" s="9"/>
    </row>
    <row r="87715" spans="41:43" x14ac:dyDescent="0.3">
      <c r="AO87715" s="9"/>
      <c r="AP87715" s="9"/>
      <c r="AQ87715" s="9"/>
    </row>
    <row r="87716" spans="41:43" x14ac:dyDescent="0.3">
      <c r="AO87716" s="9"/>
      <c r="AP87716" s="9"/>
      <c r="AQ87716" s="9"/>
    </row>
    <row r="87717" spans="41:43" x14ac:dyDescent="0.3">
      <c r="AO87717" s="9"/>
      <c r="AP87717" s="9"/>
      <c r="AQ87717" s="9"/>
    </row>
    <row r="87718" spans="41:43" x14ac:dyDescent="0.3">
      <c r="AO87718" s="9"/>
      <c r="AP87718" s="9"/>
      <c r="AQ87718" s="9"/>
    </row>
    <row r="87719" spans="41:43" x14ac:dyDescent="0.3">
      <c r="AO87719" s="9"/>
      <c r="AP87719" s="9"/>
      <c r="AQ87719" s="9"/>
    </row>
    <row r="87720" spans="41:43" x14ac:dyDescent="0.3">
      <c r="AO87720" s="9"/>
      <c r="AP87720" s="9"/>
      <c r="AQ87720" s="9"/>
    </row>
    <row r="87721" spans="41:43" x14ac:dyDescent="0.3">
      <c r="AO87721" s="9"/>
      <c r="AP87721" s="9"/>
      <c r="AQ87721" s="9"/>
    </row>
    <row r="87722" spans="41:43" x14ac:dyDescent="0.3">
      <c r="AO87722" s="9"/>
      <c r="AP87722" s="9"/>
      <c r="AQ87722" s="9"/>
    </row>
    <row r="87723" spans="41:43" x14ac:dyDescent="0.3">
      <c r="AO87723" s="9"/>
      <c r="AP87723" s="9"/>
      <c r="AQ87723" s="9"/>
    </row>
    <row r="87724" spans="41:43" x14ac:dyDescent="0.3">
      <c r="AO87724" s="9"/>
      <c r="AP87724" s="9"/>
      <c r="AQ87724" s="9"/>
    </row>
    <row r="87725" spans="41:43" x14ac:dyDescent="0.3">
      <c r="AO87725" s="9"/>
      <c r="AP87725" s="9"/>
      <c r="AQ87725" s="9"/>
    </row>
    <row r="87726" spans="41:43" x14ac:dyDescent="0.3">
      <c r="AO87726" s="9"/>
      <c r="AP87726" s="9"/>
      <c r="AQ87726" s="9"/>
    </row>
    <row r="87727" spans="41:43" x14ac:dyDescent="0.3">
      <c r="AO87727" s="9"/>
      <c r="AP87727" s="9"/>
      <c r="AQ87727" s="9"/>
    </row>
    <row r="87728" spans="41:43" x14ac:dyDescent="0.3">
      <c r="AO87728" s="9"/>
      <c r="AP87728" s="9"/>
      <c r="AQ87728" s="9"/>
    </row>
    <row r="87729" spans="41:43" x14ac:dyDescent="0.3">
      <c r="AO87729" s="9"/>
      <c r="AP87729" s="9"/>
      <c r="AQ87729" s="9"/>
    </row>
    <row r="87730" spans="41:43" x14ac:dyDescent="0.3">
      <c r="AO87730" s="9"/>
      <c r="AP87730" s="9"/>
      <c r="AQ87730" s="9"/>
    </row>
    <row r="87731" spans="41:43" x14ac:dyDescent="0.3">
      <c r="AO87731" s="9"/>
      <c r="AP87731" s="9"/>
      <c r="AQ87731" s="9"/>
    </row>
    <row r="87732" spans="41:43" x14ac:dyDescent="0.3">
      <c r="AO87732" s="9"/>
      <c r="AP87732" s="9"/>
      <c r="AQ87732" s="9"/>
    </row>
    <row r="87733" spans="41:43" x14ac:dyDescent="0.3">
      <c r="AO87733" s="9"/>
      <c r="AP87733" s="9"/>
      <c r="AQ87733" s="9"/>
    </row>
    <row r="87734" spans="41:43" x14ac:dyDescent="0.3">
      <c r="AO87734" s="9"/>
      <c r="AP87734" s="9"/>
      <c r="AQ87734" s="9"/>
    </row>
    <row r="87735" spans="41:43" x14ac:dyDescent="0.3">
      <c r="AO87735" s="9"/>
      <c r="AP87735" s="9"/>
      <c r="AQ87735" s="9"/>
    </row>
    <row r="87736" spans="41:43" x14ac:dyDescent="0.3">
      <c r="AO87736" s="9"/>
      <c r="AP87736" s="9"/>
      <c r="AQ87736" s="9"/>
    </row>
    <row r="87737" spans="41:43" x14ac:dyDescent="0.3">
      <c r="AO87737" s="9"/>
      <c r="AP87737" s="9"/>
      <c r="AQ87737" s="9"/>
    </row>
    <row r="87738" spans="41:43" x14ac:dyDescent="0.3">
      <c r="AO87738" s="9"/>
      <c r="AP87738" s="9"/>
      <c r="AQ87738" s="9"/>
    </row>
    <row r="87739" spans="41:43" x14ac:dyDescent="0.3">
      <c r="AO87739" s="9"/>
      <c r="AP87739" s="9"/>
      <c r="AQ87739" s="9"/>
    </row>
    <row r="87740" spans="41:43" x14ac:dyDescent="0.3">
      <c r="AO87740" s="9"/>
      <c r="AP87740" s="9"/>
      <c r="AQ87740" s="9"/>
    </row>
    <row r="87741" spans="41:43" x14ac:dyDescent="0.3">
      <c r="AO87741" s="9"/>
      <c r="AP87741" s="9"/>
      <c r="AQ87741" s="9"/>
    </row>
    <row r="87742" spans="41:43" x14ac:dyDescent="0.3">
      <c r="AO87742" s="9"/>
      <c r="AP87742" s="9"/>
      <c r="AQ87742" s="9"/>
    </row>
    <row r="87743" spans="41:43" x14ac:dyDescent="0.3">
      <c r="AO87743" s="9"/>
      <c r="AP87743" s="9"/>
      <c r="AQ87743" s="9"/>
    </row>
    <row r="87744" spans="41:43" x14ac:dyDescent="0.3">
      <c r="AO87744" s="9"/>
      <c r="AP87744" s="9"/>
      <c r="AQ87744" s="9"/>
    </row>
    <row r="87745" spans="41:43" x14ac:dyDescent="0.3">
      <c r="AO87745" s="9"/>
      <c r="AP87745" s="9"/>
      <c r="AQ87745" s="9"/>
    </row>
    <row r="87746" spans="41:43" x14ac:dyDescent="0.3">
      <c r="AO87746" s="9"/>
      <c r="AP87746" s="9"/>
      <c r="AQ87746" s="9"/>
    </row>
    <row r="87747" spans="41:43" x14ac:dyDescent="0.3">
      <c r="AO87747" s="9"/>
      <c r="AP87747" s="9"/>
      <c r="AQ87747" s="9"/>
    </row>
    <row r="87748" spans="41:43" x14ac:dyDescent="0.3">
      <c r="AO87748" s="9"/>
      <c r="AP87748" s="9"/>
      <c r="AQ87748" s="9"/>
    </row>
    <row r="87749" spans="41:43" x14ac:dyDescent="0.3">
      <c r="AO87749" s="9"/>
      <c r="AP87749" s="9"/>
      <c r="AQ87749" s="9"/>
    </row>
    <row r="87750" spans="41:43" x14ac:dyDescent="0.3">
      <c r="AO87750" s="9"/>
      <c r="AP87750" s="9"/>
      <c r="AQ87750" s="9"/>
    </row>
    <row r="87751" spans="41:43" x14ac:dyDescent="0.3">
      <c r="AO87751" s="9"/>
      <c r="AP87751" s="9"/>
      <c r="AQ87751" s="9"/>
    </row>
    <row r="87752" spans="41:43" x14ac:dyDescent="0.3">
      <c r="AO87752" s="9"/>
      <c r="AP87752" s="9"/>
      <c r="AQ87752" s="9"/>
    </row>
    <row r="87753" spans="41:43" x14ac:dyDescent="0.3">
      <c r="AO87753" s="9"/>
      <c r="AP87753" s="9"/>
      <c r="AQ87753" s="9"/>
    </row>
    <row r="87754" spans="41:43" x14ac:dyDescent="0.3">
      <c r="AO87754" s="9"/>
      <c r="AP87754" s="9"/>
      <c r="AQ87754" s="9"/>
    </row>
    <row r="87755" spans="41:43" x14ac:dyDescent="0.3">
      <c r="AO87755" s="9"/>
      <c r="AP87755" s="9"/>
      <c r="AQ87755" s="9"/>
    </row>
    <row r="87756" spans="41:43" x14ac:dyDescent="0.3">
      <c r="AO87756" s="9"/>
      <c r="AP87756" s="9"/>
      <c r="AQ87756" s="9"/>
    </row>
    <row r="87757" spans="41:43" x14ac:dyDescent="0.3">
      <c r="AO87757" s="9"/>
      <c r="AP87757" s="9"/>
      <c r="AQ87757" s="9"/>
    </row>
    <row r="87758" spans="41:43" x14ac:dyDescent="0.3">
      <c r="AO87758" s="9"/>
      <c r="AP87758" s="9"/>
      <c r="AQ87758" s="9"/>
    </row>
    <row r="87759" spans="41:43" x14ac:dyDescent="0.3">
      <c r="AO87759" s="9"/>
      <c r="AP87759" s="9"/>
      <c r="AQ87759" s="9"/>
    </row>
    <row r="87760" spans="41:43" x14ac:dyDescent="0.3">
      <c r="AO87760" s="9"/>
      <c r="AP87760" s="9"/>
      <c r="AQ87760" s="9"/>
    </row>
    <row r="87761" spans="41:43" x14ac:dyDescent="0.3">
      <c r="AO87761" s="9"/>
      <c r="AP87761" s="9"/>
      <c r="AQ87761" s="9"/>
    </row>
    <row r="87762" spans="41:43" x14ac:dyDescent="0.3">
      <c r="AO87762" s="9"/>
      <c r="AP87762" s="9"/>
      <c r="AQ87762" s="9"/>
    </row>
    <row r="87763" spans="41:43" x14ac:dyDescent="0.3">
      <c r="AO87763" s="9"/>
      <c r="AP87763" s="9"/>
      <c r="AQ87763" s="9"/>
    </row>
    <row r="87764" spans="41:43" x14ac:dyDescent="0.3">
      <c r="AO87764" s="9"/>
      <c r="AP87764" s="9"/>
      <c r="AQ87764" s="9"/>
    </row>
    <row r="87765" spans="41:43" x14ac:dyDescent="0.3">
      <c r="AO87765" s="9"/>
      <c r="AP87765" s="9"/>
      <c r="AQ87765" s="9"/>
    </row>
    <row r="87766" spans="41:43" x14ac:dyDescent="0.3">
      <c r="AO87766" s="9"/>
      <c r="AP87766" s="9"/>
      <c r="AQ87766" s="9"/>
    </row>
    <row r="87767" spans="41:43" x14ac:dyDescent="0.3">
      <c r="AO87767" s="9"/>
      <c r="AP87767" s="9"/>
      <c r="AQ87767" s="9"/>
    </row>
    <row r="87768" spans="41:43" x14ac:dyDescent="0.3">
      <c r="AO87768" s="9"/>
      <c r="AP87768" s="9"/>
      <c r="AQ87768" s="9"/>
    </row>
    <row r="87769" spans="41:43" x14ac:dyDescent="0.3">
      <c r="AO87769" s="9"/>
      <c r="AP87769" s="9"/>
      <c r="AQ87769" s="9"/>
    </row>
    <row r="87770" spans="41:43" x14ac:dyDescent="0.3">
      <c r="AO87770" s="9"/>
      <c r="AP87770" s="9"/>
      <c r="AQ87770" s="9"/>
    </row>
    <row r="87771" spans="41:43" x14ac:dyDescent="0.3">
      <c r="AO87771" s="9"/>
      <c r="AP87771" s="9"/>
      <c r="AQ87771" s="9"/>
    </row>
    <row r="87772" spans="41:43" x14ac:dyDescent="0.3">
      <c r="AO87772" s="9"/>
      <c r="AP87772" s="9"/>
      <c r="AQ87772" s="9"/>
    </row>
    <row r="87773" spans="41:43" x14ac:dyDescent="0.3">
      <c r="AO87773" s="9"/>
      <c r="AP87773" s="9"/>
      <c r="AQ87773" s="9"/>
    </row>
    <row r="87774" spans="41:43" x14ac:dyDescent="0.3">
      <c r="AO87774" s="9"/>
      <c r="AP87774" s="9"/>
      <c r="AQ87774" s="9"/>
    </row>
    <row r="87775" spans="41:43" x14ac:dyDescent="0.3">
      <c r="AO87775" s="9"/>
      <c r="AP87775" s="9"/>
      <c r="AQ87775" s="9"/>
    </row>
    <row r="87776" spans="41:43" x14ac:dyDescent="0.3">
      <c r="AO87776" s="9"/>
      <c r="AP87776" s="9"/>
      <c r="AQ87776" s="9"/>
    </row>
    <row r="87777" spans="41:43" x14ac:dyDescent="0.3">
      <c r="AO87777" s="9"/>
      <c r="AP87777" s="9"/>
      <c r="AQ87777" s="9"/>
    </row>
    <row r="87778" spans="41:43" x14ac:dyDescent="0.3">
      <c r="AO87778" s="9"/>
      <c r="AP87778" s="9"/>
      <c r="AQ87778" s="9"/>
    </row>
    <row r="87779" spans="41:43" x14ac:dyDescent="0.3">
      <c r="AO87779" s="9"/>
      <c r="AP87779" s="9"/>
      <c r="AQ87779" s="9"/>
    </row>
    <row r="87780" spans="41:43" x14ac:dyDescent="0.3">
      <c r="AO87780" s="9"/>
      <c r="AP87780" s="9"/>
      <c r="AQ87780" s="9"/>
    </row>
    <row r="87781" spans="41:43" x14ac:dyDescent="0.3">
      <c r="AO87781" s="9"/>
      <c r="AP87781" s="9"/>
      <c r="AQ87781" s="9"/>
    </row>
    <row r="87782" spans="41:43" x14ac:dyDescent="0.3">
      <c r="AO87782" s="9"/>
      <c r="AP87782" s="9"/>
      <c r="AQ87782" s="9"/>
    </row>
    <row r="87783" spans="41:43" x14ac:dyDescent="0.3">
      <c r="AO87783" s="9"/>
      <c r="AP87783" s="9"/>
      <c r="AQ87783" s="9"/>
    </row>
    <row r="87784" spans="41:43" x14ac:dyDescent="0.3">
      <c r="AO87784" s="9"/>
      <c r="AP87784" s="9"/>
      <c r="AQ87784" s="9"/>
    </row>
    <row r="87785" spans="41:43" x14ac:dyDescent="0.3">
      <c r="AO87785" s="9"/>
      <c r="AP87785" s="9"/>
      <c r="AQ87785" s="9"/>
    </row>
    <row r="87786" spans="41:43" x14ac:dyDescent="0.3">
      <c r="AO87786" s="9"/>
      <c r="AP87786" s="9"/>
      <c r="AQ87786" s="9"/>
    </row>
    <row r="87787" spans="41:43" x14ac:dyDescent="0.3">
      <c r="AO87787" s="9"/>
      <c r="AP87787" s="9"/>
      <c r="AQ87787" s="9"/>
    </row>
    <row r="87788" spans="41:43" x14ac:dyDescent="0.3">
      <c r="AO87788" s="9"/>
      <c r="AP87788" s="9"/>
      <c r="AQ87788" s="9"/>
    </row>
    <row r="87789" spans="41:43" x14ac:dyDescent="0.3">
      <c r="AO87789" s="9"/>
      <c r="AP87789" s="9"/>
      <c r="AQ87789" s="9"/>
    </row>
    <row r="87790" spans="41:43" x14ac:dyDescent="0.3">
      <c r="AO87790" s="9"/>
      <c r="AP87790" s="9"/>
      <c r="AQ87790" s="9"/>
    </row>
    <row r="87791" spans="41:43" x14ac:dyDescent="0.3">
      <c r="AO87791" s="9"/>
      <c r="AP87791" s="9"/>
      <c r="AQ87791" s="9"/>
    </row>
    <row r="87792" spans="41:43" x14ac:dyDescent="0.3">
      <c r="AO87792" s="9"/>
      <c r="AP87792" s="9"/>
      <c r="AQ87792" s="9"/>
    </row>
    <row r="87793" spans="41:43" x14ac:dyDescent="0.3">
      <c r="AO87793" s="9"/>
      <c r="AP87793" s="9"/>
      <c r="AQ87793" s="9"/>
    </row>
    <row r="87794" spans="41:43" x14ac:dyDescent="0.3">
      <c r="AO87794" s="9"/>
      <c r="AP87794" s="9"/>
      <c r="AQ87794" s="9"/>
    </row>
    <row r="87795" spans="41:43" x14ac:dyDescent="0.3">
      <c r="AO87795" s="9"/>
      <c r="AP87795" s="9"/>
      <c r="AQ87795" s="9"/>
    </row>
    <row r="87796" spans="41:43" x14ac:dyDescent="0.3">
      <c r="AO87796" s="9"/>
      <c r="AP87796" s="9"/>
      <c r="AQ87796" s="9"/>
    </row>
    <row r="87797" spans="41:43" x14ac:dyDescent="0.3">
      <c r="AO87797" s="9"/>
      <c r="AP87797" s="9"/>
      <c r="AQ87797" s="9"/>
    </row>
    <row r="87798" spans="41:43" x14ac:dyDescent="0.3">
      <c r="AO87798" s="9"/>
      <c r="AP87798" s="9"/>
      <c r="AQ87798" s="9"/>
    </row>
    <row r="87799" spans="41:43" x14ac:dyDescent="0.3">
      <c r="AO87799" s="9"/>
      <c r="AP87799" s="9"/>
      <c r="AQ87799" s="9"/>
    </row>
    <row r="87800" spans="41:43" x14ac:dyDescent="0.3">
      <c r="AO87800" s="9"/>
      <c r="AP87800" s="9"/>
      <c r="AQ87800" s="9"/>
    </row>
    <row r="87801" spans="41:43" x14ac:dyDescent="0.3">
      <c r="AO87801" s="9"/>
      <c r="AP87801" s="9"/>
      <c r="AQ87801" s="9"/>
    </row>
    <row r="87802" spans="41:43" x14ac:dyDescent="0.3">
      <c r="AO87802" s="9"/>
      <c r="AP87802" s="9"/>
      <c r="AQ87802" s="9"/>
    </row>
    <row r="87803" spans="41:43" x14ac:dyDescent="0.3">
      <c r="AO87803" s="9"/>
      <c r="AP87803" s="9"/>
      <c r="AQ87803" s="9"/>
    </row>
    <row r="87804" spans="41:43" x14ac:dyDescent="0.3">
      <c r="AO87804" s="9"/>
      <c r="AP87804" s="9"/>
      <c r="AQ87804" s="9"/>
    </row>
    <row r="87805" spans="41:43" x14ac:dyDescent="0.3">
      <c r="AO87805" s="9"/>
      <c r="AP87805" s="9"/>
      <c r="AQ87805" s="9"/>
    </row>
    <row r="87806" spans="41:43" x14ac:dyDescent="0.3">
      <c r="AO87806" s="9"/>
      <c r="AP87806" s="9"/>
      <c r="AQ87806" s="9"/>
    </row>
    <row r="87807" spans="41:43" x14ac:dyDescent="0.3">
      <c r="AO87807" s="9"/>
      <c r="AP87807" s="9"/>
      <c r="AQ87807" s="9"/>
    </row>
    <row r="87808" spans="41:43" x14ac:dyDescent="0.3">
      <c r="AO87808" s="9"/>
      <c r="AP87808" s="9"/>
      <c r="AQ87808" s="9"/>
    </row>
    <row r="87809" spans="41:43" x14ac:dyDescent="0.3">
      <c r="AO87809" s="9"/>
      <c r="AP87809" s="9"/>
      <c r="AQ87809" s="9"/>
    </row>
    <row r="87810" spans="41:43" x14ac:dyDescent="0.3">
      <c r="AO87810" s="9"/>
      <c r="AP87810" s="9"/>
      <c r="AQ87810" s="9"/>
    </row>
    <row r="87811" spans="41:43" x14ac:dyDescent="0.3">
      <c r="AO87811" s="9"/>
      <c r="AP87811" s="9"/>
      <c r="AQ87811" s="9"/>
    </row>
    <row r="87812" spans="41:43" x14ac:dyDescent="0.3">
      <c r="AO87812" s="9"/>
      <c r="AP87812" s="9"/>
      <c r="AQ87812" s="9"/>
    </row>
    <row r="87813" spans="41:43" x14ac:dyDescent="0.3">
      <c r="AO87813" s="9"/>
      <c r="AP87813" s="9"/>
      <c r="AQ87813" s="9"/>
    </row>
    <row r="87814" spans="41:43" x14ac:dyDescent="0.3">
      <c r="AO87814" s="9"/>
      <c r="AP87814" s="9"/>
      <c r="AQ87814" s="9"/>
    </row>
    <row r="87815" spans="41:43" x14ac:dyDescent="0.3">
      <c r="AO87815" s="9"/>
      <c r="AP87815" s="9"/>
      <c r="AQ87815" s="9"/>
    </row>
    <row r="87816" spans="41:43" x14ac:dyDescent="0.3">
      <c r="AO87816" s="9"/>
      <c r="AP87816" s="9"/>
      <c r="AQ87816" s="9"/>
    </row>
    <row r="87817" spans="41:43" x14ac:dyDescent="0.3">
      <c r="AO87817" s="9"/>
      <c r="AP87817" s="9"/>
      <c r="AQ87817" s="9"/>
    </row>
    <row r="87818" spans="41:43" x14ac:dyDescent="0.3">
      <c r="AO87818" s="9"/>
      <c r="AP87818" s="9"/>
      <c r="AQ87818" s="9"/>
    </row>
    <row r="87819" spans="41:43" x14ac:dyDescent="0.3">
      <c r="AO87819" s="9"/>
      <c r="AP87819" s="9"/>
      <c r="AQ87819" s="9"/>
    </row>
    <row r="87820" spans="41:43" x14ac:dyDescent="0.3">
      <c r="AO87820" s="9"/>
      <c r="AP87820" s="9"/>
      <c r="AQ87820" s="9"/>
    </row>
    <row r="87821" spans="41:43" x14ac:dyDescent="0.3">
      <c r="AO87821" s="9"/>
      <c r="AP87821" s="9"/>
      <c r="AQ87821" s="9"/>
    </row>
    <row r="87822" spans="41:43" x14ac:dyDescent="0.3">
      <c r="AO87822" s="9"/>
      <c r="AP87822" s="9"/>
      <c r="AQ87822" s="9"/>
    </row>
    <row r="87823" spans="41:43" x14ac:dyDescent="0.3">
      <c r="AO87823" s="9"/>
      <c r="AP87823" s="9"/>
      <c r="AQ87823" s="9"/>
    </row>
    <row r="87824" spans="41:43" x14ac:dyDescent="0.3">
      <c r="AO87824" s="9"/>
      <c r="AP87824" s="9"/>
      <c r="AQ87824" s="9"/>
    </row>
    <row r="87825" spans="41:43" x14ac:dyDescent="0.3">
      <c r="AO87825" s="9"/>
      <c r="AP87825" s="9"/>
      <c r="AQ87825" s="9"/>
    </row>
    <row r="87826" spans="41:43" x14ac:dyDescent="0.3">
      <c r="AO87826" s="9"/>
      <c r="AP87826" s="9"/>
      <c r="AQ87826" s="9"/>
    </row>
    <row r="87827" spans="41:43" x14ac:dyDescent="0.3">
      <c r="AO87827" s="9"/>
      <c r="AP87827" s="9"/>
      <c r="AQ87827" s="9"/>
    </row>
    <row r="87828" spans="41:43" x14ac:dyDescent="0.3">
      <c r="AO87828" s="9"/>
      <c r="AP87828" s="9"/>
      <c r="AQ87828" s="9"/>
    </row>
    <row r="87829" spans="41:43" x14ac:dyDescent="0.3">
      <c r="AO87829" s="9"/>
      <c r="AP87829" s="9"/>
      <c r="AQ87829" s="9"/>
    </row>
    <row r="87830" spans="41:43" x14ac:dyDescent="0.3">
      <c r="AO87830" s="9"/>
      <c r="AP87830" s="9"/>
      <c r="AQ87830" s="9"/>
    </row>
    <row r="87831" spans="41:43" x14ac:dyDescent="0.3">
      <c r="AO87831" s="9"/>
      <c r="AP87831" s="9"/>
      <c r="AQ87831" s="9"/>
    </row>
    <row r="87832" spans="41:43" x14ac:dyDescent="0.3">
      <c r="AO87832" s="9"/>
      <c r="AP87832" s="9"/>
      <c r="AQ87832" s="9"/>
    </row>
    <row r="87833" spans="41:43" x14ac:dyDescent="0.3">
      <c r="AO87833" s="9"/>
      <c r="AP87833" s="9"/>
      <c r="AQ87833" s="9"/>
    </row>
    <row r="87834" spans="41:43" x14ac:dyDescent="0.3">
      <c r="AO87834" s="9"/>
      <c r="AP87834" s="9"/>
      <c r="AQ87834" s="9"/>
    </row>
    <row r="87835" spans="41:43" x14ac:dyDescent="0.3">
      <c r="AO87835" s="9"/>
      <c r="AP87835" s="9"/>
      <c r="AQ87835" s="9"/>
    </row>
    <row r="87836" spans="41:43" x14ac:dyDescent="0.3">
      <c r="AO87836" s="9"/>
      <c r="AP87836" s="9"/>
      <c r="AQ87836" s="9"/>
    </row>
    <row r="87837" spans="41:43" x14ac:dyDescent="0.3">
      <c r="AO87837" s="9"/>
      <c r="AP87837" s="9"/>
      <c r="AQ87837" s="9"/>
    </row>
    <row r="87838" spans="41:43" x14ac:dyDescent="0.3">
      <c r="AO87838" s="9"/>
      <c r="AP87838" s="9"/>
      <c r="AQ87838" s="9"/>
    </row>
    <row r="87839" spans="41:43" x14ac:dyDescent="0.3">
      <c r="AO87839" s="9"/>
      <c r="AP87839" s="9"/>
      <c r="AQ87839" s="9"/>
    </row>
    <row r="87840" spans="41:43" x14ac:dyDescent="0.3">
      <c r="AO87840" s="9"/>
      <c r="AP87840" s="9"/>
      <c r="AQ87840" s="9"/>
    </row>
    <row r="87841" spans="41:43" x14ac:dyDescent="0.3">
      <c r="AO87841" s="9"/>
      <c r="AP87841" s="9"/>
      <c r="AQ87841" s="9"/>
    </row>
    <row r="87842" spans="41:43" x14ac:dyDescent="0.3">
      <c r="AO87842" s="9"/>
      <c r="AP87842" s="9"/>
      <c r="AQ87842" s="9"/>
    </row>
    <row r="87843" spans="41:43" x14ac:dyDescent="0.3">
      <c r="AO87843" s="9"/>
      <c r="AP87843" s="9"/>
      <c r="AQ87843" s="9"/>
    </row>
    <row r="87844" spans="41:43" x14ac:dyDescent="0.3">
      <c r="AO87844" s="9"/>
      <c r="AP87844" s="9"/>
      <c r="AQ87844" s="9"/>
    </row>
    <row r="87845" spans="41:43" x14ac:dyDescent="0.3">
      <c r="AO87845" s="9"/>
      <c r="AP87845" s="9"/>
      <c r="AQ87845" s="9"/>
    </row>
    <row r="87846" spans="41:43" x14ac:dyDescent="0.3">
      <c r="AO87846" s="9"/>
      <c r="AP87846" s="9"/>
      <c r="AQ87846" s="9"/>
    </row>
    <row r="87847" spans="41:43" x14ac:dyDescent="0.3">
      <c r="AO87847" s="9"/>
      <c r="AP87847" s="9"/>
      <c r="AQ87847" s="9"/>
    </row>
    <row r="87848" spans="41:43" x14ac:dyDescent="0.3">
      <c r="AO87848" s="9"/>
      <c r="AP87848" s="9"/>
      <c r="AQ87848" s="9"/>
    </row>
    <row r="87849" spans="41:43" x14ac:dyDescent="0.3">
      <c r="AO87849" s="9"/>
      <c r="AP87849" s="9"/>
      <c r="AQ87849" s="9"/>
    </row>
    <row r="87850" spans="41:43" x14ac:dyDescent="0.3">
      <c r="AO87850" s="9"/>
      <c r="AP87850" s="9"/>
      <c r="AQ87850" s="9"/>
    </row>
    <row r="87851" spans="41:43" x14ac:dyDescent="0.3">
      <c r="AO87851" s="9"/>
      <c r="AP87851" s="9"/>
      <c r="AQ87851" s="9"/>
    </row>
    <row r="87852" spans="41:43" x14ac:dyDescent="0.3">
      <c r="AO87852" s="9"/>
      <c r="AP87852" s="9"/>
      <c r="AQ87852" s="9"/>
    </row>
    <row r="87853" spans="41:43" x14ac:dyDescent="0.3">
      <c r="AO87853" s="9"/>
      <c r="AP87853" s="9"/>
      <c r="AQ87853" s="9"/>
    </row>
    <row r="87854" spans="41:43" x14ac:dyDescent="0.3">
      <c r="AO87854" s="9"/>
      <c r="AP87854" s="9"/>
      <c r="AQ87854" s="9"/>
    </row>
    <row r="87855" spans="41:43" x14ac:dyDescent="0.3">
      <c r="AO87855" s="9"/>
      <c r="AP87855" s="9"/>
      <c r="AQ87855" s="9"/>
    </row>
    <row r="87856" spans="41:43" x14ac:dyDescent="0.3">
      <c r="AO87856" s="9"/>
      <c r="AP87856" s="9"/>
      <c r="AQ87856" s="9"/>
    </row>
    <row r="87857" spans="41:43" x14ac:dyDescent="0.3">
      <c r="AO87857" s="9"/>
      <c r="AP87857" s="9"/>
      <c r="AQ87857" s="9"/>
    </row>
    <row r="87858" spans="41:43" x14ac:dyDescent="0.3">
      <c r="AO87858" s="9"/>
      <c r="AP87858" s="9"/>
      <c r="AQ87858" s="9"/>
    </row>
    <row r="87859" spans="41:43" x14ac:dyDescent="0.3">
      <c r="AO87859" s="9"/>
      <c r="AP87859" s="9"/>
      <c r="AQ87859" s="9"/>
    </row>
    <row r="87860" spans="41:43" x14ac:dyDescent="0.3">
      <c r="AO87860" s="9"/>
      <c r="AP87860" s="9"/>
      <c r="AQ87860" s="9"/>
    </row>
    <row r="87861" spans="41:43" x14ac:dyDescent="0.3">
      <c r="AO87861" s="9"/>
      <c r="AP87861" s="9"/>
      <c r="AQ87861" s="9"/>
    </row>
    <row r="87862" spans="41:43" x14ac:dyDescent="0.3">
      <c r="AO87862" s="9"/>
      <c r="AP87862" s="9"/>
      <c r="AQ87862" s="9"/>
    </row>
    <row r="87863" spans="41:43" x14ac:dyDescent="0.3">
      <c r="AO87863" s="9"/>
      <c r="AP87863" s="9"/>
      <c r="AQ87863" s="9"/>
    </row>
    <row r="87864" spans="41:43" x14ac:dyDescent="0.3">
      <c r="AO87864" s="9"/>
      <c r="AP87864" s="9"/>
      <c r="AQ87864" s="9"/>
    </row>
    <row r="87865" spans="41:43" x14ac:dyDescent="0.3">
      <c r="AO87865" s="9"/>
      <c r="AP87865" s="9"/>
      <c r="AQ87865" s="9"/>
    </row>
    <row r="87866" spans="41:43" x14ac:dyDescent="0.3">
      <c r="AO87866" s="9"/>
      <c r="AP87866" s="9"/>
      <c r="AQ87866" s="9"/>
    </row>
    <row r="87867" spans="41:43" x14ac:dyDescent="0.3">
      <c r="AO87867" s="9"/>
      <c r="AP87867" s="9"/>
      <c r="AQ87867" s="9"/>
    </row>
    <row r="87868" spans="41:43" x14ac:dyDescent="0.3">
      <c r="AO87868" s="9"/>
      <c r="AP87868" s="9"/>
      <c r="AQ87868" s="9"/>
    </row>
    <row r="87869" spans="41:43" x14ac:dyDescent="0.3">
      <c r="AO87869" s="9"/>
      <c r="AP87869" s="9"/>
      <c r="AQ87869" s="9"/>
    </row>
    <row r="87870" spans="41:43" x14ac:dyDescent="0.3">
      <c r="AO87870" s="9"/>
      <c r="AP87870" s="9"/>
      <c r="AQ87870" s="9"/>
    </row>
    <row r="87871" spans="41:43" x14ac:dyDescent="0.3">
      <c r="AO87871" s="9"/>
      <c r="AP87871" s="9"/>
      <c r="AQ87871" s="9"/>
    </row>
    <row r="87872" spans="41:43" x14ac:dyDescent="0.3">
      <c r="AO87872" s="9"/>
      <c r="AP87872" s="9"/>
      <c r="AQ87872" s="9"/>
    </row>
    <row r="87873" spans="41:43" x14ac:dyDescent="0.3">
      <c r="AO87873" s="9"/>
      <c r="AP87873" s="9"/>
      <c r="AQ87873" s="9"/>
    </row>
    <row r="87874" spans="41:43" x14ac:dyDescent="0.3">
      <c r="AO87874" s="9"/>
      <c r="AP87874" s="9"/>
      <c r="AQ87874" s="9"/>
    </row>
    <row r="87875" spans="41:43" x14ac:dyDescent="0.3">
      <c r="AO87875" s="9"/>
      <c r="AP87875" s="9"/>
      <c r="AQ87875" s="9"/>
    </row>
    <row r="87876" spans="41:43" x14ac:dyDescent="0.3">
      <c r="AO87876" s="9"/>
      <c r="AP87876" s="9"/>
      <c r="AQ87876" s="9"/>
    </row>
    <row r="87877" spans="41:43" x14ac:dyDescent="0.3">
      <c r="AO87877" s="9"/>
      <c r="AP87877" s="9"/>
      <c r="AQ87877" s="9"/>
    </row>
    <row r="87878" spans="41:43" x14ac:dyDescent="0.3">
      <c r="AO87878" s="9"/>
      <c r="AP87878" s="9"/>
      <c r="AQ87878" s="9"/>
    </row>
    <row r="87879" spans="41:43" x14ac:dyDescent="0.3">
      <c r="AO87879" s="9"/>
      <c r="AP87879" s="9"/>
      <c r="AQ87879" s="9"/>
    </row>
    <row r="87880" spans="41:43" x14ac:dyDescent="0.3">
      <c r="AO87880" s="9"/>
      <c r="AP87880" s="9"/>
      <c r="AQ87880" s="9"/>
    </row>
    <row r="87881" spans="41:43" x14ac:dyDescent="0.3">
      <c r="AO87881" s="9"/>
      <c r="AP87881" s="9"/>
      <c r="AQ87881" s="9"/>
    </row>
    <row r="87882" spans="41:43" x14ac:dyDescent="0.3">
      <c r="AO87882" s="9"/>
      <c r="AP87882" s="9"/>
      <c r="AQ87882" s="9"/>
    </row>
    <row r="87883" spans="41:43" x14ac:dyDescent="0.3">
      <c r="AO87883" s="9"/>
      <c r="AP87883" s="9"/>
      <c r="AQ87883" s="9"/>
    </row>
    <row r="87884" spans="41:43" x14ac:dyDescent="0.3">
      <c r="AO87884" s="9"/>
      <c r="AP87884" s="9"/>
      <c r="AQ87884" s="9"/>
    </row>
    <row r="87885" spans="41:43" x14ac:dyDescent="0.3">
      <c r="AO87885" s="9"/>
      <c r="AP87885" s="9"/>
      <c r="AQ87885" s="9"/>
    </row>
    <row r="87886" spans="41:43" x14ac:dyDescent="0.3">
      <c r="AO87886" s="9"/>
      <c r="AP87886" s="9"/>
      <c r="AQ87886" s="9"/>
    </row>
    <row r="87887" spans="41:43" x14ac:dyDescent="0.3">
      <c r="AO87887" s="9"/>
      <c r="AP87887" s="9"/>
      <c r="AQ87887" s="9"/>
    </row>
    <row r="87888" spans="41:43" x14ac:dyDescent="0.3">
      <c r="AO87888" s="9"/>
      <c r="AP87888" s="9"/>
      <c r="AQ87888" s="9"/>
    </row>
    <row r="87889" spans="41:43" x14ac:dyDescent="0.3">
      <c r="AO87889" s="9"/>
      <c r="AP87889" s="9"/>
      <c r="AQ87889" s="9"/>
    </row>
    <row r="87890" spans="41:43" x14ac:dyDescent="0.3">
      <c r="AO87890" s="9"/>
      <c r="AP87890" s="9"/>
      <c r="AQ87890" s="9"/>
    </row>
    <row r="87891" spans="41:43" x14ac:dyDescent="0.3">
      <c r="AO87891" s="9"/>
      <c r="AP87891" s="9"/>
      <c r="AQ87891" s="9"/>
    </row>
    <row r="87892" spans="41:43" x14ac:dyDescent="0.3">
      <c r="AO87892" s="9"/>
      <c r="AP87892" s="9"/>
      <c r="AQ87892" s="9"/>
    </row>
    <row r="87893" spans="41:43" x14ac:dyDescent="0.3">
      <c r="AO87893" s="9"/>
      <c r="AP87893" s="9"/>
      <c r="AQ87893" s="9"/>
    </row>
    <row r="87894" spans="41:43" x14ac:dyDescent="0.3">
      <c r="AO87894" s="9"/>
      <c r="AP87894" s="9"/>
      <c r="AQ87894" s="9"/>
    </row>
    <row r="87895" spans="41:43" x14ac:dyDescent="0.3">
      <c r="AO87895" s="9"/>
      <c r="AP87895" s="9"/>
      <c r="AQ87895" s="9"/>
    </row>
    <row r="87896" spans="41:43" x14ac:dyDescent="0.3">
      <c r="AO87896" s="9"/>
      <c r="AP87896" s="9"/>
      <c r="AQ87896" s="9"/>
    </row>
    <row r="87897" spans="41:43" x14ac:dyDescent="0.3">
      <c r="AO87897" s="9"/>
      <c r="AP87897" s="9"/>
      <c r="AQ87897" s="9"/>
    </row>
    <row r="87898" spans="41:43" x14ac:dyDescent="0.3">
      <c r="AO87898" s="9"/>
      <c r="AP87898" s="9"/>
      <c r="AQ87898" s="9"/>
    </row>
    <row r="87899" spans="41:43" x14ac:dyDescent="0.3">
      <c r="AO87899" s="9"/>
      <c r="AP87899" s="9"/>
      <c r="AQ87899" s="9"/>
    </row>
    <row r="87900" spans="41:43" x14ac:dyDescent="0.3">
      <c r="AO87900" s="9"/>
      <c r="AP87900" s="9"/>
      <c r="AQ87900" s="9"/>
    </row>
    <row r="87901" spans="41:43" x14ac:dyDescent="0.3">
      <c r="AO87901" s="9"/>
      <c r="AP87901" s="9"/>
      <c r="AQ87901" s="9"/>
    </row>
    <row r="87902" spans="41:43" x14ac:dyDescent="0.3">
      <c r="AO87902" s="9"/>
      <c r="AP87902" s="9"/>
      <c r="AQ87902" s="9"/>
    </row>
    <row r="87903" spans="41:43" x14ac:dyDescent="0.3">
      <c r="AO87903" s="9"/>
      <c r="AP87903" s="9"/>
      <c r="AQ87903" s="9"/>
    </row>
    <row r="87904" spans="41:43" x14ac:dyDescent="0.3">
      <c r="AO87904" s="9"/>
      <c r="AP87904" s="9"/>
      <c r="AQ87904" s="9"/>
    </row>
    <row r="87905" spans="41:43" x14ac:dyDescent="0.3">
      <c r="AO87905" s="9"/>
      <c r="AP87905" s="9"/>
      <c r="AQ87905" s="9"/>
    </row>
    <row r="87906" spans="41:43" x14ac:dyDescent="0.3">
      <c r="AO87906" s="9"/>
      <c r="AP87906" s="9"/>
      <c r="AQ87906" s="9"/>
    </row>
    <row r="87907" spans="41:43" x14ac:dyDescent="0.3">
      <c r="AO87907" s="9"/>
      <c r="AP87907" s="9"/>
      <c r="AQ87907" s="9"/>
    </row>
    <row r="87908" spans="41:43" x14ac:dyDescent="0.3">
      <c r="AO87908" s="9"/>
      <c r="AP87908" s="9"/>
      <c r="AQ87908" s="9"/>
    </row>
    <row r="87909" spans="41:43" x14ac:dyDescent="0.3">
      <c r="AO87909" s="9"/>
      <c r="AP87909" s="9"/>
      <c r="AQ87909" s="9"/>
    </row>
    <row r="87910" spans="41:43" x14ac:dyDescent="0.3">
      <c r="AO87910" s="9"/>
      <c r="AP87910" s="9"/>
      <c r="AQ87910" s="9"/>
    </row>
    <row r="87911" spans="41:43" x14ac:dyDescent="0.3">
      <c r="AO87911" s="9"/>
      <c r="AP87911" s="9"/>
      <c r="AQ87911" s="9"/>
    </row>
    <row r="87912" spans="41:43" x14ac:dyDescent="0.3">
      <c r="AO87912" s="9"/>
      <c r="AP87912" s="9"/>
      <c r="AQ87912" s="9"/>
    </row>
    <row r="87913" spans="41:43" x14ac:dyDescent="0.3">
      <c r="AO87913" s="9"/>
      <c r="AP87913" s="9"/>
      <c r="AQ87913" s="9"/>
    </row>
    <row r="87914" spans="41:43" x14ac:dyDescent="0.3">
      <c r="AO87914" s="9"/>
      <c r="AP87914" s="9"/>
      <c r="AQ87914" s="9"/>
    </row>
    <row r="87915" spans="41:43" x14ac:dyDescent="0.3">
      <c r="AO87915" s="9"/>
      <c r="AP87915" s="9"/>
      <c r="AQ87915" s="9"/>
    </row>
    <row r="87916" spans="41:43" x14ac:dyDescent="0.3">
      <c r="AO87916" s="9"/>
      <c r="AP87916" s="9"/>
      <c r="AQ87916" s="9"/>
    </row>
    <row r="87917" spans="41:43" x14ac:dyDescent="0.3">
      <c r="AO87917" s="9"/>
      <c r="AP87917" s="9"/>
      <c r="AQ87917" s="9"/>
    </row>
    <row r="87918" spans="41:43" x14ac:dyDescent="0.3">
      <c r="AO87918" s="9"/>
      <c r="AP87918" s="9"/>
      <c r="AQ87918" s="9"/>
    </row>
    <row r="87919" spans="41:43" x14ac:dyDescent="0.3">
      <c r="AO87919" s="9"/>
      <c r="AP87919" s="9"/>
      <c r="AQ87919" s="9"/>
    </row>
    <row r="87920" spans="41:43" x14ac:dyDescent="0.3">
      <c r="AO87920" s="9"/>
      <c r="AP87920" s="9"/>
      <c r="AQ87920" s="9"/>
    </row>
    <row r="87921" spans="41:43" x14ac:dyDescent="0.3">
      <c r="AO87921" s="9"/>
      <c r="AP87921" s="9"/>
      <c r="AQ87921" s="9"/>
    </row>
    <row r="87922" spans="41:43" x14ac:dyDescent="0.3">
      <c r="AO87922" s="9"/>
      <c r="AP87922" s="9"/>
      <c r="AQ87922" s="9"/>
    </row>
    <row r="87923" spans="41:43" x14ac:dyDescent="0.3">
      <c r="AO87923" s="9"/>
      <c r="AP87923" s="9"/>
      <c r="AQ87923" s="9"/>
    </row>
    <row r="87924" spans="41:43" x14ac:dyDescent="0.3">
      <c r="AO87924" s="9"/>
      <c r="AP87924" s="9"/>
      <c r="AQ87924" s="9"/>
    </row>
    <row r="87925" spans="41:43" x14ac:dyDescent="0.3">
      <c r="AO87925" s="9"/>
      <c r="AP87925" s="9"/>
      <c r="AQ87925" s="9"/>
    </row>
    <row r="87926" spans="41:43" x14ac:dyDescent="0.3">
      <c r="AO87926" s="9"/>
      <c r="AP87926" s="9"/>
      <c r="AQ87926" s="9"/>
    </row>
    <row r="87927" spans="41:43" x14ac:dyDescent="0.3">
      <c r="AO87927" s="9"/>
      <c r="AP87927" s="9"/>
      <c r="AQ87927" s="9"/>
    </row>
    <row r="87928" spans="41:43" x14ac:dyDescent="0.3">
      <c r="AO87928" s="9"/>
      <c r="AP87928" s="9"/>
      <c r="AQ87928" s="9"/>
    </row>
    <row r="87929" spans="41:43" x14ac:dyDescent="0.3">
      <c r="AO87929" s="9"/>
      <c r="AP87929" s="9"/>
      <c r="AQ87929" s="9"/>
    </row>
    <row r="87930" spans="41:43" x14ac:dyDescent="0.3">
      <c r="AO87930" s="9"/>
      <c r="AP87930" s="9"/>
      <c r="AQ87930" s="9"/>
    </row>
    <row r="87931" spans="41:43" x14ac:dyDescent="0.3">
      <c r="AO87931" s="9"/>
      <c r="AP87931" s="9"/>
      <c r="AQ87931" s="9"/>
    </row>
    <row r="87932" spans="41:43" x14ac:dyDescent="0.3">
      <c r="AO87932" s="9"/>
      <c r="AP87932" s="9"/>
      <c r="AQ87932" s="9"/>
    </row>
    <row r="87933" spans="41:43" x14ac:dyDescent="0.3">
      <c r="AO87933" s="9"/>
      <c r="AP87933" s="9"/>
      <c r="AQ87933" s="9"/>
    </row>
    <row r="87934" spans="41:43" x14ac:dyDescent="0.3">
      <c r="AO87934" s="9"/>
      <c r="AP87934" s="9"/>
      <c r="AQ87934" s="9"/>
    </row>
    <row r="87935" spans="41:43" x14ac:dyDescent="0.3">
      <c r="AO87935" s="9"/>
      <c r="AP87935" s="9"/>
      <c r="AQ87935" s="9"/>
    </row>
    <row r="87936" spans="41:43" x14ac:dyDescent="0.3">
      <c r="AO87936" s="9"/>
      <c r="AP87936" s="9"/>
      <c r="AQ87936" s="9"/>
    </row>
    <row r="87937" spans="41:43" x14ac:dyDescent="0.3">
      <c r="AO87937" s="9"/>
      <c r="AP87937" s="9"/>
      <c r="AQ87937" s="9"/>
    </row>
    <row r="87938" spans="41:43" x14ac:dyDescent="0.3">
      <c r="AO87938" s="9"/>
      <c r="AP87938" s="9"/>
      <c r="AQ87938" s="9"/>
    </row>
    <row r="87939" spans="41:43" x14ac:dyDescent="0.3">
      <c r="AO87939" s="9"/>
      <c r="AP87939" s="9"/>
      <c r="AQ87939" s="9"/>
    </row>
    <row r="87940" spans="41:43" x14ac:dyDescent="0.3">
      <c r="AO87940" s="9"/>
      <c r="AP87940" s="9"/>
      <c r="AQ87940" s="9"/>
    </row>
    <row r="87941" spans="41:43" x14ac:dyDescent="0.3">
      <c r="AO87941" s="9"/>
      <c r="AP87941" s="9"/>
      <c r="AQ87941" s="9"/>
    </row>
    <row r="87942" spans="41:43" x14ac:dyDescent="0.3">
      <c r="AO87942" s="9"/>
      <c r="AP87942" s="9"/>
      <c r="AQ87942" s="9"/>
    </row>
    <row r="87943" spans="41:43" x14ac:dyDescent="0.3">
      <c r="AO87943" s="9"/>
      <c r="AP87943" s="9"/>
      <c r="AQ87943" s="9"/>
    </row>
    <row r="87944" spans="41:43" x14ac:dyDescent="0.3">
      <c r="AO87944" s="9"/>
      <c r="AP87944" s="9"/>
      <c r="AQ87944" s="9"/>
    </row>
    <row r="87945" spans="41:43" x14ac:dyDescent="0.3">
      <c r="AO87945" s="9"/>
      <c r="AP87945" s="9"/>
      <c r="AQ87945" s="9"/>
    </row>
    <row r="87946" spans="41:43" x14ac:dyDescent="0.3">
      <c r="AO87946" s="9"/>
      <c r="AP87946" s="9"/>
      <c r="AQ87946" s="9"/>
    </row>
    <row r="87947" spans="41:43" x14ac:dyDescent="0.3">
      <c r="AO87947" s="9"/>
      <c r="AP87947" s="9"/>
      <c r="AQ87947" s="9"/>
    </row>
    <row r="87948" spans="41:43" x14ac:dyDescent="0.3">
      <c r="AO87948" s="9"/>
      <c r="AP87948" s="9"/>
      <c r="AQ87948" s="9"/>
    </row>
    <row r="87949" spans="41:43" x14ac:dyDescent="0.3">
      <c r="AO87949" s="9"/>
      <c r="AP87949" s="9"/>
      <c r="AQ87949" s="9"/>
    </row>
    <row r="87950" spans="41:43" x14ac:dyDescent="0.3">
      <c r="AO87950" s="9"/>
      <c r="AP87950" s="9"/>
      <c r="AQ87950" s="9"/>
    </row>
    <row r="87951" spans="41:43" x14ac:dyDescent="0.3">
      <c r="AO87951" s="9"/>
      <c r="AP87951" s="9"/>
      <c r="AQ87951" s="9"/>
    </row>
    <row r="87952" spans="41:43" x14ac:dyDescent="0.3">
      <c r="AO87952" s="9"/>
      <c r="AP87952" s="9"/>
      <c r="AQ87952" s="9"/>
    </row>
    <row r="87953" spans="41:43" x14ac:dyDescent="0.3">
      <c r="AO87953" s="9"/>
      <c r="AP87953" s="9"/>
      <c r="AQ87953" s="9"/>
    </row>
    <row r="87954" spans="41:43" x14ac:dyDescent="0.3">
      <c r="AO87954" s="9"/>
      <c r="AP87954" s="9"/>
      <c r="AQ87954" s="9"/>
    </row>
    <row r="87955" spans="41:43" x14ac:dyDescent="0.3">
      <c r="AO87955" s="9"/>
      <c r="AP87955" s="9"/>
      <c r="AQ87955" s="9"/>
    </row>
    <row r="87956" spans="41:43" x14ac:dyDescent="0.3">
      <c r="AO87956" s="9"/>
      <c r="AP87956" s="9"/>
      <c r="AQ87956" s="9"/>
    </row>
    <row r="87957" spans="41:43" x14ac:dyDescent="0.3">
      <c r="AO87957" s="9"/>
      <c r="AP87957" s="9"/>
      <c r="AQ87957" s="9"/>
    </row>
    <row r="87958" spans="41:43" x14ac:dyDescent="0.3">
      <c r="AO87958" s="9"/>
      <c r="AP87958" s="9"/>
      <c r="AQ87958" s="9"/>
    </row>
    <row r="87959" spans="41:43" x14ac:dyDescent="0.3">
      <c r="AO87959" s="9"/>
      <c r="AP87959" s="9"/>
      <c r="AQ87959" s="9"/>
    </row>
    <row r="87960" spans="41:43" x14ac:dyDescent="0.3">
      <c r="AO87960" s="9"/>
      <c r="AP87960" s="9"/>
      <c r="AQ87960" s="9"/>
    </row>
    <row r="87961" spans="41:43" x14ac:dyDescent="0.3">
      <c r="AO87961" s="9"/>
      <c r="AP87961" s="9"/>
      <c r="AQ87961" s="9"/>
    </row>
    <row r="87962" spans="41:43" x14ac:dyDescent="0.3">
      <c r="AO87962" s="9"/>
      <c r="AP87962" s="9"/>
      <c r="AQ87962" s="9"/>
    </row>
    <row r="87963" spans="41:43" x14ac:dyDescent="0.3">
      <c r="AO87963" s="9"/>
      <c r="AP87963" s="9"/>
      <c r="AQ87963" s="9"/>
    </row>
    <row r="87964" spans="41:43" x14ac:dyDescent="0.3">
      <c r="AO87964" s="9"/>
      <c r="AP87964" s="9"/>
      <c r="AQ87964" s="9"/>
    </row>
    <row r="87965" spans="41:43" x14ac:dyDescent="0.3">
      <c r="AO87965" s="9"/>
      <c r="AP87965" s="9"/>
      <c r="AQ87965" s="9"/>
    </row>
    <row r="87966" spans="41:43" x14ac:dyDescent="0.3">
      <c r="AO87966" s="9"/>
      <c r="AP87966" s="9"/>
      <c r="AQ87966" s="9"/>
    </row>
    <row r="87967" spans="41:43" x14ac:dyDescent="0.3">
      <c r="AO87967" s="9"/>
      <c r="AP87967" s="9"/>
      <c r="AQ87967" s="9"/>
    </row>
    <row r="87968" spans="41:43" x14ac:dyDescent="0.3">
      <c r="AO87968" s="9"/>
      <c r="AP87968" s="9"/>
      <c r="AQ87968" s="9"/>
    </row>
    <row r="87969" spans="41:43" x14ac:dyDescent="0.3">
      <c r="AO87969" s="9"/>
      <c r="AP87969" s="9"/>
      <c r="AQ87969" s="9"/>
    </row>
    <row r="87970" spans="41:43" x14ac:dyDescent="0.3">
      <c r="AO87970" s="9"/>
      <c r="AP87970" s="9"/>
      <c r="AQ87970" s="9"/>
    </row>
    <row r="87971" spans="41:43" x14ac:dyDescent="0.3">
      <c r="AO87971" s="9"/>
      <c r="AP87971" s="9"/>
      <c r="AQ87971" s="9"/>
    </row>
    <row r="87972" spans="41:43" x14ac:dyDescent="0.3">
      <c r="AO87972" s="9"/>
      <c r="AP87972" s="9"/>
      <c r="AQ87972" s="9"/>
    </row>
    <row r="87973" spans="41:43" x14ac:dyDescent="0.3">
      <c r="AO87973" s="9"/>
      <c r="AP87973" s="9"/>
      <c r="AQ87973" s="9"/>
    </row>
    <row r="87974" spans="41:43" x14ac:dyDescent="0.3">
      <c r="AO87974" s="9"/>
      <c r="AP87974" s="9"/>
      <c r="AQ87974" s="9"/>
    </row>
    <row r="87975" spans="41:43" x14ac:dyDescent="0.3">
      <c r="AO87975" s="9"/>
      <c r="AP87975" s="9"/>
      <c r="AQ87975" s="9"/>
    </row>
    <row r="87976" spans="41:43" x14ac:dyDescent="0.3">
      <c r="AO87976" s="9"/>
      <c r="AP87976" s="9"/>
      <c r="AQ87976" s="9"/>
    </row>
    <row r="87977" spans="41:43" x14ac:dyDescent="0.3">
      <c r="AO87977" s="9"/>
      <c r="AP87977" s="9"/>
      <c r="AQ87977" s="9"/>
    </row>
    <row r="87978" spans="41:43" x14ac:dyDescent="0.3">
      <c r="AO87978" s="9"/>
      <c r="AP87978" s="9"/>
      <c r="AQ87978" s="9"/>
    </row>
    <row r="87979" spans="41:43" x14ac:dyDescent="0.3">
      <c r="AO87979" s="9"/>
      <c r="AP87979" s="9"/>
      <c r="AQ87979" s="9"/>
    </row>
    <row r="87980" spans="41:43" x14ac:dyDescent="0.3">
      <c r="AO87980" s="9"/>
      <c r="AP87980" s="9"/>
      <c r="AQ87980" s="9"/>
    </row>
    <row r="87981" spans="41:43" x14ac:dyDescent="0.3">
      <c r="AO87981" s="9"/>
      <c r="AP87981" s="9"/>
      <c r="AQ87981" s="9"/>
    </row>
    <row r="87982" spans="41:43" x14ac:dyDescent="0.3">
      <c r="AO87982" s="9"/>
      <c r="AP87982" s="9"/>
      <c r="AQ87982" s="9"/>
    </row>
    <row r="87983" spans="41:43" x14ac:dyDescent="0.3">
      <c r="AO87983" s="9"/>
      <c r="AP87983" s="9"/>
      <c r="AQ87983" s="9"/>
    </row>
    <row r="87984" spans="41:43" x14ac:dyDescent="0.3">
      <c r="AO87984" s="9"/>
      <c r="AP87984" s="9"/>
      <c r="AQ87984" s="9"/>
    </row>
    <row r="87985" spans="41:43" x14ac:dyDescent="0.3">
      <c r="AO87985" s="9"/>
      <c r="AP87985" s="9"/>
      <c r="AQ87985" s="9"/>
    </row>
    <row r="87986" spans="41:43" x14ac:dyDescent="0.3">
      <c r="AO87986" s="9"/>
      <c r="AP87986" s="9"/>
      <c r="AQ87986" s="9"/>
    </row>
    <row r="87987" spans="41:43" x14ac:dyDescent="0.3">
      <c r="AO87987" s="9"/>
      <c r="AP87987" s="9"/>
      <c r="AQ87987" s="9"/>
    </row>
    <row r="87988" spans="41:43" x14ac:dyDescent="0.3">
      <c r="AO87988" s="9"/>
      <c r="AP87988" s="9"/>
      <c r="AQ87988" s="9"/>
    </row>
    <row r="87989" spans="41:43" x14ac:dyDescent="0.3">
      <c r="AO87989" s="9"/>
      <c r="AP87989" s="9"/>
      <c r="AQ87989" s="9"/>
    </row>
    <row r="87990" spans="41:43" x14ac:dyDescent="0.3">
      <c r="AO87990" s="9"/>
      <c r="AP87990" s="9"/>
      <c r="AQ87990" s="9"/>
    </row>
    <row r="87991" spans="41:43" x14ac:dyDescent="0.3">
      <c r="AO87991" s="9"/>
      <c r="AP87991" s="9"/>
      <c r="AQ87991" s="9"/>
    </row>
    <row r="87992" spans="41:43" x14ac:dyDescent="0.3">
      <c r="AO87992" s="9"/>
      <c r="AP87992" s="9"/>
      <c r="AQ87992" s="9"/>
    </row>
    <row r="87993" spans="41:43" x14ac:dyDescent="0.3">
      <c r="AO87993" s="9"/>
      <c r="AP87993" s="9"/>
      <c r="AQ87993" s="9"/>
    </row>
    <row r="87994" spans="41:43" x14ac:dyDescent="0.3">
      <c r="AO87994" s="9"/>
      <c r="AP87994" s="9"/>
      <c r="AQ87994" s="9"/>
    </row>
    <row r="87995" spans="41:43" x14ac:dyDescent="0.3">
      <c r="AO87995" s="9"/>
      <c r="AP87995" s="9"/>
      <c r="AQ87995" s="9"/>
    </row>
    <row r="87996" spans="41:43" x14ac:dyDescent="0.3">
      <c r="AO87996" s="9"/>
      <c r="AP87996" s="9"/>
      <c r="AQ87996" s="9"/>
    </row>
    <row r="87997" spans="41:43" x14ac:dyDescent="0.3">
      <c r="AO87997" s="9"/>
      <c r="AP87997" s="9"/>
      <c r="AQ87997" s="9"/>
    </row>
    <row r="87998" spans="41:43" x14ac:dyDescent="0.3">
      <c r="AO87998" s="9"/>
      <c r="AP87998" s="9"/>
      <c r="AQ87998" s="9"/>
    </row>
    <row r="87999" spans="41:43" x14ac:dyDescent="0.3">
      <c r="AO87999" s="9"/>
      <c r="AP87999" s="9"/>
      <c r="AQ87999" s="9"/>
    </row>
    <row r="88000" spans="41:43" x14ac:dyDescent="0.3">
      <c r="AO88000" s="9"/>
      <c r="AP88000" s="9"/>
      <c r="AQ88000" s="9"/>
    </row>
    <row r="88001" spans="41:43" x14ac:dyDescent="0.3">
      <c r="AO88001" s="9"/>
      <c r="AP88001" s="9"/>
      <c r="AQ88001" s="9"/>
    </row>
    <row r="88002" spans="41:43" x14ac:dyDescent="0.3">
      <c r="AO88002" s="9"/>
      <c r="AP88002" s="9"/>
      <c r="AQ88002" s="9"/>
    </row>
    <row r="88003" spans="41:43" x14ac:dyDescent="0.3">
      <c r="AO88003" s="9"/>
      <c r="AP88003" s="9"/>
      <c r="AQ88003" s="9"/>
    </row>
    <row r="88004" spans="41:43" x14ac:dyDescent="0.3">
      <c r="AO88004" s="9"/>
      <c r="AP88004" s="9"/>
      <c r="AQ88004" s="9"/>
    </row>
    <row r="88005" spans="41:43" x14ac:dyDescent="0.3">
      <c r="AO88005" s="9"/>
      <c r="AP88005" s="9"/>
      <c r="AQ88005" s="9"/>
    </row>
    <row r="88006" spans="41:43" x14ac:dyDescent="0.3">
      <c r="AO88006" s="9"/>
      <c r="AP88006" s="9"/>
      <c r="AQ88006" s="9"/>
    </row>
    <row r="88007" spans="41:43" x14ac:dyDescent="0.3">
      <c r="AO88007" s="9"/>
      <c r="AP88007" s="9"/>
      <c r="AQ88007" s="9"/>
    </row>
    <row r="88008" spans="41:43" x14ac:dyDescent="0.3">
      <c r="AO88008" s="9"/>
      <c r="AP88008" s="9"/>
      <c r="AQ88008" s="9"/>
    </row>
    <row r="88009" spans="41:43" x14ac:dyDescent="0.3">
      <c r="AO88009" s="9"/>
      <c r="AP88009" s="9"/>
      <c r="AQ88009" s="9"/>
    </row>
    <row r="88010" spans="41:43" x14ac:dyDescent="0.3">
      <c r="AO88010" s="9"/>
      <c r="AP88010" s="9"/>
      <c r="AQ88010" s="9"/>
    </row>
    <row r="88011" spans="41:43" x14ac:dyDescent="0.3">
      <c r="AO88011" s="9"/>
      <c r="AP88011" s="9"/>
      <c r="AQ88011" s="9"/>
    </row>
    <row r="88012" spans="41:43" x14ac:dyDescent="0.3">
      <c r="AO88012" s="9"/>
      <c r="AP88012" s="9"/>
      <c r="AQ88012" s="9"/>
    </row>
    <row r="88013" spans="41:43" x14ac:dyDescent="0.3">
      <c r="AO88013" s="9"/>
      <c r="AP88013" s="9"/>
      <c r="AQ88013" s="9"/>
    </row>
    <row r="88014" spans="41:43" x14ac:dyDescent="0.3">
      <c r="AO88014" s="9"/>
      <c r="AP88014" s="9"/>
      <c r="AQ88014" s="9"/>
    </row>
    <row r="88015" spans="41:43" x14ac:dyDescent="0.3">
      <c r="AO88015" s="9"/>
      <c r="AP88015" s="9"/>
      <c r="AQ88015" s="9"/>
    </row>
    <row r="88016" spans="41:43" x14ac:dyDescent="0.3">
      <c r="AO88016" s="9"/>
      <c r="AP88016" s="9"/>
      <c r="AQ88016" s="9"/>
    </row>
    <row r="88017" spans="41:43" x14ac:dyDescent="0.3">
      <c r="AO88017" s="9"/>
      <c r="AP88017" s="9"/>
      <c r="AQ88017" s="9"/>
    </row>
    <row r="88018" spans="41:43" x14ac:dyDescent="0.3">
      <c r="AO88018" s="9"/>
      <c r="AP88018" s="9"/>
      <c r="AQ88018" s="9"/>
    </row>
    <row r="88019" spans="41:43" x14ac:dyDescent="0.3">
      <c r="AO88019" s="9"/>
      <c r="AP88019" s="9"/>
      <c r="AQ88019" s="9"/>
    </row>
    <row r="88020" spans="41:43" x14ac:dyDescent="0.3">
      <c r="AO88020" s="9"/>
      <c r="AP88020" s="9"/>
      <c r="AQ88020" s="9"/>
    </row>
    <row r="88021" spans="41:43" x14ac:dyDescent="0.3">
      <c r="AO88021" s="9"/>
      <c r="AP88021" s="9"/>
      <c r="AQ88021" s="9"/>
    </row>
    <row r="88022" spans="41:43" x14ac:dyDescent="0.3">
      <c r="AO88022" s="9"/>
      <c r="AP88022" s="9"/>
      <c r="AQ88022" s="9"/>
    </row>
    <row r="88023" spans="41:43" x14ac:dyDescent="0.3">
      <c r="AO88023" s="9"/>
      <c r="AP88023" s="9"/>
      <c r="AQ88023" s="9"/>
    </row>
    <row r="88024" spans="41:43" x14ac:dyDescent="0.3">
      <c r="AO88024" s="9"/>
      <c r="AP88024" s="9"/>
      <c r="AQ88024" s="9"/>
    </row>
    <row r="88025" spans="41:43" x14ac:dyDescent="0.3">
      <c r="AO88025" s="9"/>
      <c r="AP88025" s="9"/>
      <c r="AQ88025" s="9"/>
    </row>
    <row r="88026" spans="41:43" x14ac:dyDescent="0.3">
      <c r="AO88026" s="9"/>
      <c r="AP88026" s="9"/>
      <c r="AQ88026" s="9"/>
    </row>
    <row r="88027" spans="41:43" x14ac:dyDescent="0.3">
      <c r="AO88027" s="9"/>
      <c r="AP88027" s="9"/>
      <c r="AQ88027" s="9"/>
    </row>
    <row r="88028" spans="41:43" x14ac:dyDescent="0.3">
      <c r="AO88028" s="9"/>
      <c r="AP88028" s="9"/>
      <c r="AQ88028" s="9"/>
    </row>
    <row r="88029" spans="41:43" x14ac:dyDescent="0.3">
      <c r="AO88029" s="9"/>
      <c r="AP88029" s="9"/>
      <c r="AQ88029" s="9"/>
    </row>
    <row r="88030" spans="41:43" x14ac:dyDescent="0.3">
      <c r="AO88030" s="9"/>
      <c r="AP88030" s="9"/>
      <c r="AQ88030" s="9"/>
    </row>
    <row r="88031" spans="41:43" x14ac:dyDescent="0.3">
      <c r="AO88031" s="9"/>
      <c r="AP88031" s="9"/>
      <c r="AQ88031" s="9"/>
    </row>
    <row r="88032" spans="41:43" x14ac:dyDescent="0.3">
      <c r="AO88032" s="9"/>
      <c r="AP88032" s="9"/>
      <c r="AQ88032" s="9"/>
    </row>
    <row r="88033" spans="41:43" x14ac:dyDescent="0.3">
      <c r="AO88033" s="9"/>
      <c r="AP88033" s="9"/>
      <c r="AQ88033" s="9"/>
    </row>
    <row r="88034" spans="41:43" x14ac:dyDescent="0.3">
      <c r="AO88034" s="9"/>
      <c r="AP88034" s="9"/>
      <c r="AQ88034" s="9"/>
    </row>
    <row r="88035" spans="41:43" x14ac:dyDescent="0.3">
      <c r="AO88035" s="9"/>
      <c r="AP88035" s="9"/>
      <c r="AQ88035" s="9"/>
    </row>
    <row r="88036" spans="41:43" x14ac:dyDescent="0.3">
      <c r="AO88036" s="9"/>
      <c r="AP88036" s="9"/>
      <c r="AQ88036" s="9"/>
    </row>
    <row r="88037" spans="41:43" x14ac:dyDescent="0.3">
      <c r="AO88037" s="9"/>
      <c r="AP88037" s="9"/>
      <c r="AQ88037" s="9"/>
    </row>
    <row r="88038" spans="41:43" x14ac:dyDescent="0.3">
      <c r="AO88038" s="9"/>
      <c r="AP88038" s="9"/>
      <c r="AQ88038" s="9"/>
    </row>
    <row r="88039" spans="41:43" x14ac:dyDescent="0.3">
      <c r="AO88039" s="9"/>
      <c r="AP88039" s="9"/>
      <c r="AQ88039" s="9"/>
    </row>
    <row r="88040" spans="41:43" x14ac:dyDescent="0.3">
      <c r="AO88040" s="9"/>
      <c r="AP88040" s="9"/>
      <c r="AQ88040" s="9"/>
    </row>
    <row r="88041" spans="41:43" x14ac:dyDescent="0.3">
      <c r="AO88041" s="9"/>
      <c r="AP88041" s="9"/>
      <c r="AQ88041" s="9"/>
    </row>
    <row r="88042" spans="41:43" x14ac:dyDescent="0.3">
      <c r="AO88042" s="9"/>
      <c r="AP88042" s="9"/>
      <c r="AQ88042" s="9"/>
    </row>
    <row r="88043" spans="41:43" x14ac:dyDescent="0.3">
      <c r="AO88043" s="9"/>
      <c r="AP88043" s="9"/>
      <c r="AQ88043" s="9"/>
    </row>
    <row r="88044" spans="41:43" x14ac:dyDescent="0.3">
      <c r="AO88044" s="9"/>
      <c r="AP88044" s="9"/>
      <c r="AQ88044" s="9"/>
    </row>
    <row r="88045" spans="41:43" x14ac:dyDescent="0.3">
      <c r="AO88045" s="9"/>
      <c r="AP88045" s="9"/>
      <c r="AQ88045" s="9"/>
    </row>
    <row r="88046" spans="41:43" x14ac:dyDescent="0.3">
      <c r="AO88046" s="9"/>
      <c r="AP88046" s="9"/>
      <c r="AQ88046" s="9"/>
    </row>
    <row r="88047" spans="41:43" x14ac:dyDescent="0.3">
      <c r="AO88047" s="9"/>
      <c r="AP88047" s="9"/>
      <c r="AQ88047" s="9"/>
    </row>
    <row r="88048" spans="41:43" x14ac:dyDescent="0.3">
      <c r="AO88048" s="9"/>
      <c r="AP88048" s="9"/>
      <c r="AQ88048" s="9"/>
    </row>
    <row r="88049" spans="41:43" x14ac:dyDescent="0.3">
      <c r="AO88049" s="9"/>
      <c r="AP88049" s="9"/>
      <c r="AQ88049" s="9"/>
    </row>
    <row r="88050" spans="41:43" x14ac:dyDescent="0.3">
      <c r="AO88050" s="9"/>
      <c r="AP88050" s="9"/>
      <c r="AQ88050" s="9"/>
    </row>
    <row r="88051" spans="41:43" x14ac:dyDescent="0.3">
      <c r="AO88051" s="9"/>
      <c r="AP88051" s="9"/>
      <c r="AQ88051" s="9"/>
    </row>
    <row r="88052" spans="41:43" x14ac:dyDescent="0.3">
      <c r="AO88052" s="9"/>
      <c r="AP88052" s="9"/>
      <c r="AQ88052" s="9"/>
    </row>
    <row r="88053" spans="41:43" x14ac:dyDescent="0.3">
      <c r="AO88053" s="9"/>
      <c r="AP88053" s="9"/>
      <c r="AQ88053" s="9"/>
    </row>
    <row r="88054" spans="41:43" x14ac:dyDescent="0.3">
      <c r="AO88054" s="9"/>
      <c r="AP88054" s="9"/>
      <c r="AQ88054" s="9"/>
    </row>
    <row r="88055" spans="41:43" x14ac:dyDescent="0.3">
      <c r="AO88055" s="9"/>
      <c r="AP88055" s="9"/>
      <c r="AQ88055" s="9"/>
    </row>
    <row r="88056" spans="41:43" x14ac:dyDescent="0.3">
      <c r="AO88056" s="9"/>
      <c r="AP88056" s="9"/>
      <c r="AQ88056" s="9"/>
    </row>
    <row r="88057" spans="41:43" x14ac:dyDescent="0.3">
      <c r="AO88057" s="9"/>
      <c r="AP88057" s="9"/>
      <c r="AQ88057" s="9"/>
    </row>
    <row r="88058" spans="41:43" x14ac:dyDescent="0.3">
      <c r="AO88058" s="9"/>
      <c r="AP88058" s="9"/>
      <c r="AQ88058" s="9"/>
    </row>
    <row r="88059" spans="41:43" x14ac:dyDescent="0.3">
      <c r="AO88059" s="9"/>
      <c r="AP88059" s="9"/>
      <c r="AQ88059" s="9"/>
    </row>
    <row r="88060" spans="41:43" x14ac:dyDescent="0.3">
      <c r="AO88060" s="9"/>
      <c r="AP88060" s="9"/>
      <c r="AQ88060" s="9"/>
    </row>
    <row r="88061" spans="41:43" x14ac:dyDescent="0.3">
      <c r="AO88061" s="9"/>
      <c r="AP88061" s="9"/>
      <c r="AQ88061" s="9"/>
    </row>
    <row r="88062" spans="41:43" x14ac:dyDescent="0.3">
      <c r="AO88062" s="9"/>
      <c r="AP88062" s="9"/>
      <c r="AQ88062" s="9"/>
    </row>
    <row r="88063" spans="41:43" x14ac:dyDescent="0.3">
      <c r="AO88063" s="9"/>
      <c r="AP88063" s="9"/>
      <c r="AQ88063" s="9"/>
    </row>
    <row r="88064" spans="41:43" x14ac:dyDescent="0.3">
      <c r="AO88064" s="9"/>
      <c r="AP88064" s="9"/>
      <c r="AQ88064" s="9"/>
    </row>
    <row r="88065" spans="41:43" x14ac:dyDescent="0.3">
      <c r="AO88065" s="9"/>
      <c r="AP88065" s="9"/>
      <c r="AQ88065" s="9"/>
    </row>
    <row r="88066" spans="41:43" x14ac:dyDescent="0.3">
      <c r="AO88066" s="9"/>
      <c r="AP88066" s="9"/>
      <c r="AQ88066" s="9"/>
    </row>
    <row r="88067" spans="41:43" x14ac:dyDescent="0.3">
      <c r="AO88067" s="9"/>
      <c r="AP88067" s="9"/>
      <c r="AQ88067" s="9"/>
    </row>
    <row r="88068" spans="41:43" x14ac:dyDescent="0.3">
      <c r="AO88068" s="9"/>
      <c r="AP88068" s="9"/>
      <c r="AQ88068" s="9"/>
    </row>
    <row r="88069" spans="41:43" x14ac:dyDescent="0.3">
      <c r="AO88069" s="9"/>
      <c r="AP88069" s="9"/>
      <c r="AQ88069" s="9"/>
    </row>
    <row r="88070" spans="41:43" x14ac:dyDescent="0.3">
      <c r="AO88070" s="9"/>
      <c r="AP88070" s="9"/>
      <c r="AQ88070" s="9"/>
    </row>
    <row r="88071" spans="41:43" x14ac:dyDescent="0.3">
      <c r="AO88071" s="9"/>
      <c r="AP88071" s="9"/>
      <c r="AQ88071" s="9"/>
    </row>
    <row r="88072" spans="41:43" x14ac:dyDescent="0.3">
      <c r="AO88072" s="9"/>
      <c r="AP88072" s="9"/>
      <c r="AQ88072" s="9"/>
    </row>
    <row r="88073" spans="41:43" x14ac:dyDescent="0.3">
      <c r="AO88073" s="9"/>
      <c r="AP88073" s="9"/>
      <c r="AQ88073" s="9"/>
    </row>
    <row r="88074" spans="41:43" x14ac:dyDescent="0.3">
      <c r="AO88074" s="9"/>
      <c r="AP88074" s="9"/>
      <c r="AQ88074" s="9"/>
    </row>
    <row r="88075" spans="41:43" x14ac:dyDescent="0.3">
      <c r="AO88075" s="9"/>
      <c r="AP88075" s="9"/>
      <c r="AQ88075" s="9"/>
    </row>
    <row r="88076" spans="41:43" x14ac:dyDescent="0.3">
      <c r="AO88076" s="9"/>
      <c r="AP88076" s="9"/>
      <c r="AQ88076" s="9"/>
    </row>
    <row r="88077" spans="41:43" x14ac:dyDescent="0.3">
      <c r="AO88077" s="9"/>
      <c r="AP88077" s="9"/>
      <c r="AQ88077" s="9"/>
    </row>
    <row r="88078" spans="41:43" x14ac:dyDescent="0.3">
      <c r="AO88078" s="9"/>
      <c r="AP88078" s="9"/>
      <c r="AQ88078" s="9"/>
    </row>
    <row r="88079" spans="41:43" x14ac:dyDescent="0.3">
      <c r="AO88079" s="9"/>
      <c r="AP88079" s="9"/>
      <c r="AQ88079" s="9"/>
    </row>
    <row r="88080" spans="41:43" x14ac:dyDescent="0.3">
      <c r="AO88080" s="9"/>
      <c r="AP88080" s="9"/>
      <c r="AQ88080" s="9"/>
    </row>
    <row r="88081" spans="41:43" x14ac:dyDescent="0.3">
      <c r="AO88081" s="9"/>
      <c r="AP88081" s="9"/>
      <c r="AQ88081" s="9"/>
    </row>
    <row r="88082" spans="41:43" x14ac:dyDescent="0.3">
      <c r="AO88082" s="9"/>
      <c r="AP88082" s="9"/>
      <c r="AQ88082" s="9"/>
    </row>
    <row r="88083" spans="41:43" x14ac:dyDescent="0.3">
      <c r="AO88083" s="9"/>
      <c r="AP88083" s="9"/>
      <c r="AQ88083" s="9"/>
    </row>
    <row r="88084" spans="41:43" x14ac:dyDescent="0.3">
      <c r="AO88084" s="9"/>
      <c r="AP88084" s="9"/>
      <c r="AQ88084" s="9"/>
    </row>
    <row r="88085" spans="41:43" x14ac:dyDescent="0.3">
      <c r="AO88085" s="9"/>
      <c r="AP88085" s="9"/>
      <c r="AQ88085" s="9"/>
    </row>
    <row r="88086" spans="41:43" x14ac:dyDescent="0.3">
      <c r="AO88086" s="9"/>
      <c r="AP88086" s="9"/>
      <c r="AQ88086" s="9"/>
    </row>
    <row r="88087" spans="41:43" x14ac:dyDescent="0.3">
      <c r="AO88087" s="9"/>
      <c r="AP88087" s="9"/>
      <c r="AQ88087" s="9"/>
    </row>
    <row r="88088" spans="41:43" x14ac:dyDescent="0.3">
      <c r="AO88088" s="9"/>
      <c r="AP88088" s="9"/>
      <c r="AQ88088" s="9"/>
    </row>
    <row r="88089" spans="41:43" x14ac:dyDescent="0.3">
      <c r="AO88089" s="9"/>
      <c r="AP88089" s="9"/>
      <c r="AQ88089" s="9"/>
    </row>
    <row r="88090" spans="41:43" x14ac:dyDescent="0.3">
      <c r="AO88090" s="9"/>
      <c r="AP88090" s="9"/>
      <c r="AQ88090" s="9"/>
    </row>
    <row r="88091" spans="41:43" x14ac:dyDescent="0.3">
      <c r="AO88091" s="9"/>
      <c r="AP88091" s="9"/>
      <c r="AQ88091" s="9"/>
    </row>
    <row r="88092" spans="41:43" x14ac:dyDescent="0.3">
      <c r="AO88092" s="9"/>
      <c r="AP88092" s="9"/>
      <c r="AQ88092" s="9"/>
    </row>
    <row r="88093" spans="41:43" x14ac:dyDescent="0.3">
      <c r="AO88093" s="9"/>
      <c r="AP88093" s="9"/>
      <c r="AQ88093" s="9"/>
    </row>
    <row r="88094" spans="41:43" x14ac:dyDescent="0.3">
      <c r="AO88094" s="9"/>
      <c r="AP88094" s="9"/>
      <c r="AQ88094" s="9"/>
    </row>
    <row r="88095" spans="41:43" x14ac:dyDescent="0.3">
      <c r="AO88095" s="9"/>
      <c r="AP88095" s="9"/>
      <c r="AQ88095" s="9"/>
    </row>
    <row r="88096" spans="41:43" x14ac:dyDescent="0.3">
      <c r="AO88096" s="9"/>
      <c r="AP88096" s="9"/>
      <c r="AQ88096" s="9"/>
    </row>
    <row r="88097" spans="41:43" x14ac:dyDescent="0.3">
      <c r="AO88097" s="9"/>
      <c r="AP88097" s="9"/>
      <c r="AQ88097" s="9"/>
    </row>
    <row r="88098" spans="41:43" x14ac:dyDescent="0.3">
      <c r="AO88098" s="9"/>
      <c r="AP88098" s="9"/>
      <c r="AQ88098" s="9"/>
    </row>
    <row r="88099" spans="41:43" x14ac:dyDescent="0.3">
      <c r="AO88099" s="9"/>
      <c r="AP88099" s="9"/>
      <c r="AQ88099" s="9"/>
    </row>
    <row r="88100" spans="41:43" x14ac:dyDescent="0.3">
      <c r="AO88100" s="9"/>
      <c r="AP88100" s="9"/>
      <c r="AQ88100" s="9"/>
    </row>
    <row r="88101" spans="41:43" x14ac:dyDescent="0.3">
      <c r="AO88101" s="9"/>
      <c r="AP88101" s="9"/>
      <c r="AQ88101" s="9"/>
    </row>
    <row r="88102" spans="41:43" x14ac:dyDescent="0.3">
      <c r="AO88102" s="9"/>
      <c r="AP88102" s="9"/>
      <c r="AQ88102" s="9"/>
    </row>
    <row r="88103" spans="41:43" x14ac:dyDescent="0.3">
      <c r="AO88103" s="9"/>
      <c r="AP88103" s="9"/>
      <c r="AQ88103" s="9"/>
    </row>
    <row r="88104" spans="41:43" x14ac:dyDescent="0.3">
      <c r="AO88104" s="9"/>
      <c r="AP88104" s="9"/>
      <c r="AQ88104" s="9"/>
    </row>
    <row r="88105" spans="41:43" x14ac:dyDescent="0.3">
      <c r="AO88105" s="9"/>
      <c r="AP88105" s="9"/>
      <c r="AQ88105" s="9"/>
    </row>
    <row r="88106" spans="41:43" x14ac:dyDescent="0.3">
      <c r="AO88106" s="9"/>
      <c r="AP88106" s="9"/>
      <c r="AQ88106" s="9"/>
    </row>
    <row r="88107" spans="41:43" x14ac:dyDescent="0.3">
      <c r="AO88107" s="9"/>
      <c r="AP88107" s="9"/>
      <c r="AQ88107" s="9"/>
    </row>
    <row r="88108" spans="41:43" x14ac:dyDescent="0.3">
      <c r="AO88108" s="9"/>
      <c r="AP88108" s="9"/>
      <c r="AQ88108" s="9"/>
    </row>
    <row r="88109" spans="41:43" x14ac:dyDescent="0.3">
      <c r="AO88109" s="9"/>
      <c r="AP88109" s="9"/>
      <c r="AQ88109" s="9"/>
    </row>
    <row r="88110" spans="41:43" x14ac:dyDescent="0.3">
      <c r="AO88110" s="9"/>
      <c r="AP88110" s="9"/>
      <c r="AQ88110" s="9"/>
    </row>
    <row r="88111" spans="41:43" x14ac:dyDescent="0.3">
      <c r="AO88111" s="9"/>
      <c r="AP88111" s="9"/>
      <c r="AQ88111" s="9"/>
    </row>
    <row r="88112" spans="41:43" x14ac:dyDescent="0.3">
      <c r="AO88112" s="9"/>
      <c r="AP88112" s="9"/>
      <c r="AQ88112" s="9"/>
    </row>
    <row r="88113" spans="41:43" x14ac:dyDescent="0.3">
      <c r="AO88113" s="9"/>
      <c r="AP88113" s="9"/>
      <c r="AQ88113" s="9"/>
    </row>
    <row r="88114" spans="41:43" x14ac:dyDescent="0.3">
      <c r="AO88114" s="9"/>
      <c r="AP88114" s="9"/>
      <c r="AQ88114" s="9"/>
    </row>
    <row r="88115" spans="41:43" x14ac:dyDescent="0.3">
      <c r="AO88115" s="9"/>
      <c r="AP88115" s="9"/>
      <c r="AQ88115" s="9"/>
    </row>
    <row r="88116" spans="41:43" x14ac:dyDescent="0.3">
      <c r="AO88116" s="9"/>
      <c r="AP88116" s="9"/>
      <c r="AQ88116" s="9"/>
    </row>
    <row r="88117" spans="41:43" x14ac:dyDescent="0.3">
      <c r="AO88117" s="9"/>
      <c r="AP88117" s="9"/>
      <c r="AQ88117" s="9"/>
    </row>
    <row r="88118" spans="41:43" x14ac:dyDescent="0.3">
      <c r="AO88118" s="9"/>
      <c r="AP88118" s="9"/>
      <c r="AQ88118" s="9"/>
    </row>
    <row r="88119" spans="41:43" x14ac:dyDescent="0.3">
      <c r="AO88119" s="9"/>
      <c r="AP88119" s="9"/>
      <c r="AQ88119" s="9"/>
    </row>
    <row r="88120" spans="41:43" x14ac:dyDescent="0.3">
      <c r="AO88120" s="9"/>
      <c r="AP88120" s="9"/>
      <c r="AQ88120" s="9"/>
    </row>
    <row r="88121" spans="41:43" x14ac:dyDescent="0.3">
      <c r="AO88121" s="9"/>
      <c r="AP88121" s="9"/>
      <c r="AQ88121" s="9"/>
    </row>
    <row r="88122" spans="41:43" x14ac:dyDescent="0.3">
      <c r="AO88122" s="9"/>
      <c r="AP88122" s="9"/>
      <c r="AQ88122" s="9"/>
    </row>
    <row r="88123" spans="41:43" x14ac:dyDescent="0.3">
      <c r="AO88123" s="9"/>
      <c r="AP88123" s="9"/>
      <c r="AQ88123" s="9"/>
    </row>
    <row r="88124" spans="41:43" x14ac:dyDescent="0.3">
      <c r="AO88124" s="9"/>
      <c r="AP88124" s="9"/>
      <c r="AQ88124" s="9"/>
    </row>
    <row r="88125" spans="41:43" x14ac:dyDescent="0.3">
      <c r="AO88125" s="9"/>
      <c r="AP88125" s="9"/>
      <c r="AQ88125" s="9"/>
    </row>
    <row r="88126" spans="41:43" x14ac:dyDescent="0.3">
      <c r="AO88126" s="9"/>
      <c r="AP88126" s="9"/>
      <c r="AQ88126" s="9"/>
    </row>
    <row r="88127" spans="41:43" x14ac:dyDescent="0.3">
      <c r="AO88127" s="9"/>
      <c r="AP88127" s="9"/>
      <c r="AQ88127" s="9"/>
    </row>
    <row r="88128" spans="41:43" x14ac:dyDescent="0.3">
      <c r="AO88128" s="9"/>
      <c r="AP88128" s="9"/>
      <c r="AQ88128" s="9"/>
    </row>
    <row r="88129" spans="41:43" x14ac:dyDescent="0.3">
      <c r="AO88129" s="9"/>
      <c r="AP88129" s="9"/>
      <c r="AQ88129" s="9"/>
    </row>
    <row r="88130" spans="41:43" x14ac:dyDescent="0.3">
      <c r="AO88130" s="9"/>
      <c r="AP88130" s="9"/>
      <c r="AQ88130" s="9"/>
    </row>
    <row r="88131" spans="41:43" x14ac:dyDescent="0.3">
      <c r="AO88131" s="9"/>
      <c r="AP88131" s="9"/>
      <c r="AQ88131" s="9"/>
    </row>
    <row r="88132" spans="41:43" x14ac:dyDescent="0.3">
      <c r="AO88132" s="9"/>
      <c r="AP88132" s="9"/>
      <c r="AQ88132" s="9"/>
    </row>
    <row r="88133" spans="41:43" x14ac:dyDescent="0.3">
      <c r="AO88133" s="9"/>
      <c r="AP88133" s="9"/>
      <c r="AQ88133" s="9"/>
    </row>
    <row r="88134" spans="41:43" x14ac:dyDescent="0.3">
      <c r="AO88134" s="9"/>
      <c r="AP88134" s="9"/>
      <c r="AQ88134" s="9"/>
    </row>
    <row r="88135" spans="41:43" x14ac:dyDescent="0.3">
      <c r="AO88135" s="9"/>
      <c r="AP88135" s="9"/>
      <c r="AQ88135" s="9"/>
    </row>
    <row r="88136" spans="41:43" x14ac:dyDescent="0.3">
      <c r="AO88136" s="9"/>
      <c r="AP88136" s="9"/>
      <c r="AQ88136" s="9"/>
    </row>
    <row r="88137" spans="41:43" x14ac:dyDescent="0.3">
      <c r="AO88137" s="9"/>
      <c r="AP88137" s="9"/>
      <c r="AQ88137" s="9"/>
    </row>
    <row r="88138" spans="41:43" x14ac:dyDescent="0.3">
      <c r="AO88138" s="9"/>
      <c r="AP88138" s="9"/>
      <c r="AQ88138" s="9"/>
    </row>
    <row r="88139" spans="41:43" x14ac:dyDescent="0.3">
      <c r="AO88139" s="9"/>
      <c r="AP88139" s="9"/>
      <c r="AQ88139" s="9"/>
    </row>
    <row r="88140" spans="41:43" x14ac:dyDescent="0.3">
      <c r="AO88140" s="9"/>
      <c r="AP88140" s="9"/>
      <c r="AQ88140" s="9"/>
    </row>
    <row r="88141" spans="41:43" x14ac:dyDescent="0.3">
      <c r="AO88141" s="9"/>
      <c r="AP88141" s="9"/>
      <c r="AQ88141" s="9"/>
    </row>
    <row r="88142" spans="41:43" x14ac:dyDescent="0.3">
      <c r="AO88142" s="9"/>
      <c r="AP88142" s="9"/>
      <c r="AQ88142" s="9"/>
    </row>
    <row r="88143" spans="41:43" x14ac:dyDescent="0.3">
      <c r="AO88143" s="9"/>
      <c r="AP88143" s="9"/>
      <c r="AQ88143" s="9"/>
    </row>
    <row r="88144" spans="41:43" x14ac:dyDescent="0.3">
      <c r="AO88144" s="9"/>
      <c r="AP88144" s="9"/>
      <c r="AQ88144" s="9"/>
    </row>
    <row r="88145" spans="41:43" x14ac:dyDescent="0.3">
      <c r="AO88145" s="9"/>
      <c r="AP88145" s="9"/>
      <c r="AQ88145" s="9"/>
    </row>
    <row r="88146" spans="41:43" x14ac:dyDescent="0.3">
      <c r="AO88146" s="9"/>
      <c r="AP88146" s="9"/>
      <c r="AQ88146" s="9"/>
    </row>
    <row r="88147" spans="41:43" x14ac:dyDescent="0.3">
      <c r="AO88147" s="9"/>
      <c r="AP88147" s="9"/>
      <c r="AQ88147" s="9"/>
    </row>
    <row r="88148" spans="41:43" x14ac:dyDescent="0.3">
      <c r="AO88148" s="9"/>
      <c r="AP88148" s="9"/>
      <c r="AQ88148" s="9"/>
    </row>
    <row r="88149" spans="41:43" x14ac:dyDescent="0.3">
      <c r="AO88149" s="9"/>
      <c r="AP88149" s="9"/>
      <c r="AQ88149" s="9"/>
    </row>
    <row r="88150" spans="41:43" x14ac:dyDescent="0.3">
      <c r="AO88150" s="9"/>
      <c r="AP88150" s="9"/>
      <c r="AQ88150" s="9"/>
    </row>
    <row r="88151" spans="41:43" x14ac:dyDescent="0.3">
      <c r="AO88151" s="9"/>
      <c r="AP88151" s="9"/>
      <c r="AQ88151" s="9"/>
    </row>
    <row r="88152" spans="41:43" x14ac:dyDescent="0.3">
      <c r="AO88152" s="9"/>
      <c r="AP88152" s="9"/>
      <c r="AQ88152" s="9"/>
    </row>
    <row r="88153" spans="41:43" x14ac:dyDescent="0.3">
      <c r="AO88153" s="9"/>
      <c r="AP88153" s="9"/>
      <c r="AQ88153" s="9"/>
    </row>
    <row r="88154" spans="41:43" x14ac:dyDescent="0.3">
      <c r="AO88154" s="9"/>
      <c r="AP88154" s="9"/>
      <c r="AQ88154" s="9"/>
    </row>
    <row r="88155" spans="41:43" x14ac:dyDescent="0.3">
      <c r="AO88155" s="9"/>
      <c r="AP88155" s="9"/>
      <c r="AQ88155" s="9"/>
    </row>
    <row r="88156" spans="41:43" x14ac:dyDescent="0.3">
      <c r="AO88156" s="9"/>
      <c r="AP88156" s="9"/>
      <c r="AQ88156" s="9"/>
    </row>
    <row r="88157" spans="41:43" x14ac:dyDescent="0.3">
      <c r="AO88157" s="9"/>
      <c r="AP88157" s="9"/>
      <c r="AQ88157" s="9"/>
    </row>
    <row r="88158" spans="41:43" x14ac:dyDescent="0.3">
      <c r="AO88158" s="9"/>
      <c r="AP88158" s="9"/>
      <c r="AQ88158" s="9"/>
    </row>
    <row r="88159" spans="41:43" x14ac:dyDescent="0.3">
      <c r="AO88159" s="9"/>
      <c r="AP88159" s="9"/>
      <c r="AQ88159" s="9"/>
    </row>
    <row r="88160" spans="41:43" x14ac:dyDescent="0.3">
      <c r="AO88160" s="9"/>
      <c r="AP88160" s="9"/>
      <c r="AQ88160" s="9"/>
    </row>
    <row r="88161" spans="41:43" x14ac:dyDescent="0.3">
      <c r="AO88161" s="9"/>
      <c r="AP88161" s="9"/>
      <c r="AQ88161" s="9"/>
    </row>
    <row r="88162" spans="41:43" x14ac:dyDescent="0.3">
      <c r="AO88162" s="9"/>
      <c r="AP88162" s="9"/>
      <c r="AQ88162" s="9"/>
    </row>
    <row r="88163" spans="41:43" x14ac:dyDescent="0.3">
      <c r="AO88163" s="9"/>
      <c r="AP88163" s="9"/>
      <c r="AQ88163" s="9"/>
    </row>
    <row r="88164" spans="41:43" x14ac:dyDescent="0.3">
      <c r="AO88164" s="9"/>
      <c r="AP88164" s="9"/>
      <c r="AQ88164" s="9"/>
    </row>
    <row r="88165" spans="41:43" x14ac:dyDescent="0.3">
      <c r="AO88165" s="9"/>
      <c r="AP88165" s="9"/>
      <c r="AQ88165" s="9"/>
    </row>
    <row r="88166" spans="41:43" x14ac:dyDescent="0.3">
      <c r="AO88166" s="9"/>
      <c r="AP88166" s="9"/>
      <c r="AQ88166" s="9"/>
    </row>
    <row r="88167" spans="41:43" x14ac:dyDescent="0.3">
      <c r="AO88167" s="9"/>
      <c r="AP88167" s="9"/>
      <c r="AQ88167" s="9"/>
    </row>
    <row r="88168" spans="41:43" x14ac:dyDescent="0.3">
      <c r="AO88168" s="9"/>
      <c r="AP88168" s="9"/>
      <c r="AQ88168" s="9"/>
    </row>
    <row r="88169" spans="41:43" x14ac:dyDescent="0.3">
      <c r="AO88169" s="9"/>
      <c r="AP88169" s="9"/>
      <c r="AQ88169" s="9"/>
    </row>
    <row r="88170" spans="41:43" x14ac:dyDescent="0.3">
      <c r="AO88170" s="9"/>
      <c r="AP88170" s="9"/>
      <c r="AQ88170" s="9"/>
    </row>
    <row r="88171" spans="41:43" x14ac:dyDescent="0.3">
      <c r="AO88171" s="9"/>
      <c r="AP88171" s="9"/>
      <c r="AQ88171" s="9"/>
    </row>
    <row r="88172" spans="41:43" x14ac:dyDescent="0.3">
      <c r="AO88172" s="9"/>
      <c r="AP88172" s="9"/>
      <c r="AQ88172" s="9"/>
    </row>
    <row r="88173" spans="41:43" x14ac:dyDescent="0.3">
      <c r="AO88173" s="9"/>
      <c r="AP88173" s="9"/>
      <c r="AQ88173" s="9"/>
    </row>
    <row r="88174" spans="41:43" x14ac:dyDescent="0.3">
      <c r="AO88174" s="9"/>
      <c r="AP88174" s="9"/>
      <c r="AQ88174" s="9"/>
    </row>
    <row r="88175" spans="41:43" x14ac:dyDescent="0.3">
      <c r="AO88175" s="9"/>
      <c r="AP88175" s="9"/>
      <c r="AQ88175" s="9"/>
    </row>
    <row r="88176" spans="41:43" x14ac:dyDescent="0.3">
      <c r="AO88176" s="9"/>
      <c r="AP88176" s="9"/>
      <c r="AQ88176" s="9"/>
    </row>
    <row r="88177" spans="41:43" x14ac:dyDescent="0.3">
      <c r="AO88177" s="9"/>
      <c r="AP88177" s="9"/>
      <c r="AQ88177" s="9"/>
    </row>
    <row r="88178" spans="41:43" x14ac:dyDescent="0.3">
      <c r="AO88178" s="9"/>
      <c r="AP88178" s="9"/>
      <c r="AQ88178" s="9"/>
    </row>
    <row r="88179" spans="41:43" x14ac:dyDescent="0.3">
      <c r="AO88179" s="9"/>
      <c r="AP88179" s="9"/>
      <c r="AQ88179" s="9"/>
    </row>
    <row r="88180" spans="41:43" x14ac:dyDescent="0.3">
      <c r="AO88180" s="9"/>
      <c r="AP88180" s="9"/>
      <c r="AQ88180" s="9"/>
    </row>
    <row r="88181" spans="41:43" x14ac:dyDescent="0.3">
      <c r="AO88181" s="9"/>
      <c r="AP88181" s="9"/>
      <c r="AQ88181" s="9"/>
    </row>
    <row r="88182" spans="41:43" x14ac:dyDescent="0.3">
      <c r="AO88182" s="9"/>
      <c r="AP88182" s="9"/>
      <c r="AQ88182" s="9"/>
    </row>
    <row r="88183" spans="41:43" x14ac:dyDescent="0.3">
      <c r="AO88183" s="9"/>
      <c r="AP88183" s="9"/>
      <c r="AQ88183" s="9"/>
    </row>
    <row r="88184" spans="41:43" x14ac:dyDescent="0.3">
      <c r="AO88184" s="9"/>
      <c r="AP88184" s="9"/>
      <c r="AQ88184" s="9"/>
    </row>
    <row r="88185" spans="41:43" x14ac:dyDescent="0.3">
      <c r="AO88185" s="9"/>
      <c r="AP88185" s="9"/>
      <c r="AQ88185" s="9"/>
    </row>
    <row r="88186" spans="41:43" x14ac:dyDescent="0.3">
      <c r="AO88186" s="9"/>
      <c r="AP88186" s="9"/>
      <c r="AQ88186" s="9"/>
    </row>
    <row r="88187" spans="41:43" x14ac:dyDescent="0.3">
      <c r="AO88187" s="9"/>
      <c r="AP88187" s="9"/>
      <c r="AQ88187" s="9"/>
    </row>
    <row r="88188" spans="41:43" x14ac:dyDescent="0.3">
      <c r="AO88188" s="9"/>
      <c r="AP88188" s="9"/>
      <c r="AQ88188" s="9"/>
    </row>
    <row r="88189" spans="41:43" x14ac:dyDescent="0.3">
      <c r="AO88189" s="9"/>
      <c r="AP88189" s="9"/>
      <c r="AQ88189" s="9"/>
    </row>
    <row r="88190" spans="41:43" x14ac:dyDescent="0.3">
      <c r="AO88190" s="9"/>
      <c r="AP88190" s="9"/>
      <c r="AQ88190" s="9"/>
    </row>
    <row r="88191" spans="41:43" x14ac:dyDescent="0.3">
      <c r="AO88191" s="9"/>
      <c r="AP88191" s="9"/>
      <c r="AQ88191" s="9"/>
    </row>
    <row r="88192" spans="41:43" x14ac:dyDescent="0.3">
      <c r="AO88192" s="9"/>
      <c r="AP88192" s="9"/>
      <c r="AQ88192" s="9"/>
    </row>
    <row r="88193" spans="41:43" x14ac:dyDescent="0.3">
      <c r="AO88193" s="9"/>
      <c r="AP88193" s="9"/>
      <c r="AQ88193" s="9"/>
    </row>
    <row r="88194" spans="41:43" x14ac:dyDescent="0.3">
      <c r="AO88194" s="9"/>
      <c r="AP88194" s="9"/>
      <c r="AQ88194" s="9"/>
    </row>
    <row r="88195" spans="41:43" x14ac:dyDescent="0.3">
      <c r="AO88195" s="9"/>
      <c r="AP88195" s="9"/>
      <c r="AQ88195" s="9"/>
    </row>
    <row r="88196" spans="41:43" x14ac:dyDescent="0.3">
      <c r="AO88196" s="9"/>
      <c r="AP88196" s="9"/>
      <c r="AQ88196" s="9"/>
    </row>
    <row r="88197" spans="41:43" x14ac:dyDescent="0.3">
      <c r="AO88197" s="9"/>
      <c r="AP88197" s="9"/>
      <c r="AQ88197" s="9"/>
    </row>
    <row r="88198" spans="41:43" x14ac:dyDescent="0.3">
      <c r="AO88198" s="9"/>
      <c r="AP88198" s="9"/>
      <c r="AQ88198" s="9"/>
    </row>
    <row r="88199" spans="41:43" x14ac:dyDescent="0.3">
      <c r="AO88199" s="9"/>
      <c r="AP88199" s="9"/>
      <c r="AQ88199" s="9"/>
    </row>
    <row r="88200" spans="41:43" x14ac:dyDescent="0.3">
      <c r="AO88200" s="9"/>
      <c r="AP88200" s="9"/>
      <c r="AQ88200" s="9"/>
    </row>
    <row r="88201" spans="41:43" x14ac:dyDescent="0.3">
      <c r="AO88201" s="9"/>
      <c r="AP88201" s="9"/>
      <c r="AQ88201" s="9"/>
    </row>
    <row r="88202" spans="41:43" x14ac:dyDescent="0.3">
      <c r="AO88202" s="9"/>
      <c r="AP88202" s="9"/>
      <c r="AQ88202" s="9"/>
    </row>
    <row r="88203" spans="41:43" x14ac:dyDescent="0.3">
      <c r="AO88203" s="9"/>
      <c r="AP88203" s="9"/>
      <c r="AQ88203" s="9"/>
    </row>
    <row r="88204" spans="41:43" x14ac:dyDescent="0.3">
      <c r="AO88204" s="9"/>
      <c r="AP88204" s="9"/>
      <c r="AQ88204" s="9"/>
    </row>
    <row r="88205" spans="41:43" x14ac:dyDescent="0.3">
      <c r="AO88205" s="9"/>
      <c r="AP88205" s="9"/>
      <c r="AQ88205" s="9"/>
    </row>
    <row r="88206" spans="41:43" x14ac:dyDescent="0.3">
      <c r="AO88206" s="9"/>
      <c r="AP88206" s="9"/>
      <c r="AQ88206" s="9"/>
    </row>
    <row r="88207" spans="41:43" x14ac:dyDescent="0.3">
      <c r="AO88207" s="9"/>
      <c r="AP88207" s="9"/>
      <c r="AQ88207" s="9"/>
    </row>
    <row r="88208" spans="41:43" x14ac:dyDescent="0.3">
      <c r="AO88208" s="9"/>
      <c r="AP88208" s="9"/>
      <c r="AQ88208" s="9"/>
    </row>
    <row r="88209" spans="41:43" x14ac:dyDescent="0.3">
      <c r="AO88209" s="9"/>
      <c r="AP88209" s="9"/>
      <c r="AQ88209" s="9"/>
    </row>
    <row r="88210" spans="41:43" x14ac:dyDescent="0.3">
      <c r="AO88210" s="9"/>
      <c r="AP88210" s="9"/>
      <c r="AQ88210" s="9"/>
    </row>
    <row r="88211" spans="41:43" x14ac:dyDescent="0.3">
      <c r="AO88211" s="9"/>
      <c r="AP88211" s="9"/>
      <c r="AQ88211" s="9"/>
    </row>
    <row r="88212" spans="41:43" x14ac:dyDescent="0.3">
      <c r="AO88212" s="9"/>
      <c r="AP88212" s="9"/>
      <c r="AQ88212" s="9"/>
    </row>
    <row r="88213" spans="41:43" x14ac:dyDescent="0.3">
      <c r="AO88213" s="9"/>
      <c r="AP88213" s="9"/>
      <c r="AQ88213" s="9"/>
    </row>
    <row r="88214" spans="41:43" x14ac:dyDescent="0.3">
      <c r="AO88214" s="9"/>
      <c r="AP88214" s="9"/>
      <c r="AQ88214" s="9"/>
    </row>
    <row r="88215" spans="41:43" x14ac:dyDescent="0.3">
      <c r="AO88215" s="9"/>
      <c r="AP88215" s="9"/>
      <c r="AQ88215" s="9"/>
    </row>
    <row r="88216" spans="41:43" x14ac:dyDescent="0.3">
      <c r="AO88216" s="9"/>
      <c r="AP88216" s="9"/>
      <c r="AQ88216" s="9"/>
    </row>
    <row r="88217" spans="41:43" x14ac:dyDescent="0.3">
      <c r="AO88217" s="9"/>
      <c r="AP88217" s="9"/>
      <c r="AQ88217" s="9"/>
    </row>
    <row r="88218" spans="41:43" x14ac:dyDescent="0.3">
      <c r="AO88218" s="9"/>
      <c r="AP88218" s="9"/>
      <c r="AQ88218" s="9"/>
    </row>
    <row r="88219" spans="41:43" x14ac:dyDescent="0.3">
      <c r="AO88219" s="9"/>
      <c r="AP88219" s="9"/>
      <c r="AQ88219" s="9"/>
    </row>
    <row r="88220" spans="41:43" x14ac:dyDescent="0.3">
      <c r="AO88220" s="9"/>
      <c r="AP88220" s="9"/>
      <c r="AQ88220" s="9"/>
    </row>
    <row r="88221" spans="41:43" x14ac:dyDescent="0.3">
      <c r="AO88221" s="9"/>
      <c r="AP88221" s="9"/>
      <c r="AQ88221" s="9"/>
    </row>
    <row r="88222" spans="41:43" x14ac:dyDescent="0.3">
      <c r="AO88222" s="9"/>
      <c r="AP88222" s="9"/>
      <c r="AQ88222" s="9"/>
    </row>
    <row r="88223" spans="41:43" x14ac:dyDescent="0.3">
      <c r="AO88223" s="9"/>
      <c r="AP88223" s="9"/>
      <c r="AQ88223" s="9"/>
    </row>
    <row r="88224" spans="41:43" x14ac:dyDescent="0.3">
      <c r="AO88224" s="9"/>
      <c r="AP88224" s="9"/>
      <c r="AQ88224" s="9"/>
    </row>
    <row r="88225" spans="41:43" x14ac:dyDescent="0.3">
      <c r="AO88225" s="9"/>
      <c r="AP88225" s="9"/>
      <c r="AQ88225" s="9"/>
    </row>
    <row r="88226" spans="41:43" x14ac:dyDescent="0.3">
      <c r="AO88226" s="9"/>
      <c r="AP88226" s="9"/>
      <c r="AQ88226" s="9"/>
    </row>
    <row r="88227" spans="41:43" x14ac:dyDescent="0.3">
      <c r="AO88227" s="9"/>
      <c r="AP88227" s="9"/>
      <c r="AQ88227" s="9"/>
    </row>
    <row r="88228" spans="41:43" x14ac:dyDescent="0.3">
      <c r="AO88228" s="9"/>
      <c r="AP88228" s="9"/>
      <c r="AQ88228" s="9"/>
    </row>
    <row r="88229" spans="41:43" x14ac:dyDescent="0.3">
      <c r="AO88229" s="9"/>
      <c r="AP88229" s="9"/>
      <c r="AQ88229" s="9"/>
    </row>
    <row r="88230" spans="41:43" x14ac:dyDescent="0.3">
      <c r="AO88230" s="9"/>
      <c r="AP88230" s="9"/>
      <c r="AQ88230" s="9"/>
    </row>
    <row r="88231" spans="41:43" x14ac:dyDescent="0.3">
      <c r="AO88231" s="9"/>
      <c r="AP88231" s="9"/>
      <c r="AQ88231" s="9"/>
    </row>
    <row r="88232" spans="41:43" x14ac:dyDescent="0.3">
      <c r="AO88232" s="9"/>
      <c r="AP88232" s="9"/>
      <c r="AQ88232" s="9"/>
    </row>
    <row r="88233" spans="41:43" x14ac:dyDescent="0.3">
      <c r="AO88233" s="9"/>
      <c r="AP88233" s="9"/>
      <c r="AQ88233" s="9"/>
    </row>
    <row r="88234" spans="41:43" x14ac:dyDescent="0.3">
      <c r="AO88234" s="9"/>
      <c r="AP88234" s="9"/>
      <c r="AQ88234" s="9"/>
    </row>
    <row r="88235" spans="41:43" x14ac:dyDescent="0.3">
      <c r="AO88235" s="9"/>
      <c r="AP88235" s="9"/>
      <c r="AQ88235" s="9"/>
    </row>
    <row r="88236" spans="41:43" x14ac:dyDescent="0.3">
      <c r="AO88236" s="9"/>
      <c r="AP88236" s="9"/>
      <c r="AQ88236" s="9"/>
    </row>
    <row r="88237" spans="41:43" x14ac:dyDescent="0.3">
      <c r="AO88237" s="9"/>
      <c r="AP88237" s="9"/>
      <c r="AQ88237" s="9"/>
    </row>
    <row r="88238" spans="41:43" x14ac:dyDescent="0.3">
      <c r="AO88238" s="9"/>
      <c r="AP88238" s="9"/>
      <c r="AQ88238" s="9"/>
    </row>
    <row r="88239" spans="41:43" x14ac:dyDescent="0.3">
      <c r="AO88239" s="9"/>
      <c r="AP88239" s="9"/>
      <c r="AQ88239" s="9"/>
    </row>
    <row r="88240" spans="41:43" x14ac:dyDescent="0.3">
      <c r="AO88240" s="9"/>
      <c r="AP88240" s="9"/>
      <c r="AQ88240" s="9"/>
    </row>
    <row r="88241" spans="41:43" x14ac:dyDescent="0.3">
      <c r="AO88241" s="9"/>
      <c r="AP88241" s="9"/>
      <c r="AQ88241" s="9"/>
    </row>
    <row r="88242" spans="41:43" x14ac:dyDescent="0.3">
      <c r="AO88242" s="9"/>
      <c r="AP88242" s="9"/>
      <c r="AQ88242" s="9"/>
    </row>
    <row r="88243" spans="41:43" x14ac:dyDescent="0.3">
      <c r="AO88243" s="9"/>
      <c r="AP88243" s="9"/>
      <c r="AQ88243" s="9"/>
    </row>
    <row r="88244" spans="41:43" x14ac:dyDescent="0.3">
      <c r="AO88244" s="9"/>
      <c r="AP88244" s="9"/>
      <c r="AQ88244" s="9"/>
    </row>
    <row r="88245" spans="41:43" x14ac:dyDescent="0.3">
      <c r="AO88245" s="9"/>
      <c r="AP88245" s="9"/>
      <c r="AQ88245" s="9"/>
    </row>
    <row r="88246" spans="41:43" x14ac:dyDescent="0.3">
      <c r="AO88246" s="9"/>
      <c r="AP88246" s="9"/>
      <c r="AQ88246" s="9"/>
    </row>
    <row r="88247" spans="41:43" x14ac:dyDescent="0.3">
      <c r="AO88247" s="9"/>
      <c r="AP88247" s="9"/>
      <c r="AQ88247" s="9"/>
    </row>
    <row r="88248" spans="41:43" x14ac:dyDescent="0.3">
      <c r="AO88248" s="9"/>
      <c r="AP88248" s="9"/>
      <c r="AQ88248" s="9"/>
    </row>
    <row r="88249" spans="41:43" x14ac:dyDescent="0.3">
      <c r="AO88249" s="9"/>
      <c r="AP88249" s="9"/>
      <c r="AQ88249" s="9"/>
    </row>
    <row r="88250" spans="41:43" x14ac:dyDescent="0.3">
      <c r="AO88250" s="9"/>
      <c r="AP88250" s="9"/>
      <c r="AQ88250" s="9"/>
    </row>
    <row r="88251" spans="41:43" x14ac:dyDescent="0.3">
      <c r="AO88251" s="9"/>
      <c r="AP88251" s="9"/>
      <c r="AQ88251" s="9"/>
    </row>
    <row r="88252" spans="41:43" x14ac:dyDescent="0.3">
      <c r="AO88252" s="9"/>
      <c r="AP88252" s="9"/>
      <c r="AQ88252" s="9"/>
    </row>
    <row r="88253" spans="41:43" x14ac:dyDescent="0.3">
      <c r="AO88253" s="9"/>
      <c r="AP88253" s="9"/>
      <c r="AQ88253" s="9"/>
    </row>
    <row r="88254" spans="41:43" x14ac:dyDescent="0.3">
      <c r="AO88254" s="9"/>
      <c r="AP88254" s="9"/>
      <c r="AQ88254" s="9"/>
    </row>
    <row r="88255" spans="41:43" x14ac:dyDescent="0.3">
      <c r="AO88255" s="9"/>
      <c r="AP88255" s="9"/>
      <c r="AQ88255" s="9"/>
    </row>
    <row r="88256" spans="41:43" x14ac:dyDescent="0.3">
      <c r="AO88256" s="9"/>
      <c r="AP88256" s="9"/>
      <c r="AQ88256" s="9"/>
    </row>
    <row r="88257" spans="41:43" x14ac:dyDescent="0.3">
      <c r="AO88257" s="9"/>
      <c r="AP88257" s="9"/>
      <c r="AQ88257" s="9"/>
    </row>
    <row r="88258" spans="41:43" x14ac:dyDescent="0.3">
      <c r="AO88258" s="9"/>
      <c r="AP88258" s="9"/>
      <c r="AQ88258" s="9"/>
    </row>
    <row r="88259" spans="41:43" x14ac:dyDescent="0.3">
      <c r="AO88259" s="9"/>
      <c r="AP88259" s="9"/>
      <c r="AQ88259" s="9"/>
    </row>
    <row r="88260" spans="41:43" x14ac:dyDescent="0.3">
      <c r="AO88260" s="9"/>
      <c r="AP88260" s="9"/>
      <c r="AQ88260" s="9"/>
    </row>
    <row r="88261" spans="41:43" x14ac:dyDescent="0.3">
      <c r="AO88261" s="9"/>
      <c r="AP88261" s="9"/>
      <c r="AQ88261" s="9"/>
    </row>
    <row r="88262" spans="41:43" x14ac:dyDescent="0.3">
      <c r="AO88262" s="9"/>
      <c r="AP88262" s="9"/>
      <c r="AQ88262" s="9"/>
    </row>
    <row r="88263" spans="41:43" x14ac:dyDescent="0.3">
      <c r="AO88263" s="9"/>
      <c r="AP88263" s="9"/>
      <c r="AQ88263" s="9"/>
    </row>
    <row r="88264" spans="41:43" x14ac:dyDescent="0.3">
      <c r="AO88264" s="9"/>
      <c r="AP88264" s="9"/>
      <c r="AQ88264" s="9"/>
    </row>
    <row r="88265" spans="41:43" x14ac:dyDescent="0.3">
      <c r="AO88265" s="9"/>
      <c r="AP88265" s="9"/>
      <c r="AQ88265" s="9"/>
    </row>
    <row r="88266" spans="41:43" x14ac:dyDescent="0.3">
      <c r="AO88266" s="9"/>
      <c r="AP88266" s="9"/>
      <c r="AQ88266" s="9"/>
    </row>
    <row r="88267" spans="41:43" x14ac:dyDescent="0.3">
      <c r="AO88267" s="9"/>
      <c r="AP88267" s="9"/>
      <c r="AQ88267" s="9"/>
    </row>
    <row r="88268" spans="41:43" x14ac:dyDescent="0.3">
      <c r="AO88268" s="9"/>
      <c r="AP88268" s="9"/>
      <c r="AQ88268" s="9"/>
    </row>
    <row r="88269" spans="41:43" x14ac:dyDescent="0.3">
      <c r="AO88269" s="9"/>
      <c r="AP88269" s="9"/>
      <c r="AQ88269" s="9"/>
    </row>
    <row r="88270" spans="41:43" x14ac:dyDescent="0.3">
      <c r="AO88270" s="9"/>
      <c r="AP88270" s="9"/>
      <c r="AQ88270" s="9"/>
    </row>
    <row r="88271" spans="41:43" x14ac:dyDescent="0.3">
      <c r="AO88271" s="9"/>
      <c r="AP88271" s="9"/>
      <c r="AQ88271" s="9"/>
    </row>
    <row r="88272" spans="41:43" x14ac:dyDescent="0.3">
      <c r="AO88272" s="9"/>
      <c r="AP88272" s="9"/>
      <c r="AQ88272" s="9"/>
    </row>
    <row r="88273" spans="41:43" x14ac:dyDescent="0.3">
      <c r="AO88273" s="9"/>
      <c r="AP88273" s="9"/>
      <c r="AQ88273" s="9"/>
    </row>
    <row r="88274" spans="41:43" x14ac:dyDescent="0.3">
      <c r="AO88274" s="9"/>
      <c r="AP88274" s="9"/>
      <c r="AQ88274" s="9"/>
    </row>
    <row r="88275" spans="41:43" x14ac:dyDescent="0.3">
      <c r="AO88275" s="9"/>
      <c r="AP88275" s="9"/>
      <c r="AQ88275" s="9"/>
    </row>
    <row r="88276" spans="41:43" x14ac:dyDescent="0.3">
      <c r="AO88276" s="9"/>
      <c r="AP88276" s="9"/>
      <c r="AQ88276" s="9"/>
    </row>
    <row r="88277" spans="41:43" x14ac:dyDescent="0.3">
      <c r="AO88277" s="9"/>
      <c r="AP88277" s="9"/>
      <c r="AQ88277" s="9"/>
    </row>
    <row r="88278" spans="41:43" x14ac:dyDescent="0.3">
      <c r="AO88278" s="9"/>
      <c r="AP88278" s="9"/>
      <c r="AQ88278" s="9"/>
    </row>
    <row r="88279" spans="41:43" x14ac:dyDescent="0.3">
      <c r="AO88279" s="9"/>
      <c r="AP88279" s="9"/>
      <c r="AQ88279" s="9"/>
    </row>
    <row r="88280" spans="41:43" x14ac:dyDescent="0.3">
      <c r="AO88280" s="9"/>
      <c r="AP88280" s="9"/>
      <c r="AQ88280" s="9"/>
    </row>
    <row r="88281" spans="41:43" x14ac:dyDescent="0.3">
      <c r="AO88281" s="9"/>
      <c r="AP88281" s="9"/>
      <c r="AQ88281" s="9"/>
    </row>
    <row r="88282" spans="41:43" x14ac:dyDescent="0.3">
      <c r="AO88282" s="9"/>
      <c r="AP88282" s="9"/>
      <c r="AQ88282" s="9"/>
    </row>
    <row r="88283" spans="41:43" x14ac:dyDescent="0.3">
      <c r="AO88283" s="9"/>
      <c r="AP88283" s="9"/>
      <c r="AQ88283" s="9"/>
    </row>
    <row r="88284" spans="41:43" x14ac:dyDescent="0.3">
      <c r="AO88284" s="9"/>
      <c r="AP88284" s="9"/>
      <c r="AQ88284" s="9"/>
    </row>
    <row r="88285" spans="41:43" x14ac:dyDescent="0.3">
      <c r="AO88285" s="9"/>
      <c r="AP88285" s="9"/>
      <c r="AQ88285" s="9"/>
    </row>
    <row r="88286" spans="41:43" x14ac:dyDescent="0.3">
      <c r="AO88286" s="9"/>
      <c r="AP88286" s="9"/>
      <c r="AQ88286" s="9"/>
    </row>
    <row r="88287" spans="41:43" x14ac:dyDescent="0.3">
      <c r="AO88287" s="9"/>
      <c r="AP88287" s="9"/>
      <c r="AQ88287" s="9"/>
    </row>
    <row r="88288" spans="41:43" x14ac:dyDescent="0.3">
      <c r="AO88288" s="9"/>
      <c r="AP88288" s="9"/>
      <c r="AQ88288" s="9"/>
    </row>
    <row r="88289" spans="41:43" x14ac:dyDescent="0.3">
      <c r="AO88289" s="9"/>
      <c r="AP88289" s="9"/>
      <c r="AQ88289" s="9"/>
    </row>
    <row r="88290" spans="41:43" x14ac:dyDescent="0.3">
      <c r="AO88290" s="9"/>
      <c r="AP88290" s="9"/>
      <c r="AQ88290" s="9"/>
    </row>
    <row r="88291" spans="41:43" x14ac:dyDescent="0.3">
      <c r="AO88291" s="9"/>
      <c r="AP88291" s="9"/>
      <c r="AQ88291" s="9"/>
    </row>
    <row r="88292" spans="41:43" x14ac:dyDescent="0.3">
      <c r="AO88292" s="9"/>
      <c r="AP88292" s="9"/>
      <c r="AQ88292" s="9"/>
    </row>
    <row r="88293" spans="41:43" x14ac:dyDescent="0.3">
      <c r="AO88293" s="9"/>
      <c r="AP88293" s="9"/>
      <c r="AQ88293" s="9"/>
    </row>
    <row r="88294" spans="41:43" x14ac:dyDescent="0.3">
      <c r="AO88294" s="9"/>
      <c r="AP88294" s="9"/>
      <c r="AQ88294" s="9"/>
    </row>
    <row r="88295" spans="41:43" x14ac:dyDescent="0.3">
      <c r="AO88295" s="9"/>
      <c r="AP88295" s="9"/>
      <c r="AQ88295" s="9"/>
    </row>
    <row r="88296" spans="41:43" x14ac:dyDescent="0.3">
      <c r="AO88296" s="9"/>
      <c r="AP88296" s="9"/>
      <c r="AQ88296" s="9"/>
    </row>
    <row r="88297" spans="41:43" x14ac:dyDescent="0.3">
      <c r="AO88297" s="9"/>
      <c r="AP88297" s="9"/>
      <c r="AQ88297" s="9"/>
    </row>
    <row r="88298" spans="41:43" x14ac:dyDescent="0.3">
      <c r="AO88298" s="9"/>
      <c r="AP88298" s="9"/>
      <c r="AQ88298" s="9"/>
    </row>
    <row r="88299" spans="41:43" x14ac:dyDescent="0.3">
      <c r="AO88299" s="9"/>
      <c r="AP88299" s="9"/>
      <c r="AQ88299" s="9"/>
    </row>
    <row r="88300" spans="41:43" x14ac:dyDescent="0.3">
      <c r="AO88300" s="9"/>
      <c r="AP88300" s="9"/>
      <c r="AQ88300" s="9"/>
    </row>
    <row r="88301" spans="41:43" x14ac:dyDescent="0.3">
      <c r="AO88301" s="9"/>
      <c r="AP88301" s="9"/>
      <c r="AQ88301" s="9"/>
    </row>
    <row r="88302" spans="41:43" x14ac:dyDescent="0.3">
      <c r="AO88302" s="9"/>
      <c r="AP88302" s="9"/>
      <c r="AQ88302" s="9"/>
    </row>
    <row r="88303" spans="41:43" x14ac:dyDescent="0.3">
      <c r="AO88303" s="9"/>
      <c r="AP88303" s="9"/>
      <c r="AQ88303" s="9"/>
    </row>
    <row r="88304" spans="41:43" x14ac:dyDescent="0.3">
      <c r="AO88304" s="9"/>
      <c r="AP88304" s="9"/>
      <c r="AQ88304" s="9"/>
    </row>
    <row r="88305" spans="41:43" x14ac:dyDescent="0.3">
      <c r="AO88305" s="9"/>
      <c r="AP88305" s="9"/>
      <c r="AQ88305" s="9"/>
    </row>
    <row r="88306" spans="41:43" x14ac:dyDescent="0.3">
      <c r="AO88306" s="9"/>
      <c r="AP88306" s="9"/>
      <c r="AQ88306" s="9"/>
    </row>
    <row r="88307" spans="41:43" x14ac:dyDescent="0.3">
      <c r="AO88307" s="9"/>
      <c r="AP88307" s="9"/>
      <c r="AQ88307" s="9"/>
    </row>
    <row r="88308" spans="41:43" x14ac:dyDescent="0.3">
      <c r="AO88308" s="9"/>
      <c r="AP88308" s="9"/>
      <c r="AQ88308" s="9"/>
    </row>
    <row r="88309" spans="41:43" x14ac:dyDescent="0.3">
      <c r="AO88309" s="9"/>
      <c r="AP88309" s="9"/>
      <c r="AQ88309" s="9"/>
    </row>
    <row r="88310" spans="41:43" x14ac:dyDescent="0.3">
      <c r="AO88310" s="9"/>
      <c r="AP88310" s="9"/>
      <c r="AQ88310" s="9"/>
    </row>
    <row r="88311" spans="41:43" x14ac:dyDescent="0.3">
      <c r="AO88311" s="9"/>
      <c r="AP88311" s="9"/>
      <c r="AQ88311" s="9"/>
    </row>
    <row r="88312" spans="41:43" x14ac:dyDescent="0.3">
      <c r="AO88312" s="9"/>
      <c r="AP88312" s="9"/>
      <c r="AQ88312" s="9"/>
    </row>
    <row r="88313" spans="41:43" x14ac:dyDescent="0.3">
      <c r="AO88313" s="9"/>
      <c r="AP88313" s="9"/>
      <c r="AQ88313" s="9"/>
    </row>
    <row r="88314" spans="41:43" x14ac:dyDescent="0.3">
      <c r="AO88314" s="9"/>
      <c r="AP88314" s="9"/>
      <c r="AQ88314" s="9"/>
    </row>
    <row r="88315" spans="41:43" x14ac:dyDescent="0.3">
      <c r="AO88315" s="9"/>
      <c r="AP88315" s="9"/>
      <c r="AQ88315" s="9"/>
    </row>
    <row r="88316" spans="41:43" x14ac:dyDescent="0.3">
      <c r="AO88316" s="9"/>
      <c r="AP88316" s="9"/>
      <c r="AQ88316" s="9"/>
    </row>
    <row r="88317" spans="41:43" x14ac:dyDescent="0.3">
      <c r="AO88317" s="9"/>
      <c r="AP88317" s="9"/>
      <c r="AQ88317" s="9"/>
    </row>
    <row r="88318" spans="41:43" x14ac:dyDescent="0.3">
      <c r="AO88318" s="9"/>
      <c r="AP88318" s="9"/>
      <c r="AQ88318" s="9"/>
    </row>
    <row r="88319" spans="41:43" x14ac:dyDescent="0.3">
      <c r="AO88319" s="9"/>
      <c r="AP88319" s="9"/>
      <c r="AQ88319" s="9"/>
    </row>
    <row r="88320" spans="41:43" x14ac:dyDescent="0.3">
      <c r="AO88320" s="9"/>
      <c r="AP88320" s="9"/>
      <c r="AQ88320" s="9"/>
    </row>
    <row r="88321" spans="41:43" x14ac:dyDescent="0.3">
      <c r="AO88321" s="9"/>
      <c r="AP88321" s="9"/>
      <c r="AQ88321" s="9"/>
    </row>
    <row r="88322" spans="41:43" x14ac:dyDescent="0.3">
      <c r="AO88322" s="9"/>
      <c r="AP88322" s="9"/>
      <c r="AQ88322" s="9"/>
    </row>
    <row r="88323" spans="41:43" x14ac:dyDescent="0.3">
      <c r="AO88323" s="9"/>
      <c r="AP88323" s="9"/>
      <c r="AQ88323" s="9"/>
    </row>
    <row r="88324" spans="41:43" x14ac:dyDescent="0.3">
      <c r="AO88324" s="9"/>
      <c r="AP88324" s="9"/>
      <c r="AQ88324" s="9"/>
    </row>
    <row r="88325" spans="41:43" x14ac:dyDescent="0.3">
      <c r="AO88325" s="9"/>
      <c r="AP88325" s="9"/>
      <c r="AQ88325" s="9"/>
    </row>
    <row r="88326" spans="41:43" x14ac:dyDescent="0.3">
      <c r="AO88326" s="9"/>
      <c r="AP88326" s="9"/>
      <c r="AQ88326" s="9"/>
    </row>
    <row r="88327" spans="41:43" x14ac:dyDescent="0.3">
      <c r="AO88327" s="9"/>
      <c r="AP88327" s="9"/>
      <c r="AQ88327" s="9"/>
    </row>
    <row r="88328" spans="41:43" x14ac:dyDescent="0.3">
      <c r="AO88328" s="9"/>
      <c r="AP88328" s="9"/>
      <c r="AQ88328" s="9"/>
    </row>
    <row r="88329" spans="41:43" x14ac:dyDescent="0.3">
      <c r="AO88329" s="9"/>
      <c r="AP88329" s="9"/>
      <c r="AQ88329" s="9"/>
    </row>
    <row r="88330" spans="41:43" x14ac:dyDescent="0.3">
      <c r="AO88330" s="9"/>
      <c r="AP88330" s="9"/>
      <c r="AQ88330" s="9"/>
    </row>
    <row r="88331" spans="41:43" x14ac:dyDescent="0.3">
      <c r="AO88331" s="9"/>
      <c r="AP88331" s="9"/>
      <c r="AQ88331" s="9"/>
    </row>
    <row r="88332" spans="41:43" x14ac:dyDescent="0.3">
      <c r="AO88332" s="9"/>
      <c r="AP88332" s="9"/>
      <c r="AQ88332" s="9"/>
    </row>
    <row r="88333" spans="41:43" x14ac:dyDescent="0.3">
      <c r="AO88333" s="9"/>
      <c r="AP88333" s="9"/>
      <c r="AQ88333" s="9"/>
    </row>
    <row r="88334" spans="41:43" x14ac:dyDescent="0.3">
      <c r="AO88334" s="9"/>
      <c r="AP88334" s="9"/>
      <c r="AQ88334" s="9"/>
    </row>
    <row r="88335" spans="41:43" x14ac:dyDescent="0.3">
      <c r="AO88335" s="9"/>
      <c r="AP88335" s="9"/>
      <c r="AQ88335" s="9"/>
    </row>
    <row r="88336" spans="41:43" x14ac:dyDescent="0.3">
      <c r="AO88336" s="9"/>
      <c r="AP88336" s="9"/>
      <c r="AQ88336" s="9"/>
    </row>
    <row r="88337" spans="41:43" x14ac:dyDescent="0.3">
      <c r="AO88337" s="9"/>
      <c r="AP88337" s="9"/>
      <c r="AQ88337" s="9"/>
    </row>
    <row r="88338" spans="41:43" x14ac:dyDescent="0.3">
      <c r="AO88338" s="9"/>
      <c r="AP88338" s="9"/>
      <c r="AQ88338" s="9"/>
    </row>
    <row r="88339" spans="41:43" x14ac:dyDescent="0.3">
      <c r="AO88339" s="9"/>
      <c r="AP88339" s="9"/>
      <c r="AQ88339" s="9"/>
    </row>
    <row r="88340" spans="41:43" x14ac:dyDescent="0.3">
      <c r="AO88340" s="9"/>
      <c r="AP88340" s="9"/>
      <c r="AQ88340" s="9"/>
    </row>
    <row r="88341" spans="41:43" x14ac:dyDescent="0.3">
      <c r="AO88341" s="9"/>
      <c r="AP88341" s="9"/>
      <c r="AQ88341" s="9"/>
    </row>
    <row r="88342" spans="41:43" x14ac:dyDescent="0.3">
      <c r="AO88342" s="9"/>
      <c r="AP88342" s="9"/>
      <c r="AQ88342" s="9"/>
    </row>
    <row r="88343" spans="41:43" x14ac:dyDescent="0.3">
      <c r="AO88343" s="9"/>
      <c r="AP88343" s="9"/>
      <c r="AQ88343" s="9"/>
    </row>
    <row r="88344" spans="41:43" x14ac:dyDescent="0.3">
      <c r="AO88344" s="9"/>
      <c r="AP88344" s="9"/>
      <c r="AQ88344" s="9"/>
    </row>
    <row r="88345" spans="41:43" x14ac:dyDescent="0.3">
      <c r="AO88345" s="9"/>
      <c r="AP88345" s="9"/>
      <c r="AQ88345" s="9"/>
    </row>
    <row r="88346" spans="41:43" x14ac:dyDescent="0.3">
      <c r="AO88346" s="9"/>
      <c r="AP88346" s="9"/>
      <c r="AQ88346" s="9"/>
    </row>
    <row r="88347" spans="41:43" x14ac:dyDescent="0.3">
      <c r="AO88347" s="9"/>
      <c r="AP88347" s="9"/>
      <c r="AQ88347" s="9"/>
    </row>
    <row r="88348" spans="41:43" x14ac:dyDescent="0.3">
      <c r="AO88348" s="9"/>
      <c r="AP88348" s="9"/>
      <c r="AQ88348" s="9"/>
    </row>
    <row r="88349" spans="41:43" x14ac:dyDescent="0.3">
      <c r="AO88349" s="9"/>
      <c r="AP88349" s="9"/>
      <c r="AQ88349" s="9"/>
    </row>
    <row r="88350" spans="41:43" x14ac:dyDescent="0.3">
      <c r="AO88350" s="9"/>
      <c r="AP88350" s="9"/>
      <c r="AQ88350" s="9"/>
    </row>
    <row r="88351" spans="41:43" x14ac:dyDescent="0.3">
      <c r="AO88351" s="9"/>
      <c r="AP88351" s="9"/>
      <c r="AQ88351" s="9"/>
    </row>
    <row r="88352" spans="41:43" x14ac:dyDescent="0.3">
      <c r="AO88352" s="9"/>
      <c r="AP88352" s="9"/>
      <c r="AQ88352" s="9"/>
    </row>
    <row r="88353" spans="41:43" x14ac:dyDescent="0.3">
      <c r="AO88353" s="9"/>
      <c r="AP88353" s="9"/>
      <c r="AQ88353" s="9"/>
    </row>
    <row r="88354" spans="41:43" x14ac:dyDescent="0.3">
      <c r="AO88354" s="9"/>
      <c r="AP88354" s="9"/>
      <c r="AQ88354" s="9"/>
    </row>
    <row r="88355" spans="41:43" x14ac:dyDescent="0.3">
      <c r="AO88355" s="9"/>
      <c r="AP88355" s="9"/>
      <c r="AQ88355" s="9"/>
    </row>
    <row r="88356" spans="41:43" x14ac:dyDescent="0.3">
      <c r="AO88356" s="9"/>
      <c r="AP88356" s="9"/>
      <c r="AQ88356" s="9"/>
    </row>
    <row r="88357" spans="41:43" x14ac:dyDescent="0.3">
      <c r="AO88357" s="9"/>
      <c r="AP88357" s="9"/>
      <c r="AQ88357" s="9"/>
    </row>
    <row r="88358" spans="41:43" x14ac:dyDescent="0.3">
      <c r="AO88358" s="9"/>
      <c r="AP88358" s="9"/>
      <c r="AQ88358" s="9"/>
    </row>
    <row r="88359" spans="41:43" x14ac:dyDescent="0.3">
      <c r="AO88359" s="9"/>
      <c r="AP88359" s="9"/>
      <c r="AQ88359" s="9"/>
    </row>
    <row r="88360" spans="41:43" x14ac:dyDescent="0.3">
      <c r="AO88360" s="9"/>
      <c r="AP88360" s="9"/>
      <c r="AQ88360" s="9"/>
    </row>
    <row r="88361" spans="41:43" x14ac:dyDescent="0.3">
      <c r="AO88361" s="9"/>
      <c r="AP88361" s="9"/>
      <c r="AQ88361" s="9"/>
    </row>
    <row r="88362" spans="41:43" x14ac:dyDescent="0.3">
      <c r="AO88362" s="9"/>
      <c r="AP88362" s="9"/>
      <c r="AQ88362" s="9"/>
    </row>
    <row r="88363" spans="41:43" x14ac:dyDescent="0.3">
      <c r="AO88363" s="9"/>
      <c r="AP88363" s="9"/>
      <c r="AQ88363" s="9"/>
    </row>
    <row r="88364" spans="41:43" x14ac:dyDescent="0.3">
      <c r="AO88364" s="9"/>
      <c r="AP88364" s="9"/>
      <c r="AQ88364" s="9"/>
    </row>
    <row r="88365" spans="41:43" x14ac:dyDescent="0.3">
      <c r="AO88365" s="9"/>
      <c r="AP88365" s="9"/>
      <c r="AQ88365" s="9"/>
    </row>
    <row r="88366" spans="41:43" x14ac:dyDescent="0.3">
      <c r="AO88366" s="9"/>
      <c r="AP88366" s="9"/>
      <c r="AQ88366" s="9"/>
    </row>
    <row r="88367" spans="41:43" x14ac:dyDescent="0.3">
      <c r="AO88367" s="9"/>
      <c r="AP88367" s="9"/>
      <c r="AQ88367" s="9"/>
    </row>
    <row r="88368" spans="41:43" x14ac:dyDescent="0.3">
      <c r="AO88368" s="9"/>
      <c r="AP88368" s="9"/>
      <c r="AQ88368" s="9"/>
    </row>
    <row r="88369" spans="41:43" x14ac:dyDescent="0.3">
      <c r="AO88369" s="9"/>
      <c r="AP88369" s="9"/>
      <c r="AQ88369" s="9"/>
    </row>
    <row r="88370" spans="41:43" x14ac:dyDescent="0.3">
      <c r="AO88370" s="9"/>
      <c r="AP88370" s="9"/>
      <c r="AQ88370" s="9"/>
    </row>
    <row r="88371" spans="41:43" x14ac:dyDescent="0.3">
      <c r="AO88371" s="9"/>
      <c r="AP88371" s="9"/>
      <c r="AQ88371" s="9"/>
    </row>
    <row r="88372" spans="41:43" x14ac:dyDescent="0.3">
      <c r="AO88372" s="9"/>
      <c r="AP88372" s="9"/>
      <c r="AQ88372" s="9"/>
    </row>
    <row r="88373" spans="41:43" x14ac:dyDescent="0.3">
      <c r="AO88373" s="9"/>
      <c r="AP88373" s="9"/>
      <c r="AQ88373" s="9"/>
    </row>
    <row r="88374" spans="41:43" x14ac:dyDescent="0.3">
      <c r="AO88374" s="9"/>
      <c r="AP88374" s="9"/>
      <c r="AQ88374" s="9"/>
    </row>
    <row r="88375" spans="41:43" x14ac:dyDescent="0.3">
      <c r="AO88375" s="9"/>
      <c r="AP88375" s="9"/>
      <c r="AQ88375" s="9"/>
    </row>
    <row r="88376" spans="41:43" x14ac:dyDescent="0.3">
      <c r="AO88376" s="9"/>
      <c r="AP88376" s="9"/>
      <c r="AQ88376" s="9"/>
    </row>
    <row r="88377" spans="41:43" x14ac:dyDescent="0.3">
      <c r="AO88377" s="9"/>
      <c r="AP88377" s="9"/>
      <c r="AQ88377" s="9"/>
    </row>
    <row r="88378" spans="41:43" x14ac:dyDescent="0.3">
      <c r="AO88378" s="9"/>
      <c r="AP88378" s="9"/>
      <c r="AQ88378" s="9"/>
    </row>
    <row r="88379" spans="41:43" x14ac:dyDescent="0.3">
      <c r="AO88379" s="9"/>
      <c r="AP88379" s="9"/>
      <c r="AQ88379" s="9"/>
    </row>
    <row r="88380" spans="41:43" x14ac:dyDescent="0.3">
      <c r="AO88380" s="9"/>
      <c r="AP88380" s="9"/>
      <c r="AQ88380" s="9"/>
    </row>
    <row r="88381" spans="41:43" x14ac:dyDescent="0.3">
      <c r="AO88381" s="9"/>
      <c r="AP88381" s="9"/>
      <c r="AQ88381" s="9"/>
    </row>
    <row r="88382" spans="41:43" x14ac:dyDescent="0.3">
      <c r="AO88382" s="9"/>
      <c r="AP88382" s="9"/>
      <c r="AQ88382" s="9"/>
    </row>
    <row r="88383" spans="41:43" x14ac:dyDescent="0.3">
      <c r="AO88383" s="9"/>
      <c r="AP88383" s="9"/>
      <c r="AQ88383" s="9"/>
    </row>
    <row r="88384" spans="41:43" x14ac:dyDescent="0.3">
      <c r="AO88384" s="9"/>
      <c r="AP88384" s="9"/>
      <c r="AQ88384" s="9"/>
    </row>
    <row r="88385" spans="41:43" x14ac:dyDescent="0.3">
      <c r="AO88385" s="9"/>
      <c r="AP88385" s="9"/>
      <c r="AQ88385" s="9"/>
    </row>
    <row r="88386" spans="41:43" x14ac:dyDescent="0.3">
      <c r="AO88386" s="9"/>
      <c r="AP88386" s="9"/>
      <c r="AQ88386" s="9"/>
    </row>
    <row r="88387" spans="41:43" x14ac:dyDescent="0.3">
      <c r="AO88387" s="9"/>
      <c r="AP88387" s="9"/>
      <c r="AQ88387" s="9"/>
    </row>
    <row r="88388" spans="41:43" x14ac:dyDescent="0.3">
      <c r="AO88388" s="9"/>
      <c r="AP88388" s="9"/>
      <c r="AQ88388" s="9"/>
    </row>
    <row r="88389" spans="41:43" x14ac:dyDescent="0.3">
      <c r="AO88389" s="9"/>
      <c r="AP88389" s="9"/>
      <c r="AQ88389" s="9"/>
    </row>
    <row r="88390" spans="41:43" x14ac:dyDescent="0.3">
      <c r="AO88390" s="9"/>
      <c r="AP88390" s="9"/>
      <c r="AQ88390" s="9"/>
    </row>
    <row r="88391" spans="41:43" x14ac:dyDescent="0.3">
      <c r="AO88391" s="9"/>
      <c r="AP88391" s="9"/>
      <c r="AQ88391" s="9"/>
    </row>
    <row r="88392" spans="41:43" x14ac:dyDescent="0.3">
      <c r="AO88392" s="9"/>
      <c r="AP88392" s="9"/>
      <c r="AQ88392" s="9"/>
    </row>
    <row r="88393" spans="41:43" x14ac:dyDescent="0.3">
      <c r="AO88393" s="9"/>
      <c r="AP88393" s="9"/>
      <c r="AQ88393" s="9"/>
    </row>
    <row r="88394" spans="41:43" x14ac:dyDescent="0.3">
      <c r="AO88394" s="9"/>
      <c r="AP88394" s="9"/>
      <c r="AQ88394" s="9"/>
    </row>
    <row r="88395" spans="41:43" x14ac:dyDescent="0.3">
      <c r="AO88395" s="9"/>
      <c r="AP88395" s="9"/>
      <c r="AQ88395" s="9"/>
    </row>
    <row r="88396" spans="41:43" x14ac:dyDescent="0.3">
      <c r="AO88396" s="9"/>
      <c r="AP88396" s="9"/>
      <c r="AQ88396" s="9"/>
    </row>
    <row r="88397" spans="41:43" x14ac:dyDescent="0.3">
      <c r="AO88397" s="9"/>
      <c r="AP88397" s="9"/>
      <c r="AQ88397" s="9"/>
    </row>
    <row r="88398" spans="41:43" x14ac:dyDescent="0.3">
      <c r="AO88398" s="9"/>
      <c r="AP88398" s="9"/>
      <c r="AQ88398" s="9"/>
    </row>
    <row r="88399" spans="41:43" x14ac:dyDescent="0.3">
      <c r="AO88399" s="9"/>
      <c r="AP88399" s="9"/>
      <c r="AQ88399" s="9"/>
    </row>
    <row r="88400" spans="41:43" x14ac:dyDescent="0.3">
      <c r="AO88400" s="9"/>
      <c r="AP88400" s="9"/>
      <c r="AQ88400" s="9"/>
    </row>
    <row r="88401" spans="41:43" x14ac:dyDescent="0.3">
      <c r="AO88401" s="9"/>
      <c r="AP88401" s="9"/>
      <c r="AQ88401" s="9"/>
    </row>
    <row r="88402" spans="41:43" x14ac:dyDescent="0.3">
      <c r="AO88402" s="9"/>
      <c r="AP88402" s="9"/>
      <c r="AQ88402" s="9"/>
    </row>
    <row r="88403" spans="41:43" x14ac:dyDescent="0.3">
      <c r="AO88403" s="9"/>
      <c r="AP88403" s="9"/>
      <c r="AQ88403" s="9"/>
    </row>
    <row r="88404" spans="41:43" x14ac:dyDescent="0.3">
      <c r="AO88404" s="9"/>
      <c r="AP88404" s="9"/>
      <c r="AQ88404" s="9"/>
    </row>
    <row r="88405" spans="41:43" x14ac:dyDescent="0.3">
      <c r="AO88405" s="9"/>
      <c r="AP88405" s="9"/>
      <c r="AQ88405" s="9"/>
    </row>
    <row r="88406" spans="41:43" x14ac:dyDescent="0.3">
      <c r="AO88406" s="9"/>
      <c r="AP88406" s="9"/>
      <c r="AQ88406" s="9"/>
    </row>
    <row r="88407" spans="41:43" x14ac:dyDescent="0.3">
      <c r="AO88407" s="9"/>
      <c r="AP88407" s="9"/>
      <c r="AQ88407" s="9"/>
    </row>
    <row r="88408" spans="41:43" x14ac:dyDescent="0.3">
      <c r="AO88408" s="9"/>
      <c r="AP88408" s="9"/>
      <c r="AQ88408" s="9"/>
    </row>
    <row r="88409" spans="41:43" x14ac:dyDescent="0.3">
      <c r="AO88409" s="9"/>
      <c r="AP88409" s="9"/>
      <c r="AQ88409" s="9"/>
    </row>
    <row r="88410" spans="41:43" x14ac:dyDescent="0.3">
      <c r="AO88410" s="9"/>
      <c r="AP88410" s="9"/>
      <c r="AQ88410" s="9"/>
    </row>
    <row r="88411" spans="41:43" x14ac:dyDescent="0.3">
      <c r="AO88411" s="9"/>
      <c r="AP88411" s="9"/>
      <c r="AQ88411" s="9"/>
    </row>
    <row r="88412" spans="41:43" x14ac:dyDescent="0.3">
      <c r="AO88412" s="9"/>
      <c r="AP88412" s="9"/>
      <c r="AQ88412" s="9"/>
    </row>
    <row r="88413" spans="41:43" x14ac:dyDescent="0.3">
      <c r="AO88413" s="9"/>
      <c r="AP88413" s="9"/>
      <c r="AQ88413" s="9"/>
    </row>
    <row r="88414" spans="41:43" x14ac:dyDescent="0.3">
      <c r="AO88414" s="9"/>
      <c r="AP88414" s="9"/>
      <c r="AQ88414" s="9"/>
    </row>
    <row r="88415" spans="41:43" x14ac:dyDescent="0.3">
      <c r="AO88415" s="9"/>
      <c r="AP88415" s="9"/>
      <c r="AQ88415" s="9"/>
    </row>
    <row r="88416" spans="41:43" x14ac:dyDescent="0.3">
      <c r="AO88416" s="9"/>
      <c r="AP88416" s="9"/>
      <c r="AQ88416" s="9"/>
    </row>
    <row r="88417" spans="41:43" x14ac:dyDescent="0.3">
      <c r="AO88417" s="9"/>
      <c r="AP88417" s="9"/>
      <c r="AQ88417" s="9"/>
    </row>
    <row r="88418" spans="41:43" x14ac:dyDescent="0.3">
      <c r="AO88418" s="9"/>
      <c r="AP88418" s="9"/>
      <c r="AQ88418" s="9"/>
    </row>
    <row r="88419" spans="41:43" x14ac:dyDescent="0.3">
      <c r="AO88419" s="9"/>
      <c r="AP88419" s="9"/>
      <c r="AQ88419" s="9"/>
    </row>
    <row r="88420" spans="41:43" x14ac:dyDescent="0.3">
      <c r="AO88420" s="9"/>
      <c r="AP88420" s="9"/>
      <c r="AQ88420" s="9"/>
    </row>
    <row r="88421" spans="41:43" x14ac:dyDescent="0.3">
      <c r="AO88421" s="9"/>
      <c r="AP88421" s="9"/>
      <c r="AQ88421" s="9"/>
    </row>
    <row r="88422" spans="41:43" x14ac:dyDescent="0.3">
      <c r="AO88422" s="9"/>
      <c r="AP88422" s="9"/>
      <c r="AQ88422" s="9"/>
    </row>
    <row r="88423" spans="41:43" x14ac:dyDescent="0.3">
      <c r="AO88423" s="9"/>
      <c r="AP88423" s="9"/>
      <c r="AQ88423" s="9"/>
    </row>
    <row r="88424" spans="41:43" x14ac:dyDescent="0.3">
      <c r="AO88424" s="9"/>
      <c r="AP88424" s="9"/>
      <c r="AQ88424" s="9"/>
    </row>
    <row r="88425" spans="41:43" x14ac:dyDescent="0.3">
      <c r="AO88425" s="9"/>
      <c r="AP88425" s="9"/>
      <c r="AQ88425" s="9"/>
    </row>
    <row r="88426" spans="41:43" x14ac:dyDescent="0.3">
      <c r="AO88426" s="9"/>
      <c r="AP88426" s="9"/>
      <c r="AQ88426" s="9"/>
    </row>
    <row r="88427" spans="41:43" x14ac:dyDescent="0.3">
      <c r="AO88427" s="9"/>
      <c r="AP88427" s="9"/>
      <c r="AQ88427" s="9"/>
    </row>
    <row r="88428" spans="41:43" x14ac:dyDescent="0.3">
      <c r="AO88428" s="9"/>
      <c r="AP88428" s="9"/>
      <c r="AQ88428" s="9"/>
    </row>
    <row r="88429" spans="41:43" x14ac:dyDescent="0.3">
      <c r="AO88429" s="9"/>
      <c r="AP88429" s="9"/>
      <c r="AQ88429" s="9"/>
    </row>
    <row r="88430" spans="41:43" x14ac:dyDescent="0.3">
      <c r="AO88430" s="9"/>
      <c r="AP88430" s="9"/>
      <c r="AQ88430" s="9"/>
    </row>
    <row r="88431" spans="41:43" x14ac:dyDescent="0.3">
      <c r="AO88431" s="9"/>
      <c r="AP88431" s="9"/>
      <c r="AQ88431" s="9"/>
    </row>
    <row r="88432" spans="41:43" x14ac:dyDescent="0.3">
      <c r="AO88432" s="9"/>
      <c r="AP88432" s="9"/>
      <c r="AQ88432" s="9"/>
    </row>
    <row r="88433" spans="41:43" x14ac:dyDescent="0.3">
      <c r="AO88433" s="9"/>
      <c r="AP88433" s="9"/>
      <c r="AQ88433" s="9"/>
    </row>
    <row r="88434" spans="41:43" x14ac:dyDescent="0.3">
      <c r="AO88434" s="9"/>
      <c r="AP88434" s="9"/>
      <c r="AQ88434" s="9"/>
    </row>
    <row r="88435" spans="41:43" x14ac:dyDescent="0.3">
      <c r="AO88435" s="9"/>
      <c r="AP88435" s="9"/>
      <c r="AQ88435" s="9"/>
    </row>
    <row r="88436" spans="41:43" x14ac:dyDescent="0.3">
      <c r="AO88436" s="9"/>
      <c r="AP88436" s="9"/>
      <c r="AQ88436" s="9"/>
    </row>
    <row r="88437" spans="41:43" x14ac:dyDescent="0.3">
      <c r="AO88437" s="9"/>
      <c r="AP88437" s="9"/>
      <c r="AQ88437" s="9"/>
    </row>
    <row r="88438" spans="41:43" x14ac:dyDescent="0.3">
      <c r="AO88438" s="9"/>
      <c r="AP88438" s="9"/>
      <c r="AQ88438" s="9"/>
    </row>
    <row r="88439" spans="41:43" x14ac:dyDescent="0.3">
      <c r="AO88439" s="9"/>
      <c r="AP88439" s="9"/>
      <c r="AQ88439" s="9"/>
    </row>
    <row r="88440" spans="41:43" x14ac:dyDescent="0.3">
      <c r="AO88440" s="9"/>
      <c r="AP88440" s="9"/>
      <c r="AQ88440" s="9"/>
    </row>
    <row r="88441" spans="41:43" x14ac:dyDescent="0.3">
      <c r="AO88441" s="9"/>
      <c r="AP88441" s="9"/>
      <c r="AQ88441" s="9"/>
    </row>
    <row r="88442" spans="41:43" x14ac:dyDescent="0.3">
      <c r="AO88442" s="9"/>
      <c r="AP88442" s="9"/>
      <c r="AQ88442" s="9"/>
    </row>
    <row r="88443" spans="41:43" x14ac:dyDescent="0.3">
      <c r="AO88443" s="9"/>
      <c r="AP88443" s="9"/>
      <c r="AQ88443" s="9"/>
    </row>
    <row r="88444" spans="41:43" x14ac:dyDescent="0.3">
      <c r="AO88444" s="9"/>
      <c r="AP88444" s="9"/>
      <c r="AQ88444" s="9"/>
    </row>
    <row r="88445" spans="41:43" x14ac:dyDescent="0.3">
      <c r="AO88445" s="9"/>
      <c r="AP88445" s="9"/>
      <c r="AQ88445" s="9"/>
    </row>
    <row r="88446" spans="41:43" x14ac:dyDescent="0.3">
      <c r="AO88446" s="9"/>
      <c r="AP88446" s="9"/>
      <c r="AQ88446" s="9"/>
    </row>
    <row r="88447" spans="41:43" x14ac:dyDescent="0.3">
      <c r="AO88447" s="9"/>
      <c r="AP88447" s="9"/>
      <c r="AQ88447" s="9"/>
    </row>
    <row r="88448" spans="41:43" x14ac:dyDescent="0.3">
      <c r="AO88448" s="9"/>
      <c r="AP88448" s="9"/>
      <c r="AQ88448" s="9"/>
    </row>
    <row r="88449" spans="41:43" x14ac:dyDescent="0.3">
      <c r="AO88449" s="9"/>
      <c r="AP88449" s="9"/>
      <c r="AQ88449" s="9"/>
    </row>
    <row r="88450" spans="41:43" x14ac:dyDescent="0.3">
      <c r="AO88450" s="9"/>
      <c r="AP88450" s="9"/>
      <c r="AQ88450" s="9"/>
    </row>
    <row r="88451" spans="41:43" x14ac:dyDescent="0.3">
      <c r="AO88451" s="9"/>
      <c r="AP88451" s="9"/>
      <c r="AQ88451" s="9"/>
    </row>
    <row r="88452" spans="41:43" x14ac:dyDescent="0.3">
      <c r="AO88452" s="9"/>
      <c r="AP88452" s="9"/>
      <c r="AQ88452" s="9"/>
    </row>
    <row r="88453" spans="41:43" x14ac:dyDescent="0.3">
      <c r="AO88453" s="9"/>
      <c r="AP88453" s="9"/>
      <c r="AQ88453" s="9"/>
    </row>
    <row r="88454" spans="41:43" x14ac:dyDescent="0.3">
      <c r="AO88454" s="9"/>
      <c r="AP88454" s="9"/>
      <c r="AQ88454" s="9"/>
    </row>
    <row r="88455" spans="41:43" x14ac:dyDescent="0.3">
      <c r="AO88455" s="9"/>
      <c r="AP88455" s="9"/>
      <c r="AQ88455" s="9"/>
    </row>
    <row r="88456" spans="41:43" x14ac:dyDescent="0.3">
      <c r="AO88456" s="9"/>
      <c r="AP88456" s="9"/>
      <c r="AQ88456" s="9"/>
    </row>
    <row r="88457" spans="41:43" x14ac:dyDescent="0.3">
      <c r="AO88457" s="9"/>
      <c r="AP88457" s="9"/>
      <c r="AQ88457" s="9"/>
    </row>
    <row r="88458" spans="41:43" x14ac:dyDescent="0.3">
      <c r="AO88458" s="9"/>
      <c r="AP88458" s="9"/>
      <c r="AQ88458" s="9"/>
    </row>
    <row r="88459" spans="41:43" x14ac:dyDescent="0.3">
      <c r="AO88459" s="9"/>
      <c r="AP88459" s="9"/>
      <c r="AQ88459" s="9"/>
    </row>
    <row r="88460" spans="41:43" x14ac:dyDescent="0.3">
      <c r="AO88460" s="9"/>
      <c r="AP88460" s="9"/>
      <c r="AQ88460" s="9"/>
    </row>
    <row r="88461" spans="41:43" x14ac:dyDescent="0.3">
      <c r="AO88461" s="9"/>
      <c r="AP88461" s="9"/>
      <c r="AQ88461" s="9"/>
    </row>
    <row r="88462" spans="41:43" x14ac:dyDescent="0.3">
      <c r="AO88462" s="9"/>
      <c r="AP88462" s="9"/>
      <c r="AQ88462" s="9"/>
    </row>
    <row r="88463" spans="41:43" x14ac:dyDescent="0.3">
      <c r="AO88463" s="9"/>
      <c r="AP88463" s="9"/>
      <c r="AQ88463" s="9"/>
    </row>
    <row r="88464" spans="41:43" x14ac:dyDescent="0.3">
      <c r="AO88464" s="9"/>
      <c r="AP88464" s="9"/>
      <c r="AQ88464" s="9"/>
    </row>
    <row r="88465" spans="41:43" x14ac:dyDescent="0.3">
      <c r="AO88465" s="9"/>
      <c r="AP88465" s="9"/>
      <c r="AQ88465" s="9"/>
    </row>
    <row r="88466" spans="41:43" x14ac:dyDescent="0.3">
      <c r="AO88466" s="9"/>
      <c r="AP88466" s="9"/>
      <c r="AQ88466" s="9"/>
    </row>
    <row r="88467" spans="41:43" x14ac:dyDescent="0.3">
      <c r="AO88467" s="9"/>
      <c r="AP88467" s="9"/>
      <c r="AQ88467" s="9"/>
    </row>
    <row r="88468" spans="41:43" x14ac:dyDescent="0.3">
      <c r="AO88468" s="9"/>
      <c r="AP88468" s="9"/>
      <c r="AQ88468" s="9"/>
    </row>
    <row r="88469" spans="41:43" x14ac:dyDescent="0.3">
      <c r="AO88469" s="9"/>
      <c r="AP88469" s="9"/>
      <c r="AQ88469" s="9"/>
    </row>
    <row r="88470" spans="41:43" x14ac:dyDescent="0.3">
      <c r="AO88470" s="9"/>
      <c r="AP88470" s="9"/>
      <c r="AQ88470" s="9"/>
    </row>
    <row r="88471" spans="41:43" x14ac:dyDescent="0.3">
      <c r="AO88471" s="9"/>
      <c r="AP88471" s="9"/>
      <c r="AQ88471" s="9"/>
    </row>
    <row r="88472" spans="41:43" x14ac:dyDescent="0.3">
      <c r="AO88472" s="9"/>
      <c r="AP88472" s="9"/>
      <c r="AQ88472" s="9"/>
    </row>
    <row r="88473" spans="41:43" x14ac:dyDescent="0.3">
      <c r="AO88473" s="9"/>
      <c r="AP88473" s="9"/>
      <c r="AQ88473" s="9"/>
    </row>
    <row r="88474" spans="41:43" x14ac:dyDescent="0.3">
      <c r="AO88474" s="9"/>
      <c r="AP88474" s="9"/>
      <c r="AQ88474" s="9"/>
    </row>
    <row r="88475" spans="41:43" x14ac:dyDescent="0.3">
      <c r="AO88475" s="9"/>
      <c r="AP88475" s="9"/>
      <c r="AQ88475" s="9"/>
    </row>
    <row r="88476" spans="41:43" x14ac:dyDescent="0.3">
      <c r="AO88476" s="9"/>
      <c r="AP88476" s="9"/>
      <c r="AQ88476" s="9"/>
    </row>
    <row r="88477" spans="41:43" x14ac:dyDescent="0.3">
      <c r="AO88477" s="9"/>
      <c r="AP88477" s="9"/>
      <c r="AQ88477" s="9"/>
    </row>
    <row r="88478" spans="41:43" x14ac:dyDescent="0.3">
      <c r="AO88478" s="9"/>
      <c r="AP88478" s="9"/>
      <c r="AQ88478" s="9"/>
    </row>
    <row r="88479" spans="41:43" x14ac:dyDescent="0.3">
      <c r="AO88479" s="9"/>
      <c r="AP88479" s="9"/>
      <c r="AQ88479" s="9"/>
    </row>
    <row r="88480" spans="41:43" x14ac:dyDescent="0.3">
      <c r="AO88480" s="9"/>
      <c r="AP88480" s="9"/>
      <c r="AQ88480" s="9"/>
    </row>
    <row r="88481" spans="41:43" x14ac:dyDescent="0.3">
      <c r="AO88481" s="9"/>
      <c r="AP88481" s="9"/>
      <c r="AQ88481" s="9"/>
    </row>
    <row r="88482" spans="41:43" x14ac:dyDescent="0.3">
      <c r="AO88482" s="9"/>
      <c r="AP88482" s="9"/>
      <c r="AQ88482" s="9"/>
    </row>
    <row r="88483" spans="41:43" x14ac:dyDescent="0.3">
      <c r="AO88483" s="9"/>
      <c r="AP88483" s="9"/>
      <c r="AQ88483" s="9"/>
    </row>
    <row r="88484" spans="41:43" x14ac:dyDescent="0.3">
      <c r="AO88484" s="9"/>
      <c r="AP88484" s="9"/>
      <c r="AQ88484" s="9"/>
    </row>
    <row r="88485" spans="41:43" x14ac:dyDescent="0.3">
      <c r="AO88485" s="9"/>
      <c r="AP88485" s="9"/>
      <c r="AQ88485" s="9"/>
    </row>
    <row r="88486" spans="41:43" x14ac:dyDescent="0.3">
      <c r="AO88486" s="9"/>
      <c r="AP88486" s="9"/>
      <c r="AQ88486" s="9"/>
    </row>
    <row r="88487" spans="41:43" x14ac:dyDescent="0.3">
      <c r="AO88487" s="9"/>
      <c r="AP88487" s="9"/>
      <c r="AQ88487" s="9"/>
    </row>
    <row r="88488" spans="41:43" x14ac:dyDescent="0.3">
      <c r="AO88488" s="9"/>
      <c r="AP88488" s="9"/>
      <c r="AQ88488" s="9"/>
    </row>
    <row r="88489" spans="41:43" x14ac:dyDescent="0.3">
      <c r="AO88489" s="9"/>
      <c r="AP88489" s="9"/>
      <c r="AQ88489" s="9"/>
    </row>
    <row r="88490" spans="41:43" x14ac:dyDescent="0.3">
      <c r="AO88490" s="9"/>
      <c r="AP88490" s="9"/>
      <c r="AQ88490" s="9"/>
    </row>
    <row r="88491" spans="41:43" x14ac:dyDescent="0.3">
      <c r="AO88491" s="9"/>
      <c r="AP88491" s="9"/>
      <c r="AQ88491" s="9"/>
    </row>
    <row r="88492" spans="41:43" x14ac:dyDescent="0.3">
      <c r="AO88492" s="9"/>
      <c r="AP88492" s="9"/>
      <c r="AQ88492" s="9"/>
    </row>
    <row r="88493" spans="41:43" x14ac:dyDescent="0.3">
      <c r="AO88493" s="9"/>
      <c r="AP88493" s="9"/>
      <c r="AQ88493" s="9"/>
    </row>
    <row r="88494" spans="41:43" x14ac:dyDescent="0.3">
      <c r="AO88494" s="9"/>
      <c r="AP88494" s="9"/>
      <c r="AQ88494" s="9"/>
    </row>
    <row r="88495" spans="41:43" x14ac:dyDescent="0.3">
      <c r="AO88495" s="9"/>
      <c r="AP88495" s="9"/>
      <c r="AQ88495" s="9"/>
    </row>
    <row r="88496" spans="41:43" x14ac:dyDescent="0.3">
      <c r="AO88496" s="9"/>
      <c r="AP88496" s="9"/>
      <c r="AQ88496" s="9"/>
    </row>
    <row r="88497" spans="41:43" x14ac:dyDescent="0.3">
      <c r="AO88497" s="9"/>
      <c r="AP88497" s="9"/>
      <c r="AQ88497" s="9"/>
    </row>
    <row r="88498" spans="41:43" x14ac:dyDescent="0.3">
      <c r="AO88498" s="9"/>
      <c r="AP88498" s="9"/>
      <c r="AQ88498" s="9"/>
    </row>
    <row r="88499" spans="41:43" x14ac:dyDescent="0.3">
      <c r="AO88499" s="9"/>
      <c r="AP88499" s="9"/>
      <c r="AQ88499" s="9"/>
    </row>
    <row r="88500" spans="41:43" x14ac:dyDescent="0.3">
      <c r="AO88500" s="9"/>
      <c r="AP88500" s="9"/>
      <c r="AQ88500" s="9"/>
    </row>
    <row r="88501" spans="41:43" x14ac:dyDescent="0.3">
      <c r="AO88501" s="9"/>
      <c r="AP88501" s="9"/>
      <c r="AQ88501" s="9"/>
    </row>
    <row r="88502" spans="41:43" x14ac:dyDescent="0.3">
      <c r="AO88502" s="9"/>
      <c r="AP88502" s="9"/>
      <c r="AQ88502" s="9"/>
    </row>
    <row r="88503" spans="41:43" x14ac:dyDescent="0.3">
      <c r="AO88503" s="9"/>
      <c r="AP88503" s="9"/>
      <c r="AQ88503" s="9"/>
    </row>
    <row r="88504" spans="41:43" x14ac:dyDescent="0.3">
      <c r="AO88504" s="9"/>
      <c r="AP88504" s="9"/>
      <c r="AQ88504" s="9"/>
    </row>
    <row r="88505" spans="41:43" x14ac:dyDescent="0.3">
      <c r="AO88505" s="9"/>
      <c r="AP88505" s="9"/>
      <c r="AQ88505" s="9"/>
    </row>
    <row r="88506" spans="41:43" x14ac:dyDescent="0.3">
      <c r="AO88506" s="9"/>
      <c r="AP88506" s="9"/>
      <c r="AQ88506" s="9"/>
    </row>
    <row r="88507" spans="41:43" x14ac:dyDescent="0.3">
      <c r="AO88507" s="9"/>
      <c r="AP88507" s="9"/>
      <c r="AQ88507" s="9"/>
    </row>
    <row r="88508" spans="41:43" x14ac:dyDescent="0.3">
      <c r="AO88508" s="9"/>
      <c r="AP88508" s="9"/>
      <c r="AQ88508" s="9"/>
    </row>
    <row r="88509" spans="41:43" x14ac:dyDescent="0.3">
      <c r="AO88509" s="9"/>
      <c r="AP88509" s="9"/>
      <c r="AQ88509" s="9"/>
    </row>
    <row r="88510" spans="41:43" x14ac:dyDescent="0.3">
      <c r="AO88510" s="9"/>
      <c r="AP88510" s="9"/>
      <c r="AQ88510" s="9"/>
    </row>
    <row r="88511" spans="41:43" x14ac:dyDescent="0.3">
      <c r="AO88511" s="9"/>
      <c r="AP88511" s="9"/>
      <c r="AQ88511" s="9"/>
    </row>
    <row r="88512" spans="41:43" x14ac:dyDescent="0.3">
      <c r="AO88512" s="9"/>
      <c r="AP88512" s="9"/>
      <c r="AQ88512" s="9"/>
    </row>
    <row r="88513" spans="41:43" x14ac:dyDescent="0.3">
      <c r="AO88513" s="9"/>
      <c r="AP88513" s="9"/>
      <c r="AQ88513" s="9"/>
    </row>
    <row r="88514" spans="41:43" x14ac:dyDescent="0.3">
      <c r="AO88514" s="9"/>
      <c r="AP88514" s="9"/>
      <c r="AQ88514" s="9"/>
    </row>
    <row r="88515" spans="41:43" x14ac:dyDescent="0.3">
      <c r="AO88515" s="9"/>
      <c r="AP88515" s="9"/>
      <c r="AQ88515" s="9"/>
    </row>
    <row r="88516" spans="41:43" x14ac:dyDescent="0.3">
      <c r="AO88516" s="9"/>
      <c r="AP88516" s="9"/>
      <c r="AQ88516" s="9"/>
    </row>
    <row r="88517" spans="41:43" x14ac:dyDescent="0.3">
      <c r="AO88517" s="9"/>
      <c r="AP88517" s="9"/>
      <c r="AQ88517" s="9"/>
    </row>
    <row r="88518" spans="41:43" x14ac:dyDescent="0.3">
      <c r="AO88518" s="9"/>
      <c r="AP88518" s="9"/>
      <c r="AQ88518" s="9"/>
    </row>
    <row r="88519" spans="41:43" x14ac:dyDescent="0.3">
      <c r="AO88519" s="9"/>
      <c r="AP88519" s="9"/>
      <c r="AQ88519" s="9"/>
    </row>
    <row r="88520" spans="41:43" x14ac:dyDescent="0.3">
      <c r="AO88520" s="9"/>
      <c r="AP88520" s="9"/>
      <c r="AQ88520" s="9"/>
    </row>
    <row r="88521" spans="41:43" x14ac:dyDescent="0.3">
      <c r="AO88521" s="9"/>
      <c r="AP88521" s="9"/>
      <c r="AQ88521" s="9"/>
    </row>
    <row r="88522" spans="41:43" x14ac:dyDescent="0.3">
      <c r="AO88522" s="9"/>
      <c r="AP88522" s="9"/>
      <c r="AQ88522" s="9"/>
    </row>
    <row r="88523" spans="41:43" x14ac:dyDescent="0.3">
      <c r="AO88523" s="9"/>
      <c r="AP88523" s="9"/>
      <c r="AQ88523" s="9"/>
    </row>
    <row r="88524" spans="41:43" x14ac:dyDescent="0.3">
      <c r="AO88524" s="9"/>
      <c r="AP88524" s="9"/>
      <c r="AQ88524" s="9"/>
    </row>
    <row r="88525" spans="41:43" x14ac:dyDescent="0.3">
      <c r="AO88525" s="9"/>
      <c r="AP88525" s="9"/>
      <c r="AQ88525" s="9"/>
    </row>
    <row r="88526" spans="41:43" x14ac:dyDescent="0.3">
      <c r="AO88526" s="9"/>
      <c r="AP88526" s="9"/>
      <c r="AQ88526" s="9"/>
    </row>
    <row r="88527" spans="41:43" x14ac:dyDescent="0.3">
      <c r="AO88527" s="9"/>
      <c r="AP88527" s="9"/>
      <c r="AQ88527" s="9"/>
    </row>
    <row r="88528" spans="41:43" x14ac:dyDescent="0.3">
      <c r="AO88528" s="9"/>
      <c r="AP88528" s="9"/>
      <c r="AQ88528" s="9"/>
    </row>
    <row r="88529" spans="41:43" x14ac:dyDescent="0.3">
      <c r="AO88529" s="9"/>
      <c r="AP88529" s="9"/>
      <c r="AQ88529" s="9"/>
    </row>
    <row r="88530" spans="41:43" x14ac:dyDescent="0.3">
      <c r="AO88530" s="9"/>
      <c r="AP88530" s="9"/>
      <c r="AQ88530" s="9"/>
    </row>
    <row r="88531" spans="41:43" x14ac:dyDescent="0.3">
      <c r="AO88531" s="9"/>
      <c r="AP88531" s="9"/>
      <c r="AQ88531" s="9"/>
    </row>
    <row r="88532" spans="41:43" x14ac:dyDescent="0.3">
      <c r="AO88532" s="9"/>
      <c r="AP88532" s="9"/>
      <c r="AQ88532" s="9"/>
    </row>
    <row r="88533" spans="41:43" x14ac:dyDescent="0.3">
      <c r="AO88533" s="9"/>
      <c r="AP88533" s="9"/>
      <c r="AQ88533" s="9"/>
    </row>
    <row r="88534" spans="41:43" x14ac:dyDescent="0.3">
      <c r="AO88534" s="9"/>
      <c r="AP88534" s="9"/>
      <c r="AQ88534" s="9"/>
    </row>
    <row r="88535" spans="41:43" x14ac:dyDescent="0.3">
      <c r="AO88535" s="9"/>
      <c r="AP88535" s="9"/>
      <c r="AQ88535" s="9"/>
    </row>
    <row r="88536" spans="41:43" x14ac:dyDescent="0.3">
      <c r="AO88536" s="9"/>
      <c r="AP88536" s="9"/>
      <c r="AQ88536" s="9"/>
    </row>
    <row r="88537" spans="41:43" x14ac:dyDescent="0.3">
      <c r="AO88537" s="9"/>
      <c r="AP88537" s="9"/>
      <c r="AQ88537" s="9"/>
    </row>
    <row r="88538" spans="41:43" x14ac:dyDescent="0.3">
      <c r="AO88538" s="9"/>
      <c r="AP88538" s="9"/>
      <c r="AQ88538" s="9"/>
    </row>
    <row r="88539" spans="41:43" x14ac:dyDescent="0.3">
      <c r="AO88539" s="9"/>
      <c r="AP88539" s="9"/>
      <c r="AQ88539" s="9"/>
    </row>
    <row r="88540" spans="41:43" x14ac:dyDescent="0.3">
      <c r="AO88540" s="9"/>
      <c r="AP88540" s="9"/>
      <c r="AQ88540" s="9"/>
    </row>
    <row r="88541" spans="41:43" x14ac:dyDescent="0.3">
      <c r="AO88541" s="9"/>
      <c r="AP88541" s="9"/>
      <c r="AQ88541" s="9"/>
    </row>
    <row r="88542" spans="41:43" x14ac:dyDescent="0.3">
      <c r="AO88542" s="9"/>
      <c r="AP88542" s="9"/>
      <c r="AQ88542" s="9"/>
    </row>
    <row r="88543" spans="41:43" x14ac:dyDescent="0.3">
      <c r="AO88543" s="9"/>
      <c r="AP88543" s="9"/>
      <c r="AQ88543" s="9"/>
    </row>
    <row r="88544" spans="41:43" x14ac:dyDescent="0.3">
      <c r="AO88544" s="9"/>
      <c r="AP88544" s="9"/>
      <c r="AQ88544" s="9"/>
    </row>
    <row r="88545" spans="41:43" x14ac:dyDescent="0.3">
      <c r="AO88545" s="9"/>
      <c r="AP88545" s="9"/>
      <c r="AQ88545" s="9"/>
    </row>
    <row r="88546" spans="41:43" x14ac:dyDescent="0.3">
      <c r="AO88546" s="9"/>
      <c r="AP88546" s="9"/>
      <c r="AQ88546" s="9"/>
    </row>
    <row r="88547" spans="41:43" x14ac:dyDescent="0.3">
      <c r="AO88547" s="9"/>
      <c r="AP88547" s="9"/>
      <c r="AQ88547" s="9"/>
    </row>
    <row r="88548" spans="41:43" x14ac:dyDescent="0.3">
      <c r="AO88548" s="9"/>
      <c r="AP88548" s="9"/>
      <c r="AQ88548" s="9"/>
    </row>
    <row r="88549" spans="41:43" x14ac:dyDescent="0.3">
      <c r="AO88549" s="9"/>
      <c r="AP88549" s="9"/>
      <c r="AQ88549" s="9"/>
    </row>
    <row r="88550" spans="41:43" x14ac:dyDescent="0.3">
      <c r="AO88550" s="9"/>
      <c r="AP88550" s="9"/>
      <c r="AQ88550" s="9"/>
    </row>
    <row r="88551" spans="41:43" x14ac:dyDescent="0.3">
      <c r="AO88551" s="9"/>
      <c r="AP88551" s="9"/>
      <c r="AQ88551" s="9"/>
    </row>
    <row r="88552" spans="41:43" x14ac:dyDescent="0.3">
      <c r="AO88552" s="9"/>
      <c r="AP88552" s="9"/>
      <c r="AQ88552" s="9"/>
    </row>
    <row r="88553" spans="41:43" x14ac:dyDescent="0.3">
      <c r="AO88553" s="9"/>
      <c r="AP88553" s="9"/>
      <c r="AQ88553" s="9"/>
    </row>
    <row r="88554" spans="41:43" x14ac:dyDescent="0.3">
      <c r="AO88554" s="9"/>
      <c r="AP88554" s="9"/>
      <c r="AQ88554" s="9"/>
    </row>
    <row r="88555" spans="41:43" x14ac:dyDescent="0.3">
      <c r="AO88555" s="9"/>
      <c r="AP88555" s="9"/>
      <c r="AQ88555" s="9"/>
    </row>
    <row r="88556" spans="41:43" x14ac:dyDescent="0.3">
      <c r="AO88556" s="9"/>
      <c r="AP88556" s="9"/>
      <c r="AQ88556" s="9"/>
    </row>
    <row r="88557" spans="41:43" x14ac:dyDescent="0.3">
      <c r="AO88557" s="9"/>
      <c r="AP88557" s="9"/>
      <c r="AQ88557" s="9"/>
    </row>
    <row r="88558" spans="41:43" x14ac:dyDescent="0.3">
      <c r="AO88558" s="9"/>
      <c r="AP88558" s="9"/>
      <c r="AQ88558" s="9"/>
    </row>
    <row r="88559" spans="41:43" x14ac:dyDescent="0.3">
      <c r="AO88559" s="9"/>
      <c r="AP88559" s="9"/>
      <c r="AQ88559" s="9"/>
    </row>
    <row r="88560" spans="41:43" x14ac:dyDescent="0.3">
      <c r="AO88560" s="9"/>
      <c r="AP88560" s="9"/>
      <c r="AQ88560" s="9"/>
    </row>
    <row r="88561" spans="41:43" x14ac:dyDescent="0.3">
      <c r="AO88561" s="9"/>
      <c r="AP88561" s="9"/>
      <c r="AQ88561" s="9"/>
    </row>
    <row r="88562" spans="41:43" x14ac:dyDescent="0.3">
      <c r="AO88562" s="9"/>
      <c r="AP88562" s="9"/>
      <c r="AQ88562" s="9"/>
    </row>
    <row r="88563" spans="41:43" x14ac:dyDescent="0.3">
      <c r="AO88563" s="9"/>
      <c r="AP88563" s="9"/>
      <c r="AQ88563" s="9"/>
    </row>
    <row r="88564" spans="41:43" x14ac:dyDescent="0.3">
      <c r="AO88564" s="9"/>
      <c r="AP88564" s="9"/>
      <c r="AQ88564" s="9"/>
    </row>
    <row r="88565" spans="41:43" x14ac:dyDescent="0.3">
      <c r="AO88565" s="9"/>
      <c r="AP88565" s="9"/>
      <c r="AQ88565" s="9"/>
    </row>
    <row r="88566" spans="41:43" x14ac:dyDescent="0.3">
      <c r="AO88566" s="9"/>
      <c r="AP88566" s="9"/>
      <c r="AQ88566" s="9"/>
    </row>
    <row r="88567" spans="41:43" x14ac:dyDescent="0.3">
      <c r="AO88567" s="9"/>
      <c r="AP88567" s="9"/>
      <c r="AQ88567" s="9"/>
    </row>
    <row r="88568" spans="41:43" x14ac:dyDescent="0.3">
      <c r="AO88568" s="9"/>
      <c r="AP88568" s="9"/>
      <c r="AQ88568" s="9"/>
    </row>
    <row r="88569" spans="41:43" x14ac:dyDescent="0.3">
      <c r="AO88569" s="9"/>
      <c r="AP88569" s="9"/>
      <c r="AQ88569" s="9"/>
    </row>
    <row r="88570" spans="41:43" x14ac:dyDescent="0.3">
      <c r="AO88570" s="9"/>
      <c r="AP88570" s="9"/>
      <c r="AQ88570" s="9"/>
    </row>
    <row r="88571" spans="41:43" x14ac:dyDescent="0.3">
      <c r="AO88571" s="9"/>
      <c r="AP88571" s="9"/>
      <c r="AQ88571" s="9"/>
    </row>
    <row r="88572" spans="41:43" x14ac:dyDescent="0.3">
      <c r="AO88572" s="9"/>
      <c r="AP88572" s="9"/>
      <c r="AQ88572" s="9"/>
    </row>
    <row r="88573" spans="41:43" x14ac:dyDescent="0.3">
      <c r="AO88573" s="9"/>
      <c r="AP88573" s="9"/>
      <c r="AQ88573" s="9"/>
    </row>
    <row r="88574" spans="41:43" x14ac:dyDescent="0.3">
      <c r="AO88574" s="9"/>
      <c r="AP88574" s="9"/>
      <c r="AQ88574" s="9"/>
    </row>
    <row r="88575" spans="41:43" x14ac:dyDescent="0.3">
      <c r="AO88575" s="9"/>
      <c r="AP88575" s="9"/>
      <c r="AQ88575" s="9"/>
    </row>
    <row r="88576" spans="41:43" x14ac:dyDescent="0.3">
      <c r="AO88576" s="9"/>
      <c r="AP88576" s="9"/>
      <c r="AQ88576" s="9"/>
    </row>
    <row r="88577" spans="41:43" x14ac:dyDescent="0.3">
      <c r="AO88577" s="9"/>
      <c r="AP88577" s="9"/>
      <c r="AQ88577" s="9"/>
    </row>
    <row r="88578" spans="41:43" x14ac:dyDescent="0.3">
      <c r="AO88578" s="9"/>
      <c r="AP88578" s="9"/>
      <c r="AQ88578" s="9"/>
    </row>
    <row r="88579" spans="41:43" x14ac:dyDescent="0.3">
      <c r="AO88579" s="9"/>
      <c r="AP88579" s="9"/>
      <c r="AQ88579" s="9"/>
    </row>
    <row r="88580" spans="41:43" x14ac:dyDescent="0.3">
      <c r="AO88580" s="9"/>
      <c r="AP88580" s="9"/>
      <c r="AQ88580" s="9"/>
    </row>
    <row r="88581" spans="41:43" x14ac:dyDescent="0.3">
      <c r="AO88581" s="9"/>
      <c r="AP88581" s="9"/>
      <c r="AQ88581" s="9"/>
    </row>
    <row r="88582" spans="41:43" x14ac:dyDescent="0.3">
      <c r="AO88582" s="9"/>
      <c r="AP88582" s="9"/>
      <c r="AQ88582" s="9"/>
    </row>
    <row r="88583" spans="41:43" x14ac:dyDescent="0.3">
      <c r="AO88583" s="9"/>
      <c r="AP88583" s="9"/>
      <c r="AQ88583" s="9"/>
    </row>
    <row r="88584" spans="41:43" x14ac:dyDescent="0.3">
      <c r="AO88584" s="9"/>
      <c r="AP88584" s="9"/>
      <c r="AQ88584" s="9"/>
    </row>
    <row r="88585" spans="41:43" x14ac:dyDescent="0.3">
      <c r="AO88585" s="9"/>
      <c r="AP88585" s="9"/>
      <c r="AQ88585" s="9"/>
    </row>
    <row r="88586" spans="41:43" x14ac:dyDescent="0.3">
      <c r="AO88586" s="9"/>
      <c r="AP88586" s="9"/>
      <c r="AQ88586" s="9"/>
    </row>
    <row r="88587" spans="41:43" x14ac:dyDescent="0.3">
      <c r="AO88587" s="9"/>
      <c r="AP88587" s="9"/>
      <c r="AQ88587" s="9"/>
    </row>
    <row r="88588" spans="41:43" x14ac:dyDescent="0.3">
      <c r="AO88588" s="9"/>
      <c r="AP88588" s="9"/>
      <c r="AQ88588" s="9"/>
    </row>
    <row r="88589" spans="41:43" x14ac:dyDescent="0.3">
      <c r="AO88589" s="9"/>
      <c r="AP88589" s="9"/>
      <c r="AQ88589" s="9"/>
    </row>
    <row r="88590" spans="41:43" x14ac:dyDescent="0.3">
      <c r="AO88590" s="9"/>
      <c r="AP88590" s="9"/>
      <c r="AQ88590" s="9"/>
    </row>
    <row r="88591" spans="41:43" x14ac:dyDescent="0.3">
      <c r="AO88591" s="9"/>
      <c r="AP88591" s="9"/>
      <c r="AQ88591" s="9"/>
    </row>
    <row r="88592" spans="41:43" x14ac:dyDescent="0.3">
      <c r="AO88592" s="9"/>
      <c r="AP88592" s="9"/>
      <c r="AQ88592" s="9"/>
    </row>
    <row r="88593" spans="41:43" x14ac:dyDescent="0.3">
      <c r="AO88593" s="9"/>
      <c r="AP88593" s="9"/>
      <c r="AQ88593" s="9"/>
    </row>
    <row r="88594" spans="41:43" x14ac:dyDescent="0.3">
      <c r="AO88594" s="9"/>
      <c r="AP88594" s="9"/>
      <c r="AQ88594" s="9"/>
    </row>
    <row r="88595" spans="41:43" x14ac:dyDescent="0.3">
      <c r="AO88595" s="9"/>
      <c r="AP88595" s="9"/>
      <c r="AQ88595" s="9"/>
    </row>
    <row r="88596" spans="41:43" x14ac:dyDescent="0.3">
      <c r="AO88596" s="9"/>
      <c r="AP88596" s="9"/>
      <c r="AQ88596" s="9"/>
    </row>
    <row r="88597" spans="41:43" x14ac:dyDescent="0.3">
      <c r="AO88597" s="9"/>
      <c r="AP88597" s="9"/>
      <c r="AQ88597" s="9"/>
    </row>
    <row r="88598" spans="41:43" x14ac:dyDescent="0.3">
      <c r="AO88598" s="9"/>
      <c r="AP88598" s="9"/>
      <c r="AQ88598" s="9"/>
    </row>
    <row r="88599" spans="41:43" x14ac:dyDescent="0.3">
      <c r="AO88599" s="9"/>
      <c r="AP88599" s="9"/>
      <c r="AQ88599" s="9"/>
    </row>
    <row r="88600" spans="41:43" x14ac:dyDescent="0.3">
      <c r="AO88600" s="9"/>
      <c r="AP88600" s="9"/>
      <c r="AQ88600" s="9"/>
    </row>
    <row r="88601" spans="41:43" x14ac:dyDescent="0.3">
      <c r="AO88601" s="9"/>
      <c r="AP88601" s="9"/>
      <c r="AQ88601" s="9"/>
    </row>
    <row r="88602" spans="41:43" x14ac:dyDescent="0.3">
      <c r="AO88602" s="9"/>
      <c r="AP88602" s="9"/>
      <c r="AQ88602" s="9"/>
    </row>
    <row r="88603" spans="41:43" x14ac:dyDescent="0.3">
      <c r="AO88603" s="9"/>
      <c r="AP88603" s="9"/>
      <c r="AQ88603" s="9"/>
    </row>
    <row r="88604" spans="41:43" x14ac:dyDescent="0.3">
      <c r="AO88604" s="9"/>
      <c r="AP88604" s="9"/>
      <c r="AQ88604" s="9"/>
    </row>
    <row r="88605" spans="41:43" x14ac:dyDescent="0.3">
      <c r="AO88605" s="9"/>
      <c r="AP88605" s="9"/>
      <c r="AQ88605" s="9"/>
    </row>
    <row r="88606" spans="41:43" x14ac:dyDescent="0.3">
      <c r="AO88606" s="9"/>
      <c r="AP88606" s="9"/>
      <c r="AQ88606" s="9"/>
    </row>
    <row r="88607" spans="41:43" x14ac:dyDescent="0.3">
      <c r="AO88607" s="9"/>
      <c r="AP88607" s="9"/>
      <c r="AQ88607" s="9"/>
    </row>
    <row r="88608" spans="41:43" x14ac:dyDescent="0.3">
      <c r="AO88608" s="9"/>
      <c r="AP88608" s="9"/>
      <c r="AQ88608" s="9"/>
    </row>
    <row r="88609" spans="41:43" x14ac:dyDescent="0.3">
      <c r="AO88609" s="9"/>
      <c r="AP88609" s="9"/>
      <c r="AQ88609" s="9"/>
    </row>
    <row r="88610" spans="41:43" x14ac:dyDescent="0.3">
      <c r="AO88610" s="9"/>
      <c r="AP88610" s="9"/>
      <c r="AQ88610" s="9"/>
    </row>
    <row r="88611" spans="41:43" x14ac:dyDescent="0.3">
      <c r="AO88611" s="9"/>
      <c r="AP88611" s="9"/>
      <c r="AQ88611" s="9"/>
    </row>
    <row r="88612" spans="41:43" x14ac:dyDescent="0.3">
      <c r="AO88612" s="9"/>
      <c r="AP88612" s="9"/>
      <c r="AQ88612" s="9"/>
    </row>
    <row r="88613" spans="41:43" x14ac:dyDescent="0.3">
      <c r="AO88613" s="9"/>
      <c r="AP88613" s="9"/>
      <c r="AQ88613" s="9"/>
    </row>
    <row r="88614" spans="41:43" x14ac:dyDescent="0.3">
      <c r="AO88614" s="9"/>
      <c r="AP88614" s="9"/>
      <c r="AQ88614" s="9"/>
    </row>
    <row r="88615" spans="41:43" x14ac:dyDescent="0.3">
      <c r="AO88615" s="9"/>
      <c r="AP88615" s="9"/>
      <c r="AQ88615" s="9"/>
    </row>
    <row r="88616" spans="41:43" x14ac:dyDescent="0.3">
      <c r="AO88616" s="9"/>
      <c r="AP88616" s="9"/>
      <c r="AQ88616" s="9"/>
    </row>
    <row r="88617" spans="41:43" x14ac:dyDescent="0.3">
      <c r="AO88617" s="9"/>
      <c r="AP88617" s="9"/>
      <c r="AQ88617" s="9"/>
    </row>
    <row r="88618" spans="41:43" x14ac:dyDescent="0.3">
      <c r="AO88618" s="9"/>
      <c r="AP88618" s="9"/>
      <c r="AQ88618" s="9"/>
    </row>
    <row r="88619" spans="41:43" x14ac:dyDescent="0.3">
      <c r="AO88619" s="9"/>
      <c r="AP88619" s="9"/>
      <c r="AQ88619" s="9"/>
    </row>
    <row r="88620" spans="41:43" x14ac:dyDescent="0.3">
      <c r="AO88620" s="9"/>
      <c r="AP88620" s="9"/>
      <c r="AQ88620" s="9"/>
    </row>
    <row r="88621" spans="41:43" x14ac:dyDescent="0.3">
      <c r="AO88621" s="9"/>
      <c r="AP88621" s="9"/>
      <c r="AQ88621" s="9"/>
    </row>
    <row r="88622" spans="41:43" x14ac:dyDescent="0.3">
      <c r="AO88622" s="9"/>
      <c r="AP88622" s="9"/>
      <c r="AQ88622" s="9"/>
    </row>
    <row r="88623" spans="41:43" x14ac:dyDescent="0.3">
      <c r="AO88623" s="9"/>
      <c r="AP88623" s="9"/>
      <c r="AQ88623" s="9"/>
    </row>
    <row r="88624" spans="41:43" x14ac:dyDescent="0.3">
      <c r="AO88624" s="9"/>
      <c r="AP88624" s="9"/>
      <c r="AQ88624" s="9"/>
    </row>
    <row r="88625" spans="41:43" x14ac:dyDescent="0.3">
      <c r="AO88625" s="9"/>
      <c r="AP88625" s="9"/>
      <c r="AQ88625" s="9"/>
    </row>
    <row r="88626" spans="41:43" x14ac:dyDescent="0.3">
      <c r="AO88626" s="9"/>
      <c r="AP88626" s="9"/>
      <c r="AQ88626" s="9"/>
    </row>
    <row r="88627" spans="41:43" x14ac:dyDescent="0.3">
      <c r="AO88627" s="9"/>
      <c r="AP88627" s="9"/>
      <c r="AQ88627" s="9"/>
    </row>
    <row r="88628" spans="41:43" x14ac:dyDescent="0.3">
      <c r="AO88628" s="9"/>
      <c r="AP88628" s="9"/>
      <c r="AQ88628" s="9"/>
    </row>
    <row r="88629" spans="41:43" x14ac:dyDescent="0.3">
      <c r="AO88629" s="9"/>
      <c r="AP88629" s="9"/>
      <c r="AQ88629" s="9"/>
    </row>
    <row r="88630" spans="41:43" x14ac:dyDescent="0.3">
      <c r="AO88630" s="9"/>
      <c r="AP88630" s="9"/>
      <c r="AQ88630" s="9"/>
    </row>
    <row r="88631" spans="41:43" x14ac:dyDescent="0.3">
      <c r="AO88631" s="9"/>
      <c r="AP88631" s="9"/>
      <c r="AQ88631" s="9"/>
    </row>
    <row r="88632" spans="41:43" x14ac:dyDescent="0.3">
      <c r="AO88632" s="9"/>
      <c r="AP88632" s="9"/>
      <c r="AQ88632" s="9"/>
    </row>
    <row r="88633" spans="41:43" x14ac:dyDescent="0.3">
      <c r="AO88633" s="9"/>
      <c r="AP88633" s="9"/>
      <c r="AQ88633" s="9"/>
    </row>
    <row r="88634" spans="41:43" x14ac:dyDescent="0.3">
      <c r="AO88634" s="9"/>
      <c r="AP88634" s="9"/>
      <c r="AQ88634" s="9"/>
    </row>
    <row r="88635" spans="41:43" x14ac:dyDescent="0.3">
      <c r="AO88635" s="9"/>
      <c r="AP88635" s="9"/>
      <c r="AQ88635" s="9"/>
    </row>
    <row r="88636" spans="41:43" x14ac:dyDescent="0.3">
      <c r="AO88636" s="9"/>
      <c r="AP88636" s="9"/>
      <c r="AQ88636" s="9"/>
    </row>
    <row r="88637" spans="41:43" x14ac:dyDescent="0.3">
      <c r="AO88637" s="9"/>
      <c r="AP88637" s="9"/>
      <c r="AQ88637" s="9"/>
    </row>
    <row r="88638" spans="41:43" x14ac:dyDescent="0.3">
      <c r="AO88638" s="9"/>
      <c r="AP88638" s="9"/>
      <c r="AQ88638" s="9"/>
    </row>
    <row r="88639" spans="41:43" x14ac:dyDescent="0.3">
      <c r="AO88639" s="9"/>
      <c r="AP88639" s="9"/>
      <c r="AQ88639" s="9"/>
    </row>
    <row r="88640" spans="41:43" x14ac:dyDescent="0.3">
      <c r="AO88640" s="9"/>
      <c r="AP88640" s="9"/>
      <c r="AQ88640" s="9"/>
    </row>
    <row r="88641" spans="41:43" x14ac:dyDescent="0.3">
      <c r="AO88641" s="9"/>
      <c r="AP88641" s="9"/>
      <c r="AQ88641" s="9"/>
    </row>
    <row r="88642" spans="41:43" x14ac:dyDescent="0.3">
      <c r="AO88642" s="9"/>
      <c r="AP88642" s="9"/>
      <c r="AQ88642" s="9"/>
    </row>
    <row r="88643" spans="41:43" x14ac:dyDescent="0.3">
      <c r="AO88643" s="9"/>
      <c r="AP88643" s="9"/>
      <c r="AQ88643" s="9"/>
    </row>
    <row r="88644" spans="41:43" x14ac:dyDescent="0.3">
      <c r="AO88644" s="9"/>
      <c r="AP88644" s="9"/>
      <c r="AQ88644" s="9"/>
    </row>
    <row r="88645" spans="41:43" x14ac:dyDescent="0.3">
      <c r="AO88645" s="9"/>
      <c r="AP88645" s="9"/>
      <c r="AQ88645" s="9"/>
    </row>
    <row r="88646" spans="41:43" x14ac:dyDescent="0.3">
      <c r="AO88646" s="9"/>
      <c r="AP88646" s="9"/>
      <c r="AQ88646" s="9"/>
    </row>
    <row r="88647" spans="41:43" x14ac:dyDescent="0.3">
      <c r="AO88647" s="9"/>
      <c r="AP88647" s="9"/>
      <c r="AQ88647" s="9"/>
    </row>
    <row r="88648" spans="41:43" x14ac:dyDescent="0.3">
      <c r="AO88648" s="9"/>
      <c r="AP88648" s="9"/>
      <c r="AQ88648" s="9"/>
    </row>
    <row r="88649" spans="41:43" x14ac:dyDescent="0.3">
      <c r="AO88649" s="9"/>
      <c r="AP88649" s="9"/>
      <c r="AQ88649" s="9"/>
    </row>
    <row r="88650" spans="41:43" x14ac:dyDescent="0.3">
      <c r="AO88650" s="9"/>
      <c r="AP88650" s="9"/>
      <c r="AQ88650" s="9"/>
    </row>
    <row r="88651" spans="41:43" x14ac:dyDescent="0.3">
      <c r="AO88651" s="9"/>
      <c r="AP88651" s="9"/>
      <c r="AQ88651" s="9"/>
    </row>
    <row r="88652" spans="41:43" x14ac:dyDescent="0.3">
      <c r="AO88652" s="9"/>
      <c r="AP88652" s="9"/>
      <c r="AQ88652" s="9"/>
    </row>
    <row r="88653" spans="41:43" x14ac:dyDescent="0.3">
      <c r="AO88653" s="9"/>
      <c r="AP88653" s="9"/>
      <c r="AQ88653" s="9"/>
    </row>
    <row r="88654" spans="41:43" x14ac:dyDescent="0.3">
      <c r="AO88654" s="9"/>
      <c r="AP88654" s="9"/>
      <c r="AQ88654" s="9"/>
    </row>
    <row r="88655" spans="41:43" x14ac:dyDescent="0.3">
      <c r="AO88655" s="9"/>
      <c r="AP88655" s="9"/>
      <c r="AQ88655" s="9"/>
    </row>
    <row r="88656" spans="41:43" x14ac:dyDescent="0.3">
      <c r="AO88656" s="9"/>
      <c r="AP88656" s="9"/>
      <c r="AQ88656" s="9"/>
    </row>
    <row r="88657" spans="41:43" x14ac:dyDescent="0.3">
      <c r="AO88657" s="9"/>
      <c r="AP88657" s="9"/>
      <c r="AQ88657" s="9"/>
    </row>
    <row r="88658" spans="41:43" x14ac:dyDescent="0.3">
      <c r="AO88658" s="9"/>
      <c r="AP88658" s="9"/>
      <c r="AQ88658" s="9"/>
    </row>
    <row r="88659" spans="41:43" x14ac:dyDescent="0.3">
      <c r="AO88659" s="9"/>
      <c r="AP88659" s="9"/>
      <c r="AQ88659" s="9"/>
    </row>
    <row r="88660" spans="41:43" x14ac:dyDescent="0.3">
      <c r="AO88660" s="9"/>
      <c r="AP88660" s="9"/>
      <c r="AQ88660" s="9"/>
    </row>
    <row r="88661" spans="41:43" x14ac:dyDescent="0.3">
      <c r="AO88661" s="9"/>
      <c r="AP88661" s="9"/>
      <c r="AQ88661" s="9"/>
    </row>
    <row r="88662" spans="41:43" x14ac:dyDescent="0.3">
      <c r="AO88662" s="9"/>
      <c r="AP88662" s="9"/>
      <c r="AQ88662" s="9"/>
    </row>
    <row r="88663" spans="41:43" x14ac:dyDescent="0.3">
      <c r="AO88663" s="9"/>
      <c r="AP88663" s="9"/>
      <c r="AQ88663" s="9"/>
    </row>
    <row r="88664" spans="41:43" x14ac:dyDescent="0.3">
      <c r="AO88664" s="9"/>
      <c r="AP88664" s="9"/>
      <c r="AQ88664" s="9"/>
    </row>
    <row r="88665" spans="41:43" x14ac:dyDescent="0.3">
      <c r="AO88665" s="9"/>
      <c r="AP88665" s="9"/>
      <c r="AQ88665" s="9"/>
    </row>
    <row r="88666" spans="41:43" x14ac:dyDescent="0.3">
      <c r="AO88666" s="9"/>
      <c r="AP88666" s="9"/>
      <c r="AQ88666" s="9"/>
    </row>
    <row r="88667" spans="41:43" x14ac:dyDescent="0.3">
      <c r="AO88667" s="9"/>
      <c r="AP88667" s="9"/>
      <c r="AQ88667" s="9"/>
    </row>
    <row r="88668" spans="41:43" x14ac:dyDescent="0.3">
      <c r="AO88668" s="9"/>
      <c r="AP88668" s="9"/>
      <c r="AQ88668" s="9"/>
    </row>
    <row r="88669" spans="41:43" x14ac:dyDescent="0.3">
      <c r="AO88669" s="9"/>
      <c r="AP88669" s="9"/>
      <c r="AQ88669" s="9"/>
    </row>
    <row r="88670" spans="41:43" x14ac:dyDescent="0.3">
      <c r="AO88670" s="9"/>
      <c r="AP88670" s="9"/>
      <c r="AQ88670" s="9"/>
    </row>
    <row r="88671" spans="41:43" x14ac:dyDescent="0.3">
      <c r="AO88671" s="9"/>
      <c r="AP88671" s="9"/>
      <c r="AQ88671" s="9"/>
    </row>
    <row r="88672" spans="41:43" x14ac:dyDescent="0.3">
      <c r="AO88672" s="9"/>
      <c r="AP88672" s="9"/>
      <c r="AQ88672" s="9"/>
    </row>
    <row r="88673" spans="41:43" x14ac:dyDescent="0.3">
      <c r="AO88673" s="9"/>
      <c r="AP88673" s="9"/>
      <c r="AQ88673" s="9"/>
    </row>
    <row r="88674" spans="41:43" x14ac:dyDescent="0.3">
      <c r="AO88674" s="9"/>
      <c r="AP88674" s="9"/>
      <c r="AQ88674" s="9"/>
    </row>
    <row r="88675" spans="41:43" x14ac:dyDescent="0.3">
      <c r="AO88675" s="9"/>
      <c r="AP88675" s="9"/>
      <c r="AQ88675" s="9"/>
    </row>
    <row r="88676" spans="41:43" x14ac:dyDescent="0.3">
      <c r="AO88676" s="9"/>
      <c r="AP88676" s="9"/>
      <c r="AQ88676" s="9"/>
    </row>
    <row r="88677" spans="41:43" x14ac:dyDescent="0.3">
      <c r="AO88677" s="9"/>
      <c r="AP88677" s="9"/>
      <c r="AQ88677" s="9"/>
    </row>
    <row r="88678" spans="41:43" x14ac:dyDescent="0.3">
      <c r="AO88678" s="9"/>
      <c r="AP88678" s="9"/>
      <c r="AQ88678" s="9"/>
    </row>
    <row r="88679" spans="41:43" x14ac:dyDescent="0.3">
      <c r="AO88679" s="9"/>
      <c r="AP88679" s="9"/>
      <c r="AQ88679" s="9"/>
    </row>
    <row r="88680" spans="41:43" x14ac:dyDescent="0.3">
      <c r="AO88680" s="9"/>
      <c r="AP88680" s="9"/>
      <c r="AQ88680" s="9"/>
    </row>
    <row r="88681" spans="41:43" x14ac:dyDescent="0.3">
      <c r="AO88681" s="9"/>
      <c r="AP88681" s="9"/>
      <c r="AQ88681" s="9"/>
    </row>
    <row r="88682" spans="41:43" x14ac:dyDescent="0.3">
      <c r="AO88682" s="9"/>
      <c r="AP88682" s="9"/>
      <c r="AQ88682" s="9"/>
    </row>
    <row r="88683" spans="41:43" x14ac:dyDescent="0.3">
      <c r="AO88683" s="9"/>
      <c r="AP88683" s="9"/>
      <c r="AQ88683" s="9"/>
    </row>
    <row r="88684" spans="41:43" x14ac:dyDescent="0.3">
      <c r="AO88684" s="9"/>
      <c r="AP88684" s="9"/>
      <c r="AQ88684" s="9"/>
    </row>
    <row r="88685" spans="41:43" x14ac:dyDescent="0.3">
      <c r="AO88685" s="9"/>
      <c r="AP88685" s="9"/>
      <c r="AQ88685" s="9"/>
    </row>
    <row r="88686" spans="41:43" x14ac:dyDescent="0.3">
      <c r="AO88686" s="9"/>
      <c r="AP88686" s="9"/>
      <c r="AQ88686" s="9"/>
    </row>
    <row r="88687" spans="41:43" x14ac:dyDescent="0.3">
      <c r="AO88687" s="9"/>
      <c r="AP88687" s="9"/>
      <c r="AQ88687" s="9"/>
    </row>
    <row r="88688" spans="41:43" x14ac:dyDescent="0.3">
      <c r="AO88688" s="9"/>
      <c r="AP88688" s="9"/>
      <c r="AQ88688" s="9"/>
    </row>
    <row r="88689" spans="41:43" x14ac:dyDescent="0.3">
      <c r="AO88689" s="9"/>
      <c r="AP88689" s="9"/>
      <c r="AQ88689" s="9"/>
    </row>
    <row r="88690" spans="41:43" x14ac:dyDescent="0.3">
      <c r="AO88690" s="9"/>
      <c r="AP88690" s="9"/>
      <c r="AQ88690" s="9"/>
    </row>
    <row r="88691" spans="41:43" x14ac:dyDescent="0.3">
      <c r="AO88691" s="9"/>
      <c r="AP88691" s="9"/>
      <c r="AQ88691" s="9"/>
    </row>
    <row r="88692" spans="41:43" x14ac:dyDescent="0.3">
      <c r="AO88692" s="9"/>
      <c r="AP88692" s="9"/>
      <c r="AQ88692" s="9"/>
    </row>
    <row r="88693" spans="41:43" x14ac:dyDescent="0.3">
      <c r="AO88693" s="9"/>
      <c r="AP88693" s="9"/>
      <c r="AQ88693" s="9"/>
    </row>
    <row r="88694" spans="41:43" x14ac:dyDescent="0.3">
      <c r="AO88694" s="9"/>
      <c r="AP88694" s="9"/>
      <c r="AQ88694" s="9"/>
    </row>
    <row r="88695" spans="41:43" x14ac:dyDescent="0.3">
      <c r="AO88695" s="9"/>
      <c r="AP88695" s="9"/>
      <c r="AQ88695" s="9"/>
    </row>
    <row r="88696" spans="41:43" x14ac:dyDescent="0.3">
      <c r="AO88696" s="9"/>
      <c r="AP88696" s="9"/>
      <c r="AQ88696" s="9"/>
    </row>
    <row r="88697" spans="41:43" x14ac:dyDescent="0.3">
      <c r="AO88697" s="9"/>
      <c r="AP88697" s="9"/>
      <c r="AQ88697" s="9"/>
    </row>
    <row r="88698" spans="41:43" x14ac:dyDescent="0.3">
      <c r="AO88698" s="9"/>
      <c r="AP88698" s="9"/>
      <c r="AQ88698" s="9"/>
    </row>
    <row r="88699" spans="41:43" x14ac:dyDescent="0.3">
      <c r="AO88699" s="9"/>
      <c r="AP88699" s="9"/>
      <c r="AQ88699" s="9"/>
    </row>
    <row r="88700" spans="41:43" x14ac:dyDescent="0.3">
      <c r="AO88700" s="9"/>
      <c r="AP88700" s="9"/>
      <c r="AQ88700" s="9"/>
    </row>
    <row r="88701" spans="41:43" x14ac:dyDescent="0.3">
      <c r="AO88701" s="9"/>
      <c r="AP88701" s="9"/>
      <c r="AQ88701" s="9"/>
    </row>
    <row r="88702" spans="41:43" x14ac:dyDescent="0.3">
      <c r="AO88702" s="9"/>
      <c r="AP88702" s="9"/>
      <c r="AQ88702" s="9"/>
    </row>
    <row r="88703" spans="41:43" x14ac:dyDescent="0.3">
      <c r="AO88703" s="9"/>
      <c r="AP88703" s="9"/>
      <c r="AQ88703" s="9"/>
    </row>
    <row r="88704" spans="41:43" x14ac:dyDescent="0.3">
      <c r="AO88704" s="9"/>
      <c r="AP88704" s="9"/>
      <c r="AQ88704" s="9"/>
    </row>
    <row r="88705" spans="41:43" x14ac:dyDescent="0.3">
      <c r="AO88705" s="9"/>
      <c r="AP88705" s="9"/>
      <c r="AQ88705" s="9"/>
    </row>
    <row r="88706" spans="41:43" x14ac:dyDescent="0.3">
      <c r="AO88706" s="9"/>
      <c r="AP88706" s="9"/>
      <c r="AQ88706" s="9"/>
    </row>
    <row r="88707" spans="41:43" x14ac:dyDescent="0.3">
      <c r="AO88707" s="9"/>
      <c r="AP88707" s="9"/>
      <c r="AQ88707" s="9"/>
    </row>
    <row r="88708" spans="41:43" x14ac:dyDescent="0.3">
      <c r="AO88708" s="9"/>
      <c r="AP88708" s="9"/>
      <c r="AQ88708" s="9"/>
    </row>
    <row r="88709" spans="41:43" x14ac:dyDescent="0.3">
      <c r="AO88709" s="9"/>
      <c r="AP88709" s="9"/>
      <c r="AQ88709" s="9"/>
    </row>
    <row r="88710" spans="41:43" x14ac:dyDescent="0.3">
      <c r="AO88710" s="9"/>
      <c r="AP88710" s="9"/>
      <c r="AQ88710" s="9"/>
    </row>
    <row r="88711" spans="41:43" x14ac:dyDescent="0.3">
      <c r="AO88711" s="9"/>
      <c r="AP88711" s="9"/>
      <c r="AQ88711" s="9"/>
    </row>
    <row r="88712" spans="41:43" x14ac:dyDescent="0.3">
      <c r="AO88712" s="9"/>
      <c r="AP88712" s="9"/>
      <c r="AQ88712" s="9"/>
    </row>
    <row r="88713" spans="41:43" x14ac:dyDescent="0.3">
      <c r="AO88713" s="9"/>
      <c r="AP88713" s="9"/>
      <c r="AQ88713" s="9"/>
    </row>
    <row r="88714" spans="41:43" x14ac:dyDescent="0.3">
      <c r="AO88714" s="9"/>
      <c r="AP88714" s="9"/>
      <c r="AQ88714" s="9"/>
    </row>
    <row r="88715" spans="41:43" x14ac:dyDescent="0.3">
      <c r="AO88715" s="9"/>
      <c r="AP88715" s="9"/>
      <c r="AQ88715" s="9"/>
    </row>
    <row r="88716" spans="41:43" x14ac:dyDescent="0.3">
      <c r="AO88716" s="9"/>
      <c r="AP88716" s="9"/>
      <c r="AQ88716" s="9"/>
    </row>
    <row r="88717" spans="41:43" x14ac:dyDescent="0.3">
      <c r="AO88717" s="9"/>
      <c r="AP88717" s="9"/>
      <c r="AQ88717" s="9"/>
    </row>
    <row r="88718" spans="41:43" x14ac:dyDescent="0.3">
      <c r="AO88718" s="9"/>
      <c r="AP88718" s="9"/>
      <c r="AQ88718" s="9"/>
    </row>
    <row r="88719" spans="41:43" x14ac:dyDescent="0.3">
      <c r="AO88719" s="9"/>
      <c r="AP88719" s="9"/>
      <c r="AQ88719" s="9"/>
    </row>
    <row r="88720" spans="41:43" x14ac:dyDescent="0.3">
      <c r="AO88720" s="9"/>
      <c r="AP88720" s="9"/>
      <c r="AQ88720" s="9"/>
    </row>
    <row r="88721" spans="41:43" x14ac:dyDescent="0.3">
      <c r="AO88721" s="9"/>
      <c r="AP88721" s="9"/>
      <c r="AQ88721" s="9"/>
    </row>
    <row r="88722" spans="41:43" x14ac:dyDescent="0.3">
      <c r="AO88722" s="9"/>
      <c r="AP88722" s="9"/>
      <c r="AQ88722" s="9"/>
    </row>
    <row r="88723" spans="41:43" x14ac:dyDescent="0.3">
      <c r="AO88723" s="9"/>
      <c r="AP88723" s="9"/>
      <c r="AQ88723" s="9"/>
    </row>
    <row r="88724" spans="41:43" x14ac:dyDescent="0.3">
      <c r="AO88724" s="9"/>
      <c r="AP88724" s="9"/>
      <c r="AQ88724" s="9"/>
    </row>
    <row r="88725" spans="41:43" x14ac:dyDescent="0.3">
      <c r="AO88725" s="9"/>
      <c r="AP88725" s="9"/>
      <c r="AQ88725" s="9"/>
    </row>
    <row r="88726" spans="41:43" x14ac:dyDescent="0.3">
      <c r="AO88726" s="9"/>
      <c r="AP88726" s="9"/>
      <c r="AQ88726" s="9"/>
    </row>
    <row r="88727" spans="41:43" x14ac:dyDescent="0.3">
      <c r="AO88727" s="9"/>
      <c r="AP88727" s="9"/>
      <c r="AQ88727" s="9"/>
    </row>
    <row r="88728" spans="41:43" x14ac:dyDescent="0.3">
      <c r="AO88728" s="9"/>
      <c r="AP88728" s="9"/>
      <c r="AQ88728" s="9"/>
    </row>
    <row r="88729" spans="41:43" x14ac:dyDescent="0.3">
      <c r="AO88729" s="9"/>
      <c r="AP88729" s="9"/>
      <c r="AQ88729" s="9"/>
    </row>
    <row r="88730" spans="41:43" x14ac:dyDescent="0.3">
      <c r="AO88730" s="9"/>
      <c r="AP88730" s="9"/>
      <c r="AQ88730" s="9"/>
    </row>
    <row r="88731" spans="41:43" x14ac:dyDescent="0.3">
      <c r="AO88731" s="9"/>
      <c r="AP88731" s="9"/>
      <c r="AQ88731" s="9"/>
    </row>
    <row r="88732" spans="41:43" x14ac:dyDescent="0.3">
      <c r="AO88732" s="9"/>
      <c r="AP88732" s="9"/>
      <c r="AQ88732" s="9"/>
    </row>
    <row r="88733" spans="41:43" x14ac:dyDescent="0.3">
      <c r="AO88733" s="9"/>
      <c r="AP88733" s="9"/>
      <c r="AQ88733" s="9"/>
    </row>
    <row r="88734" spans="41:43" x14ac:dyDescent="0.3">
      <c r="AO88734" s="9"/>
      <c r="AP88734" s="9"/>
      <c r="AQ88734" s="9"/>
    </row>
    <row r="88735" spans="41:43" x14ac:dyDescent="0.3">
      <c r="AO88735" s="9"/>
      <c r="AP88735" s="9"/>
      <c r="AQ88735" s="9"/>
    </row>
    <row r="88736" spans="41:43" x14ac:dyDescent="0.3">
      <c r="AO88736" s="9"/>
      <c r="AP88736" s="9"/>
      <c r="AQ88736" s="9"/>
    </row>
    <row r="88737" spans="41:43" x14ac:dyDescent="0.3">
      <c r="AO88737" s="9"/>
      <c r="AP88737" s="9"/>
      <c r="AQ88737" s="9"/>
    </row>
    <row r="88738" spans="41:43" x14ac:dyDescent="0.3">
      <c r="AO88738" s="9"/>
      <c r="AP88738" s="9"/>
      <c r="AQ88738" s="9"/>
    </row>
    <row r="88739" spans="41:43" x14ac:dyDescent="0.3">
      <c r="AO88739" s="9"/>
      <c r="AP88739" s="9"/>
      <c r="AQ88739" s="9"/>
    </row>
    <row r="88740" spans="41:43" x14ac:dyDescent="0.3">
      <c r="AO88740" s="9"/>
      <c r="AP88740" s="9"/>
      <c r="AQ88740" s="9"/>
    </row>
    <row r="88741" spans="41:43" x14ac:dyDescent="0.3">
      <c r="AO88741" s="9"/>
      <c r="AP88741" s="9"/>
      <c r="AQ88741" s="9"/>
    </row>
    <row r="88742" spans="41:43" x14ac:dyDescent="0.3">
      <c r="AO88742" s="9"/>
      <c r="AP88742" s="9"/>
      <c r="AQ88742" s="9"/>
    </row>
    <row r="88743" spans="41:43" x14ac:dyDescent="0.3">
      <c r="AO88743" s="9"/>
      <c r="AP88743" s="9"/>
      <c r="AQ88743" s="9"/>
    </row>
    <row r="88744" spans="41:43" x14ac:dyDescent="0.3">
      <c r="AO88744" s="9"/>
      <c r="AP88744" s="9"/>
      <c r="AQ88744" s="9"/>
    </row>
    <row r="88745" spans="41:43" x14ac:dyDescent="0.3">
      <c r="AO88745" s="9"/>
      <c r="AP88745" s="9"/>
      <c r="AQ88745" s="9"/>
    </row>
    <row r="88746" spans="41:43" x14ac:dyDescent="0.3">
      <c r="AO88746" s="9"/>
      <c r="AP88746" s="9"/>
      <c r="AQ88746" s="9"/>
    </row>
    <row r="88747" spans="41:43" x14ac:dyDescent="0.3">
      <c r="AO88747" s="9"/>
      <c r="AP88747" s="9"/>
      <c r="AQ88747" s="9"/>
    </row>
    <row r="88748" spans="41:43" x14ac:dyDescent="0.3">
      <c r="AO88748" s="9"/>
      <c r="AP88748" s="9"/>
      <c r="AQ88748" s="9"/>
    </row>
    <row r="88749" spans="41:43" x14ac:dyDescent="0.3">
      <c r="AO88749" s="9"/>
      <c r="AP88749" s="9"/>
      <c r="AQ88749" s="9"/>
    </row>
    <row r="88750" spans="41:43" x14ac:dyDescent="0.3">
      <c r="AO88750" s="9"/>
      <c r="AP88750" s="9"/>
      <c r="AQ88750" s="9"/>
    </row>
    <row r="88751" spans="41:43" x14ac:dyDescent="0.3">
      <c r="AO88751" s="9"/>
      <c r="AP88751" s="9"/>
      <c r="AQ88751" s="9"/>
    </row>
    <row r="88752" spans="41:43" x14ac:dyDescent="0.3">
      <c r="AO88752" s="9"/>
      <c r="AP88752" s="9"/>
      <c r="AQ88752" s="9"/>
    </row>
    <row r="88753" spans="41:43" x14ac:dyDescent="0.3">
      <c r="AO88753" s="9"/>
      <c r="AP88753" s="9"/>
      <c r="AQ88753" s="9"/>
    </row>
    <row r="88754" spans="41:43" x14ac:dyDescent="0.3">
      <c r="AO88754" s="9"/>
      <c r="AP88754" s="9"/>
      <c r="AQ88754" s="9"/>
    </row>
    <row r="88755" spans="41:43" x14ac:dyDescent="0.3">
      <c r="AO88755" s="9"/>
      <c r="AP88755" s="9"/>
      <c r="AQ88755" s="9"/>
    </row>
    <row r="88756" spans="41:43" x14ac:dyDescent="0.3">
      <c r="AO88756" s="9"/>
      <c r="AP88756" s="9"/>
      <c r="AQ88756" s="9"/>
    </row>
    <row r="88757" spans="41:43" x14ac:dyDescent="0.3">
      <c r="AO88757" s="9"/>
      <c r="AP88757" s="9"/>
      <c r="AQ88757" s="9"/>
    </row>
    <row r="88758" spans="41:43" x14ac:dyDescent="0.3">
      <c r="AO88758" s="9"/>
      <c r="AP88758" s="9"/>
      <c r="AQ88758" s="9"/>
    </row>
    <row r="88759" spans="41:43" x14ac:dyDescent="0.3">
      <c r="AO88759" s="9"/>
      <c r="AP88759" s="9"/>
      <c r="AQ88759" s="9"/>
    </row>
    <row r="88760" spans="41:43" x14ac:dyDescent="0.3">
      <c r="AO88760" s="9"/>
      <c r="AP88760" s="9"/>
      <c r="AQ88760" s="9"/>
    </row>
    <row r="88761" spans="41:43" x14ac:dyDescent="0.3">
      <c r="AO88761" s="9"/>
      <c r="AP88761" s="9"/>
      <c r="AQ88761" s="9"/>
    </row>
    <row r="88762" spans="41:43" x14ac:dyDescent="0.3">
      <c r="AO88762" s="9"/>
      <c r="AP88762" s="9"/>
      <c r="AQ88762" s="9"/>
    </row>
    <row r="88763" spans="41:43" x14ac:dyDescent="0.3">
      <c r="AO88763" s="9"/>
      <c r="AP88763" s="9"/>
      <c r="AQ88763" s="9"/>
    </row>
    <row r="88764" spans="41:43" x14ac:dyDescent="0.3">
      <c r="AO88764" s="9"/>
      <c r="AP88764" s="9"/>
      <c r="AQ88764" s="9"/>
    </row>
    <row r="88765" spans="41:43" x14ac:dyDescent="0.3">
      <c r="AO88765" s="9"/>
      <c r="AP88765" s="9"/>
      <c r="AQ88765" s="9"/>
    </row>
    <row r="88766" spans="41:43" x14ac:dyDescent="0.3">
      <c r="AO88766" s="9"/>
      <c r="AP88766" s="9"/>
      <c r="AQ88766" s="9"/>
    </row>
    <row r="88767" spans="41:43" x14ac:dyDescent="0.3">
      <c r="AO88767" s="9"/>
      <c r="AP88767" s="9"/>
      <c r="AQ88767" s="9"/>
    </row>
    <row r="88768" spans="41:43" x14ac:dyDescent="0.3">
      <c r="AO88768" s="9"/>
      <c r="AP88768" s="9"/>
      <c r="AQ88768" s="9"/>
    </row>
    <row r="88769" spans="41:43" x14ac:dyDescent="0.3">
      <c r="AO88769" s="9"/>
      <c r="AP88769" s="9"/>
      <c r="AQ88769" s="9"/>
    </row>
    <row r="88770" spans="41:43" x14ac:dyDescent="0.3">
      <c r="AO88770" s="9"/>
      <c r="AP88770" s="9"/>
      <c r="AQ88770" s="9"/>
    </row>
    <row r="88771" spans="41:43" x14ac:dyDescent="0.3">
      <c r="AO88771" s="9"/>
      <c r="AP88771" s="9"/>
      <c r="AQ88771" s="9"/>
    </row>
    <row r="88772" spans="41:43" x14ac:dyDescent="0.3">
      <c r="AO88772" s="9"/>
      <c r="AP88772" s="9"/>
      <c r="AQ88772" s="9"/>
    </row>
    <row r="88773" spans="41:43" x14ac:dyDescent="0.3">
      <c r="AO88773" s="9"/>
      <c r="AP88773" s="9"/>
      <c r="AQ88773" s="9"/>
    </row>
    <row r="88774" spans="41:43" x14ac:dyDescent="0.3">
      <c r="AO88774" s="9"/>
      <c r="AP88774" s="9"/>
      <c r="AQ88774" s="9"/>
    </row>
    <row r="88775" spans="41:43" x14ac:dyDescent="0.3">
      <c r="AO88775" s="9"/>
      <c r="AP88775" s="9"/>
      <c r="AQ88775" s="9"/>
    </row>
    <row r="88776" spans="41:43" x14ac:dyDescent="0.3">
      <c r="AO88776" s="9"/>
      <c r="AP88776" s="9"/>
      <c r="AQ88776" s="9"/>
    </row>
    <row r="88777" spans="41:43" x14ac:dyDescent="0.3">
      <c r="AO88777" s="9"/>
      <c r="AP88777" s="9"/>
      <c r="AQ88777" s="9"/>
    </row>
    <row r="88778" spans="41:43" x14ac:dyDescent="0.3">
      <c r="AO88778" s="9"/>
      <c r="AP88778" s="9"/>
      <c r="AQ88778" s="9"/>
    </row>
    <row r="88779" spans="41:43" x14ac:dyDescent="0.3">
      <c r="AO88779" s="9"/>
      <c r="AP88779" s="9"/>
      <c r="AQ88779" s="9"/>
    </row>
    <row r="88780" spans="41:43" x14ac:dyDescent="0.3">
      <c r="AO88780" s="9"/>
      <c r="AP88780" s="9"/>
      <c r="AQ88780" s="9"/>
    </row>
    <row r="88781" spans="41:43" x14ac:dyDescent="0.3">
      <c r="AO88781" s="9"/>
      <c r="AP88781" s="9"/>
      <c r="AQ88781" s="9"/>
    </row>
    <row r="88782" spans="41:43" x14ac:dyDescent="0.3">
      <c r="AO88782" s="9"/>
      <c r="AP88782" s="9"/>
      <c r="AQ88782" s="9"/>
    </row>
    <row r="88783" spans="41:43" x14ac:dyDescent="0.3">
      <c r="AO88783" s="9"/>
      <c r="AP88783" s="9"/>
      <c r="AQ88783" s="9"/>
    </row>
    <row r="88784" spans="41:43" x14ac:dyDescent="0.3">
      <c r="AO88784" s="9"/>
      <c r="AP88784" s="9"/>
      <c r="AQ88784" s="9"/>
    </row>
    <row r="88785" spans="41:43" x14ac:dyDescent="0.3">
      <c r="AO88785" s="9"/>
      <c r="AP88785" s="9"/>
      <c r="AQ88785" s="9"/>
    </row>
    <row r="88786" spans="41:43" x14ac:dyDescent="0.3">
      <c r="AO88786" s="9"/>
      <c r="AP88786" s="9"/>
      <c r="AQ88786" s="9"/>
    </row>
    <row r="88787" spans="41:43" x14ac:dyDescent="0.3">
      <c r="AO88787" s="9"/>
      <c r="AP88787" s="9"/>
      <c r="AQ88787" s="9"/>
    </row>
    <row r="88788" spans="41:43" x14ac:dyDescent="0.3">
      <c r="AO88788" s="9"/>
      <c r="AP88788" s="9"/>
      <c r="AQ88788" s="9"/>
    </row>
    <row r="88789" spans="41:43" x14ac:dyDescent="0.3">
      <c r="AO88789" s="9"/>
      <c r="AP88789" s="9"/>
      <c r="AQ88789" s="9"/>
    </row>
    <row r="88790" spans="41:43" x14ac:dyDescent="0.3">
      <c r="AO88790" s="9"/>
      <c r="AP88790" s="9"/>
      <c r="AQ88790" s="9"/>
    </row>
    <row r="88791" spans="41:43" x14ac:dyDescent="0.3">
      <c r="AO88791" s="9"/>
      <c r="AP88791" s="9"/>
      <c r="AQ88791" s="9"/>
    </row>
    <row r="88792" spans="41:43" x14ac:dyDescent="0.3">
      <c r="AO88792" s="9"/>
      <c r="AP88792" s="9"/>
      <c r="AQ88792" s="9"/>
    </row>
    <row r="88793" spans="41:43" x14ac:dyDescent="0.3">
      <c r="AO88793" s="9"/>
      <c r="AP88793" s="9"/>
      <c r="AQ88793" s="9"/>
    </row>
    <row r="88794" spans="41:43" x14ac:dyDescent="0.3">
      <c r="AO88794" s="9"/>
      <c r="AP88794" s="9"/>
      <c r="AQ88794" s="9"/>
    </row>
    <row r="88795" spans="41:43" x14ac:dyDescent="0.3">
      <c r="AO88795" s="9"/>
      <c r="AP88795" s="9"/>
      <c r="AQ88795" s="9"/>
    </row>
    <row r="88796" spans="41:43" x14ac:dyDescent="0.3">
      <c r="AO88796" s="9"/>
      <c r="AP88796" s="9"/>
      <c r="AQ88796" s="9"/>
    </row>
    <row r="88797" spans="41:43" x14ac:dyDescent="0.3">
      <c r="AO88797" s="9"/>
      <c r="AP88797" s="9"/>
      <c r="AQ88797" s="9"/>
    </row>
    <row r="88798" spans="41:43" x14ac:dyDescent="0.3">
      <c r="AO88798" s="9"/>
      <c r="AP88798" s="9"/>
      <c r="AQ88798" s="9"/>
    </row>
    <row r="88799" spans="41:43" x14ac:dyDescent="0.3">
      <c r="AO88799" s="9"/>
      <c r="AP88799" s="9"/>
      <c r="AQ88799" s="9"/>
    </row>
    <row r="88800" spans="41:43" x14ac:dyDescent="0.3">
      <c r="AO88800" s="9"/>
      <c r="AP88800" s="9"/>
      <c r="AQ88800" s="9"/>
    </row>
    <row r="88801" spans="41:43" x14ac:dyDescent="0.3">
      <c r="AO88801" s="9"/>
      <c r="AP88801" s="9"/>
      <c r="AQ88801" s="9"/>
    </row>
    <row r="88802" spans="41:43" x14ac:dyDescent="0.3">
      <c r="AO88802" s="9"/>
      <c r="AP88802" s="9"/>
      <c r="AQ88802" s="9"/>
    </row>
    <row r="88803" spans="41:43" x14ac:dyDescent="0.3">
      <c r="AO88803" s="9"/>
      <c r="AP88803" s="9"/>
      <c r="AQ88803" s="9"/>
    </row>
    <row r="88804" spans="41:43" x14ac:dyDescent="0.3">
      <c r="AO88804" s="9"/>
      <c r="AP88804" s="9"/>
      <c r="AQ88804" s="9"/>
    </row>
    <row r="88805" spans="41:43" x14ac:dyDescent="0.3">
      <c r="AO88805" s="9"/>
      <c r="AP88805" s="9"/>
      <c r="AQ88805" s="9"/>
    </row>
    <row r="88806" spans="41:43" x14ac:dyDescent="0.3">
      <c r="AO88806" s="9"/>
      <c r="AP88806" s="9"/>
      <c r="AQ88806" s="9"/>
    </row>
    <row r="88807" spans="41:43" x14ac:dyDescent="0.3">
      <c r="AO88807" s="9"/>
      <c r="AP88807" s="9"/>
      <c r="AQ88807" s="9"/>
    </row>
    <row r="88808" spans="41:43" x14ac:dyDescent="0.3">
      <c r="AO88808" s="9"/>
      <c r="AP88808" s="9"/>
      <c r="AQ88808" s="9"/>
    </row>
    <row r="88809" spans="41:43" x14ac:dyDescent="0.3">
      <c r="AO88809" s="9"/>
      <c r="AP88809" s="9"/>
      <c r="AQ88809" s="9"/>
    </row>
    <row r="88810" spans="41:43" x14ac:dyDescent="0.3">
      <c r="AO88810" s="9"/>
      <c r="AP88810" s="9"/>
      <c r="AQ88810" s="9"/>
    </row>
    <row r="88811" spans="41:43" x14ac:dyDescent="0.3">
      <c r="AO88811" s="9"/>
      <c r="AP88811" s="9"/>
      <c r="AQ88811" s="9"/>
    </row>
    <row r="88812" spans="41:43" x14ac:dyDescent="0.3">
      <c r="AO88812" s="9"/>
      <c r="AP88812" s="9"/>
      <c r="AQ88812" s="9"/>
    </row>
    <row r="88813" spans="41:43" x14ac:dyDescent="0.3">
      <c r="AO88813" s="9"/>
      <c r="AP88813" s="9"/>
      <c r="AQ88813" s="9"/>
    </row>
    <row r="88814" spans="41:43" x14ac:dyDescent="0.3">
      <c r="AO88814" s="9"/>
      <c r="AP88814" s="9"/>
      <c r="AQ88814" s="9"/>
    </row>
    <row r="88815" spans="41:43" x14ac:dyDescent="0.3">
      <c r="AO88815" s="9"/>
      <c r="AP88815" s="9"/>
      <c r="AQ88815" s="9"/>
    </row>
    <row r="88816" spans="41:43" x14ac:dyDescent="0.3">
      <c r="AO88816" s="9"/>
      <c r="AP88816" s="9"/>
      <c r="AQ88816" s="9"/>
    </row>
    <row r="88817" spans="41:43" x14ac:dyDescent="0.3">
      <c r="AO88817" s="9"/>
      <c r="AP88817" s="9"/>
      <c r="AQ88817" s="9"/>
    </row>
    <row r="88818" spans="41:43" x14ac:dyDescent="0.3">
      <c r="AO88818" s="9"/>
      <c r="AP88818" s="9"/>
      <c r="AQ88818" s="9"/>
    </row>
    <row r="88819" spans="41:43" x14ac:dyDescent="0.3">
      <c r="AO88819" s="9"/>
      <c r="AP88819" s="9"/>
      <c r="AQ88819" s="9"/>
    </row>
    <row r="88820" spans="41:43" x14ac:dyDescent="0.3">
      <c r="AO88820" s="9"/>
      <c r="AP88820" s="9"/>
      <c r="AQ88820" s="9"/>
    </row>
    <row r="88821" spans="41:43" x14ac:dyDescent="0.3">
      <c r="AO88821" s="9"/>
      <c r="AP88821" s="9"/>
      <c r="AQ88821" s="9"/>
    </row>
    <row r="88822" spans="41:43" x14ac:dyDescent="0.3">
      <c r="AO88822" s="9"/>
      <c r="AP88822" s="9"/>
      <c r="AQ88822" s="9"/>
    </row>
    <row r="88823" spans="41:43" x14ac:dyDescent="0.3">
      <c r="AO88823" s="9"/>
      <c r="AP88823" s="9"/>
      <c r="AQ88823" s="9"/>
    </row>
    <row r="88824" spans="41:43" x14ac:dyDescent="0.3">
      <c r="AO88824" s="9"/>
      <c r="AP88824" s="9"/>
      <c r="AQ88824" s="9"/>
    </row>
    <row r="88825" spans="41:43" x14ac:dyDescent="0.3">
      <c r="AO88825" s="9"/>
      <c r="AP88825" s="9"/>
      <c r="AQ88825" s="9"/>
    </row>
    <row r="88826" spans="41:43" x14ac:dyDescent="0.3">
      <c r="AO88826" s="9"/>
      <c r="AP88826" s="9"/>
      <c r="AQ88826" s="9"/>
    </row>
    <row r="88827" spans="41:43" x14ac:dyDescent="0.3">
      <c r="AO88827" s="9"/>
      <c r="AP88827" s="9"/>
      <c r="AQ88827" s="9"/>
    </row>
    <row r="88828" spans="41:43" x14ac:dyDescent="0.3">
      <c r="AO88828" s="9"/>
      <c r="AP88828" s="9"/>
      <c r="AQ88828" s="9"/>
    </row>
    <row r="88829" spans="41:43" x14ac:dyDescent="0.3">
      <c r="AO88829" s="9"/>
      <c r="AP88829" s="9"/>
      <c r="AQ88829" s="9"/>
    </row>
    <row r="88830" spans="41:43" x14ac:dyDescent="0.3">
      <c r="AO88830" s="9"/>
      <c r="AP88830" s="9"/>
      <c r="AQ88830" s="9"/>
    </row>
    <row r="88831" spans="41:43" x14ac:dyDescent="0.3">
      <c r="AO88831" s="9"/>
      <c r="AP88831" s="9"/>
      <c r="AQ88831" s="9"/>
    </row>
    <row r="88832" spans="41:43" x14ac:dyDescent="0.3">
      <c r="AO88832" s="9"/>
      <c r="AP88832" s="9"/>
      <c r="AQ88832" s="9"/>
    </row>
    <row r="88833" spans="41:43" x14ac:dyDescent="0.3">
      <c r="AO88833" s="9"/>
      <c r="AP88833" s="9"/>
      <c r="AQ88833" s="9"/>
    </row>
    <row r="88834" spans="41:43" x14ac:dyDescent="0.3">
      <c r="AO88834" s="9"/>
      <c r="AP88834" s="9"/>
      <c r="AQ88834" s="9"/>
    </row>
    <row r="88835" spans="41:43" x14ac:dyDescent="0.3">
      <c r="AO88835" s="9"/>
      <c r="AP88835" s="9"/>
      <c r="AQ88835" s="9"/>
    </row>
    <row r="88836" spans="41:43" x14ac:dyDescent="0.3">
      <c r="AO88836" s="9"/>
      <c r="AP88836" s="9"/>
      <c r="AQ88836" s="9"/>
    </row>
    <row r="88837" spans="41:43" x14ac:dyDescent="0.3">
      <c r="AO88837" s="9"/>
      <c r="AP88837" s="9"/>
      <c r="AQ88837" s="9"/>
    </row>
    <row r="88838" spans="41:43" x14ac:dyDescent="0.3">
      <c r="AO88838" s="9"/>
      <c r="AP88838" s="9"/>
      <c r="AQ88838" s="9"/>
    </row>
    <row r="88839" spans="41:43" x14ac:dyDescent="0.3">
      <c r="AO88839" s="9"/>
      <c r="AP88839" s="9"/>
      <c r="AQ88839" s="9"/>
    </row>
    <row r="88840" spans="41:43" x14ac:dyDescent="0.3">
      <c r="AO88840" s="9"/>
      <c r="AP88840" s="9"/>
      <c r="AQ88840" s="9"/>
    </row>
    <row r="88841" spans="41:43" x14ac:dyDescent="0.3">
      <c r="AO88841" s="9"/>
      <c r="AP88841" s="9"/>
      <c r="AQ88841" s="9"/>
    </row>
    <row r="88842" spans="41:43" x14ac:dyDescent="0.3">
      <c r="AO88842" s="9"/>
      <c r="AP88842" s="9"/>
      <c r="AQ88842" s="9"/>
    </row>
    <row r="88843" spans="41:43" x14ac:dyDescent="0.3">
      <c r="AO88843" s="9"/>
      <c r="AP88843" s="9"/>
      <c r="AQ88843" s="9"/>
    </row>
    <row r="88844" spans="41:43" x14ac:dyDescent="0.3">
      <c r="AO88844" s="9"/>
      <c r="AP88844" s="9"/>
      <c r="AQ88844" s="9"/>
    </row>
    <row r="88845" spans="41:43" x14ac:dyDescent="0.3">
      <c r="AO88845" s="9"/>
      <c r="AP88845" s="9"/>
      <c r="AQ88845" s="9"/>
    </row>
    <row r="88846" spans="41:43" x14ac:dyDescent="0.3">
      <c r="AO88846" s="9"/>
      <c r="AP88846" s="9"/>
      <c r="AQ88846" s="9"/>
    </row>
    <row r="88847" spans="41:43" x14ac:dyDescent="0.3">
      <c r="AO88847" s="9"/>
      <c r="AP88847" s="9"/>
      <c r="AQ88847" s="9"/>
    </row>
    <row r="88848" spans="41:43" x14ac:dyDescent="0.3">
      <c r="AO88848" s="9"/>
      <c r="AP88848" s="9"/>
      <c r="AQ88848" s="9"/>
    </row>
    <row r="88849" spans="41:43" x14ac:dyDescent="0.3">
      <c r="AO88849" s="9"/>
      <c r="AP88849" s="9"/>
      <c r="AQ88849" s="9"/>
    </row>
    <row r="88850" spans="41:43" x14ac:dyDescent="0.3">
      <c r="AO88850" s="9"/>
      <c r="AP88850" s="9"/>
      <c r="AQ88850" s="9"/>
    </row>
    <row r="88851" spans="41:43" x14ac:dyDescent="0.3">
      <c r="AO88851" s="9"/>
      <c r="AP88851" s="9"/>
      <c r="AQ88851" s="9"/>
    </row>
    <row r="88852" spans="41:43" x14ac:dyDescent="0.3">
      <c r="AO88852" s="9"/>
      <c r="AP88852" s="9"/>
      <c r="AQ88852" s="9"/>
    </row>
    <row r="88853" spans="41:43" x14ac:dyDescent="0.3">
      <c r="AO88853" s="9"/>
      <c r="AP88853" s="9"/>
      <c r="AQ88853" s="9"/>
    </row>
    <row r="88854" spans="41:43" x14ac:dyDescent="0.3">
      <c r="AO88854" s="9"/>
      <c r="AP88854" s="9"/>
      <c r="AQ88854" s="9"/>
    </row>
    <row r="88855" spans="41:43" x14ac:dyDescent="0.3">
      <c r="AO88855" s="9"/>
      <c r="AP88855" s="9"/>
      <c r="AQ88855" s="9"/>
    </row>
    <row r="88856" spans="41:43" x14ac:dyDescent="0.3">
      <c r="AO88856" s="9"/>
      <c r="AP88856" s="9"/>
      <c r="AQ88856" s="9"/>
    </row>
    <row r="88857" spans="41:43" x14ac:dyDescent="0.3">
      <c r="AO88857" s="9"/>
      <c r="AP88857" s="9"/>
      <c r="AQ88857" s="9"/>
    </row>
    <row r="88858" spans="41:43" x14ac:dyDescent="0.3">
      <c r="AO88858" s="9"/>
      <c r="AP88858" s="9"/>
      <c r="AQ88858" s="9"/>
    </row>
    <row r="88859" spans="41:43" x14ac:dyDescent="0.3">
      <c r="AO88859" s="9"/>
      <c r="AP88859" s="9"/>
      <c r="AQ88859" s="9"/>
    </row>
    <row r="88860" spans="41:43" x14ac:dyDescent="0.3">
      <c r="AO88860" s="9"/>
      <c r="AP88860" s="9"/>
      <c r="AQ88860" s="9"/>
    </row>
    <row r="88861" spans="41:43" x14ac:dyDescent="0.3">
      <c r="AO88861" s="9"/>
      <c r="AP88861" s="9"/>
      <c r="AQ88861" s="9"/>
    </row>
    <row r="88862" spans="41:43" x14ac:dyDescent="0.3">
      <c r="AO88862" s="9"/>
      <c r="AP88862" s="9"/>
      <c r="AQ88862" s="9"/>
    </row>
    <row r="88863" spans="41:43" x14ac:dyDescent="0.3">
      <c r="AO88863" s="9"/>
      <c r="AP88863" s="9"/>
      <c r="AQ88863" s="9"/>
    </row>
    <row r="88864" spans="41:43" x14ac:dyDescent="0.3">
      <c r="AO88864" s="9"/>
      <c r="AP88864" s="9"/>
      <c r="AQ88864" s="9"/>
    </row>
    <row r="88865" spans="41:43" x14ac:dyDescent="0.3">
      <c r="AO88865" s="9"/>
      <c r="AP88865" s="9"/>
      <c r="AQ88865" s="9"/>
    </row>
    <row r="88866" spans="41:43" x14ac:dyDescent="0.3">
      <c r="AO88866" s="9"/>
      <c r="AP88866" s="9"/>
      <c r="AQ88866" s="9"/>
    </row>
    <row r="88867" spans="41:43" x14ac:dyDescent="0.3">
      <c r="AO88867" s="9"/>
      <c r="AP88867" s="9"/>
      <c r="AQ88867" s="9"/>
    </row>
    <row r="88868" spans="41:43" x14ac:dyDescent="0.3">
      <c r="AO88868" s="9"/>
      <c r="AP88868" s="9"/>
      <c r="AQ88868" s="9"/>
    </row>
    <row r="88869" spans="41:43" x14ac:dyDescent="0.3">
      <c r="AO88869" s="9"/>
      <c r="AP88869" s="9"/>
      <c r="AQ88869" s="9"/>
    </row>
    <row r="88870" spans="41:43" x14ac:dyDescent="0.3">
      <c r="AO88870" s="9"/>
      <c r="AP88870" s="9"/>
      <c r="AQ88870" s="9"/>
    </row>
    <row r="88871" spans="41:43" x14ac:dyDescent="0.3">
      <c r="AO88871" s="9"/>
      <c r="AP88871" s="9"/>
      <c r="AQ88871" s="9"/>
    </row>
    <row r="88872" spans="41:43" x14ac:dyDescent="0.3">
      <c r="AO88872" s="9"/>
      <c r="AP88872" s="9"/>
      <c r="AQ88872" s="9"/>
    </row>
    <row r="88873" spans="41:43" x14ac:dyDescent="0.3">
      <c r="AO88873" s="9"/>
      <c r="AP88873" s="9"/>
      <c r="AQ88873" s="9"/>
    </row>
    <row r="88874" spans="41:43" x14ac:dyDescent="0.3">
      <c r="AO88874" s="9"/>
      <c r="AP88874" s="9"/>
      <c r="AQ88874" s="9"/>
    </row>
    <row r="88875" spans="41:43" x14ac:dyDescent="0.3">
      <c r="AO88875" s="9"/>
      <c r="AP88875" s="9"/>
      <c r="AQ88875" s="9"/>
    </row>
    <row r="88876" spans="41:43" x14ac:dyDescent="0.3">
      <c r="AO88876" s="9"/>
      <c r="AP88876" s="9"/>
      <c r="AQ88876" s="9"/>
    </row>
    <row r="88877" spans="41:43" x14ac:dyDescent="0.3">
      <c r="AO88877" s="9"/>
      <c r="AP88877" s="9"/>
      <c r="AQ88877" s="9"/>
    </row>
    <row r="88878" spans="41:43" x14ac:dyDescent="0.3">
      <c r="AO88878" s="9"/>
      <c r="AP88878" s="9"/>
      <c r="AQ88878" s="9"/>
    </row>
    <row r="88879" spans="41:43" x14ac:dyDescent="0.3">
      <c r="AO88879" s="9"/>
      <c r="AP88879" s="9"/>
      <c r="AQ88879" s="9"/>
    </row>
    <row r="88880" spans="41:43" x14ac:dyDescent="0.3">
      <c r="AO88880" s="9"/>
      <c r="AP88880" s="9"/>
      <c r="AQ88880" s="9"/>
    </row>
    <row r="88881" spans="41:43" x14ac:dyDescent="0.3">
      <c r="AO88881" s="9"/>
      <c r="AP88881" s="9"/>
      <c r="AQ88881" s="9"/>
    </row>
    <row r="88882" spans="41:43" x14ac:dyDescent="0.3">
      <c r="AO88882" s="9"/>
      <c r="AP88882" s="9"/>
      <c r="AQ88882" s="9"/>
    </row>
    <row r="88883" spans="41:43" x14ac:dyDescent="0.3">
      <c r="AO88883" s="9"/>
      <c r="AP88883" s="9"/>
      <c r="AQ88883" s="9"/>
    </row>
    <row r="88884" spans="41:43" x14ac:dyDescent="0.3">
      <c r="AO88884" s="9"/>
      <c r="AP88884" s="9"/>
      <c r="AQ88884" s="9"/>
    </row>
    <row r="88885" spans="41:43" x14ac:dyDescent="0.3">
      <c r="AO88885" s="9"/>
      <c r="AP88885" s="9"/>
      <c r="AQ88885" s="9"/>
    </row>
    <row r="88886" spans="41:43" x14ac:dyDescent="0.3">
      <c r="AO88886" s="9"/>
      <c r="AP88886" s="9"/>
      <c r="AQ88886" s="9"/>
    </row>
    <row r="88887" spans="41:43" x14ac:dyDescent="0.3">
      <c r="AO88887" s="9"/>
      <c r="AP88887" s="9"/>
      <c r="AQ88887" s="9"/>
    </row>
    <row r="88888" spans="41:43" x14ac:dyDescent="0.3">
      <c r="AO88888" s="9"/>
      <c r="AP88888" s="9"/>
      <c r="AQ88888" s="9"/>
    </row>
    <row r="88889" spans="41:43" x14ac:dyDescent="0.3">
      <c r="AO88889" s="9"/>
      <c r="AP88889" s="9"/>
      <c r="AQ88889" s="9"/>
    </row>
    <row r="88890" spans="41:43" x14ac:dyDescent="0.3">
      <c r="AO88890" s="9"/>
      <c r="AP88890" s="9"/>
      <c r="AQ88890" s="9"/>
    </row>
    <row r="88891" spans="41:43" x14ac:dyDescent="0.3">
      <c r="AO88891" s="9"/>
      <c r="AP88891" s="9"/>
      <c r="AQ88891" s="9"/>
    </row>
    <row r="88892" spans="41:43" x14ac:dyDescent="0.3">
      <c r="AO88892" s="9"/>
      <c r="AP88892" s="9"/>
      <c r="AQ88892" s="9"/>
    </row>
    <row r="88893" spans="41:43" x14ac:dyDescent="0.3">
      <c r="AO88893" s="9"/>
      <c r="AP88893" s="9"/>
      <c r="AQ88893" s="9"/>
    </row>
    <row r="88894" spans="41:43" x14ac:dyDescent="0.3">
      <c r="AO88894" s="9"/>
      <c r="AP88894" s="9"/>
      <c r="AQ88894" s="9"/>
    </row>
    <row r="88895" spans="41:43" x14ac:dyDescent="0.3">
      <c r="AO88895" s="9"/>
      <c r="AP88895" s="9"/>
      <c r="AQ88895" s="9"/>
    </row>
    <row r="88896" spans="41:43" x14ac:dyDescent="0.3">
      <c r="AO88896" s="9"/>
      <c r="AP88896" s="9"/>
      <c r="AQ88896" s="9"/>
    </row>
    <row r="88897" spans="41:43" x14ac:dyDescent="0.3">
      <c r="AO88897" s="9"/>
      <c r="AP88897" s="9"/>
      <c r="AQ88897" s="9"/>
    </row>
    <row r="88898" spans="41:43" x14ac:dyDescent="0.3">
      <c r="AO88898" s="9"/>
      <c r="AP88898" s="9"/>
      <c r="AQ88898" s="9"/>
    </row>
    <row r="88899" spans="41:43" x14ac:dyDescent="0.3">
      <c r="AO88899" s="9"/>
      <c r="AP88899" s="9"/>
      <c r="AQ88899" s="9"/>
    </row>
    <row r="88900" spans="41:43" x14ac:dyDescent="0.3">
      <c r="AO88900" s="9"/>
      <c r="AP88900" s="9"/>
      <c r="AQ88900" s="9"/>
    </row>
    <row r="88901" spans="41:43" x14ac:dyDescent="0.3">
      <c r="AO88901" s="9"/>
      <c r="AP88901" s="9"/>
      <c r="AQ88901" s="9"/>
    </row>
    <row r="88902" spans="41:43" x14ac:dyDescent="0.3">
      <c r="AO88902" s="9"/>
      <c r="AP88902" s="9"/>
      <c r="AQ88902" s="9"/>
    </row>
    <row r="88903" spans="41:43" x14ac:dyDescent="0.3">
      <c r="AO88903" s="9"/>
      <c r="AP88903" s="9"/>
      <c r="AQ88903" s="9"/>
    </row>
    <row r="88904" spans="41:43" x14ac:dyDescent="0.3">
      <c r="AO88904" s="9"/>
      <c r="AP88904" s="9"/>
      <c r="AQ88904" s="9"/>
    </row>
    <row r="88905" spans="41:43" x14ac:dyDescent="0.3">
      <c r="AO88905" s="9"/>
      <c r="AP88905" s="9"/>
      <c r="AQ88905" s="9"/>
    </row>
    <row r="88906" spans="41:43" x14ac:dyDescent="0.3">
      <c r="AO88906" s="9"/>
      <c r="AP88906" s="9"/>
      <c r="AQ88906" s="9"/>
    </row>
    <row r="88907" spans="41:43" x14ac:dyDescent="0.3">
      <c r="AO88907" s="9"/>
      <c r="AP88907" s="9"/>
      <c r="AQ88907" s="9"/>
    </row>
    <row r="88908" spans="41:43" x14ac:dyDescent="0.3">
      <c r="AO88908" s="9"/>
      <c r="AP88908" s="9"/>
      <c r="AQ88908" s="9"/>
    </row>
    <row r="88909" spans="41:43" x14ac:dyDescent="0.3">
      <c r="AO88909" s="9"/>
      <c r="AP88909" s="9"/>
      <c r="AQ88909" s="9"/>
    </row>
    <row r="88910" spans="41:43" x14ac:dyDescent="0.3">
      <c r="AO88910" s="9"/>
      <c r="AP88910" s="9"/>
      <c r="AQ88910" s="9"/>
    </row>
    <row r="88911" spans="41:43" x14ac:dyDescent="0.3">
      <c r="AO88911" s="9"/>
      <c r="AP88911" s="9"/>
      <c r="AQ88911" s="9"/>
    </row>
    <row r="88912" spans="41:43" x14ac:dyDescent="0.3">
      <c r="AO88912" s="9"/>
      <c r="AP88912" s="9"/>
      <c r="AQ88912" s="9"/>
    </row>
    <row r="88913" spans="41:43" x14ac:dyDescent="0.3">
      <c r="AO88913" s="9"/>
      <c r="AP88913" s="9"/>
      <c r="AQ88913" s="9"/>
    </row>
    <row r="88914" spans="41:43" x14ac:dyDescent="0.3">
      <c r="AO88914" s="9"/>
      <c r="AP88914" s="9"/>
      <c r="AQ88914" s="9"/>
    </row>
    <row r="88915" spans="41:43" x14ac:dyDescent="0.3">
      <c r="AO88915" s="9"/>
      <c r="AP88915" s="9"/>
      <c r="AQ88915" s="9"/>
    </row>
    <row r="88916" spans="41:43" x14ac:dyDescent="0.3">
      <c r="AO88916" s="9"/>
      <c r="AP88916" s="9"/>
      <c r="AQ88916" s="9"/>
    </row>
    <row r="88917" spans="41:43" x14ac:dyDescent="0.3">
      <c r="AO88917" s="9"/>
      <c r="AP88917" s="9"/>
      <c r="AQ88917" s="9"/>
    </row>
    <row r="88918" spans="41:43" x14ac:dyDescent="0.3">
      <c r="AO88918" s="9"/>
      <c r="AP88918" s="9"/>
      <c r="AQ88918" s="9"/>
    </row>
    <row r="88919" spans="41:43" x14ac:dyDescent="0.3">
      <c r="AO88919" s="9"/>
      <c r="AP88919" s="9"/>
      <c r="AQ88919" s="9"/>
    </row>
    <row r="88920" spans="41:43" x14ac:dyDescent="0.3">
      <c r="AO88920" s="9"/>
      <c r="AP88920" s="9"/>
      <c r="AQ88920" s="9"/>
    </row>
    <row r="88921" spans="41:43" x14ac:dyDescent="0.3">
      <c r="AO88921" s="9"/>
      <c r="AP88921" s="9"/>
      <c r="AQ88921" s="9"/>
    </row>
    <row r="88922" spans="41:43" x14ac:dyDescent="0.3">
      <c r="AO88922" s="9"/>
      <c r="AP88922" s="9"/>
      <c r="AQ88922" s="9"/>
    </row>
    <row r="88923" spans="41:43" x14ac:dyDescent="0.3">
      <c r="AO88923" s="9"/>
      <c r="AP88923" s="9"/>
      <c r="AQ88923" s="9"/>
    </row>
    <row r="88924" spans="41:43" x14ac:dyDescent="0.3">
      <c r="AO88924" s="9"/>
      <c r="AP88924" s="9"/>
      <c r="AQ88924" s="9"/>
    </row>
    <row r="88925" spans="41:43" x14ac:dyDescent="0.3">
      <c r="AO88925" s="9"/>
      <c r="AP88925" s="9"/>
      <c r="AQ88925" s="9"/>
    </row>
    <row r="88926" spans="41:43" x14ac:dyDescent="0.3">
      <c r="AO88926" s="9"/>
      <c r="AP88926" s="9"/>
      <c r="AQ88926" s="9"/>
    </row>
    <row r="88927" spans="41:43" x14ac:dyDescent="0.3">
      <c r="AO88927" s="9"/>
      <c r="AP88927" s="9"/>
      <c r="AQ88927" s="9"/>
    </row>
    <row r="88928" spans="41:43" x14ac:dyDescent="0.3">
      <c r="AO88928" s="9"/>
      <c r="AP88928" s="9"/>
      <c r="AQ88928" s="9"/>
    </row>
    <row r="88929" spans="41:43" x14ac:dyDescent="0.3">
      <c r="AO88929" s="9"/>
      <c r="AP88929" s="9"/>
      <c r="AQ88929" s="9"/>
    </row>
    <row r="88930" spans="41:43" x14ac:dyDescent="0.3">
      <c r="AO88930" s="9"/>
      <c r="AP88930" s="9"/>
      <c r="AQ88930" s="9"/>
    </row>
    <row r="88931" spans="41:43" x14ac:dyDescent="0.3">
      <c r="AO88931" s="9"/>
      <c r="AP88931" s="9"/>
      <c r="AQ88931" s="9"/>
    </row>
    <row r="88932" spans="41:43" x14ac:dyDescent="0.3">
      <c r="AO88932" s="9"/>
      <c r="AP88932" s="9"/>
      <c r="AQ88932" s="9"/>
    </row>
    <row r="88933" spans="41:43" x14ac:dyDescent="0.3">
      <c r="AO88933" s="9"/>
      <c r="AP88933" s="9"/>
      <c r="AQ88933" s="9"/>
    </row>
    <row r="88934" spans="41:43" x14ac:dyDescent="0.3">
      <c r="AO88934" s="9"/>
      <c r="AP88934" s="9"/>
      <c r="AQ88934" s="9"/>
    </row>
    <row r="88935" spans="41:43" x14ac:dyDescent="0.3">
      <c r="AO88935" s="9"/>
      <c r="AP88935" s="9"/>
      <c r="AQ88935" s="9"/>
    </row>
    <row r="88936" spans="41:43" x14ac:dyDescent="0.3">
      <c r="AO88936" s="9"/>
      <c r="AP88936" s="9"/>
      <c r="AQ88936" s="9"/>
    </row>
    <row r="88937" spans="41:43" x14ac:dyDescent="0.3">
      <c r="AO88937" s="9"/>
      <c r="AP88937" s="9"/>
      <c r="AQ88937" s="9"/>
    </row>
    <row r="88938" spans="41:43" x14ac:dyDescent="0.3">
      <c r="AO88938" s="9"/>
      <c r="AP88938" s="9"/>
      <c r="AQ88938" s="9"/>
    </row>
    <row r="88939" spans="41:43" x14ac:dyDescent="0.3">
      <c r="AO88939" s="9"/>
      <c r="AP88939" s="9"/>
      <c r="AQ88939" s="9"/>
    </row>
    <row r="88940" spans="41:43" x14ac:dyDescent="0.3">
      <c r="AO88940" s="9"/>
      <c r="AP88940" s="9"/>
      <c r="AQ88940" s="9"/>
    </row>
    <row r="88941" spans="41:43" x14ac:dyDescent="0.3">
      <c r="AO88941" s="9"/>
      <c r="AP88941" s="9"/>
      <c r="AQ88941" s="9"/>
    </row>
    <row r="88942" spans="41:43" x14ac:dyDescent="0.3">
      <c r="AO88942" s="9"/>
      <c r="AP88942" s="9"/>
      <c r="AQ88942" s="9"/>
    </row>
    <row r="88943" spans="41:43" x14ac:dyDescent="0.3">
      <c r="AO88943" s="9"/>
      <c r="AP88943" s="9"/>
      <c r="AQ88943" s="9"/>
    </row>
    <row r="88944" spans="41:43" x14ac:dyDescent="0.3">
      <c r="AO88944" s="9"/>
      <c r="AP88944" s="9"/>
      <c r="AQ88944" s="9"/>
    </row>
    <row r="88945" spans="41:43" x14ac:dyDescent="0.3">
      <c r="AO88945" s="9"/>
      <c r="AP88945" s="9"/>
      <c r="AQ88945" s="9"/>
    </row>
    <row r="88946" spans="41:43" x14ac:dyDescent="0.3">
      <c r="AO88946" s="9"/>
      <c r="AP88946" s="9"/>
      <c r="AQ88946" s="9"/>
    </row>
    <row r="88947" spans="41:43" x14ac:dyDescent="0.3">
      <c r="AO88947" s="9"/>
      <c r="AP88947" s="9"/>
      <c r="AQ88947" s="9"/>
    </row>
    <row r="88948" spans="41:43" x14ac:dyDescent="0.3">
      <c r="AO88948" s="9"/>
      <c r="AP88948" s="9"/>
      <c r="AQ88948" s="9"/>
    </row>
    <row r="88949" spans="41:43" x14ac:dyDescent="0.3">
      <c r="AO88949" s="9"/>
      <c r="AP88949" s="9"/>
      <c r="AQ88949" s="9"/>
    </row>
    <row r="88950" spans="41:43" x14ac:dyDescent="0.3">
      <c r="AO88950" s="9"/>
      <c r="AP88950" s="9"/>
      <c r="AQ88950" s="9"/>
    </row>
    <row r="88951" spans="41:43" x14ac:dyDescent="0.3">
      <c r="AO88951" s="9"/>
      <c r="AP88951" s="9"/>
      <c r="AQ88951" s="9"/>
    </row>
    <row r="88952" spans="41:43" x14ac:dyDescent="0.3">
      <c r="AO88952" s="9"/>
      <c r="AP88952" s="9"/>
      <c r="AQ88952" s="9"/>
    </row>
    <row r="88953" spans="41:43" x14ac:dyDescent="0.3">
      <c r="AO88953" s="9"/>
      <c r="AP88953" s="9"/>
      <c r="AQ88953" s="9"/>
    </row>
    <row r="88954" spans="41:43" x14ac:dyDescent="0.3">
      <c r="AO88954" s="9"/>
      <c r="AP88954" s="9"/>
      <c r="AQ88954" s="9"/>
    </row>
    <row r="88955" spans="41:43" x14ac:dyDescent="0.3">
      <c r="AO88955" s="9"/>
      <c r="AP88955" s="9"/>
      <c r="AQ88955" s="9"/>
    </row>
    <row r="88956" spans="41:43" x14ac:dyDescent="0.3">
      <c r="AO88956" s="9"/>
      <c r="AP88956" s="9"/>
      <c r="AQ88956" s="9"/>
    </row>
    <row r="88957" spans="41:43" x14ac:dyDescent="0.3">
      <c r="AO88957" s="9"/>
      <c r="AP88957" s="9"/>
      <c r="AQ88957" s="9"/>
    </row>
    <row r="88958" spans="41:43" x14ac:dyDescent="0.3">
      <c r="AO88958" s="9"/>
      <c r="AP88958" s="9"/>
      <c r="AQ88958" s="9"/>
    </row>
    <row r="88959" spans="41:43" x14ac:dyDescent="0.3">
      <c r="AO88959" s="9"/>
      <c r="AP88959" s="9"/>
      <c r="AQ88959" s="9"/>
    </row>
    <row r="88960" spans="41:43" x14ac:dyDescent="0.3">
      <c r="AO88960" s="9"/>
      <c r="AP88960" s="9"/>
      <c r="AQ88960" s="9"/>
    </row>
    <row r="88961" spans="41:43" x14ac:dyDescent="0.3">
      <c r="AO88961" s="9"/>
      <c r="AP88961" s="9"/>
      <c r="AQ88961" s="9"/>
    </row>
    <row r="88962" spans="41:43" x14ac:dyDescent="0.3">
      <c r="AO88962" s="9"/>
      <c r="AP88962" s="9"/>
      <c r="AQ88962" s="9"/>
    </row>
    <row r="88963" spans="41:43" x14ac:dyDescent="0.3">
      <c r="AO88963" s="9"/>
      <c r="AP88963" s="9"/>
      <c r="AQ88963" s="9"/>
    </row>
    <row r="88964" spans="41:43" x14ac:dyDescent="0.3">
      <c r="AO88964" s="9"/>
      <c r="AP88964" s="9"/>
      <c r="AQ88964" s="9"/>
    </row>
    <row r="88965" spans="41:43" x14ac:dyDescent="0.3">
      <c r="AO88965" s="9"/>
      <c r="AP88965" s="9"/>
      <c r="AQ88965" s="9"/>
    </row>
    <row r="88966" spans="41:43" x14ac:dyDescent="0.3">
      <c r="AO88966" s="9"/>
      <c r="AP88966" s="9"/>
      <c r="AQ88966" s="9"/>
    </row>
    <row r="88967" spans="41:43" x14ac:dyDescent="0.3">
      <c r="AO88967" s="9"/>
      <c r="AP88967" s="9"/>
      <c r="AQ88967" s="9"/>
    </row>
    <row r="88968" spans="41:43" x14ac:dyDescent="0.3">
      <c r="AO88968" s="9"/>
      <c r="AP88968" s="9"/>
      <c r="AQ88968" s="9"/>
    </row>
    <row r="88969" spans="41:43" x14ac:dyDescent="0.3">
      <c r="AO88969" s="9"/>
      <c r="AP88969" s="9"/>
      <c r="AQ88969" s="9"/>
    </row>
    <row r="88970" spans="41:43" x14ac:dyDescent="0.3">
      <c r="AO88970" s="9"/>
      <c r="AP88970" s="9"/>
      <c r="AQ88970" s="9"/>
    </row>
    <row r="88971" spans="41:43" x14ac:dyDescent="0.3">
      <c r="AO88971" s="9"/>
      <c r="AP88971" s="9"/>
      <c r="AQ88971" s="9"/>
    </row>
    <row r="88972" spans="41:43" x14ac:dyDescent="0.3">
      <c r="AO88972" s="9"/>
      <c r="AP88972" s="9"/>
      <c r="AQ88972" s="9"/>
    </row>
    <row r="88973" spans="41:43" x14ac:dyDescent="0.3">
      <c r="AO88973" s="9"/>
      <c r="AP88973" s="9"/>
      <c r="AQ88973" s="9"/>
    </row>
    <row r="88974" spans="41:43" x14ac:dyDescent="0.3">
      <c r="AO88974" s="9"/>
      <c r="AP88974" s="9"/>
      <c r="AQ88974" s="9"/>
    </row>
    <row r="88975" spans="41:43" x14ac:dyDescent="0.3">
      <c r="AO88975" s="9"/>
      <c r="AP88975" s="9"/>
      <c r="AQ88975" s="9"/>
    </row>
    <row r="88976" spans="41:43" x14ac:dyDescent="0.3">
      <c r="AO88976" s="9"/>
      <c r="AP88976" s="9"/>
      <c r="AQ88976" s="9"/>
    </row>
    <row r="88977" spans="41:43" x14ac:dyDescent="0.3">
      <c r="AO88977" s="9"/>
      <c r="AP88977" s="9"/>
      <c r="AQ88977" s="9"/>
    </row>
    <row r="88978" spans="41:43" x14ac:dyDescent="0.3">
      <c r="AO88978" s="9"/>
      <c r="AP88978" s="9"/>
      <c r="AQ88978" s="9"/>
    </row>
    <row r="88979" spans="41:43" x14ac:dyDescent="0.3">
      <c r="AO88979" s="9"/>
      <c r="AP88979" s="9"/>
      <c r="AQ88979" s="9"/>
    </row>
    <row r="88980" spans="41:43" x14ac:dyDescent="0.3">
      <c r="AO88980" s="9"/>
      <c r="AP88980" s="9"/>
      <c r="AQ88980" s="9"/>
    </row>
    <row r="88981" spans="41:43" x14ac:dyDescent="0.3">
      <c r="AO88981" s="9"/>
      <c r="AP88981" s="9"/>
      <c r="AQ88981" s="9"/>
    </row>
    <row r="88982" spans="41:43" x14ac:dyDescent="0.3">
      <c r="AO88982" s="9"/>
      <c r="AP88982" s="9"/>
      <c r="AQ88982" s="9"/>
    </row>
    <row r="88983" spans="41:43" x14ac:dyDescent="0.3">
      <c r="AO88983" s="9"/>
      <c r="AP88983" s="9"/>
      <c r="AQ88983" s="9"/>
    </row>
    <row r="88984" spans="41:43" x14ac:dyDescent="0.3">
      <c r="AO88984" s="9"/>
      <c r="AP88984" s="9"/>
      <c r="AQ88984" s="9"/>
    </row>
    <row r="88985" spans="41:43" x14ac:dyDescent="0.3">
      <c r="AO88985" s="9"/>
      <c r="AP88985" s="9"/>
      <c r="AQ88985" s="9"/>
    </row>
    <row r="88986" spans="41:43" x14ac:dyDescent="0.3">
      <c r="AO88986" s="9"/>
      <c r="AP88986" s="9"/>
      <c r="AQ88986" s="9"/>
    </row>
    <row r="88987" spans="41:43" x14ac:dyDescent="0.3">
      <c r="AO88987" s="9"/>
      <c r="AP88987" s="9"/>
      <c r="AQ88987" s="9"/>
    </row>
    <row r="88988" spans="41:43" x14ac:dyDescent="0.3">
      <c r="AO88988" s="9"/>
      <c r="AP88988" s="9"/>
      <c r="AQ88988" s="9"/>
    </row>
    <row r="88989" spans="41:43" x14ac:dyDescent="0.3">
      <c r="AO88989" s="9"/>
      <c r="AP88989" s="9"/>
      <c r="AQ88989" s="9"/>
    </row>
    <row r="88990" spans="41:43" x14ac:dyDescent="0.3">
      <c r="AO88990" s="9"/>
      <c r="AP88990" s="9"/>
      <c r="AQ88990" s="9"/>
    </row>
    <row r="88991" spans="41:43" x14ac:dyDescent="0.3">
      <c r="AO88991" s="9"/>
      <c r="AP88991" s="9"/>
      <c r="AQ88991" s="9"/>
    </row>
    <row r="88992" spans="41:43" x14ac:dyDescent="0.3">
      <c r="AO88992" s="9"/>
      <c r="AP88992" s="9"/>
      <c r="AQ88992" s="9"/>
    </row>
    <row r="88993" spans="41:43" x14ac:dyDescent="0.3">
      <c r="AO88993" s="9"/>
      <c r="AP88993" s="9"/>
      <c r="AQ88993" s="9"/>
    </row>
    <row r="88994" spans="41:43" x14ac:dyDescent="0.3">
      <c r="AO88994" s="9"/>
      <c r="AP88994" s="9"/>
      <c r="AQ88994" s="9"/>
    </row>
    <row r="88995" spans="41:43" x14ac:dyDescent="0.3">
      <c r="AO88995" s="9"/>
      <c r="AP88995" s="9"/>
      <c r="AQ88995" s="9"/>
    </row>
    <row r="88996" spans="41:43" x14ac:dyDescent="0.3">
      <c r="AO88996" s="9"/>
      <c r="AP88996" s="9"/>
      <c r="AQ88996" s="9"/>
    </row>
    <row r="88997" spans="41:43" x14ac:dyDescent="0.3">
      <c r="AO88997" s="9"/>
      <c r="AP88997" s="9"/>
      <c r="AQ88997" s="9"/>
    </row>
    <row r="88998" spans="41:43" x14ac:dyDescent="0.3">
      <c r="AO88998" s="9"/>
      <c r="AP88998" s="9"/>
      <c r="AQ88998" s="9"/>
    </row>
    <row r="88999" spans="41:43" x14ac:dyDescent="0.3">
      <c r="AO88999" s="9"/>
      <c r="AP88999" s="9"/>
      <c r="AQ88999" s="9"/>
    </row>
    <row r="89000" spans="41:43" x14ac:dyDescent="0.3">
      <c r="AO89000" s="9"/>
      <c r="AP89000" s="9"/>
      <c r="AQ89000" s="9"/>
    </row>
    <row r="89001" spans="41:43" x14ac:dyDescent="0.3">
      <c r="AO89001" s="9"/>
      <c r="AP89001" s="9"/>
      <c r="AQ89001" s="9"/>
    </row>
    <row r="89002" spans="41:43" x14ac:dyDescent="0.3">
      <c r="AO89002" s="9"/>
      <c r="AP89002" s="9"/>
      <c r="AQ89002" s="9"/>
    </row>
    <row r="89003" spans="41:43" x14ac:dyDescent="0.3">
      <c r="AO89003" s="9"/>
      <c r="AP89003" s="9"/>
      <c r="AQ89003" s="9"/>
    </row>
    <row r="89004" spans="41:43" x14ac:dyDescent="0.3">
      <c r="AO89004" s="9"/>
      <c r="AP89004" s="9"/>
      <c r="AQ89004" s="9"/>
    </row>
    <row r="89005" spans="41:43" x14ac:dyDescent="0.3">
      <c r="AO89005" s="9"/>
      <c r="AP89005" s="9"/>
      <c r="AQ89005" s="9"/>
    </row>
    <row r="89006" spans="41:43" x14ac:dyDescent="0.3">
      <c r="AO89006" s="9"/>
      <c r="AP89006" s="9"/>
      <c r="AQ89006" s="9"/>
    </row>
    <row r="89007" spans="41:43" x14ac:dyDescent="0.3">
      <c r="AO89007" s="9"/>
      <c r="AP89007" s="9"/>
      <c r="AQ89007" s="9"/>
    </row>
    <row r="89008" spans="41:43" x14ac:dyDescent="0.3">
      <c r="AO89008" s="9"/>
      <c r="AP89008" s="9"/>
      <c r="AQ89008" s="9"/>
    </row>
    <row r="89009" spans="41:43" x14ac:dyDescent="0.3">
      <c r="AO89009" s="9"/>
      <c r="AP89009" s="9"/>
      <c r="AQ89009" s="9"/>
    </row>
    <row r="89010" spans="41:43" x14ac:dyDescent="0.3">
      <c r="AO89010" s="9"/>
      <c r="AP89010" s="9"/>
      <c r="AQ89010" s="9"/>
    </row>
    <row r="89011" spans="41:43" x14ac:dyDescent="0.3">
      <c r="AO89011" s="9"/>
      <c r="AP89011" s="9"/>
      <c r="AQ89011" s="9"/>
    </row>
    <row r="89012" spans="41:43" x14ac:dyDescent="0.3">
      <c r="AO89012" s="9"/>
      <c r="AP89012" s="9"/>
      <c r="AQ89012" s="9"/>
    </row>
    <row r="89013" spans="41:43" x14ac:dyDescent="0.3">
      <c r="AO89013" s="9"/>
      <c r="AP89013" s="9"/>
      <c r="AQ89013" s="9"/>
    </row>
    <row r="89014" spans="41:43" x14ac:dyDescent="0.3">
      <c r="AO89014" s="9"/>
      <c r="AP89014" s="9"/>
      <c r="AQ89014" s="9"/>
    </row>
    <row r="89015" spans="41:43" x14ac:dyDescent="0.3">
      <c r="AO89015" s="9"/>
      <c r="AP89015" s="9"/>
      <c r="AQ89015" s="9"/>
    </row>
    <row r="89016" spans="41:43" x14ac:dyDescent="0.3">
      <c r="AO89016" s="9"/>
      <c r="AP89016" s="9"/>
      <c r="AQ89016" s="9"/>
    </row>
    <row r="89017" spans="41:43" x14ac:dyDescent="0.3">
      <c r="AO89017" s="9"/>
      <c r="AP89017" s="9"/>
      <c r="AQ89017" s="9"/>
    </row>
    <row r="89018" spans="41:43" x14ac:dyDescent="0.3">
      <c r="AO89018" s="9"/>
      <c r="AP89018" s="9"/>
      <c r="AQ89018" s="9"/>
    </row>
    <row r="89019" spans="41:43" x14ac:dyDescent="0.3">
      <c r="AO89019" s="9"/>
      <c r="AP89019" s="9"/>
      <c r="AQ89019" s="9"/>
    </row>
    <row r="89020" spans="41:43" x14ac:dyDescent="0.3">
      <c r="AO89020" s="9"/>
      <c r="AP89020" s="9"/>
      <c r="AQ89020" s="9"/>
    </row>
    <row r="89021" spans="41:43" x14ac:dyDescent="0.3">
      <c r="AO89021" s="9"/>
      <c r="AP89021" s="9"/>
      <c r="AQ89021" s="9"/>
    </row>
    <row r="89022" spans="41:43" x14ac:dyDescent="0.3">
      <c r="AO89022" s="9"/>
      <c r="AP89022" s="9"/>
      <c r="AQ89022" s="9"/>
    </row>
    <row r="89023" spans="41:43" x14ac:dyDescent="0.3">
      <c r="AO89023" s="9"/>
      <c r="AP89023" s="9"/>
      <c r="AQ89023" s="9"/>
    </row>
    <row r="89024" spans="41:43" x14ac:dyDescent="0.3">
      <c r="AO89024" s="9"/>
      <c r="AP89024" s="9"/>
      <c r="AQ89024" s="9"/>
    </row>
    <row r="89025" spans="41:43" x14ac:dyDescent="0.3">
      <c r="AO89025" s="9"/>
      <c r="AP89025" s="9"/>
      <c r="AQ89025" s="9"/>
    </row>
    <row r="89026" spans="41:43" x14ac:dyDescent="0.3">
      <c r="AO89026" s="9"/>
      <c r="AP89026" s="9"/>
      <c r="AQ89026" s="9"/>
    </row>
    <row r="89027" spans="41:43" x14ac:dyDescent="0.3">
      <c r="AO89027" s="9"/>
      <c r="AP89027" s="9"/>
      <c r="AQ89027" s="9"/>
    </row>
    <row r="89028" spans="41:43" x14ac:dyDescent="0.3">
      <c r="AO89028" s="9"/>
      <c r="AP89028" s="9"/>
      <c r="AQ89028" s="9"/>
    </row>
    <row r="89029" spans="41:43" x14ac:dyDescent="0.3">
      <c r="AO89029" s="9"/>
      <c r="AP89029" s="9"/>
      <c r="AQ89029" s="9"/>
    </row>
    <row r="89030" spans="41:43" x14ac:dyDescent="0.3">
      <c r="AO89030" s="9"/>
      <c r="AP89030" s="9"/>
      <c r="AQ89030" s="9"/>
    </row>
    <row r="89031" spans="41:43" x14ac:dyDescent="0.3">
      <c r="AO89031" s="9"/>
      <c r="AP89031" s="9"/>
      <c r="AQ89031" s="9"/>
    </row>
    <row r="89032" spans="41:43" x14ac:dyDescent="0.3">
      <c r="AO89032" s="9"/>
      <c r="AP89032" s="9"/>
      <c r="AQ89032" s="9"/>
    </row>
    <row r="89033" spans="41:43" x14ac:dyDescent="0.3">
      <c r="AO89033" s="9"/>
      <c r="AP89033" s="9"/>
      <c r="AQ89033" s="9"/>
    </row>
    <row r="89034" spans="41:43" x14ac:dyDescent="0.3">
      <c r="AO89034" s="9"/>
      <c r="AP89034" s="9"/>
      <c r="AQ89034" s="9"/>
    </row>
    <row r="89035" spans="41:43" x14ac:dyDescent="0.3">
      <c r="AO89035" s="9"/>
      <c r="AP89035" s="9"/>
      <c r="AQ89035" s="9"/>
    </row>
    <row r="89036" spans="41:43" x14ac:dyDescent="0.3">
      <c r="AO89036" s="9"/>
      <c r="AP89036" s="9"/>
      <c r="AQ89036" s="9"/>
    </row>
    <row r="89037" spans="41:43" x14ac:dyDescent="0.3">
      <c r="AO89037" s="9"/>
      <c r="AP89037" s="9"/>
      <c r="AQ89037" s="9"/>
    </row>
    <row r="89038" spans="41:43" x14ac:dyDescent="0.3">
      <c r="AO89038" s="9"/>
      <c r="AP89038" s="9"/>
      <c r="AQ89038" s="9"/>
    </row>
    <row r="89039" spans="41:43" x14ac:dyDescent="0.3">
      <c r="AO89039" s="9"/>
      <c r="AP89039" s="9"/>
      <c r="AQ89039" s="9"/>
    </row>
    <row r="89040" spans="41:43" x14ac:dyDescent="0.3">
      <c r="AO89040" s="9"/>
      <c r="AP89040" s="9"/>
      <c r="AQ89040" s="9"/>
    </row>
    <row r="89041" spans="41:43" x14ac:dyDescent="0.3">
      <c r="AO89041" s="9"/>
      <c r="AP89041" s="9"/>
      <c r="AQ89041" s="9"/>
    </row>
    <row r="89042" spans="41:43" x14ac:dyDescent="0.3">
      <c r="AO89042" s="9"/>
      <c r="AP89042" s="9"/>
      <c r="AQ89042" s="9"/>
    </row>
    <row r="89043" spans="41:43" x14ac:dyDescent="0.3">
      <c r="AO89043" s="9"/>
      <c r="AP89043" s="9"/>
      <c r="AQ89043" s="9"/>
    </row>
    <row r="89044" spans="41:43" x14ac:dyDescent="0.3">
      <c r="AO89044" s="9"/>
      <c r="AP89044" s="9"/>
      <c r="AQ89044" s="9"/>
    </row>
    <row r="89045" spans="41:43" x14ac:dyDescent="0.3">
      <c r="AO89045" s="9"/>
      <c r="AP89045" s="9"/>
      <c r="AQ89045" s="9"/>
    </row>
    <row r="89046" spans="41:43" x14ac:dyDescent="0.3">
      <c r="AO89046" s="9"/>
      <c r="AP89046" s="9"/>
      <c r="AQ89046" s="9"/>
    </row>
    <row r="89047" spans="41:43" x14ac:dyDescent="0.3">
      <c r="AO89047" s="9"/>
      <c r="AP89047" s="9"/>
      <c r="AQ89047" s="9"/>
    </row>
    <row r="89048" spans="41:43" x14ac:dyDescent="0.3">
      <c r="AO89048" s="9"/>
      <c r="AP89048" s="9"/>
      <c r="AQ89048" s="9"/>
    </row>
    <row r="89049" spans="41:43" x14ac:dyDescent="0.3">
      <c r="AO89049" s="9"/>
      <c r="AP89049" s="9"/>
      <c r="AQ89049" s="9"/>
    </row>
    <row r="89050" spans="41:43" x14ac:dyDescent="0.3">
      <c r="AO89050" s="9"/>
      <c r="AP89050" s="9"/>
      <c r="AQ89050" s="9"/>
    </row>
    <row r="89051" spans="41:43" x14ac:dyDescent="0.3">
      <c r="AO89051" s="9"/>
      <c r="AP89051" s="9"/>
      <c r="AQ89051" s="9"/>
    </row>
    <row r="89052" spans="41:43" x14ac:dyDescent="0.3">
      <c r="AO89052" s="9"/>
      <c r="AP89052" s="9"/>
      <c r="AQ89052" s="9"/>
    </row>
    <row r="89053" spans="41:43" x14ac:dyDescent="0.3">
      <c r="AO89053" s="9"/>
      <c r="AP89053" s="9"/>
      <c r="AQ89053" s="9"/>
    </row>
    <row r="89054" spans="41:43" x14ac:dyDescent="0.3">
      <c r="AO89054" s="9"/>
      <c r="AP89054" s="9"/>
      <c r="AQ89054" s="9"/>
    </row>
    <row r="89055" spans="41:43" x14ac:dyDescent="0.3">
      <c r="AO89055" s="9"/>
      <c r="AP89055" s="9"/>
      <c r="AQ89055" s="9"/>
    </row>
    <row r="89056" spans="41:43" x14ac:dyDescent="0.3">
      <c r="AO89056" s="9"/>
      <c r="AP89056" s="9"/>
      <c r="AQ89056" s="9"/>
    </row>
    <row r="89057" spans="41:43" x14ac:dyDescent="0.3">
      <c r="AO89057" s="9"/>
      <c r="AP89057" s="9"/>
      <c r="AQ89057" s="9"/>
    </row>
    <row r="89058" spans="41:43" x14ac:dyDescent="0.3">
      <c r="AO89058" s="9"/>
      <c r="AP89058" s="9"/>
      <c r="AQ89058" s="9"/>
    </row>
    <row r="89059" spans="41:43" x14ac:dyDescent="0.3">
      <c r="AO89059" s="9"/>
      <c r="AP89059" s="9"/>
      <c r="AQ89059" s="9"/>
    </row>
    <row r="89060" spans="41:43" x14ac:dyDescent="0.3">
      <c r="AO89060" s="9"/>
      <c r="AP89060" s="9"/>
      <c r="AQ89060" s="9"/>
    </row>
    <row r="89061" spans="41:43" x14ac:dyDescent="0.3">
      <c r="AO89061" s="9"/>
      <c r="AP89061" s="9"/>
      <c r="AQ89061" s="9"/>
    </row>
    <row r="89062" spans="41:43" x14ac:dyDescent="0.3">
      <c r="AO89062" s="9"/>
      <c r="AP89062" s="9"/>
      <c r="AQ89062" s="9"/>
    </row>
    <row r="89063" spans="41:43" x14ac:dyDescent="0.3">
      <c r="AO89063" s="9"/>
      <c r="AP89063" s="9"/>
      <c r="AQ89063" s="9"/>
    </row>
    <row r="89064" spans="41:43" x14ac:dyDescent="0.3">
      <c r="AO89064" s="9"/>
      <c r="AP89064" s="9"/>
      <c r="AQ89064" s="9"/>
    </row>
    <row r="89065" spans="41:43" x14ac:dyDescent="0.3">
      <c r="AO89065" s="9"/>
      <c r="AP89065" s="9"/>
      <c r="AQ89065" s="9"/>
    </row>
    <row r="89066" spans="41:43" x14ac:dyDescent="0.3">
      <c r="AO89066" s="9"/>
      <c r="AP89066" s="9"/>
      <c r="AQ89066" s="9"/>
    </row>
    <row r="89067" spans="41:43" x14ac:dyDescent="0.3">
      <c r="AO89067" s="9"/>
      <c r="AP89067" s="9"/>
      <c r="AQ89067" s="9"/>
    </row>
    <row r="89068" spans="41:43" x14ac:dyDescent="0.3">
      <c r="AO89068" s="9"/>
      <c r="AP89068" s="9"/>
      <c r="AQ89068" s="9"/>
    </row>
    <row r="89069" spans="41:43" x14ac:dyDescent="0.3">
      <c r="AO89069" s="9"/>
      <c r="AP89069" s="9"/>
      <c r="AQ89069" s="9"/>
    </row>
    <row r="89070" spans="41:43" x14ac:dyDescent="0.3">
      <c r="AO89070" s="9"/>
      <c r="AP89070" s="9"/>
      <c r="AQ89070" s="9"/>
    </row>
    <row r="89071" spans="41:43" x14ac:dyDescent="0.3">
      <c r="AO89071" s="9"/>
      <c r="AP89071" s="9"/>
      <c r="AQ89071" s="9"/>
    </row>
    <row r="89072" spans="41:43" x14ac:dyDescent="0.3">
      <c r="AO89072" s="9"/>
      <c r="AP89072" s="9"/>
      <c r="AQ89072" s="9"/>
    </row>
    <row r="89073" spans="41:43" x14ac:dyDescent="0.3">
      <c r="AO89073" s="9"/>
      <c r="AP89073" s="9"/>
      <c r="AQ89073" s="9"/>
    </row>
    <row r="89074" spans="41:43" x14ac:dyDescent="0.3">
      <c r="AO89074" s="9"/>
      <c r="AP89074" s="9"/>
      <c r="AQ89074" s="9"/>
    </row>
    <row r="89075" spans="41:43" x14ac:dyDescent="0.3">
      <c r="AO89075" s="9"/>
      <c r="AP89075" s="9"/>
      <c r="AQ89075" s="9"/>
    </row>
    <row r="89076" spans="41:43" x14ac:dyDescent="0.3">
      <c r="AO89076" s="9"/>
      <c r="AP89076" s="9"/>
      <c r="AQ89076" s="9"/>
    </row>
    <row r="89077" spans="41:43" x14ac:dyDescent="0.3">
      <c r="AO89077" s="9"/>
      <c r="AP89077" s="9"/>
      <c r="AQ89077" s="9"/>
    </row>
    <row r="89078" spans="41:43" x14ac:dyDescent="0.3">
      <c r="AO89078" s="9"/>
      <c r="AP89078" s="9"/>
      <c r="AQ89078" s="9"/>
    </row>
    <row r="89079" spans="41:43" x14ac:dyDescent="0.3">
      <c r="AO89079" s="9"/>
      <c r="AP89079" s="9"/>
      <c r="AQ89079" s="9"/>
    </row>
    <row r="89080" spans="41:43" x14ac:dyDescent="0.3">
      <c r="AO89080" s="9"/>
      <c r="AP89080" s="9"/>
      <c r="AQ89080" s="9"/>
    </row>
    <row r="89081" spans="41:43" x14ac:dyDescent="0.3">
      <c r="AO89081" s="9"/>
      <c r="AP89081" s="9"/>
      <c r="AQ89081" s="9"/>
    </row>
    <row r="89082" spans="41:43" x14ac:dyDescent="0.3">
      <c r="AO89082" s="9"/>
      <c r="AP89082" s="9"/>
      <c r="AQ89082" s="9"/>
    </row>
    <row r="89083" spans="41:43" x14ac:dyDescent="0.3">
      <c r="AO89083" s="9"/>
      <c r="AP89083" s="9"/>
      <c r="AQ89083" s="9"/>
    </row>
    <row r="89084" spans="41:43" x14ac:dyDescent="0.3">
      <c r="AO89084" s="9"/>
      <c r="AP89084" s="9"/>
      <c r="AQ89084" s="9"/>
    </row>
    <row r="89085" spans="41:43" x14ac:dyDescent="0.3">
      <c r="AO89085" s="9"/>
      <c r="AP89085" s="9"/>
      <c r="AQ89085" s="9"/>
    </row>
    <row r="89086" spans="41:43" x14ac:dyDescent="0.3">
      <c r="AO89086" s="9"/>
      <c r="AP89086" s="9"/>
      <c r="AQ89086" s="9"/>
    </row>
    <row r="89087" spans="41:43" x14ac:dyDescent="0.3">
      <c r="AO89087" s="9"/>
      <c r="AP89087" s="9"/>
      <c r="AQ89087" s="9"/>
    </row>
    <row r="89088" spans="41:43" x14ac:dyDescent="0.3">
      <c r="AO89088" s="9"/>
      <c r="AP89088" s="9"/>
      <c r="AQ89088" s="9"/>
    </row>
    <row r="89089" spans="41:43" x14ac:dyDescent="0.3">
      <c r="AO89089" s="9"/>
      <c r="AP89089" s="9"/>
      <c r="AQ89089" s="9"/>
    </row>
    <row r="89090" spans="41:43" x14ac:dyDescent="0.3">
      <c r="AO89090" s="9"/>
      <c r="AP89090" s="9"/>
      <c r="AQ89090" s="9"/>
    </row>
    <row r="89091" spans="41:43" x14ac:dyDescent="0.3">
      <c r="AO89091" s="9"/>
      <c r="AP89091" s="9"/>
      <c r="AQ89091" s="9"/>
    </row>
    <row r="89092" spans="41:43" x14ac:dyDescent="0.3">
      <c r="AO89092" s="9"/>
      <c r="AP89092" s="9"/>
      <c r="AQ89092" s="9"/>
    </row>
    <row r="89093" spans="41:43" x14ac:dyDescent="0.3">
      <c r="AO89093" s="9"/>
      <c r="AP89093" s="9"/>
      <c r="AQ89093" s="9"/>
    </row>
    <row r="89094" spans="41:43" x14ac:dyDescent="0.3">
      <c r="AO89094" s="9"/>
      <c r="AP89094" s="9"/>
      <c r="AQ89094" s="9"/>
    </row>
    <row r="89095" spans="41:43" x14ac:dyDescent="0.3">
      <c r="AO89095" s="9"/>
      <c r="AP89095" s="9"/>
      <c r="AQ89095" s="9"/>
    </row>
    <row r="89096" spans="41:43" x14ac:dyDescent="0.3">
      <c r="AO89096" s="9"/>
      <c r="AP89096" s="9"/>
      <c r="AQ89096" s="9"/>
    </row>
    <row r="89097" spans="41:43" x14ac:dyDescent="0.3">
      <c r="AO89097" s="9"/>
      <c r="AP89097" s="9"/>
      <c r="AQ89097" s="9"/>
    </row>
    <row r="89098" spans="41:43" x14ac:dyDescent="0.3">
      <c r="AO89098" s="9"/>
      <c r="AP89098" s="9"/>
      <c r="AQ89098" s="9"/>
    </row>
    <row r="89099" spans="41:43" x14ac:dyDescent="0.3">
      <c r="AO89099" s="9"/>
      <c r="AP89099" s="9"/>
      <c r="AQ89099" s="9"/>
    </row>
    <row r="89100" spans="41:43" x14ac:dyDescent="0.3">
      <c r="AO89100" s="9"/>
      <c r="AP89100" s="9"/>
      <c r="AQ89100" s="9"/>
    </row>
    <row r="89101" spans="41:43" x14ac:dyDescent="0.3">
      <c r="AO89101" s="9"/>
      <c r="AP89101" s="9"/>
      <c r="AQ89101" s="9"/>
    </row>
    <row r="89102" spans="41:43" x14ac:dyDescent="0.3">
      <c r="AO89102" s="9"/>
      <c r="AP89102" s="9"/>
      <c r="AQ89102" s="9"/>
    </row>
    <row r="89103" spans="41:43" x14ac:dyDescent="0.3">
      <c r="AO89103" s="9"/>
      <c r="AP89103" s="9"/>
      <c r="AQ89103" s="9"/>
    </row>
    <row r="89104" spans="41:43" x14ac:dyDescent="0.3">
      <c r="AO89104" s="9"/>
      <c r="AP89104" s="9"/>
      <c r="AQ89104" s="9"/>
    </row>
    <row r="89105" spans="41:43" x14ac:dyDescent="0.3">
      <c r="AO89105" s="9"/>
      <c r="AP89105" s="9"/>
      <c r="AQ89105" s="9"/>
    </row>
    <row r="89106" spans="41:43" x14ac:dyDescent="0.3">
      <c r="AO89106" s="9"/>
      <c r="AP89106" s="9"/>
      <c r="AQ89106" s="9"/>
    </row>
    <row r="89107" spans="41:43" x14ac:dyDescent="0.3">
      <c r="AO89107" s="9"/>
      <c r="AP89107" s="9"/>
      <c r="AQ89107" s="9"/>
    </row>
    <row r="89108" spans="41:43" x14ac:dyDescent="0.3">
      <c r="AO89108" s="9"/>
      <c r="AP89108" s="9"/>
      <c r="AQ89108" s="9"/>
    </row>
    <row r="89109" spans="41:43" x14ac:dyDescent="0.3">
      <c r="AO89109" s="9"/>
      <c r="AP89109" s="9"/>
      <c r="AQ89109" s="9"/>
    </row>
    <row r="89110" spans="41:43" x14ac:dyDescent="0.3">
      <c r="AO89110" s="9"/>
      <c r="AP89110" s="9"/>
      <c r="AQ89110" s="9"/>
    </row>
    <row r="89111" spans="41:43" x14ac:dyDescent="0.3">
      <c r="AO89111" s="9"/>
      <c r="AP89111" s="9"/>
      <c r="AQ89111" s="9"/>
    </row>
    <row r="89112" spans="41:43" x14ac:dyDescent="0.3">
      <c r="AO89112" s="9"/>
      <c r="AP89112" s="9"/>
      <c r="AQ89112" s="9"/>
    </row>
    <row r="89113" spans="41:43" x14ac:dyDescent="0.3">
      <c r="AO89113" s="9"/>
      <c r="AP89113" s="9"/>
      <c r="AQ89113" s="9"/>
    </row>
    <row r="89114" spans="41:43" x14ac:dyDescent="0.3">
      <c r="AO89114" s="9"/>
      <c r="AP89114" s="9"/>
      <c r="AQ89114" s="9"/>
    </row>
    <row r="89115" spans="41:43" x14ac:dyDescent="0.3">
      <c r="AO89115" s="9"/>
      <c r="AP89115" s="9"/>
      <c r="AQ89115" s="9"/>
    </row>
    <row r="89116" spans="41:43" x14ac:dyDescent="0.3">
      <c r="AO89116" s="9"/>
      <c r="AP89116" s="9"/>
      <c r="AQ89116" s="9"/>
    </row>
    <row r="89117" spans="41:43" x14ac:dyDescent="0.3">
      <c r="AO89117" s="9"/>
      <c r="AP89117" s="9"/>
      <c r="AQ89117" s="9"/>
    </row>
    <row r="89118" spans="41:43" x14ac:dyDescent="0.3">
      <c r="AO89118" s="9"/>
      <c r="AP89118" s="9"/>
      <c r="AQ89118" s="9"/>
    </row>
    <row r="89119" spans="41:43" x14ac:dyDescent="0.3">
      <c r="AO89119" s="9"/>
      <c r="AP89119" s="9"/>
      <c r="AQ89119" s="9"/>
    </row>
    <row r="89120" spans="41:43" x14ac:dyDescent="0.3">
      <c r="AO89120" s="9"/>
      <c r="AP89120" s="9"/>
      <c r="AQ89120" s="9"/>
    </row>
    <row r="89121" spans="41:43" x14ac:dyDescent="0.3">
      <c r="AO89121" s="9"/>
      <c r="AP89121" s="9"/>
      <c r="AQ89121" s="9"/>
    </row>
    <row r="89122" spans="41:43" x14ac:dyDescent="0.3">
      <c r="AO89122" s="9"/>
      <c r="AP89122" s="9"/>
      <c r="AQ89122" s="9"/>
    </row>
    <row r="89123" spans="41:43" x14ac:dyDescent="0.3">
      <c r="AO89123" s="9"/>
      <c r="AP89123" s="9"/>
      <c r="AQ89123" s="9"/>
    </row>
    <row r="89124" spans="41:43" x14ac:dyDescent="0.3">
      <c r="AO89124" s="9"/>
      <c r="AP89124" s="9"/>
      <c r="AQ89124" s="9"/>
    </row>
    <row r="89125" spans="41:43" x14ac:dyDescent="0.3">
      <c r="AO89125" s="9"/>
      <c r="AP89125" s="9"/>
      <c r="AQ89125" s="9"/>
    </row>
    <row r="89126" spans="41:43" x14ac:dyDescent="0.3">
      <c r="AO89126" s="9"/>
      <c r="AP89126" s="9"/>
      <c r="AQ89126" s="9"/>
    </row>
    <row r="89127" spans="41:43" x14ac:dyDescent="0.3">
      <c r="AO89127" s="9"/>
      <c r="AP89127" s="9"/>
      <c r="AQ89127" s="9"/>
    </row>
    <row r="89128" spans="41:43" x14ac:dyDescent="0.3">
      <c r="AO89128" s="9"/>
      <c r="AP89128" s="9"/>
      <c r="AQ89128" s="9"/>
    </row>
    <row r="89129" spans="41:43" x14ac:dyDescent="0.3">
      <c r="AO89129" s="9"/>
      <c r="AP89129" s="9"/>
      <c r="AQ89129" s="9"/>
    </row>
    <row r="89130" spans="41:43" x14ac:dyDescent="0.3">
      <c r="AO89130" s="9"/>
      <c r="AP89130" s="9"/>
      <c r="AQ89130" s="9"/>
    </row>
    <row r="89131" spans="41:43" x14ac:dyDescent="0.3">
      <c r="AO89131" s="9"/>
      <c r="AP89131" s="9"/>
      <c r="AQ89131" s="9"/>
    </row>
    <row r="89132" spans="41:43" x14ac:dyDescent="0.3">
      <c r="AO89132" s="9"/>
      <c r="AP89132" s="9"/>
      <c r="AQ89132" s="9"/>
    </row>
    <row r="89133" spans="41:43" x14ac:dyDescent="0.3">
      <c r="AO89133" s="9"/>
      <c r="AP89133" s="9"/>
      <c r="AQ89133" s="9"/>
    </row>
    <row r="89134" spans="41:43" x14ac:dyDescent="0.3">
      <c r="AO89134" s="9"/>
      <c r="AP89134" s="9"/>
      <c r="AQ89134" s="9"/>
    </row>
    <row r="89135" spans="41:43" x14ac:dyDescent="0.3">
      <c r="AO89135" s="9"/>
      <c r="AP89135" s="9"/>
      <c r="AQ89135" s="9"/>
    </row>
    <row r="89136" spans="41:43" x14ac:dyDescent="0.3">
      <c r="AO89136" s="9"/>
      <c r="AP89136" s="9"/>
      <c r="AQ89136" s="9"/>
    </row>
    <row r="89137" spans="41:43" x14ac:dyDescent="0.3">
      <c r="AO89137" s="9"/>
      <c r="AP89137" s="9"/>
      <c r="AQ89137" s="9"/>
    </row>
    <row r="89138" spans="41:43" x14ac:dyDescent="0.3">
      <c r="AO89138" s="9"/>
      <c r="AP89138" s="9"/>
      <c r="AQ89138" s="9"/>
    </row>
    <row r="89139" spans="41:43" x14ac:dyDescent="0.3">
      <c r="AO89139" s="9"/>
      <c r="AP89139" s="9"/>
      <c r="AQ89139" s="9"/>
    </row>
    <row r="89140" spans="41:43" x14ac:dyDescent="0.3">
      <c r="AO89140" s="9"/>
      <c r="AP89140" s="9"/>
      <c r="AQ89140" s="9"/>
    </row>
    <row r="89141" spans="41:43" x14ac:dyDescent="0.3">
      <c r="AO89141" s="9"/>
      <c r="AP89141" s="9"/>
      <c r="AQ89141" s="9"/>
    </row>
    <row r="89142" spans="41:43" x14ac:dyDescent="0.3">
      <c r="AO89142" s="9"/>
      <c r="AP89142" s="9"/>
      <c r="AQ89142" s="9"/>
    </row>
    <row r="89143" spans="41:43" x14ac:dyDescent="0.3">
      <c r="AO89143" s="9"/>
      <c r="AP89143" s="9"/>
      <c r="AQ89143" s="9"/>
    </row>
    <row r="89144" spans="41:43" x14ac:dyDescent="0.3">
      <c r="AO89144" s="9"/>
      <c r="AP89144" s="9"/>
      <c r="AQ89144" s="9"/>
    </row>
    <row r="89145" spans="41:43" x14ac:dyDescent="0.3">
      <c r="AO89145" s="9"/>
      <c r="AP89145" s="9"/>
      <c r="AQ89145" s="9"/>
    </row>
    <row r="89146" spans="41:43" x14ac:dyDescent="0.3">
      <c r="AO89146" s="9"/>
      <c r="AP89146" s="9"/>
      <c r="AQ89146" s="9"/>
    </row>
    <row r="89147" spans="41:43" x14ac:dyDescent="0.3">
      <c r="AO89147" s="9"/>
      <c r="AP89147" s="9"/>
      <c r="AQ89147" s="9"/>
    </row>
    <row r="89148" spans="41:43" x14ac:dyDescent="0.3">
      <c r="AO89148" s="9"/>
      <c r="AP89148" s="9"/>
      <c r="AQ89148" s="9"/>
    </row>
    <row r="89149" spans="41:43" x14ac:dyDescent="0.3">
      <c r="AO89149" s="9"/>
      <c r="AP89149" s="9"/>
      <c r="AQ89149" s="9"/>
    </row>
    <row r="89150" spans="41:43" x14ac:dyDescent="0.3">
      <c r="AO89150" s="9"/>
      <c r="AP89150" s="9"/>
      <c r="AQ89150" s="9"/>
    </row>
    <row r="89151" spans="41:43" x14ac:dyDescent="0.3">
      <c r="AO89151" s="9"/>
      <c r="AP89151" s="9"/>
      <c r="AQ89151" s="9"/>
    </row>
    <row r="89152" spans="41:43" x14ac:dyDescent="0.3">
      <c r="AO89152" s="9"/>
      <c r="AP89152" s="9"/>
      <c r="AQ89152" s="9"/>
    </row>
    <row r="89153" spans="41:43" x14ac:dyDescent="0.3">
      <c r="AO89153" s="9"/>
      <c r="AP89153" s="9"/>
      <c r="AQ89153" s="9"/>
    </row>
    <row r="89154" spans="41:43" x14ac:dyDescent="0.3">
      <c r="AO89154" s="9"/>
      <c r="AP89154" s="9"/>
      <c r="AQ89154" s="9"/>
    </row>
    <row r="89155" spans="41:43" x14ac:dyDescent="0.3">
      <c r="AO89155" s="9"/>
      <c r="AP89155" s="9"/>
      <c r="AQ89155" s="9"/>
    </row>
    <row r="89156" spans="41:43" x14ac:dyDescent="0.3">
      <c r="AO89156" s="9"/>
      <c r="AP89156" s="9"/>
      <c r="AQ89156" s="9"/>
    </row>
    <row r="89157" spans="41:43" x14ac:dyDescent="0.3">
      <c r="AO89157" s="9"/>
      <c r="AP89157" s="9"/>
      <c r="AQ89157" s="9"/>
    </row>
    <row r="89158" spans="41:43" x14ac:dyDescent="0.3">
      <c r="AO89158" s="9"/>
      <c r="AP89158" s="9"/>
      <c r="AQ89158" s="9"/>
    </row>
    <row r="89159" spans="41:43" x14ac:dyDescent="0.3">
      <c r="AO89159" s="9"/>
      <c r="AP89159" s="9"/>
      <c r="AQ89159" s="9"/>
    </row>
    <row r="89160" spans="41:43" x14ac:dyDescent="0.3">
      <c r="AO89160" s="9"/>
      <c r="AP89160" s="9"/>
      <c r="AQ89160" s="9"/>
    </row>
    <row r="89161" spans="41:43" x14ac:dyDescent="0.3">
      <c r="AO89161" s="9"/>
      <c r="AP89161" s="9"/>
      <c r="AQ89161" s="9"/>
    </row>
    <row r="89162" spans="41:43" x14ac:dyDescent="0.3">
      <c r="AO89162" s="9"/>
      <c r="AP89162" s="9"/>
      <c r="AQ89162" s="9"/>
    </row>
    <row r="89163" spans="41:43" x14ac:dyDescent="0.3">
      <c r="AO89163" s="9"/>
      <c r="AP89163" s="9"/>
      <c r="AQ89163" s="9"/>
    </row>
    <row r="89164" spans="41:43" x14ac:dyDescent="0.3">
      <c r="AO89164" s="9"/>
      <c r="AP89164" s="9"/>
      <c r="AQ89164" s="9"/>
    </row>
    <row r="89165" spans="41:43" x14ac:dyDescent="0.3">
      <c r="AO89165" s="9"/>
      <c r="AP89165" s="9"/>
      <c r="AQ89165" s="9"/>
    </row>
    <row r="89166" spans="41:43" x14ac:dyDescent="0.3">
      <c r="AO89166" s="9"/>
      <c r="AP89166" s="9"/>
      <c r="AQ89166" s="9"/>
    </row>
    <row r="89167" spans="41:43" x14ac:dyDescent="0.3">
      <c r="AO89167" s="9"/>
      <c r="AP89167" s="9"/>
      <c r="AQ89167" s="9"/>
    </row>
    <row r="89168" spans="41:43" x14ac:dyDescent="0.3">
      <c r="AO89168" s="9"/>
      <c r="AP89168" s="9"/>
      <c r="AQ89168" s="9"/>
    </row>
    <row r="89169" spans="41:43" x14ac:dyDescent="0.3">
      <c r="AO89169" s="9"/>
      <c r="AP89169" s="9"/>
      <c r="AQ89169" s="9"/>
    </row>
    <row r="89170" spans="41:43" x14ac:dyDescent="0.3">
      <c r="AO89170" s="9"/>
      <c r="AP89170" s="9"/>
      <c r="AQ89170" s="9"/>
    </row>
    <row r="89171" spans="41:43" x14ac:dyDescent="0.3">
      <c r="AO89171" s="9"/>
      <c r="AP89171" s="9"/>
      <c r="AQ89171" s="9"/>
    </row>
    <row r="89172" spans="41:43" x14ac:dyDescent="0.3">
      <c r="AO89172" s="9"/>
      <c r="AP89172" s="9"/>
      <c r="AQ89172" s="9"/>
    </row>
    <row r="89173" spans="41:43" x14ac:dyDescent="0.3">
      <c r="AO89173" s="9"/>
      <c r="AP89173" s="9"/>
      <c r="AQ89173" s="9"/>
    </row>
    <row r="89174" spans="41:43" x14ac:dyDescent="0.3">
      <c r="AO89174" s="9"/>
      <c r="AP89174" s="9"/>
      <c r="AQ89174" s="9"/>
    </row>
    <row r="89175" spans="41:43" x14ac:dyDescent="0.3">
      <c r="AO89175" s="9"/>
      <c r="AP89175" s="9"/>
      <c r="AQ89175" s="9"/>
    </row>
    <row r="89176" spans="41:43" x14ac:dyDescent="0.3">
      <c r="AO89176" s="9"/>
      <c r="AP89176" s="9"/>
      <c r="AQ89176" s="9"/>
    </row>
    <row r="89177" spans="41:43" x14ac:dyDescent="0.3">
      <c r="AO89177" s="9"/>
      <c r="AP89177" s="9"/>
      <c r="AQ89177" s="9"/>
    </row>
    <row r="89178" spans="41:43" x14ac:dyDescent="0.3">
      <c r="AO89178" s="9"/>
      <c r="AP89178" s="9"/>
      <c r="AQ89178" s="9"/>
    </row>
    <row r="89179" spans="41:43" x14ac:dyDescent="0.3">
      <c r="AO89179" s="9"/>
      <c r="AP89179" s="9"/>
      <c r="AQ89179" s="9"/>
    </row>
    <row r="89180" spans="41:43" x14ac:dyDescent="0.3">
      <c r="AO89180" s="9"/>
      <c r="AP89180" s="9"/>
      <c r="AQ89180" s="9"/>
    </row>
    <row r="89181" spans="41:43" x14ac:dyDescent="0.3">
      <c r="AO89181" s="9"/>
      <c r="AP89181" s="9"/>
      <c r="AQ89181" s="9"/>
    </row>
    <row r="89182" spans="41:43" x14ac:dyDescent="0.3">
      <c r="AO89182" s="9"/>
      <c r="AP89182" s="9"/>
      <c r="AQ89182" s="9"/>
    </row>
    <row r="89183" spans="41:43" x14ac:dyDescent="0.3">
      <c r="AO89183" s="9"/>
      <c r="AP89183" s="9"/>
      <c r="AQ89183" s="9"/>
    </row>
    <row r="89184" spans="41:43" x14ac:dyDescent="0.3">
      <c r="AO89184" s="9"/>
      <c r="AP89184" s="9"/>
      <c r="AQ89184" s="9"/>
    </row>
    <row r="89185" spans="41:43" x14ac:dyDescent="0.3">
      <c r="AO89185" s="9"/>
      <c r="AP89185" s="9"/>
      <c r="AQ89185" s="9"/>
    </row>
    <row r="89186" spans="41:43" x14ac:dyDescent="0.3">
      <c r="AO89186" s="9"/>
      <c r="AP89186" s="9"/>
      <c r="AQ89186" s="9"/>
    </row>
    <row r="89187" spans="41:43" x14ac:dyDescent="0.3">
      <c r="AO89187" s="9"/>
      <c r="AP89187" s="9"/>
      <c r="AQ89187" s="9"/>
    </row>
    <row r="89188" spans="41:43" x14ac:dyDescent="0.3">
      <c r="AO89188" s="9"/>
      <c r="AP89188" s="9"/>
      <c r="AQ89188" s="9"/>
    </row>
    <row r="89189" spans="41:43" x14ac:dyDescent="0.3">
      <c r="AO89189" s="9"/>
      <c r="AP89189" s="9"/>
      <c r="AQ89189" s="9"/>
    </row>
    <row r="89190" spans="41:43" x14ac:dyDescent="0.3">
      <c r="AO89190" s="9"/>
      <c r="AP89190" s="9"/>
      <c r="AQ89190" s="9"/>
    </row>
    <row r="89191" spans="41:43" x14ac:dyDescent="0.3">
      <c r="AO89191" s="9"/>
      <c r="AP89191" s="9"/>
      <c r="AQ89191" s="9"/>
    </row>
    <row r="89192" spans="41:43" x14ac:dyDescent="0.3">
      <c r="AO89192" s="9"/>
      <c r="AP89192" s="9"/>
      <c r="AQ89192" s="9"/>
    </row>
    <row r="89193" spans="41:43" x14ac:dyDescent="0.3">
      <c r="AO89193" s="9"/>
      <c r="AP89193" s="9"/>
      <c r="AQ89193" s="9"/>
    </row>
    <row r="89194" spans="41:43" x14ac:dyDescent="0.3">
      <c r="AO89194" s="9"/>
      <c r="AP89194" s="9"/>
      <c r="AQ89194" s="9"/>
    </row>
    <row r="89195" spans="41:43" x14ac:dyDescent="0.3">
      <c r="AO89195" s="9"/>
      <c r="AP89195" s="9"/>
      <c r="AQ89195" s="9"/>
    </row>
    <row r="89196" spans="41:43" x14ac:dyDescent="0.3">
      <c r="AO89196" s="9"/>
      <c r="AP89196" s="9"/>
      <c r="AQ89196" s="9"/>
    </row>
    <row r="89197" spans="41:43" x14ac:dyDescent="0.3">
      <c r="AO89197" s="9"/>
      <c r="AP89197" s="9"/>
      <c r="AQ89197" s="9"/>
    </row>
    <row r="89198" spans="41:43" x14ac:dyDescent="0.3">
      <c r="AO89198" s="9"/>
      <c r="AP89198" s="9"/>
      <c r="AQ89198" s="9"/>
    </row>
    <row r="89199" spans="41:43" x14ac:dyDescent="0.3">
      <c r="AO89199" s="9"/>
      <c r="AP89199" s="9"/>
      <c r="AQ89199" s="9"/>
    </row>
    <row r="89200" spans="41:43" x14ac:dyDescent="0.3">
      <c r="AO89200" s="9"/>
      <c r="AP89200" s="9"/>
      <c r="AQ89200" s="9"/>
    </row>
    <row r="89201" spans="41:43" x14ac:dyDescent="0.3">
      <c r="AO89201" s="9"/>
      <c r="AP89201" s="9"/>
      <c r="AQ89201" s="9"/>
    </row>
    <row r="89202" spans="41:43" x14ac:dyDescent="0.3">
      <c r="AO89202" s="9"/>
      <c r="AP89202" s="9"/>
      <c r="AQ89202" s="9"/>
    </row>
    <row r="89203" spans="41:43" x14ac:dyDescent="0.3">
      <c r="AO89203" s="9"/>
      <c r="AP89203" s="9"/>
      <c r="AQ89203" s="9"/>
    </row>
    <row r="89204" spans="41:43" x14ac:dyDescent="0.3">
      <c r="AO89204" s="9"/>
      <c r="AP89204" s="9"/>
      <c r="AQ89204" s="9"/>
    </row>
    <row r="89205" spans="41:43" x14ac:dyDescent="0.3">
      <c r="AO89205" s="9"/>
      <c r="AP89205" s="9"/>
      <c r="AQ89205" s="9"/>
    </row>
    <row r="89206" spans="41:43" x14ac:dyDescent="0.3">
      <c r="AO89206" s="9"/>
      <c r="AP89206" s="9"/>
      <c r="AQ89206" s="9"/>
    </row>
    <row r="89207" spans="41:43" x14ac:dyDescent="0.3">
      <c r="AO89207" s="9"/>
      <c r="AP89207" s="9"/>
      <c r="AQ89207" s="9"/>
    </row>
    <row r="89208" spans="41:43" x14ac:dyDescent="0.3">
      <c r="AO89208" s="9"/>
      <c r="AP89208" s="9"/>
      <c r="AQ89208" s="9"/>
    </row>
    <row r="89209" spans="41:43" x14ac:dyDescent="0.3">
      <c r="AO89209" s="9"/>
      <c r="AP89209" s="9"/>
      <c r="AQ89209" s="9"/>
    </row>
    <row r="89210" spans="41:43" x14ac:dyDescent="0.3">
      <c r="AO89210" s="9"/>
      <c r="AP89210" s="9"/>
      <c r="AQ89210" s="9"/>
    </row>
    <row r="89211" spans="41:43" x14ac:dyDescent="0.3">
      <c r="AO89211" s="9"/>
      <c r="AP89211" s="9"/>
      <c r="AQ89211" s="9"/>
    </row>
    <row r="89212" spans="41:43" x14ac:dyDescent="0.3">
      <c r="AO89212" s="9"/>
      <c r="AP89212" s="9"/>
      <c r="AQ89212" s="9"/>
    </row>
    <row r="89213" spans="41:43" x14ac:dyDescent="0.3">
      <c r="AO89213" s="9"/>
      <c r="AP89213" s="9"/>
      <c r="AQ89213" s="9"/>
    </row>
    <row r="89214" spans="41:43" x14ac:dyDescent="0.3">
      <c r="AO89214" s="9"/>
      <c r="AP89214" s="9"/>
      <c r="AQ89214" s="9"/>
    </row>
    <row r="89215" spans="41:43" x14ac:dyDescent="0.3">
      <c r="AO89215" s="9"/>
      <c r="AP89215" s="9"/>
      <c r="AQ89215" s="9"/>
    </row>
    <row r="89216" spans="41:43" x14ac:dyDescent="0.3">
      <c r="AO89216" s="9"/>
      <c r="AP89216" s="9"/>
      <c r="AQ89216" s="9"/>
    </row>
    <row r="89217" spans="41:43" x14ac:dyDescent="0.3">
      <c r="AO89217" s="9"/>
      <c r="AP89217" s="9"/>
      <c r="AQ89217" s="9"/>
    </row>
    <row r="89218" spans="41:43" x14ac:dyDescent="0.3">
      <c r="AO89218" s="9"/>
      <c r="AP89218" s="9"/>
      <c r="AQ89218" s="9"/>
    </row>
    <row r="89219" spans="41:43" x14ac:dyDescent="0.3">
      <c r="AO89219" s="9"/>
      <c r="AP89219" s="9"/>
      <c r="AQ89219" s="9"/>
    </row>
    <row r="89220" spans="41:43" x14ac:dyDescent="0.3">
      <c r="AO89220" s="9"/>
      <c r="AP89220" s="9"/>
      <c r="AQ89220" s="9"/>
    </row>
    <row r="89221" spans="41:43" x14ac:dyDescent="0.3">
      <c r="AO89221" s="9"/>
      <c r="AP89221" s="9"/>
      <c r="AQ89221" s="9"/>
    </row>
    <row r="89222" spans="41:43" x14ac:dyDescent="0.3">
      <c r="AO89222" s="9"/>
      <c r="AP89222" s="9"/>
      <c r="AQ89222" s="9"/>
    </row>
    <row r="89223" spans="41:43" x14ac:dyDescent="0.3">
      <c r="AO89223" s="9"/>
      <c r="AP89223" s="9"/>
      <c r="AQ89223" s="9"/>
    </row>
    <row r="89224" spans="41:43" x14ac:dyDescent="0.3">
      <c r="AO89224" s="9"/>
      <c r="AP89224" s="9"/>
      <c r="AQ89224" s="9"/>
    </row>
    <row r="89225" spans="41:43" x14ac:dyDescent="0.3">
      <c r="AO89225" s="9"/>
      <c r="AP89225" s="9"/>
      <c r="AQ89225" s="9"/>
    </row>
    <row r="89226" spans="41:43" x14ac:dyDescent="0.3">
      <c r="AO89226" s="9"/>
      <c r="AP89226" s="9"/>
      <c r="AQ89226" s="9"/>
    </row>
    <row r="89227" spans="41:43" x14ac:dyDescent="0.3">
      <c r="AO89227" s="9"/>
      <c r="AP89227" s="9"/>
      <c r="AQ89227" s="9"/>
    </row>
    <row r="89228" spans="41:43" x14ac:dyDescent="0.3">
      <c r="AO89228" s="9"/>
      <c r="AP89228" s="9"/>
      <c r="AQ89228" s="9"/>
    </row>
    <row r="89229" spans="41:43" x14ac:dyDescent="0.3">
      <c r="AO89229" s="9"/>
      <c r="AP89229" s="9"/>
      <c r="AQ89229" s="9"/>
    </row>
    <row r="89230" spans="41:43" x14ac:dyDescent="0.3">
      <c r="AO89230" s="9"/>
      <c r="AP89230" s="9"/>
      <c r="AQ89230" s="9"/>
    </row>
    <row r="89231" spans="41:43" x14ac:dyDescent="0.3">
      <c r="AO89231" s="9"/>
      <c r="AP89231" s="9"/>
      <c r="AQ89231" s="9"/>
    </row>
    <row r="89232" spans="41:43" x14ac:dyDescent="0.3">
      <c r="AO89232" s="9"/>
      <c r="AP89232" s="9"/>
      <c r="AQ89232" s="9"/>
    </row>
    <row r="89233" spans="41:43" x14ac:dyDescent="0.3">
      <c r="AO89233" s="9"/>
      <c r="AP89233" s="9"/>
      <c r="AQ89233" s="9"/>
    </row>
    <row r="89234" spans="41:43" x14ac:dyDescent="0.3">
      <c r="AO89234" s="9"/>
      <c r="AP89234" s="9"/>
      <c r="AQ89234" s="9"/>
    </row>
    <row r="89235" spans="41:43" x14ac:dyDescent="0.3">
      <c r="AO89235" s="9"/>
      <c r="AP89235" s="9"/>
      <c r="AQ89235" s="9"/>
    </row>
    <row r="89236" spans="41:43" x14ac:dyDescent="0.3">
      <c r="AO89236" s="9"/>
      <c r="AP89236" s="9"/>
      <c r="AQ89236" s="9"/>
    </row>
    <row r="89237" spans="41:43" x14ac:dyDescent="0.3">
      <c r="AO89237" s="9"/>
      <c r="AP89237" s="9"/>
      <c r="AQ89237" s="9"/>
    </row>
    <row r="89238" spans="41:43" x14ac:dyDescent="0.3">
      <c r="AO89238" s="9"/>
      <c r="AP89238" s="9"/>
      <c r="AQ89238" s="9"/>
    </row>
    <row r="89239" spans="41:43" x14ac:dyDescent="0.3">
      <c r="AO89239" s="9"/>
      <c r="AP89239" s="9"/>
      <c r="AQ89239" s="9"/>
    </row>
    <row r="89240" spans="41:43" x14ac:dyDescent="0.3">
      <c r="AO89240" s="9"/>
      <c r="AP89240" s="9"/>
      <c r="AQ89240" s="9"/>
    </row>
    <row r="89241" spans="41:43" x14ac:dyDescent="0.3">
      <c r="AO89241" s="9"/>
      <c r="AP89241" s="9"/>
      <c r="AQ89241" s="9"/>
    </row>
    <row r="89242" spans="41:43" x14ac:dyDescent="0.3">
      <c r="AO89242" s="9"/>
      <c r="AP89242" s="9"/>
      <c r="AQ89242" s="9"/>
    </row>
    <row r="89243" spans="41:43" x14ac:dyDescent="0.3">
      <c r="AO89243" s="9"/>
      <c r="AP89243" s="9"/>
      <c r="AQ89243" s="9"/>
    </row>
    <row r="89244" spans="41:43" x14ac:dyDescent="0.3">
      <c r="AO89244" s="9"/>
      <c r="AP89244" s="9"/>
      <c r="AQ89244" s="9"/>
    </row>
    <row r="89245" spans="41:43" x14ac:dyDescent="0.3">
      <c r="AO89245" s="9"/>
      <c r="AP89245" s="9"/>
      <c r="AQ89245" s="9"/>
    </row>
    <row r="89246" spans="41:43" x14ac:dyDescent="0.3">
      <c r="AO89246" s="9"/>
      <c r="AP89246" s="9"/>
      <c r="AQ89246" s="9"/>
    </row>
    <row r="89247" spans="41:43" x14ac:dyDescent="0.3">
      <c r="AO89247" s="9"/>
      <c r="AP89247" s="9"/>
      <c r="AQ89247" s="9"/>
    </row>
    <row r="89248" spans="41:43" x14ac:dyDescent="0.3">
      <c r="AO89248" s="9"/>
      <c r="AP89248" s="9"/>
      <c r="AQ89248" s="9"/>
    </row>
    <row r="89249" spans="41:43" x14ac:dyDescent="0.3">
      <c r="AO89249" s="9"/>
      <c r="AP89249" s="9"/>
      <c r="AQ89249" s="9"/>
    </row>
    <row r="89250" spans="41:43" x14ac:dyDescent="0.3">
      <c r="AO89250" s="9"/>
      <c r="AP89250" s="9"/>
      <c r="AQ89250" s="9"/>
    </row>
    <row r="89251" spans="41:43" x14ac:dyDescent="0.3">
      <c r="AO89251" s="9"/>
      <c r="AP89251" s="9"/>
      <c r="AQ89251" s="9"/>
    </row>
    <row r="89252" spans="41:43" x14ac:dyDescent="0.3">
      <c r="AO89252" s="9"/>
      <c r="AP89252" s="9"/>
      <c r="AQ89252" s="9"/>
    </row>
    <row r="89253" spans="41:43" x14ac:dyDescent="0.3">
      <c r="AO89253" s="9"/>
      <c r="AP89253" s="9"/>
      <c r="AQ89253" s="9"/>
    </row>
    <row r="89254" spans="41:43" x14ac:dyDescent="0.3">
      <c r="AO89254" s="9"/>
      <c r="AP89254" s="9"/>
      <c r="AQ89254" s="9"/>
    </row>
    <row r="89255" spans="41:43" x14ac:dyDescent="0.3">
      <c r="AO89255" s="9"/>
      <c r="AP89255" s="9"/>
      <c r="AQ89255" s="9"/>
    </row>
    <row r="89256" spans="41:43" x14ac:dyDescent="0.3">
      <c r="AO89256" s="9"/>
      <c r="AP89256" s="9"/>
      <c r="AQ89256" s="9"/>
    </row>
    <row r="89257" spans="41:43" x14ac:dyDescent="0.3">
      <c r="AO89257" s="9"/>
      <c r="AP89257" s="9"/>
      <c r="AQ89257" s="9"/>
    </row>
    <row r="89258" spans="41:43" x14ac:dyDescent="0.3">
      <c r="AO89258" s="9"/>
      <c r="AP89258" s="9"/>
      <c r="AQ89258" s="9"/>
    </row>
    <row r="89259" spans="41:43" x14ac:dyDescent="0.3">
      <c r="AO89259" s="9"/>
      <c r="AP89259" s="9"/>
      <c r="AQ89259" s="9"/>
    </row>
    <row r="89260" spans="41:43" x14ac:dyDescent="0.3">
      <c r="AO89260" s="9"/>
      <c r="AP89260" s="9"/>
      <c r="AQ89260" s="9"/>
    </row>
    <row r="89261" spans="41:43" x14ac:dyDescent="0.3">
      <c r="AO89261" s="9"/>
      <c r="AP89261" s="9"/>
      <c r="AQ89261" s="9"/>
    </row>
    <row r="89262" spans="41:43" x14ac:dyDescent="0.3">
      <c r="AO89262" s="9"/>
      <c r="AP89262" s="9"/>
      <c r="AQ89262" s="9"/>
    </row>
    <row r="89263" spans="41:43" x14ac:dyDescent="0.3">
      <c r="AO89263" s="9"/>
      <c r="AP89263" s="9"/>
      <c r="AQ89263" s="9"/>
    </row>
    <row r="89264" spans="41:43" x14ac:dyDescent="0.3">
      <c r="AO89264" s="9"/>
      <c r="AP89264" s="9"/>
      <c r="AQ89264" s="9"/>
    </row>
    <row r="89265" spans="41:43" x14ac:dyDescent="0.3">
      <c r="AO89265" s="9"/>
      <c r="AP89265" s="9"/>
      <c r="AQ89265" s="9"/>
    </row>
    <row r="89266" spans="41:43" x14ac:dyDescent="0.3">
      <c r="AO89266" s="9"/>
      <c r="AP89266" s="9"/>
      <c r="AQ89266" s="9"/>
    </row>
    <row r="89267" spans="41:43" x14ac:dyDescent="0.3">
      <c r="AO89267" s="9"/>
      <c r="AP89267" s="9"/>
      <c r="AQ89267" s="9"/>
    </row>
    <row r="89268" spans="41:43" x14ac:dyDescent="0.3">
      <c r="AO89268" s="9"/>
      <c r="AP89268" s="9"/>
      <c r="AQ89268" s="9"/>
    </row>
    <row r="89269" spans="41:43" x14ac:dyDescent="0.3">
      <c r="AO89269" s="9"/>
      <c r="AP89269" s="9"/>
      <c r="AQ89269" s="9"/>
    </row>
    <row r="89270" spans="41:43" x14ac:dyDescent="0.3">
      <c r="AO89270" s="9"/>
      <c r="AP89270" s="9"/>
      <c r="AQ89270" s="9"/>
    </row>
    <row r="89271" spans="41:43" x14ac:dyDescent="0.3">
      <c r="AO89271" s="9"/>
      <c r="AP89271" s="9"/>
      <c r="AQ89271" s="9"/>
    </row>
    <row r="89272" spans="41:43" x14ac:dyDescent="0.3">
      <c r="AO89272" s="9"/>
      <c r="AP89272" s="9"/>
      <c r="AQ89272" s="9"/>
    </row>
    <row r="89273" spans="41:43" x14ac:dyDescent="0.3">
      <c r="AO89273" s="9"/>
      <c r="AP89273" s="9"/>
      <c r="AQ89273" s="9"/>
    </row>
    <row r="89274" spans="41:43" x14ac:dyDescent="0.3">
      <c r="AO89274" s="9"/>
      <c r="AP89274" s="9"/>
      <c r="AQ89274" s="9"/>
    </row>
    <row r="89275" spans="41:43" x14ac:dyDescent="0.3">
      <c r="AO89275" s="9"/>
      <c r="AP89275" s="9"/>
      <c r="AQ89275" s="9"/>
    </row>
    <row r="89276" spans="41:43" x14ac:dyDescent="0.3">
      <c r="AO89276" s="9"/>
      <c r="AP89276" s="9"/>
      <c r="AQ89276" s="9"/>
    </row>
    <row r="89277" spans="41:43" x14ac:dyDescent="0.3">
      <c r="AO89277" s="9"/>
      <c r="AP89277" s="9"/>
      <c r="AQ89277" s="9"/>
    </row>
    <row r="89278" spans="41:43" x14ac:dyDescent="0.3">
      <c r="AO89278" s="9"/>
      <c r="AP89278" s="9"/>
      <c r="AQ89278" s="9"/>
    </row>
    <row r="89279" spans="41:43" x14ac:dyDescent="0.3">
      <c r="AO89279" s="9"/>
      <c r="AP89279" s="9"/>
      <c r="AQ89279" s="9"/>
    </row>
    <row r="89280" spans="41:43" x14ac:dyDescent="0.3">
      <c r="AO89280" s="9"/>
      <c r="AP89280" s="9"/>
      <c r="AQ89280" s="9"/>
    </row>
    <row r="89281" spans="41:43" x14ac:dyDescent="0.3">
      <c r="AO89281" s="9"/>
      <c r="AP89281" s="9"/>
      <c r="AQ89281" s="9"/>
    </row>
    <row r="89282" spans="41:43" x14ac:dyDescent="0.3">
      <c r="AO89282" s="9"/>
      <c r="AP89282" s="9"/>
      <c r="AQ89282" s="9"/>
    </row>
    <row r="89283" spans="41:43" x14ac:dyDescent="0.3">
      <c r="AO89283" s="9"/>
      <c r="AP89283" s="9"/>
      <c r="AQ89283" s="9"/>
    </row>
    <row r="89284" spans="41:43" x14ac:dyDescent="0.3">
      <c r="AO89284" s="9"/>
      <c r="AP89284" s="9"/>
      <c r="AQ89284" s="9"/>
    </row>
    <row r="89285" spans="41:43" x14ac:dyDescent="0.3">
      <c r="AO89285" s="9"/>
      <c r="AP89285" s="9"/>
      <c r="AQ89285" s="9"/>
    </row>
    <row r="89286" spans="41:43" x14ac:dyDescent="0.3">
      <c r="AO89286" s="9"/>
      <c r="AP89286" s="9"/>
      <c r="AQ89286" s="9"/>
    </row>
    <row r="89287" spans="41:43" x14ac:dyDescent="0.3">
      <c r="AO89287" s="9"/>
      <c r="AP89287" s="9"/>
      <c r="AQ89287" s="9"/>
    </row>
    <row r="89288" spans="41:43" x14ac:dyDescent="0.3">
      <c r="AO89288" s="9"/>
      <c r="AP89288" s="9"/>
      <c r="AQ89288" s="9"/>
    </row>
    <row r="89289" spans="41:43" x14ac:dyDescent="0.3">
      <c r="AO89289" s="9"/>
      <c r="AP89289" s="9"/>
      <c r="AQ89289" s="9"/>
    </row>
    <row r="89290" spans="41:43" x14ac:dyDescent="0.3">
      <c r="AO89290" s="9"/>
      <c r="AP89290" s="9"/>
      <c r="AQ89290" s="9"/>
    </row>
    <row r="89291" spans="41:43" x14ac:dyDescent="0.3">
      <c r="AO89291" s="9"/>
      <c r="AP89291" s="9"/>
      <c r="AQ89291" s="9"/>
    </row>
    <row r="89292" spans="41:43" x14ac:dyDescent="0.3">
      <c r="AO89292" s="9"/>
      <c r="AP89292" s="9"/>
      <c r="AQ89292" s="9"/>
    </row>
    <row r="89293" spans="41:43" x14ac:dyDescent="0.3">
      <c r="AO89293" s="9"/>
      <c r="AP89293" s="9"/>
      <c r="AQ89293" s="9"/>
    </row>
    <row r="89294" spans="41:43" x14ac:dyDescent="0.3">
      <c r="AO89294" s="9"/>
      <c r="AP89294" s="9"/>
      <c r="AQ89294" s="9"/>
    </row>
    <row r="89295" spans="41:43" x14ac:dyDescent="0.3">
      <c r="AO89295" s="9"/>
      <c r="AP89295" s="9"/>
      <c r="AQ89295" s="9"/>
    </row>
    <row r="89296" spans="41:43" x14ac:dyDescent="0.3">
      <c r="AO89296" s="9"/>
      <c r="AP89296" s="9"/>
      <c r="AQ89296" s="9"/>
    </row>
    <row r="89297" spans="41:43" x14ac:dyDescent="0.3">
      <c r="AO89297" s="9"/>
      <c r="AP89297" s="9"/>
      <c r="AQ89297" s="9"/>
    </row>
    <row r="89298" spans="41:43" x14ac:dyDescent="0.3">
      <c r="AO89298" s="9"/>
      <c r="AP89298" s="9"/>
      <c r="AQ89298" s="9"/>
    </row>
    <row r="89299" spans="41:43" x14ac:dyDescent="0.3">
      <c r="AO89299" s="9"/>
      <c r="AP89299" s="9"/>
      <c r="AQ89299" s="9"/>
    </row>
    <row r="89300" spans="41:43" x14ac:dyDescent="0.3">
      <c r="AO89300" s="9"/>
      <c r="AP89300" s="9"/>
      <c r="AQ89300" s="9"/>
    </row>
    <row r="89301" spans="41:43" x14ac:dyDescent="0.3">
      <c r="AO89301" s="9"/>
      <c r="AP89301" s="9"/>
      <c r="AQ89301" s="9"/>
    </row>
    <row r="89302" spans="41:43" x14ac:dyDescent="0.3">
      <c r="AO89302" s="9"/>
      <c r="AP89302" s="9"/>
      <c r="AQ89302" s="9"/>
    </row>
    <row r="89303" spans="41:43" x14ac:dyDescent="0.3">
      <c r="AO89303" s="9"/>
      <c r="AP89303" s="9"/>
      <c r="AQ89303" s="9"/>
    </row>
    <row r="89304" spans="41:43" x14ac:dyDescent="0.3">
      <c r="AO89304" s="9"/>
      <c r="AP89304" s="9"/>
      <c r="AQ89304" s="9"/>
    </row>
    <row r="89305" spans="41:43" x14ac:dyDescent="0.3">
      <c r="AO89305" s="9"/>
      <c r="AP89305" s="9"/>
      <c r="AQ89305" s="9"/>
    </row>
    <row r="89306" spans="41:43" x14ac:dyDescent="0.3">
      <c r="AO89306" s="9"/>
      <c r="AP89306" s="9"/>
      <c r="AQ89306" s="9"/>
    </row>
    <row r="89307" spans="41:43" x14ac:dyDescent="0.3">
      <c r="AO89307" s="9"/>
      <c r="AP89307" s="9"/>
      <c r="AQ89307" s="9"/>
    </row>
    <row r="89308" spans="41:43" x14ac:dyDescent="0.3">
      <c r="AO89308" s="9"/>
      <c r="AP89308" s="9"/>
      <c r="AQ89308" s="9"/>
    </row>
    <row r="89309" spans="41:43" x14ac:dyDescent="0.3">
      <c r="AO89309" s="9"/>
      <c r="AP89309" s="9"/>
      <c r="AQ89309" s="9"/>
    </row>
    <row r="89310" spans="41:43" x14ac:dyDescent="0.3">
      <c r="AO89310" s="9"/>
      <c r="AP89310" s="9"/>
      <c r="AQ89310" s="9"/>
    </row>
    <row r="89311" spans="41:43" x14ac:dyDescent="0.3">
      <c r="AO89311" s="9"/>
      <c r="AP89311" s="9"/>
      <c r="AQ89311" s="9"/>
    </row>
    <row r="89312" spans="41:43" x14ac:dyDescent="0.3">
      <c r="AO89312" s="9"/>
      <c r="AP89312" s="9"/>
      <c r="AQ89312" s="9"/>
    </row>
    <row r="89313" spans="41:43" x14ac:dyDescent="0.3">
      <c r="AO89313" s="9"/>
      <c r="AP89313" s="9"/>
      <c r="AQ89313" s="9"/>
    </row>
    <row r="89314" spans="41:43" x14ac:dyDescent="0.3">
      <c r="AO89314" s="9"/>
      <c r="AP89314" s="9"/>
      <c r="AQ89314" s="9"/>
    </row>
    <row r="89315" spans="41:43" x14ac:dyDescent="0.3">
      <c r="AO89315" s="9"/>
      <c r="AP89315" s="9"/>
      <c r="AQ89315" s="9"/>
    </row>
    <row r="89316" spans="41:43" x14ac:dyDescent="0.3">
      <c r="AO89316" s="9"/>
      <c r="AP89316" s="9"/>
      <c r="AQ89316" s="9"/>
    </row>
    <row r="89317" spans="41:43" x14ac:dyDescent="0.3">
      <c r="AO89317" s="9"/>
      <c r="AP89317" s="9"/>
      <c r="AQ89317" s="9"/>
    </row>
    <row r="89318" spans="41:43" x14ac:dyDescent="0.3">
      <c r="AO89318" s="9"/>
      <c r="AP89318" s="9"/>
      <c r="AQ89318" s="9"/>
    </row>
    <row r="89319" spans="41:43" x14ac:dyDescent="0.3">
      <c r="AO89319" s="9"/>
      <c r="AP89319" s="9"/>
      <c r="AQ89319" s="9"/>
    </row>
    <row r="89320" spans="41:43" x14ac:dyDescent="0.3">
      <c r="AO89320" s="9"/>
      <c r="AP89320" s="9"/>
      <c r="AQ89320" s="9"/>
    </row>
    <row r="89321" spans="41:43" x14ac:dyDescent="0.3">
      <c r="AO89321" s="9"/>
      <c r="AP89321" s="9"/>
      <c r="AQ89321" s="9"/>
    </row>
    <row r="89322" spans="41:43" x14ac:dyDescent="0.3">
      <c r="AO89322" s="9"/>
      <c r="AP89322" s="9"/>
      <c r="AQ89322" s="9"/>
    </row>
    <row r="89323" spans="41:43" x14ac:dyDescent="0.3">
      <c r="AO89323" s="9"/>
      <c r="AP89323" s="9"/>
      <c r="AQ89323" s="9"/>
    </row>
    <row r="89324" spans="41:43" x14ac:dyDescent="0.3">
      <c r="AO89324" s="9"/>
      <c r="AP89324" s="9"/>
      <c r="AQ89324" s="9"/>
    </row>
    <row r="89325" spans="41:43" x14ac:dyDescent="0.3">
      <c r="AO89325" s="9"/>
      <c r="AP89325" s="9"/>
      <c r="AQ89325" s="9"/>
    </row>
    <row r="89326" spans="41:43" x14ac:dyDescent="0.3">
      <c r="AO89326" s="9"/>
      <c r="AP89326" s="9"/>
      <c r="AQ89326" s="9"/>
    </row>
    <row r="89327" spans="41:43" x14ac:dyDescent="0.3">
      <c r="AO89327" s="9"/>
      <c r="AP89327" s="9"/>
      <c r="AQ89327" s="9"/>
    </row>
    <row r="89328" spans="41:43" x14ac:dyDescent="0.3">
      <c r="AO89328" s="9"/>
      <c r="AP89328" s="9"/>
      <c r="AQ89328" s="9"/>
    </row>
    <row r="89329" spans="41:43" x14ac:dyDescent="0.3">
      <c r="AO89329" s="9"/>
      <c r="AP89329" s="9"/>
      <c r="AQ89329" s="9"/>
    </row>
    <row r="89330" spans="41:43" x14ac:dyDescent="0.3">
      <c r="AO89330" s="9"/>
      <c r="AP89330" s="9"/>
      <c r="AQ89330" s="9"/>
    </row>
    <row r="89331" spans="41:43" x14ac:dyDescent="0.3">
      <c r="AO89331" s="9"/>
      <c r="AP89331" s="9"/>
      <c r="AQ89331" s="9"/>
    </row>
    <row r="89332" spans="41:43" x14ac:dyDescent="0.3">
      <c r="AO89332" s="9"/>
      <c r="AP89332" s="9"/>
      <c r="AQ89332" s="9"/>
    </row>
    <row r="89333" spans="41:43" x14ac:dyDescent="0.3">
      <c r="AO89333" s="9"/>
      <c r="AP89333" s="9"/>
      <c r="AQ89333" s="9"/>
    </row>
    <row r="89334" spans="41:43" x14ac:dyDescent="0.3">
      <c r="AO89334" s="9"/>
      <c r="AP89334" s="9"/>
      <c r="AQ89334" s="9"/>
    </row>
    <row r="89335" spans="41:43" x14ac:dyDescent="0.3">
      <c r="AO89335" s="9"/>
      <c r="AP89335" s="9"/>
      <c r="AQ89335" s="9"/>
    </row>
    <row r="89336" spans="41:43" x14ac:dyDescent="0.3">
      <c r="AO89336" s="9"/>
      <c r="AP89336" s="9"/>
      <c r="AQ89336" s="9"/>
    </row>
    <row r="89337" spans="41:43" x14ac:dyDescent="0.3">
      <c r="AO89337" s="9"/>
      <c r="AP89337" s="9"/>
      <c r="AQ89337" s="9"/>
    </row>
    <row r="89338" spans="41:43" x14ac:dyDescent="0.3">
      <c r="AO89338" s="9"/>
      <c r="AP89338" s="9"/>
      <c r="AQ89338" s="9"/>
    </row>
    <row r="89339" spans="41:43" x14ac:dyDescent="0.3">
      <c r="AO89339" s="9"/>
      <c r="AP89339" s="9"/>
      <c r="AQ89339" s="9"/>
    </row>
    <row r="89340" spans="41:43" x14ac:dyDescent="0.3">
      <c r="AO89340" s="9"/>
      <c r="AP89340" s="9"/>
      <c r="AQ89340" s="9"/>
    </row>
    <row r="89341" spans="41:43" x14ac:dyDescent="0.3">
      <c r="AO89341" s="9"/>
      <c r="AP89341" s="9"/>
      <c r="AQ89341" s="9"/>
    </row>
    <row r="89342" spans="41:43" x14ac:dyDescent="0.3">
      <c r="AO89342" s="9"/>
      <c r="AP89342" s="9"/>
      <c r="AQ89342" s="9"/>
    </row>
    <row r="89343" spans="41:43" x14ac:dyDescent="0.3">
      <c r="AO89343" s="9"/>
      <c r="AP89343" s="9"/>
      <c r="AQ89343" s="9"/>
    </row>
    <row r="89344" spans="41:43" x14ac:dyDescent="0.3">
      <c r="AO89344" s="9"/>
      <c r="AP89344" s="9"/>
      <c r="AQ89344" s="9"/>
    </row>
    <row r="89345" spans="41:43" x14ac:dyDescent="0.3">
      <c r="AO89345" s="9"/>
      <c r="AP89345" s="9"/>
      <c r="AQ89345" s="9"/>
    </row>
    <row r="89346" spans="41:43" x14ac:dyDescent="0.3">
      <c r="AO89346" s="9"/>
      <c r="AP89346" s="9"/>
      <c r="AQ89346" s="9"/>
    </row>
    <row r="89347" spans="41:43" x14ac:dyDescent="0.3">
      <c r="AO89347" s="9"/>
      <c r="AP89347" s="9"/>
      <c r="AQ89347" s="9"/>
    </row>
    <row r="89348" spans="41:43" x14ac:dyDescent="0.3">
      <c r="AO89348" s="9"/>
      <c r="AP89348" s="9"/>
      <c r="AQ89348" s="9"/>
    </row>
    <row r="89349" spans="41:43" x14ac:dyDescent="0.3">
      <c r="AO89349" s="9"/>
      <c r="AP89349" s="9"/>
      <c r="AQ89349" s="9"/>
    </row>
    <row r="89350" spans="41:43" x14ac:dyDescent="0.3">
      <c r="AO89350" s="9"/>
      <c r="AP89350" s="9"/>
      <c r="AQ89350" s="9"/>
    </row>
    <row r="89351" spans="41:43" x14ac:dyDescent="0.3">
      <c r="AO89351" s="9"/>
      <c r="AP89351" s="9"/>
      <c r="AQ89351" s="9"/>
    </row>
    <row r="89352" spans="41:43" x14ac:dyDescent="0.3">
      <c r="AO89352" s="9"/>
      <c r="AP89352" s="9"/>
      <c r="AQ89352" s="9"/>
    </row>
    <row r="89353" spans="41:43" x14ac:dyDescent="0.3">
      <c r="AO89353" s="9"/>
      <c r="AP89353" s="9"/>
      <c r="AQ89353" s="9"/>
    </row>
    <row r="89354" spans="41:43" x14ac:dyDescent="0.3">
      <c r="AO89354" s="9"/>
      <c r="AP89354" s="9"/>
      <c r="AQ89354" s="9"/>
    </row>
    <row r="89355" spans="41:43" x14ac:dyDescent="0.3">
      <c r="AO89355" s="9"/>
      <c r="AP89355" s="9"/>
      <c r="AQ89355" s="9"/>
    </row>
    <row r="89356" spans="41:43" x14ac:dyDescent="0.3">
      <c r="AO89356" s="9"/>
      <c r="AP89356" s="9"/>
      <c r="AQ89356" s="9"/>
    </row>
    <row r="89357" spans="41:43" x14ac:dyDescent="0.3">
      <c r="AO89357" s="9"/>
      <c r="AP89357" s="9"/>
      <c r="AQ89357" s="9"/>
    </row>
    <row r="89358" spans="41:43" x14ac:dyDescent="0.3">
      <c r="AO89358" s="9"/>
      <c r="AP89358" s="9"/>
      <c r="AQ89358" s="9"/>
    </row>
    <row r="89359" spans="41:43" x14ac:dyDescent="0.3">
      <c r="AO89359" s="9"/>
      <c r="AP89359" s="9"/>
      <c r="AQ89359" s="9"/>
    </row>
    <row r="89360" spans="41:43" x14ac:dyDescent="0.3">
      <c r="AO89360" s="9"/>
      <c r="AP89360" s="9"/>
      <c r="AQ89360" s="9"/>
    </row>
    <row r="89361" spans="41:43" x14ac:dyDescent="0.3">
      <c r="AO89361" s="9"/>
      <c r="AP89361" s="9"/>
      <c r="AQ89361" s="9"/>
    </row>
    <row r="89362" spans="41:43" x14ac:dyDescent="0.3">
      <c r="AO89362" s="9"/>
      <c r="AP89362" s="9"/>
      <c r="AQ89362" s="9"/>
    </row>
    <row r="89363" spans="41:43" x14ac:dyDescent="0.3">
      <c r="AO89363" s="9"/>
      <c r="AP89363" s="9"/>
      <c r="AQ89363" s="9"/>
    </row>
    <row r="89364" spans="41:43" x14ac:dyDescent="0.3">
      <c r="AO89364" s="9"/>
      <c r="AP89364" s="9"/>
      <c r="AQ89364" s="9"/>
    </row>
    <row r="89365" spans="41:43" x14ac:dyDescent="0.3">
      <c r="AO89365" s="9"/>
      <c r="AP89365" s="9"/>
      <c r="AQ89365" s="9"/>
    </row>
    <row r="89366" spans="41:43" x14ac:dyDescent="0.3">
      <c r="AO89366" s="9"/>
      <c r="AP89366" s="9"/>
      <c r="AQ89366" s="9"/>
    </row>
    <row r="89367" spans="41:43" x14ac:dyDescent="0.3">
      <c r="AO89367" s="9"/>
      <c r="AP89367" s="9"/>
      <c r="AQ89367" s="9"/>
    </row>
    <row r="89368" spans="41:43" x14ac:dyDescent="0.3">
      <c r="AO89368" s="9"/>
      <c r="AP89368" s="9"/>
      <c r="AQ89368" s="9"/>
    </row>
    <row r="89369" spans="41:43" x14ac:dyDescent="0.3">
      <c r="AO89369" s="9"/>
      <c r="AP89369" s="9"/>
      <c r="AQ89369" s="9"/>
    </row>
    <row r="89370" spans="41:43" x14ac:dyDescent="0.3">
      <c r="AO89370" s="9"/>
      <c r="AP89370" s="9"/>
      <c r="AQ89370" s="9"/>
    </row>
    <row r="89371" spans="41:43" x14ac:dyDescent="0.3">
      <c r="AO89371" s="9"/>
      <c r="AP89371" s="9"/>
      <c r="AQ89371" s="9"/>
    </row>
    <row r="89372" spans="41:43" x14ac:dyDescent="0.3">
      <c r="AO89372" s="9"/>
      <c r="AP89372" s="9"/>
      <c r="AQ89372" s="9"/>
    </row>
    <row r="89373" spans="41:43" x14ac:dyDescent="0.3">
      <c r="AO89373" s="9"/>
      <c r="AP89373" s="9"/>
      <c r="AQ89373" s="9"/>
    </row>
    <row r="89374" spans="41:43" x14ac:dyDescent="0.3">
      <c r="AO89374" s="9"/>
      <c r="AP89374" s="9"/>
      <c r="AQ89374" s="9"/>
    </row>
    <row r="89375" spans="41:43" x14ac:dyDescent="0.3">
      <c r="AO89375" s="9"/>
      <c r="AP89375" s="9"/>
      <c r="AQ89375" s="9"/>
    </row>
    <row r="89376" spans="41:43" x14ac:dyDescent="0.3">
      <c r="AO89376" s="9"/>
      <c r="AP89376" s="9"/>
      <c r="AQ89376" s="9"/>
    </row>
    <row r="89377" spans="41:43" x14ac:dyDescent="0.3">
      <c r="AO89377" s="9"/>
      <c r="AP89377" s="9"/>
      <c r="AQ89377" s="9"/>
    </row>
    <row r="89378" spans="41:43" x14ac:dyDescent="0.3">
      <c r="AO89378" s="9"/>
      <c r="AP89378" s="9"/>
      <c r="AQ89378" s="9"/>
    </row>
    <row r="89379" spans="41:43" x14ac:dyDescent="0.3">
      <c r="AO89379" s="9"/>
      <c r="AP89379" s="9"/>
      <c r="AQ89379" s="9"/>
    </row>
    <row r="89380" spans="41:43" x14ac:dyDescent="0.3">
      <c r="AO89380" s="9"/>
      <c r="AP89380" s="9"/>
      <c r="AQ89380" s="9"/>
    </row>
    <row r="89381" spans="41:43" x14ac:dyDescent="0.3">
      <c r="AO89381" s="9"/>
      <c r="AP89381" s="9"/>
      <c r="AQ89381" s="9"/>
    </row>
    <row r="89382" spans="41:43" x14ac:dyDescent="0.3">
      <c r="AO89382" s="9"/>
      <c r="AP89382" s="9"/>
      <c r="AQ89382" s="9"/>
    </row>
    <row r="89383" spans="41:43" x14ac:dyDescent="0.3">
      <c r="AO89383" s="9"/>
      <c r="AP89383" s="9"/>
      <c r="AQ89383" s="9"/>
    </row>
    <row r="89384" spans="41:43" x14ac:dyDescent="0.3">
      <c r="AO89384" s="9"/>
      <c r="AP89384" s="9"/>
      <c r="AQ89384" s="9"/>
    </row>
    <row r="89385" spans="41:43" x14ac:dyDescent="0.3">
      <c r="AO89385" s="9"/>
      <c r="AP89385" s="9"/>
      <c r="AQ89385" s="9"/>
    </row>
    <row r="89386" spans="41:43" x14ac:dyDescent="0.3">
      <c r="AO89386" s="9"/>
      <c r="AP89386" s="9"/>
      <c r="AQ89386" s="9"/>
    </row>
    <row r="89387" spans="41:43" x14ac:dyDescent="0.3">
      <c r="AO89387" s="9"/>
      <c r="AP89387" s="9"/>
      <c r="AQ89387" s="9"/>
    </row>
    <row r="89388" spans="41:43" x14ac:dyDescent="0.3">
      <c r="AO89388" s="9"/>
      <c r="AP89388" s="9"/>
      <c r="AQ89388" s="9"/>
    </row>
    <row r="89389" spans="41:43" x14ac:dyDescent="0.3">
      <c r="AO89389" s="9"/>
      <c r="AP89389" s="9"/>
      <c r="AQ89389" s="9"/>
    </row>
    <row r="89390" spans="41:43" x14ac:dyDescent="0.3">
      <c r="AO89390" s="9"/>
      <c r="AP89390" s="9"/>
      <c r="AQ89390" s="9"/>
    </row>
    <row r="89391" spans="41:43" x14ac:dyDescent="0.3">
      <c r="AO89391" s="9"/>
      <c r="AP89391" s="9"/>
      <c r="AQ89391" s="9"/>
    </row>
    <row r="89392" spans="41:43" x14ac:dyDescent="0.3">
      <c r="AO89392" s="9"/>
      <c r="AP89392" s="9"/>
      <c r="AQ89392" s="9"/>
    </row>
    <row r="89393" spans="41:43" x14ac:dyDescent="0.3">
      <c r="AO89393" s="9"/>
      <c r="AP89393" s="9"/>
      <c r="AQ89393" s="9"/>
    </row>
    <row r="89394" spans="41:43" x14ac:dyDescent="0.3">
      <c r="AO89394" s="9"/>
      <c r="AP89394" s="9"/>
      <c r="AQ89394" s="9"/>
    </row>
    <row r="89395" spans="41:43" x14ac:dyDescent="0.3">
      <c r="AO89395" s="9"/>
      <c r="AP89395" s="9"/>
      <c r="AQ89395" s="9"/>
    </row>
    <row r="89396" spans="41:43" x14ac:dyDescent="0.3">
      <c r="AO89396" s="9"/>
      <c r="AP89396" s="9"/>
      <c r="AQ89396" s="9"/>
    </row>
    <row r="89397" spans="41:43" x14ac:dyDescent="0.3">
      <c r="AO89397" s="9"/>
      <c r="AP89397" s="9"/>
      <c r="AQ89397" s="9"/>
    </row>
    <row r="89398" spans="41:43" x14ac:dyDescent="0.3">
      <c r="AO89398" s="9"/>
      <c r="AP89398" s="9"/>
      <c r="AQ89398" s="9"/>
    </row>
    <row r="89399" spans="41:43" x14ac:dyDescent="0.3">
      <c r="AO89399" s="9"/>
      <c r="AP89399" s="9"/>
      <c r="AQ89399" s="9"/>
    </row>
    <row r="89400" spans="41:43" x14ac:dyDescent="0.3">
      <c r="AO89400" s="9"/>
      <c r="AP89400" s="9"/>
      <c r="AQ89400" s="9"/>
    </row>
    <row r="89401" spans="41:43" x14ac:dyDescent="0.3">
      <c r="AO89401" s="9"/>
      <c r="AP89401" s="9"/>
      <c r="AQ89401" s="9"/>
    </row>
    <row r="89402" spans="41:43" x14ac:dyDescent="0.3">
      <c r="AO89402" s="9"/>
      <c r="AP89402" s="9"/>
      <c r="AQ89402" s="9"/>
    </row>
    <row r="89403" spans="41:43" x14ac:dyDescent="0.3">
      <c r="AO89403" s="9"/>
      <c r="AP89403" s="9"/>
      <c r="AQ89403" s="9"/>
    </row>
    <row r="89404" spans="41:43" x14ac:dyDescent="0.3">
      <c r="AO89404" s="9"/>
      <c r="AP89404" s="9"/>
      <c r="AQ89404" s="9"/>
    </row>
    <row r="89405" spans="41:43" x14ac:dyDescent="0.3">
      <c r="AO89405" s="9"/>
      <c r="AP89405" s="9"/>
      <c r="AQ89405" s="9"/>
    </row>
    <row r="89406" spans="41:43" x14ac:dyDescent="0.3">
      <c r="AO89406" s="9"/>
      <c r="AP89406" s="9"/>
      <c r="AQ89406" s="9"/>
    </row>
    <row r="89407" spans="41:43" x14ac:dyDescent="0.3">
      <c r="AO89407" s="9"/>
      <c r="AP89407" s="9"/>
      <c r="AQ89407" s="9"/>
    </row>
    <row r="89408" spans="41:43" x14ac:dyDescent="0.3">
      <c r="AO89408" s="9"/>
      <c r="AP89408" s="9"/>
      <c r="AQ89408" s="9"/>
    </row>
    <row r="89409" spans="41:43" x14ac:dyDescent="0.3">
      <c r="AO89409" s="9"/>
      <c r="AP89409" s="9"/>
      <c r="AQ89409" s="9"/>
    </row>
    <row r="89410" spans="41:43" x14ac:dyDescent="0.3">
      <c r="AO89410" s="9"/>
      <c r="AP89410" s="9"/>
      <c r="AQ89410" s="9"/>
    </row>
    <row r="89411" spans="41:43" x14ac:dyDescent="0.3">
      <c r="AO89411" s="9"/>
      <c r="AP89411" s="9"/>
      <c r="AQ89411" s="9"/>
    </row>
    <row r="89412" spans="41:43" x14ac:dyDescent="0.3">
      <c r="AO89412" s="9"/>
      <c r="AP89412" s="9"/>
      <c r="AQ89412" s="9"/>
    </row>
    <row r="89413" spans="41:43" x14ac:dyDescent="0.3">
      <c r="AO89413" s="9"/>
      <c r="AP89413" s="9"/>
      <c r="AQ89413" s="9"/>
    </row>
    <row r="89414" spans="41:43" x14ac:dyDescent="0.3">
      <c r="AO89414" s="9"/>
      <c r="AP89414" s="9"/>
      <c r="AQ89414" s="9"/>
    </row>
    <row r="89415" spans="41:43" x14ac:dyDescent="0.3">
      <c r="AO89415" s="9"/>
      <c r="AP89415" s="9"/>
      <c r="AQ89415" s="9"/>
    </row>
    <row r="89416" spans="41:43" x14ac:dyDescent="0.3">
      <c r="AO89416" s="9"/>
      <c r="AP89416" s="9"/>
      <c r="AQ89416" s="9"/>
    </row>
    <row r="89417" spans="41:43" x14ac:dyDescent="0.3">
      <c r="AO89417" s="9"/>
      <c r="AP89417" s="9"/>
      <c r="AQ89417" s="9"/>
    </row>
    <row r="89418" spans="41:43" x14ac:dyDescent="0.3">
      <c r="AO89418" s="9"/>
      <c r="AP89418" s="9"/>
      <c r="AQ89418" s="9"/>
    </row>
    <row r="89419" spans="41:43" x14ac:dyDescent="0.3">
      <c r="AO89419" s="9"/>
      <c r="AP89419" s="9"/>
      <c r="AQ89419" s="9"/>
    </row>
    <row r="89420" spans="41:43" x14ac:dyDescent="0.3">
      <c r="AO89420" s="9"/>
      <c r="AP89420" s="9"/>
      <c r="AQ89420" s="9"/>
    </row>
    <row r="89421" spans="41:43" x14ac:dyDescent="0.3">
      <c r="AO89421" s="9"/>
      <c r="AP89421" s="9"/>
      <c r="AQ89421" s="9"/>
    </row>
    <row r="89422" spans="41:43" x14ac:dyDescent="0.3">
      <c r="AO89422" s="9"/>
      <c r="AP89422" s="9"/>
      <c r="AQ89422" s="9"/>
    </row>
    <row r="89423" spans="41:43" x14ac:dyDescent="0.3">
      <c r="AO89423" s="9"/>
      <c r="AP89423" s="9"/>
      <c r="AQ89423" s="9"/>
    </row>
    <row r="89424" spans="41:43" x14ac:dyDescent="0.3">
      <c r="AO89424" s="9"/>
      <c r="AP89424" s="9"/>
      <c r="AQ89424" s="9"/>
    </row>
    <row r="89425" spans="41:43" x14ac:dyDescent="0.3">
      <c r="AO89425" s="9"/>
      <c r="AP89425" s="9"/>
      <c r="AQ89425" s="9"/>
    </row>
    <row r="89426" spans="41:43" x14ac:dyDescent="0.3">
      <c r="AO89426" s="9"/>
      <c r="AP89426" s="9"/>
      <c r="AQ89426" s="9"/>
    </row>
    <row r="89427" spans="41:43" x14ac:dyDescent="0.3">
      <c r="AO89427" s="9"/>
      <c r="AP89427" s="9"/>
      <c r="AQ89427" s="9"/>
    </row>
    <row r="89428" spans="41:43" x14ac:dyDescent="0.3">
      <c r="AO89428" s="9"/>
      <c r="AP89428" s="9"/>
      <c r="AQ89428" s="9"/>
    </row>
    <row r="89429" spans="41:43" x14ac:dyDescent="0.3">
      <c r="AO89429" s="9"/>
      <c r="AP89429" s="9"/>
      <c r="AQ89429" s="9"/>
    </row>
    <row r="89430" spans="41:43" x14ac:dyDescent="0.3">
      <c r="AO89430" s="9"/>
      <c r="AP89430" s="9"/>
      <c r="AQ89430" s="9"/>
    </row>
    <row r="89431" spans="41:43" x14ac:dyDescent="0.3">
      <c r="AO89431" s="9"/>
      <c r="AP89431" s="9"/>
      <c r="AQ89431" s="9"/>
    </row>
    <row r="89432" spans="41:43" x14ac:dyDescent="0.3">
      <c r="AO89432" s="9"/>
      <c r="AP89432" s="9"/>
      <c r="AQ89432" s="9"/>
    </row>
    <row r="89433" spans="41:43" x14ac:dyDescent="0.3">
      <c r="AO89433" s="9"/>
      <c r="AP89433" s="9"/>
      <c r="AQ89433" s="9"/>
    </row>
    <row r="89434" spans="41:43" x14ac:dyDescent="0.3">
      <c r="AO89434" s="9"/>
      <c r="AP89434" s="9"/>
      <c r="AQ89434" s="9"/>
    </row>
    <row r="89435" spans="41:43" x14ac:dyDescent="0.3">
      <c r="AO89435" s="9"/>
      <c r="AP89435" s="9"/>
      <c r="AQ89435" s="9"/>
    </row>
    <row r="89436" spans="41:43" x14ac:dyDescent="0.3">
      <c r="AO89436" s="9"/>
      <c r="AP89436" s="9"/>
      <c r="AQ89436" s="9"/>
    </row>
    <row r="89437" spans="41:43" x14ac:dyDescent="0.3">
      <c r="AO89437" s="9"/>
      <c r="AP89437" s="9"/>
      <c r="AQ89437" s="9"/>
    </row>
    <row r="89438" spans="41:43" x14ac:dyDescent="0.3">
      <c r="AO89438" s="9"/>
      <c r="AP89438" s="9"/>
      <c r="AQ89438" s="9"/>
    </row>
    <row r="89439" spans="41:43" x14ac:dyDescent="0.3">
      <c r="AO89439" s="9"/>
      <c r="AP89439" s="9"/>
      <c r="AQ89439" s="9"/>
    </row>
    <row r="89440" spans="41:43" x14ac:dyDescent="0.3">
      <c r="AO89440" s="9"/>
      <c r="AP89440" s="9"/>
      <c r="AQ89440" s="9"/>
    </row>
    <row r="89441" spans="41:43" x14ac:dyDescent="0.3">
      <c r="AO89441" s="9"/>
      <c r="AP89441" s="9"/>
      <c r="AQ89441" s="9"/>
    </row>
    <row r="89442" spans="41:43" x14ac:dyDescent="0.3">
      <c r="AO89442" s="9"/>
      <c r="AP89442" s="9"/>
      <c r="AQ89442" s="9"/>
    </row>
    <row r="89443" spans="41:43" x14ac:dyDescent="0.3">
      <c r="AO89443" s="9"/>
      <c r="AP89443" s="9"/>
      <c r="AQ89443" s="9"/>
    </row>
    <row r="89444" spans="41:43" x14ac:dyDescent="0.3">
      <c r="AO89444" s="9"/>
      <c r="AP89444" s="9"/>
      <c r="AQ89444" s="9"/>
    </row>
    <row r="89445" spans="41:43" x14ac:dyDescent="0.3">
      <c r="AO89445" s="9"/>
      <c r="AP89445" s="9"/>
      <c r="AQ89445" s="9"/>
    </row>
    <row r="89446" spans="41:43" x14ac:dyDescent="0.3">
      <c r="AO89446" s="9"/>
      <c r="AP89446" s="9"/>
      <c r="AQ89446" s="9"/>
    </row>
    <row r="89447" spans="41:43" x14ac:dyDescent="0.3">
      <c r="AO89447" s="9"/>
      <c r="AP89447" s="9"/>
      <c r="AQ89447" s="9"/>
    </row>
    <row r="89448" spans="41:43" x14ac:dyDescent="0.3">
      <c r="AO89448" s="9"/>
      <c r="AP89448" s="9"/>
      <c r="AQ89448" s="9"/>
    </row>
    <row r="89449" spans="41:43" x14ac:dyDescent="0.3">
      <c r="AO89449" s="9"/>
      <c r="AP89449" s="9"/>
      <c r="AQ89449" s="9"/>
    </row>
    <row r="89450" spans="41:43" x14ac:dyDescent="0.3">
      <c r="AO89450" s="9"/>
      <c r="AP89450" s="9"/>
      <c r="AQ89450" s="9"/>
    </row>
    <row r="89451" spans="41:43" x14ac:dyDescent="0.3">
      <c r="AO89451" s="9"/>
      <c r="AP89451" s="9"/>
      <c r="AQ89451" s="9"/>
    </row>
    <row r="89452" spans="41:43" x14ac:dyDescent="0.3">
      <c r="AO89452" s="9"/>
      <c r="AP89452" s="9"/>
      <c r="AQ89452" s="9"/>
    </row>
    <row r="89453" spans="41:43" x14ac:dyDescent="0.3">
      <c r="AO89453" s="9"/>
      <c r="AP89453" s="9"/>
      <c r="AQ89453" s="9"/>
    </row>
    <row r="89454" spans="41:43" x14ac:dyDescent="0.3">
      <c r="AO89454" s="9"/>
      <c r="AP89454" s="9"/>
      <c r="AQ89454" s="9"/>
    </row>
    <row r="89455" spans="41:43" x14ac:dyDescent="0.3">
      <c r="AO89455" s="9"/>
      <c r="AP89455" s="9"/>
      <c r="AQ89455" s="9"/>
    </row>
    <row r="89456" spans="41:43" x14ac:dyDescent="0.3">
      <c r="AO89456" s="9"/>
      <c r="AP89456" s="9"/>
      <c r="AQ89456" s="9"/>
    </row>
    <row r="89457" spans="41:43" x14ac:dyDescent="0.3">
      <c r="AO89457" s="9"/>
      <c r="AP89457" s="9"/>
      <c r="AQ89457" s="9"/>
    </row>
    <row r="89458" spans="41:43" x14ac:dyDescent="0.3">
      <c r="AO89458" s="9"/>
      <c r="AP89458" s="9"/>
      <c r="AQ89458" s="9"/>
    </row>
    <row r="89459" spans="41:43" x14ac:dyDescent="0.3">
      <c r="AO89459" s="9"/>
      <c r="AP89459" s="9"/>
      <c r="AQ89459" s="9"/>
    </row>
    <row r="89460" spans="41:43" x14ac:dyDescent="0.3">
      <c r="AO89460" s="9"/>
      <c r="AP89460" s="9"/>
      <c r="AQ89460" s="9"/>
    </row>
    <row r="89461" spans="41:43" x14ac:dyDescent="0.3">
      <c r="AO89461" s="9"/>
      <c r="AP89461" s="9"/>
      <c r="AQ89461" s="9"/>
    </row>
    <row r="89462" spans="41:43" x14ac:dyDescent="0.3">
      <c r="AO89462" s="9"/>
      <c r="AP89462" s="9"/>
      <c r="AQ89462" s="9"/>
    </row>
    <row r="89463" spans="41:43" x14ac:dyDescent="0.3">
      <c r="AO89463" s="9"/>
      <c r="AP89463" s="9"/>
      <c r="AQ89463" s="9"/>
    </row>
    <row r="89464" spans="41:43" x14ac:dyDescent="0.3">
      <c r="AO89464" s="9"/>
      <c r="AP89464" s="9"/>
      <c r="AQ89464" s="9"/>
    </row>
    <row r="89465" spans="41:43" x14ac:dyDescent="0.3">
      <c r="AO89465" s="9"/>
      <c r="AP89465" s="9"/>
      <c r="AQ89465" s="9"/>
    </row>
    <row r="89466" spans="41:43" x14ac:dyDescent="0.3">
      <c r="AO89466" s="9"/>
      <c r="AP89466" s="9"/>
      <c r="AQ89466" s="9"/>
    </row>
    <row r="89467" spans="41:43" x14ac:dyDescent="0.3">
      <c r="AO89467" s="9"/>
      <c r="AP89467" s="9"/>
      <c r="AQ89467" s="9"/>
    </row>
    <row r="89468" spans="41:43" x14ac:dyDescent="0.3">
      <c r="AO89468" s="9"/>
      <c r="AP89468" s="9"/>
      <c r="AQ89468" s="9"/>
    </row>
    <row r="89469" spans="41:43" x14ac:dyDescent="0.3">
      <c r="AO89469" s="9"/>
      <c r="AP89469" s="9"/>
      <c r="AQ89469" s="9"/>
    </row>
    <row r="89470" spans="41:43" x14ac:dyDescent="0.3">
      <c r="AO89470" s="9"/>
      <c r="AP89470" s="9"/>
      <c r="AQ89470" s="9"/>
    </row>
    <row r="89471" spans="41:43" x14ac:dyDescent="0.3">
      <c r="AO89471" s="9"/>
      <c r="AP89471" s="9"/>
      <c r="AQ89471" s="9"/>
    </row>
    <row r="89472" spans="41:43" x14ac:dyDescent="0.3">
      <c r="AO89472" s="9"/>
      <c r="AP89472" s="9"/>
      <c r="AQ89472" s="9"/>
    </row>
    <row r="89473" spans="41:43" x14ac:dyDescent="0.3">
      <c r="AO89473" s="9"/>
      <c r="AP89473" s="9"/>
      <c r="AQ89473" s="9"/>
    </row>
    <row r="89474" spans="41:43" x14ac:dyDescent="0.3">
      <c r="AO89474" s="9"/>
      <c r="AP89474" s="9"/>
      <c r="AQ89474" s="9"/>
    </row>
    <row r="89475" spans="41:43" x14ac:dyDescent="0.3">
      <c r="AO89475" s="9"/>
      <c r="AP89475" s="9"/>
      <c r="AQ89475" s="9"/>
    </row>
    <row r="89476" spans="41:43" x14ac:dyDescent="0.3">
      <c r="AO89476" s="9"/>
      <c r="AP89476" s="9"/>
      <c r="AQ89476" s="9"/>
    </row>
    <row r="89477" spans="41:43" x14ac:dyDescent="0.3">
      <c r="AO89477" s="9"/>
      <c r="AP89477" s="9"/>
      <c r="AQ89477" s="9"/>
    </row>
    <row r="89478" spans="41:43" x14ac:dyDescent="0.3">
      <c r="AO89478" s="9"/>
      <c r="AP89478" s="9"/>
      <c r="AQ89478" s="9"/>
    </row>
    <row r="89479" spans="41:43" x14ac:dyDescent="0.3">
      <c r="AO89479" s="9"/>
      <c r="AP89479" s="9"/>
      <c r="AQ89479" s="9"/>
    </row>
    <row r="89480" spans="41:43" x14ac:dyDescent="0.3">
      <c r="AO89480" s="9"/>
      <c r="AP89480" s="9"/>
      <c r="AQ89480" s="9"/>
    </row>
    <row r="89481" spans="41:43" x14ac:dyDescent="0.3">
      <c r="AO89481" s="9"/>
      <c r="AP89481" s="9"/>
      <c r="AQ89481" s="9"/>
    </row>
    <row r="89482" spans="41:43" x14ac:dyDescent="0.3">
      <c r="AO89482" s="9"/>
      <c r="AP89482" s="9"/>
      <c r="AQ89482" s="9"/>
    </row>
    <row r="89483" spans="41:43" x14ac:dyDescent="0.3">
      <c r="AO89483" s="9"/>
      <c r="AP89483" s="9"/>
      <c r="AQ89483" s="9"/>
    </row>
    <row r="89484" spans="41:43" x14ac:dyDescent="0.3">
      <c r="AO89484" s="9"/>
      <c r="AP89484" s="9"/>
      <c r="AQ89484" s="9"/>
    </row>
    <row r="89485" spans="41:43" x14ac:dyDescent="0.3">
      <c r="AO89485" s="9"/>
      <c r="AP89485" s="9"/>
      <c r="AQ89485" s="9"/>
    </row>
    <row r="89486" spans="41:43" x14ac:dyDescent="0.3">
      <c r="AO89486" s="9"/>
      <c r="AP89486" s="9"/>
      <c r="AQ89486" s="9"/>
    </row>
    <row r="89487" spans="41:43" x14ac:dyDescent="0.3">
      <c r="AO89487" s="9"/>
      <c r="AP89487" s="9"/>
      <c r="AQ89487" s="9"/>
    </row>
    <row r="89488" spans="41:43" x14ac:dyDescent="0.3">
      <c r="AO89488" s="9"/>
      <c r="AP89488" s="9"/>
      <c r="AQ89488" s="9"/>
    </row>
    <row r="89489" spans="41:43" x14ac:dyDescent="0.3">
      <c r="AO89489" s="9"/>
      <c r="AP89489" s="9"/>
      <c r="AQ89489" s="9"/>
    </row>
    <row r="89490" spans="41:43" x14ac:dyDescent="0.3">
      <c r="AO89490" s="9"/>
      <c r="AP89490" s="9"/>
      <c r="AQ89490" s="9"/>
    </row>
    <row r="89491" spans="41:43" x14ac:dyDescent="0.3">
      <c r="AO89491" s="9"/>
      <c r="AP89491" s="9"/>
      <c r="AQ89491" s="9"/>
    </row>
    <row r="89492" spans="41:43" x14ac:dyDescent="0.3">
      <c r="AO89492" s="9"/>
      <c r="AP89492" s="9"/>
      <c r="AQ89492" s="9"/>
    </row>
    <row r="89493" spans="41:43" x14ac:dyDescent="0.3">
      <c r="AO89493" s="9"/>
      <c r="AP89493" s="9"/>
      <c r="AQ89493" s="9"/>
    </row>
    <row r="89494" spans="41:43" x14ac:dyDescent="0.3">
      <c r="AO89494" s="9"/>
      <c r="AP89494" s="9"/>
      <c r="AQ89494" s="9"/>
    </row>
    <row r="89495" spans="41:43" x14ac:dyDescent="0.3">
      <c r="AO89495" s="9"/>
      <c r="AP89495" s="9"/>
      <c r="AQ89495" s="9"/>
    </row>
    <row r="89496" spans="41:43" x14ac:dyDescent="0.3">
      <c r="AO89496" s="9"/>
      <c r="AP89496" s="9"/>
      <c r="AQ89496" s="9"/>
    </row>
    <row r="89497" spans="41:43" x14ac:dyDescent="0.3">
      <c r="AO89497" s="9"/>
      <c r="AP89497" s="9"/>
      <c r="AQ89497" s="9"/>
    </row>
    <row r="89498" spans="41:43" x14ac:dyDescent="0.3">
      <c r="AO89498" s="9"/>
      <c r="AP89498" s="9"/>
      <c r="AQ89498" s="9"/>
    </row>
    <row r="89499" spans="41:43" x14ac:dyDescent="0.3">
      <c r="AO89499" s="9"/>
      <c r="AP89499" s="9"/>
      <c r="AQ89499" s="9"/>
    </row>
    <row r="89500" spans="41:43" x14ac:dyDescent="0.3">
      <c r="AO89500" s="9"/>
      <c r="AP89500" s="9"/>
      <c r="AQ89500" s="9"/>
    </row>
    <row r="89501" spans="41:43" x14ac:dyDescent="0.3">
      <c r="AO89501" s="9"/>
      <c r="AP89501" s="9"/>
      <c r="AQ89501" s="9"/>
    </row>
    <row r="89502" spans="41:43" x14ac:dyDescent="0.3">
      <c r="AO89502" s="9"/>
      <c r="AP89502" s="9"/>
      <c r="AQ89502" s="9"/>
    </row>
    <row r="89503" spans="41:43" x14ac:dyDescent="0.3">
      <c r="AO89503" s="9"/>
      <c r="AP89503" s="9"/>
      <c r="AQ89503" s="9"/>
    </row>
    <row r="89504" spans="41:43" x14ac:dyDescent="0.3">
      <c r="AO89504" s="9"/>
      <c r="AP89504" s="9"/>
      <c r="AQ89504" s="9"/>
    </row>
    <row r="89505" spans="41:43" x14ac:dyDescent="0.3">
      <c r="AO89505" s="9"/>
      <c r="AP89505" s="9"/>
      <c r="AQ89505" s="9"/>
    </row>
    <row r="89506" spans="41:43" x14ac:dyDescent="0.3">
      <c r="AO89506" s="9"/>
      <c r="AP89506" s="9"/>
      <c r="AQ89506" s="9"/>
    </row>
    <row r="89507" spans="41:43" x14ac:dyDescent="0.3">
      <c r="AO89507" s="9"/>
      <c r="AP89507" s="9"/>
      <c r="AQ89507" s="9"/>
    </row>
    <row r="89508" spans="41:43" x14ac:dyDescent="0.3">
      <c r="AO89508" s="9"/>
      <c r="AP89508" s="9"/>
      <c r="AQ89508" s="9"/>
    </row>
    <row r="89509" spans="41:43" x14ac:dyDescent="0.3">
      <c r="AO89509" s="9"/>
      <c r="AP89509" s="9"/>
      <c r="AQ89509" s="9"/>
    </row>
    <row r="89510" spans="41:43" x14ac:dyDescent="0.3">
      <c r="AO89510" s="9"/>
      <c r="AP89510" s="9"/>
      <c r="AQ89510" s="9"/>
    </row>
    <row r="89511" spans="41:43" x14ac:dyDescent="0.3">
      <c r="AO89511" s="9"/>
      <c r="AP89511" s="9"/>
      <c r="AQ89511" s="9"/>
    </row>
    <row r="89512" spans="41:43" x14ac:dyDescent="0.3">
      <c r="AO89512" s="9"/>
      <c r="AP89512" s="9"/>
      <c r="AQ89512" s="9"/>
    </row>
    <row r="89513" spans="41:43" x14ac:dyDescent="0.3">
      <c r="AO89513" s="9"/>
      <c r="AP89513" s="9"/>
      <c r="AQ89513" s="9"/>
    </row>
    <row r="89514" spans="41:43" x14ac:dyDescent="0.3">
      <c r="AO89514" s="9"/>
      <c r="AP89514" s="9"/>
      <c r="AQ89514" s="9"/>
    </row>
    <row r="89515" spans="41:43" x14ac:dyDescent="0.3">
      <c r="AO89515" s="9"/>
      <c r="AP89515" s="9"/>
      <c r="AQ89515" s="9"/>
    </row>
    <row r="89516" spans="41:43" x14ac:dyDescent="0.3">
      <c r="AO89516" s="9"/>
      <c r="AP89516" s="9"/>
      <c r="AQ89516" s="9"/>
    </row>
    <row r="89517" spans="41:43" x14ac:dyDescent="0.3">
      <c r="AO89517" s="9"/>
      <c r="AP89517" s="9"/>
      <c r="AQ89517" s="9"/>
    </row>
    <row r="89518" spans="41:43" x14ac:dyDescent="0.3">
      <c r="AO89518" s="9"/>
      <c r="AP89518" s="9"/>
      <c r="AQ89518" s="9"/>
    </row>
    <row r="89519" spans="41:43" x14ac:dyDescent="0.3">
      <c r="AO89519" s="9"/>
      <c r="AP89519" s="9"/>
      <c r="AQ89519" s="9"/>
    </row>
    <row r="89520" spans="41:43" x14ac:dyDescent="0.3">
      <c r="AO89520" s="9"/>
      <c r="AP89520" s="9"/>
      <c r="AQ89520" s="9"/>
    </row>
    <row r="89521" spans="41:43" x14ac:dyDescent="0.3">
      <c r="AO89521" s="9"/>
      <c r="AP89521" s="9"/>
      <c r="AQ89521" s="9"/>
    </row>
    <row r="89522" spans="41:43" x14ac:dyDescent="0.3">
      <c r="AO89522" s="9"/>
      <c r="AP89522" s="9"/>
      <c r="AQ89522" s="9"/>
    </row>
    <row r="89523" spans="41:43" x14ac:dyDescent="0.3">
      <c r="AO89523" s="9"/>
      <c r="AP89523" s="9"/>
      <c r="AQ89523" s="9"/>
    </row>
    <row r="89524" spans="41:43" x14ac:dyDescent="0.3">
      <c r="AO89524" s="9"/>
      <c r="AP89524" s="9"/>
      <c r="AQ89524" s="9"/>
    </row>
    <row r="89525" spans="41:43" x14ac:dyDescent="0.3">
      <c r="AO89525" s="9"/>
      <c r="AP89525" s="9"/>
      <c r="AQ89525" s="9"/>
    </row>
    <row r="89526" spans="41:43" x14ac:dyDescent="0.3">
      <c r="AO89526" s="9"/>
      <c r="AP89526" s="9"/>
      <c r="AQ89526" s="9"/>
    </row>
    <row r="89527" spans="41:43" x14ac:dyDescent="0.3">
      <c r="AO89527" s="9"/>
      <c r="AP89527" s="9"/>
      <c r="AQ89527" s="9"/>
    </row>
    <row r="89528" spans="41:43" x14ac:dyDescent="0.3">
      <c r="AO89528" s="9"/>
      <c r="AP89528" s="9"/>
      <c r="AQ89528" s="9"/>
    </row>
    <row r="89529" spans="41:43" x14ac:dyDescent="0.3">
      <c r="AO89529" s="9"/>
      <c r="AP89529" s="9"/>
      <c r="AQ89529" s="9"/>
    </row>
    <row r="89530" spans="41:43" x14ac:dyDescent="0.3">
      <c r="AO89530" s="9"/>
      <c r="AP89530" s="9"/>
      <c r="AQ89530" s="9"/>
    </row>
    <row r="89531" spans="41:43" x14ac:dyDescent="0.3">
      <c r="AO89531" s="9"/>
      <c r="AP89531" s="9"/>
      <c r="AQ89531" s="9"/>
    </row>
    <row r="89532" spans="41:43" x14ac:dyDescent="0.3">
      <c r="AO89532" s="9"/>
      <c r="AP89532" s="9"/>
      <c r="AQ89532" s="9"/>
    </row>
    <row r="89533" spans="41:43" x14ac:dyDescent="0.3">
      <c r="AO89533" s="9"/>
      <c r="AP89533" s="9"/>
      <c r="AQ89533" s="9"/>
    </row>
    <row r="89534" spans="41:43" x14ac:dyDescent="0.3">
      <c r="AO89534" s="9"/>
      <c r="AP89534" s="9"/>
      <c r="AQ89534" s="9"/>
    </row>
    <row r="89535" spans="41:43" x14ac:dyDescent="0.3">
      <c r="AO89535" s="9"/>
      <c r="AP89535" s="9"/>
      <c r="AQ89535" s="9"/>
    </row>
    <row r="89536" spans="41:43" x14ac:dyDescent="0.3">
      <c r="AO89536" s="9"/>
      <c r="AP89536" s="9"/>
      <c r="AQ89536" s="9"/>
    </row>
    <row r="89537" spans="41:43" x14ac:dyDescent="0.3">
      <c r="AO89537" s="9"/>
      <c r="AP89537" s="9"/>
      <c r="AQ89537" s="9"/>
    </row>
    <row r="89538" spans="41:43" x14ac:dyDescent="0.3">
      <c r="AO89538" s="9"/>
      <c r="AP89538" s="9"/>
      <c r="AQ89538" s="9"/>
    </row>
    <row r="89539" spans="41:43" x14ac:dyDescent="0.3">
      <c r="AO89539" s="9"/>
      <c r="AP89539" s="9"/>
      <c r="AQ89539" s="9"/>
    </row>
    <row r="89540" spans="41:43" x14ac:dyDescent="0.3">
      <c r="AO89540" s="9"/>
      <c r="AP89540" s="9"/>
      <c r="AQ89540" s="9"/>
    </row>
    <row r="89541" spans="41:43" x14ac:dyDescent="0.3">
      <c r="AO89541" s="9"/>
      <c r="AP89541" s="9"/>
      <c r="AQ89541" s="9"/>
    </row>
    <row r="89542" spans="41:43" x14ac:dyDescent="0.3">
      <c r="AO89542" s="9"/>
      <c r="AP89542" s="9"/>
      <c r="AQ89542" s="9"/>
    </row>
    <row r="89543" spans="41:43" x14ac:dyDescent="0.3">
      <c r="AO89543" s="9"/>
      <c r="AP89543" s="9"/>
      <c r="AQ89543" s="9"/>
    </row>
    <row r="89544" spans="41:43" x14ac:dyDescent="0.3">
      <c r="AO89544" s="9"/>
      <c r="AP89544" s="9"/>
      <c r="AQ89544" s="9"/>
    </row>
    <row r="89545" spans="41:43" x14ac:dyDescent="0.3">
      <c r="AO89545" s="9"/>
      <c r="AP89545" s="9"/>
      <c r="AQ89545" s="9"/>
    </row>
    <row r="89546" spans="41:43" x14ac:dyDescent="0.3">
      <c r="AO89546" s="9"/>
      <c r="AP89546" s="9"/>
      <c r="AQ89546" s="9"/>
    </row>
    <row r="89547" spans="41:43" x14ac:dyDescent="0.3">
      <c r="AO89547" s="9"/>
      <c r="AP89547" s="9"/>
      <c r="AQ89547" s="9"/>
    </row>
    <row r="89548" spans="41:43" x14ac:dyDescent="0.3">
      <c r="AO89548" s="9"/>
      <c r="AP89548" s="9"/>
      <c r="AQ89548" s="9"/>
    </row>
    <row r="89549" spans="41:43" x14ac:dyDescent="0.3">
      <c r="AO89549" s="9"/>
      <c r="AP89549" s="9"/>
      <c r="AQ89549" s="9"/>
    </row>
    <row r="89550" spans="41:43" x14ac:dyDescent="0.3">
      <c r="AO89550" s="9"/>
      <c r="AP89550" s="9"/>
      <c r="AQ89550" s="9"/>
    </row>
    <row r="89551" spans="41:43" x14ac:dyDescent="0.3">
      <c r="AO89551" s="9"/>
      <c r="AP89551" s="9"/>
      <c r="AQ89551" s="9"/>
    </row>
    <row r="89552" spans="41:43" x14ac:dyDescent="0.3">
      <c r="AO89552" s="9"/>
      <c r="AP89552" s="9"/>
      <c r="AQ89552" s="9"/>
    </row>
    <row r="89553" spans="41:43" x14ac:dyDescent="0.3">
      <c r="AO89553" s="9"/>
      <c r="AP89553" s="9"/>
      <c r="AQ89553" s="9"/>
    </row>
    <row r="89554" spans="41:43" x14ac:dyDescent="0.3">
      <c r="AO89554" s="9"/>
      <c r="AP89554" s="9"/>
      <c r="AQ89554" s="9"/>
    </row>
    <row r="89555" spans="41:43" x14ac:dyDescent="0.3">
      <c r="AO89555" s="9"/>
      <c r="AP89555" s="9"/>
      <c r="AQ89555" s="9"/>
    </row>
    <row r="89556" spans="41:43" x14ac:dyDescent="0.3">
      <c r="AO89556" s="9"/>
      <c r="AP89556" s="9"/>
      <c r="AQ89556" s="9"/>
    </row>
    <row r="89557" spans="41:43" x14ac:dyDescent="0.3">
      <c r="AO89557" s="9"/>
      <c r="AP89557" s="9"/>
      <c r="AQ89557" s="9"/>
    </row>
    <row r="89558" spans="41:43" x14ac:dyDescent="0.3">
      <c r="AO89558" s="9"/>
      <c r="AP89558" s="9"/>
      <c r="AQ89558" s="9"/>
    </row>
    <row r="89559" spans="41:43" x14ac:dyDescent="0.3">
      <c r="AO89559" s="9"/>
      <c r="AP89559" s="9"/>
      <c r="AQ89559" s="9"/>
    </row>
    <row r="89560" spans="41:43" x14ac:dyDescent="0.3">
      <c r="AO89560" s="9"/>
      <c r="AP89560" s="9"/>
      <c r="AQ89560" s="9"/>
    </row>
    <row r="89561" spans="41:43" x14ac:dyDescent="0.3">
      <c r="AO89561" s="9"/>
      <c r="AP89561" s="9"/>
      <c r="AQ89561" s="9"/>
    </row>
    <row r="89562" spans="41:43" x14ac:dyDescent="0.3">
      <c r="AO89562" s="9"/>
      <c r="AP89562" s="9"/>
      <c r="AQ89562" s="9"/>
    </row>
    <row r="89563" spans="41:43" x14ac:dyDescent="0.3">
      <c r="AO89563" s="9"/>
      <c r="AP89563" s="9"/>
      <c r="AQ89563" s="9"/>
    </row>
    <row r="89564" spans="41:43" x14ac:dyDescent="0.3">
      <c r="AO89564" s="9"/>
      <c r="AP89564" s="9"/>
      <c r="AQ89564" s="9"/>
    </row>
    <row r="89565" spans="41:43" x14ac:dyDescent="0.3">
      <c r="AO89565" s="9"/>
      <c r="AP89565" s="9"/>
      <c r="AQ89565" s="9"/>
    </row>
    <row r="89566" spans="41:43" x14ac:dyDescent="0.3">
      <c r="AO89566" s="9"/>
      <c r="AP89566" s="9"/>
      <c r="AQ89566" s="9"/>
    </row>
    <row r="89567" spans="41:43" x14ac:dyDescent="0.3">
      <c r="AO89567" s="9"/>
      <c r="AP89567" s="9"/>
      <c r="AQ89567" s="9"/>
    </row>
    <row r="89568" spans="41:43" x14ac:dyDescent="0.3">
      <c r="AO89568" s="9"/>
      <c r="AP89568" s="9"/>
      <c r="AQ89568" s="9"/>
    </row>
    <row r="89569" spans="41:43" x14ac:dyDescent="0.3">
      <c r="AO89569" s="9"/>
      <c r="AP89569" s="9"/>
      <c r="AQ89569" s="9"/>
    </row>
    <row r="89570" spans="41:43" x14ac:dyDescent="0.3">
      <c r="AO89570" s="9"/>
      <c r="AP89570" s="9"/>
      <c r="AQ89570" s="9"/>
    </row>
    <row r="89571" spans="41:43" x14ac:dyDescent="0.3">
      <c r="AO89571" s="9"/>
      <c r="AP89571" s="9"/>
      <c r="AQ89571" s="9"/>
    </row>
    <row r="89572" spans="41:43" x14ac:dyDescent="0.3">
      <c r="AO89572" s="9"/>
      <c r="AP89572" s="9"/>
      <c r="AQ89572" s="9"/>
    </row>
    <row r="89573" spans="41:43" x14ac:dyDescent="0.3">
      <c r="AO89573" s="9"/>
      <c r="AP89573" s="9"/>
      <c r="AQ89573" s="9"/>
    </row>
    <row r="89574" spans="41:43" x14ac:dyDescent="0.3">
      <c r="AO89574" s="9"/>
      <c r="AP89574" s="9"/>
      <c r="AQ89574" s="9"/>
    </row>
    <row r="89575" spans="41:43" x14ac:dyDescent="0.3">
      <c r="AO89575" s="9"/>
      <c r="AP89575" s="9"/>
      <c r="AQ89575" s="9"/>
    </row>
    <row r="89576" spans="41:43" x14ac:dyDescent="0.3">
      <c r="AO89576" s="9"/>
      <c r="AP89576" s="9"/>
      <c r="AQ89576" s="9"/>
    </row>
    <row r="89577" spans="41:43" x14ac:dyDescent="0.3">
      <c r="AO89577" s="9"/>
      <c r="AP89577" s="9"/>
      <c r="AQ89577" s="9"/>
    </row>
    <row r="89578" spans="41:43" x14ac:dyDescent="0.3">
      <c r="AO89578" s="9"/>
      <c r="AP89578" s="9"/>
      <c r="AQ89578" s="9"/>
    </row>
    <row r="89579" spans="41:43" x14ac:dyDescent="0.3">
      <c r="AO89579" s="9"/>
      <c r="AP89579" s="9"/>
      <c r="AQ89579" s="9"/>
    </row>
    <row r="89580" spans="41:43" x14ac:dyDescent="0.3">
      <c r="AO89580" s="9"/>
      <c r="AP89580" s="9"/>
      <c r="AQ89580" s="9"/>
    </row>
    <row r="89581" spans="41:43" x14ac:dyDescent="0.3">
      <c r="AO89581" s="9"/>
      <c r="AP89581" s="9"/>
      <c r="AQ89581" s="9"/>
    </row>
    <row r="89582" spans="41:43" x14ac:dyDescent="0.3">
      <c r="AO89582" s="9"/>
      <c r="AP89582" s="9"/>
      <c r="AQ89582" s="9"/>
    </row>
    <row r="89583" spans="41:43" x14ac:dyDescent="0.3">
      <c r="AO89583" s="9"/>
      <c r="AP89583" s="9"/>
      <c r="AQ89583" s="9"/>
    </row>
    <row r="89584" spans="41:43" x14ac:dyDescent="0.3">
      <c r="AO89584" s="9"/>
      <c r="AP89584" s="9"/>
      <c r="AQ89584" s="9"/>
    </row>
    <row r="89585" spans="41:43" x14ac:dyDescent="0.3">
      <c r="AO89585" s="9"/>
      <c r="AP89585" s="9"/>
      <c r="AQ89585" s="9"/>
    </row>
    <row r="89586" spans="41:43" x14ac:dyDescent="0.3">
      <c r="AO89586" s="9"/>
      <c r="AP89586" s="9"/>
      <c r="AQ89586" s="9"/>
    </row>
    <row r="89587" spans="41:43" x14ac:dyDescent="0.3">
      <c r="AO89587" s="9"/>
      <c r="AP89587" s="9"/>
      <c r="AQ89587" s="9"/>
    </row>
    <row r="89588" spans="41:43" x14ac:dyDescent="0.3">
      <c r="AO89588" s="9"/>
      <c r="AP89588" s="9"/>
      <c r="AQ89588" s="9"/>
    </row>
    <row r="89589" spans="41:43" x14ac:dyDescent="0.3">
      <c r="AO89589" s="9"/>
      <c r="AP89589" s="9"/>
      <c r="AQ89589" s="9"/>
    </row>
    <row r="89590" spans="41:43" x14ac:dyDescent="0.3">
      <c r="AO89590" s="9"/>
      <c r="AP89590" s="9"/>
      <c r="AQ89590" s="9"/>
    </row>
    <row r="89591" spans="41:43" x14ac:dyDescent="0.3">
      <c r="AO89591" s="9"/>
      <c r="AP89591" s="9"/>
      <c r="AQ89591" s="9"/>
    </row>
    <row r="89592" spans="41:43" x14ac:dyDescent="0.3">
      <c r="AO89592" s="9"/>
      <c r="AP89592" s="9"/>
      <c r="AQ89592" s="9"/>
    </row>
    <row r="89593" spans="41:43" x14ac:dyDescent="0.3">
      <c r="AO89593" s="9"/>
      <c r="AP89593" s="9"/>
      <c r="AQ89593" s="9"/>
    </row>
    <row r="89594" spans="41:43" x14ac:dyDescent="0.3">
      <c r="AO89594" s="9"/>
      <c r="AP89594" s="9"/>
      <c r="AQ89594" s="9"/>
    </row>
    <row r="89595" spans="41:43" x14ac:dyDescent="0.3">
      <c r="AO89595" s="9"/>
      <c r="AP89595" s="9"/>
      <c r="AQ89595" s="9"/>
    </row>
    <row r="89596" spans="41:43" x14ac:dyDescent="0.3">
      <c r="AO89596" s="9"/>
      <c r="AP89596" s="9"/>
      <c r="AQ89596" s="9"/>
    </row>
    <row r="89597" spans="41:43" x14ac:dyDescent="0.3">
      <c r="AO89597" s="9"/>
      <c r="AP89597" s="9"/>
      <c r="AQ89597" s="9"/>
    </row>
    <row r="89598" spans="41:43" x14ac:dyDescent="0.3">
      <c r="AO89598" s="9"/>
      <c r="AP89598" s="9"/>
      <c r="AQ89598" s="9"/>
    </row>
    <row r="89599" spans="41:43" x14ac:dyDescent="0.3">
      <c r="AO89599" s="9"/>
      <c r="AP89599" s="9"/>
      <c r="AQ89599" s="9"/>
    </row>
    <row r="89600" spans="41:43" x14ac:dyDescent="0.3">
      <c r="AO89600" s="9"/>
      <c r="AP89600" s="9"/>
      <c r="AQ89600" s="9"/>
    </row>
    <row r="89601" spans="41:43" x14ac:dyDescent="0.3">
      <c r="AO89601" s="9"/>
      <c r="AP89601" s="9"/>
      <c r="AQ89601" s="9"/>
    </row>
    <row r="89602" spans="41:43" x14ac:dyDescent="0.3">
      <c r="AO89602" s="9"/>
      <c r="AP89602" s="9"/>
      <c r="AQ89602" s="9"/>
    </row>
    <row r="89603" spans="41:43" x14ac:dyDescent="0.3">
      <c r="AO89603" s="9"/>
      <c r="AP89603" s="9"/>
      <c r="AQ89603" s="9"/>
    </row>
    <row r="89604" spans="41:43" x14ac:dyDescent="0.3">
      <c r="AO89604" s="9"/>
      <c r="AP89604" s="9"/>
      <c r="AQ89604" s="9"/>
    </row>
    <row r="89605" spans="41:43" x14ac:dyDescent="0.3">
      <c r="AO89605" s="9"/>
      <c r="AP89605" s="9"/>
      <c r="AQ89605" s="9"/>
    </row>
    <row r="89606" spans="41:43" x14ac:dyDescent="0.3">
      <c r="AO89606" s="9"/>
      <c r="AP89606" s="9"/>
      <c r="AQ89606" s="9"/>
    </row>
    <row r="89607" spans="41:43" x14ac:dyDescent="0.3">
      <c r="AO89607" s="9"/>
      <c r="AP89607" s="9"/>
      <c r="AQ89607" s="9"/>
    </row>
    <row r="89608" spans="41:43" x14ac:dyDescent="0.3">
      <c r="AO89608" s="9"/>
      <c r="AP89608" s="9"/>
      <c r="AQ89608" s="9"/>
    </row>
    <row r="89609" spans="41:43" x14ac:dyDescent="0.3">
      <c r="AO89609" s="9"/>
      <c r="AP89609" s="9"/>
      <c r="AQ89609" s="9"/>
    </row>
    <row r="89610" spans="41:43" x14ac:dyDescent="0.3">
      <c r="AO89610" s="9"/>
      <c r="AP89610" s="9"/>
      <c r="AQ89610" s="9"/>
    </row>
    <row r="89611" spans="41:43" x14ac:dyDescent="0.3">
      <c r="AO89611" s="9"/>
      <c r="AP89611" s="9"/>
      <c r="AQ89611" s="9"/>
    </row>
    <row r="89612" spans="41:43" x14ac:dyDescent="0.3">
      <c r="AO89612" s="9"/>
      <c r="AP89612" s="9"/>
      <c r="AQ89612" s="9"/>
    </row>
    <row r="89613" spans="41:43" x14ac:dyDescent="0.3">
      <c r="AO89613" s="9"/>
      <c r="AP89613" s="9"/>
      <c r="AQ89613" s="9"/>
    </row>
    <row r="89614" spans="41:43" x14ac:dyDescent="0.3">
      <c r="AO89614" s="9"/>
      <c r="AP89614" s="9"/>
      <c r="AQ89614" s="9"/>
    </row>
    <row r="89615" spans="41:43" x14ac:dyDescent="0.3">
      <c r="AO89615" s="9"/>
      <c r="AP89615" s="9"/>
      <c r="AQ89615" s="9"/>
    </row>
    <row r="89616" spans="41:43" x14ac:dyDescent="0.3">
      <c r="AO89616" s="9"/>
      <c r="AP89616" s="9"/>
      <c r="AQ89616" s="9"/>
    </row>
    <row r="89617" spans="41:43" x14ac:dyDescent="0.3">
      <c r="AO89617" s="9"/>
      <c r="AP89617" s="9"/>
      <c r="AQ89617" s="9"/>
    </row>
    <row r="89618" spans="41:43" x14ac:dyDescent="0.3">
      <c r="AO89618" s="9"/>
      <c r="AP89618" s="9"/>
      <c r="AQ89618" s="9"/>
    </row>
    <row r="89619" spans="41:43" x14ac:dyDescent="0.3">
      <c r="AO89619" s="9"/>
      <c r="AP89619" s="9"/>
      <c r="AQ89619" s="9"/>
    </row>
    <row r="89620" spans="41:43" x14ac:dyDescent="0.3">
      <c r="AO89620" s="9"/>
      <c r="AP89620" s="9"/>
      <c r="AQ89620" s="9"/>
    </row>
    <row r="89621" spans="41:43" x14ac:dyDescent="0.3">
      <c r="AO89621" s="9"/>
      <c r="AP89621" s="9"/>
      <c r="AQ89621" s="9"/>
    </row>
    <row r="89622" spans="41:43" x14ac:dyDescent="0.3">
      <c r="AO89622" s="9"/>
      <c r="AP89622" s="9"/>
      <c r="AQ89622" s="9"/>
    </row>
    <row r="89623" spans="41:43" x14ac:dyDescent="0.3">
      <c r="AO89623" s="9"/>
      <c r="AP89623" s="9"/>
      <c r="AQ89623" s="9"/>
    </row>
    <row r="89624" spans="41:43" x14ac:dyDescent="0.3">
      <c r="AO89624" s="9"/>
      <c r="AP89624" s="9"/>
      <c r="AQ89624" s="9"/>
    </row>
    <row r="89625" spans="41:43" x14ac:dyDescent="0.3">
      <c r="AO89625" s="9"/>
      <c r="AP89625" s="9"/>
      <c r="AQ89625" s="9"/>
    </row>
    <row r="89626" spans="41:43" x14ac:dyDescent="0.3">
      <c r="AO89626" s="9"/>
      <c r="AP89626" s="9"/>
      <c r="AQ89626" s="9"/>
    </row>
    <row r="89627" spans="41:43" x14ac:dyDescent="0.3">
      <c r="AO89627" s="9"/>
      <c r="AP89627" s="9"/>
      <c r="AQ89627" s="9"/>
    </row>
    <row r="89628" spans="41:43" x14ac:dyDescent="0.3">
      <c r="AO89628" s="9"/>
      <c r="AP89628" s="9"/>
      <c r="AQ89628" s="9"/>
    </row>
    <row r="89629" spans="41:43" x14ac:dyDescent="0.3">
      <c r="AO89629" s="9"/>
      <c r="AP89629" s="9"/>
      <c r="AQ89629" s="9"/>
    </row>
    <row r="89630" spans="41:43" x14ac:dyDescent="0.3">
      <c r="AO89630" s="9"/>
      <c r="AP89630" s="9"/>
      <c r="AQ89630" s="9"/>
    </row>
    <row r="89631" spans="41:43" x14ac:dyDescent="0.3">
      <c r="AO89631" s="9"/>
      <c r="AP89631" s="9"/>
      <c r="AQ89631" s="9"/>
    </row>
    <row r="89632" spans="41:43" x14ac:dyDescent="0.3">
      <c r="AO89632" s="9"/>
      <c r="AP89632" s="9"/>
      <c r="AQ89632" s="9"/>
    </row>
    <row r="89633" spans="41:43" x14ac:dyDescent="0.3">
      <c r="AO89633" s="9"/>
      <c r="AP89633" s="9"/>
      <c r="AQ89633" s="9"/>
    </row>
    <row r="89634" spans="41:43" x14ac:dyDescent="0.3">
      <c r="AO89634" s="9"/>
      <c r="AP89634" s="9"/>
      <c r="AQ89634" s="9"/>
    </row>
    <row r="89635" spans="41:43" x14ac:dyDescent="0.3">
      <c r="AO89635" s="9"/>
      <c r="AP89635" s="9"/>
      <c r="AQ89635" s="9"/>
    </row>
    <row r="89636" spans="41:43" x14ac:dyDescent="0.3">
      <c r="AO89636" s="9"/>
      <c r="AP89636" s="9"/>
      <c r="AQ89636" s="9"/>
    </row>
    <row r="89637" spans="41:43" x14ac:dyDescent="0.3">
      <c r="AO89637" s="9"/>
      <c r="AP89637" s="9"/>
      <c r="AQ89637" s="9"/>
    </row>
    <row r="89638" spans="41:43" x14ac:dyDescent="0.3">
      <c r="AO89638" s="9"/>
      <c r="AP89638" s="9"/>
      <c r="AQ89638" s="9"/>
    </row>
    <row r="89639" spans="41:43" x14ac:dyDescent="0.3">
      <c r="AO89639" s="9"/>
      <c r="AP89639" s="9"/>
      <c r="AQ89639" s="9"/>
    </row>
    <row r="89640" spans="41:43" x14ac:dyDescent="0.3">
      <c r="AO89640" s="9"/>
      <c r="AP89640" s="9"/>
      <c r="AQ89640" s="9"/>
    </row>
    <row r="89641" spans="41:43" x14ac:dyDescent="0.3">
      <c r="AO89641" s="9"/>
      <c r="AP89641" s="9"/>
      <c r="AQ89641" s="9"/>
    </row>
    <row r="89642" spans="41:43" x14ac:dyDescent="0.3">
      <c r="AO89642" s="9"/>
      <c r="AP89642" s="9"/>
      <c r="AQ89642" s="9"/>
    </row>
    <row r="89643" spans="41:43" x14ac:dyDescent="0.3">
      <c r="AO89643" s="9"/>
      <c r="AP89643" s="9"/>
      <c r="AQ89643" s="9"/>
    </row>
    <row r="89644" spans="41:43" x14ac:dyDescent="0.3">
      <c r="AO89644" s="9"/>
      <c r="AP89644" s="9"/>
      <c r="AQ89644" s="9"/>
    </row>
    <row r="89645" spans="41:43" x14ac:dyDescent="0.3">
      <c r="AO89645" s="9"/>
      <c r="AP89645" s="9"/>
      <c r="AQ89645" s="9"/>
    </row>
    <row r="89646" spans="41:43" x14ac:dyDescent="0.3">
      <c r="AO89646" s="9"/>
      <c r="AP89646" s="9"/>
      <c r="AQ89646" s="9"/>
    </row>
    <row r="89647" spans="41:43" x14ac:dyDescent="0.3">
      <c r="AO89647" s="9"/>
      <c r="AP89647" s="9"/>
      <c r="AQ89647" s="9"/>
    </row>
    <row r="89648" spans="41:43" x14ac:dyDescent="0.3">
      <c r="AO89648" s="9"/>
      <c r="AP89648" s="9"/>
      <c r="AQ89648" s="9"/>
    </row>
    <row r="89649" spans="41:43" x14ac:dyDescent="0.3">
      <c r="AO89649" s="9"/>
      <c r="AP89649" s="9"/>
      <c r="AQ89649" s="9"/>
    </row>
    <row r="89650" spans="41:43" x14ac:dyDescent="0.3">
      <c r="AO89650" s="9"/>
      <c r="AP89650" s="9"/>
      <c r="AQ89650" s="9"/>
    </row>
    <row r="89651" spans="41:43" x14ac:dyDescent="0.3">
      <c r="AO89651" s="9"/>
      <c r="AP89651" s="9"/>
      <c r="AQ89651" s="9"/>
    </row>
    <row r="89652" spans="41:43" x14ac:dyDescent="0.3">
      <c r="AO89652" s="9"/>
      <c r="AP89652" s="9"/>
      <c r="AQ89652" s="9"/>
    </row>
    <row r="89653" spans="41:43" x14ac:dyDescent="0.3">
      <c r="AO89653" s="9"/>
      <c r="AP89653" s="9"/>
      <c r="AQ89653" s="9"/>
    </row>
    <row r="89654" spans="41:43" x14ac:dyDescent="0.3">
      <c r="AO89654" s="9"/>
      <c r="AP89654" s="9"/>
      <c r="AQ89654" s="9"/>
    </row>
    <row r="89655" spans="41:43" x14ac:dyDescent="0.3">
      <c r="AO89655" s="9"/>
      <c r="AP89655" s="9"/>
      <c r="AQ89655" s="9"/>
    </row>
    <row r="89656" spans="41:43" x14ac:dyDescent="0.3">
      <c r="AO89656" s="9"/>
      <c r="AP89656" s="9"/>
      <c r="AQ89656" s="9"/>
    </row>
    <row r="89657" spans="41:43" x14ac:dyDescent="0.3">
      <c r="AO89657" s="9"/>
      <c r="AP89657" s="9"/>
      <c r="AQ89657" s="9"/>
    </row>
    <row r="89658" spans="41:43" x14ac:dyDescent="0.3">
      <c r="AO89658" s="9"/>
      <c r="AP89658" s="9"/>
      <c r="AQ89658" s="9"/>
    </row>
    <row r="89659" spans="41:43" x14ac:dyDescent="0.3">
      <c r="AO89659" s="9"/>
      <c r="AP89659" s="9"/>
      <c r="AQ89659" s="9"/>
    </row>
    <row r="89660" spans="41:43" x14ac:dyDescent="0.3">
      <c r="AO89660" s="9"/>
      <c r="AP89660" s="9"/>
      <c r="AQ89660" s="9"/>
    </row>
    <row r="89661" spans="41:43" x14ac:dyDescent="0.3">
      <c r="AO89661" s="9"/>
      <c r="AP89661" s="9"/>
      <c r="AQ89661" s="9"/>
    </row>
    <row r="89662" spans="41:43" x14ac:dyDescent="0.3">
      <c r="AO89662" s="9"/>
      <c r="AP89662" s="9"/>
      <c r="AQ89662" s="9"/>
    </row>
    <row r="89663" spans="41:43" x14ac:dyDescent="0.3">
      <c r="AO89663" s="9"/>
      <c r="AP89663" s="9"/>
      <c r="AQ89663" s="9"/>
    </row>
    <row r="89664" spans="41:43" x14ac:dyDescent="0.3">
      <c r="AO89664" s="9"/>
      <c r="AP89664" s="9"/>
      <c r="AQ89664" s="9"/>
    </row>
    <row r="89665" spans="41:43" x14ac:dyDescent="0.3">
      <c r="AO89665" s="9"/>
      <c r="AP89665" s="9"/>
      <c r="AQ89665" s="9"/>
    </row>
    <row r="89666" spans="41:43" x14ac:dyDescent="0.3">
      <c r="AO89666" s="9"/>
      <c r="AP89666" s="9"/>
      <c r="AQ89666" s="9"/>
    </row>
    <row r="89667" spans="41:43" x14ac:dyDescent="0.3">
      <c r="AO89667" s="9"/>
      <c r="AP89667" s="9"/>
      <c r="AQ89667" s="9"/>
    </row>
    <row r="89668" spans="41:43" x14ac:dyDescent="0.3">
      <c r="AO89668" s="9"/>
      <c r="AP89668" s="9"/>
      <c r="AQ89668" s="9"/>
    </row>
    <row r="89669" spans="41:43" x14ac:dyDescent="0.3">
      <c r="AO89669" s="9"/>
      <c r="AP89669" s="9"/>
      <c r="AQ89669" s="9"/>
    </row>
    <row r="89670" spans="41:43" x14ac:dyDescent="0.3">
      <c r="AO89670" s="9"/>
      <c r="AP89670" s="9"/>
      <c r="AQ89670" s="9"/>
    </row>
    <row r="89671" spans="41:43" x14ac:dyDescent="0.3">
      <c r="AO89671" s="9"/>
      <c r="AP89671" s="9"/>
      <c r="AQ89671" s="9"/>
    </row>
    <row r="89672" spans="41:43" x14ac:dyDescent="0.3">
      <c r="AO89672" s="9"/>
      <c r="AP89672" s="9"/>
      <c r="AQ89672" s="9"/>
    </row>
    <row r="89673" spans="41:43" x14ac:dyDescent="0.3">
      <c r="AO89673" s="9"/>
      <c r="AP89673" s="9"/>
      <c r="AQ89673" s="9"/>
    </row>
    <row r="89674" spans="41:43" x14ac:dyDescent="0.3">
      <c r="AO89674" s="9"/>
      <c r="AP89674" s="9"/>
      <c r="AQ89674" s="9"/>
    </row>
    <row r="89675" spans="41:43" x14ac:dyDescent="0.3">
      <c r="AO89675" s="9"/>
      <c r="AP89675" s="9"/>
      <c r="AQ89675" s="9"/>
    </row>
    <row r="89676" spans="41:43" x14ac:dyDescent="0.3">
      <c r="AO89676" s="9"/>
      <c r="AP89676" s="9"/>
      <c r="AQ89676" s="9"/>
    </row>
    <row r="89677" spans="41:43" x14ac:dyDescent="0.3">
      <c r="AO89677" s="9"/>
      <c r="AP89677" s="9"/>
      <c r="AQ89677" s="9"/>
    </row>
    <row r="89678" spans="41:43" x14ac:dyDescent="0.3">
      <c r="AO89678" s="9"/>
      <c r="AP89678" s="9"/>
      <c r="AQ89678" s="9"/>
    </row>
    <row r="89679" spans="41:43" x14ac:dyDescent="0.3">
      <c r="AO89679" s="9"/>
      <c r="AP89679" s="9"/>
      <c r="AQ89679" s="9"/>
    </row>
    <row r="89680" spans="41:43" x14ac:dyDescent="0.3">
      <c r="AO89680" s="9"/>
      <c r="AP89680" s="9"/>
      <c r="AQ89680" s="9"/>
    </row>
    <row r="89681" spans="41:43" x14ac:dyDescent="0.3">
      <c r="AO89681" s="9"/>
      <c r="AP89681" s="9"/>
      <c r="AQ89681" s="9"/>
    </row>
    <row r="89682" spans="41:43" x14ac:dyDescent="0.3">
      <c r="AO89682" s="9"/>
      <c r="AP89682" s="9"/>
      <c r="AQ89682" s="9"/>
    </row>
    <row r="89683" spans="41:43" x14ac:dyDescent="0.3">
      <c r="AO89683" s="9"/>
      <c r="AP89683" s="9"/>
      <c r="AQ89683" s="9"/>
    </row>
    <row r="89684" spans="41:43" x14ac:dyDescent="0.3">
      <c r="AO89684" s="9"/>
      <c r="AP89684" s="9"/>
      <c r="AQ89684" s="9"/>
    </row>
    <row r="89685" spans="41:43" x14ac:dyDescent="0.3">
      <c r="AO89685" s="9"/>
      <c r="AP89685" s="9"/>
      <c r="AQ89685" s="9"/>
    </row>
    <row r="89686" spans="41:43" x14ac:dyDescent="0.3">
      <c r="AO89686" s="9"/>
      <c r="AP89686" s="9"/>
      <c r="AQ89686" s="9"/>
    </row>
    <row r="89687" spans="41:43" x14ac:dyDescent="0.3">
      <c r="AO89687" s="9"/>
      <c r="AP89687" s="9"/>
      <c r="AQ89687" s="9"/>
    </row>
    <row r="89688" spans="41:43" x14ac:dyDescent="0.3">
      <c r="AO89688" s="9"/>
      <c r="AP89688" s="9"/>
      <c r="AQ89688" s="9"/>
    </row>
    <row r="89689" spans="41:43" x14ac:dyDescent="0.3">
      <c r="AO89689" s="9"/>
      <c r="AP89689" s="9"/>
      <c r="AQ89689" s="9"/>
    </row>
    <row r="89690" spans="41:43" x14ac:dyDescent="0.3">
      <c r="AO89690" s="9"/>
      <c r="AP89690" s="9"/>
      <c r="AQ89690" s="9"/>
    </row>
    <row r="89691" spans="41:43" x14ac:dyDescent="0.3">
      <c r="AO89691" s="9"/>
      <c r="AP89691" s="9"/>
      <c r="AQ89691" s="9"/>
    </row>
    <row r="89692" spans="41:43" x14ac:dyDescent="0.3">
      <c r="AO89692" s="9"/>
      <c r="AP89692" s="9"/>
      <c r="AQ89692" s="9"/>
    </row>
    <row r="89693" spans="41:43" x14ac:dyDescent="0.3">
      <c r="AO89693" s="9"/>
      <c r="AP89693" s="9"/>
      <c r="AQ89693" s="9"/>
    </row>
    <row r="89694" spans="41:43" x14ac:dyDescent="0.3">
      <c r="AO89694" s="9"/>
      <c r="AP89694" s="9"/>
      <c r="AQ89694" s="9"/>
    </row>
    <row r="89695" spans="41:43" x14ac:dyDescent="0.3">
      <c r="AO89695" s="9"/>
      <c r="AP89695" s="9"/>
      <c r="AQ89695" s="9"/>
    </row>
    <row r="89696" spans="41:43" x14ac:dyDescent="0.3">
      <c r="AO89696" s="9"/>
      <c r="AP89696" s="9"/>
      <c r="AQ89696" s="9"/>
    </row>
    <row r="89697" spans="41:43" x14ac:dyDescent="0.3">
      <c r="AO89697" s="9"/>
      <c r="AP89697" s="9"/>
      <c r="AQ89697" s="9"/>
    </row>
    <row r="89698" spans="41:43" x14ac:dyDescent="0.3">
      <c r="AO89698" s="9"/>
      <c r="AP89698" s="9"/>
      <c r="AQ89698" s="9"/>
    </row>
    <row r="89699" spans="41:43" x14ac:dyDescent="0.3">
      <c r="AO89699" s="9"/>
      <c r="AP89699" s="9"/>
      <c r="AQ89699" s="9"/>
    </row>
    <row r="89700" spans="41:43" x14ac:dyDescent="0.3">
      <c r="AO89700" s="9"/>
      <c r="AP89700" s="9"/>
      <c r="AQ89700" s="9"/>
    </row>
    <row r="89701" spans="41:43" x14ac:dyDescent="0.3">
      <c r="AO89701" s="9"/>
      <c r="AP89701" s="9"/>
      <c r="AQ89701" s="9"/>
    </row>
    <row r="89702" spans="41:43" x14ac:dyDescent="0.3">
      <c r="AO89702" s="9"/>
      <c r="AP89702" s="9"/>
      <c r="AQ89702" s="9"/>
    </row>
    <row r="89703" spans="41:43" x14ac:dyDescent="0.3">
      <c r="AO89703" s="9"/>
      <c r="AP89703" s="9"/>
      <c r="AQ89703" s="9"/>
    </row>
    <row r="89704" spans="41:43" x14ac:dyDescent="0.3">
      <c r="AO89704" s="9"/>
      <c r="AP89704" s="9"/>
      <c r="AQ89704" s="9"/>
    </row>
    <row r="89705" spans="41:43" x14ac:dyDescent="0.3">
      <c r="AO89705" s="9"/>
      <c r="AP89705" s="9"/>
      <c r="AQ89705" s="9"/>
    </row>
    <row r="89706" spans="41:43" x14ac:dyDescent="0.3">
      <c r="AO89706" s="9"/>
      <c r="AP89706" s="9"/>
      <c r="AQ89706" s="9"/>
    </row>
    <row r="89707" spans="41:43" x14ac:dyDescent="0.3">
      <c r="AO89707" s="9"/>
      <c r="AP89707" s="9"/>
      <c r="AQ89707" s="9"/>
    </row>
    <row r="89708" spans="41:43" x14ac:dyDescent="0.3">
      <c r="AO89708" s="9"/>
      <c r="AP89708" s="9"/>
      <c r="AQ89708" s="9"/>
    </row>
    <row r="89709" spans="41:43" x14ac:dyDescent="0.3">
      <c r="AO89709" s="9"/>
      <c r="AP89709" s="9"/>
      <c r="AQ89709" s="9"/>
    </row>
    <row r="89710" spans="41:43" x14ac:dyDescent="0.3">
      <c r="AO89710" s="9"/>
      <c r="AP89710" s="9"/>
      <c r="AQ89710" s="9"/>
    </row>
    <row r="89711" spans="41:43" x14ac:dyDescent="0.3">
      <c r="AO89711" s="9"/>
      <c r="AP89711" s="9"/>
      <c r="AQ89711" s="9"/>
    </row>
    <row r="89712" spans="41:43" x14ac:dyDescent="0.3">
      <c r="AO89712" s="9"/>
      <c r="AP89712" s="9"/>
      <c r="AQ89712" s="9"/>
    </row>
    <row r="89713" spans="41:43" x14ac:dyDescent="0.3">
      <c r="AO89713" s="9"/>
      <c r="AP89713" s="9"/>
      <c r="AQ89713" s="9"/>
    </row>
    <row r="89714" spans="41:43" x14ac:dyDescent="0.3">
      <c r="AO89714" s="9"/>
      <c r="AP89714" s="9"/>
      <c r="AQ89714" s="9"/>
    </row>
    <row r="89715" spans="41:43" x14ac:dyDescent="0.3">
      <c r="AO89715" s="9"/>
      <c r="AP89715" s="9"/>
      <c r="AQ89715" s="9"/>
    </row>
    <row r="89716" spans="41:43" x14ac:dyDescent="0.3">
      <c r="AO89716" s="9"/>
      <c r="AP89716" s="9"/>
      <c r="AQ89716" s="9"/>
    </row>
    <row r="89717" spans="41:43" x14ac:dyDescent="0.3">
      <c r="AO89717" s="9"/>
      <c r="AP89717" s="9"/>
      <c r="AQ89717" s="9"/>
    </row>
    <row r="89718" spans="41:43" x14ac:dyDescent="0.3">
      <c r="AO89718" s="9"/>
      <c r="AP89718" s="9"/>
      <c r="AQ89718" s="9"/>
    </row>
    <row r="89719" spans="41:43" x14ac:dyDescent="0.3">
      <c r="AO89719" s="9"/>
      <c r="AP89719" s="9"/>
      <c r="AQ89719" s="9"/>
    </row>
    <row r="89720" spans="41:43" x14ac:dyDescent="0.3">
      <c r="AO89720" s="9"/>
      <c r="AP89720" s="9"/>
      <c r="AQ89720" s="9"/>
    </row>
    <row r="89721" spans="41:43" x14ac:dyDescent="0.3">
      <c r="AO89721" s="9"/>
      <c r="AP89721" s="9"/>
      <c r="AQ89721" s="9"/>
    </row>
    <row r="89722" spans="41:43" x14ac:dyDescent="0.3">
      <c r="AO89722" s="9"/>
      <c r="AP89722" s="9"/>
      <c r="AQ89722" s="9"/>
    </row>
    <row r="89723" spans="41:43" x14ac:dyDescent="0.3">
      <c r="AO89723" s="9"/>
      <c r="AP89723" s="9"/>
      <c r="AQ89723" s="9"/>
    </row>
    <row r="89724" spans="41:43" x14ac:dyDescent="0.3">
      <c r="AO89724" s="9"/>
      <c r="AP89724" s="9"/>
      <c r="AQ89724" s="9"/>
    </row>
    <row r="89725" spans="41:43" x14ac:dyDescent="0.3">
      <c r="AO89725" s="9"/>
      <c r="AP89725" s="9"/>
      <c r="AQ89725" s="9"/>
    </row>
    <row r="89726" spans="41:43" x14ac:dyDescent="0.3">
      <c r="AO89726" s="9"/>
      <c r="AP89726" s="9"/>
      <c r="AQ89726" s="9"/>
    </row>
    <row r="89727" spans="41:43" x14ac:dyDescent="0.3">
      <c r="AO89727" s="9"/>
      <c r="AP89727" s="9"/>
      <c r="AQ89727" s="9"/>
    </row>
    <row r="89728" spans="41:43" x14ac:dyDescent="0.3">
      <c r="AO89728" s="9"/>
      <c r="AP89728" s="9"/>
      <c r="AQ89728" s="9"/>
    </row>
    <row r="89729" spans="41:43" x14ac:dyDescent="0.3">
      <c r="AO89729" s="9"/>
      <c r="AP89729" s="9"/>
      <c r="AQ89729" s="9"/>
    </row>
    <row r="89730" spans="41:43" x14ac:dyDescent="0.3">
      <c r="AO89730" s="9"/>
      <c r="AP89730" s="9"/>
      <c r="AQ89730" s="9"/>
    </row>
    <row r="89731" spans="41:43" x14ac:dyDescent="0.3">
      <c r="AO89731" s="9"/>
      <c r="AP89731" s="9"/>
      <c r="AQ89731" s="9"/>
    </row>
    <row r="89732" spans="41:43" x14ac:dyDescent="0.3">
      <c r="AO89732" s="9"/>
      <c r="AP89732" s="9"/>
      <c r="AQ89732" s="9"/>
    </row>
    <row r="89733" spans="41:43" x14ac:dyDescent="0.3">
      <c r="AO89733" s="9"/>
      <c r="AP89733" s="9"/>
      <c r="AQ89733" s="9"/>
    </row>
    <row r="89734" spans="41:43" x14ac:dyDescent="0.3">
      <c r="AO89734" s="9"/>
      <c r="AP89734" s="9"/>
      <c r="AQ89734" s="9"/>
    </row>
    <row r="89735" spans="41:43" x14ac:dyDescent="0.3">
      <c r="AO89735" s="9"/>
      <c r="AP89735" s="9"/>
      <c r="AQ89735" s="9"/>
    </row>
    <row r="89736" spans="41:43" x14ac:dyDescent="0.3">
      <c r="AO89736" s="9"/>
      <c r="AP89736" s="9"/>
      <c r="AQ89736" s="9"/>
    </row>
    <row r="89737" spans="41:43" x14ac:dyDescent="0.3">
      <c r="AO89737" s="9"/>
      <c r="AP89737" s="9"/>
      <c r="AQ89737" s="9"/>
    </row>
    <row r="89738" spans="41:43" x14ac:dyDescent="0.3">
      <c r="AO89738" s="9"/>
      <c r="AP89738" s="9"/>
      <c r="AQ89738" s="9"/>
    </row>
    <row r="89739" spans="41:43" x14ac:dyDescent="0.3">
      <c r="AO89739" s="9"/>
      <c r="AP89739" s="9"/>
      <c r="AQ89739" s="9"/>
    </row>
    <row r="89740" spans="41:43" x14ac:dyDescent="0.3">
      <c r="AO89740" s="9"/>
      <c r="AP89740" s="9"/>
      <c r="AQ89740" s="9"/>
    </row>
    <row r="89741" spans="41:43" x14ac:dyDescent="0.3">
      <c r="AO89741" s="9"/>
      <c r="AP89741" s="9"/>
      <c r="AQ89741" s="9"/>
    </row>
    <row r="89742" spans="41:43" x14ac:dyDescent="0.3">
      <c r="AO89742" s="9"/>
      <c r="AP89742" s="9"/>
      <c r="AQ89742" s="9"/>
    </row>
    <row r="89743" spans="41:43" x14ac:dyDescent="0.3">
      <c r="AO89743" s="9"/>
      <c r="AP89743" s="9"/>
      <c r="AQ89743" s="9"/>
    </row>
    <row r="89744" spans="41:43" x14ac:dyDescent="0.3">
      <c r="AO89744" s="9"/>
      <c r="AP89744" s="9"/>
      <c r="AQ89744" s="9"/>
    </row>
    <row r="89745" spans="41:43" x14ac:dyDescent="0.3">
      <c r="AO89745" s="9"/>
      <c r="AP89745" s="9"/>
      <c r="AQ89745" s="9"/>
    </row>
    <row r="89746" spans="41:43" x14ac:dyDescent="0.3">
      <c r="AO89746" s="9"/>
      <c r="AP89746" s="9"/>
      <c r="AQ89746" s="9"/>
    </row>
    <row r="89747" spans="41:43" x14ac:dyDescent="0.3">
      <c r="AO89747" s="9"/>
      <c r="AP89747" s="9"/>
      <c r="AQ89747" s="9"/>
    </row>
    <row r="89748" spans="41:43" x14ac:dyDescent="0.3">
      <c r="AO89748" s="9"/>
      <c r="AP89748" s="9"/>
      <c r="AQ89748" s="9"/>
    </row>
    <row r="89749" spans="41:43" x14ac:dyDescent="0.3">
      <c r="AO89749" s="9"/>
      <c r="AP89749" s="9"/>
      <c r="AQ89749" s="9"/>
    </row>
    <row r="89750" spans="41:43" x14ac:dyDescent="0.3">
      <c r="AO89750" s="9"/>
      <c r="AP89750" s="9"/>
      <c r="AQ89750" s="9"/>
    </row>
    <row r="89751" spans="41:43" x14ac:dyDescent="0.3">
      <c r="AO89751" s="9"/>
      <c r="AP89751" s="9"/>
      <c r="AQ89751" s="9"/>
    </row>
    <row r="89752" spans="41:43" x14ac:dyDescent="0.3">
      <c r="AO89752" s="9"/>
      <c r="AP89752" s="9"/>
      <c r="AQ89752" s="9"/>
    </row>
    <row r="89753" spans="41:43" x14ac:dyDescent="0.3">
      <c r="AO89753" s="9"/>
      <c r="AP89753" s="9"/>
      <c r="AQ89753" s="9"/>
    </row>
    <row r="89754" spans="41:43" x14ac:dyDescent="0.3">
      <c r="AO89754" s="9"/>
      <c r="AP89754" s="9"/>
      <c r="AQ89754" s="9"/>
    </row>
    <row r="89755" spans="41:43" x14ac:dyDescent="0.3">
      <c r="AO89755" s="9"/>
      <c r="AP89755" s="9"/>
      <c r="AQ89755" s="9"/>
    </row>
    <row r="89756" spans="41:43" x14ac:dyDescent="0.3">
      <c r="AO89756" s="9"/>
      <c r="AP89756" s="9"/>
      <c r="AQ89756" s="9"/>
    </row>
    <row r="89757" spans="41:43" x14ac:dyDescent="0.3">
      <c r="AO89757" s="9"/>
      <c r="AP89757" s="9"/>
      <c r="AQ89757" s="9"/>
    </row>
    <row r="89758" spans="41:43" x14ac:dyDescent="0.3">
      <c r="AO89758" s="9"/>
      <c r="AP89758" s="9"/>
      <c r="AQ89758" s="9"/>
    </row>
    <row r="89759" spans="41:43" x14ac:dyDescent="0.3">
      <c r="AO89759" s="9"/>
      <c r="AP89759" s="9"/>
      <c r="AQ89759" s="9"/>
    </row>
    <row r="89760" spans="41:43" x14ac:dyDescent="0.3">
      <c r="AO89760" s="9"/>
      <c r="AP89760" s="9"/>
      <c r="AQ89760" s="9"/>
    </row>
    <row r="89761" spans="41:43" x14ac:dyDescent="0.3">
      <c r="AO89761" s="9"/>
      <c r="AP89761" s="9"/>
      <c r="AQ89761" s="9"/>
    </row>
    <row r="89762" spans="41:43" x14ac:dyDescent="0.3">
      <c r="AO89762" s="9"/>
      <c r="AP89762" s="9"/>
      <c r="AQ89762" s="9"/>
    </row>
    <row r="89763" spans="41:43" x14ac:dyDescent="0.3">
      <c r="AO89763" s="9"/>
      <c r="AP89763" s="9"/>
      <c r="AQ89763" s="9"/>
    </row>
    <row r="89764" spans="41:43" x14ac:dyDescent="0.3">
      <c r="AO89764" s="9"/>
      <c r="AP89764" s="9"/>
      <c r="AQ89764" s="9"/>
    </row>
    <row r="89765" spans="41:43" x14ac:dyDescent="0.3">
      <c r="AO89765" s="9"/>
      <c r="AP89765" s="9"/>
      <c r="AQ89765" s="9"/>
    </row>
    <row r="89766" spans="41:43" x14ac:dyDescent="0.3">
      <c r="AO89766" s="9"/>
      <c r="AP89766" s="9"/>
      <c r="AQ89766" s="9"/>
    </row>
    <row r="89767" spans="41:43" x14ac:dyDescent="0.3">
      <c r="AO89767" s="9"/>
      <c r="AP89767" s="9"/>
      <c r="AQ89767" s="9"/>
    </row>
    <row r="89768" spans="41:43" x14ac:dyDescent="0.3">
      <c r="AO89768" s="9"/>
      <c r="AP89768" s="9"/>
      <c r="AQ89768" s="9"/>
    </row>
    <row r="89769" spans="41:43" x14ac:dyDescent="0.3">
      <c r="AO89769" s="9"/>
      <c r="AP89769" s="9"/>
      <c r="AQ89769" s="9"/>
    </row>
    <row r="89770" spans="41:43" x14ac:dyDescent="0.3">
      <c r="AO89770" s="9"/>
      <c r="AP89770" s="9"/>
      <c r="AQ89770" s="9"/>
    </row>
    <row r="89771" spans="41:43" x14ac:dyDescent="0.3">
      <c r="AO89771" s="9"/>
      <c r="AP89771" s="9"/>
      <c r="AQ89771" s="9"/>
    </row>
    <row r="89772" spans="41:43" x14ac:dyDescent="0.3">
      <c r="AO89772" s="9"/>
      <c r="AP89772" s="9"/>
      <c r="AQ89772" s="9"/>
    </row>
    <row r="89773" spans="41:43" x14ac:dyDescent="0.3">
      <c r="AO89773" s="9"/>
      <c r="AP89773" s="9"/>
      <c r="AQ89773" s="9"/>
    </row>
    <row r="89774" spans="41:43" x14ac:dyDescent="0.3">
      <c r="AO89774" s="9"/>
      <c r="AP89774" s="9"/>
      <c r="AQ89774" s="9"/>
    </row>
    <row r="89775" spans="41:43" x14ac:dyDescent="0.3">
      <c r="AO89775" s="9"/>
      <c r="AP89775" s="9"/>
      <c r="AQ89775" s="9"/>
    </row>
    <row r="89776" spans="41:43" x14ac:dyDescent="0.3">
      <c r="AO89776" s="9"/>
      <c r="AP89776" s="9"/>
      <c r="AQ89776" s="9"/>
    </row>
    <row r="89777" spans="41:43" x14ac:dyDescent="0.3">
      <c r="AO89777" s="9"/>
      <c r="AP89777" s="9"/>
      <c r="AQ89777" s="9"/>
    </row>
    <row r="89778" spans="41:43" x14ac:dyDescent="0.3">
      <c r="AO89778" s="9"/>
      <c r="AP89778" s="9"/>
      <c r="AQ89778" s="9"/>
    </row>
    <row r="89779" spans="41:43" x14ac:dyDescent="0.3">
      <c r="AO89779" s="9"/>
      <c r="AP89779" s="9"/>
      <c r="AQ89779" s="9"/>
    </row>
    <row r="89780" spans="41:43" x14ac:dyDescent="0.3">
      <c r="AO89780" s="9"/>
      <c r="AP89780" s="9"/>
      <c r="AQ89780" s="9"/>
    </row>
    <row r="89781" spans="41:43" x14ac:dyDescent="0.3">
      <c r="AO89781" s="9"/>
      <c r="AP89781" s="9"/>
      <c r="AQ89781" s="9"/>
    </row>
    <row r="89782" spans="41:43" x14ac:dyDescent="0.3">
      <c r="AO89782" s="9"/>
      <c r="AP89782" s="9"/>
      <c r="AQ89782" s="9"/>
    </row>
    <row r="89783" spans="41:43" x14ac:dyDescent="0.3">
      <c r="AO89783" s="9"/>
      <c r="AP89783" s="9"/>
      <c r="AQ89783" s="9"/>
    </row>
    <row r="89784" spans="41:43" x14ac:dyDescent="0.3">
      <c r="AO89784" s="9"/>
      <c r="AP89784" s="9"/>
      <c r="AQ89784" s="9"/>
    </row>
    <row r="89785" spans="41:43" x14ac:dyDescent="0.3">
      <c r="AO89785" s="9"/>
      <c r="AP89785" s="9"/>
      <c r="AQ89785" s="9"/>
    </row>
    <row r="89786" spans="41:43" x14ac:dyDescent="0.3">
      <c r="AO89786" s="9"/>
      <c r="AP89786" s="9"/>
      <c r="AQ89786" s="9"/>
    </row>
    <row r="89787" spans="41:43" x14ac:dyDescent="0.3">
      <c r="AO89787" s="9"/>
      <c r="AP89787" s="9"/>
      <c r="AQ89787" s="9"/>
    </row>
    <row r="89788" spans="41:43" x14ac:dyDescent="0.3">
      <c r="AO89788" s="9"/>
      <c r="AP89788" s="9"/>
      <c r="AQ89788" s="9"/>
    </row>
    <row r="89789" spans="41:43" x14ac:dyDescent="0.3">
      <c r="AO89789" s="9"/>
      <c r="AP89789" s="9"/>
      <c r="AQ89789" s="9"/>
    </row>
    <row r="89790" spans="41:43" x14ac:dyDescent="0.3">
      <c r="AO89790" s="9"/>
      <c r="AP89790" s="9"/>
      <c r="AQ89790" s="9"/>
    </row>
    <row r="89791" spans="41:43" x14ac:dyDescent="0.3">
      <c r="AO89791" s="9"/>
      <c r="AP89791" s="9"/>
      <c r="AQ89791" s="9"/>
    </row>
    <row r="89792" spans="41:43" x14ac:dyDescent="0.3">
      <c r="AO89792" s="9"/>
      <c r="AP89792" s="9"/>
      <c r="AQ89792" s="9"/>
    </row>
    <row r="89793" spans="41:43" x14ac:dyDescent="0.3">
      <c r="AO89793" s="9"/>
      <c r="AP89793" s="9"/>
      <c r="AQ89793" s="9"/>
    </row>
    <row r="89794" spans="41:43" x14ac:dyDescent="0.3">
      <c r="AO89794" s="9"/>
      <c r="AP89794" s="9"/>
      <c r="AQ89794" s="9"/>
    </row>
    <row r="89795" spans="41:43" x14ac:dyDescent="0.3">
      <c r="AO89795" s="9"/>
      <c r="AP89795" s="9"/>
      <c r="AQ89795" s="9"/>
    </row>
    <row r="89796" spans="41:43" x14ac:dyDescent="0.3">
      <c r="AO89796" s="9"/>
      <c r="AP89796" s="9"/>
      <c r="AQ89796" s="9"/>
    </row>
    <row r="89797" spans="41:43" x14ac:dyDescent="0.3">
      <c r="AO89797" s="9"/>
      <c r="AP89797" s="9"/>
      <c r="AQ89797" s="9"/>
    </row>
    <row r="89798" spans="41:43" x14ac:dyDescent="0.3">
      <c r="AO89798" s="9"/>
      <c r="AP89798" s="9"/>
      <c r="AQ89798" s="9"/>
    </row>
    <row r="89799" spans="41:43" x14ac:dyDescent="0.3">
      <c r="AO89799" s="9"/>
      <c r="AP89799" s="9"/>
      <c r="AQ89799" s="9"/>
    </row>
    <row r="89800" spans="41:43" x14ac:dyDescent="0.3">
      <c r="AO89800" s="9"/>
      <c r="AP89800" s="9"/>
      <c r="AQ89800" s="9"/>
    </row>
    <row r="89801" spans="41:43" x14ac:dyDescent="0.3">
      <c r="AO89801" s="9"/>
      <c r="AP89801" s="9"/>
      <c r="AQ89801" s="9"/>
    </row>
    <row r="89802" spans="41:43" x14ac:dyDescent="0.3">
      <c r="AO89802" s="9"/>
      <c r="AP89802" s="9"/>
      <c r="AQ89802" s="9"/>
    </row>
    <row r="89803" spans="41:43" x14ac:dyDescent="0.3">
      <c r="AO89803" s="9"/>
      <c r="AP89803" s="9"/>
      <c r="AQ89803" s="9"/>
    </row>
    <row r="89804" spans="41:43" x14ac:dyDescent="0.3">
      <c r="AO89804" s="9"/>
      <c r="AP89804" s="9"/>
      <c r="AQ89804" s="9"/>
    </row>
    <row r="89805" spans="41:43" x14ac:dyDescent="0.3">
      <c r="AO89805" s="9"/>
      <c r="AP89805" s="9"/>
      <c r="AQ89805" s="9"/>
    </row>
    <row r="89806" spans="41:43" x14ac:dyDescent="0.3">
      <c r="AO89806" s="9"/>
      <c r="AP89806" s="9"/>
      <c r="AQ89806" s="9"/>
    </row>
    <row r="89807" spans="41:43" x14ac:dyDescent="0.3">
      <c r="AO89807" s="9"/>
      <c r="AP89807" s="9"/>
      <c r="AQ89807" s="9"/>
    </row>
    <row r="89808" spans="41:43" x14ac:dyDescent="0.3">
      <c r="AO89808" s="9"/>
      <c r="AP89808" s="9"/>
      <c r="AQ89808" s="9"/>
    </row>
    <row r="89809" spans="41:43" x14ac:dyDescent="0.3">
      <c r="AO89809" s="9"/>
      <c r="AP89809" s="9"/>
      <c r="AQ89809" s="9"/>
    </row>
    <row r="89810" spans="41:43" x14ac:dyDescent="0.3">
      <c r="AO89810" s="9"/>
      <c r="AP89810" s="9"/>
      <c r="AQ89810" s="9"/>
    </row>
    <row r="89811" spans="41:43" x14ac:dyDescent="0.3">
      <c r="AO89811" s="9"/>
      <c r="AP89811" s="9"/>
      <c r="AQ89811" s="9"/>
    </row>
    <row r="89812" spans="41:43" x14ac:dyDescent="0.3">
      <c r="AO89812" s="9"/>
      <c r="AP89812" s="9"/>
      <c r="AQ89812" s="9"/>
    </row>
    <row r="89813" spans="41:43" x14ac:dyDescent="0.3">
      <c r="AO89813" s="9"/>
      <c r="AP89813" s="9"/>
      <c r="AQ89813" s="9"/>
    </row>
    <row r="89814" spans="41:43" x14ac:dyDescent="0.3">
      <c r="AO89814" s="9"/>
      <c r="AP89814" s="9"/>
      <c r="AQ89814" s="9"/>
    </row>
    <row r="89815" spans="41:43" x14ac:dyDescent="0.3">
      <c r="AO89815" s="9"/>
      <c r="AP89815" s="9"/>
      <c r="AQ89815" s="9"/>
    </row>
    <row r="89816" spans="41:43" x14ac:dyDescent="0.3">
      <c r="AO89816" s="9"/>
      <c r="AP89816" s="9"/>
      <c r="AQ89816" s="9"/>
    </row>
    <row r="89817" spans="41:43" x14ac:dyDescent="0.3">
      <c r="AO89817" s="9"/>
      <c r="AP89817" s="9"/>
      <c r="AQ89817" s="9"/>
    </row>
    <row r="89818" spans="41:43" x14ac:dyDescent="0.3">
      <c r="AO89818" s="9"/>
      <c r="AP89818" s="9"/>
      <c r="AQ89818" s="9"/>
    </row>
    <row r="89819" spans="41:43" x14ac:dyDescent="0.3">
      <c r="AO89819" s="9"/>
      <c r="AP89819" s="9"/>
      <c r="AQ89819" s="9"/>
    </row>
    <row r="89820" spans="41:43" x14ac:dyDescent="0.3">
      <c r="AO89820" s="9"/>
      <c r="AP89820" s="9"/>
      <c r="AQ89820" s="9"/>
    </row>
    <row r="89821" spans="41:43" x14ac:dyDescent="0.3">
      <c r="AO89821" s="9"/>
      <c r="AP89821" s="9"/>
      <c r="AQ89821" s="9"/>
    </row>
    <row r="89822" spans="41:43" x14ac:dyDescent="0.3">
      <c r="AO89822" s="9"/>
      <c r="AP89822" s="9"/>
      <c r="AQ89822" s="9"/>
    </row>
    <row r="89823" spans="41:43" x14ac:dyDescent="0.3">
      <c r="AO89823" s="9"/>
      <c r="AP89823" s="9"/>
      <c r="AQ89823" s="9"/>
    </row>
    <row r="89824" spans="41:43" x14ac:dyDescent="0.3">
      <c r="AO89824" s="9"/>
      <c r="AP89824" s="9"/>
      <c r="AQ89824" s="9"/>
    </row>
    <row r="89825" spans="41:43" x14ac:dyDescent="0.3">
      <c r="AO89825" s="9"/>
      <c r="AP89825" s="9"/>
      <c r="AQ89825" s="9"/>
    </row>
    <row r="89826" spans="41:43" x14ac:dyDescent="0.3">
      <c r="AO89826" s="9"/>
      <c r="AP89826" s="9"/>
      <c r="AQ89826" s="9"/>
    </row>
    <row r="89827" spans="41:43" x14ac:dyDescent="0.3">
      <c r="AO89827" s="9"/>
      <c r="AP89827" s="9"/>
      <c r="AQ89827" s="9"/>
    </row>
    <row r="89828" spans="41:43" x14ac:dyDescent="0.3">
      <c r="AO89828" s="9"/>
      <c r="AP89828" s="9"/>
      <c r="AQ89828" s="9"/>
    </row>
    <row r="89829" spans="41:43" x14ac:dyDescent="0.3">
      <c r="AO89829" s="9"/>
      <c r="AP89829" s="9"/>
      <c r="AQ89829" s="9"/>
    </row>
    <row r="89830" spans="41:43" x14ac:dyDescent="0.3">
      <c r="AO89830" s="9"/>
      <c r="AP89830" s="9"/>
      <c r="AQ89830" s="9"/>
    </row>
    <row r="89831" spans="41:43" x14ac:dyDescent="0.3">
      <c r="AO89831" s="9"/>
      <c r="AP89831" s="9"/>
      <c r="AQ89831" s="9"/>
    </row>
    <row r="89832" spans="41:43" x14ac:dyDescent="0.3">
      <c r="AO89832" s="9"/>
      <c r="AP89832" s="9"/>
      <c r="AQ89832" s="9"/>
    </row>
    <row r="89833" spans="41:43" x14ac:dyDescent="0.3">
      <c r="AO89833" s="9"/>
      <c r="AP89833" s="9"/>
      <c r="AQ89833" s="9"/>
    </row>
    <row r="89834" spans="41:43" x14ac:dyDescent="0.3">
      <c r="AO89834" s="9"/>
      <c r="AP89834" s="9"/>
      <c r="AQ89834" s="9"/>
    </row>
    <row r="89835" spans="41:43" x14ac:dyDescent="0.3">
      <c r="AO89835" s="9"/>
      <c r="AP89835" s="9"/>
      <c r="AQ89835" s="9"/>
    </row>
    <row r="89836" spans="41:43" x14ac:dyDescent="0.3">
      <c r="AO89836" s="9"/>
      <c r="AP89836" s="9"/>
      <c r="AQ89836" s="9"/>
    </row>
    <row r="89837" spans="41:43" x14ac:dyDescent="0.3">
      <c r="AO89837" s="9"/>
      <c r="AP89837" s="9"/>
      <c r="AQ89837" s="9"/>
    </row>
    <row r="89838" spans="41:43" x14ac:dyDescent="0.3">
      <c r="AO89838" s="9"/>
      <c r="AP89838" s="9"/>
      <c r="AQ89838" s="9"/>
    </row>
    <row r="89839" spans="41:43" x14ac:dyDescent="0.3">
      <c r="AO89839" s="9"/>
      <c r="AP89839" s="9"/>
      <c r="AQ89839" s="9"/>
    </row>
    <row r="89840" spans="41:43" x14ac:dyDescent="0.3">
      <c r="AO89840" s="9"/>
      <c r="AP89840" s="9"/>
      <c r="AQ89840" s="9"/>
    </row>
    <row r="89841" spans="41:43" x14ac:dyDescent="0.3">
      <c r="AO89841" s="9"/>
      <c r="AP89841" s="9"/>
      <c r="AQ89841" s="9"/>
    </row>
    <row r="89842" spans="41:43" x14ac:dyDescent="0.3">
      <c r="AO89842" s="9"/>
      <c r="AP89842" s="9"/>
      <c r="AQ89842" s="9"/>
    </row>
    <row r="89843" spans="41:43" x14ac:dyDescent="0.3">
      <c r="AO89843" s="9"/>
      <c r="AP89843" s="9"/>
      <c r="AQ89843" s="9"/>
    </row>
    <row r="89844" spans="41:43" x14ac:dyDescent="0.3">
      <c r="AO89844" s="9"/>
      <c r="AP89844" s="9"/>
      <c r="AQ89844" s="9"/>
    </row>
    <row r="89845" spans="41:43" x14ac:dyDescent="0.3">
      <c r="AO89845" s="9"/>
      <c r="AP89845" s="9"/>
      <c r="AQ89845" s="9"/>
    </row>
    <row r="89846" spans="41:43" x14ac:dyDescent="0.3">
      <c r="AO89846" s="9"/>
      <c r="AP89846" s="9"/>
      <c r="AQ89846" s="9"/>
    </row>
    <row r="89847" spans="41:43" x14ac:dyDescent="0.3">
      <c r="AO89847" s="9"/>
      <c r="AP89847" s="9"/>
      <c r="AQ89847" s="9"/>
    </row>
    <row r="89848" spans="41:43" x14ac:dyDescent="0.3">
      <c r="AO89848" s="9"/>
      <c r="AP89848" s="9"/>
      <c r="AQ89848" s="9"/>
    </row>
    <row r="89849" spans="41:43" x14ac:dyDescent="0.3">
      <c r="AO89849" s="9"/>
      <c r="AP89849" s="9"/>
      <c r="AQ89849" s="9"/>
    </row>
    <row r="89850" spans="41:43" x14ac:dyDescent="0.3">
      <c r="AO89850" s="9"/>
      <c r="AP89850" s="9"/>
      <c r="AQ89850" s="9"/>
    </row>
    <row r="89851" spans="41:43" x14ac:dyDescent="0.3">
      <c r="AO89851" s="9"/>
      <c r="AP89851" s="9"/>
      <c r="AQ89851" s="9"/>
    </row>
    <row r="89852" spans="41:43" x14ac:dyDescent="0.3">
      <c r="AO89852" s="9"/>
      <c r="AP89852" s="9"/>
      <c r="AQ89852" s="9"/>
    </row>
    <row r="89853" spans="41:43" x14ac:dyDescent="0.3">
      <c r="AO89853" s="9"/>
      <c r="AP89853" s="9"/>
      <c r="AQ89853" s="9"/>
    </row>
    <row r="89854" spans="41:43" x14ac:dyDescent="0.3">
      <c r="AO89854" s="9"/>
      <c r="AP89854" s="9"/>
      <c r="AQ89854" s="9"/>
    </row>
    <row r="89855" spans="41:43" x14ac:dyDescent="0.3">
      <c r="AO89855" s="9"/>
      <c r="AP89855" s="9"/>
      <c r="AQ89855" s="9"/>
    </row>
    <row r="89856" spans="41:43" x14ac:dyDescent="0.3">
      <c r="AO89856" s="9"/>
      <c r="AP89856" s="9"/>
      <c r="AQ89856" s="9"/>
    </row>
    <row r="89857" spans="41:43" x14ac:dyDescent="0.3">
      <c r="AO89857" s="9"/>
      <c r="AP89857" s="9"/>
      <c r="AQ89857" s="9"/>
    </row>
    <row r="89858" spans="41:43" x14ac:dyDescent="0.3">
      <c r="AO89858" s="9"/>
      <c r="AP89858" s="9"/>
      <c r="AQ89858" s="9"/>
    </row>
    <row r="89859" spans="41:43" x14ac:dyDescent="0.3">
      <c r="AO89859" s="9"/>
      <c r="AP89859" s="9"/>
      <c r="AQ89859" s="9"/>
    </row>
    <row r="89860" spans="41:43" x14ac:dyDescent="0.3">
      <c r="AO89860" s="9"/>
      <c r="AP89860" s="9"/>
      <c r="AQ89860" s="9"/>
    </row>
    <row r="89861" spans="41:43" x14ac:dyDescent="0.3">
      <c r="AO89861" s="9"/>
      <c r="AP89861" s="9"/>
      <c r="AQ89861" s="9"/>
    </row>
    <row r="89862" spans="41:43" x14ac:dyDescent="0.3">
      <c r="AO89862" s="9"/>
      <c r="AP89862" s="9"/>
      <c r="AQ89862" s="9"/>
    </row>
    <row r="89863" spans="41:43" x14ac:dyDescent="0.3">
      <c r="AO89863" s="9"/>
      <c r="AP89863" s="9"/>
      <c r="AQ89863" s="9"/>
    </row>
    <row r="89864" spans="41:43" x14ac:dyDescent="0.3">
      <c r="AO89864" s="9"/>
      <c r="AP89864" s="9"/>
      <c r="AQ89864" s="9"/>
    </row>
    <row r="89865" spans="41:43" x14ac:dyDescent="0.3">
      <c r="AO89865" s="9"/>
      <c r="AP89865" s="9"/>
      <c r="AQ89865" s="9"/>
    </row>
    <row r="89866" spans="41:43" x14ac:dyDescent="0.3">
      <c r="AO89866" s="9"/>
      <c r="AP89866" s="9"/>
      <c r="AQ89866" s="9"/>
    </row>
    <row r="89867" spans="41:43" x14ac:dyDescent="0.3">
      <c r="AO89867" s="9"/>
      <c r="AP89867" s="9"/>
      <c r="AQ89867" s="9"/>
    </row>
    <row r="89868" spans="41:43" x14ac:dyDescent="0.3">
      <c r="AO89868" s="9"/>
      <c r="AP89868" s="9"/>
      <c r="AQ89868" s="9"/>
    </row>
    <row r="89869" spans="41:43" x14ac:dyDescent="0.3">
      <c r="AO89869" s="9"/>
      <c r="AP89869" s="9"/>
      <c r="AQ89869" s="9"/>
    </row>
    <row r="89870" spans="41:43" x14ac:dyDescent="0.3">
      <c r="AO89870" s="9"/>
      <c r="AP89870" s="9"/>
      <c r="AQ89870" s="9"/>
    </row>
    <row r="89871" spans="41:43" x14ac:dyDescent="0.3">
      <c r="AO89871" s="9"/>
      <c r="AP89871" s="9"/>
      <c r="AQ89871" s="9"/>
    </row>
    <row r="89872" spans="41:43" x14ac:dyDescent="0.3">
      <c r="AO89872" s="9"/>
      <c r="AP89872" s="9"/>
      <c r="AQ89872" s="9"/>
    </row>
    <row r="89873" spans="41:43" x14ac:dyDescent="0.3">
      <c r="AO89873" s="9"/>
      <c r="AP89873" s="9"/>
      <c r="AQ89873" s="9"/>
    </row>
    <row r="89874" spans="41:43" x14ac:dyDescent="0.3">
      <c r="AO89874" s="9"/>
      <c r="AP89874" s="9"/>
      <c r="AQ89874" s="9"/>
    </row>
    <row r="89875" spans="41:43" x14ac:dyDescent="0.3">
      <c r="AO89875" s="9"/>
      <c r="AP89875" s="9"/>
      <c r="AQ89875" s="9"/>
    </row>
    <row r="89876" spans="41:43" x14ac:dyDescent="0.3">
      <c r="AO89876" s="9"/>
      <c r="AP89876" s="9"/>
      <c r="AQ89876" s="9"/>
    </row>
    <row r="89877" spans="41:43" x14ac:dyDescent="0.3">
      <c r="AO89877" s="9"/>
      <c r="AP89877" s="9"/>
      <c r="AQ89877" s="9"/>
    </row>
    <row r="89878" spans="41:43" x14ac:dyDescent="0.3">
      <c r="AO89878" s="9"/>
      <c r="AP89878" s="9"/>
      <c r="AQ89878" s="9"/>
    </row>
    <row r="89879" spans="41:43" x14ac:dyDescent="0.3">
      <c r="AO89879" s="9"/>
      <c r="AP89879" s="9"/>
      <c r="AQ89879" s="9"/>
    </row>
    <row r="89880" spans="41:43" x14ac:dyDescent="0.3">
      <c r="AO89880" s="9"/>
      <c r="AP89880" s="9"/>
      <c r="AQ89880" s="9"/>
    </row>
    <row r="89881" spans="41:43" x14ac:dyDescent="0.3">
      <c r="AO89881" s="9"/>
      <c r="AP89881" s="9"/>
      <c r="AQ89881" s="9"/>
    </row>
    <row r="89882" spans="41:43" x14ac:dyDescent="0.3">
      <c r="AO89882" s="9"/>
      <c r="AP89882" s="9"/>
      <c r="AQ89882" s="9"/>
    </row>
    <row r="89883" spans="41:43" x14ac:dyDescent="0.3">
      <c r="AO89883" s="9"/>
      <c r="AP89883" s="9"/>
      <c r="AQ89883" s="9"/>
    </row>
    <row r="89884" spans="41:43" x14ac:dyDescent="0.3">
      <c r="AO89884" s="9"/>
      <c r="AP89884" s="9"/>
      <c r="AQ89884" s="9"/>
    </row>
    <row r="89885" spans="41:43" x14ac:dyDescent="0.3">
      <c r="AO89885" s="9"/>
      <c r="AP89885" s="9"/>
      <c r="AQ89885" s="9"/>
    </row>
    <row r="89886" spans="41:43" x14ac:dyDescent="0.3">
      <c r="AO89886" s="9"/>
      <c r="AP89886" s="9"/>
      <c r="AQ89886" s="9"/>
    </row>
    <row r="89887" spans="41:43" x14ac:dyDescent="0.3">
      <c r="AO89887" s="9"/>
      <c r="AP89887" s="9"/>
      <c r="AQ89887" s="9"/>
    </row>
    <row r="89888" spans="41:43" x14ac:dyDescent="0.3">
      <c r="AO89888" s="9"/>
      <c r="AP89888" s="9"/>
      <c r="AQ89888" s="9"/>
    </row>
    <row r="89889" spans="41:43" x14ac:dyDescent="0.3">
      <c r="AO89889" s="9"/>
      <c r="AP89889" s="9"/>
      <c r="AQ89889" s="9"/>
    </row>
    <row r="89890" spans="41:43" x14ac:dyDescent="0.3">
      <c r="AO89890" s="9"/>
      <c r="AP89890" s="9"/>
      <c r="AQ89890" s="9"/>
    </row>
    <row r="89891" spans="41:43" x14ac:dyDescent="0.3">
      <c r="AO89891" s="9"/>
      <c r="AP89891" s="9"/>
      <c r="AQ89891" s="9"/>
    </row>
    <row r="89892" spans="41:43" x14ac:dyDescent="0.3">
      <c r="AO89892" s="9"/>
      <c r="AP89892" s="9"/>
      <c r="AQ89892" s="9"/>
    </row>
    <row r="89893" spans="41:43" x14ac:dyDescent="0.3">
      <c r="AO89893" s="9"/>
      <c r="AP89893" s="9"/>
      <c r="AQ89893" s="9"/>
    </row>
    <row r="89894" spans="41:43" x14ac:dyDescent="0.3">
      <c r="AO89894" s="9"/>
      <c r="AP89894" s="9"/>
      <c r="AQ89894" s="9"/>
    </row>
    <row r="89895" spans="41:43" x14ac:dyDescent="0.3">
      <c r="AO89895" s="9"/>
      <c r="AP89895" s="9"/>
      <c r="AQ89895" s="9"/>
    </row>
    <row r="89896" spans="41:43" x14ac:dyDescent="0.3">
      <c r="AO89896" s="9"/>
      <c r="AP89896" s="9"/>
      <c r="AQ89896" s="9"/>
    </row>
    <row r="89897" spans="41:43" x14ac:dyDescent="0.3">
      <c r="AO89897" s="9"/>
      <c r="AP89897" s="9"/>
      <c r="AQ89897" s="9"/>
    </row>
    <row r="89898" spans="41:43" x14ac:dyDescent="0.3">
      <c r="AO89898" s="9"/>
      <c r="AP89898" s="9"/>
      <c r="AQ89898" s="9"/>
    </row>
    <row r="89899" spans="41:43" x14ac:dyDescent="0.3">
      <c r="AO89899" s="9"/>
      <c r="AP89899" s="9"/>
      <c r="AQ89899" s="9"/>
    </row>
    <row r="89900" spans="41:43" x14ac:dyDescent="0.3">
      <c r="AO89900" s="9"/>
      <c r="AP89900" s="9"/>
      <c r="AQ89900" s="9"/>
    </row>
    <row r="89901" spans="41:43" x14ac:dyDescent="0.3">
      <c r="AO89901" s="9"/>
      <c r="AP89901" s="9"/>
      <c r="AQ89901" s="9"/>
    </row>
    <row r="89902" spans="41:43" x14ac:dyDescent="0.3">
      <c r="AO89902" s="9"/>
      <c r="AP89902" s="9"/>
      <c r="AQ89902" s="9"/>
    </row>
    <row r="89903" spans="41:43" x14ac:dyDescent="0.3">
      <c r="AO89903" s="9"/>
      <c r="AP89903" s="9"/>
      <c r="AQ89903" s="9"/>
    </row>
    <row r="89904" spans="41:43" x14ac:dyDescent="0.3">
      <c r="AO89904" s="9"/>
      <c r="AP89904" s="9"/>
      <c r="AQ89904" s="9"/>
    </row>
    <row r="89905" spans="41:43" x14ac:dyDescent="0.3">
      <c r="AO89905" s="9"/>
      <c r="AP89905" s="9"/>
      <c r="AQ89905" s="9"/>
    </row>
    <row r="89906" spans="41:43" x14ac:dyDescent="0.3">
      <c r="AO89906" s="9"/>
      <c r="AP89906" s="9"/>
      <c r="AQ89906" s="9"/>
    </row>
    <row r="89907" spans="41:43" x14ac:dyDescent="0.3">
      <c r="AO89907" s="9"/>
      <c r="AP89907" s="9"/>
      <c r="AQ89907" s="9"/>
    </row>
    <row r="89908" spans="41:43" x14ac:dyDescent="0.3">
      <c r="AO89908" s="9"/>
      <c r="AP89908" s="9"/>
      <c r="AQ89908" s="9"/>
    </row>
    <row r="89909" spans="41:43" x14ac:dyDescent="0.3">
      <c r="AO89909" s="9"/>
      <c r="AP89909" s="9"/>
      <c r="AQ89909" s="9"/>
    </row>
    <row r="89910" spans="41:43" x14ac:dyDescent="0.3">
      <c r="AO89910" s="9"/>
      <c r="AP89910" s="9"/>
      <c r="AQ89910" s="9"/>
    </row>
    <row r="89911" spans="41:43" x14ac:dyDescent="0.3">
      <c r="AO89911" s="9"/>
      <c r="AP89911" s="9"/>
      <c r="AQ89911" s="9"/>
    </row>
    <row r="89912" spans="41:43" x14ac:dyDescent="0.3">
      <c r="AO89912" s="9"/>
      <c r="AP89912" s="9"/>
      <c r="AQ89912" s="9"/>
    </row>
    <row r="89913" spans="41:43" x14ac:dyDescent="0.3">
      <c r="AO89913" s="9"/>
      <c r="AP89913" s="9"/>
      <c r="AQ89913" s="9"/>
    </row>
    <row r="89914" spans="41:43" x14ac:dyDescent="0.3">
      <c r="AO89914" s="9"/>
      <c r="AP89914" s="9"/>
      <c r="AQ89914" s="9"/>
    </row>
    <row r="89915" spans="41:43" x14ac:dyDescent="0.3">
      <c r="AO89915" s="9"/>
      <c r="AP89915" s="9"/>
      <c r="AQ89915" s="9"/>
    </row>
    <row r="89916" spans="41:43" x14ac:dyDescent="0.3">
      <c r="AO89916" s="9"/>
      <c r="AP89916" s="9"/>
      <c r="AQ89916" s="9"/>
    </row>
    <row r="89917" spans="41:43" x14ac:dyDescent="0.3">
      <c r="AO89917" s="9"/>
      <c r="AP89917" s="9"/>
      <c r="AQ89917" s="9"/>
    </row>
    <row r="89918" spans="41:43" x14ac:dyDescent="0.3">
      <c r="AO89918" s="9"/>
      <c r="AP89918" s="9"/>
      <c r="AQ89918" s="9"/>
    </row>
    <row r="89919" spans="41:43" x14ac:dyDescent="0.3">
      <c r="AO89919" s="9"/>
      <c r="AP89919" s="9"/>
      <c r="AQ89919" s="9"/>
    </row>
    <row r="89920" spans="41:43" x14ac:dyDescent="0.3">
      <c r="AO89920" s="9"/>
      <c r="AP89920" s="9"/>
      <c r="AQ89920" s="9"/>
    </row>
    <row r="89921" spans="41:43" x14ac:dyDescent="0.3">
      <c r="AO89921" s="9"/>
      <c r="AP89921" s="9"/>
      <c r="AQ89921" s="9"/>
    </row>
    <row r="89922" spans="41:43" x14ac:dyDescent="0.3">
      <c r="AO89922" s="9"/>
      <c r="AP89922" s="9"/>
      <c r="AQ89922" s="9"/>
    </row>
    <row r="89923" spans="41:43" x14ac:dyDescent="0.3">
      <c r="AO89923" s="9"/>
      <c r="AP89923" s="9"/>
      <c r="AQ89923" s="9"/>
    </row>
    <row r="89924" spans="41:43" x14ac:dyDescent="0.3">
      <c r="AO89924" s="9"/>
      <c r="AP89924" s="9"/>
      <c r="AQ89924" s="9"/>
    </row>
    <row r="89925" spans="41:43" x14ac:dyDescent="0.3">
      <c r="AO89925" s="9"/>
      <c r="AP89925" s="9"/>
      <c r="AQ89925" s="9"/>
    </row>
    <row r="89926" spans="41:43" x14ac:dyDescent="0.3">
      <c r="AO89926" s="9"/>
      <c r="AP89926" s="9"/>
      <c r="AQ89926" s="9"/>
    </row>
    <row r="89927" spans="41:43" x14ac:dyDescent="0.3">
      <c r="AO89927" s="9"/>
      <c r="AP89927" s="9"/>
      <c r="AQ89927" s="9"/>
    </row>
    <row r="89928" spans="41:43" x14ac:dyDescent="0.3">
      <c r="AO89928" s="9"/>
      <c r="AP89928" s="9"/>
      <c r="AQ89928" s="9"/>
    </row>
    <row r="89929" spans="41:43" x14ac:dyDescent="0.3">
      <c r="AO89929" s="9"/>
      <c r="AP89929" s="9"/>
      <c r="AQ89929" s="9"/>
    </row>
    <row r="89930" spans="41:43" x14ac:dyDescent="0.3">
      <c r="AO89930" s="9"/>
      <c r="AP89930" s="9"/>
      <c r="AQ89930" s="9"/>
    </row>
    <row r="89931" spans="41:43" x14ac:dyDescent="0.3">
      <c r="AO89931" s="9"/>
      <c r="AP89931" s="9"/>
      <c r="AQ89931" s="9"/>
    </row>
    <row r="89932" spans="41:43" x14ac:dyDescent="0.3">
      <c r="AO89932" s="9"/>
      <c r="AP89932" s="9"/>
      <c r="AQ89932" s="9"/>
    </row>
    <row r="89933" spans="41:43" x14ac:dyDescent="0.3">
      <c r="AO89933" s="9"/>
      <c r="AP89933" s="9"/>
      <c r="AQ89933" s="9"/>
    </row>
    <row r="89934" spans="41:43" x14ac:dyDescent="0.3">
      <c r="AO89934" s="9"/>
      <c r="AP89934" s="9"/>
      <c r="AQ89934" s="9"/>
    </row>
    <row r="89935" spans="41:43" x14ac:dyDescent="0.3">
      <c r="AO89935" s="9"/>
      <c r="AP89935" s="9"/>
      <c r="AQ89935" s="9"/>
    </row>
    <row r="89936" spans="41:43" x14ac:dyDescent="0.3">
      <c r="AO89936" s="9"/>
      <c r="AP89936" s="9"/>
      <c r="AQ89936" s="9"/>
    </row>
    <row r="89937" spans="41:43" x14ac:dyDescent="0.3">
      <c r="AO89937" s="9"/>
      <c r="AP89937" s="9"/>
      <c r="AQ89937" s="9"/>
    </row>
    <row r="89938" spans="41:43" x14ac:dyDescent="0.3">
      <c r="AO89938" s="9"/>
      <c r="AP89938" s="9"/>
      <c r="AQ89938" s="9"/>
    </row>
    <row r="89939" spans="41:43" x14ac:dyDescent="0.3">
      <c r="AO89939" s="9"/>
      <c r="AP89939" s="9"/>
      <c r="AQ89939" s="9"/>
    </row>
    <row r="89940" spans="41:43" x14ac:dyDescent="0.3">
      <c r="AO89940" s="9"/>
      <c r="AP89940" s="9"/>
      <c r="AQ89940" s="9"/>
    </row>
    <row r="89941" spans="41:43" x14ac:dyDescent="0.3">
      <c r="AO89941" s="9"/>
      <c r="AP89941" s="9"/>
      <c r="AQ89941" s="9"/>
    </row>
    <row r="89942" spans="41:43" x14ac:dyDescent="0.3">
      <c r="AO89942" s="9"/>
      <c r="AP89942" s="9"/>
      <c r="AQ89942" s="9"/>
    </row>
    <row r="89943" spans="41:43" x14ac:dyDescent="0.3">
      <c r="AO89943" s="9"/>
      <c r="AP89943" s="9"/>
      <c r="AQ89943" s="9"/>
    </row>
    <row r="89944" spans="41:43" x14ac:dyDescent="0.3">
      <c r="AO89944" s="9"/>
      <c r="AP89944" s="9"/>
      <c r="AQ89944" s="9"/>
    </row>
    <row r="89945" spans="41:43" x14ac:dyDescent="0.3">
      <c r="AO89945" s="9"/>
      <c r="AP89945" s="9"/>
      <c r="AQ89945" s="9"/>
    </row>
    <row r="89946" spans="41:43" x14ac:dyDescent="0.3">
      <c r="AO89946" s="9"/>
      <c r="AP89946" s="9"/>
      <c r="AQ89946" s="9"/>
    </row>
    <row r="89947" spans="41:43" x14ac:dyDescent="0.3">
      <c r="AO89947" s="9"/>
      <c r="AP89947" s="9"/>
      <c r="AQ89947" s="9"/>
    </row>
    <row r="89948" spans="41:43" x14ac:dyDescent="0.3">
      <c r="AO89948" s="9"/>
      <c r="AP89948" s="9"/>
      <c r="AQ89948" s="9"/>
    </row>
    <row r="89949" spans="41:43" x14ac:dyDescent="0.3">
      <c r="AO89949" s="9"/>
      <c r="AP89949" s="9"/>
      <c r="AQ89949" s="9"/>
    </row>
    <row r="89950" spans="41:43" x14ac:dyDescent="0.3">
      <c r="AO89950" s="9"/>
      <c r="AP89950" s="9"/>
      <c r="AQ89950" s="9"/>
    </row>
    <row r="89951" spans="41:43" x14ac:dyDescent="0.3">
      <c r="AO89951" s="9"/>
      <c r="AP89951" s="9"/>
      <c r="AQ89951" s="9"/>
    </row>
    <row r="89952" spans="41:43" x14ac:dyDescent="0.3">
      <c r="AO89952" s="9"/>
      <c r="AP89952" s="9"/>
      <c r="AQ89952" s="9"/>
    </row>
    <row r="89953" spans="41:43" x14ac:dyDescent="0.3">
      <c r="AO89953" s="9"/>
      <c r="AP89953" s="9"/>
      <c r="AQ89953" s="9"/>
    </row>
    <row r="89954" spans="41:43" x14ac:dyDescent="0.3">
      <c r="AO89954" s="9"/>
      <c r="AP89954" s="9"/>
      <c r="AQ89954" s="9"/>
    </row>
    <row r="89955" spans="41:43" x14ac:dyDescent="0.3">
      <c r="AO89955" s="9"/>
      <c r="AP89955" s="9"/>
      <c r="AQ89955" s="9"/>
    </row>
    <row r="89956" spans="41:43" x14ac:dyDescent="0.3">
      <c r="AO89956" s="9"/>
      <c r="AP89956" s="9"/>
      <c r="AQ89956" s="9"/>
    </row>
    <row r="89957" spans="41:43" x14ac:dyDescent="0.3">
      <c r="AO89957" s="9"/>
      <c r="AP89957" s="9"/>
      <c r="AQ89957" s="9"/>
    </row>
    <row r="89958" spans="41:43" x14ac:dyDescent="0.3">
      <c r="AO89958" s="9"/>
      <c r="AP89958" s="9"/>
      <c r="AQ89958" s="9"/>
    </row>
    <row r="89959" spans="41:43" x14ac:dyDescent="0.3">
      <c r="AO89959" s="9"/>
      <c r="AP89959" s="9"/>
      <c r="AQ89959" s="9"/>
    </row>
    <row r="89960" spans="41:43" x14ac:dyDescent="0.3">
      <c r="AO89960" s="9"/>
      <c r="AP89960" s="9"/>
      <c r="AQ89960" s="9"/>
    </row>
    <row r="89961" spans="41:43" x14ac:dyDescent="0.3">
      <c r="AO89961" s="9"/>
      <c r="AP89961" s="9"/>
      <c r="AQ89961" s="9"/>
    </row>
    <row r="89962" spans="41:43" x14ac:dyDescent="0.3">
      <c r="AO89962" s="9"/>
      <c r="AP89962" s="9"/>
      <c r="AQ89962" s="9"/>
    </row>
    <row r="89963" spans="41:43" x14ac:dyDescent="0.3">
      <c r="AO89963" s="9"/>
      <c r="AP89963" s="9"/>
      <c r="AQ89963" s="9"/>
    </row>
    <row r="89964" spans="41:43" x14ac:dyDescent="0.3">
      <c r="AO89964" s="9"/>
      <c r="AP89964" s="9"/>
      <c r="AQ89964" s="9"/>
    </row>
    <row r="89965" spans="41:43" x14ac:dyDescent="0.3">
      <c r="AO89965" s="9"/>
      <c r="AP89965" s="9"/>
      <c r="AQ89965" s="9"/>
    </row>
    <row r="89966" spans="41:43" x14ac:dyDescent="0.3">
      <c r="AO89966" s="9"/>
      <c r="AP89966" s="9"/>
      <c r="AQ89966" s="9"/>
    </row>
    <row r="89967" spans="41:43" x14ac:dyDescent="0.3">
      <c r="AO89967" s="9"/>
      <c r="AP89967" s="9"/>
      <c r="AQ89967" s="9"/>
    </row>
    <row r="89968" spans="41:43" x14ac:dyDescent="0.3">
      <c r="AO89968" s="9"/>
      <c r="AP89968" s="9"/>
      <c r="AQ89968" s="9"/>
    </row>
    <row r="89969" spans="41:43" x14ac:dyDescent="0.3">
      <c r="AO89969" s="9"/>
      <c r="AP89969" s="9"/>
      <c r="AQ89969" s="9"/>
    </row>
    <row r="89970" spans="41:43" x14ac:dyDescent="0.3">
      <c r="AO89970" s="9"/>
      <c r="AP89970" s="9"/>
      <c r="AQ89970" s="9"/>
    </row>
    <row r="89971" spans="41:43" x14ac:dyDescent="0.3">
      <c r="AO89971" s="9"/>
      <c r="AP89971" s="9"/>
      <c r="AQ89971" s="9"/>
    </row>
    <row r="89972" spans="41:43" x14ac:dyDescent="0.3">
      <c r="AO89972" s="9"/>
      <c r="AP89972" s="9"/>
      <c r="AQ89972" s="9"/>
    </row>
    <row r="89973" spans="41:43" x14ac:dyDescent="0.3">
      <c r="AO89973" s="9"/>
      <c r="AP89973" s="9"/>
      <c r="AQ89973" s="9"/>
    </row>
    <row r="89974" spans="41:43" x14ac:dyDescent="0.3">
      <c r="AO89974" s="9"/>
      <c r="AP89974" s="9"/>
      <c r="AQ89974" s="9"/>
    </row>
    <row r="89975" spans="41:43" x14ac:dyDescent="0.3">
      <c r="AO89975" s="9"/>
      <c r="AP89975" s="9"/>
      <c r="AQ89975" s="9"/>
    </row>
    <row r="89976" spans="41:43" x14ac:dyDescent="0.3">
      <c r="AO89976" s="9"/>
      <c r="AP89976" s="9"/>
      <c r="AQ89976" s="9"/>
    </row>
    <row r="89977" spans="41:43" x14ac:dyDescent="0.3">
      <c r="AO89977" s="9"/>
      <c r="AP89977" s="9"/>
      <c r="AQ89977" s="9"/>
    </row>
    <row r="89978" spans="41:43" x14ac:dyDescent="0.3">
      <c r="AO89978" s="9"/>
      <c r="AP89978" s="9"/>
      <c r="AQ89978" s="9"/>
    </row>
    <row r="89979" spans="41:43" x14ac:dyDescent="0.3">
      <c r="AO89979" s="9"/>
      <c r="AP89979" s="9"/>
      <c r="AQ89979" s="9"/>
    </row>
    <row r="89980" spans="41:43" x14ac:dyDescent="0.3">
      <c r="AO89980" s="9"/>
      <c r="AP89980" s="9"/>
      <c r="AQ89980" s="9"/>
    </row>
    <row r="89981" spans="41:43" x14ac:dyDescent="0.3">
      <c r="AO89981" s="9"/>
      <c r="AP89981" s="9"/>
      <c r="AQ89981" s="9"/>
    </row>
    <row r="89982" spans="41:43" x14ac:dyDescent="0.3">
      <c r="AO89982" s="9"/>
      <c r="AP89982" s="9"/>
      <c r="AQ89982" s="9"/>
    </row>
    <row r="89983" spans="41:43" x14ac:dyDescent="0.3">
      <c r="AO89983" s="9"/>
      <c r="AP89983" s="9"/>
      <c r="AQ89983" s="9"/>
    </row>
    <row r="89984" spans="41:43" x14ac:dyDescent="0.3">
      <c r="AO89984" s="9"/>
      <c r="AP89984" s="9"/>
      <c r="AQ89984" s="9"/>
    </row>
    <row r="89985" spans="41:43" x14ac:dyDescent="0.3">
      <c r="AO89985" s="9"/>
      <c r="AP89985" s="9"/>
      <c r="AQ89985" s="9"/>
    </row>
    <row r="89986" spans="41:43" x14ac:dyDescent="0.3">
      <c r="AO89986" s="9"/>
      <c r="AP89986" s="9"/>
      <c r="AQ89986" s="9"/>
    </row>
    <row r="89987" spans="41:43" x14ac:dyDescent="0.3">
      <c r="AO89987" s="9"/>
      <c r="AP89987" s="9"/>
      <c r="AQ89987" s="9"/>
    </row>
    <row r="89988" spans="41:43" x14ac:dyDescent="0.3">
      <c r="AO89988" s="9"/>
      <c r="AP89988" s="9"/>
      <c r="AQ89988" s="9"/>
    </row>
    <row r="89989" spans="41:43" x14ac:dyDescent="0.3">
      <c r="AO89989" s="9"/>
      <c r="AP89989" s="9"/>
      <c r="AQ89989" s="9"/>
    </row>
    <row r="89990" spans="41:43" x14ac:dyDescent="0.3">
      <c r="AO89990" s="9"/>
      <c r="AP89990" s="9"/>
      <c r="AQ89990" s="9"/>
    </row>
    <row r="89991" spans="41:43" x14ac:dyDescent="0.3">
      <c r="AO89991" s="9"/>
      <c r="AP89991" s="9"/>
      <c r="AQ89991" s="9"/>
    </row>
    <row r="89992" spans="41:43" x14ac:dyDescent="0.3">
      <c r="AO89992" s="9"/>
      <c r="AP89992" s="9"/>
      <c r="AQ89992" s="9"/>
    </row>
    <row r="89993" spans="41:43" x14ac:dyDescent="0.3">
      <c r="AO89993" s="9"/>
      <c r="AP89993" s="9"/>
      <c r="AQ89993" s="9"/>
    </row>
    <row r="89994" spans="41:43" x14ac:dyDescent="0.3">
      <c r="AO89994" s="9"/>
      <c r="AP89994" s="9"/>
      <c r="AQ89994" s="9"/>
    </row>
    <row r="89995" spans="41:43" x14ac:dyDescent="0.3">
      <c r="AO89995" s="9"/>
      <c r="AP89995" s="9"/>
      <c r="AQ89995" s="9"/>
    </row>
    <row r="89996" spans="41:43" x14ac:dyDescent="0.3">
      <c r="AO89996" s="9"/>
      <c r="AP89996" s="9"/>
      <c r="AQ89996" s="9"/>
    </row>
    <row r="89997" spans="41:43" x14ac:dyDescent="0.3">
      <c r="AO89997" s="9"/>
      <c r="AP89997" s="9"/>
      <c r="AQ89997" s="9"/>
    </row>
    <row r="89998" spans="41:43" x14ac:dyDescent="0.3">
      <c r="AO89998" s="9"/>
      <c r="AP89998" s="9"/>
      <c r="AQ89998" s="9"/>
    </row>
    <row r="89999" spans="41:43" x14ac:dyDescent="0.3">
      <c r="AO89999" s="9"/>
      <c r="AP89999" s="9"/>
      <c r="AQ89999" s="9"/>
    </row>
    <row r="90000" spans="41:43" x14ac:dyDescent="0.3">
      <c r="AO90000" s="9"/>
      <c r="AP90000" s="9"/>
      <c r="AQ90000" s="9"/>
    </row>
    <row r="90001" spans="41:43" x14ac:dyDescent="0.3">
      <c r="AO90001" s="9"/>
      <c r="AP90001" s="9"/>
      <c r="AQ90001" s="9"/>
    </row>
    <row r="90002" spans="41:43" x14ac:dyDescent="0.3">
      <c r="AO90002" s="9"/>
      <c r="AP90002" s="9"/>
      <c r="AQ90002" s="9"/>
    </row>
    <row r="90003" spans="41:43" x14ac:dyDescent="0.3">
      <c r="AO90003" s="9"/>
      <c r="AP90003" s="9"/>
      <c r="AQ90003" s="9"/>
    </row>
    <row r="90004" spans="41:43" x14ac:dyDescent="0.3">
      <c r="AO90004" s="9"/>
      <c r="AP90004" s="9"/>
      <c r="AQ90004" s="9"/>
    </row>
    <row r="90005" spans="41:43" x14ac:dyDescent="0.3">
      <c r="AO90005" s="9"/>
      <c r="AP90005" s="9"/>
      <c r="AQ90005" s="9"/>
    </row>
    <row r="90006" spans="41:43" x14ac:dyDescent="0.3">
      <c r="AO90006" s="9"/>
      <c r="AP90006" s="9"/>
      <c r="AQ90006" s="9"/>
    </row>
    <row r="90007" spans="41:43" x14ac:dyDescent="0.3">
      <c r="AO90007" s="9"/>
      <c r="AP90007" s="9"/>
      <c r="AQ90007" s="9"/>
    </row>
    <row r="90008" spans="41:43" x14ac:dyDescent="0.3">
      <c r="AO90008" s="9"/>
      <c r="AP90008" s="9"/>
      <c r="AQ90008" s="9"/>
    </row>
    <row r="90009" spans="41:43" x14ac:dyDescent="0.3">
      <c r="AO90009" s="9"/>
      <c r="AP90009" s="9"/>
      <c r="AQ90009" s="9"/>
    </row>
    <row r="90010" spans="41:43" x14ac:dyDescent="0.3">
      <c r="AO90010" s="9"/>
      <c r="AP90010" s="9"/>
      <c r="AQ90010" s="9"/>
    </row>
    <row r="90011" spans="41:43" x14ac:dyDescent="0.3">
      <c r="AO90011" s="9"/>
      <c r="AP90011" s="9"/>
      <c r="AQ90011" s="9"/>
    </row>
    <row r="90012" spans="41:43" x14ac:dyDescent="0.3">
      <c r="AO90012" s="9"/>
      <c r="AP90012" s="9"/>
      <c r="AQ90012" s="9"/>
    </row>
    <row r="90013" spans="41:43" x14ac:dyDescent="0.3">
      <c r="AO90013" s="9"/>
      <c r="AP90013" s="9"/>
      <c r="AQ90013" s="9"/>
    </row>
    <row r="90014" spans="41:43" x14ac:dyDescent="0.3">
      <c r="AO90014" s="9"/>
      <c r="AP90014" s="9"/>
      <c r="AQ90014" s="9"/>
    </row>
    <row r="90015" spans="41:43" x14ac:dyDescent="0.3">
      <c r="AO90015" s="9"/>
      <c r="AP90015" s="9"/>
      <c r="AQ90015" s="9"/>
    </row>
    <row r="90016" spans="41:43" x14ac:dyDescent="0.3">
      <c r="AO90016" s="9"/>
      <c r="AP90016" s="9"/>
      <c r="AQ90016" s="9"/>
    </row>
    <row r="90017" spans="41:43" x14ac:dyDescent="0.3">
      <c r="AO90017" s="9"/>
      <c r="AP90017" s="9"/>
      <c r="AQ90017" s="9"/>
    </row>
    <row r="90018" spans="41:43" x14ac:dyDescent="0.3">
      <c r="AO90018" s="9"/>
      <c r="AP90018" s="9"/>
      <c r="AQ90018" s="9"/>
    </row>
    <row r="90019" spans="41:43" x14ac:dyDescent="0.3">
      <c r="AO90019" s="9"/>
      <c r="AP90019" s="9"/>
      <c r="AQ90019" s="9"/>
    </row>
    <row r="90020" spans="41:43" x14ac:dyDescent="0.3">
      <c r="AO90020" s="9"/>
      <c r="AP90020" s="9"/>
      <c r="AQ90020" s="9"/>
    </row>
    <row r="90021" spans="41:43" x14ac:dyDescent="0.3">
      <c r="AO90021" s="9"/>
      <c r="AP90021" s="9"/>
      <c r="AQ90021" s="9"/>
    </row>
    <row r="90022" spans="41:43" x14ac:dyDescent="0.3">
      <c r="AO90022" s="9"/>
      <c r="AP90022" s="9"/>
      <c r="AQ90022" s="9"/>
    </row>
    <row r="90023" spans="41:43" x14ac:dyDescent="0.3">
      <c r="AO90023" s="9"/>
      <c r="AP90023" s="9"/>
      <c r="AQ90023" s="9"/>
    </row>
    <row r="90024" spans="41:43" x14ac:dyDescent="0.3">
      <c r="AO90024" s="9"/>
      <c r="AP90024" s="9"/>
      <c r="AQ90024" s="9"/>
    </row>
    <row r="90025" spans="41:43" x14ac:dyDescent="0.3">
      <c r="AO90025" s="9"/>
      <c r="AP90025" s="9"/>
      <c r="AQ90025" s="9"/>
    </row>
    <row r="90026" spans="41:43" x14ac:dyDescent="0.3">
      <c r="AO90026" s="9"/>
      <c r="AP90026" s="9"/>
      <c r="AQ90026" s="9"/>
    </row>
    <row r="90027" spans="41:43" x14ac:dyDescent="0.3">
      <c r="AO90027" s="9"/>
      <c r="AP90027" s="9"/>
      <c r="AQ90027" s="9"/>
    </row>
    <row r="90028" spans="41:43" x14ac:dyDescent="0.3">
      <c r="AO90028" s="9"/>
      <c r="AP90028" s="9"/>
      <c r="AQ90028" s="9"/>
    </row>
    <row r="90029" spans="41:43" x14ac:dyDescent="0.3">
      <c r="AO90029" s="9"/>
      <c r="AP90029" s="9"/>
      <c r="AQ90029" s="9"/>
    </row>
    <row r="90030" spans="41:43" x14ac:dyDescent="0.3">
      <c r="AO90030" s="9"/>
      <c r="AP90030" s="9"/>
      <c r="AQ90030" s="9"/>
    </row>
    <row r="90031" spans="41:43" x14ac:dyDescent="0.3">
      <c r="AO90031" s="9"/>
      <c r="AP90031" s="9"/>
      <c r="AQ90031" s="9"/>
    </row>
    <row r="90032" spans="41:43" x14ac:dyDescent="0.3">
      <c r="AO90032" s="9"/>
      <c r="AP90032" s="9"/>
      <c r="AQ90032" s="9"/>
    </row>
    <row r="90033" spans="41:43" x14ac:dyDescent="0.3">
      <c r="AO90033" s="9"/>
      <c r="AP90033" s="9"/>
      <c r="AQ90033" s="9"/>
    </row>
    <row r="90034" spans="41:43" x14ac:dyDescent="0.3">
      <c r="AO90034" s="9"/>
      <c r="AP90034" s="9"/>
      <c r="AQ90034" s="9"/>
    </row>
    <row r="90035" spans="41:43" x14ac:dyDescent="0.3">
      <c r="AO90035" s="9"/>
      <c r="AP90035" s="9"/>
      <c r="AQ90035" s="9"/>
    </row>
    <row r="90036" spans="41:43" x14ac:dyDescent="0.3">
      <c r="AO90036" s="9"/>
      <c r="AP90036" s="9"/>
      <c r="AQ90036" s="9"/>
    </row>
    <row r="90037" spans="41:43" x14ac:dyDescent="0.3">
      <c r="AO90037" s="9"/>
      <c r="AP90037" s="9"/>
      <c r="AQ90037" s="9"/>
    </row>
    <row r="90038" spans="41:43" x14ac:dyDescent="0.3">
      <c r="AO90038" s="9"/>
      <c r="AP90038" s="9"/>
      <c r="AQ90038" s="9"/>
    </row>
    <row r="90039" spans="41:43" x14ac:dyDescent="0.3">
      <c r="AO90039" s="9"/>
      <c r="AP90039" s="9"/>
      <c r="AQ90039" s="9"/>
    </row>
    <row r="90040" spans="41:43" x14ac:dyDescent="0.3">
      <c r="AO90040" s="9"/>
      <c r="AP90040" s="9"/>
      <c r="AQ90040" s="9"/>
    </row>
    <row r="90041" spans="41:43" x14ac:dyDescent="0.3">
      <c r="AO90041" s="9"/>
      <c r="AP90041" s="9"/>
      <c r="AQ90041" s="9"/>
    </row>
    <row r="90042" spans="41:43" x14ac:dyDescent="0.3">
      <c r="AO90042" s="9"/>
      <c r="AP90042" s="9"/>
      <c r="AQ90042" s="9"/>
    </row>
    <row r="90043" spans="41:43" x14ac:dyDescent="0.3">
      <c r="AO90043" s="9"/>
      <c r="AP90043" s="9"/>
      <c r="AQ90043" s="9"/>
    </row>
    <row r="90044" spans="41:43" x14ac:dyDescent="0.3">
      <c r="AO90044" s="9"/>
      <c r="AP90044" s="9"/>
      <c r="AQ90044" s="9"/>
    </row>
    <row r="90045" spans="41:43" x14ac:dyDescent="0.3">
      <c r="AO90045" s="9"/>
      <c r="AP90045" s="9"/>
      <c r="AQ90045" s="9"/>
    </row>
    <row r="90046" spans="41:43" x14ac:dyDescent="0.3">
      <c r="AO90046" s="9"/>
      <c r="AP90046" s="9"/>
      <c r="AQ90046" s="9"/>
    </row>
    <row r="90047" spans="41:43" x14ac:dyDescent="0.3">
      <c r="AO90047" s="9"/>
      <c r="AP90047" s="9"/>
      <c r="AQ90047" s="9"/>
    </row>
    <row r="90048" spans="41:43" x14ac:dyDescent="0.3">
      <c r="AO90048" s="9"/>
      <c r="AP90048" s="9"/>
      <c r="AQ90048" s="9"/>
    </row>
    <row r="90049" spans="41:43" x14ac:dyDescent="0.3">
      <c r="AO90049" s="9"/>
      <c r="AP90049" s="9"/>
      <c r="AQ90049" s="9"/>
    </row>
    <row r="90050" spans="41:43" x14ac:dyDescent="0.3">
      <c r="AO90050" s="9"/>
      <c r="AP90050" s="9"/>
      <c r="AQ90050" s="9"/>
    </row>
    <row r="90051" spans="41:43" x14ac:dyDescent="0.3">
      <c r="AO90051" s="9"/>
      <c r="AP90051" s="9"/>
      <c r="AQ90051" s="9"/>
    </row>
    <row r="90052" spans="41:43" x14ac:dyDescent="0.3">
      <c r="AO90052" s="9"/>
      <c r="AP90052" s="9"/>
      <c r="AQ90052" s="9"/>
    </row>
    <row r="90053" spans="41:43" x14ac:dyDescent="0.3">
      <c r="AO90053" s="9"/>
      <c r="AP90053" s="9"/>
      <c r="AQ90053" s="9"/>
    </row>
    <row r="90054" spans="41:43" x14ac:dyDescent="0.3">
      <c r="AO90054" s="9"/>
      <c r="AP90054" s="9"/>
      <c r="AQ90054" s="9"/>
    </row>
    <row r="90055" spans="41:43" x14ac:dyDescent="0.3">
      <c r="AO90055" s="9"/>
      <c r="AP90055" s="9"/>
      <c r="AQ90055" s="9"/>
    </row>
    <row r="90056" spans="41:43" x14ac:dyDescent="0.3">
      <c r="AO90056" s="9"/>
      <c r="AP90056" s="9"/>
      <c r="AQ90056" s="9"/>
    </row>
    <row r="90057" spans="41:43" x14ac:dyDescent="0.3">
      <c r="AO90057" s="9"/>
      <c r="AP90057" s="9"/>
      <c r="AQ90057" s="9"/>
    </row>
    <row r="90058" spans="41:43" x14ac:dyDescent="0.3">
      <c r="AO90058" s="9"/>
      <c r="AP90058" s="9"/>
      <c r="AQ90058" s="9"/>
    </row>
    <row r="90059" spans="41:43" x14ac:dyDescent="0.3">
      <c r="AO90059" s="9"/>
      <c r="AP90059" s="9"/>
      <c r="AQ90059" s="9"/>
    </row>
    <row r="90060" spans="41:43" x14ac:dyDescent="0.3">
      <c r="AO90060" s="9"/>
      <c r="AP90060" s="9"/>
      <c r="AQ90060" s="9"/>
    </row>
    <row r="90061" spans="41:43" x14ac:dyDescent="0.3">
      <c r="AO90061" s="9"/>
      <c r="AP90061" s="9"/>
      <c r="AQ90061" s="9"/>
    </row>
    <row r="90062" spans="41:43" x14ac:dyDescent="0.3">
      <c r="AO90062" s="9"/>
      <c r="AP90062" s="9"/>
      <c r="AQ90062" s="9"/>
    </row>
    <row r="90063" spans="41:43" x14ac:dyDescent="0.3">
      <c r="AO90063" s="9"/>
      <c r="AP90063" s="9"/>
      <c r="AQ90063" s="9"/>
    </row>
    <row r="90064" spans="41:43" x14ac:dyDescent="0.3">
      <c r="AO90064" s="9"/>
      <c r="AP90064" s="9"/>
      <c r="AQ90064" s="9"/>
    </row>
    <row r="90065" spans="41:43" x14ac:dyDescent="0.3">
      <c r="AO90065" s="9"/>
      <c r="AP90065" s="9"/>
      <c r="AQ90065" s="9"/>
    </row>
    <row r="90066" spans="41:43" x14ac:dyDescent="0.3">
      <c r="AO90066" s="9"/>
      <c r="AP90066" s="9"/>
      <c r="AQ90066" s="9"/>
    </row>
    <row r="90067" spans="41:43" x14ac:dyDescent="0.3">
      <c r="AO90067" s="9"/>
      <c r="AP90067" s="9"/>
      <c r="AQ90067" s="9"/>
    </row>
    <row r="90068" spans="41:43" x14ac:dyDescent="0.3">
      <c r="AO90068" s="9"/>
      <c r="AP90068" s="9"/>
      <c r="AQ90068" s="9"/>
    </row>
    <row r="90069" spans="41:43" x14ac:dyDescent="0.3">
      <c r="AO90069" s="9"/>
      <c r="AP90069" s="9"/>
      <c r="AQ90069" s="9"/>
    </row>
    <row r="90070" spans="41:43" x14ac:dyDescent="0.3">
      <c r="AO90070" s="9"/>
      <c r="AP90070" s="9"/>
      <c r="AQ90070" s="9"/>
    </row>
    <row r="90071" spans="41:43" x14ac:dyDescent="0.3">
      <c r="AO90071" s="9"/>
      <c r="AP90071" s="9"/>
      <c r="AQ90071" s="9"/>
    </row>
    <row r="90072" spans="41:43" x14ac:dyDescent="0.3">
      <c r="AO90072" s="9"/>
      <c r="AP90072" s="9"/>
      <c r="AQ90072" s="9"/>
    </row>
    <row r="90073" spans="41:43" x14ac:dyDescent="0.3">
      <c r="AO90073" s="9"/>
      <c r="AP90073" s="9"/>
      <c r="AQ90073" s="9"/>
    </row>
    <row r="90074" spans="41:43" x14ac:dyDescent="0.3">
      <c r="AO90074" s="9"/>
      <c r="AP90074" s="9"/>
      <c r="AQ90074" s="9"/>
    </row>
    <row r="90075" spans="41:43" x14ac:dyDescent="0.3">
      <c r="AO90075" s="9"/>
      <c r="AP90075" s="9"/>
      <c r="AQ90075" s="9"/>
    </row>
    <row r="90076" spans="41:43" x14ac:dyDescent="0.3">
      <c r="AO90076" s="9"/>
      <c r="AP90076" s="9"/>
      <c r="AQ90076" s="9"/>
    </row>
    <row r="90077" spans="41:43" x14ac:dyDescent="0.3">
      <c r="AO90077" s="9"/>
      <c r="AP90077" s="9"/>
      <c r="AQ90077" s="9"/>
    </row>
    <row r="90078" spans="41:43" x14ac:dyDescent="0.3">
      <c r="AO90078" s="9"/>
      <c r="AP90078" s="9"/>
      <c r="AQ90078" s="9"/>
    </row>
    <row r="90079" spans="41:43" x14ac:dyDescent="0.3">
      <c r="AO90079" s="9"/>
      <c r="AP90079" s="9"/>
      <c r="AQ90079" s="9"/>
    </row>
    <row r="90080" spans="41:43" x14ac:dyDescent="0.3">
      <c r="AO90080" s="9"/>
      <c r="AP90080" s="9"/>
      <c r="AQ90080" s="9"/>
    </row>
    <row r="90081" spans="41:43" x14ac:dyDescent="0.3">
      <c r="AO90081" s="9"/>
      <c r="AP90081" s="9"/>
      <c r="AQ90081" s="9"/>
    </row>
    <row r="90082" spans="41:43" x14ac:dyDescent="0.3">
      <c r="AO90082" s="9"/>
      <c r="AP90082" s="9"/>
      <c r="AQ90082" s="9"/>
    </row>
    <row r="90083" spans="41:43" x14ac:dyDescent="0.3">
      <c r="AO90083" s="9"/>
      <c r="AP90083" s="9"/>
      <c r="AQ90083" s="9"/>
    </row>
    <row r="90084" spans="41:43" x14ac:dyDescent="0.3">
      <c r="AO90084" s="9"/>
      <c r="AP90084" s="9"/>
      <c r="AQ90084" s="9"/>
    </row>
    <row r="90085" spans="41:43" x14ac:dyDescent="0.3">
      <c r="AO90085" s="9"/>
      <c r="AP90085" s="9"/>
      <c r="AQ90085" s="9"/>
    </row>
    <row r="90086" spans="41:43" x14ac:dyDescent="0.3">
      <c r="AO90086" s="9"/>
      <c r="AP90086" s="9"/>
      <c r="AQ90086" s="9"/>
    </row>
    <row r="90087" spans="41:43" x14ac:dyDescent="0.3">
      <c r="AO90087" s="9"/>
      <c r="AP90087" s="9"/>
      <c r="AQ90087" s="9"/>
    </row>
    <row r="90088" spans="41:43" x14ac:dyDescent="0.3">
      <c r="AO90088" s="9"/>
      <c r="AP90088" s="9"/>
      <c r="AQ90088" s="9"/>
    </row>
    <row r="90089" spans="41:43" x14ac:dyDescent="0.3">
      <c r="AO90089" s="9"/>
      <c r="AP90089" s="9"/>
      <c r="AQ90089" s="9"/>
    </row>
    <row r="90090" spans="41:43" x14ac:dyDescent="0.3">
      <c r="AO90090" s="9"/>
      <c r="AP90090" s="9"/>
      <c r="AQ90090" s="9"/>
    </row>
    <row r="90091" spans="41:43" x14ac:dyDescent="0.3">
      <c r="AO90091" s="9"/>
      <c r="AP90091" s="9"/>
      <c r="AQ90091" s="9"/>
    </row>
    <row r="90092" spans="41:43" x14ac:dyDescent="0.3">
      <c r="AO90092" s="9"/>
      <c r="AP90092" s="9"/>
      <c r="AQ90092" s="9"/>
    </row>
    <row r="90093" spans="41:43" x14ac:dyDescent="0.3">
      <c r="AO90093" s="9"/>
      <c r="AP90093" s="9"/>
      <c r="AQ90093" s="9"/>
    </row>
    <row r="90094" spans="41:43" x14ac:dyDescent="0.3">
      <c r="AO90094" s="9"/>
      <c r="AP90094" s="9"/>
      <c r="AQ90094" s="9"/>
    </row>
    <row r="90095" spans="41:43" x14ac:dyDescent="0.3">
      <c r="AO90095" s="9"/>
      <c r="AP90095" s="9"/>
      <c r="AQ90095" s="9"/>
    </row>
    <row r="90096" spans="41:43" x14ac:dyDescent="0.3">
      <c r="AO90096" s="9"/>
      <c r="AP90096" s="9"/>
      <c r="AQ90096" s="9"/>
    </row>
    <row r="90097" spans="41:43" x14ac:dyDescent="0.3">
      <c r="AO90097" s="9"/>
      <c r="AP90097" s="9"/>
      <c r="AQ90097" s="9"/>
    </row>
    <row r="90098" spans="41:43" x14ac:dyDescent="0.3">
      <c r="AO90098" s="9"/>
      <c r="AP90098" s="9"/>
      <c r="AQ90098" s="9"/>
    </row>
    <row r="90099" spans="41:43" x14ac:dyDescent="0.3">
      <c r="AO90099" s="9"/>
      <c r="AP90099" s="9"/>
      <c r="AQ90099" s="9"/>
    </row>
    <row r="90100" spans="41:43" x14ac:dyDescent="0.3">
      <c r="AO90100" s="9"/>
      <c r="AP90100" s="9"/>
      <c r="AQ90100" s="9"/>
    </row>
    <row r="90101" spans="41:43" x14ac:dyDescent="0.3">
      <c r="AO90101" s="9"/>
      <c r="AP90101" s="9"/>
      <c r="AQ90101" s="9"/>
    </row>
    <row r="90102" spans="41:43" x14ac:dyDescent="0.3">
      <c r="AO90102" s="9"/>
      <c r="AP90102" s="9"/>
      <c r="AQ90102" s="9"/>
    </row>
    <row r="90103" spans="41:43" x14ac:dyDescent="0.3">
      <c r="AO90103" s="9"/>
      <c r="AP90103" s="9"/>
      <c r="AQ90103" s="9"/>
    </row>
    <row r="90104" spans="41:43" x14ac:dyDescent="0.3">
      <c r="AO90104" s="9"/>
      <c r="AP90104" s="9"/>
      <c r="AQ90104" s="9"/>
    </row>
    <row r="90105" spans="41:43" x14ac:dyDescent="0.3">
      <c r="AO90105" s="9"/>
      <c r="AP90105" s="9"/>
      <c r="AQ90105" s="9"/>
    </row>
    <row r="90106" spans="41:43" x14ac:dyDescent="0.3">
      <c r="AO90106" s="9"/>
      <c r="AP90106" s="9"/>
      <c r="AQ90106" s="9"/>
    </row>
    <row r="90107" spans="41:43" x14ac:dyDescent="0.3">
      <c r="AO90107" s="9"/>
      <c r="AP90107" s="9"/>
      <c r="AQ90107" s="9"/>
    </row>
    <row r="90108" spans="41:43" x14ac:dyDescent="0.3">
      <c r="AO90108" s="9"/>
      <c r="AP90108" s="9"/>
      <c r="AQ90108" s="9"/>
    </row>
    <row r="90109" spans="41:43" x14ac:dyDescent="0.3">
      <c r="AO90109" s="9"/>
      <c r="AP90109" s="9"/>
      <c r="AQ90109" s="9"/>
    </row>
    <row r="90110" spans="41:43" x14ac:dyDescent="0.3">
      <c r="AO90110" s="9"/>
      <c r="AP90110" s="9"/>
      <c r="AQ90110" s="9"/>
    </row>
    <row r="90111" spans="41:43" x14ac:dyDescent="0.3">
      <c r="AO90111" s="9"/>
      <c r="AP90111" s="9"/>
      <c r="AQ90111" s="9"/>
    </row>
    <row r="90112" spans="41:43" x14ac:dyDescent="0.3">
      <c r="AO90112" s="9"/>
      <c r="AP90112" s="9"/>
      <c r="AQ90112" s="9"/>
    </row>
    <row r="90113" spans="41:43" x14ac:dyDescent="0.3">
      <c r="AO90113" s="9"/>
      <c r="AP90113" s="9"/>
      <c r="AQ90113" s="9"/>
    </row>
    <row r="90114" spans="41:43" x14ac:dyDescent="0.3">
      <c r="AO90114" s="9"/>
      <c r="AP90114" s="9"/>
      <c r="AQ90114" s="9"/>
    </row>
    <row r="90115" spans="41:43" x14ac:dyDescent="0.3">
      <c r="AO90115" s="9"/>
      <c r="AP90115" s="9"/>
      <c r="AQ90115" s="9"/>
    </row>
    <row r="90116" spans="41:43" x14ac:dyDescent="0.3">
      <c r="AO90116" s="9"/>
      <c r="AP90116" s="9"/>
      <c r="AQ90116" s="9"/>
    </row>
    <row r="90117" spans="41:43" x14ac:dyDescent="0.3">
      <c r="AO90117" s="9"/>
      <c r="AP90117" s="9"/>
      <c r="AQ90117" s="9"/>
    </row>
    <row r="90118" spans="41:43" x14ac:dyDescent="0.3">
      <c r="AO90118" s="9"/>
      <c r="AP90118" s="9"/>
      <c r="AQ90118" s="9"/>
    </row>
    <row r="90119" spans="41:43" x14ac:dyDescent="0.3">
      <c r="AO90119" s="9"/>
      <c r="AP90119" s="9"/>
      <c r="AQ90119" s="9"/>
    </row>
    <row r="90120" spans="41:43" x14ac:dyDescent="0.3">
      <c r="AO90120" s="9"/>
      <c r="AP90120" s="9"/>
      <c r="AQ90120" s="9"/>
    </row>
    <row r="90121" spans="41:43" x14ac:dyDescent="0.3">
      <c r="AO90121" s="9"/>
      <c r="AP90121" s="9"/>
      <c r="AQ90121" s="9"/>
    </row>
    <row r="90122" spans="41:43" x14ac:dyDescent="0.3">
      <c r="AO90122" s="9"/>
      <c r="AP90122" s="9"/>
      <c r="AQ90122" s="9"/>
    </row>
    <row r="90123" spans="41:43" x14ac:dyDescent="0.3">
      <c r="AO90123" s="9"/>
      <c r="AP90123" s="9"/>
      <c r="AQ90123" s="9"/>
    </row>
    <row r="90124" spans="41:43" x14ac:dyDescent="0.3">
      <c r="AO90124" s="9"/>
      <c r="AP90124" s="9"/>
      <c r="AQ90124" s="9"/>
    </row>
    <row r="90125" spans="41:43" x14ac:dyDescent="0.3">
      <c r="AO90125" s="9"/>
      <c r="AP90125" s="9"/>
      <c r="AQ90125" s="9"/>
    </row>
    <row r="90126" spans="41:43" x14ac:dyDescent="0.3">
      <c r="AO90126" s="9"/>
      <c r="AP90126" s="9"/>
      <c r="AQ90126" s="9"/>
    </row>
    <row r="90127" spans="41:43" x14ac:dyDescent="0.3">
      <c r="AO90127" s="9"/>
      <c r="AP90127" s="9"/>
      <c r="AQ90127" s="9"/>
    </row>
    <row r="90128" spans="41:43" x14ac:dyDescent="0.3">
      <c r="AO90128" s="9"/>
      <c r="AP90128" s="9"/>
      <c r="AQ90128" s="9"/>
    </row>
    <row r="90129" spans="41:43" x14ac:dyDescent="0.3">
      <c r="AO90129" s="9"/>
      <c r="AP90129" s="9"/>
      <c r="AQ90129" s="9"/>
    </row>
    <row r="90130" spans="41:43" x14ac:dyDescent="0.3">
      <c r="AO90130" s="9"/>
      <c r="AP90130" s="9"/>
      <c r="AQ90130" s="9"/>
    </row>
    <row r="90131" spans="41:43" x14ac:dyDescent="0.3">
      <c r="AO90131" s="9"/>
      <c r="AP90131" s="9"/>
      <c r="AQ90131" s="9"/>
    </row>
    <row r="90132" spans="41:43" x14ac:dyDescent="0.3">
      <c r="AO90132" s="9"/>
      <c r="AP90132" s="9"/>
      <c r="AQ90132" s="9"/>
    </row>
    <row r="90133" spans="41:43" x14ac:dyDescent="0.3">
      <c r="AO90133" s="9"/>
      <c r="AP90133" s="9"/>
      <c r="AQ90133" s="9"/>
    </row>
    <row r="90134" spans="41:43" x14ac:dyDescent="0.3">
      <c r="AO90134" s="9"/>
      <c r="AP90134" s="9"/>
      <c r="AQ90134" s="9"/>
    </row>
    <row r="90135" spans="41:43" x14ac:dyDescent="0.3">
      <c r="AO90135" s="9"/>
      <c r="AP90135" s="9"/>
      <c r="AQ90135" s="9"/>
    </row>
    <row r="90136" spans="41:43" x14ac:dyDescent="0.3">
      <c r="AO90136" s="9"/>
      <c r="AP90136" s="9"/>
      <c r="AQ90136" s="9"/>
    </row>
    <row r="90137" spans="41:43" x14ac:dyDescent="0.3">
      <c r="AO90137" s="9"/>
      <c r="AP90137" s="9"/>
      <c r="AQ90137" s="9"/>
    </row>
    <row r="90138" spans="41:43" x14ac:dyDescent="0.3">
      <c r="AO90138" s="9"/>
      <c r="AP90138" s="9"/>
      <c r="AQ90138" s="9"/>
    </row>
    <row r="90139" spans="41:43" x14ac:dyDescent="0.3">
      <c r="AO90139" s="9"/>
      <c r="AP90139" s="9"/>
      <c r="AQ90139" s="9"/>
    </row>
    <row r="90140" spans="41:43" x14ac:dyDescent="0.3">
      <c r="AO90140" s="9"/>
      <c r="AP90140" s="9"/>
      <c r="AQ90140" s="9"/>
    </row>
    <row r="90141" spans="41:43" x14ac:dyDescent="0.3">
      <c r="AO90141" s="9"/>
      <c r="AP90141" s="9"/>
      <c r="AQ90141" s="9"/>
    </row>
    <row r="90142" spans="41:43" x14ac:dyDescent="0.3">
      <c r="AO90142" s="9"/>
      <c r="AP90142" s="9"/>
      <c r="AQ90142" s="9"/>
    </row>
    <row r="90143" spans="41:43" x14ac:dyDescent="0.3">
      <c r="AO90143" s="9"/>
      <c r="AP90143" s="9"/>
      <c r="AQ90143" s="9"/>
    </row>
    <row r="90144" spans="41:43" x14ac:dyDescent="0.3">
      <c r="AO90144" s="9"/>
      <c r="AP90144" s="9"/>
      <c r="AQ90144" s="9"/>
    </row>
    <row r="90145" spans="41:43" x14ac:dyDescent="0.3">
      <c r="AO90145" s="9"/>
      <c r="AP90145" s="9"/>
      <c r="AQ90145" s="9"/>
    </row>
    <row r="90146" spans="41:43" x14ac:dyDescent="0.3">
      <c r="AO90146" s="9"/>
      <c r="AP90146" s="9"/>
      <c r="AQ90146" s="9"/>
    </row>
    <row r="90147" spans="41:43" x14ac:dyDescent="0.3">
      <c r="AO90147" s="9"/>
      <c r="AP90147" s="9"/>
      <c r="AQ90147" s="9"/>
    </row>
    <row r="90148" spans="41:43" x14ac:dyDescent="0.3">
      <c r="AO90148" s="9"/>
      <c r="AP90148" s="9"/>
      <c r="AQ90148" s="9"/>
    </row>
    <row r="90149" spans="41:43" x14ac:dyDescent="0.3">
      <c r="AO90149" s="9"/>
      <c r="AP90149" s="9"/>
      <c r="AQ90149" s="9"/>
    </row>
    <row r="90150" spans="41:43" x14ac:dyDescent="0.3">
      <c r="AO90150" s="9"/>
      <c r="AP90150" s="9"/>
      <c r="AQ90150" s="9"/>
    </row>
    <row r="90151" spans="41:43" x14ac:dyDescent="0.3">
      <c r="AO90151" s="9"/>
      <c r="AP90151" s="9"/>
      <c r="AQ90151" s="9"/>
    </row>
    <row r="90152" spans="41:43" x14ac:dyDescent="0.3">
      <c r="AO90152" s="9"/>
      <c r="AP90152" s="9"/>
      <c r="AQ90152" s="9"/>
    </row>
    <row r="90153" spans="41:43" x14ac:dyDescent="0.3">
      <c r="AO90153" s="9"/>
      <c r="AP90153" s="9"/>
      <c r="AQ90153" s="9"/>
    </row>
    <row r="90154" spans="41:43" x14ac:dyDescent="0.3">
      <c r="AO90154" s="9"/>
      <c r="AP90154" s="9"/>
      <c r="AQ90154" s="9"/>
    </row>
    <row r="90155" spans="41:43" x14ac:dyDescent="0.3">
      <c r="AO90155" s="9"/>
      <c r="AP90155" s="9"/>
      <c r="AQ90155" s="9"/>
    </row>
    <row r="90156" spans="41:43" x14ac:dyDescent="0.3">
      <c r="AO90156" s="9"/>
      <c r="AP90156" s="9"/>
      <c r="AQ90156" s="9"/>
    </row>
    <row r="90157" spans="41:43" x14ac:dyDescent="0.3">
      <c r="AO90157" s="9"/>
      <c r="AP90157" s="9"/>
      <c r="AQ90157" s="9"/>
    </row>
    <row r="90158" spans="41:43" x14ac:dyDescent="0.3">
      <c r="AO90158" s="9"/>
      <c r="AP90158" s="9"/>
      <c r="AQ90158" s="9"/>
    </row>
    <row r="90159" spans="41:43" x14ac:dyDescent="0.3">
      <c r="AO90159" s="9"/>
      <c r="AP90159" s="9"/>
      <c r="AQ90159" s="9"/>
    </row>
    <row r="90160" spans="41:43" x14ac:dyDescent="0.3">
      <c r="AO90160" s="9"/>
      <c r="AP90160" s="9"/>
      <c r="AQ90160" s="9"/>
    </row>
    <row r="90161" spans="41:43" x14ac:dyDescent="0.3">
      <c r="AO90161" s="9"/>
      <c r="AP90161" s="9"/>
      <c r="AQ90161" s="9"/>
    </row>
    <row r="90162" spans="41:43" x14ac:dyDescent="0.3">
      <c r="AO90162" s="9"/>
      <c r="AP90162" s="9"/>
      <c r="AQ90162" s="9"/>
    </row>
    <row r="90163" spans="41:43" x14ac:dyDescent="0.3">
      <c r="AO90163" s="9"/>
      <c r="AP90163" s="9"/>
      <c r="AQ90163" s="9"/>
    </row>
    <row r="90164" spans="41:43" x14ac:dyDescent="0.3">
      <c r="AO90164" s="9"/>
      <c r="AP90164" s="9"/>
      <c r="AQ90164" s="9"/>
    </row>
    <row r="90165" spans="41:43" x14ac:dyDescent="0.3">
      <c r="AO90165" s="9"/>
      <c r="AP90165" s="9"/>
      <c r="AQ90165" s="9"/>
    </row>
    <row r="90166" spans="41:43" x14ac:dyDescent="0.3">
      <c r="AO90166" s="9"/>
      <c r="AP90166" s="9"/>
      <c r="AQ90166" s="9"/>
    </row>
    <row r="90167" spans="41:43" x14ac:dyDescent="0.3">
      <c r="AO90167" s="9"/>
      <c r="AP90167" s="9"/>
      <c r="AQ90167" s="9"/>
    </row>
    <row r="90168" spans="41:43" x14ac:dyDescent="0.3">
      <c r="AO90168" s="9"/>
      <c r="AP90168" s="9"/>
      <c r="AQ90168" s="9"/>
    </row>
    <row r="90169" spans="41:43" x14ac:dyDescent="0.3">
      <c r="AO90169" s="9"/>
      <c r="AP90169" s="9"/>
      <c r="AQ90169" s="9"/>
    </row>
    <row r="90170" spans="41:43" x14ac:dyDescent="0.3">
      <c r="AO90170" s="9"/>
      <c r="AP90170" s="9"/>
      <c r="AQ90170" s="9"/>
    </row>
    <row r="90171" spans="41:43" x14ac:dyDescent="0.3">
      <c r="AO90171" s="9"/>
      <c r="AP90171" s="9"/>
      <c r="AQ90171" s="9"/>
    </row>
    <row r="90172" spans="41:43" x14ac:dyDescent="0.3">
      <c r="AO90172" s="9"/>
      <c r="AP90172" s="9"/>
      <c r="AQ90172" s="9"/>
    </row>
    <row r="90173" spans="41:43" x14ac:dyDescent="0.3">
      <c r="AO90173" s="9"/>
      <c r="AP90173" s="9"/>
      <c r="AQ90173" s="9"/>
    </row>
    <row r="90174" spans="41:43" x14ac:dyDescent="0.3">
      <c r="AO90174" s="9"/>
      <c r="AP90174" s="9"/>
      <c r="AQ90174" s="9"/>
    </row>
    <row r="90175" spans="41:43" x14ac:dyDescent="0.3">
      <c r="AO90175" s="9"/>
      <c r="AP90175" s="9"/>
      <c r="AQ90175" s="9"/>
    </row>
    <row r="90176" spans="41:43" x14ac:dyDescent="0.3">
      <c r="AO90176" s="9"/>
      <c r="AP90176" s="9"/>
      <c r="AQ90176" s="9"/>
    </row>
    <row r="90177" spans="41:43" x14ac:dyDescent="0.3">
      <c r="AO90177" s="9"/>
      <c r="AP90177" s="9"/>
      <c r="AQ90177" s="9"/>
    </row>
    <row r="90178" spans="41:43" x14ac:dyDescent="0.3">
      <c r="AO90178" s="9"/>
      <c r="AP90178" s="9"/>
      <c r="AQ90178" s="9"/>
    </row>
    <row r="90179" spans="41:43" x14ac:dyDescent="0.3">
      <c r="AO90179" s="9"/>
      <c r="AP90179" s="9"/>
      <c r="AQ90179" s="9"/>
    </row>
    <row r="90180" spans="41:43" x14ac:dyDescent="0.3">
      <c r="AO90180" s="9"/>
      <c r="AP90180" s="9"/>
      <c r="AQ90180" s="9"/>
    </row>
    <row r="90181" spans="41:43" x14ac:dyDescent="0.3">
      <c r="AO90181" s="9"/>
      <c r="AP90181" s="9"/>
      <c r="AQ90181" s="9"/>
    </row>
    <row r="90182" spans="41:43" x14ac:dyDescent="0.3">
      <c r="AO90182" s="9"/>
      <c r="AP90182" s="9"/>
      <c r="AQ90182" s="9"/>
    </row>
    <row r="90183" spans="41:43" x14ac:dyDescent="0.3">
      <c r="AO90183" s="9"/>
      <c r="AP90183" s="9"/>
      <c r="AQ90183" s="9"/>
    </row>
    <row r="90184" spans="41:43" x14ac:dyDescent="0.3">
      <c r="AO90184" s="9"/>
      <c r="AP90184" s="9"/>
      <c r="AQ90184" s="9"/>
    </row>
    <row r="90185" spans="41:43" x14ac:dyDescent="0.3">
      <c r="AO90185" s="9"/>
      <c r="AP90185" s="9"/>
      <c r="AQ90185" s="9"/>
    </row>
    <row r="90186" spans="41:43" x14ac:dyDescent="0.3">
      <c r="AO90186" s="9"/>
      <c r="AP90186" s="9"/>
      <c r="AQ90186" s="9"/>
    </row>
    <row r="90187" spans="41:43" x14ac:dyDescent="0.3">
      <c r="AO90187" s="9"/>
      <c r="AP90187" s="9"/>
      <c r="AQ90187" s="9"/>
    </row>
    <row r="90188" spans="41:43" x14ac:dyDescent="0.3">
      <c r="AO90188" s="9"/>
      <c r="AP90188" s="9"/>
      <c r="AQ90188" s="9"/>
    </row>
    <row r="90189" spans="41:43" x14ac:dyDescent="0.3">
      <c r="AO90189" s="9"/>
      <c r="AP90189" s="9"/>
      <c r="AQ90189" s="9"/>
    </row>
    <row r="90190" spans="41:43" x14ac:dyDescent="0.3">
      <c r="AO90190" s="9"/>
      <c r="AP90190" s="9"/>
      <c r="AQ90190" s="9"/>
    </row>
    <row r="90191" spans="41:43" x14ac:dyDescent="0.3">
      <c r="AO90191" s="9"/>
      <c r="AP90191" s="9"/>
      <c r="AQ90191" s="9"/>
    </row>
    <row r="90192" spans="41:43" x14ac:dyDescent="0.3">
      <c r="AO90192" s="9"/>
      <c r="AP90192" s="9"/>
      <c r="AQ90192" s="9"/>
    </row>
    <row r="90193" spans="41:43" x14ac:dyDescent="0.3">
      <c r="AO90193" s="9"/>
      <c r="AP90193" s="9"/>
      <c r="AQ90193" s="9"/>
    </row>
    <row r="90194" spans="41:43" x14ac:dyDescent="0.3">
      <c r="AO90194" s="9"/>
      <c r="AP90194" s="9"/>
      <c r="AQ90194" s="9"/>
    </row>
    <row r="90195" spans="41:43" x14ac:dyDescent="0.3">
      <c r="AO90195" s="9"/>
      <c r="AP90195" s="9"/>
      <c r="AQ90195" s="9"/>
    </row>
    <row r="90196" spans="41:43" x14ac:dyDescent="0.3">
      <c r="AO90196" s="9"/>
      <c r="AP90196" s="9"/>
      <c r="AQ90196" s="9"/>
    </row>
    <row r="90197" spans="41:43" x14ac:dyDescent="0.3">
      <c r="AO90197" s="9"/>
      <c r="AP90197" s="9"/>
      <c r="AQ90197" s="9"/>
    </row>
    <row r="90198" spans="41:43" x14ac:dyDescent="0.3">
      <c r="AO90198" s="9"/>
      <c r="AP90198" s="9"/>
      <c r="AQ90198" s="9"/>
    </row>
    <row r="90199" spans="41:43" x14ac:dyDescent="0.3">
      <c r="AO90199" s="9"/>
      <c r="AP90199" s="9"/>
      <c r="AQ90199" s="9"/>
    </row>
    <row r="90200" spans="41:43" x14ac:dyDescent="0.3">
      <c r="AO90200" s="9"/>
      <c r="AP90200" s="9"/>
      <c r="AQ90200" s="9"/>
    </row>
    <row r="90201" spans="41:43" x14ac:dyDescent="0.3">
      <c r="AO90201" s="9"/>
      <c r="AP90201" s="9"/>
      <c r="AQ90201" s="9"/>
    </row>
    <row r="90202" spans="41:43" x14ac:dyDescent="0.3">
      <c r="AO90202" s="9"/>
      <c r="AP90202" s="9"/>
      <c r="AQ90202" s="9"/>
    </row>
    <row r="90203" spans="41:43" x14ac:dyDescent="0.3">
      <c r="AO90203" s="9"/>
      <c r="AP90203" s="9"/>
      <c r="AQ90203" s="9"/>
    </row>
    <row r="90204" spans="41:43" x14ac:dyDescent="0.3">
      <c r="AO90204" s="9"/>
      <c r="AP90204" s="9"/>
      <c r="AQ90204" s="9"/>
    </row>
    <row r="90205" spans="41:43" x14ac:dyDescent="0.3">
      <c r="AO90205" s="9"/>
      <c r="AP90205" s="9"/>
      <c r="AQ90205" s="9"/>
    </row>
    <row r="90206" spans="41:43" x14ac:dyDescent="0.3">
      <c r="AO90206" s="9"/>
      <c r="AP90206" s="9"/>
      <c r="AQ90206" s="9"/>
    </row>
    <row r="90207" spans="41:43" x14ac:dyDescent="0.3">
      <c r="AO90207" s="9"/>
      <c r="AP90207" s="9"/>
      <c r="AQ90207" s="9"/>
    </row>
    <row r="90208" spans="41:43" x14ac:dyDescent="0.3">
      <c r="AO90208" s="9"/>
      <c r="AP90208" s="9"/>
      <c r="AQ90208" s="9"/>
    </row>
    <row r="90209" spans="41:43" x14ac:dyDescent="0.3">
      <c r="AO90209" s="9"/>
      <c r="AP90209" s="9"/>
      <c r="AQ90209" s="9"/>
    </row>
    <row r="90210" spans="41:43" x14ac:dyDescent="0.3">
      <c r="AO90210" s="9"/>
      <c r="AP90210" s="9"/>
      <c r="AQ90210" s="9"/>
    </row>
    <row r="90211" spans="41:43" x14ac:dyDescent="0.3">
      <c r="AO90211" s="9"/>
      <c r="AP90211" s="9"/>
      <c r="AQ90211" s="9"/>
    </row>
    <row r="90212" spans="41:43" x14ac:dyDescent="0.3">
      <c r="AO90212" s="9"/>
      <c r="AP90212" s="9"/>
      <c r="AQ90212" s="9"/>
    </row>
    <row r="90213" spans="41:43" x14ac:dyDescent="0.3">
      <c r="AO90213" s="9"/>
      <c r="AP90213" s="9"/>
      <c r="AQ90213" s="9"/>
    </row>
    <row r="90214" spans="41:43" x14ac:dyDescent="0.3">
      <c r="AO90214" s="9"/>
      <c r="AP90214" s="9"/>
      <c r="AQ90214" s="9"/>
    </row>
    <row r="90215" spans="41:43" x14ac:dyDescent="0.3">
      <c r="AO90215" s="9"/>
      <c r="AP90215" s="9"/>
      <c r="AQ90215" s="9"/>
    </row>
    <row r="90216" spans="41:43" x14ac:dyDescent="0.3">
      <c r="AO90216" s="9"/>
      <c r="AP90216" s="9"/>
      <c r="AQ90216" s="9"/>
    </row>
    <row r="90217" spans="41:43" x14ac:dyDescent="0.3">
      <c r="AO90217" s="9"/>
      <c r="AP90217" s="9"/>
      <c r="AQ90217" s="9"/>
    </row>
    <row r="90218" spans="41:43" x14ac:dyDescent="0.3">
      <c r="AO90218" s="9"/>
      <c r="AP90218" s="9"/>
      <c r="AQ90218" s="9"/>
    </row>
    <row r="90219" spans="41:43" x14ac:dyDescent="0.3">
      <c r="AO90219" s="9"/>
      <c r="AP90219" s="9"/>
      <c r="AQ90219" s="9"/>
    </row>
    <row r="90220" spans="41:43" x14ac:dyDescent="0.3">
      <c r="AO90220" s="9"/>
      <c r="AP90220" s="9"/>
      <c r="AQ90220" s="9"/>
    </row>
    <row r="90221" spans="41:43" x14ac:dyDescent="0.3">
      <c r="AO90221" s="9"/>
      <c r="AP90221" s="9"/>
      <c r="AQ90221" s="9"/>
    </row>
    <row r="90222" spans="41:43" x14ac:dyDescent="0.3">
      <c r="AO90222" s="9"/>
      <c r="AP90222" s="9"/>
      <c r="AQ90222" s="9"/>
    </row>
    <row r="90223" spans="41:43" x14ac:dyDescent="0.3">
      <c r="AO90223" s="9"/>
      <c r="AP90223" s="9"/>
      <c r="AQ90223" s="9"/>
    </row>
    <row r="90224" spans="41:43" x14ac:dyDescent="0.3">
      <c r="AO90224" s="9"/>
      <c r="AP90224" s="9"/>
      <c r="AQ90224" s="9"/>
    </row>
    <row r="90225" spans="41:43" x14ac:dyDescent="0.3">
      <c r="AO90225" s="9"/>
      <c r="AP90225" s="9"/>
      <c r="AQ90225" s="9"/>
    </row>
    <row r="90226" spans="41:43" x14ac:dyDescent="0.3">
      <c r="AO90226" s="9"/>
      <c r="AP90226" s="9"/>
      <c r="AQ90226" s="9"/>
    </row>
    <row r="90227" spans="41:43" x14ac:dyDescent="0.3">
      <c r="AO90227" s="9"/>
      <c r="AP90227" s="9"/>
      <c r="AQ90227" s="9"/>
    </row>
    <row r="90228" spans="41:43" x14ac:dyDescent="0.3">
      <c r="AO90228" s="9"/>
      <c r="AP90228" s="9"/>
      <c r="AQ90228" s="9"/>
    </row>
    <row r="90229" spans="41:43" x14ac:dyDescent="0.3">
      <c r="AO90229" s="9"/>
      <c r="AP90229" s="9"/>
      <c r="AQ90229" s="9"/>
    </row>
    <row r="90230" spans="41:43" x14ac:dyDescent="0.3">
      <c r="AO90230" s="9"/>
      <c r="AP90230" s="9"/>
      <c r="AQ90230" s="9"/>
    </row>
    <row r="90231" spans="41:43" x14ac:dyDescent="0.3">
      <c r="AO90231" s="9"/>
      <c r="AP90231" s="9"/>
      <c r="AQ90231" s="9"/>
    </row>
    <row r="90232" spans="41:43" x14ac:dyDescent="0.3">
      <c r="AO90232" s="9"/>
      <c r="AP90232" s="9"/>
      <c r="AQ90232" s="9"/>
    </row>
    <row r="90233" spans="41:43" x14ac:dyDescent="0.3">
      <c r="AO90233" s="9"/>
      <c r="AP90233" s="9"/>
      <c r="AQ90233" s="9"/>
    </row>
    <row r="90234" spans="41:43" x14ac:dyDescent="0.3">
      <c r="AO90234" s="9"/>
      <c r="AP90234" s="9"/>
      <c r="AQ90234" s="9"/>
    </row>
    <row r="90235" spans="41:43" x14ac:dyDescent="0.3">
      <c r="AO90235" s="9"/>
      <c r="AP90235" s="9"/>
      <c r="AQ90235" s="9"/>
    </row>
    <row r="90236" spans="41:43" x14ac:dyDescent="0.3">
      <c r="AO90236" s="9"/>
      <c r="AP90236" s="9"/>
      <c r="AQ90236" s="9"/>
    </row>
    <row r="90237" spans="41:43" x14ac:dyDescent="0.3">
      <c r="AO90237" s="9"/>
      <c r="AP90237" s="9"/>
      <c r="AQ90237" s="9"/>
    </row>
    <row r="90238" spans="41:43" x14ac:dyDescent="0.3">
      <c r="AO90238" s="9"/>
      <c r="AP90238" s="9"/>
      <c r="AQ90238" s="9"/>
    </row>
    <row r="90239" spans="41:43" x14ac:dyDescent="0.3">
      <c r="AO90239" s="9"/>
      <c r="AP90239" s="9"/>
      <c r="AQ90239" s="9"/>
    </row>
    <row r="90240" spans="41:43" x14ac:dyDescent="0.3">
      <c r="AO90240" s="9"/>
      <c r="AP90240" s="9"/>
      <c r="AQ90240" s="9"/>
    </row>
    <row r="90241" spans="41:43" x14ac:dyDescent="0.3">
      <c r="AO90241" s="9"/>
      <c r="AP90241" s="9"/>
      <c r="AQ90241" s="9"/>
    </row>
    <row r="90242" spans="41:43" x14ac:dyDescent="0.3">
      <c r="AO90242" s="9"/>
      <c r="AP90242" s="9"/>
      <c r="AQ90242" s="9"/>
    </row>
    <row r="90243" spans="41:43" x14ac:dyDescent="0.3">
      <c r="AO90243" s="9"/>
      <c r="AP90243" s="9"/>
      <c r="AQ90243" s="9"/>
    </row>
    <row r="90244" spans="41:43" x14ac:dyDescent="0.3">
      <c r="AO90244" s="9"/>
      <c r="AP90244" s="9"/>
      <c r="AQ90244" s="9"/>
    </row>
    <row r="90245" spans="41:43" x14ac:dyDescent="0.3">
      <c r="AO90245" s="9"/>
      <c r="AP90245" s="9"/>
      <c r="AQ90245" s="9"/>
    </row>
    <row r="90246" spans="41:43" x14ac:dyDescent="0.3">
      <c r="AO90246" s="9"/>
      <c r="AP90246" s="9"/>
      <c r="AQ90246" s="9"/>
    </row>
    <row r="90247" spans="41:43" x14ac:dyDescent="0.3">
      <c r="AO90247" s="9"/>
      <c r="AP90247" s="9"/>
      <c r="AQ90247" s="9"/>
    </row>
    <row r="90248" spans="41:43" x14ac:dyDescent="0.3">
      <c r="AO90248" s="9"/>
      <c r="AP90248" s="9"/>
      <c r="AQ90248" s="9"/>
    </row>
    <row r="90249" spans="41:43" x14ac:dyDescent="0.3">
      <c r="AO90249" s="9"/>
      <c r="AP90249" s="9"/>
      <c r="AQ90249" s="9"/>
    </row>
    <row r="90250" spans="41:43" x14ac:dyDescent="0.3">
      <c r="AO90250" s="9"/>
      <c r="AP90250" s="9"/>
      <c r="AQ90250" s="9"/>
    </row>
    <row r="90251" spans="41:43" x14ac:dyDescent="0.3">
      <c r="AO90251" s="9"/>
      <c r="AP90251" s="9"/>
      <c r="AQ90251" s="9"/>
    </row>
    <row r="90252" spans="41:43" x14ac:dyDescent="0.3">
      <c r="AO90252" s="9"/>
      <c r="AP90252" s="9"/>
      <c r="AQ90252" s="9"/>
    </row>
    <row r="90253" spans="41:43" x14ac:dyDescent="0.3">
      <c r="AO90253" s="9"/>
      <c r="AP90253" s="9"/>
      <c r="AQ90253" s="9"/>
    </row>
    <row r="90254" spans="41:43" x14ac:dyDescent="0.3">
      <c r="AO90254" s="9"/>
      <c r="AP90254" s="9"/>
      <c r="AQ90254" s="9"/>
    </row>
    <row r="90255" spans="41:43" x14ac:dyDescent="0.3">
      <c r="AO90255" s="9"/>
      <c r="AP90255" s="9"/>
      <c r="AQ90255" s="9"/>
    </row>
    <row r="90256" spans="41:43" x14ac:dyDescent="0.3">
      <c r="AO90256" s="9"/>
      <c r="AP90256" s="9"/>
      <c r="AQ90256" s="9"/>
    </row>
    <row r="90257" spans="41:43" x14ac:dyDescent="0.3">
      <c r="AO90257" s="9"/>
      <c r="AP90257" s="9"/>
      <c r="AQ90257" s="9"/>
    </row>
    <row r="90258" spans="41:43" x14ac:dyDescent="0.3">
      <c r="AO90258" s="9"/>
      <c r="AP90258" s="9"/>
      <c r="AQ90258" s="9"/>
    </row>
    <row r="90259" spans="41:43" x14ac:dyDescent="0.3">
      <c r="AO90259" s="9"/>
      <c r="AP90259" s="9"/>
      <c r="AQ90259" s="9"/>
    </row>
    <row r="90260" spans="41:43" x14ac:dyDescent="0.3">
      <c r="AO90260" s="9"/>
      <c r="AP90260" s="9"/>
      <c r="AQ90260" s="9"/>
    </row>
    <row r="90261" spans="41:43" x14ac:dyDescent="0.3">
      <c r="AO90261" s="9"/>
      <c r="AP90261" s="9"/>
      <c r="AQ90261" s="9"/>
    </row>
    <row r="90262" spans="41:43" x14ac:dyDescent="0.3">
      <c r="AO90262" s="9"/>
      <c r="AP90262" s="9"/>
      <c r="AQ90262" s="9"/>
    </row>
    <row r="90263" spans="41:43" x14ac:dyDescent="0.3">
      <c r="AO90263" s="9"/>
      <c r="AP90263" s="9"/>
      <c r="AQ90263" s="9"/>
    </row>
    <row r="90264" spans="41:43" x14ac:dyDescent="0.3">
      <c r="AO90264" s="9"/>
      <c r="AP90264" s="9"/>
      <c r="AQ90264" s="9"/>
    </row>
    <row r="90265" spans="41:43" x14ac:dyDescent="0.3">
      <c r="AO90265" s="9"/>
      <c r="AP90265" s="9"/>
      <c r="AQ90265" s="9"/>
    </row>
    <row r="90266" spans="41:43" x14ac:dyDescent="0.3">
      <c r="AO90266" s="9"/>
      <c r="AP90266" s="9"/>
      <c r="AQ90266" s="9"/>
    </row>
    <row r="90267" spans="41:43" x14ac:dyDescent="0.3">
      <c r="AO90267" s="9"/>
      <c r="AP90267" s="9"/>
      <c r="AQ90267" s="9"/>
    </row>
    <row r="90268" spans="41:43" x14ac:dyDescent="0.3">
      <c r="AO90268" s="9"/>
      <c r="AP90268" s="9"/>
      <c r="AQ90268" s="9"/>
    </row>
    <row r="90269" spans="41:43" x14ac:dyDescent="0.3">
      <c r="AO90269" s="9"/>
      <c r="AP90269" s="9"/>
      <c r="AQ90269" s="9"/>
    </row>
    <row r="90270" spans="41:43" x14ac:dyDescent="0.3">
      <c r="AO90270" s="9"/>
      <c r="AP90270" s="9"/>
      <c r="AQ90270" s="9"/>
    </row>
    <row r="90271" spans="41:43" x14ac:dyDescent="0.3">
      <c r="AO90271" s="9"/>
      <c r="AP90271" s="9"/>
      <c r="AQ90271" s="9"/>
    </row>
    <row r="90272" spans="41:43" x14ac:dyDescent="0.3">
      <c r="AO90272" s="9"/>
      <c r="AP90272" s="9"/>
      <c r="AQ90272" s="9"/>
    </row>
    <row r="90273" spans="41:43" x14ac:dyDescent="0.3">
      <c r="AO90273" s="9"/>
      <c r="AP90273" s="9"/>
      <c r="AQ90273" s="9"/>
    </row>
    <row r="90274" spans="41:43" x14ac:dyDescent="0.3">
      <c r="AO90274" s="9"/>
      <c r="AP90274" s="9"/>
      <c r="AQ90274" s="9"/>
    </row>
    <row r="90275" spans="41:43" x14ac:dyDescent="0.3">
      <c r="AO90275" s="9"/>
      <c r="AP90275" s="9"/>
      <c r="AQ90275" s="9"/>
    </row>
    <row r="90276" spans="41:43" x14ac:dyDescent="0.3">
      <c r="AO90276" s="9"/>
      <c r="AP90276" s="9"/>
      <c r="AQ90276" s="9"/>
    </row>
    <row r="90277" spans="41:43" x14ac:dyDescent="0.3">
      <c r="AO90277" s="9"/>
      <c r="AP90277" s="9"/>
      <c r="AQ90277" s="9"/>
    </row>
    <row r="90278" spans="41:43" x14ac:dyDescent="0.3">
      <c r="AO90278" s="9"/>
      <c r="AP90278" s="9"/>
      <c r="AQ90278" s="9"/>
    </row>
    <row r="90279" spans="41:43" x14ac:dyDescent="0.3">
      <c r="AO90279" s="9"/>
      <c r="AP90279" s="9"/>
      <c r="AQ90279" s="9"/>
    </row>
    <row r="90280" spans="41:43" x14ac:dyDescent="0.3">
      <c r="AO90280" s="9"/>
      <c r="AP90280" s="9"/>
      <c r="AQ90280" s="9"/>
    </row>
    <row r="90281" spans="41:43" x14ac:dyDescent="0.3">
      <c r="AO90281" s="9"/>
      <c r="AP90281" s="9"/>
      <c r="AQ90281" s="9"/>
    </row>
    <row r="90282" spans="41:43" x14ac:dyDescent="0.3">
      <c r="AO90282" s="9"/>
      <c r="AP90282" s="9"/>
      <c r="AQ90282" s="9"/>
    </row>
    <row r="90283" spans="41:43" x14ac:dyDescent="0.3">
      <c r="AO90283" s="9"/>
      <c r="AP90283" s="9"/>
      <c r="AQ90283" s="9"/>
    </row>
    <row r="90284" spans="41:43" x14ac:dyDescent="0.3">
      <c r="AO90284" s="9"/>
      <c r="AP90284" s="9"/>
      <c r="AQ90284" s="9"/>
    </row>
    <row r="90285" spans="41:43" x14ac:dyDescent="0.3">
      <c r="AO90285" s="9"/>
      <c r="AP90285" s="9"/>
      <c r="AQ90285" s="9"/>
    </row>
    <row r="90286" spans="41:43" x14ac:dyDescent="0.3">
      <c r="AO90286" s="9"/>
      <c r="AP90286" s="9"/>
      <c r="AQ90286" s="9"/>
    </row>
    <row r="90287" spans="41:43" x14ac:dyDescent="0.3">
      <c r="AO90287" s="9"/>
      <c r="AP90287" s="9"/>
      <c r="AQ90287" s="9"/>
    </row>
    <row r="90288" spans="41:43" x14ac:dyDescent="0.3">
      <c r="AO90288" s="9"/>
      <c r="AP90288" s="9"/>
      <c r="AQ90288" s="9"/>
    </row>
    <row r="90289" spans="41:43" x14ac:dyDescent="0.3">
      <c r="AO90289" s="9"/>
      <c r="AP90289" s="9"/>
      <c r="AQ90289" s="9"/>
    </row>
    <row r="90290" spans="41:43" x14ac:dyDescent="0.3">
      <c r="AO90290" s="9"/>
      <c r="AP90290" s="9"/>
      <c r="AQ90290" s="9"/>
    </row>
    <row r="90291" spans="41:43" x14ac:dyDescent="0.3">
      <c r="AO90291" s="9"/>
      <c r="AP90291" s="9"/>
      <c r="AQ90291" s="9"/>
    </row>
    <row r="90292" spans="41:43" x14ac:dyDescent="0.3">
      <c r="AO90292" s="9"/>
      <c r="AP90292" s="9"/>
      <c r="AQ90292" s="9"/>
    </row>
    <row r="90293" spans="41:43" x14ac:dyDescent="0.3">
      <c r="AO90293" s="9"/>
      <c r="AP90293" s="9"/>
      <c r="AQ90293" s="9"/>
    </row>
    <row r="90294" spans="41:43" x14ac:dyDescent="0.3">
      <c r="AO90294" s="9"/>
      <c r="AP90294" s="9"/>
      <c r="AQ90294" s="9"/>
    </row>
    <row r="90295" spans="41:43" x14ac:dyDescent="0.3">
      <c r="AO90295" s="9"/>
      <c r="AP90295" s="9"/>
      <c r="AQ90295" s="9"/>
    </row>
    <row r="90296" spans="41:43" x14ac:dyDescent="0.3">
      <c r="AO90296" s="9"/>
      <c r="AP90296" s="9"/>
      <c r="AQ90296" s="9"/>
    </row>
    <row r="90297" spans="41:43" x14ac:dyDescent="0.3">
      <c r="AO90297" s="9"/>
      <c r="AP90297" s="9"/>
      <c r="AQ90297" s="9"/>
    </row>
    <row r="90298" spans="41:43" x14ac:dyDescent="0.3">
      <c r="AO90298" s="9"/>
      <c r="AP90298" s="9"/>
      <c r="AQ90298" s="9"/>
    </row>
    <row r="90299" spans="41:43" x14ac:dyDescent="0.3">
      <c r="AO90299" s="9"/>
      <c r="AP90299" s="9"/>
      <c r="AQ90299" s="9"/>
    </row>
    <row r="90300" spans="41:43" x14ac:dyDescent="0.3">
      <c r="AO90300" s="9"/>
      <c r="AP90300" s="9"/>
      <c r="AQ90300" s="9"/>
    </row>
    <row r="90301" spans="41:43" x14ac:dyDescent="0.3">
      <c r="AO90301" s="9"/>
      <c r="AP90301" s="9"/>
      <c r="AQ90301" s="9"/>
    </row>
    <row r="90302" spans="41:43" x14ac:dyDescent="0.3">
      <c r="AO90302" s="9"/>
      <c r="AP90302" s="9"/>
      <c r="AQ90302" s="9"/>
    </row>
    <row r="90303" spans="41:43" x14ac:dyDescent="0.3">
      <c r="AO90303" s="9"/>
      <c r="AP90303" s="9"/>
      <c r="AQ90303" s="9"/>
    </row>
    <row r="90304" spans="41:43" x14ac:dyDescent="0.3">
      <c r="AO90304" s="9"/>
      <c r="AP90304" s="9"/>
      <c r="AQ90304" s="9"/>
    </row>
    <row r="90305" spans="41:43" x14ac:dyDescent="0.3">
      <c r="AO90305" s="9"/>
      <c r="AP90305" s="9"/>
      <c r="AQ90305" s="9"/>
    </row>
    <row r="90306" spans="41:43" x14ac:dyDescent="0.3">
      <c r="AO90306" s="9"/>
      <c r="AP90306" s="9"/>
      <c r="AQ90306" s="9"/>
    </row>
    <row r="90307" spans="41:43" x14ac:dyDescent="0.3">
      <c r="AO90307" s="9"/>
      <c r="AP90307" s="9"/>
      <c r="AQ90307" s="9"/>
    </row>
    <row r="90308" spans="41:43" x14ac:dyDescent="0.3">
      <c r="AO90308" s="9"/>
      <c r="AP90308" s="9"/>
      <c r="AQ90308" s="9"/>
    </row>
    <row r="90309" spans="41:43" x14ac:dyDescent="0.3">
      <c r="AO90309" s="9"/>
      <c r="AP90309" s="9"/>
      <c r="AQ90309" s="9"/>
    </row>
    <row r="90310" spans="41:43" x14ac:dyDescent="0.3">
      <c r="AO90310" s="9"/>
      <c r="AP90310" s="9"/>
      <c r="AQ90310" s="9"/>
    </row>
    <row r="90311" spans="41:43" x14ac:dyDescent="0.3">
      <c r="AO90311" s="9"/>
      <c r="AP90311" s="9"/>
      <c r="AQ90311" s="9"/>
    </row>
    <row r="90312" spans="41:43" x14ac:dyDescent="0.3">
      <c r="AO90312" s="9"/>
      <c r="AP90312" s="9"/>
      <c r="AQ90312" s="9"/>
    </row>
    <row r="90313" spans="41:43" x14ac:dyDescent="0.3">
      <c r="AO90313" s="9"/>
      <c r="AP90313" s="9"/>
      <c r="AQ90313" s="9"/>
    </row>
    <row r="90314" spans="41:43" x14ac:dyDescent="0.3">
      <c r="AO90314" s="9"/>
      <c r="AP90314" s="9"/>
      <c r="AQ90314" s="9"/>
    </row>
    <row r="90315" spans="41:43" x14ac:dyDescent="0.3">
      <c r="AO90315" s="9"/>
      <c r="AP90315" s="9"/>
      <c r="AQ90315" s="9"/>
    </row>
    <row r="90316" spans="41:43" x14ac:dyDescent="0.3">
      <c r="AO90316" s="9"/>
      <c r="AP90316" s="9"/>
      <c r="AQ90316" s="9"/>
    </row>
    <row r="90317" spans="41:43" x14ac:dyDescent="0.3">
      <c r="AO90317" s="9"/>
      <c r="AP90317" s="9"/>
      <c r="AQ90317" s="9"/>
    </row>
    <row r="90318" spans="41:43" x14ac:dyDescent="0.3">
      <c r="AO90318" s="9"/>
      <c r="AP90318" s="9"/>
      <c r="AQ90318" s="9"/>
    </row>
    <row r="90319" spans="41:43" x14ac:dyDescent="0.3">
      <c r="AO90319" s="9"/>
      <c r="AP90319" s="9"/>
      <c r="AQ90319" s="9"/>
    </row>
    <row r="90320" spans="41:43" x14ac:dyDescent="0.3">
      <c r="AO90320" s="9"/>
      <c r="AP90320" s="9"/>
      <c r="AQ90320" s="9"/>
    </row>
    <row r="90321" spans="41:43" x14ac:dyDescent="0.3">
      <c r="AO90321" s="9"/>
      <c r="AP90321" s="9"/>
      <c r="AQ90321" s="9"/>
    </row>
    <row r="90322" spans="41:43" x14ac:dyDescent="0.3">
      <c r="AO90322" s="9"/>
      <c r="AP90322" s="9"/>
      <c r="AQ90322" s="9"/>
    </row>
    <row r="90323" spans="41:43" x14ac:dyDescent="0.3">
      <c r="AO90323" s="9"/>
      <c r="AP90323" s="9"/>
      <c r="AQ90323" s="9"/>
    </row>
    <row r="90324" spans="41:43" x14ac:dyDescent="0.3">
      <c r="AO90324" s="9"/>
      <c r="AP90324" s="9"/>
      <c r="AQ90324" s="9"/>
    </row>
    <row r="90325" spans="41:43" x14ac:dyDescent="0.3">
      <c r="AO90325" s="9"/>
      <c r="AP90325" s="9"/>
      <c r="AQ90325" s="9"/>
    </row>
    <row r="90326" spans="41:43" x14ac:dyDescent="0.3">
      <c r="AO90326" s="9"/>
      <c r="AP90326" s="9"/>
      <c r="AQ90326" s="9"/>
    </row>
    <row r="90327" spans="41:43" x14ac:dyDescent="0.3">
      <c r="AO90327" s="9"/>
      <c r="AP90327" s="9"/>
      <c r="AQ90327" s="9"/>
    </row>
    <row r="90328" spans="41:43" x14ac:dyDescent="0.3">
      <c r="AO90328" s="9"/>
      <c r="AP90328" s="9"/>
      <c r="AQ90328" s="9"/>
    </row>
    <row r="90329" spans="41:43" x14ac:dyDescent="0.3">
      <c r="AO90329" s="9"/>
      <c r="AP90329" s="9"/>
      <c r="AQ90329" s="9"/>
    </row>
    <row r="90330" spans="41:43" x14ac:dyDescent="0.3">
      <c r="AO90330" s="9"/>
      <c r="AP90330" s="9"/>
      <c r="AQ90330" s="9"/>
    </row>
    <row r="90331" spans="41:43" x14ac:dyDescent="0.3">
      <c r="AO90331" s="9"/>
      <c r="AP90331" s="9"/>
      <c r="AQ90331" s="9"/>
    </row>
    <row r="90332" spans="41:43" x14ac:dyDescent="0.3">
      <c r="AO90332" s="9"/>
      <c r="AP90332" s="9"/>
      <c r="AQ90332" s="9"/>
    </row>
    <row r="90333" spans="41:43" x14ac:dyDescent="0.3">
      <c r="AO90333" s="9"/>
      <c r="AP90333" s="9"/>
      <c r="AQ90333" s="9"/>
    </row>
    <row r="90334" spans="41:43" x14ac:dyDescent="0.3">
      <c r="AO90334" s="9"/>
      <c r="AP90334" s="9"/>
      <c r="AQ90334" s="9"/>
    </row>
    <row r="90335" spans="41:43" x14ac:dyDescent="0.3">
      <c r="AO90335" s="9"/>
      <c r="AP90335" s="9"/>
      <c r="AQ90335" s="9"/>
    </row>
    <row r="90336" spans="41:43" x14ac:dyDescent="0.3">
      <c r="AO90336" s="9"/>
      <c r="AP90336" s="9"/>
      <c r="AQ90336" s="9"/>
    </row>
    <row r="90337" spans="41:43" x14ac:dyDescent="0.3">
      <c r="AO90337" s="9"/>
      <c r="AP90337" s="9"/>
      <c r="AQ90337" s="9"/>
    </row>
    <row r="90338" spans="41:43" x14ac:dyDescent="0.3">
      <c r="AO90338" s="9"/>
      <c r="AP90338" s="9"/>
      <c r="AQ90338" s="9"/>
    </row>
    <row r="90339" spans="41:43" x14ac:dyDescent="0.3">
      <c r="AO90339" s="9"/>
      <c r="AP90339" s="9"/>
      <c r="AQ90339" s="9"/>
    </row>
    <row r="90340" spans="41:43" x14ac:dyDescent="0.3">
      <c r="AO90340" s="9"/>
      <c r="AP90340" s="9"/>
      <c r="AQ90340" s="9"/>
    </row>
    <row r="90341" spans="41:43" x14ac:dyDescent="0.3">
      <c r="AO90341" s="9"/>
      <c r="AP90341" s="9"/>
      <c r="AQ90341" s="9"/>
    </row>
    <row r="90342" spans="41:43" x14ac:dyDescent="0.3">
      <c r="AO90342" s="9"/>
      <c r="AP90342" s="9"/>
      <c r="AQ90342" s="9"/>
    </row>
    <row r="90343" spans="41:43" x14ac:dyDescent="0.3">
      <c r="AO90343" s="9"/>
      <c r="AP90343" s="9"/>
      <c r="AQ90343" s="9"/>
    </row>
    <row r="90344" spans="41:43" x14ac:dyDescent="0.3">
      <c r="AO90344" s="9"/>
      <c r="AP90344" s="9"/>
      <c r="AQ90344" s="9"/>
    </row>
    <row r="90345" spans="41:43" x14ac:dyDescent="0.3">
      <c r="AO90345" s="9"/>
      <c r="AP90345" s="9"/>
      <c r="AQ90345" s="9"/>
    </row>
    <row r="90346" spans="41:43" x14ac:dyDescent="0.3">
      <c r="AO90346" s="9"/>
      <c r="AP90346" s="9"/>
      <c r="AQ90346" s="9"/>
    </row>
    <row r="90347" spans="41:43" x14ac:dyDescent="0.3">
      <c r="AO90347" s="9"/>
      <c r="AP90347" s="9"/>
      <c r="AQ90347" s="9"/>
    </row>
    <row r="90348" spans="41:43" x14ac:dyDescent="0.3">
      <c r="AO90348" s="9"/>
      <c r="AP90348" s="9"/>
      <c r="AQ90348" s="9"/>
    </row>
    <row r="90349" spans="41:43" x14ac:dyDescent="0.3">
      <c r="AO90349" s="9"/>
      <c r="AP90349" s="9"/>
      <c r="AQ90349" s="9"/>
    </row>
    <row r="90350" spans="41:43" x14ac:dyDescent="0.3">
      <c r="AO90350" s="9"/>
      <c r="AP90350" s="9"/>
      <c r="AQ90350" s="9"/>
    </row>
    <row r="90351" spans="41:43" x14ac:dyDescent="0.3">
      <c r="AO90351" s="9"/>
      <c r="AP90351" s="9"/>
      <c r="AQ90351" s="9"/>
    </row>
    <row r="90352" spans="41:43" x14ac:dyDescent="0.3">
      <c r="AO90352" s="9"/>
      <c r="AP90352" s="9"/>
      <c r="AQ90352" s="9"/>
    </row>
    <row r="90353" spans="41:43" x14ac:dyDescent="0.3">
      <c r="AO90353" s="9"/>
      <c r="AP90353" s="9"/>
      <c r="AQ90353" s="9"/>
    </row>
    <row r="90354" spans="41:43" x14ac:dyDescent="0.3">
      <c r="AO90354" s="9"/>
      <c r="AP90354" s="9"/>
      <c r="AQ90354" s="9"/>
    </row>
    <row r="90355" spans="41:43" x14ac:dyDescent="0.3">
      <c r="AO90355" s="9"/>
      <c r="AP90355" s="9"/>
      <c r="AQ90355" s="9"/>
    </row>
    <row r="90356" spans="41:43" x14ac:dyDescent="0.3">
      <c r="AO90356" s="9"/>
      <c r="AP90356" s="9"/>
      <c r="AQ90356" s="9"/>
    </row>
    <row r="90357" spans="41:43" x14ac:dyDescent="0.3">
      <c r="AO90357" s="9"/>
      <c r="AP90357" s="9"/>
      <c r="AQ90357" s="9"/>
    </row>
    <row r="90358" spans="41:43" x14ac:dyDescent="0.3">
      <c r="AO90358" s="9"/>
      <c r="AP90358" s="9"/>
      <c r="AQ90358" s="9"/>
    </row>
    <row r="90359" spans="41:43" x14ac:dyDescent="0.3">
      <c r="AO90359" s="9"/>
      <c r="AP90359" s="9"/>
      <c r="AQ90359" s="9"/>
    </row>
    <row r="90360" spans="41:43" x14ac:dyDescent="0.3">
      <c r="AO90360" s="9"/>
      <c r="AP90360" s="9"/>
      <c r="AQ90360" s="9"/>
    </row>
    <row r="90361" spans="41:43" x14ac:dyDescent="0.3">
      <c r="AO90361" s="9"/>
      <c r="AP90361" s="9"/>
      <c r="AQ90361" s="9"/>
    </row>
    <row r="90362" spans="41:43" x14ac:dyDescent="0.3">
      <c r="AO90362" s="9"/>
      <c r="AP90362" s="9"/>
      <c r="AQ90362" s="9"/>
    </row>
    <row r="90363" spans="41:43" x14ac:dyDescent="0.3">
      <c r="AO90363" s="9"/>
      <c r="AP90363" s="9"/>
      <c r="AQ90363" s="9"/>
    </row>
    <row r="90364" spans="41:43" x14ac:dyDescent="0.3">
      <c r="AO90364" s="9"/>
      <c r="AP90364" s="9"/>
      <c r="AQ90364" s="9"/>
    </row>
    <row r="90365" spans="41:43" x14ac:dyDescent="0.3">
      <c r="AO90365" s="9"/>
      <c r="AP90365" s="9"/>
      <c r="AQ90365" s="9"/>
    </row>
    <row r="90366" spans="41:43" x14ac:dyDescent="0.3">
      <c r="AO90366" s="9"/>
      <c r="AP90366" s="9"/>
      <c r="AQ90366" s="9"/>
    </row>
    <row r="90367" spans="41:43" x14ac:dyDescent="0.3">
      <c r="AO90367" s="9"/>
      <c r="AP90367" s="9"/>
      <c r="AQ90367" s="9"/>
    </row>
    <row r="90368" spans="41:43" x14ac:dyDescent="0.3">
      <c r="AO90368" s="9"/>
      <c r="AP90368" s="9"/>
      <c r="AQ90368" s="9"/>
    </row>
    <row r="90369" spans="41:43" x14ac:dyDescent="0.3">
      <c r="AO90369" s="9"/>
      <c r="AP90369" s="9"/>
      <c r="AQ90369" s="9"/>
    </row>
    <row r="90370" spans="41:43" x14ac:dyDescent="0.3">
      <c r="AO90370" s="9"/>
      <c r="AP90370" s="9"/>
      <c r="AQ90370" s="9"/>
    </row>
    <row r="90371" spans="41:43" x14ac:dyDescent="0.3">
      <c r="AO90371" s="9"/>
      <c r="AP90371" s="9"/>
      <c r="AQ90371" s="9"/>
    </row>
    <row r="90372" spans="41:43" x14ac:dyDescent="0.3">
      <c r="AO90372" s="9"/>
      <c r="AP90372" s="9"/>
      <c r="AQ90372" s="9"/>
    </row>
    <row r="90373" spans="41:43" x14ac:dyDescent="0.3">
      <c r="AO90373" s="9"/>
      <c r="AP90373" s="9"/>
      <c r="AQ90373" s="9"/>
    </row>
    <row r="90374" spans="41:43" x14ac:dyDescent="0.3">
      <c r="AO90374" s="9"/>
      <c r="AP90374" s="9"/>
      <c r="AQ90374" s="9"/>
    </row>
    <row r="90375" spans="41:43" x14ac:dyDescent="0.3">
      <c r="AO90375" s="9"/>
      <c r="AP90375" s="9"/>
      <c r="AQ90375" s="9"/>
    </row>
    <row r="90376" spans="41:43" x14ac:dyDescent="0.3">
      <c r="AO90376" s="9"/>
      <c r="AP90376" s="9"/>
      <c r="AQ90376" s="9"/>
    </row>
    <row r="90377" spans="41:43" x14ac:dyDescent="0.3">
      <c r="AO90377" s="9"/>
      <c r="AP90377" s="9"/>
      <c r="AQ90377" s="9"/>
    </row>
    <row r="90378" spans="41:43" x14ac:dyDescent="0.3">
      <c r="AO90378" s="9"/>
      <c r="AP90378" s="9"/>
      <c r="AQ90378" s="9"/>
    </row>
    <row r="90379" spans="41:43" x14ac:dyDescent="0.3">
      <c r="AO90379" s="9"/>
      <c r="AP90379" s="9"/>
      <c r="AQ90379" s="9"/>
    </row>
    <row r="90380" spans="41:43" x14ac:dyDescent="0.3">
      <c r="AO90380" s="9"/>
      <c r="AP90380" s="9"/>
      <c r="AQ90380" s="9"/>
    </row>
    <row r="90381" spans="41:43" x14ac:dyDescent="0.3">
      <c r="AO90381" s="9"/>
      <c r="AP90381" s="9"/>
      <c r="AQ90381" s="9"/>
    </row>
    <row r="90382" spans="41:43" x14ac:dyDescent="0.3">
      <c r="AO90382" s="9"/>
      <c r="AP90382" s="9"/>
      <c r="AQ90382" s="9"/>
    </row>
    <row r="90383" spans="41:43" x14ac:dyDescent="0.3">
      <c r="AO90383" s="9"/>
      <c r="AP90383" s="9"/>
      <c r="AQ90383" s="9"/>
    </row>
    <row r="90384" spans="41:43" x14ac:dyDescent="0.3">
      <c r="AO90384" s="9"/>
      <c r="AP90384" s="9"/>
      <c r="AQ90384" s="9"/>
    </row>
    <row r="90385" spans="41:43" x14ac:dyDescent="0.3">
      <c r="AO90385" s="9"/>
      <c r="AP90385" s="9"/>
      <c r="AQ90385" s="9"/>
    </row>
    <row r="90386" spans="41:43" x14ac:dyDescent="0.3">
      <c r="AO90386" s="9"/>
      <c r="AP90386" s="9"/>
      <c r="AQ90386" s="9"/>
    </row>
    <row r="90387" spans="41:43" x14ac:dyDescent="0.3">
      <c r="AO90387" s="9"/>
      <c r="AP90387" s="9"/>
      <c r="AQ90387" s="9"/>
    </row>
    <row r="90388" spans="41:43" x14ac:dyDescent="0.3">
      <c r="AO90388" s="9"/>
      <c r="AP90388" s="9"/>
      <c r="AQ90388" s="9"/>
    </row>
    <row r="90389" spans="41:43" x14ac:dyDescent="0.3">
      <c r="AO90389" s="9"/>
      <c r="AP90389" s="9"/>
      <c r="AQ90389" s="9"/>
    </row>
    <row r="90390" spans="41:43" x14ac:dyDescent="0.3">
      <c r="AO90390" s="9"/>
      <c r="AP90390" s="9"/>
      <c r="AQ90390" s="9"/>
    </row>
    <row r="90391" spans="41:43" x14ac:dyDescent="0.3">
      <c r="AO90391" s="9"/>
      <c r="AP90391" s="9"/>
      <c r="AQ90391" s="9"/>
    </row>
    <row r="90392" spans="41:43" x14ac:dyDescent="0.3">
      <c r="AO90392" s="9"/>
      <c r="AP90392" s="9"/>
      <c r="AQ90392" s="9"/>
    </row>
    <row r="90393" spans="41:43" x14ac:dyDescent="0.3">
      <c r="AO90393" s="9"/>
      <c r="AP90393" s="9"/>
      <c r="AQ90393" s="9"/>
    </row>
    <row r="90394" spans="41:43" x14ac:dyDescent="0.3">
      <c r="AO90394" s="9"/>
      <c r="AP90394" s="9"/>
      <c r="AQ90394" s="9"/>
    </row>
    <row r="90395" spans="41:43" x14ac:dyDescent="0.3">
      <c r="AO90395" s="9"/>
      <c r="AP90395" s="9"/>
      <c r="AQ90395" s="9"/>
    </row>
    <row r="90396" spans="41:43" x14ac:dyDescent="0.3">
      <c r="AO90396" s="9"/>
      <c r="AP90396" s="9"/>
      <c r="AQ90396" s="9"/>
    </row>
    <row r="90397" spans="41:43" x14ac:dyDescent="0.3">
      <c r="AO90397" s="9"/>
      <c r="AP90397" s="9"/>
      <c r="AQ90397" s="9"/>
    </row>
    <row r="90398" spans="41:43" x14ac:dyDescent="0.3">
      <c r="AO90398" s="9"/>
      <c r="AP90398" s="9"/>
      <c r="AQ90398" s="9"/>
    </row>
    <row r="90399" spans="41:43" x14ac:dyDescent="0.3">
      <c r="AO90399" s="9"/>
      <c r="AP90399" s="9"/>
      <c r="AQ90399" s="9"/>
    </row>
    <row r="90400" spans="41:43" x14ac:dyDescent="0.3">
      <c r="AO90400" s="9"/>
      <c r="AP90400" s="9"/>
      <c r="AQ90400" s="9"/>
    </row>
    <row r="90401" spans="41:43" x14ac:dyDescent="0.3">
      <c r="AO90401" s="9"/>
      <c r="AP90401" s="9"/>
      <c r="AQ90401" s="9"/>
    </row>
    <row r="90402" spans="41:43" x14ac:dyDescent="0.3">
      <c r="AO90402" s="9"/>
      <c r="AP90402" s="9"/>
      <c r="AQ90402" s="9"/>
    </row>
    <row r="90403" spans="41:43" x14ac:dyDescent="0.3">
      <c r="AO90403" s="9"/>
      <c r="AP90403" s="9"/>
      <c r="AQ90403" s="9"/>
    </row>
    <row r="90404" spans="41:43" x14ac:dyDescent="0.3">
      <c r="AO90404" s="9"/>
      <c r="AP90404" s="9"/>
      <c r="AQ90404" s="9"/>
    </row>
    <row r="90405" spans="41:43" x14ac:dyDescent="0.3">
      <c r="AO90405" s="9"/>
      <c r="AP90405" s="9"/>
      <c r="AQ90405" s="9"/>
    </row>
    <row r="90406" spans="41:43" x14ac:dyDescent="0.3">
      <c r="AO90406" s="9"/>
      <c r="AP90406" s="9"/>
      <c r="AQ90406" s="9"/>
    </row>
    <row r="90407" spans="41:43" x14ac:dyDescent="0.3">
      <c r="AO90407" s="9"/>
      <c r="AP90407" s="9"/>
      <c r="AQ90407" s="9"/>
    </row>
    <row r="90408" spans="41:43" x14ac:dyDescent="0.3">
      <c r="AO90408" s="9"/>
      <c r="AP90408" s="9"/>
      <c r="AQ90408" s="9"/>
    </row>
    <row r="90409" spans="41:43" x14ac:dyDescent="0.3">
      <c r="AO90409" s="9"/>
      <c r="AP90409" s="9"/>
      <c r="AQ90409" s="9"/>
    </row>
    <row r="90410" spans="41:43" x14ac:dyDescent="0.3">
      <c r="AO90410" s="9"/>
      <c r="AP90410" s="9"/>
      <c r="AQ90410" s="9"/>
    </row>
    <row r="90411" spans="41:43" x14ac:dyDescent="0.3">
      <c r="AO90411" s="9"/>
      <c r="AP90411" s="9"/>
      <c r="AQ90411" s="9"/>
    </row>
    <row r="90412" spans="41:43" x14ac:dyDescent="0.3">
      <c r="AO90412" s="9"/>
      <c r="AP90412" s="9"/>
      <c r="AQ90412" s="9"/>
    </row>
    <row r="90413" spans="41:43" x14ac:dyDescent="0.3">
      <c r="AO90413" s="9"/>
      <c r="AP90413" s="9"/>
      <c r="AQ90413" s="9"/>
    </row>
    <row r="90414" spans="41:43" x14ac:dyDescent="0.3">
      <c r="AO90414" s="9"/>
      <c r="AP90414" s="9"/>
      <c r="AQ90414" s="9"/>
    </row>
    <row r="90415" spans="41:43" x14ac:dyDescent="0.3">
      <c r="AO90415" s="9"/>
      <c r="AP90415" s="9"/>
      <c r="AQ90415" s="9"/>
    </row>
    <row r="90416" spans="41:43" x14ac:dyDescent="0.3">
      <c r="AO90416" s="9"/>
      <c r="AP90416" s="9"/>
      <c r="AQ90416" s="9"/>
    </row>
    <row r="90417" spans="41:43" x14ac:dyDescent="0.3">
      <c r="AO90417" s="9"/>
      <c r="AP90417" s="9"/>
      <c r="AQ90417" s="9"/>
    </row>
    <row r="90418" spans="41:43" x14ac:dyDescent="0.3">
      <c r="AO90418" s="9"/>
      <c r="AP90418" s="9"/>
      <c r="AQ90418" s="9"/>
    </row>
    <row r="90419" spans="41:43" x14ac:dyDescent="0.3">
      <c r="AO90419" s="9"/>
      <c r="AP90419" s="9"/>
      <c r="AQ90419" s="9"/>
    </row>
    <row r="90420" spans="41:43" x14ac:dyDescent="0.3">
      <c r="AO90420" s="9"/>
      <c r="AP90420" s="9"/>
      <c r="AQ90420" s="9"/>
    </row>
    <row r="90421" spans="41:43" x14ac:dyDescent="0.3">
      <c r="AO90421" s="9"/>
      <c r="AP90421" s="9"/>
      <c r="AQ90421" s="9"/>
    </row>
    <row r="90422" spans="41:43" x14ac:dyDescent="0.3">
      <c r="AO90422" s="9"/>
      <c r="AP90422" s="9"/>
      <c r="AQ90422" s="9"/>
    </row>
    <row r="90423" spans="41:43" x14ac:dyDescent="0.3">
      <c r="AO90423" s="9"/>
      <c r="AP90423" s="9"/>
      <c r="AQ90423" s="9"/>
    </row>
    <row r="90424" spans="41:43" x14ac:dyDescent="0.3">
      <c r="AO90424" s="9"/>
      <c r="AP90424" s="9"/>
      <c r="AQ90424" s="9"/>
    </row>
    <row r="90425" spans="41:43" x14ac:dyDescent="0.3">
      <c r="AO90425" s="9"/>
      <c r="AP90425" s="9"/>
      <c r="AQ90425" s="9"/>
    </row>
    <row r="90426" spans="41:43" x14ac:dyDescent="0.3">
      <c r="AO90426" s="9"/>
      <c r="AP90426" s="9"/>
      <c r="AQ90426" s="9"/>
    </row>
    <row r="90427" spans="41:43" x14ac:dyDescent="0.3">
      <c r="AO90427" s="9"/>
      <c r="AP90427" s="9"/>
      <c r="AQ90427" s="9"/>
    </row>
    <row r="90428" spans="41:43" x14ac:dyDescent="0.3">
      <c r="AO90428" s="9"/>
      <c r="AP90428" s="9"/>
      <c r="AQ90428" s="9"/>
    </row>
    <row r="90429" spans="41:43" x14ac:dyDescent="0.3">
      <c r="AO90429" s="9"/>
      <c r="AP90429" s="9"/>
      <c r="AQ90429" s="9"/>
    </row>
    <row r="90430" spans="41:43" x14ac:dyDescent="0.3">
      <c r="AO90430" s="9"/>
      <c r="AP90430" s="9"/>
      <c r="AQ90430" s="9"/>
    </row>
    <row r="90431" spans="41:43" x14ac:dyDescent="0.3">
      <c r="AO90431" s="9"/>
      <c r="AP90431" s="9"/>
      <c r="AQ90431" s="9"/>
    </row>
    <row r="90432" spans="41:43" x14ac:dyDescent="0.3">
      <c r="AO90432" s="9"/>
      <c r="AP90432" s="9"/>
      <c r="AQ90432" s="9"/>
    </row>
    <row r="90433" spans="41:43" x14ac:dyDescent="0.3">
      <c r="AO90433" s="9"/>
      <c r="AP90433" s="9"/>
      <c r="AQ90433" s="9"/>
    </row>
    <row r="90434" spans="41:43" x14ac:dyDescent="0.3">
      <c r="AO90434" s="9"/>
      <c r="AP90434" s="9"/>
      <c r="AQ90434" s="9"/>
    </row>
    <row r="90435" spans="41:43" x14ac:dyDescent="0.3">
      <c r="AO90435" s="9"/>
      <c r="AP90435" s="9"/>
      <c r="AQ90435" s="9"/>
    </row>
    <row r="90436" spans="41:43" x14ac:dyDescent="0.3">
      <c r="AO90436" s="9"/>
      <c r="AP90436" s="9"/>
      <c r="AQ90436" s="9"/>
    </row>
    <row r="90437" spans="41:43" x14ac:dyDescent="0.3">
      <c r="AO90437" s="9"/>
      <c r="AP90437" s="9"/>
      <c r="AQ90437" s="9"/>
    </row>
    <row r="90438" spans="41:43" x14ac:dyDescent="0.3">
      <c r="AO90438" s="9"/>
      <c r="AP90438" s="9"/>
      <c r="AQ90438" s="9"/>
    </row>
    <row r="90439" spans="41:43" x14ac:dyDescent="0.3">
      <c r="AO90439" s="9"/>
      <c r="AP90439" s="9"/>
      <c r="AQ90439" s="9"/>
    </row>
    <row r="90440" spans="41:43" x14ac:dyDescent="0.3">
      <c r="AO90440" s="9"/>
      <c r="AP90440" s="9"/>
      <c r="AQ90440" s="9"/>
    </row>
    <row r="90441" spans="41:43" x14ac:dyDescent="0.3">
      <c r="AO90441" s="9"/>
      <c r="AP90441" s="9"/>
      <c r="AQ90441" s="9"/>
    </row>
    <row r="90442" spans="41:43" x14ac:dyDescent="0.3">
      <c r="AO90442" s="9"/>
      <c r="AP90442" s="9"/>
      <c r="AQ90442" s="9"/>
    </row>
    <row r="90443" spans="41:43" x14ac:dyDescent="0.3">
      <c r="AO90443" s="9"/>
      <c r="AP90443" s="9"/>
      <c r="AQ90443" s="9"/>
    </row>
    <row r="90444" spans="41:43" x14ac:dyDescent="0.3">
      <c r="AO90444" s="9"/>
      <c r="AP90444" s="9"/>
      <c r="AQ90444" s="9"/>
    </row>
    <row r="90445" spans="41:43" x14ac:dyDescent="0.3">
      <c r="AO90445" s="9"/>
      <c r="AP90445" s="9"/>
      <c r="AQ90445" s="9"/>
    </row>
    <row r="90446" spans="41:43" x14ac:dyDescent="0.3">
      <c r="AO90446" s="9"/>
      <c r="AP90446" s="9"/>
      <c r="AQ90446" s="9"/>
    </row>
    <row r="90447" spans="41:43" x14ac:dyDescent="0.3">
      <c r="AO90447" s="9"/>
      <c r="AP90447" s="9"/>
      <c r="AQ90447" s="9"/>
    </row>
    <row r="90448" spans="41:43" x14ac:dyDescent="0.3">
      <c r="AO90448" s="9"/>
      <c r="AP90448" s="9"/>
      <c r="AQ90448" s="9"/>
    </row>
    <row r="90449" spans="41:43" x14ac:dyDescent="0.3">
      <c r="AO90449" s="9"/>
      <c r="AP90449" s="9"/>
      <c r="AQ90449" s="9"/>
    </row>
    <row r="90450" spans="41:43" x14ac:dyDescent="0.3">
      <c r="AO90450" s="9"/>
      <c r="AP90450" s="9"/>
      <c r="AQ90450" s="9"/>
    </row>
    <row r="90451" spans="41:43" x14ac:dyDescent="0.3">
      <c r="AO90451" s="9"/>
      <c r="AP90451" s="9"/>
      <c r="AQ90451" s="9"/>
    </row>
    <row r="90452" spans="41:43" x14ac:dyDescent="0.3">
      <c r="AO90452" s="9"/>
      <c r="AP90452" s="9"/>
      <c r="AQ90452" s="9"/>
    </row>
    <row r="90453" spans="41:43" x14ac:dyDescent="0.3">
      <c r="AO90453" s="9"/>
      <c r="AP90453" s="9"/>
      <c r="AQ90453" s="9"/>
    </row>
    <row r="90454" spans="41:43" x14ac:dyDescent="0.3">
      <c r="AO90454" s="9"/>
      <c r="AP90454" s="9"/>
      <c r="AQ90454" s="9"/>
    </row>
    <row r="90455" spans="41:43" x14ac:dyDescent="0.3">
      <c r="AO90455" s="9"/>
      <c r="AP90455" s="9"/>
      <c r="AQ90455" s="9"/>
    </row>
    <row r="90456" spans="41:43" x14ac:dyDescent="0.3">
      <c r="AO90456" s="9"/>
      <c r="AP90456" s="9"/>
      <c r="AQ90456" s="9"/>
    </row>
    <row r="90457" spans="41:43" x14ac:dyDescent="0.3">
      <c r="AO90457" s="9"/>
      <c r="AP90457" s="9"/>
      <c r="AQ90457" s="9"/>
    </row>
    <row r="90458" spans="41:43" x14ac:dyDescent="0.3">
      <c r="AO90458" s="9"/>
      <c r="AP90458" s="9"/>
      <c r="AQ90458" s="9"/>
    </row>
    <row r="90459" spans="41:43" x14ac:dyDescent="0.3">
      <c r="AO90459" s="9"/>
      <c r="AP90459" s="9"/>
      <c r="AQ90459" s="9"/>
    </row>
    <row r="90460" spans="41:43" x14ac:dyDescent="0.3">
      <c r="AO90460" s="9"/>
      <c r="AP90460" s="9"/>
      <c r="AQ90460" s="9"/>
    </row>
    <row r="90461" spans="41:43" x14ac:dyDescent="0.3">
      <c r="AO90461" s="9"/>
      <c r="AP90461" s="9"/>
      <c r="AQ90461" s="9"/>
    </row>
    <row r="90462" spans="41:43" x14ac:dyDescent="0.3">
      <c r="AO90462" s="9"/>
      <c r="AP90462" s="9"/>
      <c r="AQ90462" s="9"/>
    </row>
    <row r="90463" spans="41:43" x14ac:dyDescent="0.3">
      <c r="AO90463" s="9"/>
      <c r="AP90463" s="9"/>
      <c r="AQ90463" s="9"/>
    </row>
    <row r="90464" spans="41:43" x14ac:dyDescent="0.3">
      <c r="AO90464" s="9"/>
      <c r="AP90464" s="9"/>
      <c r="AQ90464" s="9"/>
    </row>
    <row r="90465" spans="41:43" x14ac:dyDescent="0.3">
      <c r="AO90465" s="9"/>
      <c r="AP90465" s="9"/>
      <c r="AQ90465" s="9"/>
    </row>
    <row r="90466" spans="41:43" x14ac:dyDescent="0.3">
      <c r="AO90466" s="9"/>
      <c r="AP90466" s="9"/>
      <c r="AQ90466" s="9"/>
    </row>
    <row r="90467" spans="41:43" x14ac:dyDescent="0.3">
      <c r="AO90467" s="9"/>
      <c r="AP90467" s="9"/>
      <c r="AQ90467" s="9"/>
    </row>
    <row r="90468" spans="41:43" x14ac:dyDescent="0.3">
      <c r="AO90468" s="9"/>
      <c r="AP90468" s="9"/>
      <c r="AQ90468" s="9"/>
    </row>
    <row r="90469" spans="41:43" x14ac:dyDescent="0.3">
      <c r="AO90469" s="9"/>
      <c r="AP90469" s="9"/>
      <c r="AQ90469" s="9"/>
    </row>
    <row r="90470" spans="41:43" x14ac:dyDescent="0.3">
      <c r="AO90470" s="9"/>
      <c r="AP90470" s="9"/>
      <c r="AQ90470" s="9"/>
    </row>
    <row r="90471" spans="41:43" x14ac:dyDescent="0.3">
      <c r="AO90471" s="9"/>
      <c r="AP90471" s="9"/>
      <c r="AQ90471" s="9"/>
    </row>
    <row r="90472" spans="41:43" x14ac:dyDescent="0.3">
      <c r="AO90472" s="9"/>
      <c r="AP90472" s="9"/>
      <c r="AQ90472" s="9"/>
    </row>
    <row r="90473" spans="41:43" x14ac:dyDescent="0.3">
      <c r="AO90473" s="9"/>
      <c r="AP90473" s="9"/>
      <c r="AQ90473" s="9"/>
    </row>
    <row r="90474" spans="41:43" x14ac:dyDescent="0.3">
      <c r="AO90474" s="9"/>
      <c r="AP90474" s="9"/>
      <c r="AQ90474" s="9"/>
    </row>
    <row r="90475" spans="41:43" x14ac:dyDescent="0.3">
      <c r="AO90475" s="9"/>
      <c r="AP90475" s="9"/>
      <c r="AQ90475" s="9"/>
    </row>
    <row r="90476" spans="41:43" x14ac:dyDescent="0.3">
      <c r="AO90476" s="9"/>
      <c r="AP90476" s="9"/>
      <c r="AQ90476" s="9"/>
    </row>
    <row r="90477" spans="41:43" x14ac:dyDescent="0.3">
      <c r="AO90477" s="9"/>
      <c r="AP90477" s="9"/>
      <c r="AQ90477" s="9"/>
    </row>
    <row r="90478" spans="41:43" x14ac:dyDescent="0.3">
      <c r="AO90478" s="9"/>
      <c r="AP90478" s="9"/>
      <c r="AQ90478" s="9"/>
    </row>
    <row r="90479" spans="41:43" x14ac:dyDescent="0.3">
      <c r="AO90479" s="9"/>
      <c r="AP90479" s="9"/>
      <c r="AQ90479" s="9"/>
    </row>
    <row r="90480" spans="41:43" x14ac:dyDescent="0.3">
      <c r="AO90480" s="9"/>
      <c r="AP90480" s="9"/>
      <c r="AQ90480" s="9"/>
    </row>
    <row r="90481" spans="41:43" x14ac:dyDescent="0.3">
      <c r="AO90481" s="9"/>
      <c r="AP90481" s="9"/>
      <c r="AQ90481" s="9"/>
    </row>
    <row r="90482" spans="41:43" x14ac:dyDescent="0.3">
      <c r="AO90482" s="9"/>
      <c r="AP90482" s="9"/>
      <c r="AQ90482" s="9"/>
    </row>
    <row r="90483" spans="41:43" x14ac:dyDescent="0.3">
      <c r="AO90483" s="9"/>
      <c r="AP90483" s="9"/>
      <c r="AQ90483" s="9"/>
    </row>
    <row r="90484" spans="41:43" x14ac:dyDescent="0.3">
      <c r="AO90484" s="9"/>
      <c r="AP90484" s="9"/>
      <c r="AQ90484" s="9"/>
    </row>
    <row r="90485" spans="41:43" x14ac:dyDescent="0.3">
      <c r="AO90485" s="9"/>
      <c r="AP90485" s="9"/>
      <c r="AQ90485" s="9"/>
    </row>
    <row r="90486" spans="41:43" x14ac:dyDescent="0.3">
      <c r="AO90486" s="9"/>
      <c r="AP90486" s="9"/>
      <c r="AQ90486" s="9"/>
    </row>
    <row r="90487" spans="41:43" x14ac:dyDescent="0.3">
      <c r="AO90487" s="9"/>
      <c r="AP90487" s="9"/>
      <c r="AQ90487" s="9"/>
    </row>
    <row r="90488" spans="41:43" x14ac:dyDescent="0.3">
      <c r="AO90488" s="9"/>
      <c r="AP90488" s="9"/>
      <c r="AQ90488" s="9"/>
    </row>
    <row r="90489" spans="41:43" x14ac:dyDescent="0.3">
      <c r="AO90489" s="9"/>
      <c r="AP90489" s="9"/>
      <c r="AQ90489" s="9"/>
    </row>
    <row r="90490" spans="41:43" x14ac:dyDescent="0.3">
      <c r="AO90490" s="9"/>
      <c r="AP90490" s="9"/>
      <c r="AQ90490" s="9"/>
    </row>
    <row r="90491" spans="41:43" x14ac:dyDescent="0.3">
      <c r="AO90491" s="9"/>
      <c r="AP90491" s="9"/>
      <c r="AQ90491" s="9"/>
    </row>
    <row r="90492" spans="41:43" x14ac:dyDescent="0.3">
      <c r="AO90492" s="9"/>
      <c r="AP90492" s="9"/>
      <c r="AQ90492" s="9"/>
    </row>
    <row r="90493" spans="41:43" x14ac:dyDescent="0.3">
      <c r="AO90493" s="9"/>
      <c r="AP90493" s="9"/>
      <c r="AQ90493" s="9"/>
    </row>
    <row r="90494" spans="41:43" x14ac:dyDescent="0.3">
      <c r="AO90494" s="9"/>
      <c r="AP90494" s="9"/>
      <c r="AQ90494" s="9"/>
    </row>
    <row r="90495" spans="41:43" x14ac:dyDescent="0.3">
      <c r="AO90495" s="9"/>
      <c r="AP90495" s="9"/>
      <c r="AQ90495" s="9"/>
    </row>
    <row r="90496" spans="41:43" x14ac:dyDescent="0.3">
      <c r="AO90496" s="9"/>
      <c r="AP90496" s="9"/>
      <c r="AQ90496" s="9"/>
    </row>
    <row r="90497" spans="41:43" x14ac:dyDescent="0.3">
      <c r="AO90497" s="9"/>
      <c r="AP90497" s="9"/>
      <c r="AQ90497" s="9"/>
    </row>
    <row r="90498" spans="41:43" x14ac:dyDescent="0.3">
      <c r="AO90498" s="9"/>
      <c r="AP90498" s="9"/>
      <c r="AQ90498" s="9"/>
    </row>
    <row r="90499" spans="41:43" x14ac:dyDescent="0.3">
      <c r="AO90499" s="9"/>
      <c r="AP90499" s="9"/>
      <c r="AQ90499" s="9"/>
    </row>
    <row r="90500" spans="41:43" x14ac:dyDescent="0.3">
      <c r="AO90500" s="9"/>
      <c r="AP90500" s="9"/>
      <c r="AQ90500" s="9"/>
    </row>
    <row r="90501" spans="41:43" x14ac:dyDescent="0.3">
      <c r="AO90501" s="9"/>
      <c r="AP90501" s="9"/>
      <c r="AQ90501" s="9"/>
    </row>
    <row r="90502" spans="41:43" x14ac:dyDescent="0.3">
      <c r="AO90502" s="9"/>
      <c r="AP90502" s="9"/>
      <c r="AQ90502" s="9"/>
    </row>
    <row r="90503" spans="41:43" x14ac:dyDescent="0.3">
      <c r="AO90503" s="9"/>
      <c r="AP90503" s="9"/>
      <c r="AQ90503" s="9"/>
    </row>
    <row r="90504" spans="41:43" x14ac:dyDescent="0.3">
      <c r="AO90504" s="9"/>
      <c r="AP90504" s="9"/>
      <c r="AQ90504" s="9"/>
    </row>
    <row r="90505" spans="41:43" x14ac:dyDescent="0.3">
      <c r="AO90505" s="9"/>
      <c r="AP90505" s="9"/>
      <c r="AQ90505" s="9"/>
    </row>
    <row r="90506" spans="41:43" x14ac:dyDescent="0.3">
      <c r="AO90506" s="9"/>
      <c r="AP90506" s="9"/>
      <c r="AQ90506" s="9"/>
    </row>
    <row r="90507" spans="41:43" x14ac:dyDescent="0.3">
      <c r="AO90507" s="9"/>
      <c r="AP90507" s="9"/>
      <c r="AQ90507" s="9"/>
    </row>
    <row r="90508" spans="41:43" x14ac:dyDescent="0.3">
      <c r="AO90508" s="9"/>
      <c r="AP90508" s="9"/>
      <c r="AQ90508" s="9"/>
    </row>
    <row r="90509" spans="41:43" x14ac:dyDescent="0.3">
      <c r="AO90509" s="9"/>
      <c r="AP90509" s="9"/>
      <c r="AQ90509" s="9"/>
    </row>
    <row r="90510" spans="41:43" x14ac:dyDescent="0.3">
      <c r="AO90510" s="9"/>
      <c r="AP90510" s="9"/>
      <c r="AQ90510" s="9"/>
    </row>
    <row r="90511" spans="41:43" x14ac:dyDescent="0.3">
      <c r="AO90511" s="9"/>
      <c r="AP90511" s="9"/>
      <c r="AQ90511" s="9"/>
    </row>
    <row r="90512" spans="41:43" x14ac:dyDescent="0.3">
      <c r="AO90512" s="9"/>
      <c r="AP90512" s="9"/>
      <c r="AQ90512" s="9"/>
    </row>
    <row r="90513" spans="41:43" x14ac:dyDescent="0.3">
      <c r="AO90513" s="9"/>
      <c r="AP90513" s="9"/>
      <c r="AQ90513" s="9"/>
    </row>
    <row r="90514" spans="41:43" x14ac:dyDescent="0.3">
      <c r="AO90514" s="9"/>
      <c r="AP90514" s="9"/>
      <c r="AQ90514" s="9"/>
    </row>
    <row r="90515" spans="41:43" x14ac:dyDescent="0.3">
      <c r="AO90515" s="9"/>
      <c r="AP90515" s="9"/>
      <c r="AQ90515" s="9"/>
    </row>
    <row r="90516" spans="41:43" x14ac:dyDescent="0.3">
      <c r="AO90516" s="9"/>
      <c r="AP90516" s="9"/>
      <c r="AQ90516" s="9"/>
    </row>
    <row r="90517" spans="41:43" x14ac:dyDescent="0.3">
      <c r="AO90517" s="9"/>
      <c r="AP90517" s="9"/>
      <c r="AQ90517" s="9"/>
    </row>
    <row r="90518" spans="41:43" x14ac:dyDescent="0.3">
      <c r="AO90518" s="9"/>
      <c r="AP90518" s="9"/>
      <c r="AQ90518" s="9"/>
    </row>
    <row r="90519" spans="41:43" x14ac:dyDescent="0.3">
      <c r="AO90519" s="9"/>
      <c r="AP90519" s="9"/>
      <c r="AQ90519" s="9"/>
    </row>
    <row r="90520" spans="41:43" x14ac:dyDescent="0.3">
      <c r="AO90520" s="9"/>
      <c r="AP90520" s="9"/>
      <c r="AQ90520" s="9"/>
    </row>
    <row r="90521" spans="41:43" x14ac:dyDescent="0.3">
      <c r="AO90521" s="9"/>
      <c r="AP90521" s="9"/>
      <c r="AQ90521" s="9"/>
    </row>
    <row r="90522" spans="41:43" x14ac:dyDescent="0.3">
      <c r="AO90522" s="9"/>
      <c r="AP90522" s="9"/>
      <c r="AQ90522" s="9"/>
    </row>
    <row r="90523" spans="41:43" x14ac:dyDescent="0.3">
      <c r="AO90523" s="9"/>
      <c r="AP90523" s="9"/>
      <c r="AQ90523" s="9"/>
    </row>
    <row r="90524" spans="41:43" x14ac:dyDescent="0.3">
      <c r="AO90524" s="9"/>
      <c r="AP90524" s="9"/>
      <c r="AQ90524" s="9"/>
    </row>
    <row r="90525" spans="41:43" x14ac:dyDescent="0.3">
      <c r="AO90525" s="9"/>
      <c r="AP90525" s="9"/>
      <c r="AQ90525" s="9"/>
    </row>
    <row r="90526" spans="41:43" x14ac:dyDescent="0.3">
      <c r="AO90526" s="9"/>
      <c r="AP90526" s="9"/>
      <c r="AQ90526" s="9"/>
    </row>
    <row r="90527" spans="41:43" x14ac:dyDescent="0.3">
      <c r="AO90527" s="9"/>
      <c r="AP90527" s="9"/>
      <c r="AQ90527" s="9"/>
    </row>
    <row r="90528" spans="41:43" x14ac:dyDescent="0.3">
      <c r="AO90528" s="9"/>
      <c r="AP90528" s="9"/>
      <c r="AQ90528" s="9"/>
    </row>
    <row r="90529" spans="41:43" x14ac:dyDescent="0.3">
      <c r="AO90529" s="9"/>
      <c r="AP90529" s="9"/>
      <c r="AQ90529" s="9"/>
    </row>
    <row r="90530" spans="41:43" x14ac:dyDescent="0.3">
      <c r="AO90530" s="9"/>
      <c r="AP90530" s="9"/>
      <c r="AQ90530" s="9"/>
    </row>
    <row r="90531" spans="41:43" x14ac:dyDescent="0.3">
      <c r="AO90531" s="9"/>
      <c r="AP90531" s="9"/>
      <c r="AQ90531" s="9"/>
    </row>
    <row r="90532" spans="41:43" x14ac:dyDescent="0.3">
      <c r="AO90532" s="9"/>
      <c r="AP90532" s="9"/>
      <c r="AQ90532" s="9"/>
    </row>
    <row r="90533" spans="41:43" x14ac:dyDescent="0.3">
      <c r="AO90533" s="9"/>
      <c r="AP90533" s="9"/>
      <c r="AQ90533" s="9"/>
    </row>
    <row r="90534" spans="41:43" x14ac:dyDescent="0.3">
      <c r="AO90534" s="9"/>
      <c r="AP90534" s="9"/>
      <c r="AQ90534" s="9"/>
    </row>
    <row r="90535" spans="41:43" x14ac:dyDescent="0.3">
      <c r="AO90535" s="9"/>
      <c r="AP90535" s="9"/>
      <c r="AQ90535" s="9"/>
    </row>
    <row r="90536" spans="41:43" x14ac:dyDescent="0.3">
      <c r="AO90536" s="9"/>
      <c r="AP90536" s="9"/>
      <c r="AQ90536" s="9"/>
    </row>
    <row r="90537" spans="41:43" x14ac:dyDescent="0.3">
      <c r="AO90537" s="9"/>
      <c r="AP90537" s="9"/>
      <c r="AQ90537" s="9"/>
    </row>
    <row r="90538" spans="41:43" x14ac:dyDescent="0.3">
      <c r="AO90538" s="9"/>
      <c r="AP90538" s="9"/>
      <c r="AQ90538" s="9"/>
    </row>
    <row r="90539" spans="41:43" x14ac:dyDescent="0.3">
      <c r="AO90539" s="9"/>
      <c r="AP90539" s="9"/>
      <c r="AQ90539" s="9"/>
    </row>
    <row r="90540" spans="41:43" x14ac:dyDescent="0.3">
      <c r="AO90540" s="9"/>
      <c r="AP90540" s="9"/>
      <c r="AQ90540" s="9"/>
    </row>
    <row r="90541" spans="41:43" x14ac:dyDescent="0.3">
      <c r="AO90541" s="9"/>
      <c r="AP90541" s="9"/>
      <c r="AQ90541" s="9"/>
    </row>
    <row r="90542" spans="41:43" x14ac:dyDescent="0.3">
      <c r="AO90542" s="9"/>
      <c r="AP90542" s="9"/>
      <c r="AQ90542" s="9"/>
    </row>
    <row r="90543" spans="41:43" x14ac:dyDescent="0.3">
      <c r="AO90543" s="9"/>
      <c r="AP90543" s="9"/>
      <c r="AQ90543" s="9"/>
    </row>
    <row r="90544" spans="41:43" x14ac:dyDescent="0.3">
      <c r="AO90544" s="9"/>
      <c r="AP90544" s="9"/>
      <c r="AQ90544" s="9"/>
    </row>
    <row r="90545" spans="41:43" x14ac:dyDescent="0.3">
      <c r="AO90545" s="9"/>
      <c r="AP90545" s="9"/>
      <c r="AQ90545" s="9"/>
    </row>
    <row r="90546" spans="41:43" x14ac:dyDescent="0.3">
      <c r="AO90546" s="9"/>
      <c r="AP90546" s="9"/>
      <c r="AQ90546" s="9"/>
    </row>
    <row r="90547" spans="41:43" x14ac:dyDescent="0.3">
      <c r="AO90547" s="9"/>
      <c r="AP90547" s="9"/>
      <c r="AQ90547" s="9"/>
    </row>
    <row r="90548" spans="41:43" x14ac:dyDescent="0.3">
      <c r="AO90548" s="9"/>
      <c r="AP90548" s="9"/>
      <c r="AQ90548" s="9"/>
    </row>
    <row r="90549" spans="41:43" x14ac:dyDescent="0.3">
      <c r="AO90549" s="9"/>
      <c r="AP90549" s="9"/>
      <c r="AQ90549" s="9"/>
    </row>
    <row r="90550" spans="41:43" x14ac:dyDescent="0.3">
      <c r="AO90550" s="9"/>
      <c r="AP90550" s="9"/>
      <c r="AQ90550" s="9"/>
    </row>
    <row r="90551" spans="41:43" x14ac:dyDescent="0.3">
      <c r="AO90551" s="9"/>
      <c r="AP90551" s="9"/>
      <c r="AQ90551" s="9"/>
    </row>
    <row r="90552" spans="41:43" x14ac:dyDescent="0.3">
      <c r="AO90552" s="9"/>
      <c r="AP90552" s="9"/>
      <c r="AQ90552" s="9"/>
    </row>
    <row r="90553" spans="41:43" x14ac:dyDescent="0.3">
      <c r="AO90553" s="9"/>
      <c r="AP90553" s="9"/>
      <c r="AQ90553" s="9"/>
    </row>
    <row r="90554" spans="41:43" x14ac:dyDescent="0.3">
      <c r="AO90554" s="9"/>
      <c r="AP90554" s="9"/>
      <c r="AQ90554" s="9"/>
    </row>
    <row r="90555" spans="41:43" x14ac:dyDescent="0.3">
      <c r="AO90555" s="9"/>
      <c r="AP90555" s="9"/>
      <c r="AQ90555" s="9"/>
    </row>
    <row r="90556" spans="41:43" x14ac:dyDescent="0.3">
      <c r="AO90556" s="9"/>
      <c r="AP90556" s="9"/>
      <c r="AQ90556" s="9"/>
    </row>
    <row r="90557" spans="41:43" x14ac:dyDescent="0.3">
      <c r="AO90557" s="9"/>
      <c r="AP90557" s="9"/>
      <c r="AQ90557" s="9"/>
    </row>
    <row r="90558" spans="41:43" x14ac:dyDescent="0.3">
      <c r="AO90558" s="9"/>
      <c r="AP90558" s="9"/>
      <c r="AQ90558" s="9"/>
    </row>
    <row r="90559" spans="41:43" x14ac:dyDescent="0.3">
      <c r="AO90559" s="9"/>
      <c r="AP90559" s="9"/>
      <c r="AQ90559" s="9"/>
    </row>
    <row r="90560" spans="41:43" x14ac:dyDescent="0.3">
      <c r="AO90560" s="9"/>
      <c r="AP90560" s="9"/>
      <c r="AQ90560" s="9"/>
    </row>
    <row r="90561" spans="41:43" x14ac:dyDescent="0.3">
      <c r="AO90561" s="9"/>
      <c r="AP90561" s="9"/>
      <c r="AQ90561" s="9"/>
    </row>
    <row r="90562" spans="41:43" x14ac:dyDescent="0.3">
      <c r="AO90562" s="9"/>
      <c r="AP90562" s="9"/>
      <c r="AQ90562" s="9"/>
    </row>
    <row r="90563" spans="41:43" x14ac:dyDescent="0.3">
      <c r="AO90563" s="9"/>
      <c r="AP90563" s="9"/>
      <c r="AQ90563" s="9"/>
    </row>
    <row r="90564" spans="41:43" x14ac:dyDescent="0.3">
      <c r="AO90564" s="9"/>
      <c r="AP90564" s="9"/>
      <c r="AQ90564" s="9"/>
    </row>
    <row r="90565" spans="41:43" x14ac:dyDescent="0.3">
      <c r="AO90565" s="9"/>
      <c r="AP90565" s="9"/>
      <c r="AQ90565" s="9"/>
    </row>
    <row r="90566" spans="41:43" x14ac:dyDescent="0.3">
      <c r="AO90566" s="9"/>
      <c r="AP90566" s="9"/>
      <c r="AQ90566" s="9"/>
    </row>
    <row r="90567" spans="41:43" x14ac:dyDescent="0.3">
      <c r="AO90567" s="9"/>
      <c r="AP90567" s="9"/>
      <c r="AQ90567" s="9"/>
    </row>
    <row r="90568" spans="41:43" x14ac:dyDescent="0.3">
      <c r="AO90568" s="9"/>
      <c r="AP90568" s="9"/>
      <c r="AQ90568" s="9"/>
    </row>
    <row r="90569" spans="41:43" x14ac:dyDescent="0.3">
      <c r="AO90569" s="9"/>
      <c r="AP90569" s="9"/>
      <c r="AQ90569" s="9"/>
    </row>
    <row r="90570" spans="41:43" x14ac:dyDescent="0.3">
      <c r="AO90570" s="9"/>
      <c r="AP90570" s="9"/>
      <c r="AQ90570" s="9"/>
    </row>
    <row r="90571" spans="41:43" x14ac:dyDescent="0.3">
      <c r="AO90571" s="9"/>
      <c r="AP90571" s="9"/>
      <c r="AQ90571" s="9"/>
    </row>
    <row r="90572" spans="41:43" x14ac:dyDescent="0.3">
      <c r="AO90572" s="9"/>
      <c r="AP90572" s="9"/>
      <c r="AQ90572" s="9"/>
    </row>
    <row r="90573" spans="41:43" x14ac:dyDescent="0.3">
      <c r="AO90573" s="9"/>
      <c r="AP90573" s="9"/>
      <c r="AQ90573" s="9"/>
    </row>
    <row r="90574" spans="41:43" x14ac:dyDescent="0.3">
      <c r="AO90574" s="9"/>
      <c r="AP90574" s="9"/>
      <c r="AQ90574" s="9"/>
    </row>
    <row r="90575" spans="41:43" x14ac:dyDescent="0.3">
      <c r="AO90575" s="9"/>
      <c r="AP90575" s="9"/>
      <c r="AQ90575" s="9"/>
    </row>
    <row r="90576" spans="41:43" x14ac:dyDescent="0.3">
      <c r="AO90576" s="9"/>
      <c r="AP90576" s="9"/>
      <c r="AQ90576" s="9"/>
    </row>
    <row r="90577" spans="41:43" x14ac:dyDescent="0.3">
      <c r="AO90577" s="9"/>
      <c r="AP90577" s="9"/>
      <c r="AQ90577" s="9"/>
    </row>
    <row r="90578" spans="41:43" x14ac:dyDescent="0.3">
      <c r="AO90578" s="9"/>
      <c r="AP90578" s="9"/>
      <c r="AQ90578" s="9"/>
    </row>
    <row r="90579" spans="41:43" x14ac:dyDescent="0.3">
      <c r="AO90579" s="9"/>
      <c r="AP90579" s="9"/>
      <c r="AQ90579" s="9"/>
    </row>
    <row r="90580" spans="41:43" x14ac:dyDescent="0.3">
      <c r="AO90580" s="9"/>
      <c r="AP90580" s="9"/>
      <c r="AQ90580" s="9"/>
    </row>
    <row r="90581" spans="41:43" x14ac:dyDescent="0.3">
      <c r="AO90581" s="9"/>
      <c r="AP90581" s="9"/>
      <c r="AQ90581" s="9"/>
    </row>
    <row r="90582" spans="41:43" x14ac:dyDescent="0.3">
      <c r="AO90582" s="9"/>
      <c r="AP90582" s="9"/>
      <c r="AQ90582" s="9"/>
    </row>
    <row r="90583" spans="41:43" x14ac:dyDescent="0.3">
      <c r="AO90583" s="9"/>
      <c r="AP90583" s="9"/>
      <c r="AQ90583" s="9"/>
    </row>
    <row r="90584" spans="41:43" x14ac:dyDescent="0.3">
      <c r="AO90584" s="9"/>
      <c r="AP90584" s="9"/>
      <c r="AQ90584" s="9"/>
    </row>
    <row r="90585" spans="41:43" x14ac:dyDescent="0.3">
      <c r="AO90585" s="9"/>
      <c r="AP90585" s="9"/>
      <c r="AQ90585" s="9"/>
    </row>
    <row r="90586" spans="41:43" x14ac:dyDescent="0.3">
      <c r="AO90586" s="9"/>
      <c r="AP90586" s="9"/>
      <c r="AQ90586" s="9"/>
    </row>
    <row r="90587" spans="41:43" x14ac:dyDescent="0.3">
      <c r="AO90587" s="9"/>
      <c r="AP90587" s="9"/>
      <c r="AQ90587" s="9"/>
    </row>
    <row r="90588" spans="41:43" x14ac:dyDescent="0.3">
      <c r="AO90588" s="9"/>
      <c r="AP90588" s="9"/>
      <c r="AQ90588" s="9"/>
    </row>
    <row r="90589" spans="41:43" x14ac:dyDescent="0.3">
      <c r="AO90589" s="9"/>
      <c r="AP90589" s="9"/>
      <c r="AQ90589" s="9"/>
    </row>
    <row r="90590" spans="41:43" x14ac:dyDescent="0.3">
      <c r="AO90590" s="9"/>
      <c r="AP90590" s="9"/>
      <c r="AQ90590" s="9"/>
    </row>
    <row r="90591" spans="41:43" x14ac:dyDescent="0.3">
      <c r="AO90591" s="9"/>
      <c r="AP90591" s="9"/>
      <c r="AQ90591" s="9"/>
    </row>
    <row r="90592" spans="41:43" x14ac:dyDescent="0.3">
      <c r="AO90592" s="9"/>
      <c r="AP90592" s="9"/>
      <c r="AQ90592" s="9"/>
    </row>
    <row r="90593" spans="41:43" x14ac:dyDescent="0.3">
      <c r="AO90593" s="9"/>
      <c r="AP90593" s="9"/>
      <c r="AQ90593" s="9"/>
    </row>
    <row r="90594" spans="41:43" x14ac:dyDescent="0.3">
      <c r="AO90594" s="9"/>
      <c r="AP90594" s="9"/>
      <c r="AQ90594" s="9"/>
    </row>
    <row r="90595" spans="41:43" x14ac:dyDescent="0.3">
      <c r="AO90595" s="9"/>
      <c r="AP90595" s="9"/>
      <c r="AQ90595" s="9"/>
    </row>
    <row r="90596" spans="41:43" x14ac:dyDescent="0.3">
      <c r="AO90596" s="9"/>
      <c r="AP90596" s="9"/>
      <c r="AQ90596" s="9"/>
    </row>
    <row r="90597" spans="41:43" x14ac:dyDescent="0.3">
      <c r="AO90597" s="9"/>
      <c r="AP90597" s="9"/>
      <c r="AQ90597" s="9"/>
    </row>
    <row r="90598" spans="41:43" x14ac:dyDescent="0.3">
      <c r="AO90598" s="9"/>
      <c r="AP90598" s="9"/>
      <c r="AQ90598" s="9"/>
    </row>
    <row r="90599" spans="41:43" x14ac:dyDescent="0.3">
      <c r="AO90599" s="9"/>
      <c r="AP90599" s="9"/>
      <c r="AQ90599" s="9"/>
    </row>
    <row r="90600" spans="41:43" x14ac:dyDescent="0.3">
      <c r="AO90600" s="9"/>
      <c r="AP90600" s="9"/>
      <c r="AQ90600" s="9"/>
    </row>
    <row r="90601" spans="41:43" x14ac:dyDescent="0.3">
      <c r="AO90601" s="9"/>
      <c r="AP90601" s="9"/>
      <c r="AQ90601" s="9"/>
    </row>
    <row r="90602" spans="41:43" x14ac:dyDescent="0.3">
      <c r="AO90602" s="9"/>
      <c r="AP90602" s="9"/>
      <c r="AQ90602" s="9"/>
    </row>
    <row r="90603" spans="41:43" x14ac:dyDescent="0.3">
      <c r="AO90603" s="9"/>
      <c r="AP90603" s="9"/>
      <c r="AQ90603" s="9"/>
    </row>
    <row r="90604" spans="41:43" x14ac:dyDescent="0.3">
      <c r="AO90604" s="9"/>
      <c r="AP90604" s="9"/>
      <c r="AQ90604" s="9"/>
    </row>
    <row r="90605" spans="41:43" x14ac:dyDescent="0.3">
      <c r="AO90605" s="9"/>
      <c r="AP90605" s="9"/>
      <c r="AQ90605" s="9"/>
    </row>
    <row r="90606" spans="41:43" x14ac:dyDescent="0.3">
      <c r="AO90606" s="9"/>
      <c r="AP90606" s="9"/>
      <c r="AQ90606" s="9"/>
    </row>
    <row r="90607" spans="41:43" x14ac:dyDescent="0.3">
      <c r="AO90607" s="9"/>
      <c r="AP90607" s="9"/>
      <c r="AQ90607" s="9"/>
    </row>
    <row r="90608" spans="41:43" x14ac:dyDescent="0.3">
      <c r="AO90608" s="9"/>
      <c r="AP90608" s="9"/>
      <c r="AQ90608" s="9"/>
    </row>
    <row r="90609" spans="41:43" x14ac:dyDescent="0.3">
      <c r="AO90609" s="9"/>
      <c r="AP90609" s="9"/>
      <c r="AQ90609" s="9"/>
    </row>
    <row r="90610" spans="41:43" x14ac:dyDescent="0.3">
      <c r="AO90610" s="9"/>
      <c r="AP90610" s="9"/>
      <c r="AQ90610" s="9"/>
    </row>
    <row r="90611" spans="41:43" x14ac:dyDescent="0.3">
      <c r="AO90611" s="9"/>
      <c r="AP90611" s="9"/>
      <c r="AQ90611" s="9"/>
    </row>
    <row r="90612" spans="41:43" x14ac:dyDescent="0.3">
      <c r="AO90612" s="9"/>
      <c r="AP90612" s="9"/>
      <c r="AQ90612" s="9"/>
    </row>
    <row r="90613" spans="41:43" x14ac:dyDescent="0.3">
      <c r="AO90613" s="9"/>
      <c r="AP90613" s="9"/>
      <c r="AQ90613" s="9"/>
    </row>
    <row r="90614" spans="41:43" x14ac:dyDescent="0.3">
      <c r="AO90614" s="9"/>
      <c r="AP90614" s="9"/>
      <c r="AQ90614" s="9"/>
    </row>
    <row r="90615" spans="41:43" x14ac:dyDescent="0.3">
      <c r="AO90615" s="9"/>
      <c r="AP90615" s="9"/>
      <c r="AQ90615" s="9"/>
    </row>
    <row r="90616" spans="41:43" x14ac:dyDescent="0.3">
      <c r="AO90616" s="9"/>
      <c r="AP90616" s="9"/>
      <c r="AQ90616" s="9"/>
    </row>
    <row r="90617" spans="41:43" x14ac:dyDescent="0.3">
      <c r="AO90617" s="9"/>
      <c r="AP90617" s="9"/>
      <c r="AQ90617" s="9"/>
    </row>
    <row r="90618" spans="41:43" x14ac:dyDescent="0.3">
      <c r="AO90618" s="9"/>
      <c r="AP90618" s="9"/>
      <c r="AQ90618" s="9"/>
    </row>
    <row r="90619" spans="41:43" x14ac:dyDescent="0.3">
      <c r="AO90619" s="9"/>
      <c r="AP90619" s="9"/>
      <c r="AQ90619" s="9"/>
    </row>
    <row r="90620" spans="41:43" x14ac:dyDescent="0.3">
      <c r="AO90620" s="9"/>
      <c r="AP90620" s="9"/>
      <c r="AQ90620" s="9"/>
    </row>
    <row r="90621" spans="41:43" x14ac:dyDescent="0.3">
      <c r="AO90621" s="9"/>
      <c r="AP90621" s="9"/>
      <c r="AQ90621" s="9"/>
    </row>
    <row r="90622" spans="41:43" x14ac:dyDescent="0.3">
      <c r="AO90622" s="9"/>
      <c r="AP90622" s="9"/>
      <c r="AQ90622" s="9"/>
    </row>
    <row r="90623" spans="41:43" x14ac:dyDescent="0.3">
      <c r="AO90623" s="9"/>
      <c r="AP90623" s="9"/>
      <c r="AQ90623" s="9"/>
    </row>
    <row r="90624" spans="41:43" x14ac:dyDescent="0.3">
      <c r="AO90624" s="9"/>
      <c r="AP90624" s="9"/>
      <c r="AQ90624" s="9"/>
    </row>
    <row r="90625" spans="41:43" x14ac:dyDescent="0.3">
      <c r="AO90625" s="9"/>
      <c r="AP90625" s="9"/>
      <c r="AQ90625" s="9"/>
    </row>
    <row r="90626" spans="41:43" x14ac:dyDescent="0.3">
      <c r="AO90626" s="9"/>
      <c r="AP90626" s="9"/>
      <c r="AQ90626" s="9"/>
    </row>
    <row r="90627" spans="41:43" x14ac:dyDescent="0.3">
      <c r="AO90627" s="9"/>
      <c r="AP90627" s="9"/>
      <c r="AQ90627" s="9"/>
    </row>
    <row r="90628" spans="41:43" x14ac:dyDescent="0.3">
      <c r="AO90628" s="9"/>
      <c r="AP90628" s="9"/>
      <c r="AQ90628" s="9"/>
    </row>
    <row r="90629" spans="41:43" x14ac:dyDescent="0.3">
      <c r="AO90629" s="9"/>
      <c r="AP90629" s="9"/>
      <c r="AQ90629" s="9"/>
    </row>
    <row r="90630" spans="41:43" x14ac:dyDescent="0.3">
      <c r="AO90630" s="9"/>
      <c r="AP90630" s="9"/>
      <c r="AQ90630" s="9"/>
    </row>
    <row r="90631" spans="41:43" x14ac:dyDescent="0.3">
      <c r="AO90631" s="9"/>
      <c r="AP90631" s="9"/>
      <c r="AQ90631" s="9"/>
    </row>
    <row r="90632" spans="41:43" x14ac:dyDescent="0.3">
      <c r="AO90632" s="9"/>
      <c r="AP90632" s="9"/>
      <c r="AQ90632" s="9"/>
    </row>
    <row r="90633" spans="41:43" x14ac:dyDescent="0.3">
      <c r="AO90633" s="9"/>
      <c r="AP90633" s="9"/>
      <c r="AQ90633" s="9"/>
    </row>
    <row r="90634" spans="41:43" x14ac:dyDescent="0.3">
      <c r="AO90634" s="9"/>
      <c r="AP90634" s="9"/>
      <c r="AQ90634" s="9"/>
    </row>
    <row r="90635" spans="41:43" x14ac:dyDescent="0.3">
      <c r="AO90635" s="9"/>
      <c r="AP90635" s="9"/>
      <c r="AQ90635" s="9"/>
    </row>
    <row r="90636" spans="41:43" x14ac:dyDescent="0.3">
      <c r="AO90636" s="9"/>
      <c r="AP90636" s="9"/>
      <c r="AQ90636" s="9"/>
    </row>
    <row r="90637" spans="41:43" x14ac:dyDescent="0.3">
      <c r="AO90637" s="9"/>
      <c r="AP90637" s="9"/>
      <c r="AQ90637" s="9"/>
    </row>
    <row r="90638" spans="41:43" x14ac:dyDescent="0.3">
      <c r="AO90638" s="9"/>
      <c r="AP90638" s="9"/>
      <c r="AQ90638" s="9"/>
    </row>
    <row r="90639" spans="41:43" x14ac:dyDescent="0.3">
      <c r="AO90639" s="9"/>
      <c r="AP90639" s="9"/>
      <c r="AQ90639" s="9"/>
    </row>
    <row r="90640" spans="41:43" x14ac:dyDescent="0.3">
      <c r="AO90640" s="9"/>
      <c r="AP90640" s="9"/>
      <c r="AQ90640" s="9"/>
    </row>
    <row r="90641" spans="41:43" x14ac:dyDescent="0.3">
      <c r="AO90641" s="9"/>
      <c r="AP90641" s="9"/>
      <c r="AQ90641" s="9"/>
    </row>
    <row r="90642" spans="41:43" x14ac:dyDescent="0.3">
      <c r="AO90642" s="9"/>
      <c r="AP90642" s="9"/>
      <c r="AQ90642" s="9"/>
    </row>
    <row r="90643" spans="41:43" x14ac:dyDescent="0.3">
      <c r="AO90643" s="9"/>
      <c r="AP90643" s="9"/>
      <c r="AQ90643" s="9"/>
    </row>
    <row r="90644" spans="41:43" x14ac:dyDescent="0.3">
      <c r="AO90644" s="9"/>
      <c r="AP90644" s="9"/>
      <c r="AQ90644" s="9"/>
    </row>
    <row r="90645" spans="41:43" x14ac:dyDescent="0.3">
      <c r="AO90645" s="9"/>
      <c r="AP90645" s="9"/>
      <c r="AQ90645" s="9"/>
    </row>
    <row r="90646" spans="41:43" x14ac:dyDescent="0.3">
      <c r="AO90646" s="9"/>
      <c r="AP90646" s="9"/>
      <c r="AQ90646" s="9"/>
    </row>
    <row r="90647" spans="41:43" x14ac:dyDescent="0.3">
      <c r="AO90647" s="9"/>
      <c r="AP90647" s="9"/>
      <c r="AQ90647" s="9"/>
    </row>
    <row r="90648" spans="41:43" x14ac:dyDescent="0.3">
      <c r="AO90648" s="9"/>
      <c r="AP90648" s="9"/>
      <c r="AQ90648" s="9"/>
    </row>
    <row r="90649" spans="41:43" x14ac:dyDescent="0.3">
      <c r="AO90649" s="9"/>
      <c r="AP90649" s="9"/>
      <c r="AQ90649" s="9"/>
    </row>
    <row r="90650" spans="41:43" x14ac:dyDescent="0.3">
      <c r="AO90650" s="9"/>
      <c r="AP90650" s="9"/>
      <c r="AQ90650" s="9"/>
    </row>
    <row r="90651" spans="41:43" x14ac:dyDescent="0.3">
      <c r="AO90651" s="9"/>
      <c r="AP90651" s="9"/>
      <c r="AQ90651" s="9"/>
    </row>
    <row r="90652" spans="41:43" x14ac:dyDescent="0.3">
      <c r="AO90652" s="9"/>
      <c r="AP90652" s="9"/>
      <c r="AQ90652" s="9"/>
    </row>
    <row r="90653" spans="41:43" x14ac:dyDescent="0.3">
      <c r="AO90653" s="9"/>
      <c r="AP90653" s="9"/>
      <c r="AQ90653" s="9"/>
    </row>
    <row r="90654" spans="41:43" x14ac:dyDescent="0.3">
      <c r="AO90654" s="9"/>
      <c r="AP90654" s="9"/>
      <c r="AQ90654" s="9"/>
    </row>
    <row r="90655" spans="41:43" x14ac:dyDescent="0.3">
      <c r="AO90655" s="9"/>
      <c r="AP90655" s="9"/>
      <c r="AQ90655" s="9"/>
    </row>
    <row r="90656" spans="41:43" x14ac:dyDescent="0.3">
      <c r="AO90656" s="9"/>
      <c r="AP90656" s="9"/>
      <c r="AQ90656" s="9"/>
    </row>
    <row r="90657" spans="41:43" x14ac:dyDescent="0.3">
      <c r="AO90657" s="9"/>
      <c r="AP90657" s="9"/>
      <c r="AQ90657" s="9"/>
    </row>
    <row r="90658" spans="41:43" x14ac:dyDescent="0.3">
      <c r="AO90658" s="9"/>
      <c r="AP90658" s="9"/>
      <c r="AQ90658" s="9"/>
    </row>
    <row r="90659" spans="41:43" x14ac:dyDescent="0.3">
      <c r="AO90659" s="9"/>
      <c r="AP90659" s="9"/>
      <c r="AQ90659" s="9"/>
    </row>
    <row r="90660" spans="41:43" x14ac:dyDescent="0.3">
      <c r="AO90660" s="9"/>
      <c r="AP90660" s="9"/>
      <c r="AQ90660" s="9"/>
    </row>
    <row r="90661" spans="41:43" x14ac:dyDescent="0.3">
      <c r="AO90661" s="9"/>
      <c r="AP90661" s="9"/>
      <c r="AQ90661" s="9"/>
    </row>
    <row r="90662" spans="41:43" x14ac:dyDescent="0.3">
      <c r="AO90662" s="9"/>
      <c r="AP90662" s="9"/>
      <c r="AQ90662" s="9"/>
    </row>
    <row r="90663" spans="41:43" x14ac:dyDescent="0.3">
      <c r="AO90663" s="9"/>
      <c r="AP90663" s="9"/>
      <c r="AQ90663" s="9"/>
    </row>
    <row r="90664" spans="41:43" x14ac:dyDescent="0.3">
      <c r="AO90664" s="9"/>
      <c r="AP90664" s="9"/>
      <c r="AQ90664" s="9"/>
    </row>
    <row r="90665" spans="41:43" x14ac:dyDescent="0.3">
      <c r="AO90665" s="9"/>
      <c r="AP90665" s="9"/>
      <c r="AQ90665" s="9"/>
    </row>
    <row r="90666" spans="41:43" x14ac:dyDescent="0.3">
      <c r="AO90666" s="9"/>
      <c r="AP90666" s="9"/>
      <c r="AQ90666" s="9"/>
    </row>
    <row r="90667" spans="41:43" x14ac:dyDescent="0.3">
      <c r="AO90667" s="9"/>
      <c r="AP90667" s="9"/>
      <c r="AQ90667" s="9"/>
    </row>
    <row r="90668" spans="41:43" x14ac:dyDescent="0.3">
      <c r="AO90668" s="9"/>
      <c r="AP90668" s="9"/>
      <c r="AQ90668" s="9"/>
    </row>
    <row r="90669" spans="41:43" x14ac:dyDescent="0.3">
      <c r="AO90669" s="9"/>
      <c r="AP90669" s="9"/>
      <c r="AQ90669" s="9"/>
    </row>
    <row r="90670" spans="41:43" x14ac:dyDescent="0.3">
      <c r="AO90670" s="9"/>
      <c r="AP90670" s="9"/>
      <c r="AQ90670" s="9"/>
    </row>
    <row r="90671" spans="41:43" x14ac:dyDescent="0.3">
      <c r="AO90671" s="9"/>
      <c r="AP90671" s="9"/>
      <c r="AQ90671" s="9"/>
    </row>
    <row r="90672" spans="41:43" x14ac:dyDescent="0.3">
      <c r="AO90672" s="9"/>
      <c r="AP90672" s="9"/>
      <c r="AQ90672" s="9"/>
    </row>
    <row r="90673" spans="41:43" x14ac:dyDescent="0.3">
      <c r="AO90673" s="9"/>
      <c r="AP90673" s="9"/>
      <c r="AQ90673" s="9"/>
    </row>
    <row r="90674" spans="41:43" x14ac:dyDescent="0.3">
      <c r="AO90674" s="9"/>
      <c r="AP90674" s="9"/>
      <c r="AQ90674" s="9"/>
    </row>
    <row r="90675" spans="41:43" x14ac:dyDescent="0.3">
      <c r="AO90675" s="9"/>
      <c r="AP90675" s="9"/>
      <c r="AQ90675" s="9"/>
    </row>
    <row r="90676" spans="41:43" x14ac:dyDescent="0.3">
      <c r="AO90676" s="9"/>
      <c r="AP90676" s="9"/>
      <c r="AQ90676" s="9"/>
    </row>
    <row r="90677" spans="41:43" x14ac:dyDescent="0.3">
      <c r="AO90677" s="9"/>
      <c r="AP90677" s="9"/>
      <c r="AQ90677" s="9"/>
    </row>
    <row r="90678" spans="41:43" x14ac:dyDescent="0.3">
      <c r="AO90678" s="9"/>
      <c r="AP90678" s="9"/>
      <c r="AQ90678" s="9"/>
    </row>
    <row r="90679" spans="41:43" x14ac:dyDescent="0.3">
      <c r="AO90679" s="9"/>
      <c r="AP90679" s="9"/>
      <c r="AQ90679" s="9"/>
    </row>
    <row r="90680" spans="41:43" x14ac:dyDescent="0.3">
      <c r="AO90680" s="9"/>
      <c r="AP90680" s="9"/>
      <c r="AQ90680" s="9"/>
    </row>
    <row r="90681" spans="41:43" x14ac:dyDescent="0.3">
      <c r="AO90681" s="9"/>
      <c r="AP90681" s="9"/>
      <c r="AQ90681" s="9"/>
    </row>
    <row r="90682" spans="41:43" x14ac:dyDescent="0.3">
      <c r="AO90682" s="9"/>
      <c r="AP90682" s="9"/>
      <c r="AQ90682" s="9"/>
    </row>
    <row r="90683" spans="41:43" x14ac:dyDescent="0.3">
      <c r="AO90683" s="9"/>
      <c r="AP90683" s="9"/>
      <c r="AQ90683" s="9"/>
    </row>
    <row r="90684" spans="41:43" x14ac:dyDescent="0.3">
      <c r="AO90684" s="9"/>
      <c r="AP90684" s="9"/>
      <c r="AQ90684" s="9"/>
    </row>
    <row r="90685" spans="41:43" x14ac:dyDescent="0.3">
      <c r="AO90685" s="9"/>
      <c r="AP90685" s="9"/>
      <c r="AQ90685" s="9"/>
    </row>
    <row r="90686" spans="41:43" x14ac:dyDescent="0.3">
      <c r="AO90686" s="9"/>
      <c r="AP90686" s="9"/>
      <c r="AQ90686" s="9"/>
    </row>
    <row r="90687" spans="41:43" x14ac:dyDescent="0.3">
      <c r="AO90687" s="9"/>
      <c r="AP90687" s="9"/>
      <c r="AQ90687" s="9"/>
    </row>
    <row r="90688" spans="41:43" x14ac:dyDescent="0.3">
      <c r="AO90688" s="9"/>
      <c r="AP90688" s="9"/>
      <c r="AQ90688" s="9"/>
    </row>
    <row r="90689" spans="41:43" x14ac:dyDescent="0.3">
      <c r="AO90689" s="9"/>
      <c r="AP90689" s="9"/>
      <c r="AQ90689" s="9"/>
    </row>
    <row r="90690" spans="41:43" x14ac:dyDescent="0.3">
      <c r="AO90690" s="9"/>
      <c r="AP90690" s="9"/>
      <c r="AQ90690" s="9"/>
    </row>
    <row r="90691" spans="41:43" x14ac:dyDescent="0.3">
      <c r="AO90691" s="9"/>
      <c r="AP90691" s="9"/>
      <c r="AQ90691" s="9"/>
    </row>
    <row r="90692" spans="41:43" x14ac:dyDescent="0.3">
      <c r="AO90692" s="9"/>
      <c r="AP90692" s="9"/>
      <c r="AQ90692" s="9"/>
    </row>
    <row r="90693" spans="41:43" x14ac:dyDescent="0.3">
      <c r="AO90693" s="9"/>
      <c r="AP90693" s="9"/>
      <c r="AQ90693" s="9"/>
    </row>
    <row r="90694" spans="41:43" x14ac:dyDescent="0.3">
      <c r="AO90694" s="9"/>
      <c r="AP90694" s="9"/>
      <c r="AQ90694" s="9"/>
    </row>
    <row r="90695" spans="41:43" x14ac:dyDescent="0.3">
      <c r="AO90695" s="9"/>
      <c r="AP90695" s="9"/>
      <c r="AQ90695" s="9"/>
    </row>
    <row r="90696" spans="41:43" x14ac:dyDescent="0.3">
      <c r="AO90696" s="9"/>
      <c r="AP90696" s="9"/>
      <c r="AQ90696" s="9"/>
    </row>
    <row r="90697" spans="41:43" x14ac:dyDescent="0.3">
      <c r="AO90697" s="9"/>
      <c r="AP90697" s="9"/>
      <c r="AQ90697" s="9"/>
    </row>
    <row r="90698" spans="41:43" x14ac:dyDescent="0.3">
      <c r="AO90698" s="9"/>
      <c r="AP90698" s="9"/>
      <c r="AQ90698" s="9"/>
    </row>
    <row r="90699" spans="41:43" x14ac:dyDescent="0.3">
      <c r="AO90699" s="9"/>
      <c r="AP90699" s="9"/>
      <c r="AQ90699" s="9"/>
    </row>
    <row r="90700" spans="41:43" x14ac:dyDescent="0.3">
      <c r="AO90700" s="9"/>
      <c r="AP90700" s="9"/>
      <c r="AQ90700" s="9"/>
    </row>
    <row r="90701" spans="41:43" x14ac:dyDescent="0.3">
      <c r="AO90701" s="9"/>
      <c r="AP90701" s="9"/>
      <c r="AQ90701" s="9"/>
    </row>
    <row r="90702" spans="41:43" x14ac:dyDescent="0.3">
      <c r="AO90702" s="9"/>
      <c r="AP90702" s="9"/>
      <c r="AQ90702" s="9"/>
    </row>
    <row r="90703" spans="41:43" x14ac:dyDescent="0.3">
      <c r="AO90703" s="9"/>
      <c r="AP90703" s="9"/>
      <c r="AQ90703" s="9"/>
    </row>
    <row r="90704" spans="41:43" x14ac:dyDescent="0.3">
      <c r="AO90704" s="9"/>
      <c r="AP90704" s="9"/>
      <c r="AQ90704" s="9"/>
    </row>
    <row r="90705" spans="41:43" x14ac:dyDescent="0.3">
      <c r="AO90705" s="9"/>
      <c r="AP90705" s="9"/>
      <c r="AQ90705" s="9"/>
    </row>
    <row r="90706" spans="41:43" x14ac:dyDescent="0.3">
      <c r="AO90706" s="9"/>
      <c r="AP90706" s="9"/>
      <c r="AQ90706" s="9"/>
    </row>
    <row r="90707" spans="41:43" x14ac:dyDescent="0.3">
      <c r="AO90707" s="9"/>
      <c r="AP90707" s="9"/>
      <c r="AQ90707" s="9"/>
    </row>
    <row r="90708" spans="41:43" x14ac:dyDescent="0.3">
      <c r="AO90708" s="9"/>
      <c r="AP90708" s="9"/>
      <c r="AQ90708" s="9"/>
    </row>
    <row r="90709" spans="41:43" x14ac:dyDescent="0.3">
      <c r="AO90709" s="9"/>
      <c r="AP90709" s="9"/>
      <c r="AQ90709" s="9"/>
    </row>
    <row r="90710" spans="41:43" x14ac:dyDescent="0.3">
      <c r="AO90710" s="9"/>
      <c r="AP90710" s="9"/>
      <c r="AQ90710" s="9"/>
    </row>
    <row r="90711" spans="41:43" x14ac:dyDescent="0.3">
      <c r="AO90711" s="9"/>
      <c r="AP90711" s="9"/>
      <c r="AQ90711" s="9"/>
    </row>
    <row r="90712" spans="41:43" x14ac:dyDescent="0.3">
      <c r="AO90712" s="9"/>
      <c r="AP90712" s="9"/>
      <c r="AQ90712" s="9"/>
    </row>
    <row r="90713" spans="41:43" x14ac:dyDescent="0.3">
      <c r="AO90713" s="9"/>
      <c r="AP90713" s="9"/>
      <c r="AQ90713" s="9"/>
    </row>
    <row r="90714" spans="41:43" x14ac:dyDescent="0.3">
      <c r="AO90714" s="9"/>
      <c r="AP90714" s="9"/>
      <c r="AQ90714" s="9"/>
    </row>
    <row r="90715" spans="41:43" x14ac:dyDescent="0.3">
      <c r="AO90715" s="9"/>
      <c r="AP90715" s="9"/>
      <c r="AQ90715" s="9"/>
    </row>
    <row r="90716" spans="41:43" x14ac:dyDescent="0.3">
      <c r="AO90716" s="9"/>
      <c r="AP90716" s="9"/>
      <c r="AQ90716" s="9"/>
    </row>
    <row r="90717" spans="41:43" x14ac:dyDescent="0.3">
      <c r="AO90717" s="9"/>
      <c r="AP90717" s="9"/>
      <c r="AQ90717" s="9"/>
    </row>
    <row r="90718" spans="41:43" x14ac:dyDescent="0.3">
      <c r="AO90718" s="9"/>
      <c r="AP90718" s="9"/>
      <c r="AQ90718" s="9"/>
    </row>
    <row r="90719" spans="41:43" x14ac:dyDescent="0.3">
      <c r="AO90719" s="9"/>
      <c r="AP90719" s="9"/>
      <c r="AQ90719" s="9"/>
    </row>
    <row r="90720" spans="41:43" x14ac:dyDescent="0.3">
      <c r="AO90720" s="9"/>
      <c r="AP90720" s="9"/>
      <c r="AQ90720" s="9"/>
    </row>
    <row r="90721" spans="41:43" x14ac:dyDescent="0.3">
      <c r="AO90721" s="9"/>
      <c r="AP90721" s="9"/>
      <c r="AQ90721" s="9"/>
    </row>
    <row r="90722" spans="41:43" x14ac:dyDescent="0.3">
      <c r="AO90722" s="9"/>
      <c r="AP90722" s="9"/>
      <c r="AQ90722" s="9"/>
    </row>
    <row r="90723" spans="41:43" x14ac:dyDescent="0.3">
      <c r="AO90723" s="9"/>
      <c r="AP90723" s="9"/>
      <c r="AQ90723" s="9"/>
    </row>
    <row r="90724" spans="41:43" x14ac:dyDescent="0.3">
      <c r="AO90724" s="9"/>
      <c r="AP90724" s="9"/>
      <c r="AQ90724" s="9"/>
    </row>
    <row r="90725" spans="41:43" x14ac:dyDescent="0.3">
      <c r="AO90725" s="9"/>
      <c r="AP90725" s="9"/>
      <c r="AQ90725" s="9"/>
    </row>
    <row r="90726" spans="41:43" x14ac:dyDescent="0.3">
      <c r="AO90726" s="9"/>
      <c r="AP90726" s="9"/>
      <c r="AQ90726" s="9"/>
    </row>
    <row r="90727" spans="41:43" x14ac:dyDescent="0.3">
      <c r="AO90727" s="9"/>
      <c r="AP90727" s="9"/>
      <c r="AQ90727" s="9"/>
    </row>
    <row r="90728" spans="41:43" x14ac:dyDescent="0.3">
      <c r="AO90728" s="9"/>
      <c r="AP90728" s="9"/>
      <c r="AQ90728" s="9"/>
    </row>
    <row r="90729" spans="41:43" x14ac:dyDescent="0.3">
      <c r="AO90729" s="9"/>
      <c r="AP90729" s="9"/>
      <c r="AQ90729" s="9"/>
    </row>
    <row r="90730" spans="41:43" x14ac:dyDescent="0.3">
      <c r="AO90730" s="9"/>
      <c r="AP90730" s="9"/>
      <c r="AQ90730" s="9"/>
    </row>
    <row r="90731" spans="41:43" x14ac:dyDescent="0.3">
      <c r="AO90731" s="9"/>
      <c r="AP90731" s="9"/>
      <c r="AQ90731" s="9"/>
    </row>
    <row r="90732" spans="41:43" x14ac:dyDescent="0.3">
      <c r="AO90732" s="9"/>
      <c r="AP90732" s="9"/>
      <c r="AQ90732" s="9"/>
    </row>
    <row r="90733" spans="41:43" x14ac:dyDescent="0.3">
      <c r="AO90733" s="9"/>
      <c r="AP90733" s="9"/>
      <c r="AQ90733" s="9"/>
    </row>
    <row r="90734" spans="41:43" x14ac:dyDescent="0.3">
      <c r="AO90734" s="9"/>
      <c r="AP90734" s="9"/>
      <c r="AQ90734" s="9"/>
    </row>
    <row r="90735" spans="41:43" x14ac:dyDescent="0.3">
      <c r="AO90735" s="9"/>
      <c r="AP90735" s="9"/>
      <c r="AQ90735" s="9"/>
    </row>
    <row r="90736" spans="41:43" x14ac:dyDescent="0.3">
      <c r="AO90736" s="9"/>
      <c r="AP90736" s="9"/>
      <c r="AQ90736" s="9"/>
    </row>
    <row r="90737" spans="41:43" x14ac:dyDescent="0.3">
      <c r="AO90737" s="9"/>
      <c r="AP90737" s="9"/>
      <c r="AQ90737" s="9"/>
    </row>
    <row r="90738" spans="41:43" x14ac:dyDescent="0.3">
      <c r="AO90738" s="9"/>
      <c r="AP90738" s="9"/>
      <c r="AQ90738" s="9"/>
    </row>
    <row r="90739" spans="41:43" x14ac:dyDescent="0.3">
      <c r="AO90739" s="9"/>
      <c r="AP90739" s="9"/>
      <c r="AQ90739" s="9"/>
    </row>
    <row r="90740" spans="41:43" x14ac:dyDescent="0.3">
      <c r="AO90740" s="9"/>
      <c r="AP90740" s="9"/>
      <c r="AQ90740" s="9"/>
    </row>
    <row r="90741" spans="41:43" x14ac:dyDescent="0.3">
      <c r="AO90741" s="9"/>
      <c r="AP90741" s="9"/>
      <c r="AQ90741" s="9"/>
    </row>
    <row r="90742" spans="41:43" x14ac:dyDescent="0.3">
      <c r="AO90742" s="9"/>
      <c r="AP90742" s="9"/>
      <c r="AQ90742" s="9"/>
    </row>
    <row r="90743" spans="41:43" x14ac:dyDescent="0.3">
      <c r="AO90743" s="9"/>
      <c r="AP90743" s="9"/>
      <c r="AQ90743" s="9"/>
    </row>
    <row r="90744" spans="41:43" x14ac:dyDescent="0.3">
      <c r="AO90744" s="9"/>
      <c r="AP90744" s="9"/>
      <c r="AQ90744" s="9"/>
    </row>
    <row r="90745" spans="41:43" x14ac:dyDescent="0.3">
      <c r="AO90745" s="9"/>
      <c r="AP90745" s="9"/>
      <c r="AQ90745" s="9"/>
    </row>
    <row r="90746" spans="41:43" x14ac:dyDescent="0.3">
      <c r="AO90746" s="9"/>
      <c r="AP90746" s="9"/>
      <c r="AQ90746" s="9"/>
    </row>
    <row r="90747" spans="41:43" x14ac:dyDescent="0.3">
      <c r="AO90747" s="9"/>
      <c r="AP90747" s="9"/>
      <c r="AQ90747" s="9"/>
    </row>
    <row r="90748" spans="41:43" x14ac:dyDescent="0.3">
      <c r="AO90748" s="9"/>
      <c r="AP90748" s="9"/>
      <c r="AQ90748" s="9"/>
    </row>
    <row r="90749" spans="41:43" x14ac:dyDescent="0.3">
      <c r="AO90749" s="9"/>
      <c r="AP90749" s="9"/>
      <c r="AQ90749" s="9"/>
    </row>
    <row r="90750" spans="41:43" x14ac:dyDescent="0.3">
      <c r="AO90750" s="9"/>
      <c r="AP90750" s="9"/>
      <c r="AQ90750" s="9"/>
    </row>
    <row r="90751" spans="41:43" x14ac:dyDescent="0.3">
      <c r="AO90751" s="9"/>
      <c r="AP90751" s="9"/>
      <c r="AQ90751" s="9"/>
    </row>
    <row r="90752" spans="41:43" x14ac:dyDescent="0.3">
      <c r="AO90752" s="9"/>
      <c r="AP90752" s="9"/>
      <c r="AQ90752" s="9"/>
    </row>
    <row r="90753" spans="41:43" x14ac:dyDescent="0.3">
      <c r="AO90753" s="9"/>
      <c r="AP90753" s="9"/>
      <c r="AQ90753" s="9"/>
    </row>
    <row r="90754" spans="41:43" x14ac:dyDescent="0.3">
      <c r="AO90754" s="9"/>
      <c r="AP90754" s="9"/>
      <c r="AQ90754" s="9"/>
    </row>
    <row r="90755" spans="41:43" x14ac:dyDescent="0.3">
      <c r="AO90755" s="9"/>
      <c r="AP90755" s="9"/>
      <c r="AQ90755" s="9"/>
    </row>
    <row r="90756" spans="41:43" x14ac:dyDescent="0.3">
      <c r="AO90756" s="9"/>
      <c r="AP90756" s="9"/>
      <c r="AQ90756" s="9"/>
    </row>
    <row r="90757" spans="41:43" x14ac:dyDescent="0.3">
      <c r="AO90757" s="9"/>
      <c r="AP90757" s="9"/>
      <c r="AQ90757" s="9"/>
    </row>
    <row r="90758" spans="41:43" x14ac:dyDescent="0.3">
      <c r="AO90758" s="9"/>
      <c r="AP90758" s="9"/>
      <c r="AQ90758" s="9"/>
    </row>
    <row r="90759" spans="41:43" x14ac:dyDescent="0.3">
      <c r="AO90759" s="9"/>
      <c r="AP90759" s="9"/>
      <c r="AQ90759" s="9"/>
    </row>
    <row r="90760" spans="41:43" x14ac:dyDescent="0.3">
      <c r="AO90760" s="9"/>
      <c r="AP90760" s="9"/>
      <c r="AQ90760" s="9"/>
    </row>
    <row r="90761" spans="41:43" x14ac:dyDescent="0.3">
      <c r="AO90761" s="9"/>
      <c r="AP90761" s="9"/>
      <c r="AQ90761" s="9"/>
    </row>
    <row r="90762" spans="41:43" x14ac:dyDescent="0.3">
      <c r="AO90762" s="9"/>
      <c r="AP90762" s="9"/>
      <c r="AQ90762" s="9"/>
    </row>
    <row r="90763" spans="41:43" x14ac:dyDescent="0.3">
      <c r="AO90763" s="9"/>
      <c r="AP90763" s="9"/>
      <c r="AQ90763" s="9"/>
    </row>
    <row r="90764" spans="41:43" x14ac:dyDescent="0.3">
      <c r="AO90764" s="9"/>
      <c r="AP90764" s="9"/>
      <c r="AQ90764" s="9"/>
    </row>
    <row r="90765" spans="41:43" x14ac:dyDescent="0.3">
      <c r="AO90765" s="9"/>
      <c r="AP90765" s="9"/>
      <c r="AQ90765" s="9"/>
    </row>
    <row r="90766" spans="41:43" x14ac:dyDescent="0.3">
      <c r="AO90766" s="9"/>
      <c r="AP90766" s="9"/>
      <c r="AQ90766" s="9"/>
    </row>
    <row r="90767" spans="41:43" x14ac:dyDescent="0.3">
      <c r="AO90767" s="9"/>
      <c r="AP90767" s="9"/>
      <c r="AQ90767" s="9"/>
    </row>
    <row r="90768" spans="41:43" x14ac:dyDescent="0.3">
      <c r="AO90768" s="9"/>
      <c r="AP90768" s="9"/>
      <c r="AQ90768" s="9"/>
    </row>
    <row r="90769" spans="41:43" x14ac:dyDescent="0.3">
      <c r="AO90769" s="9"/>
      <c r="AP90769" s="9"/>
      <c r="AQ90769" s="9"/>
    </row>
    <row r="90770" spans="41:43" x14ac:dyDescent="0.3">
      <c r="AO90770" s="9"/>
      <c r="AP90770" s="9"/>
      <c r="AQ90770" s="9"/>
    </row>
    <row r="90771" spans="41:43" x14ac:dyDescent="0.3">
      <c r="AO90771" s="9"/>
      <c r="AP90771" s="9"/>
      <c r="AQ90771" s="9"/>
    </row>
    <row r="90772" spans="41:43" x14ac:dyDescent="0.3">
      <c r="AO90772" s="9"/>
      <c r="AP90772" s="9"/>
      <c r="AQ90772" s="9"/>
    </row>
    <row r="90773" spans="41:43" x14ac:dyDescent="0.3">
      <c r="AO90773" s="9"/>
      <c r="AP90773" s="9"/>
      <c r="AQ90773" s="9"/>
    </row>
    <row r="90774" spans="41:43" x14ac:dyDescent="0.3">
      <c r="AO90774" s="9"/>
      <c r="AP90774" s="9"/>
      <c r="AQ90774" s="9"/>
    </row>
    <row r="90775" spans="41:43" x14ac:dyDescent="0.3">
      <c r="AO90775" s="9"/>
      <c r="AP90775" s="9"/>
      <c r="AQ90775" s="9"/>
    </row>
    <row r="90776" spans="41:43" x14ac:dyDescent="0.3">
      <c r="AO90776" s="9"/>
      <c r="AP90776" s="9"/>
      <c r="AQ90776" s="9"/>
    </row>
    <row r="90777" spans="41:43" x14ac:dyDescent="0.3">
      <c r="AO90777" s="9"/>
      <c r="AP90777" s="9"/>
      <c r="AQ90777" s="9"/>
    </row>
    <row r="90778" spans="41:43" x14ac:dyDescent="0.3">
      <c r="AO90778" s="9"/>
      <c r="AP90778" s="9"/>
      <c r="AQ90778" s="9"/>
    </row>
    <row r="90779" spans="41:43" x14ac:dyDescent="0.3">
      <c r="AO90779" s="9"/>
      <c r="AP90779" s="9"/>
      <c r="AQ90779" s="9"/>
    </row>
    <row r="90780" spans="41:43" x14ac:dyDescent="0.3">
      <c r="AO90780" s="9"/>
      <c r="AP90780" s="9"/>
      <c r="AQ90780" s="9"/>
    </row>
    <row r="90781" spans="41:43" x14ac:dyDescent="0.3">
      <c r="AO90781" s="9"/>
      <c r="AP90781" s="9"/>
      <c r="AQ90781" s="9"/>
    </row>
    <row r="90782" spans="41:43" x14ac:dyDescent="0.3">
      <c r="AO90782" s="9"/>
      <c r="AP90782" s="9"/>
      <c r="AQ90782" s="9"/>
    </row>
    <row r="90783" spans="41:43" x14ac:dyDescent="0.3">
      <c r="AO90783" s="9"/>
      <c r="AP90783" s="9"/>
      <c r="AQ90783" s="9"/>
    </row>
    <row r="90784" spans="41:43" x14ac:dyDescent="0.3">
      <c r="AO90784" s="9"/>
      <c r="AP90784" s="9"/>
      <c r="AQ90784" s="9"/>
    </row>
    <row r="90785" spans="41:43" x14ac:dyDescent="0.3">
      <c r="AO90785" s="9"/>
      <c r="AP90785" s="9"/>
      <c r="AQ90785" s="9"/>
    </row>
    <row r="90786" spans="41:43" x14ac:dyDescent="0.3">
      <c r="AO90786" s="9"/>
      <c r="AP90786" s="9"/>
      <c r="AQ90786" s="9"/>
    </row>
    <row r="90787" spans="41:43" x14ac:dyDescent="0.3">
      <c r="AO90787" s="9"/>
      <c r="AP90787" s="9"/>
      <c r="AQ90787" s="9"/>
    </row>
    <row r="90788" spans="41:43" x14ac:dyDescent="0.3">
      <c r="AO90788" s="9"/>
      <c r="AP90788" s="9"/>
      <c r="AQ90788" s="9"/>
    </row>
    <row r="90789" spans="41:43" x14ac:dyDescent="0.3">
      <c r="AO90789" s="9"/>
      <c r="AP90789" s="9"/>
      <c r="AQ90789" s="9"/>
    </row>
    <row r="90790" spans="41:43" x14ac:dyDescent="0.3">
      <c r="AO90790" s="9"/>
      <c r="AP90790" s="9"/>
      <c r="AQ90790" s="9"/>
    </row>
    <row r="90791" spans="41:43" x14ac:dyDescent="0.3">
      <c r="AO90791" s="9"/>
      <c r="AP90791" s="9"/>
      <c r="AQ90791" s="9"/>
    </row>
    <row r="90792" spans="41:43" x14ac:dyDescent="0.3">
      <c r="AO90792" s="9"/>
      <c r="AP90792" s="9"/>
      <c r="AQ90792" s="9"/>
    </row>
    <row r="90793" spans="41:43" x14ac:dyDescent="0.3">
      <c r="AO90793" s="9"/>
      <c r="AP90793" s="9"/>
      <c r="AQ90793" s="9"/>
    </row>
    <row r="90794" spans="41:43" x14ac:dyDescent="0.3">
      <c r="AO90794" s="9"/>
      <c r="AP90794" s="9"/>
      <c r="AQ90794" s="9"/>
    </row>
    <row r="90795" spans="41:43" x14ac:dyDescent="0.3">
      <c r="AO90795" s="9"/>
      <c r="AP90795" s="9"/>
      <c r="AQ90795" s="9"/>
    </row>
    <row r="90796" spans="41:43" x14ac:dyDescent="0.3">
      <c r="AO90796" s="9"/>
      <c r="AP90796" s="9"/>
      <c r="AQ90796" s="9"/>
    </row>
    <row r="90797" spans="41:43" x14ac:dyDescent="0.3">
      <c r="AO90797" s="9"/>
      <c r="AP90797" s="9"/>
      <c r="AQ90797" s="9"/>
    </row>
    <row r="90798" spans="41:43" x14ac:dyDescent="0.3">
      <c r="AO90798" s="9"/>
      <c r="AP90798" s="9"/>
      <c r="AQ90798" s="9"/>
    </row>
    <row r="90799" spans="41:43" x14ac:dyDescent="0.3">
      <c r="AO90799" s="9"/>
      <c r="AP90799" s="9"/>
      <c r="AQ90799" s="9"/>
    </row>
    <row r="90800" spans="41:43" x14ac:dyDescent="0.3">
      <c r="AO90800" s="9"/>
      <c r="AP90800" s="9"/>
      <c r="AQ90800" s="9"/>
    </row>
    <row r="90801" spans="41:43" x14ac:dyDescent="0.3">
      <c r="AO90801" s="9"/>
      <c r="AP90801" s="9"/>
      <c r="AQ90801" s="9"/>
    </row>
    <row r="90802" spans="41:43" x14ac:dyDescent="0.3">
      <c r="AO90802" s="9"/>
      <c r="AP90802" s="9"/>
      <c r="AQ90802" s="9"/>
    </row>
    <row r="90803" spans="41:43" x14ac:dyDescent="0.3">
      <c r="AO90803" s="9"/>
      <c r="AP90803" s="9"/>
      <c r="AQ90803" s="9"/>
    </row>
    <row r="90804" spans="41:43" x14ac:dyDescent="0.3">
      <c r="AO90804" s="9"/>
      <c r="AP90804" s="9"/>
      <c r="AQ90804" s="9"/>
    </row>
    <row r="90805" spans="41:43" x14ac:dyDescent="0.3">
      <c r="AO90805" s="9"/>
      <c r="AP90805" s="9"/>
      <c r="AQ90805" s="9"/>
    </row>
    <row r="90806" spans="41:43" x14ac:dyDescent="0.3">
      <c r="AO90806" s="9"/>
      <c r="AP90806" s="9"/>
      <c r="AQ90806" s="9"/>
    </row>
    <row r="90807" spans="41:43" x14ac:dyDescent="0.3">
      <c r="AO90807" s="9"/>
      <c r="AP90807" s="9"/>
      <c r="AQ90807" s="9"/>
    </row>
    <row r="90808" spans="41:43" x14ac:dyDescent="0.3">
      <c r="AO90808" s="9"/>
      <c r="AP90808" s="9"/>
      <c r="AQ90808" s="9"/>
    </row>
    <row r="90809" spans="41:43" x14ac:dyDescent="0.3">
      <c r="AO90809" s="9"/>
      <c r="AP90809" s="9"/>
      <c r="AQ90809" s="9"/>
    </row>
    <row r="90810" spans="41:43" x14ac:dyDescent="0.3">
      <c r="AO90810" s="9"/>
      <c r="AP90810" s="9"/>
      <c r="AQ90810" s="9"/>
    </row>
    <row r="90811" spans="41:43" x14ac:dyDescent="0.3">
      <c r="AO90811" s="9"/>
      <c r="AP90811" s="9"/>
      <c r="AQ90811" s="9"/>
    </row>
    <row r="90812" spans="41:43" x14ac:dyDescent="0.3">
      <c r="AO90812" s="9"/>
      <c r="AP90812" s="9"/>
      <c r="AQ90812" s="9"/>
    </row>
    <row r="90813" spans="41:43" x14ac:dyDescent="0.3">
      <c r="AO90813" s="9"/>
      <c r="AP90813" s="9"/>
      <c r="AQ90813" s="9"/>
    </row>
    <row r="90814" spans="41:43" x14ac:dyDescent="0.3">
      <c r="AO90814" s="9"/>
      <c r="AP90814" s="9"/>
      <c r="AQ90814" s="9"/>
    </row>
    <row r="90815" spans="41:43" x14ac:dyDescent="0.3">
      <c r="AO90815" s="9"/>
      <c r="AP90815" s="9"/>
      <c r="AQ90815" s="9"/>
    </row>
    <row r="90816" spans="41:43" x14ac:dyDescent="0.3">
      <c r="AO90816" s="9"/>
      <c r="AP90816" s="9"/>
      <c r="AQ90816" s="9"/>
    </row>
    <row r="90817" spans="41:43" x14ac:dyDescent="0.3">
      <c r="AO90817" s="9"/>
      <c r="AP90817" s="9"/>
      <c r="AQ90817" s="9"/>
    </row>
    <row r="90818" spans="41:43" x14ac:dyDescent="0.3">
      <c r="AO90818" s="9"/>
      <c r="AP90818" s="9"/>
      <c r="AQ90818" s="9"/>
    </row>
    <row r="90819" spans="41:43" x14ac:dyDescent="0.3">
      <c r="AO90819" s="9"/>
      <c r="AP90819" s="9"/>
      <c r="AQ90819" s="9"/>
    </row>
    <row r="90820" spans="41:43" x14ac:dyDescent="0.3">
      <c r="AO90820" s="9"/>
      <c r="AP90820" s="9"/>
      <c r="AQ90820" s="9"/>
    </row>
    <row r="90821" spans="41:43" x14ac:dyDescent="0.3">
      <c r="AO90821" s="9"/>
      <c r="AP90821" s="9"/>
      <c r="AQ90821" s="9"/>
    </row>
    <row r="90822" spans="41:43" x14ac:dyDescent="0.3">
      <c r="AO90822" s="9"/>
      <c r="AP90822" s="9"/>
      <c r="AQ90822" s="9"/>
    </row>
    <row r="90823" spans="41:43" x14ac:dyDescent="0.3">
      <c r="AO90823" s="9"/>
      <c r="AP90823" s="9"/>
      <c r="AQ90823" s="9"/>
    </row>
    <row r="90824" spans="41:43" x14ac:dyDescent="0.3">
      <c r="AO90824" s="9"/>
      <c r="AP90824" s="9"/>
      <c r="AQ90824" s="9"/>
    </row>
    <row r="90825" spans="41:43" x14ac:dyDescent="0.3">
      <c r="AO90825" s="9"/>
      <c r="AP90825" s="9"/>
      <c r="AQ90825" s="9"/>
    </row>
    <row r="90826" spans="41:43" x14ac:dyDescent="0.3">
      <c r="AO90826" s="9"/>
      <c r="AP90826" s="9"/>
      <c r="AQ90826" s="9"/>
    </row>
    <row r="90827" spans="41:43" x14ac:dyDescent="0.3">
      <c r="AO90827" s="9"/>
      <c r="AP90827" s="9"/>
      <c r="AQ90827" s="9"/>
    </row>
    <row r="90828" spans="41:43" x14ac:dyDescent="0.3">
      <c r="AO90828" s="9"/>
      <c r="AP90828" s="9"/>
      <c r="AQ90828" s="9"/>
    </row>
    <row r="90829" spans="41:43" x14ac:dyDescent="0.3">
      <c r="AO90829" s="9"/>
      <c r="AP90829" s="9"/>
      <c r="AQ90829" s="9"/>
    </row>
    <row r="90830" spans="41:43" x14ac:dyDescent="0.3">
      <c r="AO90830" s="9"/>
      <c r="AP90830" s="9"/>
      <c r="AQ90830" s="9"/>
    </row>
    <row r="90831" spans="41:43" x14ac:dyDescent="0.3">
      <c r="AO90831" s="9"/>
      <c r="AP90831" s="9"/>
      <c r="AQ90831" s="9"/>
    </row>
    <row r="90832" spans="41:43" x14ac:dyDescent="0.3">
      <c r="AO90832" s="9"/>
      <c r="AP90832" s="9"/>
      <c r="AQ90832" s="9"/>
    </row>
    <row r="90833" spans="41:43" x14ac:dyDescent="0.3">
      <c r="AO90833" s="9"/>
      <c r="AP90833" s="9"/>
      <c r="AQ90833" s="9"/>
    </row>
    <row r="90834" spans="41:43" x14ac:dyDescent="0.3">
      <c r="AO90834" s="9"/>
      <c r="AP90834" s="9"/>
      <c r="AQ90834" s="9"/>
    </row>
    <row r="90835" spans="41:43" x14ac:dyDescent="0.3">
      <c r="AO90835" s="9"/>
      <c r="AP90835" s="9"/>
      <c r="AQ90835" s="9"/>
    </row>
    <row r="90836" spans="41:43" x14ac:dyDescent="0.3">
      <c r="AO90836" s="9"/>
      <c r="AP90836" s="9"/>
      <c r="AQ90836" s="9"/>
    </row>
    <row r="90837" spans="41:43" x14ac:dyDescent="0.3">
      <c r="AO90837" s="9"/>
      <c r="AP90837" s="9"/>
      <c r="AQ90837" s="9"/>
    </row>
    <row r="90838" spans="41:43" x14ac:dyDescent="0.3">
      <c r="AO90838" s="9"/>
      <c r="AP90838" s="9"/>
      <c r="AQ90838" s="9"/>
    </row>
    <row r="90839" spans="41:43" x14ac:dyDescent="0.3">
      <c r="AO90839" s="9"/>
      <c r="AP90839" s="9"/>
      <c r="AQ90839" s="9"/>
    </row>
    <row r="90840" spans="41:43" x14ac:dyDescent="0.3">
      <c r="AO90840" s="9"/>
      <c r="AP90840" s="9"/>
      <c r="AQ90840" s="9"/>
    </row>
    <row r="90841" spans="41:43" x14ac:dyDescent="0.3">
      <c r="AO90841" s="9"/>
      <c r="AP90841" s="9"/>
      <c r="AQ90841" s="9"/>
    </row>
    <row r="90842" spans="41:43" x14ac:dyDescent="0.3">
      <c r="AO90842" s="9"/>
      <c r="AP90842" s="9"/>
      <c r="AQ90842" s="9"/>
    </row>
    <row r="90843" spans="41:43" x14ac:dyDescent="0.3">
      <c r="AO90843" s="9"/>
      <c r="AP90843" s="9"/>
      <c r="AQ90843" s="9"/>
    </row>
    <row r="90844" spans="41:43" x14ac:dyDescent="0.3">
      <c r="AO90844" s="9"/>
      <c r="AP90844" s="9"/>
      <c r="AQ90844" s="9"/>
    </row>
    <row r="90845" spans="41:43" x14ac:dyDescent="0.3">
      <c r="AO90845" s="9"/>
      <c r="AP90845" s="9"/>
      <c r="AQ90845" s="9"/>
    </row>
    <row r="90846" spans="41:43" x14ac:dyDescent="0.3">
      <c r="AO90846" s="9"/>
      <c r="AP90846" s="9"/>
      <c r="AQ90846" s="9"/>
    </row>
    <row r="90847" spans="41:43" x14ac:dyDescent="0.3">
      <c r="AO90847" s="9"/>
      <c r="AP90847" s="9"/>
      <c r="AQ90847" s="9"/>
    </row>
    <row r="90848" spans="41:43" x14ac:dyDescent="0.3">
      <c r="AO90848" s="9"/>
      <c r="AP90848" s="9"/>
      <c r="AQ90848" s="9"/>
    </row>
    <row r="90849" spans="41:43" x14ac:dyDescent="0.3">
      <c r="AO90849" s="9"/>
      <c r="AP90849" s="9"/>
      <c r="AQ90849" s="9"/>
    </row>
    <row r="90850" spans="41:43" x14ac:dyDescent="0.3">
      <c r="AO90850" s="9"/>
      <c r="AP90850" s="9"/>
      <c r="AQ90850" s="9"/>
    </row>
    <row r="90851" spans="41:43" x14ac:dyDescent="0.3">
      <c r="AO90851" s="9"/>
      <c r="AP90851" s="9"/>
      <c r="AQ90851" s="9"/>
    </row>
    <row r="90852" spans="41:43" x14ac:dyDescent="0.3">
      <c r="AO90852" s="9"/>
      <c r="AP90852" s="9"/>
      <c r="AQ90852" s="9"/>
    </row>
    <row r="90853" spans="41:43" x14ac:dyDescent="0.3">
      <c r="AO90853" s="9"/>
      <c r="AP90853" s="9"/>
      <c r="AQ90853" s="9"/>
    </row>
    <row r="90854" spans="41:43" x14ac:dyDescent="0.3">
      <c r="AO90854" s="9"/>
      <c r="AP90854" s="9"/>
      <c r="AQ90854" s="9"/>
    </row>
    <row r="90855" spans="41:43" x14ac:dyDescent="0.3">
      <c r="AO90855" s="9"/>
      <c r="AP90855" s="9"/>
      <c r="AQ90855" s="9"/>
    </row>
    <row r="90856" spans="41:43" x14ac:dyDescent="0.3">
      <c r="AO90856" s="9"/>
      <c r="AP90856" s="9"/>
      <c r="AQ90856" s="9"/>
    </row>
    <row r="90857" spans="41:43" x14ac:dyDescent="0.3">
      <c r="AO90857" s="9"/>
      <c r="AP90857" s="9"/>
      <c r="AQ90857" s="9"/>
    </row>
    <row r="90858" spans="41:43" x14ac:dyDescent="0.3">
      <c r="AO90858" s="9"/>
      <c r="AP90858" s="9"/>
      <c r="AQ90858" s="9"/>
    </row>
    <row r="90859" spans="41:43" x14ac:dyDescent="0.3">
      <c r="AO90859" s="9"/>
      <c r="AP90859" s="9"/>
      <c r="AQ90859" s="9"/>
    </row>
    <row r="90860" spans="41:43" x14ac:dyDescent="0.3">
      <c r="AO90860" s="9"/>
      <c r="AP90860" s="9"/>
      <c r="AQ90860" s="9"/>
    </row>
    <row r="90861" spans="41:43" x14ac:dyDescent="0.3">
      <c r="AO90861" s="9"/>
      <c r="AP90861" s="9"/>
      <c r="AQ90861" s="9"/>
    </row>
    <row r="90862" spans="41:43" x14ac:dyDescent="0.3">
      <c r="AO90862" s="9"/>
      <c r="AP90862" s="9"/>
      <c r="AQ90862" s="9"/>
    </row>
    <row r="90863" spans="41:43" x14ac:dyDescent="0.3">
      <c r="AO90863" s="9"/>
      <c r="AP90863" s="9"/>
      <c r="AQ90863" s="9"/>
    </row>
    <row r="90864" spans="41:43" x14ac:dyDescent="0.3">
      <c r="AO90864" s="9"/>
      <c r="AP90864" s="9"/>
      <c r="AQ90864" s="9"/>
    </row>
    <row r="90865" spans="41:43" x14ac:dyDescent="0.3">
      <c r="AO90865" s="9"/>
      <c r="AP90865" s="9"/>
      <c r="AQ90865" s="9"/>
    </row>
    <row r="90866" spans="41:43" x14ac:dyDescent="0.3">
      <c r="AO90866" s="9"/>
      <c r="AP90866" s="9"/>
      <c r="AQ90866" s="9"/>
    </row>
    <row r="90867" spans="41:43" x14ac:dyDescent="0.3">
      <c r="AO90867" s="9"/>
      <c r="AP90867" s="9"/>
      <c r="AQ90867" s="9"/>
    </row>
    <row r="90868" spans="41:43" x14ac:dyDescent="0.3">
      <c r="AO90868" s="9"/>
      <c r="AP90868" s="9"/>
      <c r="AQ90868" s="9"/>
    </row>
    <row r="90869" spans="41:43" x14ac:dyDescent="0.3">
      <c r="AO90869" s="9"/>
      <c r="AP90869" s="9"/>
      <c r="AQ90869" s="9"/>
    </row>
    <row r="90870" spans="41:43" x14ac:dyDescent="0.3">
      <c r="AO90870" s="9"/>
      <c r="AP90870" s="9"/>
      <c r="AQ90870" s="9"/>
    </row>
    <row r="90871" spans="41:43" x14ac:dyDescent="0.3">
      <c r="AO90871" s="9"/>
      <c r="AP90871" s="9"/>
      <c r="AQ90871" s="9"/>
    </row>
    <row r="90872" spans="41:43" x14ac:dyDescent="0.3">
      <c r="AO90872" s="9"/>
      <c r="AP90872" s="9"/>
      <c r="AQ90872" s="9"/>
    </row>
    <row r="90873" spans="41:43" x14ac:dyDescent="0.3">
      <c r="AO90873" s="9"/>
      <c r="AP90873" s="9"/>
      <c r="AQ90873" s="9"/>
    </row>
    <row r="90874" spans="41:43" x14ac:dyDescent="0.3">
      <c r="AO90874" s="9"/>
      <c r="AP90874" s="9"/>
      <c r="AQ90874" s="9"/>
    </row>
    <row r="90875" spans="41:43" x14ac:dyDescent="0.3">
      <c r="AO90875" s="9"/>
      <c r="AP90875" s="9"/>
      <c r="AQ90875" s="9"/>
    </row>
    <row r="90876" spans="41:43" x14ac:dyDescent="0.3">
      <c r="AO90876" s="9"/>
      <c r="AP90876" s="9"/>
      <c r="AQ90876" s="9"/>
    </row>
    <row r="90877" spans="41:43" x14ac:dyDescent="0.3">
      <c r="AO90877" s="9"/>
      <c r="AP90877" s="9"/>
      <c r="AQ90877" s="9"/>
    </row>
    <row r="90878" spans="41:43" x14ac:dyDescent="0.3">
      <c r="AO90878" s="9"/>
      <c r="AP90878" s="9"/>
      <c r="AQ90878" s="9"/>
    </row>
    <row r="90879" spans="41:43" x14ac:dyDescent="0.3">
      <c r="AO90879" s="9"/>
      <c r="AP90879" s="9"/>
      <c r="AQ90879" s="9"/>
    </row>
    <row r="90880" spans="41:43" x14ac:dyDescent="0.3">
      <c r="AO90880" s="9"/>
      <c r="AP90880" s="9"/>
      <c r="AQ90880" s="9"/>
    </row>
    <row r="90881" spans="41:43" x14ac:dyDescent="0.3">
      <c r="AO90881" s="9"/>
      <c r="AP90881" s="9"/>
      <c r="AQ90881" s="9"/>
    </row>
    <row r="90882" spans="41:43" x14ac:dyDescent="0.3">
      <c r="AO90882" s="9"/>
      <c r="AP90882" s="9"/>
      <c r="AQ90882" s="9"/>
    </row>
    <row r="90883" spans="41:43" x14ac:dyDescent="0.3">
      <c r="AO90883" s="9"/>
      <c r="AP90883" s="9"/>
      <c r="AQ90883" s="9"/>
    </row>
    <row r="90884" spans="41:43" x14ac:dyDescent="0.3">
      <c r="AO90884" s="9"/>
      <c r="AP90884" s="9"/>
      <c r="AQ90884" s="9"/>
    </row>
    <row r="90885" spans="41:43" x14ac:dyDescent="0.3">
      <c r="AO90885" s="9"/>
      <c r="AP90885" s="9"/>
      <c r="AQ90885" s="9"/>
    </row>
    <row r="90886" spans="41:43" x14ac:dyDescent="0.3">
      <c r="AO90886" s="9"/>
      <c r="AP90886" s="9"/>
      <c r="AQ90886" s="9"/>
    </row>
    <row r="90887" spans="41:43" x14ac:dyDescent="0.3">
      <c r="AO90887" s="9"/>
      <c r="AP90887" s="9"/>
      <c r="AQ90887" s="9"/>
    </row>
    <row r="90888" spans="41:43" x14ac:dyDescent="0.3">
      <c r="AO90888" s="9"/>
      <c r="AP90888" s="9"/>
      <c r="AQ90888" s="9"/>
    </row>
    <row r="90889" spans="41:43" x14ac:dyDescent="0.3">
      <c r="AO90889" s="9"/>
      <c r="AP90889" s="9"/>
      <c r="AQ90889" s="9"/>
    </row>
    <row r="90890" spans="41:43" x14ac:dyDescent="0.3">
      <c r="AO90890" s="9"/>
      <c r="AP90890" s="9"/>
      <c r="AQ90890" s="9"/>
    </row>
    <row r="90891" spans="41:43" x14ac:dyDescent="0.3">
      <c r="AO90891" s="9"/>
      <c r="AP90891" s="9"/>
      <c r="AQ90891" s="9"/>
    </row>
    <row r="90892" spans="41:43" x14ac:dyDescent="0.3">
      <c r="AO90892" s="9"/>
      <c r="AP90892" s="9"/>
      <c r="AQ90892" s="9"/>
    </row>
    <row r="90893" spans="41:43" x14ac:dyDescent="0.3">
      <c r="AO90893" s="9"/>
      <c r="AP90893" s="9"/>
      <c r="AQ90893" s="9"/>
    </row>
    <row r="90894" spans="41:43" x14ac:dyDescent="0.3">
      <c r="AO90894" s="9"/>
      <c r="AP90894" s="9"/>
      <c r="AQ90894" s="9"/>
    </row>
    <row r="90895" spans="41:43" x14ac:dyDescent="0.3">
      <c r="AO90895" s="9"/>
      <c r="AP90895" s="9"/>
      <c r="AQ90895" s="9"/>
    </row>
    <row r="90896" spans="41:43" x14ac:dyDescent="0.3">
      <c r="AO90896" s="9"/>
      <c r="AP90896" s="9"/>
      <c r="AQ90896" s="9"/>
    </row>
    <row r="90897" spans="41:43" x14ac:dyDescent="0.3">
      <c r="AO90897" s="9"/>
      <c r="AP90897" s="9"/>
      <c r="AQ90897" s="9"/>
    </row>
    <row r="90898" spans="41:43" x14ac:dyDescent="0.3">
      <c r="AO90898" s="9"/>
      <c r="AP90898" s="9"/>
      <c r="AQ90898" s="9"/>
    </row>
    <row r="90899" spans="41:43" x14ac:dyDescent="0.3">
      <c r="AO90899" s="9"/>
      <c r="AP90899" s="9"/>
      <c r="AQ90899" s="9"/>
    </row>
    <row r="90900" spans="41:43" x14ac:dyDescent="0.3">
      <c r="AO90900" s="9"/>
      <c r="AP90900" s="9"/>
      <c r="AQ90900" s="9"/>
    </row>
    <row r="90901" spans="41:43" x14ac:dyDescent="0.3">
      <c r="AO90901" s="9"/>
      <c r="AP90901" s="9"/>
      <c r="AQ90901" s="9"/>
    </row>
    <row r="90902" spans="41:43" x14ac:dyDescent="0.3">
      <c r="AO90902" s="9"/>
      <c r="AP90902" s="9"/>
      <c r="AQ90902" s="9"/>
    </row>
    <row r="90903" spans="41:43" x14ac:dyDescent="0.3">
      <c r="AO90903" s="9"/>
      <c r="AP90903" s="9"/>
      <c r="AQ90903" s="9"/>
    </row>
    <row r="90904" spans="41:43" x14ac:dyDescent="0.3">
      <c r="AO90904" s="9"/>
      <c r="AP90904" s="9"/>
      <c r="AQ90904" s="9"/>
    </row>
    <row r="90905" spans="41:43" x14ac:dyDescent="0.3">
      <c r="AO90905" s="9"/>
      <c r="AP90905" s="9"/>
      <c r="AQ90905" s="9"/>
    </row>
    <row r="90906" spans="41:43" x14ac:dyDescent="0.3">
      <c r="AO90906" s="9"/>
      <c r="AP90906" s="9"/>
      <c r="AQ90906" s="9"/>
    </row>
    <row r="90907" spans="41:43" x14ac:dyDescent="0.3">
      <c r="AO90907" s="9"/>
      <c r="AP90907" s="9"/>
      <c r="AQ90907" s="9"/>
    </row>
    <row r="90908" spans="41:43" x14ac:dyDescent="0.3">
      <c r="AO90908" s="9"/>
      <c r="AP90908" s="9"/>
      <c r="AQ90908" s="9"/>
    </row>
    <row r="90909" spans="41:43" x14ac:dyDescent="0.3">
      <c r="AO90909" s="9"/>
      <c r="AP90909" s="9"/>
      <c r="AQ90909" s="9"/>
    </row>
    <row r="90910" spans="41:43" x14ac:dyDescent="0.3">
      <c r="AO90910" s="9"/>
      <c r="AP90910" s="9"/>
      <c r="AQ90910" s="9"/>
    </row>
    <row r="90911" spans="41:43" x14ac:dyDescent="0.3">
      <c r="AO90911" s="9"/>
      <c r="AP90911" s="9"/>
      <c r="AQ90911" s="9"/>
    </row>
    <row r="90912" spans="41:43" x14ac:dyDescent="0.3">
      <c r="AO90912" s="9"/>
      <c r="AP90912" s="9"/>
      <c r="AQ90912" s="9"/>
    </row>
    <row r="90913" spans="41:43" x14ac:dyDescent="0.3">
      <c r="AO90913" s="9"/>
      <c r="AP90913" s="9"/>
      <c r="AQ90913" s="9"/>
    </row>
    <row r="90914" spans="41:43" x14ac:dyDescent="0.3">
      <c r="AO90914" s="9"/>
      <c r="AP90914" s="9"/>
      <c r="AQ90914" s="9"/>
    </row>
    <row r="90915" spans="41:43" x14ac:dyDescent="0.3">
      <c r="AO90915" s="9"/>
      <c r="AP90915" s="9"/>
      <c r="AQ90915" s="9"/>
    </row>
    <row r="90916" spans="41:43" x14ac:dyDescent="0.3">
      <c r="AO90916" s="9"/>
      <c r="AP90916" s="9"/>
      <c r="AQ90916" s="9"/>
    </row>
    <row r="90917" spans="41:43" x14ac:dyDescent="0.3">
      <c r="AO90917" s="9"/>
      <c r="AP90917" s="9"/>
      <c r="AQ90917" s="9"/>
    </row>
    <row r="90918" spans="41:43" x14ac:dyDescent="0.3">
      <c r="AO90918" s="9"/>
      <c r="AP90918" s="9"/>
      <c r="AQ90918" s="9"/>
    </row>
    <row r="90919" spans="41:43" x14ac:dyDescent="0.3">
      <c r="AO90919" s="9"/>
      <c r="AP90919" s="9"/>
      <c r="AQ90919" s="9"/>
    </row>
    <row r="90920" spans="41:43" x14ac:dyDescent="0.3">
      <c r="AO90920" s="9"/>
      <c r="AP90920" s="9"/>
      <c r="AQ90920" s="9"/>
    </row>
    <row r="90921" spans="41:43" x14ac:dyDescent="0.3">
      <c r="AO90921" s="9"/>
      <c r="AP90921" s="9"/>
      <c r="AQ90921" s="9"/>
    </row>
    <row r="90922" spans="41:43" x14ac:dyDescent="0.3">
      <c r="AO90922" s="9"/>
      <c r="AP90922" s="9"/>
      <c r="AQ90922" s="9"/>
    </row>
    <row r="90923" spans="41:43" x14ac:dyDescent="0.3">
      <c r="AO90923" s="9"/>
      <c r="AP90923" s="9"/>
      <c r="AQ90923" s="9"/>
    </row>
    <row r="90924" spans="41:43" x14ac:dyDescent="0.3">
      <c r="AO90924" s="9"/>
      <c r="AP90924" s="9"/>
      <c r="AQ90924" s="9"/>
    </row>
    <row r="90925" spans="41:43" x14ac:dyDescent="0.3">
      <c r="AO90925" s="9"/>
      <c r="AP90925" s="9"/>
      <c r="AQ90925" s="9"/>
    </row>
    <row r="90926" spans="41:43" x14ac:dyDescent="0.3">
      <c r="AO90926" s="9"/>
      <c r="AP90926" s="9"/>
      <c r="AQ90926" s="9"/>
    </row>
    <row r="90927" spans="41:43" x14ac:dyDescent="0.3">
      <c r="AO90927" s="9"/>
      <c r="AP90927" s="9"/>
      <c r="AQ90927" s="9"/>
    </row>
    <row r="90928" spans="41:43" x14ac:dyDescent="0.3">
      <c r="AO90928" s="9"/>
      <c r="AP90928" s="9"/>
      <c r="AQ90928" s="9"/>
    </row>
    <row r="90929" spans="41:43" x14ac:dyDescent="0.3">
      <c r="AO90929" s="9"/>
      <c r="AP90929" s="9"/>
      <c r="AQ90929" s="9"/>
    </row>
    <row r="90930" spans="41:43" x14ac:dyDescent="0.3">
      <c r="AO90930" s="9"/>
      <c r="AP90930" s="9"/>
      <c r="AQ90930" s="9"/>
    </row>
    <row r="90931" spans="41:43" x14ac:dyDescent="0.3">
      <c r="AO90931" s="9"/>
      <c r="AP90931" s="9"/>
      <c r="AQ90931" s="9"/>
    </row>
    <row r="90932" spans="41:43" x14ac:dyDescent="0.3">
      <c r="AO90932" s="9"/>
      <c r="AP90932" s="9"/>
      <c r="AQ90932" s="9"/>
    </row>
    <row r="90933" spans="41:43" x14ac:dyDescent="0.3">
      <c r="AO90933" s="9"/>
      <c r="AP90933" s="9"/>
      <c r="AQ90933" s="9"/>
    </row>
    <row r="90934" spans="41:43" x14ac:dyDescent="0.3">
      <c r="AO90934" s="9"/>
      <c r="AP90934" s="9"/>
      <c r="AQ90934" s="9"/>
    </row>
    <row r="90935" spans="41:43" x14ac:dyDescent="0.3">
      <c r="AO90935" s="9"/>
      <c r="AP90935" s="9"/>
      <c r="AQ90935" s="9"/>
    </row>
    <row r="90936" spans="41:43" x14ac:dyDescent="0.3">
      <c r="AO90936" s="9"/>
      <c r="AP90936" s="9"/>
      <c r="AQ90936" s="9"/>
    </row>
    <row r="90937" spans="41:43" x14ac:dyDescent="0.3">
      <c r="AO90937" s="9"/>
      <c r="AP90937" s="9"/>
      <c r="AQ90937" s="9"/>
    </row>
    <row r="90938" spans="41:43" x14ac:dyDescent="0.3">
      <c r="AO90938" s="9"/>
      <c r="AP90938" s="9"/>
      <c r="AQ90938" s="9"/>
    </row>
    <row r="90939" spans="41:43" x14ac:dyDescent="0.3">
      <c r="AO90939" s="9"/>
      <c r="AP90939" s="9"/>
      <c r="AQ90939" s="9"/>
    </row>
    <row r="90940" spans="41:43" x14ac:dyDescent="0.3">
      <c r="AO90940" s="9"/>
      <c r="AP90940" s="9"/>
      <c r="AQ90940" s="9"/>
    </row>
    <row r="90941" spans="41:43" x14ac:dyDescent="0.3">
      <c r="AO90941" s="9"/>
      <c r="AP90941" s="9"/>
      <c r="AQ90941" s="9"/>
    </row>
    <row r="90942" spans="41:43" x14ac:dyDescent="0.3">
      <c r="AO90942" s="9"/>
      <c r="AP90942" s="9"/>
      <c r="AQ90942" s="9"/>
    </row>
    <row r="90943" spans="41:43" x14ac:dyDescent="0.3">
      <c r="AO90943" s="9"/>
      <c r="AP90943" s="9"/>
      <c r="AQ90943" s="9"/>
    </row>
    <row r="90944" spans="41:43" x14ac:dyDescent="0.3">
      <c r="AO90944" s="9"/>
      <c r="AP90944" s="9"/>
      <c r="AQ90944" s="9"/>
    </row>
    <row r="90945" spans="41:43" x14ac:dyDescent="0.3">
      <c r="AO90945" s="9"/>
      <c r="AP90945" s="9"/>
      <c r="AQ90945" s="9"/>
    </row>
    <row r="90946" spans="41:43" x14ac:dyDescent="0.3">
      <c r="AO90946" s="9"/>
      <c r="AP90946" s="9"/>
      <c r="AQ90946" s="9"/>
    </row>
    <row r="90947" spans="41:43" x14ac:dyDescent="0.3">
      <c r="AO90947" s="9"/>
      <c r="AP90947" s="9"/>
      <c r="AQ90947" s="9"/>
    </row>
    <row r="90948" spans="41:43" x14ac:dyDescent="0.3">
      <c r="AO90948" s="9"/>
      <c r="AP90948" s="9"/>
      <c r="AQ90948" s="9"/>
    </row>
    <row r="90949" spans="41:43" x14ac:dyDescent="0.3">
      <c r="AO90949" s="9"/>
      <c r="AP90949" s="9"/>
      <c r="AQ90949" s="9"/>
    </row>
    <row r="90950" spans="41:43" x14ac:dyDescent="0.3">
      <c r="AO90950" s="9"/>
      <c r="AP90950" s="9"/>
      <c r="AQ90950" s="9"/>
    </row>
    <row r="90951" spans="41:43" x14ac:dyDescent="0.3">
      <c r="AO90951" s="9"/>
      <c r="AP90951" s="9"/>
      <c r="AQ90951" s="9"/>
    </row>
    <row r="90952" spans="41:43" x14ac:dyDescent="0.3">
      <c r="AO90952" s="9"/>
      <c r="AP90952" s="9"/>
      <c r="AQ90952" s="9"/>
    </row>
    <row r="90953" spans="41:43" x14ac:dyDescent="0.3">
      <c r="AO90953" s="9"/>
      <c r="AP90953" s="9"/>
      <c r="AQ90953" s="9"/>
    </row>
    <row r="90954" spans="41:43" x14ac:dyDescent="0.3">
      <c r="AO90954" s="9"/>
      <c r="AP90954" s="9"/>
      <c r="AQ90954" s="9"/>
    </row>
    <row r="90955" spans="41:43" x14ac:dyDescent="0.3">
      <c r="AO90955" s="9"/>
      <c r="AP90955" s="9"/>
      <c r="AQ90955" s="9"/>
    </row>
    <row r="90956" spans="41:43" x14ac:dyDescent="0.3">
      <c r="AO90956" s="9"/>
      <c r="AP90956" s="9"/>
      <c r="AQ90956" s="9"/>
    </row>
    <row r="90957" spans="41:43" x14ac:dyDescent="0.3">
      <c r="AO90957" s="9"/>
      <c r="AP90957" s="9"/>
      <c r="AQ90957" s="9"/>
    </row>
    <row r="90958" spans="41:43" x14ac:dyDescent="0.3">
      <c r="AO90958" s="9"/>
      <c r="AP90958" s="9"/>
      <c r="AQ90958" s="9"/>
    </row>
    <row r="90959" spans="41:43" x14ac:dyDescent="0.3">
      <c r="AO90959" s="9"/>
      <c r="AP90959" s="9"/>
      <c r="AQ90959" s="9"/>
    </row>
    <row r="90960" spans="41:43" x14ac:dyDescent="0.3">
      <c r="AO90960" s="9"/>
      <c r="AP90960" s="9"/>
      <c r="AQ90960" s="9"/>
    </row>
    <row r="90961" spans="41:43" x14ac:dyDescent="0.3">
      <c r="AO90961" s="9"/>
      <c r="AP90961" s="9"/>
      <c r="AQ90961" s="9"/>
    </row>
    <row r="90962" spans="41:43" x14ac:dyDescent="0.3">
      <c r="AO90962" s="9"/>
      <c r="AP90962" s="9"/>
      <c r="AQ90962" s="9"/>
    </row>
    <row r="90963" spans="41:43" x14ac:dyDescent="0.3">
      <c r="AO90963" s="9"/>
      <c r="AP90963" s="9"/>
      <c r="AQ90963" s="9"/>
    </row>
    <row r="90964" spans="41:43" x14ac:dyDescent="0.3">
      <c r="AO90964" s="9"/>
      <c r="AP90964" s="9"/>
      <c r="AQ90964" s="9"/>
    </row>
    <row r="90965" spans="41:43" x14ac:dyDescent="0.3">
      <c r="AO90965" s="9"/>
      <c r="AP90965" s="9"/>
      <c r="AQ90965" s="9"/>
    </row>
    <row r="90966" spans="41:43" x14ac:dyDescent="0.3">
      <c r="AO90966" s="9"/>
      <c r="AP90966" s="9"/>
      <c r="AQ90966" s="9"/>
    </row>
    <row r="90967" spans="41:43" x14ac:dyDescent="0.3">
      <c r="AO90967" s="9"/>
      <c r="AP90967" s="9"/>
      <c r="AQ90967" s="9"/>
    </row>
    <row r="90968" spans="41:43" x14ac:dyDescent="0.3">
      <c r="AO90968" s="9"/>
      <c r="AP90968" s="9"/>
      <c r="AQ90968" s="9"/>
    </row>
    <row r="90969" spans="41:43" x14ac:dyDescent="0.3">
      <c r="AO90969" s="9"/>
      <c r="AP90969" s="9"/>
      <c r="AQ90969" s="9"/>
    </row>
    <row r="90970" spans="41:43" x14ac:dyDescent="0.3">
      <c r="AO90970" s="9"/>
      <c r="AP90970" s="9"/>
      <c r="AQ90970" s="9"/>
    </row>
    <row r="90971" spans="41:43" x14ac:dyDescent="0.3">
      <c r="AO90971" s="9"/>
      <c r="AP90971" s="9"/>
      <c r="AQ90971" s="9"/>
    </row>
    <row r="90972" spans="41:43" x14ac:dyDescent="0.3">
      <c r="AO90972" s="9"/>
      <c r="AP90972" s="9"/>
      <c r="AQ90972" s="9"/>
    </row>
    <row r="90973" spans="41:43" x14ac:dyDescent="0.3">
      <c r="AO90973" s="9"/>
      <c r="AP90973" s="9"/>
      <c r="AQ90973" s="9"/>
    </row>
    <row r="90974" spans="41:43" x14ac:dyDescent="0.3">
      <c r="AO90974" s="9"/>
      <c r="AP90974" s="9"/>
      <c r="AQ90974" s="9"/>
    </row>
    <row r="90975" spans="41:43" x14ac:dyDescent="0.3">
      <c r="AO90975" s="9"/>
      <c r="AP90975" s="9"/>
      <c r="AQ90975" s="9"/>
    </row>
    <row r="90976" spans="41:43" x14ac:dyDescent="0.3">
      <c r="AO90976" s="9"/>
      <c r="AP90976" s="9"/>
      <c r="AQ90976" s="9"/>
    </row>
    <row r="90977" spans="41:43" x14ac:dyDescent="0.3">
      <c r="AO90977" s="9"/>
      <c r="AP90977" s="9"/>
      <c r="AQ90977" s="9"/>
    </row>
    <row r="90978" spans="41:43" x14ac:dyDescent="0.3">
      <c r="AO90978" s="9"/>
      <c r="AP90978" s="9"/>
      <c r="AQ90978" s="9"/>
    </row>
    <row r="90979" spans="41:43" x14ac:dyDescent="0.3">
      <c r="AO90979" s="9"/>
      <c r="AP90979" s="9"/>
      <c r="AQ90979" s="9"/>
    </row>
    <row r="90980" spans="41:43" x14ac:dyDescent="0.3">
      <c r="AO90980" s="9"/>
      <c r="AP90980" s="9"/>
      <c r="AQ90980" s="9"/>
    </row>
    <row r="90981" spans="41:43" x14ac:dyDescent="0.3">
      <c r="AO90981" s="9"/>
      <c r="AP90981" s="9"/>
      <c r="AQ90981" s="9"/>
    </row>
    <row r="90982" spans="41:43" x14ac:dyDescent="0.3">
      <c r="AO90982" s="9"/>
      <c r="AP90982" s="9"/>
      <c r="AQ90982" s="9"/>
    </row>
    <row r="90983" spans="41:43" x14ac:dyDescent="0.3">
      <c r="AO90983" s="9"/>
      <c r="AP90983" s="9"/>
      <c r="AQ90983" s="9"/>
    </row>
    <row r="90984" spans="41:43" x14ac:dyDescent="0.3">
      <c r="AO90984" s="9"/>
      <c r="AP90984" s="9"/>
      <c r="AQ90984" s="9"/>
    </row>
    <row r="90985" spans="41:43" x14ac:dyDescent="0.3">
      <c r="AO90985" s="9"/>
      <c r="AP90985" s="9"/>
      <c r="AQ90985" s="9"/>
    </row>
    <row r="90986" spans="41:43" x14ac:dyDescent="0.3">
      <c r="AO90986" s="9"/>
      <c r="AP90986" s="9"/>
      <c r="AQ90986" s="9"/>
    </row>
    <row r="90987" spans="41:43" x14ac:dyDescent="0.3">
      <c r="AO90987" s="9"/>
      <c r="AP90987" s="9"/>
      <c r="AQ90987" s="9"/>
    </row>
    <row r="90988" spans="41:43" x14ac:dyDescent="0.3">
      <c r="AO90988" s="9"/>
      <c r="AP90988" s="9"/>
      <c r="AQ90988" s="9"/>
    </row>
    <row r="90989" spans="41:43" x14ac:dyDescent="0.3">
      <c r="AO90989" s="9"/>
      <c r="AP90989" s="9"/>
      <c r="AQ90989" s="9"/>
    </row>
    <row r="90990" spans="41:43" x14ac:dyDescent="0.3">
      <c r="AO90990" s="9"/>
      <c r="AP90990" s="9"/>
      <c r="AQ90990" s="9"/>
    </row>
    <row r="90991" spans="41:43" x14ac:dyDescent="0.3">
      <c r="AO90991" s="9"/>
      <c r="AP90991" s="9"/>
      <c r="AQ90991" s="9"/>
    </row>
    <row r="90992" spans="41:43" x14ac:dyDescent="0.3">
      <c r="AO90992" s="9"/>
      <c r="AP90992" s="9"/>
      <c r="AQ90992" s="9"/>
    </row>
    <row r="90993" spans="41:43" x14ac:dyDescent="0.3">
      <c r="AO90993" s="9"/>
      <c r="AP90993" s="9"/>
      <c r="AQ90993" s="9"/>
    </row>
    <row r="90994" spans="41:43" x14ac:dyDescent="0.3">
      <c r="AO90994" s="9"/>
      <c r="AP90994" s="9"/>
      <c r="AQ90994" s="9"/>
    </row>
    <row r="90995" spans="41:43" x14ac:dyDescent="0.3">
      <c r="AO90995" s="9"/>
      <c r="AP90995" s="9"/>
      <c r="AQ90995" s="9"/>
    </row>
    <row r="90996" spans="41:43" x14ac:dyDescent="0.3">
      <c r="AO90996" s="9"/>
      <c r="AP90996" s="9"/>
      <c r="AQ90996" s="9"/>
    </row>
    <row r="90997" spans="41:43" x14ac:dyDescent="0.3">
      <c r="AO90997" s="9"/>
      <c r="AP90997" s="9"/>
      <c r="AQ90997" s="9"/>
    </row>
    <row r="90998" spans="41:43" x14ac:dyDescent="0.3">
      <c r="AO90998" s="9"/>
      <c r="AP90998" s="9"/>
      <c r="AQ90998" s="9"/>
    </row>
    <row r="90999" spans="41:43" x14ac:dyDescent="0.3">
      <c r="AO90999" s="9"/>
      <c r="AP90999" s="9"/>
      <c r="AQ90999" s="9"/>
    </row>
    <row r="91000" spans="41:43" x14ac:dyDescent="0.3">
      <c r="AO91000" s="9"/>
      <c r="AP91000" s="9"/>
      <c r="AQ91000" s="9"/>
    </row>
    <row r="91001" spans="41:43" x14ac:dyDescent="0.3">
      <c r="AO91001" s="9"/>
      <c r="AP91001" s="9"/>
      <c r="AQ91001" s="9"/>
    </row>
    <row r="91002" spans="41:43" x14ac:dyDescent="0.3">
      <c r="AO91002" s="9"/>
      <c r="AP91002" s="9"/>
      <c r="AQ91002" s="9"/>
    </row>
    <row r="91003" spans="41:43" x14ac:dyDescent="0.3">
      <c r="AO91003" s="9"/>
      <c r="AP91003" s="9"/>
      <c r="AQ91003" s="9"/>
    </row>
    <row r="91004" spans="41:43" x14ac:dyDescent="0.3">
      <c r="AO91004" s="9"/>
      <c r="AP91004" s="9"/>
      <c r="AQ91004" s="9"/>
    </row>
    <row r="91005" spans="41:43" x14ac:dyDescent="0.3">
      <c r="AO91005" s="9"/>
      <c r="AP91005" s="9"/>
      <c r="AQ91005" s="9"/>
    </row>
    <row r="91006" spans="41:43" x14ac:dyDescent="0.3">
      <c r="AO91006" s="9"/>
      <c r="AP91006" s="9"/>
      <c r="AQ91006" s="9"/>
    </row>
    <row r="91007" spans="41:43" x14ac:dyDescent="0.3">
      <c r="AO91007" s="9"/>
      <c r="AP91007" s="9"/>
      <c r="AQ91007" s="9"/>
    </row>
    <row r="91008" spans="41:43" x14ac:dyDescent="0.3">
      <c r="AO91008" s="9"/>
      <c r="AP91008" s="9"/>
      <c r="AQ91008" s="9"/>
    </row>
    <row r="91009" spans="41:43" x14ac:dyDescent="0.3">
      <c r="AO91009" s="9"/>
      <c r="AP91009" s="9"/>
      <c r="AQ91009" s="9"/>
    </row>
    <row r="91010" spans="41:43" x14ac:dyDescent="0.3">
      <c r="AO91010" s="9"/>
      <c r="AP91010" s="9"/>
      <c r="AQ91010" s="9"/>
    </row>
    <row r="91011" spans="41:43" x14ac:dyDescent="0.3">
      <c r="AO91011" s="9"/>
      <c r="AP91011" s="9"/>
      <c r="AQ91011" s="9"/>
    </row>
    <row r="91012" spans="41:43" x14ac:dyDescent="0.3">
      <c r="AO91012" s="9"/>
      <c r="AP91012" s="9"/>
      <c r="AQ91012" s="9"/>
    </row>
    <row r="91013" spans="41:43" x14ac:dyDescent="0.3">
      <c r="AO91013" s="9"/>
      <c r="AP91013" s="9"/>
      <c r="AQ91013" s="9"/>
    </row>
    <row r="91014" spans="41:43" x14ac:dyDescent="0.3">
      <c r="AO91014" s="9"/>
      <c r="AP91014" s="9"/>
      <c r="AQ91014" s="9"/>
    </row>
    <row r="91015" spans="41:43" x14ac:dyDescent="0.3">
      <c r="AO91015" s="9"/>
      <c r="AP91015" s="9"/>
      <c r="AQ91015" s="9"/>
    </row>
    <row r="91016" spans="41:43" x14ac:dyDescent="0.3">
      <c r="AO91016" s="9"/>
      <c r="AP91016" s="9"/>
      <c r="AQ91016" s="9"/>
    </row>
    <row r="91017" spans="41:43" x14ac:dyDescent="0.3">
      <c r="AO91017" s="9"/>
      <c r="AP91017" s="9"/>
      <c r="AQ91017" s="9"/>
    </row>
    <row r="91018" spans="41:43" x14ac:dyDescent="0.3">
      <c r="AO91018" s="9"/>
      <c r="AP91018" s="9"/>
      <c r="AQ91018" s="9"/>
    </row>
    <row r="91019" spans="41:43" x14ac:dyDescent="0.3">
      <c r="AO91019" s="9"/>
      <c r="AP91019" s="9"/>
      <c r="AQ91019" s="9"/>
    </row>
    <row r="91020" spans="41:43" x14ac:dyDescent="0.3">
      <c r="AO91020" s="9"/>
      <c r="AP91020" s="9"/>
      <c r="AQ91020" s="9"/>
    </row>
    <row r="91021" spans="41:43" x14ac:dyDescent="0.3">
      <c r="AO91021" s="9"/>
      <c r="AP91021" s="9"/>
      <c r="AQ91021" s="9"/>
    </row>
    <row r="91022" spans="41:43" x14ac:dyDescent="0.3">
      <c r="AO91022" s="9"/>
      <c r="AP91022" s="9"/>
      <c r="AQ91022" s="9"/>
    </row>
    <row r="91023" spans="41:43" x14ac:dyDescent="0.3">
      <c r="AO91023" s="9"/>
      <c r="AP91023" s="9"/>
      <c r="AQ91023" s="9"/>
    </row>
    <row r="91024" spans="41:43" x14ac:dyDescent="0.3">
      <c r="AO91024" s="9"/>
      <c r="AP91024" s="9"/>
      <c r="AQ91024" s="9"/>
    </row>
    <row r="91025" spans="41:43" x14ac:dyDescent="0.3">
      <c r="AO91025" s="9"/>
      <c r="AP91025" s="9"/>
      <c r="AQ91025" s="9"/>
    </row>
    <row r="91026" spans="41:43" x14ac:dyDescent="0.3">
      <c r="AO91026" s="9"/>
      <c r="AP91026" s="9"/>
      <c r="AQ91026" s="9"/>
    </row>
    <row r="91027" spans="41:43" x14ac:dyDescent="0.3">
      <c r="AO91027" s="9"/>
      <c r="AP91027" s="9"/>
      <c r="AQ91027" s="9"/>
    </row>
    <row r="91028" spans="41:43" x14ac:dyDescent="0.3">
      <c r="AO91028" s="9"/>
      <c r="AP91028" s="9"/>
      <c r="AQ91028" s="9"/>
    </row>
    <row r="91029" spans="41:43" x14ac:dyDescent="0.3">
      <c r="AO91029" s="9"/>
      <c r="AP91029" s="9"/>
      <c r="AQ91029" s="9"/>
    </row>
    <row r="91030" spans="41:43" x14ac:dyDescent="0.3">
      <c r="AO91030" s="9"/>
      <c r="AP91030" s="9"/>
      <c r="AQ91030" s="9"/>
    </row>
    <row r="91031" spans="41:43" x14ac:dyDescent="0.3">
      <c r="AO91031" s="9"/>
      <c r="AP91031" s="9"/>
      <c r="AQ91031" s="9"/>
    </row>
    <row r="91032" spans="41:43" x14ac:dyDescent="0.3">
      <c r="AO91032" s="9"/>
      <c r="AP91032" s="9"/>
      <c r="AQ91032" s="9"/>
    </row>
    <row r="91033" spans="41:43" x14ac:dyDescent="0.3">
      <c r="AO91033" s="9"/>
      <c r="AP91033" s="9"/>
      <c r="AQ91033" s="9"/>
    </row>
    <row r="91034" spans="41:43" x14ac:dyDescent="0.3">
      <c r="AO91034" s="9"/>
      <c r="AP91034" s="9"/>
      <c r="AQ91034" s="9"/>
    </row>
    <row r="91035" spans="41:43" x14ac:dyDescent="0.3">
      <c r="AO91035" s="9"/>
      <c r="AP91035" s="9"/>
      <c r="AQ91035" s="9"/>
    </row>
    <row r="91036" spans="41:43" x14ac:dyDescent="0.3">
      <c r="AO91036" s="9"/>
      <c r="AP91036" s="9"/>
      <c r="AQ91036" s="9"/>
    </row>
    <row r="91037" spans="41:43" x14ac:dyDescent="0.3">
      <c r="AO91037" s="9"/>
      <c r="AP91037" s="9"/>
      <c r="AQ91037" s="9"/>
    </row>
    <row r="91038" spans="41:43" x14ac:dyDescent="0.3">
      <c r="AO91038" s="9"/>
      <c r="AP91038" s="9"/>
      <c r="AQ91038" s="9"/>
    </row>
    <row r="91039" spans="41:43" x14ac:dyDescent="0.3">
      <c r="AO91039" s="9"/>
      <c r="AP91039" s="9"/>
      <c r="AQ91039" s="9"/>
    </row>
    <row r="91040" spans="41:43" x14ac:dyDescent="0.3">
      <c r="AO91040" s="9"/>
      <c r="AP91040" s="9"/>
      <c r="AQ91040" s="9"/>
    </row>
    <row r="91041" spans="41:43" x14ac:dyDescent="0.3">
      <c r="AO91041" s="9"/>
      <c r="AP91041" s="9"/>
      <c r="AQ91041" s="9"/>
    </row>
    <row r="91042" spans="41:43" x14ac:dyDescent="0.3">
      <c r="AO91042" s="9"/>
      <c r="AP91042" s="9"/>
      <c r="AQ91042" s="9"/>
    </row>
    <row r="91043" spans="41:43" x14ac:dyDescent="0.3">
      <c r="AO91043" s="9"/>
      <c r="AP91043" s="9"/>
      <c r="AQ91043" s="9"/>
    </row>
    <row r="91044" spans="41:43" x14ac:dyDescent="0.3">
      <c r="AO91044" s="9"/>
      <c r="AP91044" s="9"/>
      <c r="AQ91044" s="9"/>
    </row>
    <row r="91045" spans="41:43" x14ac:dyDescent="0.3">
      <c r="AO91045" s="9"/>
      <c r="AP91045" s="9"/>
      <c r="AQ91045" s="9"/>
    </row>
    <row r="91046" spans="41:43" x14ac:dyDescent="0.3">
      <c r="AO91046" s="9"/>
      <c r="AP91046" s="9"/>
      <c r="AQ91046" s="9"/>
    </row>
    <row r="91047" spans="41:43" x14ac:dyDescent="0.3">
      <c r="AO91047" s="9"/>
      <c r="AP91047" s="9"/>
      <c r="AQ91047" s="9"/>
    </row>
    <row r="91048" spans="41:43" x14ac:dyDescent="0.3">
      <c r="AO91048" s="9"/>
      <c r="AP91048" s="9"/>
      <c r="AQ91048" s="9"/>
    </row>
    <row r="91049" spans="41:43" x14ac:dyDescent="0.3">
      <c r="AO91049" s="9"/>
      <c r="AP91049" s="9"/>
      <c r="AQ91049" s="9"/>
    </row>
    <row r="91050" spans="41:43" x14ac:dyDescent="0.3">
      <c r="AO91050" s="9"/>
      <c r="AP91050" s="9"/>
      <c r="AQ91050" s="9"/>
    </row>
    <row r="91051" spans="41:43" x14ac:dyDescent="0.3">
      <c r="AO91051" s="9"/>
      <c r="AP91051" s="9"/>
      <c r="AQ91051" s="9"/>
    </row>
    <row r="91052" spans="41:43" x14ac:dyDescent="0.3">
      <c r="AO91052" s="9"/>
      <c r="AP91052" s="9"/>
      <c r="AQ91052" s="9"/>
    </row>
    <row r="91053" spans="41:43" x14ac:dyDescent="0.3">
      <c r="AO91053" s="9"/>
      <c r="AP91053" s="9"/>
      <c r="AQ91053" s="9"/>
    </row>
    <row r="91054" spans="41:43" x14ac:dyDescent="0.3">
      <c r="AO91054" s="9"/>
      <c r="AP91054" s="9"/>
      <c r="AQ91054" s="9"/>
    </row>
    <row r="91055" spans="41:43" x14ac:dyDescent="0.3">
      <c r="AO91055" s="9"/>
      <c r="AP91055" s="9"/>
      <c r="AQ91055" s="9"/>
    </row>
    <row r="91056" spans="41:43" x14ac:dyDescent="0.3">
      <c r="AO91056" s="9"/>
      <c r="AP91056" s="9"/>
      <c r="AQ91056" s="9"/>
    </row>
    <row r="91057" spans="41:43" x14ac:dyDescent="0.3">
      <c r="AO91057" s="9"/>
      <c r="AP91057" s="9"/>
      <c r="AQ91057" s="9"/>
    </row>
    <row r="91058" spans="41:43" x14ac:dyDescent="0.3">
      <c r="AO91058" s="9"/>
      <c r="AP91058" s="9"/>
      <c r="AQ91058" s="9"/>
    </row>
    <row r="91059" spans="41:43" x14ac:dyDescent="0.3">
      <c r="AO91059" s="9"/>
      <c r="AP91059" s="9"/>
      <c r="AQ91059" s="9"/>
    </row>
    <row r="91060" spans="41:43" x14ac:dyDescent="0.3">
      <c r="AO91060" s="9"/>
      <c r="AP91060" s="9"/>
      <c r="AQ91060" s="9"/>
    </row>
    <row r="91061" spans="41:43" x14ac:dyDescent="0.3">
      <c r="AO91061" s="9"/>
      <c r="AP91061" s="9"/>
      <c r="AQ91061" s="9"/>
    </row>
    <row r="91062" spans="41:43" x14ac:dyDescent="0.3">
      <c r="AO91062" s="9"/>
      <c r="AP91062" s="9"/>
      <c r="AQ91062" s="9"/>
    </row>
    <row r="91063" spans="41:43" x14ac:dyDescent="0.3">
      <c r="AO91063" s="9"/>
      <c r="AP91063" s="9"/>
      <c r="AQ91063" s="9"/>
    </row>
    <row r="91064" spans="41:43" x14ac:dyDescent="0.3">
      <c r="AO91064" s="9"/>
      <c r="AP91064" s="9"/>
      <c r="AQ91064" s="9"/>
    </row>
    <row r="91065" spans="41:43" x14ac:dyDescent="0.3">
      <c r="AO91065" s="9"/>
      <c r="AP91065" s="9"/>
      <c r="AQ91065" s="9"/>
    </row>
    <row r="91066" spans="41:43" x14ac:dyDescent="0.3">
      <c r="AO91066" s="9"/>
      <c r="AP91066" s="9"/>
      <c r="AQ91066" s="9"/>
    </row>
    <row r="91067" spans="41:43" x14ac:dyDescent="0.3">
      <c r="AO91067" s="9"/>
      <c r="AP91067" s="9"/>
      <c r="AQ91067" s="9"/>
    </row>
    <row r="91068" spans="41:43" x14ac:dyDescent="0.3">
      <c r="AO91068" s="9"/>
      <c r="AP91068" s="9"/>
      <c r="AQ91068" s="9"/>
    </row>
    <row r="91069" spans="41:43" x14ac:dyDescent="0.3">
      <c r="AO91069" s="9"/>
      <c r="AP91069" s="9"/>
      <c r="AQ91069" s="9"/>
    </row>
    <row r="91070" spans="41:43" x14ac:dyDescent="0.3">
      <c r="AO91070" s="9"/>
      <c r="AP91070" s="9"/>
      <c r="AQ91070" s="9"/>
    </row>
    <row r="91071" spans="41:43" x14ac:dyDescent="0.3">
      <c r="AO91071" s="9"/>
      <c r="AP91071" s="9"/>
      <c r="AQ91071" s="9"/>
    </row>
    <row r="91072" spans="41:43" x14ac:dyDescent="0.3">
      <c r="AO91072" s="9"/>
      <c r="AP91072" s="9"/>
      <c r="AQ91072" s="9"/>
    </row>
    <row r="91073" spans="41:43" x14ac:dyDescent="0.3">
      <c r="AO91073" s="9"/>
      <c r="AP91073" s="9"/>
      <c r="AQ91073" s="9"/>
    </row>
    <row r="91074" spans="41:43" x14ac:dyDescent="0.3">
      <c r="AO91074" s="9"/>
      <c r="AP91074" s="9"/>
      <c r="AQ91074" s="9"/>
    </row>
    <row r="91075" spans="41:43" x14ac:dyDescent="0.3">
      <c r="AO91075" s="9"/>
      <c r="AP91075" s="9"/>
      <c r="AQ91075" s="9"/>
    </row>
    <row r="91076" spans="41:43" x14ac:dyDescent="0.3">
      <c r="AO91076" s="9"/>
      <c r="AP91076" s="9"/>
      <c r="AQ91076" s="9"/>
    </row>
    <row r="91077" spans="41:43" x14ac:dyDescent="0.3">
      <c r="AO91077" s="9"/>
      <c r="AP91077" s="9"/>
      <c r="AQ91077" s="9"/>
    </row>
    <row r="91078" spans="41:43" x14ac:dyDescent="0.3">
      <c r="AO91078" s="9"/>
      <c r="AP91078" s="9"/>
      <c r="AQ91078" s="9"/>
    </row>
    <row r="91079" spans="41:43" x14ac:dyDescent="0.3">
      <c r="AO91079" s="9"/>
      <c r="AP91079" s="9"/>
      <c r="AQ91079" s="9"/>
    </row>
    <row r="91080" spans="41:43" x14ac:dyDescent="0.3">
      <c r="AO91080" s="9"/>
      <c r="AP91080" s="9"/>
      <c r="AQ91080" s="9"/>
    </row>
    <row r="91081" spans="41:43" x14ac:dyDescent="0.3">
      <c r="AO91081" s="9"/>
      <c r="AP91081" s="9"/>
      <c r="AQ91081" s="9"/>
    </row>
    <row r="91082" spans="41:43" x14ac:dyDescent="0.3">
      <c r="AO91082" s="9"/>
      <c r="AP91082" s="9"/>
      <c r="AQ91082" s="9"/>
    </row>
    <row r="91083" spans="41:43" x14ac:dyDescent="0.3">
      <c r="AO91083" s="9"/>
      <c r="AP91083" s="9"/>
      <c r="AQ91083" s="9"/>
    </row>
    <row r="91084" spans="41:43" x14ac:dyDescent="0.3">
      <c r="AO91084" s="9"/>
      <c r="AP91084" s="9"/>
      <c r="AQ91084" s="9"/>
    </row>
    <row r="91085" spans="41:43" x14ac:dyDescent="0.3">
      <c r="AO91085" s="9"/>
      <c r="AP91085" s="9"/>
      <c r="AQ91085" s="9"/>
    </row>
    <row r="91086" spans="41:43" x14ac:dyDescent="0.3">
      <c r="AO91086" s="9"/>
      <c r="AP91086" s="9"/>
      <c r="AQ91086" s="9"/>
    </row>
    <row r="91087" spans="41:43" x14ac:dyDescent="0.3">
      <c r="AO91087" s="9"/>
      <c r="AP91087" s="9"/>
      <c r="AQ91087" s="9"/>
    </row>
    <row r="91088" spans="41:43" x14ac:dyDescent="0.3">
      <c r="AO91088" s="9"/>
      <c r="AP91088" s="9"/>
      <c r="AQ91088" s="9"/>
    </row>
    <row r="91089" spans="41:43" x14ac:dyDescent="0.3">
      <c r="AO91089" s="9"/>
      <c r="AP91089" s="9"/>
      <c r="AQ91089" s="9"/>
    </row>
    <row r="91090" spans="41:43" x14ac:dyDescent="0.3">
      <c r="AO91090" s="9"/>
      <c r="AP91090" s="9"/>
      <c r="AQ91090" s="9"/>
    </row>
    <row r="91091" spans="41:43" x14ac:dyDescent="0.3">
      <c r="AO91091" s="9"/>
      <c r="AP91091" s="9"/>
      <c r="AQ91091" s="9"/>
    </row>
    <row r="91092" spans="41:43" x14ac:dyDescent="0.3">
      <c r="AO91092" s="9"/>
      <c r="AP91092" s="9"/>
      <c r="AQ91092" s="9"/>
    </row>
    <row r="91093" spans="41:43" x14ac:dyDescent="0.3">
      <c r="AO91093" s="9"/>
      <c r="AP91093" s="9"/>
      <c r="AQ91093" s="9"/>
    </row>
    <row r="91094" spans="41:43" x14ac:dyDescent="0.3">
      <c r="AO91094" s="9"/>
      <c r="AP91094" s="9"/>
      <c r="AQ91094" s="9"/>
    </row>
    <row r="91095" spans="41:43" x14ac:dyDescent="0.3">
      <c r="AO91095" s="9"/>
      <c r="AP91095" s="9"/>
      <c r="AQ91095" s="9"/>
    </row>
    <row r="91096" spans="41:43" x14ac:dyDescent="0.3">
      <c r="AO91096" s="9"/>
      <c r="AP91096" s="9"/>
      <c r="AQ91096" s="9"/>
    </row>
    <row r="91097" spans="41:43" x14ac:dyDescent="0.3">
      <c r="AO91097" s="9"/>
      <c r="AP91097" s="9"/>
      <c r="AQ91097" s="9"/>
    </row>
    <row r="91098" spans="41:43" x14ac:dyDescent="0.3">
      <c r="AO91098" s="9"/>
      <c r="AP91098" s="9"/>
      <c r="AQ91098" s="9"/>
    </row>
    <row r="91099" spans="41:43" x14ac:dyDescent="0.3">
      <c r="AO91099" s="9"/>
      <c r="AP91099" s="9"/>
      <c r="AQ91099" s="9"/>
    </row>
    <row r="91100" spans="41:43" x14ac:dyDescent="0.3">
      <c r="AO91100" s="9"/>
      <c r="AP91100" s="9"/>
      <c r="AQ91100" s="9"/>
    </row>
    <row r="91101" spans="41:43" x14ac:dyDescent="0.3">
      <c r="AO91101" s="9"/>
      <c r="AP91101" s="9"/>
      <c r="AQ91101" s="9"/>
    </row>
    <row r="91102" spans="41:43" x14ac:dyDescent="0.3">
      <c r="AO91102" s="9"/>
      <c r="AP91102" s="9"/>
      <c r="AQ91102" s="9"/>
    </row>
    <row r="91103" spans="41:43" x14ac:dyDescent="0.3">
      <c r="AO91103" s="9"/>
      <c r="AP91103" s="9"/>
      <c r="AQ91103" s="9"/>
    </row>
    <row r="91104" spans="41:43" x14ac:dyDescent="0.3">
      <c r="AO91104" s="9"/>
      <c r="AP91104" s="9"/>
      <c r="AQ91104" s="9"/>
    </row>
    <row r="91105" spans="41:43" x14ac:dyDescent="0.3">
      <c r="AO91105" s="9"/>
      <c r="AP91105" s="9"/>
      <c r="AQ91105" s="9"/>
    </row>
    <row r="91106" spans="41:43" x14ac:dyDescent="0.3">
      <c r="AO91106" s="9"/>
      <c r="AP91106" s="9"/>
      <c r="AQ91106" s="9"/>
    </row>
    <row r="91107" spans="41:43" x14ac:dyDescent="0.3">
      <c r="AO91107" s="9"/>
      <c r="AP91107" s="9"/>
      <c r="AQ91107" s="9"/>
    </row>
    <row r="91108" spans="41:43" x14ac:dyDescent="0.3">
      <c r="AO91108" s="9"/>
      <c r="AP91108" s="9"/>
      <c r="AQ91108" s="9"/>
    </row>
    <row r="91109" spans="41:43" x14ac:dyDescent="0.3">
      <c r="AO91109" s="9"/>
      <c r="AP91109" s="9"/>
      <c r="AQ91109" s="9"/>
    </row>
    <row r="91110" spans="41:43" x14ac:dyDescent="0.3">
      <c r="AO91110" s="9"/>
      <c r="AP91110" s="9"/>
      <c r="AQ91110" s="9"/>
    </row>
    <row r="91111" spans="41:43" x14ac:dyDescent="0.3">
      <c r="AO91111" s="9"/>
      <c r="AP91111" s="9"/>
      <c r="AQ91111" s="9"/>
    </row>
    <row r="91112" spans="41:43" x14ac:dyDescent="0.3">
      <c r="AO91112" s="9"/>
      <c r="AP91112" s="9"/>
      <c r="AQ91112" s="9"/>
    </row>
    <row r="91113" spans="41:43" x14ac:dyDescent="0.3">
      <c r="AO91113" s="9"/>
      <c r="AP91113" s="9"/>
      <c r="AQ91113" s="9"/>
    </row>
    <row r="91114" spans="41:43" x14ac:dyDescent="0.3">
      <c r="AO91114" s="9"/>
      <c r="AP91114" s="9"/>
      <c r="AQ91114" s="9"/>
    </row>
    <row r="91115" spans="41:43" x14ac:dyDescent="0.3">
      <c r="AO91115" s="9"/>
      <c r="AP91115" s="9"/>
      <c r="AQ91115" s="9"/>
    </row>
    <row r="91116" spans="41:43" x14ac:dyDescent="0.3">
      <c r="AO91116" s="9"/>
      <c r="AP91116" s="9"/>
      <c r="AQ91116" s="9"/>
    </row>
    <row r="91117" spans="41:43" x14ac:dyDescent="0.3">
      <c r="AO91117" s="9"/>
      <c r="AP91117" s="9"/>
      <c r="AQ91117" s="9"/>
    </row>
    <row r="91118" spans="41:43" x14ac:dyDescent="0.3">
      <c r="AO91118" s="9"/>
      <c r="AP91118" s="9"/>
      <c r="AQ91118" s="9"/>
    </row>
    <row r="91119" spans="41:43" x14ac:dyDescent="0.3">
      <c r="AO91119" s="9"/>
      <c r="AP91119" s="9"/>
      <c r="AQ91119" s="9"/>
    </row>
    <row r="91120" spans="41:43" x14ac:dyDescent="0.3">
      <c r="AO91120" s="9"/>
      <c r="AP91120" s="9"/>
      <c r="AQ91120" s="9"/>
    </row>
    <row r="91121" spans="41:43" x14ac:dyDescent="0.3">
      <c r="AO91121" s="9"/>
      <c r="AP91121" s="9"/>
      <c r="AQ91121" s="9"/>
    </row>
    <row r="91122" spans="41:43" x14ac:dyDescent="0.3">
      <c r="AO91122" s="9"/>
      <c r="AP91122" s="9"/>
      <c r="AQ91122" s="9"/>
    </row>
    <row r="91123" spans="41:43" x14ac:dyDescent="0.3">
      <c r="AO91123" s="9"/>
      <c r="AP91123" s="9"/>
      <c r="AQ91123" s="9"/>
    </row>
    <row r="91124" spans="41:43" x14ac:dyDescent="0.3">
      <c r="AO91124" s="9"/>
      <c r="AP91124" s="9"/>
      <c r="AQ91124" s="9"/>
    </row>
    <row r="91125" spans="41:43" x14ac:dyDescent="0.3">
      <c r="AO91125" s="9"/>
      <c r="AP91125" s="9"/>
      <c r="AQ91125" s="9"/>
    </row>
    <row r="91126" spans="41:43" x14ac:dyDescent="0.3">
      <c r="AO91126" s="9"/>
      <c r="AP91126" s="9"/>
      <c r="AQ91126" s="9"/>
    </row>
    <row r="91127" spans="41:43" x14ac:dyDescent="0.3">
      <c r="AO91127" s="9"/>
      <c r="AP91127" s="9"/>
      <c r="AQ91127" s="9"/>
    </row>
    <row r="91128" spans="41:43" x14ac:dyDescent="0.3">
      <c r="AO91128" s="9"/>
      <c r="AP91128" s="9"/>
      <c r="AQ91128" s="9"/>
    </row>
    <row r="91129" spans="41:43" x14ac:dyDescent="0.3">
      <c r="AO91129" s="9"/>
      <c r="AP91129" s="9"/>
      <c r="AQ91129" s="9"/>
    </row>
    <row r="91130" spans="41:43" x14ac:dyDescent="0.3">
      <c r="AO91130" s="9"/>
      <c r="AP91130" s="9"/>
      <c r="AQ91130" s="9"/>
    </row>
    <row r="91131" spans="41:43" x14ac:dyDescent="0.3">
      <c r="AO91131" s="9"/>
      <c r="AP91131" s="9"/>
      <c r="AQ91131" s="9"/>
    </row>
    <row r="91132" spans="41:43" x14ac:dyDescent="0.3">
      <c r="AO91132" s="9"/>
      <c r="AP91132" s="9"/>
      <c r="AQ91132" s="9"/>
    </row>
    <row r="91133" spans="41:43" x14ac:dyDescent="0.3">
      <c r="AO91133" s="9"/>
      <c r="AP91133" s="9"/>
      <c r="AQ91133" s="9"/>
    </row>
    <row r="91134" spans="41:43" x14ac:dyDescent="0.3">
      <c r="AO91134" s="9"/>
      <c r="AP91134" s="9"/>
      <c r="AQ91134" s="9"/>
    </row>
    <row r="91135" spans="41:43" x14ac:dyDescent="0.3">
      <c r="AO91135" s="9"/>
      <c r="AP91135" s="9"/>
      <c r="AQ91135" s="9"/>
    </row>
    <row r="91136" spans="41:43" x14ac:dyDescent="0.3">
      <c r="AO91136" s="9"/>
      <c r="AP91136" s="9"/>
      <c r="AQ91136" s="9"/>
    </row>
    <row r="91137" spans="41:43" x14ac:dyDescent="0.3">
      <c r="AO91137" s="9"/>
      <c r="AP91137" s="9"/>
      <c r="AQ91137" s="9"/>
    </row>
    <row r="91138" spans="41:43" x14ac:dyDescent="0.3">
      <c r="AO91138" s="9"/>
      <c r="AP91138" s="9"/>
      <c r="AQ91138" s="9"/>
    </row>
    <row r="91139" spans="41:43" x14ac:dyDescent="0.3">
      <c r="AO91139" s="9"/>
      <c r="AP91139" s="9"/>
      <c r="AQ91139" s="9"/>
    </row>
    <row r="91140" spans="41:43" x14ac:dyDescent="0.3">
      <c r="AO91140" s="9"/>
      <c r="AP91140" s="9"/>
      <c r="AQ91140" s="9"/>
    </row>
    <row r="91141" spans="41:43" x14ac:dyDescent="0.3">
      <c r="AO91141" s="9"/>
      <c r="AP91141" s="9"/>
      <c r="AQ91141" s="9"/>
    </row>
    <row r="91142" spans="41:43" x14ac:dyDescent="0.3">
      <c r="AO91142" s="9"/>
      <c r="AP91142" s="9"/>
      <c r="AQ91142" s="9"/>
    </row>
    <row r="91143" spans="41:43" x14ac:dyDescent="0.3">
      <c r="AO91143" s="9"/>
      <c r="AP91143" s="9"/>
      <c r="AQ91143" s="9"/>
    </row>
    <row r="91144" spans="41:43" x14ac:dyDescent="0.3">
      <c r="AO91144" s="9"/>
      <c r="AP91144" s="9"/>
      <c r="AQ91144" s="9"/>
    </row>
    <row r="91145" spans="41:43" x14ac:dyDescent="0.3">
      <c r="AO91145" s="9"/>
      <c r="AP91145" s="9"/>
      <c r="AQ91145" s="9"/>
    </row>
    <row r="91146" spans="41:43" x14ac:dyDescent="0.3">
      <c r="AO91146" s="9"/>
      <c r="AP91146" s="9"/>
      <c r="AQ91146" s="9"/>
    </row>
    <row r="91147" spans="41:43" x14ac:dyDescent="0.3">
      <c r="AO91147" s="9"/>
      <c r="AP91147" s="9"/>
      <c r="AQ91147" s="9"/>
    </row>
    <row r="91148" spans="41:43" x14ac:dyDescent="0.3">
      <c r="AO91148" s="9"/>
      <c r="AP91148" s="9"/>
      <c r="AQ91148" s="9"/>
    </row>
    <row r="91149" spans="41:43" x14ac:dyDescent="0.3">
      <c r="AO91149" s="9"/>
      <c r="AP91149" s="9"/>
      <c r="AQ91149" s="9"/>
    </row>
    <row r="91150" spans="41:43" x14ac:dyDescent="0.3">
      <c r="AO91150" s="9"/>
      <c r="AP91150" s="9"/>
      <c r="AQ91150" s="9"/>
    </row>
    <row r="91151" spans="41:43" x14ac:dyDescent="0.3">
      <c r="AO91151" s="9"/>
      <c r="AP91151" s="9"/>
      <c r="AQ91151" s="9"/>
    </row>
    <row r="91152" spans="41:43" x14ac:dyDescent="0.3">
      <c r="AO91152" s="9"/>
      <c r="AP91152" s="9"/>
      <c r="AQ91152" s="9"/>
    </row>
    <row r="91153" spans="41:43" x14ac:dyDescent="0.3">
      <c r="AO91153" s="9"/>
      <c r="AP91153" s="9"/>
      <c r="AQ91153" s="9"/>
    </row>
    <row r="91154" spans="41:43" x14ac:dyDescent="0.3">
      <c r="AO91154" s="9"/>
      <c r="AP91154" s="9"/>
      <c r="AQ91154" s="9"/>
    </row>
    <row r="91155" spans="41:43" x14ac:dyDescent="0.3">
      <c r="AO91155" s="9"/>
      <c r="AP91155" s="9"/>
      <c r="AQ91155" s="9"/>
    </row>
    <row r="91156" spans="41:43" x14ac:dyDescent="0.3">
      <c r="AO91156" s="9"/>
      <c r="AP91156" s="9"/>
      <c r="AQ91156" s="9"/>
    </row>
    <row r="91157" spans="41:43" x14ac:dyDescent="0.3">
      <c r="AO91157" s="9"/>
      <c r="AP91157" s="9"/>
      <c r="AQ91157" s="9"/>
    </row>
    <row r="91158" spans="41:43" x14ac:dyDescent="0.3">
      <c r="AO91158" s="9"/>
      <c r="AP91158" s="9"/>
      <c r="AQ91158" s="9"/>
    </row>
    <row r="91159" spans="41:43" x14ac:dyDescent="0.3">
      <c r="AO91159" s="9"/>
      <c r="AP91159" s="9"/>
      <c r="AQ91159" s="9"/>
    </row>
    <row r="91160" spans="41:43" x14ac:dyDescent="0.3">
      <c r="AO91160" s="9"/>
      <c r="AP91160" s="9"/>
      <c r="AQ91160" s="9"/>
    </row>
    <row r="91161" spans="41:43" x14ac:dyDescent="0.3">
      <c r="AO91161" s="9"/>
      <c r="AP91161" s="9"/>
      <c r="AQ91161" s="9"/>
    </row>
    <row r="91162" spans="41:43" x14ac:dyDescent="0.3">
      <c r="AO91162" s="9"/>
      <c r="AP91162" s="9"/>
      <c r="AQ91162" s="9"/>
    </row>
    <row r="91163" spans="41:43" x14ac:dyDescent="0.3">
      <c r="AO91163" s="9"/>
      <c r="AP91163" s="9"/>
      <c r="AQ91163" s="9"/>
    </row>
    <row r="91164" spans="41:43" x14ac:dyDescent="0.3">
      <c r="AO91164" s="9"/>
      <c r="AP91164" s="9"/>
      <c r="AQ91164" s="9"/>
    </row>
    <row r="91165" spans="41:43" x14ac:dyDescent="0.3">
      <c r="AO91165" s="9"/>
      <c r="AP91165" s="9"/>
      <c r="AQ91165" s="9"/>
    </row>
    <row r="91166" spans="41:43" x14ac:dyDescent="0.3">
      <c r="AO91166" s="9"/>
      <c r="AP91166" s="9"/>
      <c r="AQ91166" s="9"/>
    </row>
    <row r="91167" spans="41:43" x14ac:dyDescent="0.3">
      <c r="AO91167" s="9"/>
      <c r="AP91167" s="9"/>
      <c r="AQ91167" s="9"/>
    </row>
    <row r="91168" spans="41:43" x14ac:dyDescent="0.3">
      <c r="AO91168" s="9"/>
      <c r="AP91168" s="9"/>
      <c r="AQ91168" s="9"/>
    </row>
    <row r="91169" spans="41:43" x14ac:dyDescent="0.3">
      <c r="AO91169" s="9"/>
      <c r="AP91169" s="9"/>
      <c r="AQ91169" s="9"/>
    </row>
    <row r="91170" spans="41:43" x14ac:dyDescent="0.3">
      <c r="AO91170" s="9"/>
      <c r="AP91170" s="9"/>
      <c r="AQ91170" s="9"/>
    </row>
    <row r="91171" spans="41:43" x14ac:dyDescent="0.3">
      <c r="AO91171" s="9"/>
      <c r="AP91171" s="9"/>
      <c r="AQ91171" s="9"/>
    </row>
    <row r="91172" spans="41:43" x14ac:dyDescent="0.3">
      <c r="AO91172" s="9"/>
      <c r="AP91172" s="9"/>
      <c r="AQ91172" s="9"/>
    </row>
    <row r="91173" spans="41:43" x14ac:dyDescent="0.3">
      <c r="AO91173" s="9"/>
      <c r="AP91173" s="9"/>
      <c r="AQ91173" s="9"/>
    </row>
    <row r="91174" spans="41:43" x14ac:dyDescent="0.3">
      <c r="AO91174" s="9"/>
      <c r="AP91174" s="9"/>
      <c r="AQ91174" s="9"/>
    </row>
    <row r="91175" spans="41:43" x14ac:dyDescent="0.3">
      <c r="AO91175" s="9"/>
      <c r="AP91175" s="9"/>
      <c r="AQ91175" s="9"/>
    </row>
    <row r="91176" spans="41:43" x14ac:dyDescent="0.3">
      <c r="AO91176" s="9"/>
      <c r="AP91176" s="9"/>
      <c r="AQ91176" s="9"/>
    </row>
    <row r="91177" spans="41:43" x14ac:dyDescent="0.3">
      <c r="AO91177" s="9"/>
      <c r="AP91177" s="9"/>
      <c r="AQ91177" s="9"/>
    </row>
    <row r="91178" spans="41:43" x14ac:dyDescent="0.3">
      <c r="AO91178" s="9"/>
      <c r="AP91178" s="9"/>
      <c r="AQ91178" s="9"/>
    </row>
    <row r="91179" spans="41:43" x14ac:dyDescent="0.3">
      <c r="AO91179" s="9"/>
      <c r="AP91179" s="9"/>
      <c r="AQ91179" s="9"/>
    </row>
    <row r="91180" spans="41:43" x14ac:dyDescent="0.3">
      <c r="AO91180" s="9"/>
      <c r="AP91180" s="9"/>
      <c r="AQ91180" s="9"/>
    </row>
    <row r="91181" spans="41:43" x14ac:dyDescent="0.3">
      <c r="AO91181" s="9"/>
      <c r="AP91181" s="9"/>
      <c r="AQ91181" s="9"/>
    </row>
    <row r="91182" spans="41:43" x14ac:dyDescent="0.3">
      <c r="AO91182" s="9"/>
      <c r="AP91182" s="9"/>
      <c r="AQ91182" s="9"/>
    </row>
    <row r="91183" spans="41:43" x14ac:dyDescent="0.3">
      <c r="AO91183" s="9"/>
      <c r="AP91183" s="9"/>
      <c r="AQ91183" s="9"/>
    </row>
    <row r="91184" spans="41:43" x14ac:dyDescent="0.3">
      <c r="AO91184" s="9"/>
      <c r="AP91184" s="9"/>
      <c r="AQ91184" s="9"/>
    </row>
    <row r="91185" spans="41:43" x14ac:dyDescent="0.3">
      <c r="AO91185" s="9"/>
      <c r="AP91185" s="9"/>
      <c r="AQ91185" s="9"/>
    </row>
    <row r="91186" spans="41:43" x14ac:dyDescent="0.3">
      <c r="AO91186" s="9"/>
      <c r="AP91186" s="9"/>
      <c r="AQ91186" s="9"/>
    </row>
    <row r="91187" spans="41:43" x14ac:dyDescent="0.3">
      <c r="AO91187" s="9"/>
      <c r="AP91187" s="9"/>
      <c r="AQ91187" s="9"/>
    </row>
    <row r="91188" spans="41:43" x14ac:dyDescent="0.3">
      <c r="AO91188" s="9"/>
      <c r="AP91188" s="9"/>
      <c r="AQ91188" s="9"/>
    </row>
    <row r="91189" spans="41:43" x14ac:dyDescent="0.3">
      <c r="AO91189" s="9"/>
      <c r="AP91189" s="9"/>
      <c r="AQ91189" s="9"/>
    </row>
    <row r="91190" spans="41:43" x14ac:dyDescent="0.3">
      <c r="AO91190" s="9"/>
      <c r="AP91190" s="9"/>
      <c r="AQ91190" s="9"/>
    </row>
    <row r="91191" spans="41:43" x14ac:dyDescent="0.3">
      <c r="AO91191" s="9"/>
      <c r="AP91191" s="9"/>
      <c r="AQ91191" s="9"/>
    </row>
    <row r="91192" spans="41:43" x14ac:dyDescent="0.3">
      <c r="AO91192" s="9"/>
      <c r="AP91192" s="9"/>
      <c r="AQ91192" s="9"/>
    </row>
    <row r="91193" spans="41:43" x14ac:dyDescent="0.3">
      <c r="AO91193" s="9"/>
      <c r="AP91193" s="9"/>
      <c r="AQ91193" s="9"/>
    </row>
    <row r="91194" spans="41:43" x14ac:dyDescent="0.3">
      <c r="AO91194" s="9"/>
      <c r="AP91194" s="9"/>
      <c r="AQ91194" s="9"/>
    </row>
    <row r="91195" spans="41:43" x14ac:dyDescent="0.3">
      <c r="AO91195" s="9"/>
      <c r="AP91195" s="9"/>
      <c r="AQ91195" s="9"/>
    </row>
    <row r="91196" spans="41:43" x14ac:dyDescent="0.3">
      <c r="AO91196" s="9"/>
      <c r="AP91196" s="9"/>
      <c r="AQ91196" s="9"/>
    </row>
    <row r="91197" spans="41:43" x14ac:dyDescent="0.3">
      <c r="AO91197" s="9"/>
      <c r="AP91197" s="9"/>
      <c r="AQ91197" s="9"/>
    </row>
    <row r="91198" spans="41:43" x14ac:dyDescent="0.3">
      <c r="AO91198" s="9"/>
      <c r="AP91198" s="9"/>
      <c r="AQ91198" s="9"/>
    </row>
    <row r="91199" spans="41:43" x14ac:dyDescent="0.3">
      <c r="AO91199" s="9"/>
      <c r="AP91199" s="9"/>
      <c r="AQ91199" s="9"/>
    </row>
    <row r="91200" spans="41:43" x14ac:dyDescent="0.3">
      <c r="AO91200" s="9"/>
      <c r="AP91200" s="9"/>
      <c r="AQ91200" s="9"/>
    </row>
    <row r="91201" spans="41:43" x14ac:dyDescent="0.3">
      <c r="AO91201" s="9"/>
      <c r="AP91201" s="9"/>
      <c r="AQ91201" s="9"/>
    </row>
    <row r="91202" spans="41:43" x14ac:dyDescent="0.3">
      <c r="AO91202" s="9"/>
      <c r="AP91202" s="9"/>
      <c r="AQ91202" s="9"/>
    </row>
    <row r="91203" spans="41:43" x14ac:dyDescent="0.3">
      <c r="AO91203" s="9"/>
      <c r="AP91203" s="9"/>
      <c r="AQ91203" s="9"/>
    </row>
    <row r="91204" spans="41:43" x14ac:dyDescent="0.3">
      <c r="AO91204" s="9"/>
      <c r="AP91204" s="9"/>
      <c r="AQ91204" s="9"/>
    </row>
    <row r="91205" spans="41:43" x14ac:dyDescent="0.3">
      <c r="AO91205" s="9"/>
      <c r="AP91205" s="9"/>
      <c r="AQ91205" s="9"/>
    </row>
    <row r="91206" spans="41:43" x14ac:dyDescent="0.3">
      <c r="AO91206" s="9"/>
      <c r="AP91206" s="9"/>
      <c r="AQ91206" s="9"/>
    </row>
    <row r="91207" spans="41:43" x14ac:dyDescent="0.3">
      <c r="AO91207" s="9"/>
      <c r="AP91207" s="9"/>
      <c r="AQ91207" s="9"/>
    </row>
    <row r="91208" spans="41:43" x14ac:dyDescent="0.3">
      <c r="AO91208" s="9"/>
      <c r="AP91208" s="9"/>
      <c r="AQ91208" s="9"/>
    </row>
    <row r="91209" spans="41:43" x14ac:dyDescent="0.3">
      <c r="AO91209" s="9"/>
      <c r="AP91209" s="9"/>
      <c r="AQ91209" s="9"/>
    </row>
    <row r="91210" spans="41:43" x14ac:dyDescent="0.3">
      <c r="AO91210" s="9"/>
      <c r="AP91210" s="9"/>
      <c r="AQ91210" s="9"/>
    </row>
    <row r="91211" spans="41:43" x14ac:dyDescent="0.3">
      <c r="AO91211" s="9"/>
      <c r="AP91211" s="9"/>
      <c r="AQ91211" s="9"/>
    </row>
    <row r="91212" spans="41:43" x14ac:dyDescent="0.3">
      <c r="AO91212" s="9"/>
      <c r="AP91212" s="9"/>
      <c r="AQ91212" s="9"/>
    </row>
    <row r="91213" spans="41:43" x14ac:dyDescent="0.3">
      <c r="AO91213" s="9"/>
      <c r="AP91213" s="9"/>
      <c r="AQ91213" s="9"/>
    </row>
    <row r="91214" spans="41:43" x14ac:dyDescent="0.3">
      <c r="AO91214" s="9"/>
      <c r="AP91214" s="9"/>
      <c r="AQ91214" s="9"/>
    </row>
    <row r="91215" spans="41:43" x14ac:dyDescent="0.3">
      <c r="AO91215" s="9"/>
      <c r="AP91215" s="9"/>
      <c r="AQ91215" s="9"/>
    </row>
    <row r="91216" spans="41:43" x14ac:dyDescent="0.3">
      <c r="AO91216" s="9"/>
      <c r="AP91216" s="9"/>
      <c r="AQ91216" s="9"/>
    </row>
    <row r="91217" spans="41:43" x14ac:dyDescent="0.3">
      <c r="AO91217" s="9"/>
      <c r="AP91217" s="9"/>
      <c r="AQ91217" s="9"/>
    </row>
    <row r="91218" spans="41:43" x14ac:dyDescent="0.3">
      <c r="AO91218" s="9"/>
      <c r="AP91218" s="9"/>
      <c r="AQ91218" s="9"/>
    </row>
    <row r="91219" spans="41:43" x14ac:dyDescent="0.3">
      <c r="AO91219" s="9"/>
      <c r="AP91219" s="9"/>
      <c r="AQ91219" s="9"/>
    </row>
    <row r="91220" spans="41:43" x14ac:dyDescent="0.3">
      <c r="AO91220" s="9"/>
      <c r="AP91220" s="9"/>
      <c r="AQ91220" s="9"/>
    </row>
    <row r="91221" spans="41:43" x14ac:dyDescent="0.3">
      <c r="AO91221" s="9"/>
      <c r="AP91221" s="9"/>
      <c r="AQ91221" s="9"/>
    </row>
    <row r="91222" spans="41:43" x14ac:dyDescent="0.3">
      <c r="AO91222" s="9"/>
      <c r="AP91222" s="9"/>
      <c r="AQ91222" s="9"/>
    </row>
    <row r="91223" spans="41:43" x14ac:dyDescent="0.3">
      <c r="AO91223" s="9"/>
      <c r="AP91223" s="9"/>
      <c r="AQ91223" s="9"/>
    </row>
    <row r="91224" spans="41:43" x14ac:dyDescent="0.3">
      <c r="AO91224" s="9"/>
      <c r="AP91224" s="9"/>
      <c r="AQ91224" s="9"/>
    </row>
    <row r="91225" spans="41:43" x14ac:dyDescent="0.3">
      <c r="AO91225" s="9"/>
      <c r="AP91225" s="9"/>
      <c r="AQ91225" s="9"/>
    </row>
    <row r="91226" spans="41:43" x14ac:dyDescent="0.3">
      <c r="AO91226" s="9"/>
      <c r="AP91226" s="9"/>
      <c r="AQ91226" s="9"/>
    </row>
    <row r="91227" spans="41:43" x14ac:dyDescent="0.3">
      <c r="AO91227" s="9"/>
      <c r="AP91227" s="9"/>
      <c r="AQ91227" s="9"/>
    </row>
    <row r="91228" spans="41:43" x14ac:dyDescent="0.3">
      <c r="AO91228" s="9"/>
      <c r="AP91228" s="9"/>
      <c r="AQ91228" s="9"/>
    </row>
    <row r="91229" spans="41:43" x14ac:dyDescent="0.3">
      <c r="AO91229" s="9"/>
      <c r="AP91229" s="9"/>
      <c r="AQ91229" s="9"/>
    </row>
    <row r="91230" spans="41:43" x14ac:dyDescent="0.3">
      <c r="AO91230" s="9"/>
      <c r="AP91230" s="9"/>
      <c r="AQ91230" s="9"/>
    </row>
    <row r="91231" spans="41:43" x14ac:dyDescent="0.3">
      <c r="AO91231" s="9"/>
      <c r="AP91231" s="9"/>
      <c r="AQ91231" s="9"/>
    </row>
    <row r="91232" spans="41:43" x14ac:dyDescent="0.3">
      <c r="AO91232" s="9"/>
      <c r="AP91232" s="9"/>
      <c r="AQ91232" s="9"/>
    </row>
    <row r="91233" spans="41:43" x14ac:dyDescent="0.3">
      <c r="AO91233" s="9"/>
      <c r="AP91233" s="9"/>
      <c r="AQ91233" s="9"/>
    </row>
    <row r="91234" spans="41:43" x14ac:dyDescent="0.3">
      <c r="AO91234" s="9"/>
      <c r="AP91234" s="9"/>
      <c r="AQ91234" s="9"/>
    </row>
    <row r="91235" spans="41:43" x14ac:dyDescent="0.3">
      <c r="AO91235" s="9"/>
      <c r="AP91235" s="9"/>
      <c r="AQ91235" s="9"/>
    </row>
    <row r="91236" spans="41:43" x14ac:dyDescent="0.3">
      <c r="AO91236" s="9"/>
      <c r="AP91236" s="9"/>
      <c r="AQ91236" s="9"/>
    </row>
    <row r="91237" spans="41:43" x14ac:dyDescent="0.3">
      <c r="AO91237" s="9"/>
      <c r="AP91237" s="9"/>
      <c r="AQ91237" s="9"/>
    </row>
    <row r="91238" spans="41:43" x14ac:dyDescent="0.3">
      <c r="AO91238" s="9"/>
      <c r="AP91238" s="9"/>
      <c r="AQ91238" s="9"/>
    </row>
    <row r="91239" spans="41:43" x14ac:dyDescent="0.3">
      <c r="AO91239" s="9"/>
      <c r="AP91239" s="9"/>
      <c r="AQ91239" s="9"/>
    </row>
    <row r="91240" spans="41:43" x14ac:dyDescent="0.3">
      <c r="AO91240" s="9"/>
      <c r="AP91240" s="9"/>
      <c r="AQ91240" s="9"/>
    </row>
    <row r="91241" spans="41:43" x14ac:dyDescent="0.3">
      <c r="AO91241" s="9"/>
      <c r="AP91241" s="9"/>
      <c r="AQ91241" s="9"/>
    </row>
    <row r="91242" spans="41:43" x14ac:dyDescent="0.3">
      <c r="AO91242" s="9"/>
      <c r="AP91242" s="9"/>
      <c r="AQ91242" s="9"/>
    </row>
    <row r="91243" spans="41:43" x14ac:dyDescent="0.3">
      <c r="AO91243" s="9"/>
      <c r="AP91243" s="9"/>
      <c r="AQ91243" s="9"/>
    </row>
    <row r="91244" spans="41:43" x14ac:dyDescent="0.3">
      <c r="AO91244" s="9"/>
      <c r="AP91244" s="9"/>
      <c r="AQ91244" s="9"/>
    </row>
    <row r="91245" spans="41:43" x14ac:dyDescent="0.3">
      <c r="AO91245" s="9"/>
      <c r="AP91245" s="9"/>
      <c r="AQ91245" s="9"/>
    </row>
    <row r="91246" spans="41:43" x14ac:dyDescent="0.3">
      <c r="AO91246" s="9"/>
      <c r="AP91246" s="9"/>
      <c r="AQ91246" s="9"/>
    </row>
    <row r="91247" spans="41:43" x14ac:dyDescent="0.3">
      <c r="AO91247" s="9"/>
      <c r="AP91247" s="9"/>
      <c r="AQ91247" s="9"/>
    </row>
    <row r="91248" spans="41:43" x14ac:dyDescent="0.3">
      <c r="AO91248" s="9"/>
      <c r="AP91248" s="9"/>
      <c r="AQ91248" s="9"/>
    </row>
    <row r="91249" spans="41:43" x14ac:dyDescent="0.3">
      <c r="AO91249" s="9"/>
      <c r="AP91249" s="9"/>
      <c r="AQ91249" s="9"/>
    </row>
    <row r="91250" spans="41:43" x14ac:dyDescent="0.3">
      <c r="AO91250" s="9"/>
      <c r="AP91250" s="9"/>
      <c r="AQ91250" s="9"/>
    </row>
    <row r="91251" spans="41:43" x14ac:dyDescent="0.3">
      <c r="AO91251" s="9"/>
      <c r="AP91251" s="9"/>
      <c r="AQ91251" s="9"/>
    </row>
    <row r="91252" spans="41:43" x14ac:dyDescent="0.3">
      <c r="AO91252" s="9"/>
      <c r="AP91252" s="9"/>
      <c r="AQ91252" s="9"/>
    </row>
    <row r="91253" spans="41:43" x14ac:dyDescent="0.3">
      <c r="AO91253" s="9"/>
      <c r="AP91253" s="9"/>
      <c r="AQ91253" s="9"/>
    </row>
    <row r="91254" spans="41:43" x14ac:dyDescent="0.3">
      <c r="AO91254" s="9"/>
      <c r="AP91254" s="9"/>
      <c r="AQ91254" s="9"/>
    </row>
    <row r="91255" spans="41:43" x14ac:dyDescent="0.3">
      <c r="AO91255" s="9"/>
      <c r="AP91255" s="9"/>
      <c r="AQ91255" s="9"/>
    </row>
    <row r="91256" spans="41:43" x14ac:dyDescent="0.3">
      <c r="AO91256" s="9"/>
      <c r="AP91256" s="9"/>
      <c r="AQ91256" s="9"/>
    </row>
    <row r="91257" spans="41:43" x14ac:dyDescent="0.3">
      <c r="AO91257" s="9"/>
      <c r="AP91257" s="9"/>
      <c r="AQ91257" s="9"/>
    </row>
    <row r="91258" spans="41:43" x14ac:dyDescent="0.3">
      <c r="AO91258" s="9"/>
      <c r="AP91258" s="9"/>
      <c r="AQ91258" s="9"/>
    </row>
    <row r="91259" spans="41:43" x14ac:dyDescent="0.3">
      <c r="AO91259" s="9"/>
      <c r="AP91259" s="9"/>
      <c r="AQ91259" s="9"/>
    </row>
    <row r="91260" spans="41:43" x14ac:dyDescent="0.3">
      <c r="AO91260" s="9"/>
      <c r="AP91260" s="9"/>
      <c r="AQ91260" s="9"/>
    </row>
    <row r="91261" spans="41:43" x14ac:dyDescent="0.3">
      <c r="AO91261" s="9"/>
      <c r="AP91261" s="9"/>
      <c r="AQ91261" s="9"/>
    </row>
    <row r="91262" spans="41:43" x14ac:dyDescent="0.3">
      <c r="AO91262" s="9"/>
      <c r="AP91262" s="9"/>
      <c r="AQ91262" s="9"/>
    </row>
    <row r="91263" spans="41:43" x14ac:dyDescent="0.3">
      <c r="AO91263" s="9"/>
      <c r="AP91263" s="9"/>
      <c r="AQ91263" s="9"/>
    </row>
    <row r="91264" spans="41:43" x14ac:dyDescent="0.3">
      <c r="AO91264" s="9"/>
      <c r="AP91264" s="9"/>
      <c r="AQ91264" s="9"/>
    </row>
    <row r="91265" spans="41:43" x14ac:dyDescent="0.3">
      <c r="AO91265" s="9"/>
      <c r="AP91265" s="9"/>
      <c r="AQ91265" s="9"/>
    </row>
    <row r="91266" spans="41:43" x14ac:dyDescent="0.3">
      <c r="AO91266" s="9"/>
      <c r="AP91266" s="9"/>
      <c r="AQ91266" s="9"/>
    </row>
    <row r="91267" spans="41:43" x14ac:dyDescent="0.3">
      <c r="AO91267" s="9"/>
      <c r="AP91267" s="9"/>
      <c r="AQ91267" s="9"/>
    </row>
    <row r="91268" spans="41:43" x14ac:dyDescent="0.3">
      <c r="AO91268" s="9"/>
      <c r="AP91268" s="9"/>
      <c r="AQ91268" s="9"/>
    </row>
    <row r="91269" spans="41:43" x14ac:dyDescent="0.3">
      <c r="AO91269" s="9"/>
      <c r="AP91269" s="9"/>
      <c r="AQ91269" s="9"/>
    </row>
    <row r="91270" spans="41:43" x14ac:dyDescent="0.3">
      <c r="AO91270" s="9"/>
      <c r="AP91270" s="9"/>
      <c r="AQ91270" s="9"/>
    </row>
    <row r="91271" spans="41:43" x14ac:dyDescent="0.3">
      <c r="AO91271" s="9"/>
      <c r="AP91271" s="9"/>
      <c r="AQ91271" s="9"/>
    </row>
    <row r="91272" spans="41:43" x14ac:dyDescent="0.3">
      <c r="AO91272" s="9"/>
      <c r="AP91272" s="9"/>
      <c r="AQ91272" s="9"/>
    </row>
    <row r="91273" spans="41:43" x14ac:dyDescent="0.3">
      <c r="AO91273" s="9"/>
      <c r="AP91273" s="9"/>
      <c r="AQ91273" s="9"/>
    </row>
    <row r="91274" spans="41:43" x14ac:dyDescent="0.3">
      <c r="AO91274" s="9"/>
      <c r="AP91274" s="9"/>
      <c r="AQ91274" s="9"/>
    </row>
    <row r="91275" spans="41:43" x14ac:dyDescent="0.3">
      <c r="AO91275" s="9"/>
      <c r="AP91275" s="9"/>
      <c r="AQ91275" s="9"/>
    </row>
    <row r="91276" spans="41:43" x14ac:dyDescent="0.3">
      <c r="AO91276" s="9"/>
      <c r="AP91276" s="9"/>
      <c r="AQ91276" s="9"/>
    </row>
    <row r="91277" spans="41:43" x14ac:dyDescent="0.3">
      <c r="AO91277" s="9"/>
      <c r="AP91277" s="9"/>
      <c r="AQ91277" s="9"/>
    </row>
    <row r="91278" spans="41:43" x14ac:dyDescent="0.3">
      <c r="AO91278" s="9"/>
      <c r="AP91278" s="9"/>
      <c r="AQ91278" s="9"/>
    </row>
    <row r="91279" spans="41:43" x14ac:dyDescent="0.3">
      <c r="AO91279" s="9"/>
      <c r="AP91279" s="9"/>
      <c r="AQ91279" s="9"/>
    </row>
    <row r="91280" spans="41:43" x14ac:dyDescent="0.3">
      <c r="AO91280" s="9"/>
      <c r="AP91280" s="9"/>
      <c r="AQ91280" s="9"/>
    </row>
    <row r="91281" spans="41:43" x14ac:dyDescent="0.3">
      <c r="AO91281" s="9"/>
      <c r="AP91281" s="9"/>
      <c r="AQ91281" s="9"/>
    </row>
    <row r="91282" spans="41:43" x14ac:dyDescent="0.3">
      <c r="AO91282" s="9"/>
      <c r="AP91282" s="9"/>
      <c r="AQ91282" s="9"/>
    </row>
    <row r="91283" spans="41:43" x14ac:dyDescent="0.3">
      <c r="AO91283" s="9"/>
      <c r="AP91283" s="9"/>
      <c r="AQ91283" s="9"/>
    </row>
    <row r="91284" spans="41:43" x14ac:dyDescent="0.3">
      <c r="AO91284" s="9"/>
      <c r="AP91284" s="9"/>
      <c r="AQ91284" s="9"/>
    </row>
    <row r="91285" spans="41:43" x14ac:dyDescent="0.3">
      <c r="AO91285" s="9"/>
      <c r="AP91285" s="9"/>
      <c r="AQ91285" s="9"/>
    </row>
    <row r="91286" spans="41:43" x14ac:dyDescent="0.3">
      <c r="AO91286" s="9"/>
      <c r="AP91286" s="9"/>
      <c r="AQ91286" s="9"/>
    </row>
    <row r="91287" spans="41:43" x14ac:dyDescent="0.3">
      <c r="AO91287" s="9"/>
      <c r="AP91287" s="9"/>
      <c r="AQ91287" s="9"/>
    </row>
    <row r="91288" spans="41:43" x14ac:dyDescent="0.3">
      <c r="AO91288" s="9"/>
      <c r="AP91288" s="9"/>
      <c r="AQ91288" s="9"/>
    </row>
    <row r="91289" spans="41:43" x14ac:dyDescent="0.3">
      <c r="AO91289" s="9"/>
      <c r="AP91289" s="9"/>
      <c r="AQ91289" s="9"/>
    </row>
    <row r="91290" spans="41:43" x14ac:dyDescent="0.3">
      <c r="AO91290" s="9"/>
      <c r="AP91290" s="9"/>
      <c r="AQ91290" s="9"/>
    </row>
    <row r="91291" spans="41:43" x14ac:dyDescent="0.3">
      <c r="AO91291" s="9"/>
      <c r="AP91291" s="9"/>
      <c r="AQ91291" s="9"/>
    </row>
    <row r="91292" spans="41:43" x14ac:dyDescent="0.3">
      <c r="AO91292" s="9"/>
      <c r="AP91292" s="9"/>
      <c r="AQ91292" s="9"/>
    </row>
    <row r="91293" spans="41:43" x14ac:dyDescent="0.3">
      <c r="AO91293" s="9"/>
      <c r="AP91293" s="9"/>
      <c r="AQ91293" s="9"/>
    </row>
    <row r="91294" spans="41:43" x14ac:dyDescent="0.3">
      <c r="AO91294" s="9"/>
      <c r="AP91294" s="9"/>
      <c r="AQ91294" s="9"/>
    </row>
    <row r="91295" spans="41:43" x14ac:dyDescent="0.3">
      <c r="AO91295" s="9"/>
      <c r="AP91295" s="9"/>
      <c r="AQ91295" s="9"/>
    </row>
    <row r="91296" spans="41:43" x14ac:dyDescent="0.3">
      <c r="AO91296" s="9"/>
      <c r="AP91296" s="9"/>
      <c r="AQ91296" s="9"/>
    </row>
    <row r="91297" spans="41:43" x14ac:dyDescent="0.3">
      <c r="AO91297" s="9"/>
      <c r="AP91297" s="9"/>
      <c r="AQ91297" s="9"/>
    </row>
    <row r="91298" spans="41:43" x14ac:dyDescent="0.3">
      <c r="AO91298" s="9"/>
      <c r="AP91298" s="9"/>
      <c r="AQ91298" s="9"/>
    </row>
    <row r="91299" spans="41:43" x14ac:dyDescent="0.3">
      <c r="AO91299" s="9"/>
      <c r="AP91299" s="9"/>
      <c r="AQ91299" s="9"/>
    </row>
    <row r="91300" spans="41:43" x14ac:dyDescent="0.3">
      <c r="AO91300" s="9"/>
      <c r="AP91300" s="9"/>
      <c r="AQ91300" s="9"/>
    </row>
    <row r="91301" spans="41:43" x14ac:dyDescent="0.3">
      <c r="AO91301" s="9"/>
      <c r="AP91301" s="9"/>
      <c r="AQ91301" s="9"/>
    </row>
    <row r="91302" spans="41:43" x14ac:dyDescent="0.3">
      <c r="AO91302" s="9"/>
      <c r="AP91302" s="9"/>
      <c r="AQ91302" s="9"/>
    </row>
    <row r="91303" spans="41:43" x14ac:dyDescent="0.3">
      <c r="AO91303" s="9"/>
      <c r="AP91303" s="9"/>
      <c r="AQ91303" s="9"/>
    </row>
    <row r="91304" spans="41:43" x14ac:dyDescent="0.3">
      <c r="AO91304" s="9"/>
      <c r="AP91304" s="9"/>
      <c r="AQ91304" s="9"/>
    </row>
    <row r="91305" spans="41:43" x14ac:dyDescent="0.3">
      <c r="AO91305" s="9"/>
      <c r="AP91305" s="9"/>
      <c r="AQ91305" s="9"/>
    </row>
    <row r="91306" spans="41:43" x14ac:dyDescent="0.3">
      <c r="AO91306" s="9"/>
      <c r="AP91306" s="9"/>
      <c r="AQ91306" s="9"/>
    </row>
    <row r="91307" spans="41:43" x14ac:dyDescent="0.3">
      <c r="AO91307" s="9"/>
      <c r="AP91307" s="9"/>
      <c r="AQ91307" s="9"/>
    </row>
    <row r="91308" spans="41:43" x14ac:dyDescent="0.3">
      <c r="AO91308" s="9"/>
      <c r="AP91308" s="9"/>
      <c r="AQ91308" s="9"/>
    </row>
    <row r="91309" spans="41:43" x14ac:dyDescent="0.3">
      <c r="AO91309" s="9"/>
      <c r="AP91309" s="9"/>
      <c r="AQ91309" s="9"/>
    </row>
    <row r="91310" spans="41:43" x14ac:dyDescent="0.3">
      <c r="AO91310" s="9"/>
      <c r="AP91310" s="9"/>
      <c r="AQ91310" s="9"/>
    </row>
    <row r="91311" spans="41:43" x14ac:dyDescent="0.3">
      <c r="AO91311" s="9"/>
      <c r="AP91311" s="9"/>
      <c r="AQ91311" s="9"/>
    </row>
    <row r="91312" spans="41:43" x14ac:dyDescent="0.3">
      <c r="AO91312" s="9"/>
      <c r="AP91312" s="9"/>
      <c r="AQ91312" s="9"/>
    </row>
    <row r="91313" spans="41:43" x14ac:dyDescent="0.3">
      <c r="AO91313" s="9"/>
      <c r="AP91313" s="9"/>
      <c r="AQ91313" s="9"/>
    </row>
    <row r="91314" spans="41:43" x14ac:dyDescent="0.3">
      <c r="AO91314" s="9"/>
      <c r="AP91314" s="9"/>
      <c r="AQ91314" s="9"/>
    </row>
    <row r="91315" spans="41:43" x14ac:dyDescent="0.3">
      <c r="AO91315" s="9"/>
      <c r="AP91315" s="9"/>
      <c r="AQ91315" s="9"/>
    </row>
    <row r="91316" spans="41:43" x14ac:dyDescent="0.3">
      <c r="AO91316" s="9"/>
      <c r="AP91316" s="9"/>
      <c r="AQ91316" s="9"/>
    </row>
    <row r="91317" spans="41:43" x14ac:dyDescent="0.3">
      <c r="AO91317" s="9"/>
      <c r="AP91317" s="9"/>
      <c r="AQ91317" s="9"/>
    </row>
    <row r="91318" spans="41:43" x14ac:dyDescent="0.3">
      <c r="AO91318" s="9"/>
      <c r="AP91318" s="9"/>
      <c r="AQ91318" s="9"/>
    </row>
    <row r="91319" spans="41:43" x14ac:dyDescent="0.3">
      <c r="AO91319" s="9"/>
      <c r="AP91319" s="9"/>
      <c r="AQ91319" s="9"/>
    </row>
    <row r="91320" spans="41:43" x14ac:dyDescent="0.3">
      <c r="AO91320" s="9"/>
      <c r="AP91320" s="9"/>
      <c r="AQ91320" s="9"/>
    </row>
    <row r="91321" spans="41:43" x14ac:dyDescent="0.3">
      <c r="AO91321" s="9"/>
      <c r="AP91321" s="9"/>
      <c r="AQ91321" s="9"/>
    </row>
    <row r="91322" spans="41:43" x14ac:dyDescent="0.3">
      <c r="AO91322" s="9"/>
      <c r="AP91322" s="9"/>
      <c r="AQ91322" s="9"/>
    </row>
    <row r="91323" spans="41:43" x14ac:dyDescent="0.3">
      <c r="AO91323" s="9"/>
      <c r="AP91323" s="9"/>
      <c r="AQ91323" s="9"/>
    </row>
    <row r="91324" spans="41:43" x14ac:dyDescent="0.3">
      <c r="AO91324" s="9"/>
      <c r="AP91324" s="9"/>
      <c r="AQ91324" s="9"/>
    </row>
    <row r="91325" spans="41:43" x14ac:dyDescent="0.3">
      <c r="AO91325" s="9"/>
      <c r="AP91325" s="9"/>
      <c r="AQ91325" s="9"/>
    </row>
    <row r="91326" spans="41:43" x14ac:dyDescent="0.3">
      <c r="AO91326" s="9"/>
      <c r="AP91326" s="9"/>
      <c r="AQ91326" s="9"/>
    </row>
    <row r="91327" spans="41:43" x14ac:dyDescent="0.3">
      <c r="AO91327" s="9"/>
      <c r="AP91327" s="9"/>
      <c r="AQ91327" s="9"/>
    </row>
    <row r="91328" spans="41:43" x14ac:dyDescent="0.3">
      <c r="AO91328" s="9"/>
      <c r="AP91328" s="9"/>
      <c r="AQ91328" s="9"/>
    </row>
    <row r="91329" spans="41:43" x14ac:dyDescent="0.3">
      <c r="AO91329" s="9"/>
      <c r="AP91329" s="9"/>
      <c r="AQ91329" s="9"/>
    </row>
    <row r="91330" spans="41:43" x14ac:dyDescent="0.3">
      <c r="AO91330" s="9"/>
      <c r="AP91330" s="9"/>
      <c r="AQ91330" s="9"/>
    </row>
    <row r="91331" spans="41:43" x14ac:dyDescent="0.3">
      <c r="AO91331" s="9"/>
      <c r="AP91331" s="9"/>
      <c r="AQ91331" s="9"/>
    </row>
    <row r="91332" spans="41:43" x14ac:dyDescent="0.3">
      <c r="AO91332" s="9"/>
      <c r="AP91332" s="9"/>
      <c r="AQ91332" s="9"/>
    </row>
    <row r="91333" spans="41:43" x14ac:dyDescent="0.3">
      <c r="AO91333" s="9"/>
      <c r="AP91333" s="9"/>
      <c r="AQ91333" s="9"/>
    </row>
    <row r="91334" spans="41:43" x14ac:dyDescent="0.3">
      <c r="AO91334" s="9"/>
      <c r="AP91334" s="9"/>
      <c r="AQ91334" s="9"/>
    </row>
    <row r="91335" spans="41:43" x14ac:dyDescent="0.3">
      <c r="AO91335" s="9"/>
      <c r="AP91335" s="9"/>
      <c r="AQ91335" s="9"/>
    </row>
    <row r="91336" spans="41:43" x14ac:dyDescent="0.3">
      <c r="AO91336" s="9"/>
      <c r="AP91336" s="9"/>
      <c r="AQ91336" s="9"/>
    </row>
    <row r="91337" spans="41:43" x14ac:dyDescent="0.3">
      <c r="AO91337" s="9"/>
      <c r="AP91337" s="9"/>
      <c r="AQ91337" s="9"/>
    </row>
    <row r="91338" spans="41:43" x14ac:dyDescent="0.3">
      <c r="AO91338" s="9"/>
      <c r="AP91338" s="9"/>
      <c r="AQ91338" s="9"/>
    </row>
    <row r="91339" spans="41:43" x14ac:dyDescent="0.3">
      <c r="AO91339" s="9"/>
      <c r="AP91339" s="9"/>
      <c r="AQ91339" s="9"/>
    </row>
    <row r="91340" spans="41:43" x14ac:dyDescent="0.3">
      <c r="AO91340" s="9"/>
      <c r="AP91340" s="9"/>
      <c r="AQ91340" s="9"/>
    </row>
    <row r="91341" spans="41:43" x14ac:dyDescent="0.3">
      <c r="AO91341" s="9"/>
      <c r="AP91341" s="9"/>
      <c r="AQ91341" s="9"/>
    </row>
    <row r="91342" spans="41:43" x14ac:dyDescent="0.3">
      <c r="AO91342" s="9"/>
      <c r="AP91342" s="9"/>
      <c r="AQ91342" s="9"/>
    </row>
    <row r="91343" spans="41:43" x14ac:dyDescent="0.3">
      <c r="AO91343" s="9"/>
      <c r="AP91343" s="9"/>
      <c r="AQ91343" s="9"/>
    </row>
    <row r="91344" spans="41:43" x14ac:dyDescent="0.3">
      <c r="AO91344" s="9"/>
      <c r="AP91344" s="9"/>
      <c r="AQ91344" s="9"/>
    </row>
    <row r="91345" spans="41:43" x14ac:dyDescent="0.3">
      <c r="AO91345" s="9"/>
      <c r="AP91345" s="9"/>
      <c r="AQ91345" s="9"/>
    </row>
    <row r="91346" spans="41:43" x14ac:dyDescent="0.3">
      <c r="AO91346" s="9"/>
      <c r="AP91346" s="9"/>
      <c r="AQ91346" s="9"/>
    </row>
    <row r="91347" spans="41:43" x14ac:dyDescent="0.3">
      <c r="AO91347" s="9"/>
      <c r="AP91347" s="9"/>
      <c r="AQ91347" s="9"/>
    </row>
    <row r="91348" spans="41:43" x14ac:dyDescent="0.3">
      <c r="AO91348" s="9"/>
      <c r="AP91348" s="9"/>
      <c r="AQ91348" s="9"/>
    </row>
    <row r="91349" spans="41:43" x14ac:dyDescent="0.3">
      <c r="AO91349" s="9"/>
      <c r="AP91349" s="9"/>
      <c r="AQ91349" s="9"/>
    </row>
    <row r="91350" spans="41:43" x14ac:dyDescent="0.3">
      <c r="AO91350" s="9"/>
      <c r="AP91350" s="9"/>
      <c r="AQ91350" s="9"/>
    </row>
    <row r="91351" spans="41:43" x14ac:dyDescent="0.3">
      <c r="AO91351" s="9"/>
      <c r="AP91351" s="9"/>
      <c r="AQ91351" s="9"/>
    </row>
    <row r="91352" spans="41:43" x14ac:dyDescent="0.3">
      <c r="AO91352" s="9"/>
      <c r="AP91352" s="9"/>
      <c r="AQ91352" s="9"/>
    </row>
    <row r="91353" spans="41:43" x14ac:dyDescent="0.3">
      <c r="AO91353" s="9"/>
      <c r="AP91353" s="9"/>
      <c r="AQ91353" s="9"/>
    </row>
    <row r="91354" spans="41:43" x14ac:dyDescent="0.3">
      <c r="AO91354" s="9"/>
      <c r="AP91354" s="9"/>
      <c r="AQ91354" s="9"/>
    </row>
    <row r="91355" spans="41:43" x14ac:dyDescent="0.3">
      <c r="AO91355" s="9"/>
      <c r="AP91355" s="9"/>
      <c r="AQ91355" s="9"/>
    </row>
    <row r="91356" spans="41:43" x14ac:dyDescent="0.3">
      <c r="AO91356" s="9"/>
      <c r="AP91356" s="9"/>
      <c r="AQ91356" s="9"/>
    </row>
    <row r="91357" spans="41:43" x14ac:dyDescent="0.3">
      <c r="AO91357" s="9"/>
      <c r="AP91357" s="9"/>
      <c r="AQ91357" s="9"/>
    </row>
    <row r="91358" spans="41:43" x14ac:dyDescent="0.3">
      <c r="AO91358" s="9"/>
      <c r="AP91358" s="9"/>
      <c r="AQ91358" s="9"/>
    </row>
    <row r="91359" spans="41:43" x14ac:dyDescent="0.3">
      <c r="AO91359" s="9"/>
      <c r="AP91359" s="9"/>
      <c r="AQ91359" s="9"/>
    </row>
    <row r="91360" spans="41:43" x14ac:dyDescent="0.3">
      <c r="AO91360" s="9"/>
      <c r="AP91360" s="9"/>
      <c r="AQ91360" s="9"/>
    </row>
    <row r="91361" spans="41:43" x14ac:dyDescent="0.3">
      <c r="AO91361" s="9"/>
      <c r="AP91361" s="9"/>
      <c r="AQ91361" s="9"/>
    </row>
    <row r="91362" spans="41:43" x14ac:dyDescent="0.3">
      <c r="AO91362" s="9"/>
      <c r="AP91362" s="9"/>
      <c r="AQ91362" s="9"/>
    </row>
    <row r="91363" spans="41:43" x14ac:dyDescent="0.3">
      <c r="AO91363" s="9"/>
      <c r="AP91363" s="9"/>
      <c r="AQ91363" s="9"/>
    </row>
    <row r="91364" spans="41:43" x14ac:dyDescent="0.3">
      <c r="AO91364" s="9"/>
      <c r="AP91364" s="9"/>
      <c r="AQ91364" s="9"/>
    </row>
    <row r="91365" spans="41:43" x14ac:dyDescent="0.3">
      <c r="AO91365" s="9"/>
      <c r="AP91365" s="9"/>
      <c r="AQ91365" s="9"/>
    </row>
    <row r="91366" spans="41:43" x14ac:dyDescent="0.3">
      <c r="AO91366" s="9"/>
      <c r="AP91366" s="9"/>
      <c r="AQ91366" s="9"/>
    </row>
    <row r="91367" spans="41:43" x14ac:dyDescent="0.3">
      <c r="AO91367" s="9"/>
      <c r="AP91367" s="9"/>
      <c r="AQ91367" s="9"/>
    </row>
    <row r="91368" spans="41:43" x14ac:dyDescent="0.3">
      <c r="AO91368" s="9"/>
      <c r="AP91368" s="9"/>
      <c r="AQ91368" s="9"/>
    </row>
    <row r="91369" spans="41:43" x14ac:dyDescent="0.3">
      <c r="AO91369" s="9"/>
      <c r="AP91369" s="9"/>
      <c r="AQ91369" s="9"/>
    </row>
    <row r="91370" spans="41:43" x14ac:dyDescent="0.3">
      <c r="AO91370" s="9"/>
      <c r="AP91370" s="9"/>
      <c r="AQ91370" s="9"/>
    </row>
    <row r="91371" spans="41:43" x14ac:dyDescent="0.3">
      <c r="AO91371" s="9"/>
      <c r="AP91371" s="9"/>
      <c r="AQ91371" s="9"/>
    </row>
    <row r="91372" spans="41:43" x14ac:dyDescent="0.3">
      <c r="AO91372" s="9"/>
      <c r="AP91372" s="9"/>
      <c r="AQ91372" s="9"/>
    </row>
    <row r="91373" spans="41:43" x14ac:dyDescent="0.3">
      <c r="AO91373" s="9"/>
      <c r="AP91373" s="9"/>
      <c r="AQ91373" s="9"/>
    </row>
    <row r="91374" spans="41:43" x14ac:dyDescent="0.3">
      <c r="AO91374" s="9"/>
      <c r="AP91374" s="9"/>
      <c r="AQ91374" s="9"/>
    </row>
    <row r="91375" spans="41:43" x14ac:dyDescent="0.3">
      <c r="AO91375" s="9"/>
      <c r="AP91375" s="9"/>
      <c r="AQ91375" s="9"/>
    </row>
    <row r="91376" spans="41:43" x14ac:dyDescent="0.3">
      <c r="AO91376" s="9"/>
      <c r="AP91376" s="9"/>
      <c r="AQ91376" s="9"/>
    </row>
    <row r="91377" spans="41:43" x14ac:dyDescent="0.3">
      <c r="AO91377" s="9"/>
      <c r="AP91377" s="9"/>
      <c r="AQ91377" s="9"/>
    </row>
    <row r="91378" spans="41:43" x14ac:dyDescent="0.3">
      <c r="AO91378" s="9"/>
      <c r="AP91378" s="9"/>
      <c r="AQ91378" s="9"/>
    </row>
    <row r="91379" spans="41:43" x14ac:dyDescent="0.3">
      <c r="AO91379" s="9"/>
      <c r="AP91379" s="9"/>
      <c r="AQ91379" s="9"/>
    </row>
    <row r="91380" spans="41:43" x14ac:dyDescent="0.3">
      <c r="AO91380" s="9"/>
      <c r="AP91380" s="9"/>
      <c r="AQ91380" s="9"/>
    </row>
    <row r="91381" spans="41:43" x14ac:dyDescent="0.3">
      <c r="AO91381" s="9"/>
      <c r="AP91381" s="9"/>
      <c r="AQ91381" s="9"/>
    </row>
    <row r="91382" spans="41:43" x14ac:dyDescent="0.3">
      <c r="AO91382" s="9"/>
      <c r="AP91382" s="9"/>
      <c r="AQ91382" s="9"/>
    </row>
    <row r="91383" spans="41:43" x14ac:dyDescent="0.3">
      <c r="AO91383" s="9"/>
      <c r="AP91383" s="9"/>
      <c r="AQ91383" s="9"/>
    </row>
    <row r="91384" spans="41:43" x14ac:dyDescent="0.3">
      <c r="AO91384" s="9"/>
      <c r="AP91384" s="9"/>
      <c r="AQ91384" s="9"/>
    </row>
    <row r="91385" spans="41:43" x14ac:dyDescent="0.3">
      <c r="AO91385" s="9"/>
      <c r="AP91385" s="9"/>
      <c r="AQ91385" s="9"/>
    </row>
    <row r="91386" spans="41:43" x14ac:dyDescent="0.3">
      <c r="AO91386" s="9"/>
      <c r="AP91386" s="9"/>
      <c r="AQ91386" s="9"/>
    </row>
    <row r="91387" spans="41:43" x14ac:dyDescent="0.3">
      <c r="AO91387" s="9"/>
      <c r="AP91387" s="9"/>
      <c r="AQ91387" s="9"/>
    </row>
    <row r="91388" spans="41:43" x14ac:dyDescent="0.3">
      <c r="AO91388" s="9"/>
      <c r="AP91388" s="9"/>
      <c r="AQ91388" s="9"/>
    </row>
    <row r="91389" spans="41:43" x14ac:dyDescent="0.3">
      <c r="AO91389" s="9"/>
      <c r="AP91389" s="9"/>
      <c r="AQ91389" s="9"/>
    </row>
    <row r="91390" spans="41:43" x14ac:dyDescent="0.3">
      <c r="AO91390" s="9"/>
      <c r="AP91390" s="9"/>
      <c r="AQ91390" s="9"/>
    </row>
    <row r="91391" spans="41:43" x14ac:dyDescent="0.3">
      <c r="AO91391" s="9"/>
      <c r="AP91391" s="9"/>
      <c r="AQ91391" s="9"/>
    </row>
    <row r="91392" spans="41:43" x14ac:dyDescent="0.3">
      <c r="AO91392" s="9"/>
      <c r="AP91392" s="9"/>
      <c r="AQ91392" s="9"/>
    </row>
    <row r="91393" spans="41:43" x14ac:dyDescent="0.3">
      <c r="AO91393" s="9"/>
      <c r="AP91393" s="9"/>
      <c r="AQ91393" s="9"/>
    </row>
    <row r="91394" spans="41:43" x14ac:dyDescent="0.3">
      <c r="AO91394" s="9"/>
      <c r="AP91394" s="9"/>
      <c r="AQ91394" s="9"/>
    </row>
    <row r="91395" spans="41:43" x14ac:dyDescent="0.3">
      <c r="AO91395" s="9"/>
      <c r="AP91395" s="9"/>
      <c r="AQ91395" s="9"/>
    </row>
    <row r="91396" spans="41:43" x14ac:dyDescent="0.3">
      <c r="AO91396" s="9"/>
      <c r="AP91396" s="9"/>
      <c r="AQ91396" s="9"/>
    </row>
    <row r="91397" spans="41:43" x14ac:dyDescent="0.3">
      <c r="AO91397" s="9"/>
      <c r="AP91397" s="9"/>
      <c r="AQ91397" s="9"/>
    </row>
    <row r="91398" spans="41:43" x14ac:dyDescent="0.3">
      <c r="AO91398" s="9"/>
      <c r="AP91398" s="9"/>
      <c r="AQ91398" s="9"/>
    </row>
    <row r="91399" spans="41:43" x14ac:dyDescent="0.3">
      <c r="AO91399" s="9"/>
      <c r="AP91399" s="9"/>
      <c r="AQ91399" s="9"/>
    </row>
    <row r="91400" spans="41:43" x14ac:dyDescent="0.3">
      <c r="AO91400" s="9"/>
      <c r="AP91400" s="9"/>
      <c r="AQ91400" s="9"/>
    </row>
    <row r="91401" spans="41:43" x14ac:dyDescent="0.3">
      <c r="AO91401" s="9"/>
      <c r="AP91401" s="9"/>
      <c r="AQ91401" s="9"/>
    </row>
    <row r="91402" spans="41:43" x14ac:dyDescent="0.3">
      <c r="AO91402" s="9"/>
      <c r="AP91402" s="9"/>
      <c r="AQ91402" s="9"/>
    </row>
    <row r="91403" spans="41:43" x14ac:dyDescent="0.3">
      <c r="AO91403" s="9"/>
      <c r="AP91403" s="9"/>
      <c r="AQ91403" s="9"/>
    </row>
    <row r="91404" spans="41:43" x14ac:dyDescent="0.3">
      <c r="AO91404" s="9"/>
      <c r="AP91404" s="9"/>
      <c r="AQ91404" s="9"/>
    </row>
    <row r="91405" spans="41:43" x14ac:dyDescent="0.3">
      <c r="AO91405" s="9"/>
      <c r="AP91405" s="9"/>
      <c r="AQ91405" s="9"/>
    </row>
    <row r="91406" spans="41:43" x14ac:dyDescent="0.3">
      <c r="AO91406" s="9"/>
      <c r="AP91406" s="9"/>
      <c r="AQ91406" s="9"/>
    </row>
    <row r="91407" spans="41:43" x14ac:dyDescent="0.3">
      <c r="AO91407" s="9"/>
      <c r="AP91407" s="9"/>
      <c r="AQ91407" s="9"/>
    </row>
    <row r="91408" spans="41:43" x14ac:dyDescent="0.3">
      <c r="AO91408" s="9"/>
      <c r="AP91408" s="9"/>
      <c r="AQ91408" s="9"/>
    </row>
    <row r="91409" spans="41:43" x14ac:dyDescent="0.3">
      <c r="AO91409" s="9"/>
      <c r="AP91409" s="9"/>
      <c r="AQ91409" s="9"/>
    </row>
    <row r="91410" spans="41:43" x14ac:dyDescent="0.3">
      <c r="AO91410" s="9"/>
      <c r="AP91410" s="9"/>
      <c r="AQ91410" s="9"/>
    </row>
    <row r="91411" spans="41:43" x14ac:dyDescent="0.3">
      <c r="AO91411" s="9"/>
      <c r="AP91411" s="9"/>
      <c r="AQ91411" s="9"/>
    </row>
    <row r="91412" spans="41:43" x14ac:dyDescent="0.3">
      <c r="AO91412" s="9"/>
      <c r="AP91412" s="9"/>
      <c r="AQ91412" s="9"/>
    </row>
    <row r="91413" spans="41:43" x14ac:dyDescent="0.3">
      <c r="AO91413" s="9"/>
      <c r="AP91413" s="9"/>
      <c r="AQ91413" s="9"/>
    </row>
    <row r="91414" spans="41:43" x14ac:dyDescent="0.3">
      <c r="AO91414" s="9"/>
      <c r="AP91414" s="9"/>
      <c r="AQ91414" s="9"/>
    </row>
    <row r="91415" spans="41:43" x14ac:dyDescent="0.3">
      <c r="AO91415" s="9"/>
      <c r="AP91415" s="9"/>
      <c r="AQ91415" s="9"/>
    </row>
    <row r="91416" spans="41:43" x14ac:dyDescent="0.3">
      <c r="AO91416" s="9"/>
      <c r="AP91416" s="9"/>
      <c r="AQ91416" s="9"/>
    </row>
    <row r="91417" spans="41:43" x14ac:dyDescent="0.3">
      <c r="AO91417" s="9"/>
      <c r="AP91417" s="9"/>
      <c r="AQ91417" s="9"/>
    </row>
    <row r="91418" spans="41:43" x14ac:dyDescent="0.3">
      <c r="AO91418" s="9"/>
      <c r="AP91418" s="9"/>
      <c r="AQ91418" s="9"/>
    </row>
    <row r="91419" spans="41:43" x14ac:dyDescent="0.3">
      <c r="AO91419" s="9"/>
      <c r="AP91419" s="9"/>
      <c r="AQ91419" s="9"/>
    </row>
    <row r="91420" spans="41:43" x14ac:dyDescent="0.3">
      <c r="AO91420" s="9"/>
      <c r="AP91420" s="9"/>
      <c r="AQ91420" s="9"/>
    </row>
    <row r="91421" spans="41:43" x14ac:dyDescent="0.3">
      <c r="AO91421" s="9"/>
      <c r="AP91421" s="9"/>
      <c r="AQ91421" s="9"/>
    </row>
    <row r="91422" spans="41:43" x14ac:dyDescent="0.3">
      <c r="AO91422" s="9"/>
      <c r="AP91422" s="9"/>
      <c r="AQ91422" s="9"/>
    </row>
    <row r="91423" spans="41:43" x14ac:dyDescent="0.3">
      <c r="AO91423" s="9"/>
      <c r="AP91423" s="9"/>
      <c r="AQ91423" s="9"/>
    </row>
    <row r="91424" spans="41:43" x14ac:dyDescent="0.3">
      <c r="AO91424" s="9"/>
      <c r="AP91424" s="9"/>
      <c r="AQ91424" s="9"/>
    </row>
    <row r="91425" spans="41:43" x14ac:dyDescent="0.3">
      <c r="AO91425" s="9"/>
      <c r="AP91425" s="9"/>
      <c r="AQ91425" s="9"/>
    </row>
    <row r="91426" spans="41:43" x14ac:dyDescent="0.3">
      <c r="AO91426" s="9"/>
      <c r="AP91426" s="9"/>
      <c r="AQ91426" s="9"/>
    </row>
    <row r="91427" spans="41:43" x14ac:dyDescent="0.3">
      <c r="AO91427" s="9"/>
      <c r="AP91427" s="9"/>
      <c r="AQ91427" s="9"/>
    </row>
    <row r="91428" spans="41:43" x14ac:dyDescent="0.3">
      <c r="AO91428" s="9"/>
      <c r="AP91428" s="9"/>
      <c r="AQ91428" s="9"/>
    </row>
    <row r="91429" spans="41:43" x14ac:dyDescent="0.3">
      <c r="AO91429" s="9"/>
      <c r="AP91429" s="9"/>
      <c r="AQ91429" s="9"/>
    </row>
    <row r="91430" spans="41:43" x14ac:dyDescent="0.3">
      <c r="AO91430" s="9"/>
      <c r="AP91430" s="9"/>
      <c r="AQ91430" s="9"/>
    </row>
    <row r="91431" spans="41:43" x14ac:dyDescent="0.3">
      <c r="AO91431" s="9"/>
      <c r="AP91431" s="9"/>
      <c r="AQ91431" s="9"/>
    </row>
    <row r="91432" spans="41:43" x14ac:dyDescent="0.3">
      <c r="AO91432" s="9"/>
      <c r="AP91432" s="9"/>
      <c r="AQ91432" s="9"/>
    </row>
    <row r="91433" spans="41:43" x14ac:dyDescent="0.3">
      <c r="AO91433" s="9"/>
      <c r="AP91433" s="9"/>
      <c r="AQ91433" s="9"/>
    </row>
    <row r="91434" spans="41:43" x14ac:dyDescent="0.3">
      <c r="AO91434" s="9"/>
      <c r="AP91434" s="9"/>
      <c r="AQ91434" s="9"/>
    </row>
    <row r="91435" spans="41:43" x14ac:dyDescent="0.3">
      <c r="AO91435" s="9"/>
      <c r="AP91435" s="9"/>
      <c r="AQ91435" s="9"/>
    </row>
    <row r="91436" spans="41:43" x14ac:dyDescent="0.3">
      <c r="AO91436" s="9"/>
      <c r="AP91436" s="9"/>
      <c r="AQ91436" s="9"/>
    </row>
    <row r="91437" spans="41:43" x14ac:dyDescent="0.3">
      <c r="AO91437" s="9"/>
      <c r="AP91437" s="9"/>
      <c r="AQ91437" s="9"/>
    </row>
    <row r="91438" spans="41:43" x14ac:dyDescent="0.3">
      <c r="AO91438" s="9"/>
      <c r="AP91438" s="9"/>
      <c r="AQ91438" s="9"/>
    </row>
    <row r="91439" spans="41:43" x14ac:dyDescent="0.3">
      <c r="AO91439" s="9"/>
      <c r="AP91439" s="9"/>
      <c r="AQ91439" s="9"/>
    </row>
    <row r="91440" spans="41:43" x14ac:dyDescent="0.3">
      <c r="AO91440" s="9"/>
      <c r="AP91440" s="9"/>
      <c r="AQ91440" s="9"/>
    </row>
    <row r="91441" spans="41:43" x14ac:dyDescent="0.3">
      <c r="AO91441" s="9"/>
      <c r="AP91441" s="9"/>
      <c r="AQ91441" s="9"/>
    </row>
    <row r="91442" spans="41:43" x14ac:dyDescent="0.3">
      <c r="AO91442" s="9"/>
      <c r="AP91442" s="9"/>
      <c r="AQ91442" s="9"/>
    </row>
    <row r="91443" spans="41:43" x14ac:dyDescent="0.3">
      <c r="AO91443" s="9"/>
      <c r="AP91443" s="9"/>
      <c r="AQ91443" s="9"/>
    </row>
    <row r="91444" spans="41:43" x14ac:dyDescent="0.3">
      <c r="AO91444" s="9"/>
      <c r="AP91444" s="9"/>
      <c r="AQ91444" s="9"/>
    </row>
    <row r="91445" spans="41:43" x14ac:dyDescent="0.3">
      <c r="AO91445" s="9"/>
      <c r="AP91445" s="9"/>
      <c r="AQ91445" s="9"/>
    </row>
    <row r="91446" spans="41:43" x14ac:dyDescent="0.3">
      <c r="AO91446" s="9"/>
      <c r="AP91446" s="9"/>
      <c r="AQ91446" s="9"/>
    </row>
    <row r="91447" spans="41:43" x14ac:dyDescent="0.3">
      <c r="AO91447" s="9"/>
      <c r="AP91447" s="9"/>
      <c r="AQ91447" s="9"/>
    </row>
    <row r="91448" spans="41:43" x14ac:dyDescent="0.3">
      <c r="AO91448" s="9"/>
      <c r="AP91448" s="9"/>
      <c r="AQ91448" s="9"/>
    </row>
    <row r="91449" spans="41:43" x14ac:dyDescent="0.3">
      <c r="AO91449" s="9"/>
      <c r="AP91449" s="9"/>
      <c r="AQ91449" s="9"/>
    </row>
    <row r="91450" spans="41:43" x14ac:dyDescent="0.3">
      <c r="AO91450" s="9"/>
      <c r="AP91450" s="9"/>
      <c r="AQ91450" s="9"/>
    </row>
    <row r="91451" spans="41:43" x14ac:dyDescent="0.3">
      <c r="AO91451" s="9"/>
      <c r="AP91451" s="9"/>
      <c r="AQ91451" s="9"/>
    </row>
    <row r="91452" spans="41:43" x14ac:dyDescent="0.3">
      <c r="AO91452" s="9"/>
      <c r="AP91452" s="9"/>
      <c r="AQ91452" s="9"/>
    </row>
    <row r="91453" spans="41:43" x14ac:dyDescent="0.3">
      <c r="AO91453" s="9"/>
      <c r="AP91453" s="9"/>
      <c r="AQ91453" s="9"/>
    </row>
    <row r="91454" spans="41:43" x14ac:dyDescent="0.3">
      <c r="AO91454" s="9"/>
      <c r="AP91454" s="9"/>
      <c r="AQ91454" s="9"/>
    </row>
    <row r="91455" spans="41:43" x14ac:dyDescent="0.3">
      <c r="AO91455" s="9"/>
      <c r="AP91455" s="9"/>
      <c r="AQ91455" s="9"/>
    </row>
    <row r="91456" spans="41:43" x14ac:dyDescent="0.3">
      <c r="AO91456" s="9"/>
      <c r="AP91456" s="9"/>
      <c r="AQ91456" s="9"/>
    </row>
    <row r="91457" spans="41:43" x14ac:dyDescent="0.3">
      <c r="AO91457" s="9"/>
      <c r="AP91457" s="9"/>
      <c r="AQ91457" s="9"/>
    </row>
    <row r="91458" spans="41:43" x14ac:dyDescent="0.3">
      <c r="AO91458" s="9"/>
      <c r="AP91458" s="9"/>
      <c r="AQ91458" s="9"/>
    </row>
    <row r="91459" spans="41:43" x14ac:dyDescent="0.3">
      <c r="AO91459" s="9"/>
      <c r="AP91459" s="9"/>
      <c r="AQ91459" s="9"/>
    </row>
    <row r="91460" spans="41:43" x14ac:dyDescent="0.3">
      <c r="AO91460" s="9"/>
      <c r="AP91460" s="9"/>
      <c r="AQ91460" s="9"/>
    </row>
    <row r="91461" spans="41:43" x14ac:dyDescent="0.3">
      <c r="AO91461" s="9"/>
      <c r="AP91461" s="9"/>
      <c r="AQ91461" s="9"/>
    </row>
    <row r="91462" spans="41:43" x14ac:dyDescent="0.3">
      <c r="AO91462" s="9"/>
      <c r="AP91462" s="9"/>
      <c r="AQ91462" s="9"/>
    </row>
    <row r="91463" spans="41:43" x14ac:dyDescent="0.3">
      <c r="AO91463" s="9"/>
      <c r="AP91463" s="9"/>
      <c r="AQ91463" s="9"/>
    </row>
    <row r="91464" spans="41:43" x14ac:dyDescent="0.3">
      <c r="AO91464" s="9"/>
      <c r="AP91464" s="9"/>
      <c r="AQ91464" s="9"/>
    </row>
    <row r="91465" spans="41:43" x14ac:dyDescent="0.3">
      <c r="AO91465" s="9"/>
      <c r="AP91465" s="9"/>
      <c r="AQ91465" s="9"/>
    </row>
    <row r="91466" spans="41:43" x14ac:dyDescent="0.3">
      <c r="AO91466" s="9"/>
      <c r="AP91466" s="9"/>
      <c r="AQ91466" s="9"/>
    </row>
    <row r="91467" spans="41:43" x14ac:dyDescent="0.3">
      <c r="AO91467" s="9"/>
      <c r="AP91467" s="9"/>
      <c r="AQ91467" s="9"/>
    </row>
    <row r="91468" spans="41:43" x14ac:dyDescent="0.3">
      <c r="AO91468" s="9"/>
      <c r="AP91468" s="9"/>
      <c r="AQ91468" s="9"/>
    </row>
    <row r="91469" spans="41:43" x14ac:dyDescent="0.3">
      <c r="AO91469" s="9"/>
      <c r="AP91469" s="9"/>
      <c r="AQ91469" s="9"/>
    </row>
    <row r="91470" spans="41:43" x14ac:dyDescent="0.3">
      <c r="AO91470" s="9"/>
      <c r="AP91470" s="9"/>
      <c r="AQ91470" s="9"/>
    </row>
    <row r="91471" spans="41:43" x14ac:dyDescent="0.3">
      <c r="AO91471" s="9"/>
      <c r="AP91471" s="9"/>
      <c r="AQ91471" s="9"/>
    </row>
    <row r="91472" spans="41:43" x14ac:dyDescent="0.3">
      <c r="AO91472" s="9"/>
      <c r="AP91472" s="9"/>
      <c r="AQ91472" s="9"/>
    </row>
    <row r="91473" spans="41:43" x14ac:dyDescent="0.3">
      <c r="AO91473" s="9"/>
      <c r="AP91473" s="9"/>
      <c r="AQ91473" s="9"/>
    </row>
    <row r="91474" spans="41:43" x14ac:dyDescent="0.3">
      <c r="AO91474" s="9"/>
      <c r="AP91474" s="9"/>
      <c r="AQ91474" s="9"/>
    </row>
    <row r="91475" spans="41:43" x14ac:dyDescent="0.3">
      <c r="AO91475" s="9"/>
      <c r="AP91475" s="9"/>
      <c r="AQ91475" s="9"/>
    </row>
    <row r="91476" spans="41:43" x14ac:dyDescent="0.3">
      <c r="AO91476" s="9"/>
      <c r="AP91476" s="9"/>
      <c r="AQ91476" s="9"/>
    </row>
    <row r="91477" spans="41:43" x14ac:dyDescent="0.3">
      <c r="AO91477" s="9"/>
      <c r="AP91477" s="9"/>
      <c r="AQ91477" s="9"/>
    </row>
    <row r="91478" spans="41:43" x14ac:dyDescent="0.3">
      <c r="AO91478" s="9"/>
      <c r="AP91478" s="9"/>
      <c r="AQ91478" s="9"/>
    </row>
    <row r="91479" spans="41:43" x14ac:dyDescent="0.3">
      <c r="AO91479" s="9"/>
      <c r="AP91479" s="9"/>
      <c r="AQ91479" s="9"/>
    </row>
    <row r="91480" spans="41:43" x14ac:dyDescent="0.3">
      <c r="AO91480" s="9"/>
      <c r="AP91480" s="9"/>
      <c r="AQ91480" s="9"/>
    </row>
    <row r="91481" spans="41:43" x14ac:dyDescent="0.3">
      <c r="AO91481" s="9"/>
      <c r="AP91481" s="9"/>
      <c r="AQ91481" s="9"/>
    </row>
    <row r="91482" spans="41:43" x14ac:dyDescent="0.3">
      <c r="AO91482" s="9"/>
      <c r="AP91482" s="9"/>
      <c r="AQ91482" s="9"/>
    </row>
    <row r="91483" spans="41:43" x14ac:dyDescent="0.3">
      <c r="AO91483" s="9"/>
      <c r="AP91483" s="9"/>
      <c r="AQ91483" s="9"/>
    </row>
    <row r="91484" spans="41:43" x14ac:dyDescent="0.3">
      <c r="AO91484" s="9"/>
      <c r="AP91484" s="9"/>
      <c r="AQ91484" s="9"/>
    </row>
    <row r="91485" spans="41:43" x14ac:dyDescent="0.3">
      <c r="AO91485" s="9"/>
      <c r="AP91485" s="9"/>
      <c r="AQ91485" s="9"/>
    </row>
    <row r="91486" spans="41:43" x14ac:dyDescent="0.3">
      <c r="AO91486" s="9"/>
      <c r="AP91486" s="9"/>
      <c r="AQ91486" s="9"/>
    </row>
    <row r="91487" spans="41:43" x14ac:dyDescent="0.3">
      <c r="AO91487" s="9"/>
      <c r="AP91487" s="9"/>
      <c r="AQ91487" s="9"/>
    </row>
    <row r="91488" spans="41:43" x14ac:dyDescent="0.3">
      <c r="AO91488" s="9"/>
      <c r="AP91488" s="9"/>
      <c r="AQ91488" s="9"/>
    </row>
    <row r="91489" spans="41:43" x14ac:dyDescent="0.3">
      <c r="AO91489" s="9"/>
      <c r="AP91489" s="9"/>
      <c r="AQ91489" s="9"/>
    </row>
    <row r="91490" spans="41:43" x14ac:dyDescent="0.3">
      <c r="AO91490" s="9"/>
      <c r="AP91490" s="9"/>
      <c r="AQ91490" s="9"/>
    </row>
    <row r="91491" spans="41:43" x14ac:dyDescent="0.3">
      <c r="AO91491" s="9"/>
      <c r="AP91491" s="9"/>
      <c r="AQ91491" s="9"/>
    </row>
    <row r="91492" spans="41:43" x14ac:dyDescent="0.3">
      <c r="AO91492" s="9"/>
      <c r="AP91492" s="9"/>
      <c r="AQ91492" s="9"/>
    </row>
    <row r="91493" spans="41:43" x14ac:dyDescent="0.3">
      <c r="AO91493" s="9"/>
      <c r="AP91493" s="9"/>
      <c r="AQ91493" s="9"/>
    </row>
    <row r="91494" spans="41:43" x14ac:dyDescent="0.3">
      <c r="AO91494" s="9"/>
      <c r="AP91494" s="9"/>
      <c r="AQ91494" s="9"/>
    </row>
    <row r="91495" spans="41:43" x14ac:dyDescent="0.3">
      <c r="AO91495" s="9"/>
      <c r="AP91495" s="9"/>
      <c r="AQ91495" s="9"/>
    </row>
    <row r="91496" spans="41:43" x14ac:dyDescent="0.3">
      <c r="AO91496" s="9"/>
      <c r="AP91496" s="9"/>
      <c r="AQ91496" s="9"/>
    </row>
    <row r="91497" spans="41:43" x14ac:dyDescent="0.3">
      <c r="AO91497" s="9"/>
      <c r="AP91497" s="9"/>
      <c r="AQ91497" s="9"/>
    </row>
    <row r="91498" spans="41:43" x14ac:dyDescent="0.3">
      <c r="AO91498" s="9"/>
      <c r="AP91498" s="9"/>
      <c r="AQ91498" s="9"/>
    </row>
    <row r="91499" spans="41:43" x14ac:dyDescent="0.3">
      <c r="AO91499" s="9"/>
      <c r="AP91499" s="9"/>
      <c r="AQ91499" s="9"/>
    </row>
    <row r="91500" spans="41:43" x14ac:dyDescent="0.3">
      <c r="AO91500" s="9"/>
      <c r="AP91500" s="9"/>
      <c r="AQ91500" s="9"/>
    </row>
    <row r="91501" spans="41:43" x14ac:dyDescent="0.3">
      <c r="AO91501" s="9"/>
      <c r="AP91501" s="9"/>
      <c r="AQ91501" s="9"/>
    </row>
    <row r="91502" spans="41:43" x14ac:dyDescent="0.3">
      <c r="AO91502" s="9"/>
      <c r="AP91502" s="9"/>
      <c r="AQ91502" s="9"/>
    </row>
    <row r="91503" spans="41:43" x14ac:dyDescent="0.3">
      <c r="AO91503" s="9"/>
      <c r="AP91503" s="9"/>
      <c r="AQ91503" s="9"/>
    </row>
    <row r="91504" spans="41:43" x14ac:dyDescent="0.3">
      <c r="AO91504" s="9"/>
      <c r="AP91504" s="9"/>
      <c r="AQ91504" s="9"/>
    </row>
    <row r="91505" spans="41:43" x14ac:dyDescent="0.3">
      <c r="AO91505" s="9"/>
      <c r="AP91505" s="9"/>
      <c r="AQ91505" s="9"/>
    </row>
    <row r="91506" spans="41:43" x14ac:dyDescent="0.3">
      <c r="AO91506" s="9"/>
      <c r="AP91506" s="9"/>
      <c r="AQ91506" s="9"/>
    </row>
    <row r="91507" spans="41:43" x14ac:dyDescent="0.3">
      <c r="AO91507" s="9"/>
      <c r="AP91507" s="9"/>
      <c r="AQ91507" s="9"/>
    </row>
    <row r="91508" spans="41:43" x14ac:dyDescent="0.3">
      <c r="AO91508" s="9"/>
      <c r="AP91508" s="9"/>
      <c r="AQ91508" s="9"/>
    </row>
    <row r="91509" spans="41:43" x14ac:dyDescent="0.3">
      <c r="AO91509" s="9"/>
      <c r="AP91509" s="9"/>
      <c r="AQ91509" s="9"/>
    </row>
    <row r="91510" spans="41:43" x14ac:dyDescent="0.3">
      <c r="AO91510" s="9"/>
      <c r="AP91510" s="9"/>
      <c r="AQ91510" s="9"/>
    </row>
    <row r="91511" spans="41:43" x14ac:dyDescent="0.3">
      <c r="AO91511" s="9"/>
      <c r="AP91511" s="9"/>
      <c r="AQ91511" s="9"/>
    </row>
    <row r="91512" spans="41:43" x14ac:dyDescent="0.3">
      <c r="AO91512" s="9"/>
      <c r="AP91512" s="9"/>
      <c r="AQ91512" s="9"/>
    </row>
    <row r="91513" spans="41:43" x14ac:dyDescent="0.3">
      <c r="AO91513" s="9"/>
      <c r="AP91513" s="9"/>
      <c r="AQ91513" s="9"/>
    </row>
    <row r="91514" spans="41:43" x14ac:dyDescent="0.3">
      <c r="AO91514" s="9"/>
      <c r="AP91514" s="9"/>
      <c r="AQ91514" s="9"/>
    </row>
    <row r="91515" spans="41:43" x14ac:dyDescent="0.3">
      <c r="AO91515" s="9"/>
      <c r="AP91515" s="9"/>
      <c r="AQ91515" s="9"/>
    </row>
    <row r="91516" spans="41:43" x14ac:dyDescent="0.3">
      <c r="AO91516" s="9"/>
      <c r="AP91516" s="9"/>
      <c r="AQ91516" s="9"/>
    </row>
    <row r="91517" spans="41:43" x14ac:dyDescent="0.3">
      <c r="AO91517" s="9"/>
      <c r="AP91517" s="9"/>
      <c r="AQ91517" s="9"/>
    </row>
    <row r="91518" spans="41:43" x14ac:dyDescent="0.3">
      <c r="AO91518" s="9"/>
      <c r="AP91518" s="9"/>
      <c r="AQ91518" s="9"/>
    </row>
    <row r="91519" spans="41:43" x14ac:dyDescent="0.3">
      <c r="AO91519" s="9"/>
      <c r="AP91519" s="9"/>
      <c r="AQ91519" s="9"/>
    </row>
    <row r="91520" spans="41:43" x14ac:dyDescent="0.3">
      <c r="AO91520" s="9"/>
      <c r="AP91520" s="9"/>
      <c r="AQ91520" s="9"/>
    </row>
    <row r="91521" spans="41:43" x14ac:dyDescent="0.3">
      <c r="AO91521" s="9"/>
      <c r="AP91521" s="9"/>
      <c r="AQ91521" s="9"/>
    </row>
    <row r="91522" spans="41:43" x14ac:dyDescent="0.3">
      <c r="AO91522" s="9"/>
      <c r="AP91522" s="9"/>
      <c r="AQ91522" s="9"/>
    </row>
    <row r="91523" spans="41:43" x14ac:dyDescent="0.3">
      <c r="AO91523" s="9"/>
      <c r="AP91523" s="9"/>
      <c r="AQ91523" s="9"/>
    </row>
    <row r="91524" spans="41:43" x14ac:dyDescent="0.3">
      <c r="AO91524" s="9"/>
      <c r="AP91524" s="9"/>
      <c r="AQ91524" s="9"/>
    </row>
    <row r="91525" spans="41:43" x14ac:dyDescent="0.3">
      <c r="AO91525" s="9"/>
      <c r="AP91525" s="9"/>
      <c r="AQ91525" s="9"/>
    </row>
    <row r="91526" spans="41:43" x14ac:dyDescent="0.3">
      <c r="AO91526" s="9"/>
      <c r="AP91526" s="9"/>
      <c r="AQ91526" s="9"/>
    </row>
    <row r="91527" spans="41:43" x14ac:dyDescent="0.3">
      <c r="AO91527" s="9"/>
      <c r="AP91527" s="9"/>
      <c r="AQ91527" s="9"/>
    </row>
    <row r="91528" spans="41:43" x14ac:dyDescent="0.3">
      <c r="AO91528" s="9"/>
      <c r="AP91528" s="9"/>
      <c r="AQ91528" s="9"/>
    </row>
    <row r="91529" spans="41:43" x14ac:dyDescent="0.3">
      <c r="AO91529" s="9"/>
      <c r="AP91529" s="9"/>
      <c r="AQ91529" s="9"/>
    </row>
    <row r="91530" spans="41:43" x14ac:dyDescent="0.3">
      <c r="AO91530" s="9"/>
      <c r="AP91530" s="9"/>
      <c r="AQ91530" s="9"/>
    </row>
    <row r="91531" spans="41:43" x14ac:dyDescent="0.3">
      <c r="AO91531" s="9"/>
      <c r="AP91531" s="9"/>
      <c r="AQ91531" s="9"/>
    </row>
    <row r="91532" spans="41:43" x14ac:dyDescent="0.3">
      <c r="AO91532" s="9"/>
      <c r="AP91532" s="9"/>
      <c r="AQ91532" s="9"/>
    </row>
    <row r="91533" spans="41:43" x14ac:dyDescent="0.3">
      <c r="AO91533" s="9"/>
      <c r="AP91533" s="9"/>
      <c r="AQ91533" s="9"/>
    </row>
    <row r="91534" spans="41:43" x14ac:dyDescent="0.3">
      <c r="AO91534" s="9"/>
      <c r="AP91534" s="9"/>
      <c r="AQ91534" s="9"/>
    </row>
    <row r="91535" spans="41:43" x14ac:dyDescent="0.3">
      <c r="AO91535" s="9"/>
      <c r="AP91535" s="9"/>
      <c r="AQ91535" s="9"/>
    </row>
    <row r="91536" spans="41:43" x14ac:dyDescent="0.3">
      <c r="AO91536" s="9"/>
      <c r="AP91536" s="9"/>
      <c r="AQ91536" s="9"/>
    </row>
    <row r="91537" spans="41:43" x14ac:dyDescent="0.3">
      <c r="AO91537" s="9"/>
      <c r="AP91537" s="9"/>
      <c r="AQ91537" s="9"/>
    </row>
    <row r="91538" spans="41:43" x14ac:dyDescent="0.3">
      <c r="AO91538" s="9"/>
      <c r="AP91538" s="9"/>
      <c r="AQ91538" s="9"/>
    </row>
    <row r="91539" spans="41:43" x14ac:dyDescent="0.3">
      <c r="AO91539" s="9"/>
      <c r="AP91539" s="9"/>
      <c r="AQ91539" s="9"/>
    </row>
    <row r="91540" spans="41:43" x14ac:dyDescent="0.3">
      <c r="AO91540" s="9"/>
      <c r="AP91540" s="9"/>
      <c r="AQ91540" s="9"/>
    </row>
    <row r="91541" spans="41:43" x14ac:dyDescent="0.3">
      <c r="AO91541" s="9"/>
      <c r="AP91541" s="9"/>
      <c r="AQ91541" s="9"/>
    </row>
    <row r="91542" spans="41:43" x14ac:dyDescent="0.3">
      <c r="AO91542" s="9"/>
      <c r="AP91542" s="9"/>
      <c r="AQ91542" s="9"/>
    </row>
    <row r="91543" spans="41:43" x14ac:dyDescent="0.3">
      <c r="AO91543" s="9"/>
      <c r="AP91543" s="9"/>
      <c r="AQ91543" s="9"/>
    </row>
    <row r="91544" spans="41:43" x14ac:dyDescent="0.3">
      <c r="AO91544" s="9"/>
      <c r="AP91544" s="9"/>
      <c r="AQ91544" s="9"/>
    </row>
    <row r="91545" spans="41:43" x14ac:dyDescent="0.3">
      <c r="AO91545" s="9"/>
      <c r="AP91545" s="9"/>
      <c r="AQ91545" s="9"/>
    </row>
    <row r="91546" spans="41:43" x14ac:dyDescent="0.3">
      <c r="AO91546" s="9"/>
      <c r="AP91546" s="9"/>
      <c r="AQ91546" s="9"/>
    </row>
    <row r="91547" spans="41:43" x14ac:dyDescent="0.3">
      <c r="AO91547" s="9"/>
      <c r="AP91547" s="9"/>
      <c r="AQ91547" s="9"/>
    </row>
    <row r="91548" spans="41:43" x14ac:dyDescent="0.3">
      <c r="AO91548" s="9"/>
      <c r="AP91548" s="9"/>
      <c r="AQ91548" s="9"/>
    </row>
    <row r="91549" spans="41:43" x14ac:dyDescent="0.3">
      <c r="AO91549" s="9"/>
      <c r="AP91549" s="9"/>
      <c r="AQ91549" s="9"/>
    </row>
    <row r="91550" spans="41:43" x14ac:dyDescent="0.3">
      <c r="AO91550" s="9"/>
      <c r="AP91550" s="9"/>
      <c r="AQ91550" s="9"/>
    </row>
    <row r="91551" spans="41:43" x14ac:dyDescent="0.3">
      <c r="AO91551" s="9"/>
      <c r="AP91551" s="9"/>
      <c r="AQ91551" s="9"/>
    </row>
    <row r="91552" spans="41:43" x14ac:dyDescent="0.3">
      <c r="AO91552" s="9"/>
      <c r="AP91552" s="9"/>
      <c r="AQ91552" s="9"/>
    </row>
    <row r="91553" spans="41:43" x14ac:dyDescent="0.3">
      <c r="AO91553" s="9"/>
      <c r="AP91553" s="9"/>
      <c r="AQ91553" s="9"/>
    </row>
    <row r="91554" spans="41:43" x14ac:dyDescent="0.3">
      <c r="AO91554" s="9"/>
      <c r="AP91554" s="9"/>
      <c r="AQ91554" s="9"/>
    </row>
    <row r="91555" spans="41:43" x14ac:dyDescent="0.3">
      <c r="AO91555" s="9"/>
      <c r="AP91555" s="9"/>
      <c r="AQ91555" s="9"/>
    </row>
    <row r="91556" spans="41:43" x14ac:dyDescent="0.3">
      <c r="AO91556" s="9"/>
      <c r="AP91556" s="9"/>
      <c r="AQ91556" s="9"/>
    </row>
    <row r="91557" spans="41:43" x14ac:dyDescent="0.3">
      <c r="AO91557" s="9"/>
      <c r="AP91557" s="9"/>
      <c r="AQ91557" s="9"/>
    </row>
    <row r="91558" spans="41:43" x14ac:dyDescent="0.3">
      <c r="AO91558" s="9"/>
      <c r="AP91558" s="9"/>
      <c r="AQ91558" s="9"/>
    </row>
    <row r="91559" spans="41:43" x14ac:dyDescent="0.3">
      <c r="AO91559" s="9"/>
      <c r="AP91559" s="9"/>
      <c r="AQ91559" s="9"/>
    </row>
    <row r="91560" spans="41:43" x14ac:dyDescent="0.3">
      <c r="AO91560" s="9"/>
      <c r="AP91560" s="9"/>
      <c r="AQ91560" s="9"/>
    </row>
    <row r="91561" spans="41:43" x14ac:dyDescent="0.3">
      <c r="AO91561" s="9"/>
      <c r="AP91561" s="9"/>
      <c r="AQ91561" s="9"/>
    </row>
    <row r="91562" spans="41:43" x14ac:dyDescent="0.3">
      <c r="AO91562" s="9"/>
      <c r="AP91562" s="9"/>
      <c r="AQ91562" s="9"/>
    </row>
    <row r="91563" spans="41:43" x14ac:dyDescent="0.3">
      <c r="AO91563" s="9"/>
      <c r="AP91563" s="9"/>
      <c r="AQ91563" s="9"/>
    </row>
    <row r="91564" spans="41:43" x14ac:dyDescent="0.3">
      <c r="AO91564" s="9"/>
      <c r="AP91564" s="9"/>
      <c r="AQ91564" s="9"/>
    </row>
    <row r="91565" spans="41:43" x14ac:dyDescent="0.3">
      <c r="AO91565" s="9"/>
      <c r="AP91565" s="9"/>
      <c r="AQ91565" s="9"/>
    </row>
    <row r="91566" spans="41:43" x14ac:dyDescent="0.3">
      <c r="AO91566" s="9"/>
      <c r="AP91566" s="9"/>
      <c r="AQ91566" s="9"/>
    </row>
    <row r="91567" spans="41:43" x14ac:dyDescent="0.3">
      <c r="AO91567" s="9"/>
      <c r="AP91567" s="9"/>
      <c r="AQ91567" s="9"/>
    </row>
    <row r="91568" spans="41:43" x14ac:dyDescent="0.3">
      <c r="AO91568" s="9"/>
      <c r="AP91568" s="9"/>
      <c r="AQ91568" s="9"/>
    </row>
    <row r="91569" spans="41:43" x14ac:dyDescent="0.3">
      <c r="AO91569" s="9"/>
      <c r="AP91569" s="9"/>
      <c r="AQ91569" s="9"/>
    </row>
    <row r="91570" spans="41:43" x14ac:dyDescent="0.3">
      <c r="AO91570" s="9"/>
      <c r="AP91570" s="9"/>
      <c r="AQ91570" s="9"/>
    </row>
    <row r="91571" spans="41:43" x14ac:dyDescent="0.3">
      <c r="AO91571" s="9"/>
      <c r="AP91571" s="9"/>
      <c r="AQ91571" s="9"/>
    </row>
    <row r="91572" spans="41:43" x14ac:dyDescent="0.3">
      <c r="AO91572" s="9"/>
      <c r="AP91572" s="9"/>
      <c r="AQ91572" s="9"/>
    </row>
    <row r="91573" spans="41:43" x14ac:dyDescent="0.3">
      <c r="AO91573" s="9"/>
      <c r="AP91573" s="9"/>
      <c r="AQ91573" s="9"/>
    </row>
    <row r="91574" spans="41:43" x14ac:dyDescent="0.3">
      <c r="AO91574" s="9"/>
      <c r="AP91574" s="9"/>
      <c r="AQ91574" s="9"/>
    </row>
    <row r="91575" spans="41:43" x14ac:dyDescent="0.3">
      <c r="AO91575" s="9"/>
      <c r="AP91575" s="9"/>
      <c r="AQ91575" s="9"/>
    </row>
    <row r="91576" spans="41:43" x14ac:dyDescent="0.3">
      <c r="AO91576" s="9"/>
      <c r="AP91576" s="9"/>
      <c r="AQ91576" s="9"/>
    </row>
    <row r="91577" spans="41:43" x14ac:dyDescent="0.3">
      <c r="AO91577" s="9"/>
      <c r="AP91577" s="9"/>
      <c r="AQ91577" s="9"/>
    </row>
    <row r="91578" spans="41:43" x14ac:dyDescent="0.3">
      <c r="AO91578" s="9"/>
      <c r="AP91578" s="9"/>
      <c r="AQ91578" s="9"/>
    </row>
    <row r="91579" spans="41:43" x14ac:dyDescent="0.3">
      <c r="AO91579" s="9"/>
      <c r="AP91579" s="9"/>
      <c r="AQ91579" s="9"/>
    </row>
    <row r="91580" spans="41:43" x14ac:dyDescent="0.3">
      <c r="AO91580" s="9"/>
      <c r="AP91580" s="9"/>
      <c r="AQ91580" s="9"/>
    </row>
    <row r="91581" spans="41:43" x14ac:dyDescent="0.3">
      <c r="AO91581" s="9"/>
      <c r="AP91581" s="9"/>
      <c r="AQ91581" s="9"/>
    </row>
    <row r="91582" spans="41:43" x14ac:dyDescent="0.3">
      <c r="AO91582" s="9"/>
      <c r="AP91582" s="9"/>
      <c r="AQ91582" s="9"/>
    </row>
    <row r="91583" spans="41:43" x14ac:dyDescent="0.3">
      <c r="AO91583" s="9"/>
      <c r="AP91583" s="9"/>
      <c r="AQ91583" s="9"/>
    </row>
    <row r="91584" spans="41:43" x14ac:dyDescent="0.3">
      <c r="AO91584" s="9"/>
      <c r="AP91584" s="9"/>
      <c r="AQ91584" s="9"/>
    </row>
    <row r="91585" spans="41:43" x14ac:dyDescent="0.3">
      <c r="AO91585" s="9"/>
      <c r="AP91585" s="9"/>
      <c r="AQ91585" s="9"/>
    </row>
    <row r="91586" spans="41:43" x14ac:dyDescent="0.3">
      <c r="AO91586" s="9"/>
      <c r="AP91586" s="9"/>
      <c r="AQ91586" s="9"/>
    </row>
    <row r="91587" spans="41:43" x14ac:dyDescent="0.3">
      <c r="AO91587" s="9"/>
      <c r="AP91587" s="9"/>
      <c r="AQ91587" s="9"/>
    </row>
    <row r="91588" spans="41:43" x14ac:dyDescent="0.3">
      <c r="AO91588" s="9"/>
      <c r="AP91588" s="9"/>
      <c r="AQ91588" s="9"/>
    </row>
    <row r="91589" spans="41:43" x14ac:dyDescent="0.3">
      <c r="AO91589" s="9"/>
      <c r="AP91589" s="9"/>
      <c r="AQ91589" s="9"/>
    </row>
    <row r="91590" spans="41:43" x14ac:dyDescent="0.3">
      <c r="AO91590" s="9"/>
      <c r="AP91590" s="9"/>
      <c r="AQ91590" s="9"/>
    </row>
    <row r="91591" spans="41:43" x14ac:dyDescent="0.3">
      <c r="AO91591" s="9"/>
      <c r="AP91591" s="9"/>
      <c r="AQ91591" s="9"/>
    </row>
    <row r="91592" spans="41:43" x14ac:dyDescent="0.3">
      <c r="AO91592" s="9"/>
      <c r="AP91592" s="9"/>
      <c r="AQ91592" s="9"/>
    </row>
    <row r="91593" spans="41:43" x14ac:dyDescent="0.3">
      <c r="AO91593" s="9"/>
      <c r="AP91593" s="9"/>
      <c r="AQ91593" s="9"/>
    </row>
    <row r="91594" spans="41:43" x14ac:dyDescent="0.3">
      <c r="AO91594" s="9"/>
      <c r="AP91594" s="9"/>
      <c r="AQ91594" s="9"/>
    </row>
    <row r="91595" spans="41:43" x14ac:dyDescent="0.3">
      <c r="AO91595" s="9"/>
      <c r="AP91595" s="9"/>
      <c r="AQ91595" s="9"/>
    </row>
    <row r="91596" spans="41:43" x14ac:dyDescent="0.3">
      <c r="AO91596" s="9"/>
      <c r="AP91596" s="9"/>
      <c r="AQ91596" s="9"/>
    </row>
    <row r="91597" spans="41:43" x14ac:dyDescent="0.3">
      <c r="AO91597" s="9"/>
      <c r="AP91597" s="9"/>
      <c r="AQ91597" s="9"/>
    </row>
    <row r="91598" spans="41:43" x14ac:dyDescent="0.3">
      <c r="AO91598" s="9"/>
      <c r="AP91598" s="9"/>
      <c r="AQ91598" s="9"/>
    </row>
    <row r="91599" spans="41:43" x14ac:dyDescent="0.3">
      <c r="AO91599" s="9"/>
      <c r="AP91599" s="9"/>
      <c r="AQ91599" s="9"/>
    </row>
    <row r="91600" spans="41:43" x14ac:dyDescent="0.3">
      <c r="AO91600" s="9"/>
      <c r="AP91600" s="9"/>
      <c r="AQ91600" s="9"/>
    </row>
    <row r="91601" spans="41:43" x14ac:dyDescent="0.3">
      <c r="AO91601" s="9"/>
      <c r="AP91601" s="9"/>
      <c r="AQ91601" s="9"/>
    </row>
    <row r="91602" spans="41:43" x14ac:dyDescent="0.3">
      <c r="AO91602" s="9"/>
      <c r="AP91602" s="9"/>
      <c r="AQ91602" s="9"/>
    </row>
    <row r="91603" spans="41:43" x14ac:dyDescent="0.3">
      <c r="AO91603" s="9"/>
      <c r="AP91603" s="9"/>
      <c r="AQ91603" s="9"/>
    </row>
    <row r="91604" spans="41:43" x14ac:dyDescent="0.3">
      <c r="AO91604" s="9"/>
      <c r="AP91604" s="9"/>
      <c r="AQ91604" s="9"/>
    </row>
    <row r="91605" spans="41:43" x14ac:dyDescent="0.3">
      <c r="AO91605" s="9"/>
      <c r="AP91605" s="9"/>
      <c r="AQ91605" s="9"/>
    </row>
    <row r="91606" spans="41:43" x14ac:dyDescent="0.3">
      <c r="AO91606" s="9"/>
      <c r="AP91606" s="9"/>
      <c r="AQ91606" s="9"/>
    </row>
    <row r="91607" spans="41:43" x14ac:dyDescent="0.3">
      <c r="AO91607" s="9"/>
      <c r="AP91607" s="9"/>
      <c r="AQ91607" s="9"/>
    </row>
    <row r="91608" spans="41:43" x14ac:dyDescent="0.3">
      <c r="AO91608" s="9"/>
      <c r="AP91608" s="9"/>
      <c r="AQ91608" s="9"/>
    </row>
    <row r="91609" spans="41:43" x14ac:dyDescent="0.3">
      <c r="AO91609" s="9"/>
      <c r="AP91609" s="9"/>
      <c r="AQ91609" s="9"/>
    </row>
    <row r="91610" spans="41:43" x14ac:dyDescent="0.3">
      <c r="AO91610" s="9"/>
      <c r="AP91610" s="9"/>
      <c r="AQ91610" s="9"/>
    </row>
    <row r="91611" spans="41:43" x14ac:dyDescent="0.3">
      <c r="AO91611" s="9"/>
      <c r="AP91611" s="9"/>
      <c r="AQ91611" s="9"/>
    </row>
    <row r="91612" spans="41:43" x14ac:dyDescent="0.3">
      <c r="AO91612" s="9"/>
      <c r="AP91612" s="9"/>
      <c r="AQ91612" s="9"/>
    </row>
    <row r="91613" spans="41:43" x14ac:dyDescent="0.3">
      <c r="AO91613" s="9"/>
      <c r="AP91613" s="9"/>
      <c r="AQ91613" s="9"/>
    </row>
    <row r="91614" spans="41:43" x14ac:dyDescent="0.3">
      <c r="AO91614" s="9"/>
      <c r="AP91614" s="9"/>
      <c r="AQ91614" s="9"/>
    </row>
    <row r="91615" spans="41:43" x14ac:dyDescent="0.3">
      <c r="AO91615" s="9"/>
      <c r="AP91615" s="9"/>
      <c r="AQ91615" s="9"/>
    </row>
    <row r="91616" spans="41:43" x14ac:dyDescent="0.3">
      <c r="AO91616" s="9"/>
      <c r="AP91616" s="9"/>
      <c r="AQ91616" s="9"/>
    </row>
    <row r="91617" spans="41:43" x14ac:dyDescent="0.3">
      <c r="AO91617" s="9"/>
      <c r="AP91617" s="9"/>
      <c r="AQ91617" s="9"/>
    </row>
    <row r="91618" spans="41:43" x14ac:dyDescent="0.3">
      <c r="AO91618" s="9"/>
      <c r="AP91618" s="9"/>
      <c r="AQ91618" s="9"/>
    </row>
    <row r="91619" spans="41:43" x14ac:dyDescent="0.3">
      <c r="AO91619" s="9"/>
      <c r="AP91619" s="9"/>
      <c r="AQ91619" s="9"/>
    </row>
    <row r="91620" spans="41:43" x14ac:dyDescent="0.3">
      <c r="AO91620" s="9"/>
      <c r="AP91620" s="9"/>
      <c r="AQ91620" s="9"/>
    </row>
    <row r="91621" spans="41:43" x14ac:dyDescent="0.3">
      <c r="AO91621" s="9"/>
      <c r="AP91621" s="9"/>
      <c r="AQ91621" s="9"/>
    </row>
    <row r="91622" spans="41:43" x14ac:dyDescent="0.3">
      <c r="AO91622" s="9"/>
      <c r="AP91622" s="9"/>
      <c r="AQ91622" s="9"/>
    </row>
    <row r="91623" spans="41:43" x14ac:dyDescent="0.3">
      <c r="AO91623" s="9"/>
      <c r="AP91623" s="9"/>
      <c r="AQ91623" s="9"/>
    </row>
    <row r="91624" spans="41:43" x14ac:dyDescent="0.3">
      <c r="AO91624" s="9"/>
      <c r="AP91624" s="9"/>
      <c r="AQ91624" s="9"/>
    </row>
    <row r="91625" spans="41:43" x14ac:dyDescent="0.3">
      <c r="AO91625" s="9"/>
      <c r="AP91625" s="9"/>
      <c r="AQ91625" s="9"/>
    </row>
    <row r="91626" spans="41:43" x14ac:dyDescent="0.3">
      <c r="AO91626" s="9"/>
      <c r="AP91626" s="9"/>
      <c r="AQ91626" s="9"/>
    </row>
    <row r="91627" spans="41:43" x14ac:dyDescent="0.3">
      <c r="AO91627" s="9"/>
      <c r="AP91627" s="9"/>
      <c r="AQ91627" s="9"/>
    </row>
    <row r="91628" spans="41:43" x14ac:dyDescent="0.3">
      <c r="AO91628" s="9"/>
      <c r="AP91628" s="9"/>
      <c r="AQ91628" s="9"/>
    </row>
    <row r="91629" spans="41:43" x14ac:dyDescent="0.3">
      <c r="AO91629" s="9"/>
      <c r="AP91629" s="9"/>
      <c r="AQ91629" s="9"/>
    </row>
    <row r="91630" spans="41:43" x14ac:dyDescent="0.3">
      <c r="AO91630" s="9"/>
      <c r="AP91630" s="9"/>
      <c r="AQ91630" s="9"/>
    </row>
    <row r="91631" spans="41:43" x14ac:dyDescent="0.3">
      <c r="AO91631" s="9"/>
      <c r="AP91631" s="9"/>
      <c r="AQ91631" s="9"/>
    </row>
    <row r="91632" spans="41:43" x14ac:dyDescent="0.3">
      <c r="AO91632" s="9"/>
      <c r="AP91632" s="9"/>
      <c r="AQ91632" s="9"/>
    </row>
    <row r="91633" spans="41:43" x14ac:dyDescent="0.3">
      <c r="AO91633" s="9"/>
      <c r="AP91633" s="9"/>
      <c r="AQ91633" s="9"/>
    </row>
    <row r="91634" spans="41:43" x14ac:dyDescent="0.3">
      <c r="AO91634" s="9"/>
      <c r="AP91634" s="9"/>
      <c r="AQ91634" s="9"/>
    </row>
    <row r="91635" spans="41:43" x14ac:dyDescent="0.3">
      <c r="AO91635" s="9"/>
      <c r="AP91635" s="9"/>
      <c r="AQ91635" s="9"/>
    </row>
    <row r="91636" spans="41:43" x14ac:dyDescent="0.3">
      <c r="AO91636" s="9"/>
      <c r="AP91636" s="9"/>
      <c r="AQ91636" s="9"/>
    </row>
    <row r="91637" spans="41:43" x14ac:dyDescent="0.3">
      <c r="AO91637" s="9"/>
      <c r="AP91637" s="9"/>
      <c r="AQ91637" s="9"/>
    </row>
    <row r="91638" spans="41:43" x14ac:dyDescent="0.3">
      <c r="AO91638" s="9"/>
      <c r="AP91638" s="9"/>
      <c r="AQ91638" s="9"/>
    </row>
    <row r="91639" spans="41:43" x14ac:dyDescent="0.3">
      <c r="AO91639" s="9"/>
      <c r="AP91639" s="9"/>
      <c r="AQ91639" s="9"/>
    </row>
    <row r="91640" spans="41:43" x14ac:dyDescent="0.3">
      <c r="AO91640" s="9"/>
      <c r="AP91640" s="9"/>
      <c r="AQ91640" s="9"/>
    </row>
    <row r="91641" spans="41:43" x14ac:dyDescent="0.3">
      <c r="AO91641" s="9"/>
      <c r="AP91641" s="9"/>
      <c r="AQ91641" s="9"/>
    </row>
    <row r="91642" spans="41:43" x14ac:dyDescent="0.3">
      <c r="AO91642" s="9"/>
      <c r="AP91642" s="9"/>
      <c r="AQ91642" s="9"/>
    </row>
    <row r="91643" spans="41:43" x14ac:dyDescent="0.3">
      <c r="AO91643" s="9"/>
      <c r="AP91643" s="9"/>
      <c r="AQ91643" s="9"/>
    </row>
    <row r="91644" spans="41:43" x14ac:dyDescent="0.3">
      <c r="AO91644" s="9"/>
      <c r="AP91644" s="9"/>
      <c r="AQ91644" s="9"/>
    </row>
    <row r="91645" spans="41:43" x14ac:dyDescent="0.3">
      <c r="AO91645" s="9"/>
      <c r="AP91645" s="9"/>
      <c r="AQ91645" s="9"/>
    </row>
    <row r="91646" spans="41:43" x14ac:dyDescent="0.3">
      <c r="AO91646" s="9"/>
      <c r="AP91646" s="9"/>
      <c r="AQ91646" s="9"/>
    </row>
    <row r="91647" spans="41:43" x14ac:dyDescent="0.3">
      <c r="AO91647" s="9"/>
      <c r="AP91647" s="9"/>
      <c r="AQ91647" s="9"/>
    </row>
    <row r="91648" spans="41:43" x14ac:dyDescent="0.3">
      <c r="AO91648" s="9"/>
      <c r="AP91648" s="9"/>
      <c r="AQ91648" s="9"/>
    </row>
    <row r="91649" spans="41:43" x14ac:dyDescent="0.3">
      <c r="AO91649" s="9"/>
      <c r="AP91649" s="9"/>
      <c r="AQ91649" s="9"/>
    </row>
    <row r="91650" spans="41:43" x14ac:dyDescent="0.3">
      <c r="AO91650" s="9"/>
      <c r="AP91650" s="9"/>
      <c r="AQ91650" s="9"/>
    </row>
    <row r="91651" spans="41:43" x14ac:dyDescent="0.3">
      <c r="AO91651" s="9"/>
      <c r="AP91651" s="9"/>
      <c r="AQ91651" s="9"/>
    </row>
    <row r="91652" spans="41:43" x14ac:dyDescent="0.3">
      <c r="AO91652" s="9"/>
      <c r="AP91652" s="9"/>
      <c r="AQ91652" s="9"/>
    </row>
    <row r="91653" spans="41:43" x14ac:dyDescent="0.3">
      <c r="AO91653" s="9"/>
      <c r="AP91653" s="9"/>
      <c r="AQ91653" s="9"/>
    </row>
    <row r="91654" spans="41:43" x14ac:dyDescent="0.3">
      <c r="AO91654" s="9"/>
      <c r="AP91654" s="9"/>
      <c r="AQ91654" s="9"/>
    </row>
    <row r="91655" spans="41:43" x14ac:dyDescent="0.3">
      <c r="AO91655" s="9"/>
      <c r="AP91655" s="9"/>
      <c r="AQ91655" s="9"/>
    </row>
    <row r="91656" spans="41:43" x14ac:dyDescent="0.3">
      <c r="AO91656" s="9"/>
      <c r="AP91656" s="9"/>
      <c r="AQ91656" s="9"/>
    </row>
    <row r="91657" spans="41:43" x14ac:dyDescent="0.3">
      <c r="AO91657" s="9"/>
      <c r="AP91657" s="9"/>
      <c r="AQ91657" s="9"/>
    </row>
    <row r="91658" spans="41:43" x14ac:dyDescent="0.3">
      <c r="AO91658" s="9"/>
      <c r="AP91658" s="9"/>
      <c r="AQ91658" s="9"/>
    </row>
    <row r="91659" spans="41:43" x14ac:dyDescent="0.3">
      <c r="AO91659" s="9"/>
      <c r="AP91659" s="9"/>
      <c r="AQ91659" s="9"/>
    </row>
    <row r="91660" spans="41:43" x14ac:dyDescent="0.3">
      <c r="AO91660" s="9"/>
      <c r="AP91660" s="9"/>
      <c r="AQ91660" s="9"/>
    </row>
    <row r="91661" spans="41:43" x14ac:dyDescent="0.3">
      <c r="AO91661" s="9"/>
      <c r="AP91661" s="9"/>
      <c r="AQ91661" s="9"/>
    </row>
    <row r="91662" spans="41:43" x14ac:dyDescent="0.3">
      <c r="AO91662" s="9"/>
      <c r="AP91662" s="9"/>
      <c r="AQ91662" s="9"/>
    </row>
    <row r="91663" spans="41:43" x14ac:dyDescent="0.3">
      <c r="AO91663" s="9"/>
      <c r="AP91663" s="9"/>
      <c r="AQ91663" s="9"/>
    </row>
    <row r="91664" spans="41:43" x14ac:dyDescent="0.3">
      <c r="AO91664" s="9"/>
      <c r="AP91664" s="9"/>
      <c r="AQ91664" s="9"/>
    </row>
    <row r="91665" spans="41:43" x14ac:dyDescent="0.3">
      <c r="AO91665" s="9"/>
      <c r="AP91665" s="9"/>
      <c r="AQ91665" s="9"/>
    </row>
    <row r="91666" spans="41:43" x14ac:dyDescent="0.3">
      <c r="AO91666" s="9"/>
      <c r="AP91666" s="9"/>
      <c r="AQ91666" s="9"/>
    </row>
    <row r="91667" spans="41:43" x14ac:dyDescent="0.3">
      <c r="AO91667" s="9"/>
      <c r="AP91667" s="9"/>
      <c r="AQ91667" s="9"/>
    </row>
    <row r="91668" spans="41:43" x14ac:dyDescent="0.3">
      <c r="AO91668" s="9"/>
      <c r="AP91668" s="9"/>
      <c r="AQ91668" s="9"/>
    </row>
    <row r="91669" spans="41:43" x14ac:dyDescent="0.3">
      <c r="AO91669" s="9"/>
      <c r="AP91669" s="9"/>
      <c r="AQ91669" s="9"/>
    </row>
    <row r="91670" spans="41:43" x14ac:dyDescent="0.3">
      <c r="AO91670" s="9"/>
      <c r="AP91670" s="9"/>
      <c r="AQ91670" s="9"/>
    </row>
    <row r="91671" spans="41:43" x14ac:dyDescent="0.3">
      <c r="AO91671" s="9"/>
      <c r="AP91671" s="9"/>
      <c r="AQ91671" s="9"/>
    </row>
    <row r="91672" spans="41:43" x14ac:dyDescent="0.3">
      <c r="AO91672" s="9"/>
      <c r="AP91672" s="9"/>
      <c r="AQ91672" s="9"/>
    </row>
    <row r="91673" spans="41:43" x14ac:dyDescent="0.3">
      <c r="AO91673" s="9"/>
      <c r="AP91673" s="9"/>
      <c r="AQ91673" s="9"/>
    </row>
    <row r="91674" spans="41:43" x14ac:dyDescent="0.3">
      <c r="AO91674" s="9"/>
      <c r="AP91674" s="9"/>
      <c r="AQ91674" s="9"/>
    </row>
    <row r="91675" spans="41:43" x14ac:dyDescent="0.3">
      <c r="AO91675" s="9"/>
      <c r="AP91675" s="9"/>
      <c r="AQ91675" s="9"/>
    </row>
    <row r="91676" spans="41:43" x14ac:dyDescent="0.3">
      <c r="AO91676" s="9"/>
      <c r="AP91676" s="9"/>
      <c r="AQ91676" s="9"/>
    </row>
    <row r="91677" spans="41:43" x14ac:dyDescent="0.3">
      <c r="AO91677" s="9"/>
      <c r="AP91677" s="9"/>
      <c r="AQ91677" s="9"/>
    </row>
    <row r="91678" spans="41:43" x14ac:dyDescent="0.3">
      <c r="AO91678" s="9"/>
      <c r="AP91678" s="9"/>
      <c r="AQ91678" s="9"/>
    </row>
    <row r="91679" spans="41:43" x14ac:dyDescent="0.3">
      <c r="AO91679" s="9"/>
      <c r="AP91679" s="9"/>
      <c r="AQ91679" s="9"/>
    </row>
    <row r="91680" spans="41:43" x14ac:dyDescent="0.3">
      <c r="AO91680" s="9"/>
      <c r="AP91680" s="9"/>
      <c r="AQ91680" s="9"/>
    </row>
    <row r="91681" spans="41:43" x14ac:dyDescent="0.3">
      <c r="AO91681" s="9"/>
      <c r="AP91681" s="9"/>
      <c r="AQ91681" s="9"/>
    </row>
    <row r="91682" spans="41:43" x14ac:dyDescent="0.3">
      <c r="AO91682" s="9"/>
      <c r="AP91682" s="9"/>
      <c r="AQ91682" s="9"/>
    </row>
    <row r="91683" spans="41:43" x14ac:dyDescent="0.3">
      <c r="AO91683" s="9"/>
      <c r="AP91683" s="9"/>
      <c r="AQ91683" s="9"/>
    </row>
    <row r="91684" spans="41:43" x14ac:dyDescent="0.3">
      <c r="AO91684" s="9"/>
      <c r="AP91684" s="9"/>
      <c r="AQ91684" s="9"/>
    </row>
    <row r="91685" spans="41:43" x14ac:dyDescent="0.3">
      <c r="AO91685" s="9"/>
      <c r="AP91685" s="9"/>
      <c r="AQ91685" s="9"/>
    </row>
    <row r="91686" spans="41:43" x14ac:dyDescent="0.3">
      <c r="AO91686" s="9"/>
      <c r="AP91686" s="9"/>
      <c r="AQ91686" s="9"/>
    </row>
    <row r="91687" spans="41:43" x14ac:dyDescent="0.3">
      <c r="AO91687" s="9"/>
      <c r="AP91687" s="9"/>
      <c r="AQ91687" s="9"/>
    </row>
    <row r="91688" spans="41:43" x14ac:dyDescent="0.3">
      <c r="AO91688" s="9"/>
      <c r="AP91688" s="9"/>
      <c r="AQ91688" s="9"/>
    </row>
    <row r="91689" spans="41:43" x14ac:dyDescent="0.3">
      <c r="AO91689" s="9"/>
      <c r="AP91689" s="9"/>
      <c r="AQ91689" s="9"/>
    </row>
    <row r="91690" spans="41:43" x14ac:dyDescent="0.3">
      <c r="AO91690" s="9"/>
      <c r="AP91690" s="9"/>
      <c r="AQ91690" s="9"/>
    </row>
    <row r="91691" spans="41:43" x14ac:dyDescent="0.3">
      <c r="AO91691" s="9"/>
      <c r="AP91691" s="9"/>
      <c r="AQ91691" s="9"/>
    </row>
    <row r="91692" spans="41:43" x14ac:dyDescent="0.3">
      <c r="AO91692" s="9"/>
      <c r="AP91692" s="9"/>
      <c r="AQ91692" s="9"/>
    </row>
    <row r="91693" spans="41:43" x14ac:dyDescent="0.3">
      <c r="AO91693" s="9"/>
      <c r="AP91693" s="9"/>
      <c r="AQ91693" s="9"/>
    </row>
    <row r="91694" spans="41:43" x14ac:dyDescent="0.3">
      <c r="AO91694" s="9"/>
      <c r="AP91694" s="9"/>
      <c r="AQ91694" s="9"/>
    </row>
    <row r="91695" spans="41:43" x14ac:dyDescent="0.3">
      <c r="AO91695" s="9"/>
      <c r="AP91695" s="9"/>
      <c r="AQ91695" s="9"/>
    </row>
    <row r="91696" spans="41:43" x14ac:dyDescent="0.3">
      <c r="AO91696" s="9"/>
      <c r="AP91696" s="9"/>
      <c r="AQ91696" s="9"/>
    </row>
    <row r="91697" spans="41:43" x14ac:dyDescent="0.3">
      <c r="AO91697" s="9"/>
      <c r="AP91697" s="9"/>
      <c r="AQ91697" s="9"/>
    </row>
    <row r="91698" spans="41:43" x14ac:dyDescent="0.3">
      <c r="AO91698" s="9"/>
      <c r="AP91698" s="9"/>
      <c r="AQ91698" s="9"/>
    </row>
    <row r="91699" spans="41:43" x14ac:dyDescent="0.3">
      <c r="AO91699" s="9"/>
      <c r="AP91699" s="9"/>
      <c r="AQ91699" s="9"/>
    </row>
    <row r="91700" spans="41:43" x14ac:dyDescent="0.3">
      <c r="AO91700" s="9"/>
      <c r="AP91700" s="9"/>
      <c r="AQ91700" s="9"/>
    </row>
    <row r="91701" spans="41:43" x14ac:dyDescent="0.3">
      <c r="AO91701" s="9"/>
      <c r="AP91701" s="9"/>
      <c r="AQ91701" s="9"/>
    </row>
    <row r="91702" spans="41:43" x14ac:dyDescent="0.3">
      <c r="AO91702" s="9"/>
      <c r="AP91702" s="9"/>
      <c r="AQ91702" s="9"/>
    </row>
    <row r="91703" spans="41:43" x14ac:dyDescent="0.3">
      <c r="AO91703" s="9"/>
      <c r="AP91703" s="9"/>
      <c r="AQ91703" s="9"/>
    </row>
    <row r="91704" spans="41:43" x14ac:dyDescent="0.3">
      <c r="AO91704" s="9"/>
      <c r="AP91704" s="9"/>
      <c r="AQ91704" s="9"/>
    </row>
    <row r="91705" spans="41:43" x14ac:dyDescent="0.3">
      <c r="AO91705" s="9"/>
      <c r="AP91705" s="9"/>
      <c r="AQ91705" s="9"/>
    </row>
    <row r="91706" spans="41:43" x14ac:dyDescent="0.3">
      <c r="AO91706" s="9"/>
      <c r="AP91706" s="9"/>
      <c r="AQ91706" s="9"/>
    </row>
    <row r="91707" spans="41:43" x14ac:dyDescent="0.3">
      <c r="AO91707" s="9"/>
      <c r="AP91707" s="9"/>
      <c r="AQ91707" s="9"/>
    </row>
    <row r="91708" spans="41:43" x14ac:dyDescent="0.3">
      <c r="AO91708" s="9"/>
      <c r="AP91708" s="9"/>
      <c r="AQ91708" s="9"/>
    </row>
    <row r="91709" spans="41:43" x14ac:dyDescent="0.3">
      <c r="AO91709" s="9"/>
      <c r="AP91709" s="9"/>
      <c r="AQ91709" s="9"/>
    </row>
    <row r="91710" spans="41:43" x14ac:dyDescent="0.3">
      <c r="AO91710" s="9"/>
      <c r="AP91710" s="9"/>
      <c r="AQ91710" s="9"/>
    </row>
    <row r="91711" spans="41:43" x14ac:dyDescent="0.3">
      <c r="AO91711" s="9"/>
      <c r="AP91711" s="9"/>
      <c r="AQ91711" s="9"/>
    </row>
    <row r="91712" spans="41:43" x14ac:dyDescent="0.3">
      <c r="AO91712" s="9"/>
      <c r="AP91712" s="9"/>
      <c r="AQ91712" s="9"/>
    </row>
    <row r="91713" spans="41:43" x14ac:dyDescent="0.3">
      <c r="AO91713" s="9"/>
      <c r="AP91713" s="9"/>
      <c r="AQ91713" s="9"/>
    </row>
    <row r="91714" spans="41:43" x14ac:dyDescent="0.3">
      <c r="AO91714" s="9"/>
      <c r="AP91714" s="9"/>
      <c r="AQ91714" s="9"/>
    </row>
    <row r="91715" spans="41:43" x14ac:dyDescent="0.3">
      <c r="AO91715" s="9"/>
      <c r="AP91715" s="9"/>
      <c r="AQ91715" s="9"/>
    </row>
    <row r="91716" spans="41:43" x14ac:dyDescent="0.3">
      <c r="AO91716" s="9"/>
      <c r="AP91716" s="9"/>
      <c r="AQ91716" s="9"/>
    </row>
    <row r="91717" spans="41:43" x14ac:dyDescent="0.3">
      <c r="AO91717" s="9"/>
      <c r="AP91717" s="9"/>
      <c r="AQ91717" s="9"/>
    </row>
    <row r="91718" spans="41:43" x14ac:dyDescent="0.3">
      <c r="AO91718" s="9"/>
      <c r="AP91718" s="9"/>
      <c r="AQ91718" s="9"/>
    </row>
    <row r="91719" spans="41:43" x14ac:dyDescent="0.3">
      <c r="AO91719" s="9"/>
      <c r="AP91719" s="9"/>
      <c r="AQ91719" s="9"/>
    </row>
    <row r="91720" spans="41:43" x14ac:dyDescent="0.3">
      <c r="AO91720" s="9"/>
      <c r="AP91720" s="9"/>
      <c r="AQ91720" s="9"/>
    </row>
    <row r="91721" spans="41:43" x14ac:dyDescent="0.3">
      <c r="AO91721" s="9"/>
      <c r="AP91721" s="9"/>
      <c r="AQ91721" s="9"/>
    </row>
    <row r="91722" spans="41:43" x14ac:dyDescent="0.3">
      <c r="AO91722" s="9"/>
      <c r="AP91722" s="9"/>
      <c r="AQ91722" s="9"/>
    </row>
    <row r="91723" spans="41:43" x14ac:dyDescent="0.3">
      <c r="AO91723" s="9"/>
      <c r="AP91723" s="9"/>
      <c r="AQ91723" s="9"/>
    </row>
    <row r="91724" spans="41:43" x14ac:dyDescent="0.3">
      <c r="AO91724" s="9"/>
      <c r="AP91724" s="9"/>
      <c r="AQ91724" s="9"/>
    </row>
    <row r="91725" spans="41:43" x14ac:dyDescent="0.3">
      <c r="AO91725" s="9"/>
      <c r="AP91725" s="9"/>
      <c r="AQ91725" s="9"/>
    </row>
    <row r="91726" spans="41:43" x14ac:dyDescent="0.3">
      <c r="AO91726" s="9"/>
      <c r="AP91726" s="9"/>
      <c r="AQ91726" s="9"/>
    </row>
    <row r="91727" spans="41:43" x14ac:dyDescent="0.3">
      <c r="AO91727" s="9"/>
      <c r="AP91727" s="9"/>
      <c r="AQ91727" s="9"/>
    </row>
    <row r="91728" spans="41:43" x14ac:dyDescent="0.3">
      <c r="AO91728" s="9"/>
      <c r="AP91728" s="9"/>
      <c r="AQ91728" s="9"/>
    </row>
    <row r="91729" spans="41:43" x14ac:dyDescent="0.3">
      <c r="AO91729" s="9"/>
      <c r="AP91729" s="9"/>
      <c r="AQ91729" s="9"/>
    </row>
    <row r="91730" spans="41:43" x14ac:dyDescent="0.3">
      <c r="AO91730" s="9"/>
      <c r="AP91730" s="9"/>
      <c r="AQ91730" s="9"/>
    </row>
    <row r="91731" spans="41:43" x14ac:dyDescent="0.3">
      <c r="AO91731" s="9"/>
      <c r="AP91731" s="9"/>
      <c r="AQ91731" s="9"/>
    </row>
    <row r="91732" spans="41:43" x14ac:dyDescent="0.3">
      <c r="AO91732" s="9"/>
      <c r="AP91732" s="9"/>
      <c r="AQ91732" s="9"/>
    </row>
    <row r="91733" spans="41:43" x14ac:dyDescent="0.3">
      <c r="AO91733" s="9"/>
      <c r="AP91733" s="9"/>
      <c r="AQ91733" s="9"/>
    </row>
    <row r="91734" spans="41:43" x14ac:dyDescent="0.3">
      <c r="AO91734" s="9"/>
      <c r="AP91734" s="9"/>
      <c r="AQ91734" s="9"/>
    </row>
    <row r="91735" spans="41:43" x14ac:dyDescent="0.3">
      <c r="AO91735" s="9"/>
      <c r="AP91735" s="9"/>
      <c r="AQ91735" s="9"/>
    </row>
    <row r="91736" spans="41:43" x14ac:dyDescent="0.3">
      <c r="AO91736" s="9"/>
      <c r="AP91736" s="9"/>
      <c r="AQ91736" s="9"/>
    </row>
    <row r="91737" spans="41:43" x14ac:dyDescent="0.3">
      <c r="AO91737" s="9"/>
      <c r="AP91737" s="9"/>
      <c r="AQ91737" s="9"/>
    </row>
    <row r="91738" spans="41:43" x14ac:dyDescent="0.3">
      <c r="AO91738" s="9"/>
      <c r="AP91738" s="9"/>
      <c r="AQ91738" s="9"/>
    </row>
    <row r="91739" spans="41:43" x14ac:dyDescent="0.3">
      <c r="AO91739" s="9"/>
      <c r="AP91739" s="9"/>
      <c r="AQ91739" s="9"/>
    </row>
    <row r="91740" spans="41:43" x14ac:dyDescent="0.3">
      <c r="AO91740" s="9"/>
      <c r="AP91740" s="9"/>
      <c r="AQ91740" s="9"/>
    </row>
    <row r="91741" spans="41:43" x14ac:dyDescent="0.3">
      <c r="AO91741" s="9"/>
      <c r="AP91741" s="9"/>
      <c r="AQ91741" s="9"/>
    </row>
    <row r="91742" spans="41:43" x14ac:dyDescent="0.3">
      <c r="AO91742" s="9"/>
      <c r="AP91742" s="9"/>
      <c r="AQ91742" s="9"/>
    </row>
    <row r="91743" spans="41:43" x14ac:dyDescent="0.3">
      <c r="AO91743" s="9"/>
      <c r="AP91743" s="9"/>
      <c r="AQ91743" s="9"/>
    </row>
    <row r="91744" spans="41:43" x14ac:dyDescent="0.3">
      <c r="AO91744" s="9"/>
      <c r="AP91744" s="9"/>
      <c r="AQ91744" s="9"/>
    </row>
    <row r="91745" spans="41:43" x14ac:dyDescent="0.3">
      <c r="AO91745" s="9"/>
      <c r="AP91745" s="9"/>
      <c r="AQ91745" s="9"/>
    </row>
    <row r="91746" spans="41:43" x14ac:dyDescent="0.3">
      <c r="AO91746" s="9"/>
      <c r="AP91746" s="9"/>
      <c r="AQ91746" s="9"/>
    </row>
    <row r="91747" spans="41:43" x14ac:dyDescent="0.3">
      <c r="AO91747" s="9"/>
      <c r="AP91747" s="9"/>
      <c r="AQ91747" s="9"/>
    </row>
    <row r="91748" spans="41:43" x14ac:dyDescent="0.3">
      <c r="AO91748" s="9"/>
      <c r="AP91748" s="9"/>
      <c r="AQ91748" s="9"/>
    </row>
    <row r="91749" spans="41:43" x14ac:dyDescent="0.3">
      <c r="AO91749" s="9"/>
      <c r="AP91749" s="9"/>
      <c r="AQ91749" s="9"/>
    </row>
    <row r="91750" spans="41:43" x14ac:dyDescent="0.3">
      <c r="AO91750" s="9"/>
      <c r="AP91750" s="9"/>
      <c r="AQ91750" s="9"/>
    </row>
    <row r="91751" spans="41:43" x14ac:dyDescent="0.3">
      <c r="AO91751" s="9"/>
      <c r="AP91751" s="9"/>
      <c r="AQ91751" s="9"/>
    </row>
    <row r="91752" spans="41:43" x14ac:dyDescent="0.3">
      <c r="AO91752" s="9"/>
      <c r="AP91752" s="9"/>
      <c r="AQ91752" s="9"/>
    </row>
    <row r="91753" spans="41:43" x14ac:dyDescent="0.3">
      <c r="AO91753" s="9"/>
      <c r="AP91753" s="9"/>
      <c r="AQ91753" s="9"/>
    </row>
    <row r="91754" spans="41:43" x14ac:dyDescent="0.3">
      <c r="AO91754" s="9"/>
      <c r="AP91754" s="9"/>
      <c r="AQ91754" s="9"/>
    </row>
    <row r="91755" spans="41:43" x14ac:dyDescent="0.3">
      <c r="AO91755" s="9"/>
      <c r="AP91755" s="9"/>
      <c r="AQ91755" s="9"/>
    </row>
    <row r="91756" spans="41:43" x14ac:dyDescent="0.3">
      <c r="AO91756" s="9"/>
      <c r="AP91756" s="9"/>
      <c r="AQ91756" s="9"/>
    </row>
    <row r="91757" spans="41:43" x14ac:dyDescent="0.3">
      <c r="AO91757" s="9"/>
      <c r="AP91757" s="9"/>
      <c r="AQ91757" s="9"/>
    </row>
    <row r="91758" spans="41:43" x14ac:dyDescent="0.3">
      <c r="AO91758" s="9"/>
      <c r="AP91758" s="9"/>
      <c r="AQ91758" s="9"/>
    </row>
    <row r="91759" spans="41:43" x14ac:dyDescent="0.3">
      <c r="AO91759" s="9"/>
      <c r="AP91759" s="9"/>
      <c r="AQ91759" s="9"/>
    </row>
    <row r="91760" spans="41:43" x14ac:dyDescent="0.3">
      <c r="AO91760" s="9"/>
      <c r="AP91760" s="9"/>
      <c r="AQ91760" s="9"/>
    </row>
    <row r="91761" spans="41:43" x14ac:dyDescent="0.3">
      <c r="AO91761" s="9"/>
      <c r="AP91761" s="9"/>
      <c r="AQ91761" s="9"/>
    </row>
    <row r="91762" spans="41:43" x14ac:dyDescent="0.3">
      <c r="AO91762" s="9"/>
      <c r="AP91762" s="9"/>
      <c r="AQ91762" s="9"/>
    </row>
    <row r="91763" spans="41:43" x14ac:dyDescent="0.3">
      <c r="AO91763" s="9"/>
      <c r="AP91763" s="9"/>
      <c r="AQ91763" s="9"/>
    </row>
    <row r="91764" spans="41:43" x14ac:dyDescent="0.3">
      <c r="AO91764" s="9"/>
      <c r="AP91764" s="9"/>
      <c r="AQ91764" s="9"/>
    </row>
    <row r="91765" spans="41:43" x14ac:dyDescent="0.3">
      <c r="AO91765" s="9"/>
      <c r="AP91765" s="9"/>
      <c r="AQ91765" s="9"/>
    </row>
    <row r="91766" spans="41:43" x14ac:dyDescent="0.3">
      <c r="AO91766" s="9"/>
      <c r="AP91766" s="9"/>
      <c r="AQ91766" s="9"/>
    </row>
    <row r="91767" spans="41:43" x14ac:dyDescent="0.3">
      <c r="AO91767" s="9"/>
      <c r="AP91767" s="9"/>
      <c r="AQ91767" s="9"/>
    </row>
    <row r="91768" spans="41:43" x14ac:dyDescent="0.3">
      <c r="AO91768" s="9"/>
      <c r="AP91768" s="9"/>
      <c r="AQ91768" s="9"/>
    </row>
    <row r="91769" spans="41:43" x14ac:dyDescent="0.3">
      <c r="AO91769" s="9"/>
      <c r="AP91769" s="9"/>
      <c r="AQ91769" s="9"/>
    </row>
    <row r="91770" spans="41:43" x14ac:dyDescent="0.3">
      <c r="AO91770" s="9"/>
      <c r="AP91770" s="9"/>
      <c r="AQ91770" s="9"/>
    </row>
    <row r="91771" spans="41:43" x14ac:dyDescent="0.3">
      <c r="AO91771" s="9"/>
      <c r="AP91771" s="9"/>
      <c r="AQ91771" s="9"/>
    </row>
    <row r="91772" spans="41:43" x14ac:dyDescent="0.3">
      <c r="AO91772" s="9"/>
      <c r="AP91772" s="9"/>
      <c r="AQ91772" s="9"/>
    </row>
    <row r="91773" spans="41:43" x14ac:dyDescent="0.3">
      <c r="AO91773" s="9"/>
      <c r="AP91773" s="9"/>
      <c r="AQ91773" s="9"/>
    </row>
    <row r="91774" spans="41:43" x14ac:dyDescent="0.3">
      <c r="AO91774" s="9"/>
      <c r="AP91774" s="9"/>
      <c r="AQ91774" s="9"/>
    </row>
    <row r="91775" spans="41:43" x14ac:dyDescent="0.3">
      <c r="AO91775" s="9"/>
      <c r="AP91775" s="9"/>
      <c r="AQ91775" s="9"/>
    </row>
    <row r="91776" spans="41:43" x14ac:dyDescent="0.3">
      <c r="AO91776" s="9"/>
      <c r="AP91776" s="9"/>
      <c r="AQ91776" s="9"/>
    </row>
    <row r="91777" spans="41:43" x14ac:dyDescent="0.3">
      <c r="AO91777" s="9"/>
      <c r="AP91777" s="9"/>
      <c r="AQ91777" s="9"/>
    </row>
    <row r="91778" spans="41:43" x14ac:dyDescent="0.3">
      <c r="AO91778" s="9"/>
      <c r="AP91778" s="9"/>
      <c r="AQ91778" s="9"/>
    </row>
    <row r="91779" spans="41:43" x14ac:dyDescent="0.3">
      <c r="AO91779" s="9"/>
      <c r="AP91779" s="9"/>
      <c r="AQ91779" s="9"/>
    </row>
    <row r="91780" spans="41:43" x14ac:dyDescent="0.3">
      <c r="AO91780" s="9"/>
      <c r="AP91780" s="9"/>
      <c r="AQ91780" s="9"/>
    </row>
    <row r="91781" spans="41:43" x14ac:dyDescent="0.3">
      <c r="AO91781" s="9"/>
      <c r="AP91781" s="9"/>
      <c r="AQ91781" s="9"/>
    </row>
    <row r="91782" spans="41:43" x14ac:dyDescent="0.3">
      <c r="AO91782" s="9"/>
      <c r="AP91782" s="9"/>
      <c r="AQ91782" s="9"/>
    </row>
    <row r="91783" spans="41:43" x14ac:dyDescent="0.3">
      <c r="AO91783" s="9"/>
      <c r="AP91783" s="9"/>
      <c r="AQ91783" s="9"/>
    </row>
    <row r="91784" spans="41:43" x14ac:dyDescent="0.3">
      <c r="AO91784" s="9"/>
      <c r="AP91784" s="9"/>
      <c r="AQ91784" s="9"/>
    </row>
    <row r="91785" spans="41:43" x14ac:dyDescent="0.3">
      <c r="AO91785" s="9"/>
      <c r="AP91785" s="9"/>
      <c r="AQ91785" s="9"/>
    </row>
    <row r="91786" spans="41:43" x14ac:dyDescent="0.3">
      <c r="AO91786" s="9"/>
      <c r="AP91786" s="9"/>
      <c r="AQ91786" s="9"/>
    </row>
    <row r="91787" spans="41:43" x14ac:dyDescent="0.3">
      <c r="AO91787" s="9"/>
      <c r="AP91787" s="9"/>
      <c r="AQ91787" s="9"/>
    </row>
    <row r="91788" spans="41:43" x14ac:dyDescent="0.3">
      <c r="AO91788" s="9"/>
      <c r="AP91788" s="9"/>
      <c r="AQ91788" s="9"/>
    </row>
    <row r="91789" spans="41:43" x14ac:dyDescent="0.3">
      <c r="AO91789" s="9"/>
      <c r="AP91789" s="9"/>
      <c r="AQ91789" s="9"/>
    </row>
    <row r="91790" spans="41:43" x14ac:dyDescent="0.3">
      <c r="AO91790" s="9"/>
      <c r="AP91790" s="9"/>
      <c r="AQ91790" s="9"/>
    </row>
    <row r="91791" spans="41:43" x14ac:dyDescent="0.3">
      <c r="AO91791" s="9"/>
      <c r="AP91791" s="9"/>
      <c r="AQ91791" s="9"/>
    </row>
    <row r="91792" spans="41:43" x14ac:dyDescent="0.3">
      <c r="AO91792" s="9"/>
      <c r="AP91792" s="9"/>
      <c r="AQ91792" s="9"/>
    </row>
    <row r="91793" spans="41:43" x14ac:dyDescent="0.3">
      <c r="AO91793" s="9"/>
      <c r="AP91793" s="9"/>
      <c r="AQ91793" s="9"/>
    </row>
    <row r="91794" spans="41:43" x14ac:dyDescent="0.3">
      <c r="AO91794" s="9"/>
      <c r="AP91794" s="9"/>
      <c r="AQ91794" s="9"/>
    </row>
    <row r="91795" spans="41:43" x14ac:dyDescent="0.3">
      <c r="AO91795" s="9"/>
      <c r="AP91795" s="9"/>
      <c r="AQ91795" s="9"/>
    </row>
    <row r="91796" spans="41:43" x14ac:dyDescent="0.3">
      <c r="AO91796" s="9"/>
      <c r="AP91796" s="9"/>
      <c r="AQ91796" s="9"/>
    </row>
    <row r="91797" spans="41:43" x14ac:dyDescent="0.3">
      <c r="AO91797" s="9"/>
      <c r="AP91797" s="9"/>
      <c r="AQ91797" s="9"/>
    </row>
    <row r="91798" spans="41:43" x14ac:dyDescent="0.3">
      <c r="AO91798" s="9"/>
      <c r="AP91798" s="9"/>
      <c r="AQ91798" s="9"/>
    </row>
    <row r="91799" spans="41:43" x14ac:dyDescent="0.3">
      <c r="AO91799" s="9"/>
      <c r="AP91799" s="9"/>
      <c r="AQ91799" s="9"/>
    </row>
    <row r="91800" spans="41:43" x14ac:dyDescent="0.3">
      <c r="AO91800" s="9"/>
      <c r="AP91800" s="9"/>
      <c r="AQ91800" s="9"/>
    </row>
    <row r="91801" spans="41:43" x14ac:dyDescent="0.3">
      <c r="AO91801" s="9"/>
      <c r="AP91801" s="9"/>
      <c r="AQ91801" s="9"/>
    </row>
    <row r="91802" spans="41:43" x14ac:dyDescent="0.3">
      <c r="AO91802" s="9"/>
      <c r="AP91802" s="9"/>
      <c r="AQ91802" s="9"/>
    </row>
    <row r="91803" spans="41:43" x14ac:dyDescent="0.3">
      <c r="AO91803" s="9"/>
      <c r="AP91803" s="9"/>
      <c r="AQ91803" s="9"/>
    </row>
    <row r="91804" spans="41:43" x14ac:dyDescent="0.3">
      <c r="AO91804" s="9"/>
      <c r="AP91804" s="9"/>
      <c r="AQ91804" s="9"/>
    </row>
    <row r="91805" spans="41:43" x14ac:dyDescent="0.3">
      <c r="AO91805" s="9"/>
      <c r="AP91805" s="9"/>
      <c r="AQ91805" s="9"/>
    </row>
    <row r="91806" spans="41:43" x14ac:dyDescent="0.3">
      <c r="AO91806" s="9"/>
      <c r="AP91806" s="9"/>
      <c r="AQ91806" s="9"/>
    </row>
    <row r="91807" spans="41:43" x14ac:dyDescent="0.3">
      <c r="AO91807" s="9"/>
      <c r="AP91807" s="9"/>
      <c r="AQ91807" s="9"/>
    </row>
    <row r="91808" spans="41:43" x14ac:dyDescent="0.3">
      <c r="AO91808" s="9"/>
      <c r="AP91808" s="9"/>
      <c r="AQ91808" s="9"/>
    </row>
    <row r="91809" spans="41:43" x14ac:dyDescent="0.3">
      <c r="AO91809" s="9"/>
      <c r="AP91809" s="9"/>
      <c r="AQ91809" s="9"/>
    </row>
    <row r="91810" spans="41:43" x14ac:dyDescent="0.3">
      <c r="AO91810" s="9"/>
      <c r="AP91810" s="9"/>
      <c r="AQ91810" s="9"/>
    </row>
    <row r="91811" spans="41:43" x14ac:dyDescent="0.3">
      <c r="AO91811" s="9"/>
      <c r="AP91811" s="9"/>
      <c r="AQ91811" s="9"/>
    </row>
    <row r="91812" spans="41:43" x14ac:dyDescent="0.3">
      <c r="AO91812" s="9"/>
      <c r="AP91812" s="9"/>
      <c r="AQ91812" s="9"/>
    </row>
    <row r="91813" spans="41:43" x14ac:dyDescent="0.3">
      <c r="AO91813" s="9"/>
      <c r="AP91813" s="9"/>
      <c r="AQ91813" s="9"/>
    </row>
    <row r="91814" spans="41:43" x14ac:dyDescent="0.3">
      <c r="AO91814" s="9"/>
      <c r="AP91814" s="9"/>
      <c r="AQ91814" s="9"/>
    </row>
    <row r="91815" spans="41:43" x14ac:dyDescent="0.3">
      <c r="AO91815" s="9"/>
      <c r="AP91815" s="9"/>
      <c r="AQ91815" s="9"/>
    </row>
    <row r="91816" spans="41:43" x14ac:dyDescent="0.3">
      <c r="AO91816" s="9"/>
      <c r="AP91816" s="9"/>
      <c r="AQ91816" s="9"/>
    </row>
    <row r="91817" spans="41:43" x14ac:dyDescent="0.3">
      <c r="AO91817" s="9"/>
      <c r="AP91817" s="9"/>
      <c r="AQ91817" s="9"/>
    </row>
    <row r="91818" spans="41:43" x14ac:dyDescent="0.3">
      <c r="AO91818" s="9"/>
      <c r="AP91818" s="9"/>
      <c r="AQ91818" s="9"/>
    </row>
    <row r="91819" spans="41:43" x14ac:dyDescent="0.3">
      <c r="AO91819" s="9"/>
      <c r="AP91819" s="9"/>
      <c r="AQ91819" s="9"/>
    </row>
    <row r="91820" spans="41:43" x14ac:dyDescent="0.3">
      <c r="AO91820" s="9"/>
      <c r="AP91820" s="9"/>
      <c r="AQ91820" s="9"/>
    </row>
    <row r="91821" spans="41:43" x14ac:dyDescent="0.3">
      <c r="AO91821" s="9"/>
      <c r="AP91821" s="9"/>
      <c r="AQ91821" s="9"/>
    </row>
    <row r="91822" spans="41:43" x14ac:dyDescent="0.3">
      <c r="AO91822" s="9"/>
      <c r="AP91822" s="9"/>
      <c r="AQ91822" s="9"/>
    </row>
    <row r="91823" spans="41:43" x14ac:dyDescent="0.3">
      <c r="AO91823" s="9"/>
      <c r="AP91823" s="9"/>
      <c r="AQ91823" s="9"/>
    </row>
    <row r="91824" spans="41:43" x14ac:dyDescent="0.3">
      <c r="AO91824" s="9"/>
      <c r="AP91824" s="9"/>
      <c r="AQ91824" s="9"/>
    </row>
    <row r="91825" spans="41:43" x14ac:dyDescent="0.3">
      <c r="AO91825" s="9"/>
      <c r="AP91825" s="9"/>
      <c r="AQ91825" s="9"/>
    </row>
    <row r="91826" spans="41:43" x14ac:dyDescent="0.3">
      <c r="AO91826" s="9"/>
      <c r="AP91826" s="9"/>
      <c r="AQ91826" s="9"/>
    </row>
    <row r="91827" spans="41:43" x14ac:dyDescent="0.3">
      <c r="AO91827" s="9"/>
      <c r="AP91827" s="9"/>
      <c r="AQ91827" s="9"/>
    </row>
    <row r="91828" spans="41:43" x14ac:dyDescent="0.3">
      <c r="AO91828" s="9"/>
      <c r="AP91828" s="9"/>
      <c r="AQ91828" s="9"/>
    </row>
    <row r="91829" spans="41:43" x14ac:dyDescent="0.3">
      <c r="AO91829" s="9"/>
      <c r="AP91829" s="9"/>
      <c r="AQ91829" s="9"/>
    </row>
    <row r="91830" spans="41:43" x14ac:dyDescent="0.3">
      <c r="AO91830" s="9"/>
      <c r="AP91830" s="9"/>
      <c r="AQ91830" s="9"/>
    </row>
    <row r="91831" spans="41:43" x14ac:dyDescent="0.3">
      <c r="AO91831" s="9"/>
      <c r="AP91831" s="9"/>
      <c r="AQ91831" s="9"/>
    </row>
    <row r="91832" spans="41:43" x14ac:dyDescent="0.3">
      <c r="AO91832" s="9"/>
      <c r="AP91832" s="9"/>
      <c r="AQ91832" s="9"/>
    </row>
    <row r="91833" spans="41:43" x14ac:dyDescent="0.3">
      <c r="AO91833" s="9"/>
      <c r="AP91833" s="9"/>
      <c r="AQ91833" s="9"/>
    </row>
    <row r="91834" spans="41:43" x14ac:dyDescent="0.3">
      <c r="AO91834" s="9"/>
      <c r="AP91834" s="9"/>
      <c r="AQ91834" s="9"/>
    </row>
    <row r="91835" spans="41:43" x14ac:dyDescent="0.3">
      <c r="AO91835" s="9"/>
      <c r="AP91835" s="9"/>
      <c r="AQ91835" s="9"/>
    </row>
    <row r="91836" spans="41:43" x14ac:dyDescent="0.3">
      <c r="AO91836" s="9"/>
      <c r="AP91836" s="9"/>
      <c r="AQ91836" s="9"/>
    </row>
    <row r="91837" spans="41:43" x14ac:dyDescent="0.3">
      <c r="AO91837" s="9"/>
      <c r="AP91837" s="9"/>
      <c r="AQ91837" s="9"/>
    </row>
    <row r="91838" spans="41:43" x14ac:dyDescent="0.3">
      <c r="AO91838" s="9"/>
      <c r="AP91838" s="9"/>
      <c r="AQ91838" s="9"/>
    </row>
    <row r="91839" spans="41:43" x14ac:dyDescent="0.3">
      <c r="AO91839" s="9"/>
      <c r="AP91839" s="9"/>
      <c r="AQ91839" s="9"/>
    </row>
    <row r="91840" spans="41:43" x14ac:dyDescent="0.3">
      <c r="AO91840" s="9"/>
      <c r="AP91840" s="9"/>
      <c r="AQ91840" s="9"/>
    </row>
    <row r="91841" spans="41:43" x14ac:dyDescent="0.3">
      <c r="AO91841" s="9"/>
      <c r="AP91841" s="9"/>
      <c r="AQ91841" s="9"/>
    </row>
    <row r="91842" spans="41:43" x14ac:dyDescent="0.3">
      <c r="AO91842" s="9"/>
      <c r="AP91842" s="9"/>
      <c r="AQ91842" s="9"/>
    </row>
    <row r="91843" spans="41:43" x14ac:dyDescent="0.3">
      <c r="AO91843" s="9"/>
      <c r="AP91843" s="9"/>
      <c r="AQ91843" s="9"/>
    </row>
    <row r="91844" spans="41:43" x14ac:dyDescent="0.3">
      <c r="AO91844" s="9"/>
      <c r="AP91844" s="9"/>
      <c r="AQ91844" s="9"/>
    </row>
    <row r="91845" spans="41:43" x14ac:dyDescent="0.3">
      <c r="AO91845" s="9"/>
      <c r="AP91845" s="9"/>
      <c r="AQ91845" s="9"/>
    </row>
    <row r="91846" spans="41:43" x14ac:dyDescent="0.3">
      <c r="AO91846" s="9"/>
      <c r="AP91846" s="9"/>
      <c r="AQ91846" s="9"/>
    </row>
    <row r="91847" spans="41:43" x14ac:dyDescent="0.3">
      <c r="AO91847" s="9"/>
      <c r="AP91847" s="9"/>
      <c r="AQ91847" s="9"/>
    </row>
    <row r="91848" spans="41:43" x14ac:dyDescent="0.3">
      <c r="AO91848" s="9"/>
      <c r="AP91848" s="9"/>
      <c r="AQ91848" s="9"/>
    </row>
    <row r="91849" spans="41:43" x14ac:dyDescent="0.3">
      <c r="AO91849" s="9"/>
      <c r="AP91849" s="9"/>
      <c r="AQ91849" s="9"/>
    </row>
    <row r="91850" spans="41:43" x14ac:dyDescent="0.3">
      <c r="AO91850" s="9"/>
      <c r="AP91850" s="9"/>
      <c r="AQ91850" s="9"/>
    </row>
    <row r="91851" spans="41:43" x14ac:dyDescent="0.3">
      <c r="AO91851" s="9"/>
      <c r="AP91851" s="9"/>
      <c r="AQ91851" s="9"/>
    </row>
    <row r="91852" spans="41:43" x14ac:dyDescent="0.3">
      <c r="AO91852" s="9"/>
      <c r="AP91852" s="9"/>
      <c r="AQ91852" s="9"/>
    </row>
    <row r="91853" spans="41:43" x14ac:dyDescent="0.3">
      <c r="AO91853" s="9"/>
      <c r="AP91853" s="9"/>
      <c r="AQ91853" s="9"/>
    </row>
    <row r="91854" spans="41:43" x14ac:dyDescent="0.3">
      <c r="AO91854" s="9"/>
      <c r="AP91854" s="9"/>
      <c r="AQ91854" s="9"/>
    </row>
    <row r="91855" spans="41:43" x14ac:dyDescent="0.3">
      <c r="AO91855" s="9"/>
      <c r="AP91855" s="9"/>
      <c r="AQ91855" s="9"/>
    </row>
    <row r="91856" spans="41:43" x14ac:dyDescent="0.3">
      <c r="AO91856" s="9"/>
      <c r="AP91856" s="9"/>
      <c r="AQ91856" s="9"/>
    </row>
    <row r="91857" spans="41:43" x14ac:dyDescent="0.3">
      <c r="AO91857" s="9"/>
      <c r="AP91857" s="9"/>
      <c r="AQ91857" s="9"/>
    </row>
    <row r="91858" spans="41:43" x14ac:dyDescent="0.3">
      <c r="AO91858" s="9"/>
      <c r="AP91858" s="9"/>
      <c r="AQ91858" s="9"/>
    </row>
    <row r="91859" spans="41:43" x14ac:dyDescent="0.3">
      <c r="AO91859" s="9"/>
      <c r="AP91859" s="9"/>
      <c r="AQ91859" s="9"/>
    </row>
    <row r="91860" spans="41:43" x14ac:dyDescent="0.3">
      <c r="AO91860" s="9"/>
      <c r="AP91860" s="9"/>
      <c r="AQ91860" s="9"/>
    </row>
    <row r="91861" spans="41:43" x14ac:dyDescent="0.3">
      <c r="AO91861" s="9"/>
      <c r="AP91861" s="9"/>
      <c r="AQ91861" s="9"/>
    </row>
    <row r="91862" spans="41:43" x14ac:dyDescent="0.3">
      <c r="AO91862" s="9"/>
      <c r="AP91862" s="9"/>
      <c r="AQ91862" s="9"/>
    </row>
    <row r="91863" spans="41:43" x14ac:dyDescent="0.3">
      <c r="AO91863" s="9"/>
      <c r="AP91863" s="9"/>
      <c r="AQ91863" s="9"/>
    </row>
    <row r="91864" spans="41:43" x14ac:dyDescent="0.3">
      <c r="AO91864" s="9"/>
      <c r="AP91864" s="9"/>
      <c r="AQ91864" s="9"/>
    </row>
    <row r="91865" spans="41:43" x14ac:dyDescent="0.3">
      <c r="AO91865" s="9"/>
      <c r="AP91865" s="9"/>
      <c r="AQ91865" s="9"/>
    </row>
    <row r="91866" spans="41:43" x14ac:dyDescent="0.3">
      <c r="AO91866" s="9"/>
      <c r="AP91866" s="9"/>
      <c r="AQ91866" s="9"/>
    </row>
    <row r="91867" spans="41:43" x14ac:dyDescent="0.3">
      <c r="AO91867" s="9"/>
      <c r="AP91867" s="9"/>
      <c r="AQ91867" s="9"/>
    </row>
    <row r="91868" spans="41:43" x14ac:dyDescent="0.3">
      <c r="AO91868" s="9"/>
      <c r="AP91868" s="9"/>
      <c r="AQ91868" s="9"/>
    </row>
    <row r="91869" spans="41:43" x14ac:dyDescent="0.3">
      <c r="AO91869" s="9"/>
      <c r="AP91869" s="9"/>
      <c r="AQ91869" s="9"/>
    </row>
    <row r="91870" spans="41:43" x14ac:dyDescent="0.3">
      <c r="AO91870" s="9"/>
      <c r="AP91870" s="9"/>
      <c r="AQ91870" s="9"/>
    </row>
    <row r="91871" spans="41:43" x14ac:dyDescent="0.3">
      <c r="AO91871" s="9"/>
      <c r="AP91871" s="9"/>
      <c r="AQ91871" s="9"/>
    </row>
    <row r="91872" spans="41:43" x14ac:dyDescent="0.3">
      <c r="AO91872" s="9"/>
      <c r="AP91872" s="9"/>
      <c r="AQ91872" s="9"/>
    </row>
    <row r="91873" spans="41:43" x14ac:dyDescent="0.3">
      <c r="AO91873" s="9"/>
      <c r="AP91873" s="9"/>
      <c r="AQ91873" s="9"/>
    </row>
    <row r="91874" spans="41:43" x14ac:dyDescent="0.3">
      <c r="AO91874" s="9"/>
      <c r="AP91874" s="9"/>
      <c r="AQ91874" s="9"/>
    </row>
    <row r="91875" spans="41:43" x14ac:dyDescent="0.3">
      <c r="AO91875" s="9"/>
      <c r="AP91875" s="9"/>
      <c r="AQ91875" s="9"/>
    </row>
    <row r="91876" spans="41:43" x14ac:dyDescent="0.3">
      <c r="AO91876" s="9"/>
      <c r="AP91876" s="9"/>
      <c r="AQ91876" s="9"/>
    </row>
    <row r="91877" spans="41:43" x14ac:dyDescent="0.3">
      <c r="AO91877" s="9"/>
      <c r="AP91877" s="9"/>
      <c r="AQ91877" s="9"/>
    </row>
    <row r="91878" spans="41:43" x14ac:dyDescent="0.3">
      <c r="AO91878" s="9"/>
      <c r="AP91878" s="9"/>
      <c r="AQ91878" s="9"/>
    </row>
    <row r="91879" spans="41:43" x14ac:dyDescent="0.3">
      <c r="AO91879" s="9"/>
      <c r="AP91879" s="9"/>
      <c r="AQ91879" s="9"/>
    </row>
    <row r="91880" spans="41:43" x14ac:dyDescent="0.3">
      <c r="AO91880" s="9"/>
      <c r="AP91880" s="9"/>
      <c r="AQ91880" s="9"/>
    </row>
    <row r="91881" spans="41:43" x14ac:dyDescent="0.3">
      <c r="AO91881" s="9"/>
      <c r="AP91881" s="9"/>
      <c r="AQ91881" s="9"/>
    </row>
    <row r="91882" spans="41:43" x14ac:dyDescent="0.3">
      <c r="AO91882" s="9"/>
      <c r="AP91882" s="9"/>
      <c r="AQ91882" s="9"/>
    </row>
    <row r="91883" spans="41:43" x14ac:dyDescent="0.3">
      <c r="AO91883" s="9"/>
      <c r="AP91883" s="9"/>
      <c r="AQ91883" s="9"/>
    </row>
    <row r="91884" spans="41:43" x14ac:dyDescent="0.3">
      <c r="AO91884" s="9"/>
      <c r="AP91884" s="9"/>
      <c r="AQ91884" s="9"/>
    </row>
    <row r="91885" spans="41:43" x14ac:dyDescent="0.3">
      <c r="AO91885" s="9"/>
      <c r="AP91885" s="9"/>
      <c r="AQ91885" s="9"/>
    </row>
    <row r="91886" spans="41:43" x14ac:dyDescent="0.3">
      <c r="AO91886" s="9"/>
      <c r="AP91886" s="9"/>
      <c r="AQ91886" s="9"/>
    </row>
    <row r="91887" spans="41:43" x14ac:dyDescent="0.3">
      <c r="AO91887" s="9"/>
      <c r="AP91887" s="9"/>
      <c r="AQ91887" s="9"/>
    </row>
    <row r="91888" spans="41:43" x14ac:dyDescent="0.3">
      <c r="AO91888" s="9"/>
      <c r="AP91888" s="9"/>
      <c r="AQ91888" s="9"/>
    </row>
    <row r="91889" spans="41:43" x14ac:dyDescent="0.3">
      <c r="AO91889" s="9"/>
      <c r="AP91889" s="9"/>
      <c r="AQ91889" s="9"/>
    </row>
    <row r="91890" spans="41:43" x14ac:dyDescent="0.3">
      <c r="AO91890" s="9"/>
      <c r="AP91890" s="9"/>
      <c r="AQ91890" s="9"/>
    </row>
    <row r="91891" spans="41:43" x14ac:dyDescent="0.3">
      <c r="AO91891" s="9"/>
      <c r="AP91891" s="9"/>
      <c r="AQ91891" s="9"/>
    </row>
    <row r="91892" spans="41:43" x14ac:dyDescent="0.3">
      <c r="AO91892" s="9"/>
      <c r="AP91892" s="9"/>
      <c r="AQ91892" s="9"/>
    </row>
    <row r="91893" spans="41:43" x14ac:dyDescent="0.3">
      <c r="AO91893" s="9"/>
      <c r="AP91893" s="9"/>
      <c r="AQ91893" s="9"/>
    </row>
    <row r="91894" spans="41:43" x14ac:dyDescent="0.3">
      <c r="AO91894" s="9"/>
      <c r="AP91894" s="9"/>
      <c r="AQ91894" s="9"/>
    </row>
    <row r="91895" spans="41:43" x14ac:dyDescent="0.3">
      <c r="AO91895" s="9"/>
      <c r="AP91895" s="9"/>
      <c r="AQ91895" s="9"/>
    </row>
    <row r="91896" spans="41:43" x14ac:dyDescent="0.3">
      <c r="AO91896" s="9"/>
      <c r="AP91896" s="9"/>
      <c r="AQ91896" s="9"/>
    </row>
    <row r="91897" spans="41:43" x14ac:dyDescent="0.3">
      <c r="AO91897" s="9"/>
      <c r="AP91897" s="9"/>
      <c r="AQ91897" s="9"/>
    </row>
    <row r="91898" spans="41:43" x14ac:dyDescent="0.3">
      <c r="AO91898" s="9"/>
      <c r="AP91898" s="9"/>
      <c r="AQ91898" s="9"/>
    </row>
    <row r="91899" spans="41:43" x14ac:dyDescent="0.3">
      <c r="AO91899" s="9"/>
      <c r="AP91899" s="9"/>
      <c r="AQ91899" s="9"/>
    </row>
    <row r="91900" spans="41:43" x14ac:dyDescent="0.3">
      <c r="AO91900" s="9"/>
      <c r="AP91900" s="9"/>
      <c r="AQ91900" s="9"/>
    </row>
    <row r="91901" spans="41:43" x14ac:dyDescent="0.3">
      <c r="AO91901" s="9"/>
      <c r="AP91901" s="9"/>
      <c r="AQ91901" s="9"/>
    </row>
    <row r="91902" spans="41:43" x14ac:dyDescent="0.3">
      <c r="AO91902" s="9"/>
      <c r="AP91902" s="9"/>
      <c r="AQ91902" s="9"/>
    </row>
    <row r="91903" spans="41:43" x14ac:dyDescent="0.3">
      <c r="AO91903" s="9"/>
      <c r="AP91903" s="9"/>
      <c r="AQ91903" s="9"/>
    </row>
    <row r="91904" spans="41:43" x14ac:dyDescent="0.3">
      <c r="AO91904" s="9"/>
      <c r="AP91904" s="9"/>
      <c r="AQ91904" s="9"/>
    </row>
    <row r="91905" spans="41:43" x14ac:dyDescent="0.3">
      <c r="AO91905" s="9"/>
      <c r="AP91905" s="9"/>
      <c r="AQ91905" s="9"/>
    </row>
    <row r="91906" spans="41:43" x14ac:dyDescent="0.3">
      <c r="AO91906" s="9"/>
      <c r="AP91906" s="9"/>
      <c r="AQ91906" s="9"/>
    </row>
    <row r="91907" spans="41:43" x14ac:dyDescent="0.3">
      <c r="AO91907" s="9"/>
      <c r="AP91907" s="9"/>
      <c r="AQ91907" s="9"/>
    </row>
    <row r="91908" spans="41:43" x14ac:dyDescent="0.3">
      <c r="AO91908" s="9"/>
      <c r="AP91908" s="9"/>
      <c r="AQ91908" s="9"/>
    </row>
    <row r="91909" spans="41:43" x14ac:dyDescent="0.3">
      <c r="AO91909" s="9"/>
      <c r="AP91909" s="9"/>
      <c r="AQ91909" s="9"/>
    </row>
    <row r="91910" spans="41:43" x14ac:dyDescent="0.3">
      <c r="AO91910" s="9"/>
      <c r="AP91910" s="9"/>
      <c r="AQ91910" s="9"/>
    </row>
    <row r="91911" spans="41:43" x14ac:dyDescent="0.3">
      <c r="AO91911" s="9"/>
      <c r="AP91911" s="9"/>
      <c r="AQ91911" s="9"/>
    </row>
    <row r="91912" spans="41:43" x14ac:dyDescent="0.3">
      <c r="AO91912" s="9"/>
      <c r="AP91912" s="9"/>
      <c r="AQ91912" s="9"/>
    </row>
    <row r="91913" spans="41:43" x14ac:dyDescent="0.3">
      <c r="AO91913" s="9"/>
      <c r="AP91913" s="9"/>
      <c r="AQ91913" s="9"/>
    </row>
    <row r="91914" spans="41:43" x14ac:dyDescent="0.3">
      <c r="AO91914" s="9"/>
      <c r="AP91914" s="9"/>
      <c r="AQ91914" s="9"/>
    </row>
    <row r="91915" spans="41:43" x14ac:dyDescent="0.3">
      <c r="AO91915" s="9"/>
      <c r="AP91915" s="9"/>
      <c r="AQ91915" s="9"/>
    </row>
    <row r="91916" spans="41:43" x14ac:dyDescent="0.3">
      <c r="AO91916" s="9"/>
      <c r="AP91916" s="9"/>
      <c r="AQ91916" s="9"/>
    </row>
    <row r="91917" spans="41:43" x14ac:dyDescent="0.3">
      <c r="AO91917" s="9"/>
      <c r="AP91917" s="9"/>
      <c r="AQ91917" s="9"/>
    </row>
    <row r="91918" spans="41:43" x14ac:dyDescent="0.3">
      <c r="AO91918" s="9"/>
      <c r="AP91918" s="9"/>
      <c r="AQ91918" s="9"/>
    </row>
    <row r="91919" spans="41:43" x14ac:dyDescent="0.3">
      <c r="AO91919" s="9"/>
      <c r="AP91919" s="9"/>
      <c r="AQ91919" s="9"/>
    </row>
    <row r="91920" spans="41:43" x14ac:dyDescent="0.3">
      <c r="AO91920" s="9"/>
      <c r="AP91920" s="9"/>
      <c r="AQ91920" s="9"/>
    </row>
    <row r="91921" spans="41:43" x14ac:dyDescent="0.3">
      <c r="AO91921" s="9"/>
      <c r="AP91921" s="9"/>
      <c r="AQ91921" s="9"/>
    </row>
    <row r="91922" spans="41:43" x14ac:dyDescent="0.3">
      <c r="AO91922" s="9"/>
      <c r="AP91922" s="9"/>
      <c r="AQ91922" s="9"/>
    </row>
    <row r="91923" spans="41:43" x14ac:dyDescent="0.3">
      <c r="AO91923" s="9"/>
      <c r="AP91923" s="9"/>
      <c r="AQ91923" s="9"/>
    </row>
    <row r="91924" spans="41:43" x14ac:dyDescent="0.3">
      <c r="AO91924" s="9"/>
      <c r="AP91924" s="9"/>
      <c r="AQ91924" s="9"/>
    </row>
    <row r="91925" spans="41:43" x14ac:dyDescent="0.3">
      <c r="AO91925" s="9"/>
      <c r="AP91925" s="9"/>
      <c r="AQ91925" s="9"/>
    </row>
    <row r="91926" spans="41:43" x14ac:dyDescent="0.3">
      <c r="AO91926" s="9"/>
      <c r="AP91926" s="9"/>
      <c r="AQ91926" s="9"/>
    </row>
    <row r="91927" spans="41:43" x14ac:dyDescent="0.3">
      <c r="AO91927" s="9"/>
      <c r="AP91927" s="9"/>
      <c r="AQ91927" s="9"/>
    </row>
    <row r="91928" spans="41:43" x14ac:dyDescent="0.3">
      <c r="AO91928" s="9"/>
      <c r="AP91928" s="9"/>
      <c r="AQ91928" s="9"/>
    </row>
    <row r="91929" spans="41:43" x14ac:dyDescent="0.3">
      <c r="AO91929" s="9"/>
      <c r="AP91929" s="9"/>
      <c r="AQ91929" s="9"/>
    </row>
    <row r="91930" spans="41:43" x14ac:dyDescent="0.3">
      <c r="AO91930" s="9"/>
      <c r="AP91930" s="9"/>
      <c r="AQ91930" s="9"/>
    </row>
    <row r="91931" spans="41:43" x14ac:dyDescent="0.3">
      <c r="AO91931" s="9"/>
      <c r="AP91931" s="9"/>
      <c r="AQ91931" s="9"/>
    </row>
    <row r="91932" spans="41:43" x14ac:dyDescent="0.3">
      <c r="AO91932" s="9"/>
      <c r="AP91932" s="9"/>
      <c r="AQ91932" s="9"/>
    </row>
    <row r="91933" spans="41:43" x14ac:dyDescent="0.3">
      <c r="AO91933" s="9"/>
      <c r="AP91933" s="9"/>
      <c r="AQ91933" s="9"/>
    </row>
    <row r="91934" spans="41:43" x14ac:dyDescent="0.3">
      <c r="AO91934" s="9"/>
      <c r="AP91934" s="9"/>
      <c r="AQ91934" s="9"/>
    </row>
    <row r="91935" spans="41:43" x14ac:dyDescent="0.3">
      <c r="AO91935" s="9"/>
      <c r="AP91935" s="9"/>
      <c r="AQ91935" s="9"/>
    </row>
    <row r="91936" spans="41:43" x14ac:dyDescent="0.3">
      <c r="AO91936" s="9"/>
      <c r="AP91936" s="9"/>
      <c r="AQ91936" s="9"/>
    </row>
    <row r="91937" spans="41:43" x14ac:dyDescent="0.3">
      <c r="AO91937" s="9"/>
      <c r="AP91937" s="9"/>
      <c r="AQ91937" s="9"/>
    </row>
    <row r="91938" spans="41:43" x14ac:dyDescent="0.3">
      <c r="AO91938" s="9"/>
      <c r="AP91938" s="9"/>
      <c r="AQ91938" s="9"/>
    </row>
    <row r="91939" spans="41:43" x14ac:dyDescent="0.3">
      <c r="AO91939" s="9"/>
      <c r="AP91939" s="9"/>
      <c r="AQ91939" s="9"/>
    </row>
    <row r="91940" spans="41:43" x14ac:dyDescent="0.3">
      <c r="AO91940" s="9"/>
      <c r="AP91940" s="9"/>
      <c r="AQ91940" s="9"/>
    </row>
    <row r="91941" spans="41:43" x14ac:dyDescent="0.3">
      <c r="AO91941" s="9"/>
      <c r="AP91941" s="9"/>
      <c r="AQ91941" s="9"/>
    </row>
    <row r="91942" spans="41:43" x14ac:dyDescent="0.3">
      <c r="AO91942" s="9"/>
      <c r="AP91942" s="9"/>
      <c r="AQ91942" s="9"/>
    </row>
    <row r="91943" spans="41:43" x14ac:dyDescent="0.3">
      <c r="AO91943" s="9"/>
      <c r="AP91943" s="9"/>
      <c r="AQ91943" s="9"/>
    </row>
    <row r="91944" spans="41:43" x14ac:dyDescent="0.3">
      <c r="AO91944" s="9"/>
      <c r="AP91944" s="9"/>
      <c r="AQ91944" s="9"/>
    </row>
    <row r="91945" spans="41:43" x14ac:dyDescent="0.3">
      <c r="AO91945" s="9"/>
      <c r="AP91945" s="9"/>
      <c r="AQ91945" s="9"/>
    </row>
    <row r="91946" spans="41:43" x14ac:dyDescent="0.3">
      <c r="AO91946" s="9"/>
      <c r="AP91946" s="9"/>
      <c r="AQ91946" s="9"/>
    </row>
    <row r="91947" spans="41:43" x14ac:dyDescent="0.3">
      <c r="AO91947" s="9"/>
      <c r="AP91947" s="9"/>
      <c r="AQ91947" s="9"/>
    </row>
    <row r="91948" spans="41:43" x14ac:dyDescent="0.3">
      <c r="AO91948" s="9"/>
      <c r="AP91948" s="9"/>
      <c r="AQ91948" s="9"/>
    </row>
    <row r="91949" spans="41:43" x14ac:dyDescent="0.3">
      <c r="AO91949" s="9"/>
      <c r="AP91949" s="9"/>
      <c r="AQ91949" s="9"/>
    </row>
    <row r="91950" spans="41:43" x14ac:dyDescent="0.3">
      <c r="AO91950" s="9"/>
      <c r="AP91950" s="9"/>
      <c r="AQ91950" s="9"/>
    </row>
    <row r="91951" spans="41:43" x14ac:dyDescent="0.3">
      <c r="AO91951" s="9"/>
      <c r="AP91951" s="9"/>
      <c r="AQ91951" s="9"/>
    </row>
    <row r="91952" spans="41:43" x14ac:dyDescent="0.3">
      <c r="AO91952" s="9"/>
      <c r="AP91952" s="9"/>
      <c r="AQ91952" s="9"/>
    </row>
    <row r="91953" spans="41:43" x14ac:dyDescent="0.3">
      <c r="AO91953" s="9"/>
      <c r="AP91953" s="9"/>
      <c r="AQ91953" s="9"/>
    </row>
    <row r="91954" spans="41:43" x14ac:dyDescent="0.3">
      <c r="AO91954" s="9"/>
      <c r="AP91954" s="9"/>
      <c r="AQ91954" s="9"/>
    </row>
    <row r="91955" spans="41:43" x14ac:dyDescent="0.3">
      <c r="AO91955" s="9"/>
      <c r="AP91955" s="9"/>
      <c r="AQ91955" s="9"/>
    </row>
    <row r="91956" spans="41:43" x14ac:dyDescent="0.3">
      <c r="AO91956" s="9"/>
      <c r="AP91956" s="9"/>
      <c r="AQ91956" s="9"/>
    </row>
    <row r="91957" spans="41:43" x14ac:dyDescent="0.3">
      <c r="AO91957" s="9"/>
      <c r="AP91957" s="9"/>
      <c r="AQ91957" s="9"/>
    </row>
    <row r="91958" spans="41:43" x14ac:dyDescent="0.3">
      <c r="AO91958" s="9"/>
      <c r="AP91958" s="9"/>
      <c r="AQ91958" s="9"/>
    </row>
    <row r="91959" spans="41:43" x14ac:dyDescent="0.3">
      <c r="AO91959" s="9"/>
      <c r="AP91959" s="9"/>
      <c r="AQ91959" s="9"/>
    </row>
    <row r="91960" spans="41:43" x14ac:dyDescent="0.3">
      <c r="AO91960" s="9"/>
      <c r="AP91960" s="9"/>
      <c r="AQ91960" s="9"/>
    </row>
    <row r="91961" spans="41:43" x14ac:dyDescent="0.3">
      <c r="AO91961" s="9"/>
      <c r="AP91961" s="9"/>
      <c r="AQ91961" s="9"/>
    </row>
    <row r="91962" spans="41:43" x14ac:dyDescent="0.3">
      <c r="AO91962" s="9"/>
      <c r="AP91962" s="9"/>
      <c r="AQ91962" s="9"/>
    </row>
    <row r="91963" spans="41:43" x14ac:dyDescent="0.3">
      <c r="AO91963" s="9"/>
      <c r="AP91963" s="9"/>
      <c r="AQ91963" s="9"/>
    </row>
    <row r="91964" spans="41:43" x14ac:dyDescent="0.3">
      <c r="AO91964" s="9"/>
      <c r="AP91964" s="9"/>
      <c r="AQ91964" s="9"/>
    </row>
    <row r="91965" spans="41:43" x14ac:dyDescent="0.3">
      <c r="AO91965" s="9"/>
      <c r="AP91965" s="9"/>
      <c r="AQ91965" s="9"/>
    </row>
    <row r="91966" spans="41:43" x14ac:dyDescent="0.3">
      <c r="AO91966" s="9"/>
      <c r="AP91966" s="9"/>
      <c r="AQ91966" s="9"/>
    </row>
    <row r="91967" spans="41:43" x14ac:dyDescent="0.3">
      <c r="AO91967" s="9"/>
      <c r="AP91967" s="9"/>
      <c r="AQ91967" s="9"/>
    </row>
    <row r="91968" spans="41:43" x14ac:dyDescent="0.3">
      <c r="AO91968" s="9"/>
      <c r="AP91968" s="9"/>
      <c r="AQ91968" s="9"/>
    </row>
    <row r="91969" spans="41:43" x14ac:dyDescent="0.3">
      <c r="AO91969" s="9"/>
      <c r="AP91969" s="9"/>
      <c r="AQ91969" s="9"/>
    </row>
    <row r="91970" spans="41:43" x14ac:dyDescent="0.3">
      <c r="AO91970" s="9"/>
      <c r="AP91970" s="9"/>
      <c r="AQ91970" s="9"/>
    </row>
    <row r="91971" spans="41:43" x14ac:dyDescent="0.3">
      <c r="AO91971" s="9"/>
      <c r="AP91971" s="9"/>
      <c r="AQ91971" s="9"/>
    </row>
    <row r="91972" spans="41:43" x14ac:dyDescent="0.3">
      <c r="AO91972" s="9"/>
      <c r="AP91972" s="9"/>
      <c r="AQ91972" s="9"/>
    </row>
    <row r="91973" spans="41:43" x14ac:dyDescent="0.3">
      <c r="AO91973" s="9"/>
      <c r="AP91973" s="9"/>
      <c r="AQ91973" s="9"/>
    </row>
    <row r="91974" spans="41:43" x14ac:dyDescent="0.3">
      <c r="AO91974" s="9"/>
      <c r="AP91974" s="9"/>
      <c r="AQ91974" s="9"/>
    </row>
    <row r="91975" spans="41:43" x14ac:dyDescent="0.3">
      <c r="AO91975" s="9"/>
      <c r="AP91975" s="9"/>
      <c r="AQ91975" s="9"/>
    </row>
    <row r="91976" spans="41:43" x14ac:dyDescent="0.3">
      <c r="AO91976" s="9"/>
      <c r="AP91976" s="9"/>
      <c r="AQ91976" s="9"/>
    </row>
    <row r="91977" spans="41:43" x14ac:dyDescent="0.3">
      <c r="AO91977" s="9"/>
      <c r="AP91977" s="9"/>
      <c r="AQ91977" s="9"/>
    </row>
    <row r="91978" spans="41:43" x14ac:dyDescent="0.3">
      <c r="AO91978" s="9"/>
      <c r="AP91978" s="9"/>
      <c r="AQ91978" s="9"/>
    </row>
    <row r="91979" spans="41:43" x14ac:dyDescent="0.3">
      <c r="AO91979" s="9"/>
      <c r="AP91979" s="9"/>
      <c r="AQ91979" s="9"/>
    </row>
    <row r="91980" spans="41:43" x14ac:dyDescent="0.3">
      <c r="AO91980" s="9"/>
      <c r="AP91980" s="9"/>
      <c r="AQ91980" s="9"/>
    </row>
    <row r="91981" spans="41:43" x14ac:dyDescent="0.3">
      <c r="AO91981" s="9"/>
      <c r="AP91981" s="9"/>
      <c r="AQ91981" s="9"/>
    </row>
    <row r="91982" spans="41:43" x14ac:dyDescent="0.3">
      <c r="AO91982" s="9"/>
      <c r="AP91982" s="9"/>
      <c r="AQ91982" s="9"/>
    </row>
    <row r="91983" spans="41:43" x14ac:dyDescent="0.3">
      <c r="AO91983" s="9"/>
      <c r="AP91983" s="9"/>
      <c r="AQ91983" s="9"/>
    </row>
    <row r="91984" spans="41:43" x14ac:dyDescent="0.3">
      <c r="AO91984" s="9"/>
      <c r="AP91984" s="9"/>
      <c r="AQ91984" s="9"/>
    </row>
    <row r="91985" spans="41:43" x14ac:dyDescent="0.3">
      <c r="AO91985" s="9"/>
      <c r="AP91985" s="9"/>
      <c r="AQ91985" s="9"/>
    </row>
    <row r="91986" spans="41:43" x14ac:dyDescent="0.3">
      <c r="AO91986" s="9"/>
      <c r="AP91986" s="9"/>
      <c r="AQ91986" s="9"/>
    </row>
    <row r="91987" spans="41:43" x14ac:dyDescent="0.3">
      <c r="AO91987" s="9"/>
      <c r="AP91987" s="9"/>
      <c r="AQ91987" s="9"/>
    </row>
    <row r="91988" spans="41:43" x14ac:dyDescent="0.3">
      <c r="AO91988" s="9"/>
      <c r="AP91988" s="9"/>
      <c r="AQ91988" s="9"/>
    </row>
    <row r="91989" spans="41:43" x14ac:dyDescent="0.3">
      <c r="AO91989" s="9"/>
      <c r="AP91989" s="9"/>
      <c r="AQ91989" s="9"/>
    </row>
    <row r="91990" spans="41:43" x14ac:dyDescent="0.3">
      <c r="AO91990" s="9"/>
      <c r="AP91990" s="9"/>
      <c r="AQ91990" s="9"/>
    </row>
    <row r="91991" spans="41:43" x14ac:dyDescent="0.3">
      <c r="AO91991" s="9"/>
      <c r="AP91991" s="9"/>
      <c r="AQ91991" s="9"/>
    </row>
    <row r="91992" spans="41:43" x14ac:dyDescent="0.3">
      <c r="AO91992" s="9"/>
      <c r="AP91992" s="9"/>
      <c r="AQ91992" s="9"/>
    </row>
    <row r="91993" spans="41:43" x14ac:dyDescent="0.3">
      <c r="AO91993" s="9"/>
      <c r="AP91993" s="9"/>
      <c r="AQ91993" s="9"/>
    </row>
    <row r="91994" spans="41:43" x14ac:dyDescent="0.3">
      <c r="AO91994" s="9"/>
      <c r="AP91994" s="9"/>
      <c r="AQ91994" s="9"/>
    </row>
    <row r="91995" spans="41:43" x14ac:dyDescent="0.3">
      <c r="AO91995" s="9"/>
      <c r="AP91995" s="9"/>
      <c r="AQ91995" s="9"/>
    </row>
    <row r="91996" spans="41:43" x14ac:dyDescent="0.3">
      <c r="AO91996" s="9"/>
      <c r="AP91996" s="9"/>
      <c r="AQ91996" s="9"/>
    </row>
    <row r="91997" spans="41:43" x14ac:dyDescent="0.3">
      <c r="AO91997" s="9"/>
      <c r="AP91997" s="9"/>
      <c r="AQ91997" s="9"/>
    </row>
    <row r="91998" spans="41:43" x14ac:dyDescent="0.3">
      <c r="AO91998" s="9"/>
      <c r="AP91998" s="9"/>
      <c r="AQ91998" s="9"/>
    </row>
    <row r="91999" spans="41:43" x14ac:dyDescent="0.3">
      <c r="AO91999" s="9"/>
      <c r="AP91999" s="9"/>
      <c r="AQ91999" s="9"/>
    </row>
    <row r="92000" spans="41:43" x14ac:dyDescent="0.3">
      <c r="AO92000" s="9"/>
      <c r="AP92000" s="9"/>
      <c r="AQ92000" s="9"/>
    </row>
    <row r="92001" spans="41:43" x14ac:dyDescent="0.3">
      <c r="AO92001" s="9"/>
      <c r="AP92001" s="9"/>
      <c r="AQ92001" s="9"/>
    </row>
    <row r="92002" spans="41:43" x14ac:dyDescent="0.3">
      <c r="AO92002" s="9"/>
      <c r="AP92002" s="9"/>
      <c r="AQ92002" s="9"/>
    </row>
    <row r="92003" spans="41:43" x14ac:dyDescent="0.3">
      <c r="AO92003" s="9"/>
      <c r="AP92003" s="9"/>
      <c r="AQ92003" s="9"/>
    </row>
    <row r="92004" spans="41:43" x14ac:dyDescent="0.3">
      <c r="AO92004" s="9"/>
      <c r="AP92004" s="9"/>
      <c r="AQ92004" s="9"/>
    </row>
    <row r="92005" spans="41:43" x14ac:dyDescent="0.3">
      <c r="AO92005" s="9"/>
      <c r="AP92005" s="9"/>
      <c r="AQ92005" s="9"/>
    </row>
    <row r="92006" spans="41:43" x14ac:dyDescent="0.3">
      <c r="AO92006" s="9"/>
      <c r="AP92006" s="9"/>
      <c r="AQ92006" s="9"/>
    </row>
    <row r="92007" spans="41:43" x14ac:dyDescent="0.3">
      <c r="AO92007" s="9"/>
      <c r="AP92007" s="9"/>
      <c r="AQ92007" s="9"/>
    </row>
    <row r="92008" spans="41:43" x14ac:dyDescent="0.3">
      <c r="AO92008" s="9"/>
      <c r="AP92008" s="9"/>
      <c r="AQ92008" s="9"/>
    </row>
    <row r="92009" spans="41:43" x14ac:dyDescent="0.3">
      <c r="AO92009" s="9"/>
      <c r="AP92009" s="9"/>
      <c r="AQ92009" s="9"/>
    </row>
    <row r="92010" spans="41:43" x14ac:dyDescent="0.3">
      <c r="AO92010" s="9"/>
      <c r="AP92010" s="9"/>
      <c r="AQ92010" s="9"/>
    </row>
    <row r="92011" spans="41:43" x14ac:dyDescent="0.3">
      <c r="AO92011" s="9"/>
      <c r="AP92011" s="9"/>
      <c r="AQ92011" s="9"/>
    </row>
    <row r="92012" spans="41:43" x14ac:dyDescent="0.3">
      <c r="AO92012" s="9"/>
      <c r="AP92012" s="9"/>
      <c r="AQ92012" s="9"/>
    </row>
    <row r="92013" spans="41:43" x14ac:dyDescent="0.3">
      <c r="AO92013" s="9"/>
      <c r="AP92013" s="9"/>
      <c r="AQ92013" s="9"/>
    </row>
    <row r="92014" spans="41:43" x14ac:dyDescent="0.3">
      <c r="AO92014" s="9"/>
      <c r="AP92014" s="9"/>
      <c r="AQ92014" s="9"/>
    </row>
    <row r="92015" spans="41:43" x14ac:dyDescent="0.3">
      <c r="AO92015" s="9"/>
      <c r="AP92015" s="9"/>
      <c r="AQ92015" s="9"/>
    </row>
    <row r="92016" spans="41:43" x14ac:dyDescent="0.3">
      <c r="AO92016" s="9"/>
      <c r="AP92016" s="9"/>
      <c r="AQ92016" s="9"/>
    </row>
    <row r="92017" spans="41:43" x14ac:dyDescent="0.3">
      <c r="AO92017" s="9"/>
      <c r="AP92017" s="9"/>
      <c r="AQ92017" s="9"/>
    </row>
    <row r="92018" spans="41:43" x14ac:dyDescent="0.3">
      <c r="AO92018" s="9"/>
      <c r="AP92018" s="9"/>
      <c r="AQ92018" s="9"/>
    </row>
    <row r="92019" spans="41:43" x14ac:dyDescent="0.3">
      <c r="AO92019" s="9"/>
      <c r="AP92019" s="9"/>
      <c r="AQ92019" s="9"/>
    </row>
    <row r="92020" spans="41:43" x14ac:dyDescent="0.3">
      <c r="AO92020" s="9"/>
      <c r="AP92020" s="9"/>
      <c r="AQ92020" s="9"/>
    </row>
    <row r="92021" spans="41:43" x14ac:dyDescent="0.3">
      <c r="AO92021" s="9"/>
      <c r="AP92021" s="9"/>
      <c r="AQ92021" s="9"/>
    </row>
    <row r="92022" spans="41:43" x14ac:dyDescent="0.3">
      <c r="AO92022" s="9"/>
      <c r="AP92022" s="9"/>
      <c r="AQ92022" s="9"/>
    </row>
    <row r="92023" spans="41:43" x14ac:dyDescent="0.3">
      <c r="AO92023" s="9"/>
      <c r="AP92023" s="9"/>
      <c r="AQ92023" s="9"/>
    </row>
    <row r="92024" spans="41:43" x14ac:dyDescent="0.3">
      <c r="AO92024" s="9"/>
      <c r="AP92024" s="9"/>
      <c r="AQ92024" s="9"/>
    </row>
    <row r="92025" spans="41:43" x14ac:dyDescent="0.3">
      <c r="AO92025" s="9"/>
      <c r="AP92025" s="9"/>
      <c r="AQ92025" s="9"/>
    </row>
    <row r="92026" spans="41:43" x14ac:dyDescent="0.3">
      <c r="AO92026" s="9"/>
      <c r="AP92026" s="9"/>
      <c r="AQ92026" s="9"/>
    </row>
    <row r="92027" spans="41:43" x14ac:dyDescent="0.3">
      <c r="AO92027" s="9"/>
      <c r="AP92027" s="9"/>
      <c r="AQ92027" s="9"/>
    </row>
    <row r="92028" spans="41:43" x14ac:dyDescent="0.3">
      <c r="AO92028" s="9"/>
      <c r="AP92028" s="9"/>
      <c r="AQ92028" s="9"/>
    </row>
    <row r="92029" spans="41:43" x14ac:dyDescent="0.3">
      <c r="AO92029" s="9"/>
      <c r="AP92029" s="9"/>
      <c r="AQ92029" s="9"/>
    </row>
    <row r="92030" spans="41:43" x14ac:dyDescent="0.3">
      <c r="AO92030" s="9"/>
      <c r="AP92030" s="9"/>
      <c r="AQ92030" s="9"/>
    </row>
    <row r="92031" spans="41:43" x14ac:dyDescent="0.3">
      <c r="AO92031" s="9"/>
      <c r="AP92031" s="9"/>
      <c r="AQ92031" s="9"/>
    </row>
    <row r="92032" spans="41:43" x14ac:dyDescent="0.3">
      <c r="AO92032" s="9"/>
      <c r="AP92032" s="9"/>
      <c r="AQ92032" s="9"/>
    </row>
    <row r="92033" spans="41:43" x14ac:dyDescent="0.3">
      <c r="AO92033" s="9"/>
      <c r="AP92033" s="9"/>
      <c r="AQ92033" s="9"/>
    </row>
    <row r="92034" spans="41:43" x14ac:dyDescent="0.3">
      <c r="AO92034" s="9"/>
      <c r="AP92034" s="9"/>
      <c r="AQ92034" s="9"/>
    </row>
    <row r="92035" spans="41:43" x14ac:dyDescent="0.3">
      <c r="AO92035" s="9"/>
      <c r="AP92035" s="9"/>
      <c r="AQ92035" s="9"/>
    </row>
    <row r="92036" spans="41:43" x14ac:dyDescent="0.3">
      <c r="AO92036" s="9"/>
      <c r="AP92036" s="9"/>
      <c r="AQ92036" s="9"/>
    </row>
    <row r="92037" spans="41:43" x14ac:dyDescent="0.3">
      <c r="AO92037" s="9"/>
      <c r="AP92037" s="9"/>
      <c r="AQ92037" s="9"/>
    </row>
    <row r="92038" spans="41:43" x14ac:dyDescent="0.3">
      <c r="AO92038" s="9"/>
      <c r="AP92038" s="9"/>
      <c r="AQ92038" s="9"/>
    </row>
    <row r="92039" spans="41:43" x14ac:dyDescent="0.3">
      <c r="AO92039" s="9"/>
      <c r="AP92039" s="9"/>
      <c r="AQ92039" s="9"/>
    </row>
    <row r="92040" spans="41:43" x14ac:dyDescent="0.3">
      <c r="AO92040" s="9"/>
      <c r="AP92040" s="9"/>
      <c r="AQ92040" s="9"/>
    </row>
    <row r="92041" spans="41:43" x14ac:dyDescent="0.3">
      <c r="AO92041" s="9"/>
      <c r="AP92041" s="9"/>
      <c r="AQ92041" s="9"/>
    </row>
    <row r="92042" spans="41:43" x14ac:dyDescent="0.3">
      <c r="AO92042" s="9"/>
      <c r="AP92042" s="9"/>
      <c r="AQ92042" s="9"/>
    </row>
    <row r="92043" spans="41:43" x14ac:dyDescent="0.3">
      <c r="AO92043" s="9"/>
      <c r="AP92043" s="9"/>
      <c r="AQ92043" s="9"/>
    </row>
    <row r="92044" spans="41:43" x14ac:dyDescent="0.3">
      <c r="AO92044" s="9"/>
      <c r="AP92044" s="9"/>
      <c r="AQ92044" s="9"/>
    </row>
    <row r="92045" spans="41:43" x14ac:dyDescent="0.3">
      <c r="AO92045" s="9"/>
      <c r="AP92045" s="9"/>
      <c r="AQ92045" s="9"/>
    </row>
    <row r="92046" spans="41:43" x14ac:dyDescent="0.3">
      <c r="AO92046" s="9"/>
      <c r="AP92046" s="9"/>
      <c r="AQ92046" s="9"/>
    </row>
    <row r="92047" spans="41:43" x14ac:dyDescent="0.3">
      <c r="AO92047" s="9"/>
      <c r="AP92047" s="9"/>
      <c r="AQ92047" s="9"/>
    </row>
    <row r="92048" spans="41:43" x14ac:dyDescent="0.3">
      <c r="AO92048" s="9"/>
      <c r="AP92048" s="9"/>
      <c r="AQ92048" s="9"/>
    </row>
    <row r="92049" spans="41:43" x14ac:dyDescent="0.3">
      <c r="AO92049" s="9"/>
      <c r="AP92049" s="9"/>
      <c r="AQ92049" s="9"/>
    </row>
    <row r="92050" spans="41:43" x14ac:dyDescent="0.3">
      <c r="AO92050" s="9"/>
      <c r="AP92050" s="9"/>
      <c r="AQ92050" s="9"/>
    </row>
    <row r="92051" spans="41:43" x14ac:dyDescent="0.3">
      <c r="AO92051" s="9"/>
      <c r="AP92051" s="9"/>
      <c r="AQ92051" s="9"/>
    </row>
    <row r="92052" spans="41:43" x14ac:dyDescent="0.3">
      <c r="AO92052" s="9"/>
      <c r="AP92052" s="9"/>
      <c r="AQ92052" s="9"/>
    </row>
    <row r="92053" spans="41:43" x14ac:dyDescent="0.3">
      <c r="AO92053" s="9"/>
      <c r="AP92053" s="9"/>
      <c r="AQ92053" s="9"/>
    </row>
    <row r="92054" spans="41:43" x14ac:dyDescent="0.3">
      <c r="AO92054" s="9"/>
      <c r="AP92054" s="9"/>
      <c r="AQ92054" s="9"/>
    </row>
    <row r="92055" spans="41:43" x14ac:dyDescent="0.3">
      <c r="AO92055" s="9"/>
      <c r="AP92055" s="9"/>
      <c r="AQ92055" s="9"/>
    </row>
    <row r="92056" spans="41:43" x14ac:dyDescent="0.3">
      <c r="AO92056" s="9"/>
      <c r="AP92056" s="9"/>
      <c r="AQ92056" s="9"/>
    </row>
    <row r="92057" spans="41:43" x14ac:dyDescent="0.3">
      <c r="AO92057" s="9"/>
      <c r="AP92057" s="9"/>
      <c r="AQ92057" s="9"/>
    </row>
    <row r="92058" spans="41:43" x14ac:dyDescent="0.3">
      <c r="AO92058" s="9"/>
      <c r="AP92058" s="9"/>
      <c r="AQ92058" s="9"/>
    </row>
    <row r="92059" spans="41:43" x14ac:dyDescent="0.3">
      <c r="AO92059" s="9"/>
      <c r="AP92059" s="9"/>
      <c r="AQ92059" s="9"/>
    </row>
    <row r="92060" spans="41:43" x14ac:dyDescent="0.3">
      <c r="AO92060" s="9"/>
      <c r="AP92060" s="9"/>
      <c r="AQ92060" s="9"/>
    </row>
    <row r="92061" spans="41:43" x14ac:dyDescent="0.3">
      <c r="AO92061" s="9"/>
      <c r="AP92061" s="9"/>
      <c r="AQ92061" s="9"/>
    </row>
    <row r="92062" spans="41:43" x14ac:dyDescent="0.3">
      <c r="AO92062" s="9"/>
      <c r="AP92062" s="9"/>
      <c r="AQ92062" s="9"/>
    </row>
    <row r="92063" spans="41:43" x14ac:dyDescent="0.3">
      <c r="AO92063" s="9"/>
      <c r="AP92063" s="9"/>
      <c r="AQ92063" s="9"/>
    </row>
    <row r="92064" spans="41:43" x14ac:dyDescent="0.3">
      <c r="AO92064" s="9"/>
      <c r="AP92064" s="9"/>
      <c r="AQ92064" s="9"/>
    </row>
    <row r="92065" spans="41:43" x14ac:dyDescent="0.3">
      <c r="AO92065" s="9"/>
      <c r="AP92065" s="9"/>
      <c r="AQ92065" s="9"/>
    </row>
    <row r="92066" spans="41:43" x14ac:dyDescent="0.3">
      <c r="AO92066" s="9"/>
      <c r="AP92066" s="9"/>
      <c r="AQ92066" s="9"/>
    </row>
    <row r="92067" spans="41:43" x14ac:dyDescent="0.3">
      <c r="AO92067" s="9"/>
      <c r="AP92067" s="9"/>
      <c r="AQ92067" s="9"/>
    </row>
    <row r="92068" spans="41:43" x14ac:dyDescent="0.3">
      <c r="AO92068" s="9"/>
      <c r="AP92068" s="9"/>
      <c r="AQ92068" s="9"/>
    </row>
    <row r="92069" spans="41:43" x14ac:dyDescent="0.3">
      <c r="AO92069" s="9"/>
      <c r="AP92069" s="9"/>
      <c r="AQ92069" s="9"/>
    </row>
    <row r="92070" spans="41:43" x14ac:dyDescent="0.3">
      <c r="AO92070" s="9"/>
      <c r="AP92070" s="9"/>
      <c r="AQ92070" s="9"/>
    </row>
    <row r="92071" spans="41:43" x14ac:dyDescent="0.3">
      <c r="AO92071" s="9"/>
      <c r="AP92071" s="9"/>
      <c r="AQ92071" s="9"/>
    </row>
    <row r="92072" spans="41:43" x14ac:dyDescent="0.3">
      <c r="AO92072" s="9"/>
      <c r="AP92072" s="9"/>
      <c r="AQ92072" s="9"/>
    </row>
    <row r="92073" spans="41:43" x14ac:dyDescent="0.3">
      <c r="AO92073" s="9"/>
      <c r="AP92073" s="9"/>
      <c r="AQ92073" s="9"/>
    </row>
    <row r="92074" spans="41:43" x14ac:dyDescent="0.3">
      <c r="AO92074" s="9"/>
      <c r="AP92074" s="9"/>
      <c r="AQ92074" s="9"/>
    </row>
    <row r="92075" spans="41:43" x14ac:dyDescent="0.3">
      <c r="AO92075" s="9"/>
      <c r="AP92075" s="9"/>
      <c r="AQ92075" s="9"/>
    </row>
    <row r="92076" spans="41:43" x14ac:dyDescent="0.3">
      <c r="AO92076" s="9"/>
      <c r="AP92076" s="9"/>
      <c r="AQ92076" s="9"/>
    </row>
    <row r="92077" spans="41:43" x14ac:dyDescent="0.3">
      <c r="AO92077" s="9"/>
      <c r="AP92077" s="9"/>
      <c r="AQ92077" s="9"/>
    </row>
    <row r="92078" spans="41:43" x14ac:dyDescent="0.3">
      <c r="AO92078" s="9"/>
      <c r="AP92078" s="9"/>
      <c r="AQ92078" s="9"/>
    </row>
    <row r="92079" spans="41:43" x14ac:dyDescent="0.3">
      <c r="AO92079" s="9"/>
      <c r="AP92079" s="9"/>
      <c r="AQ92079" s="9"/>
    </row>
    <row r="92080" spans="41:43" x14ac:dyDescent="0.3">
      <c r="AO92080" s="9"/>
      <c r="AP92080" s="9"/>
      <c r="AQ92080" s="9"/>
    </row>
    <row r="92081" spans="41:43" x14ac:dyDescent="0.3">
      <c r="AO92081" s="9"/>
      <c r="AP92081" s="9"/>
      <c r="AQ92081" s="9"/>
    </row>
    <row r="92082" spans="41:43" x14ac:dyDescent="0.3">
      <c r="AO92082" s="9"/>
      <c r="AP92082" s="9"/>
      <c r="AQ92082" s="9"/>
    </row>
    <row r="92083" spans="41:43" x14ac:dyDescent="0.3">
      <c r="AO92083" s="9"/>
      <c r="AP92083" s="9"/>
      <c r="AQ92083" s="9"/>
    </row>
    <row r="92084" spans="41:43" x14ac:dyDescent="0.3">
      <c r="AO92084" s="9"/>
      <c r="AP92084" s="9"/>
      <c r="AQ92084" s="9"/>
    </row>
    <row r="92085" spans="41:43" x14ac:dyDescent="0.3">
      <c r="AO92085" s="9"/>
      <c r="AP92085" s="9"/>
      <c r="AQ92085" s="9"/>
    </row>
    <row r="92086" spans="41:43" x14ac:dyDescent="0.3">
      <c r="AO92086" s="9"/>
      <c r="AP92086" s="9"/>
      <c r="AQ92086" s="9"/>
    </row>
    <row r="92087" spans="41:43" x14ac:dyDescent="0.3">
      <c r="AO92087" s="9"/>
      <c r="AP92087" s="9"/>
      <c r="AQ92087" s="9"/>
    </row>
    <row r="92088" spans="41:43" x14ac:dyDescent="0.3">
      <c r="AO92088" s="9"/>
      <c r="AP92088" s="9"/>
      <c r="AQ92088" s="9"/>
    </row>
    <row r="92089" spans="41:43" x14ac:dyDescent="0.3">
      <c r="AO92089" s="9"/>
      <c r="AP92089" s="9"/>
      <c r="AQ92089" s="9"/>
    </row>
    <row r="92090" spans="41:43" x14ac:dyDescent="0.3">
      <c r="AO92090" s="9"/>
      <c r="AP92090" s="9"/>
      <c r="AQ92090" s="9"/>
    </row>
    <row r="92091" spans="41:43" x14ac:dyDescent="0.3">
      <c r="AO92091" s="9"/>
      <c r="AP92091" s="9"/>
      <c r="AQ92091" s="9"/>
    </row>
    <row r="92092" spans="41:43" x14ac:dyDescent="0.3">
      <c r="AO92092" s="9"/>
      <c r="AP92092" s="9"/>
      <c r="AQ92092" s="9"/>
    </row>
    <row r="92093" spans="41:43" x14ac:dyDescent="0.3">
      <c r="AO92093" s="9"/>
      <c r="AP92093" s="9"/>
      <c r="AQ92093" s="9"/>
    </row>
    <row r="92094" spans="41:43" x14ac:dyDescent="0.3">
      <c r="AO92094" s="9"/>
      <c r="AP92094" s="9"/>
      <c r="AQ92094" s="9"/>
    </row>
    <row r="92095" spans="41:43" x14ac:dyDescent="0.3">
      <c r="AO92095" s="9"/>
      <c r="AP92095" s="9"/>
      <c r="AQ92095" s="9"/>
    </row>
    <row r="92096" spans="41:43" x14ac:dyDescent="0.3">
      <c r="AO92096" s="9"/>
      <c r="AP92096" s="9"/>
      <c r="AQ92096" s="9"/>
    </row>
    <row r="92097" spans="41:43" x14ac:dyDescent="0.3">
      <c r="AO92097" s="9"/>
      <c r="AP92097" s="9"/>
      <c r="AQ92097" s="9"/>
    </row>
    <row r="92098" spans="41:43" x14ac:dyDescent="0.3">
      <c r="AO92098" s="9"/>
      <c r="AP92098" s="9"/>
      <c r="AQ92098" s="9"/>
    </row>
    <row r="92099" spans="41:43" x14ac:dyDescent="0.3">
      <c r="AO92099" s="9"/>
      <c r="AP92099" s="9"/>
      <c r="AQ92099" s="9"/>
    </row>
    <row r="92100" spans="41:43" x14ac:dyDescent="0.3">
      <c r="AO92100" s="9"/>
      <c r="AP92100" s="9"/>
      <c r="AQ92100" s="9"/>
    </row>
    <row r="92101" spans="41:43" x14ac:dyDescent="0.3">
      <c r="AO92101" s="9"/>
      <c r="AP92101" s="9"/>
      <c r="AQ92101" s="9"/>
    </row>
    <row r="92102" spans="41:43" x14ac:dyDescent="0.3">
      <c r="AO92102" s="9"/>
      <c r="AP92102" s="9"/>
      <c r="AQ92102" s="9"/>
    </row>
    <row r="92103" spans="41:43" x14ac:dyDescent="0.3">
      <c r="AO92103" s="9"/>
      <c r="AP92103" s="9"/>
      <c r="AQ92103" s="9"/>
    </row>
    <row r="92104" spans="41:43" x14ac:dyDescent="0.3">
      <c r="AO92104" s="9"/>
      <c r="AP92104" s="9"/>
      <c r="AQ92104" s="9"/>
    </row>
    <row r="92105" spans="41:43" x14ac:dyDescent="0.3">
      <c r="AO92105" s="9"/>
      <c r="AP92105" s="9"/>
      <c r="AQ92105" s="9"/>
    </row>
    <row r="92106" spans="41:43" x14ac:dyDescent="0.3">
      <c r="AO92106" s="9"/>
      <c r="AP92106" s="9"/>
      <c r="AQ92106" s="9"/>
    </row>
    <row r="92107" spans="41:43" x14ac:dyDescent="0.3">
      <c r="AO92107" s="9"/>
      <c r="AP92107" s="9"/>
      <c r="AQ92107" s="9"/>
    </row>
    <row r="92108" spans="41:43" x14ac:dyDescent="0.3">
      <c r="AO92108" s="9"/>
      <c r="AP92108" s="9"/>
      <c r="AQ92108" s="9"/>
    </row>
    <row r="92109" spans="41:43" x14ac:dyDescent="0.3">
      <c r="AO92109" s="9"/>
      <c r="AP92109" s="9"/>
      <c r="AQ92109" s="9"/>
    </row>
    <row r="92110" spans="41:43" x14ac:dyDescent="0.3">
      <c r="AO92110" s="9"/>
      <c r="AP92110" s="9"/>
      <c r="AQ92110" s="9"/>
    </row>
    <row r="92111" spans="41:43" x14ac:dyDescent="0.3">
      <c r="AO92111" s="9"/>
      <c r="AP92111" s="9"/>
      <c r="AQ92111" s="9"/>
    </row>
    <row r="92112" spans="41:43" x14ac:dyDescent="0.3">
      <c r="AO92112" s="9"/>
      <c r="AP92112" s="9"/>
      <c r="AQ92112" s="9"/>
    </row>
    <row r="92113" spans="41:43" x14ac:dyDescent="0.3">
      <c r="AO92113" s="9"/>
      <c r="AP92113" s="9"/>
      <c r="AQ92113" s="9"/>
    </row>
    <row r="92114" spans="41:43" x14ac:dyDescent="0.3">
      <c r="AO92114" s="9"/>
      <c r="AP92114" s="9"/>
      <c r="AQ92114" s="9"/>
    </row>
    <row r="92115" spans="41:43" x14ac:dyDescent="0.3">
      <c r="AO92115" s="9"/>
      <c r="AP92115" s="9"/>
      <c r="AQ92115" s="9"/>
    </row>
    <row r="92116" spans="41:43" x14ac:dyDescent="0.3">
      <c r="AO92116" s="9"/>
      <c r="AP92116" s="9"/>
      <c r="AQ92116" s="9"/>
    </row>
    <row r="92117" spans="41:43" x14ac:dyDescent="0.3">
      <c r="AO92117" s="9"/>
      <c r="AP92117" s="9"/>
      <c r="AQ92117" s="9"/>
    </row>
    <row r="92118" spans="41:43" x14ac:dyDescent="0.3">
      <c r="AO92118" s="9"/>
      <c r="AP92118" s="9"/>
      <c r="AQ92118" s="9"/>
    </row>
    <row r="92119" spans="41:43" x14ac:dyDescent="0.3">
      <c r="AO92119" s="9"/>
      <c r="AP92119" s="9"/>
      <c r="AQ92119" s="9"/>
    </row>
    <row r="92120" spans="41:43" x14ac:dyDescent="0.3">
      <c r="AO92120" s="9"/>
      <c r="AP92120" s="9"/>
      <c r="AQ92120" s="9"/>
    </row>
    <row r="92121" spans="41:43" x14ac:dyDescent="0.3">
      <c r="AO92121" s="9"/>
      <c r="AP92121" s="9"/>
      <c r="AQ92121" s="9"/>
    </row>
    <row r="92122" spans="41:43" x14ac:dyDescent="0.3">
      <c r="AO92122" s="9"/>
      <c r="AP92122" s="9"/>
      <c r="AQ92122" s="9"/>
    </row>
    <row r="92123" spans="41:43" x14ac:dyDescent="0.3">
      <c r="AO92123" s="9"/>
      <c r="AP92123" s="9"/>
      <c r="AQ92123" s="9"/>
    </row>
    <row r="92124" spans="41:43" x14ac:dyDescent="0.3">
      <c r="AO92124" s="9"/>
      <c r="AP92124" s="9"/>
      <c r="AQ92124" s="9"/>
    </row>
    <row r="92125" spans="41:43" x14ac:dyDescent="0.3">
      <c r="AO92125" s="9"/>
      <c r="AP92125" s="9"/>
      <c r="AQ92125" s="9"/>
    </row>
    <row r="92126" spans="41:43" x14ac:dyDescent="0.3">
      <c r="AO92126" s="9"/>
      <c r="AP92126" s="9"/>
      <c r="AQ92126" s="9"/>
    </row>
    <row r="92127" spans="41:43" x14ac:dyDescent="0.3">
      <c r="AO92127" s="9"/>
      <c r="AP92127" s="9"/>
      <c r="AQ92127" s="9"/>
    </row>
    <row r="92128" spans="41:43" x14ac:dyDescent="0.3">
      <c r="AO92128" s="9"/>
      <c r="AP92128" s="9"/>
      <c r="AQ92128" s="9"/>
    </row>
    <row r="92129" spans="41:43" x14ac:dyDescent="0.3">
      <c r="AO92129" s="9"/>
      <c r="AP92129" s="9"/>
      <c r="AQ92129" s="9"/>
    </row>
    <row r="92130" spans="41:43" x14ac:dyDescent="0.3">
      <c r="AO92130" s="9"/>
      <c r="AP92130" s="9"/>
      <c r="AQ92130" s="9"/>
    </row>
    <row r="92131" spans="41:43" x14ac:dyDescent="0.3">
      <c r="AO92131" s="9"/>
      <c r="AP92131" s="9"/>
      <c r="AQ92131" s="9"/>
    </row>
    <row r="92132" spans="41:43" x14ac:dyDescent="0.3">
      <c r="AO92132" s="9"/>
      <c r="AP92132" s="9"/>
      <c r="AQ92132" s="9"/>
    </row>
    <row r="92133" spans="41:43" x14ac:dyDescent="0.3">
      <c r="AO92133" s="9"/>
      <c r="AP92133" s="9"/>
      <c r="AQ92133" s="9"/>
    </row>
    <row r="92134" spans="41:43" x14ac:dyDescent="0.3">
      <c r="AO92134" s="9"/>
      <c r="AP92134" s="9"/>
      <c r="AQ92134" s="9"/>
    </row>
    <row r="92135" spans="41:43" x14ac:dyDescent="0.3">
      <c r="AO92135" s="9"/>
      <c r="AP92135" s="9"/>
      <c r="AQ92135" s="9"/>
    </row>
    <row r="92136" spans="41:43" x14ac:dyDescent="0.3">
      <c r="AO92136" s="9"/>
      <c r="AP92136" s="9"/>
      <c r="AQ92136" s="9"/>
    </row>
    <row r="92137" spans="41:43" x14ac:dyDescent="0.3">
      <c r="AO92137" s="9"/>
      <c r="AP92137" s="9"/>
      <c r="AQ92137" s="9"/>
    </row>
    <row r="92138" spans="41:43" x14ac:dyDescent="0.3">
      <c r="AO92138" s="9"/>
      <c r="AP92138" s="9"/>
      <c r="AQ92138" s="9"/>
    </row>
    <row r="92139" spans="41:43" x14ac:dyDescent="0.3">
      <c r="AO92139" s="9"/>
      <c r="AP92139" s="9"/>
      <c r="AQ92139" s="9"/>
    </row>
    <row r="92140" spans="41:43" x14ac:dyDescent="0.3">
      <c r="AO92140" s="9"/>
      <c r="AP92140" s="9"/>
      <c r="AQ92140" s="9"/>
    </row>
    <row r="92141" spans="41:43" x14ac:dyDescent="0.3">
      <c r="AO92141" s="9"/>
      <c r="AP92141" s="9"/>
      <c r="AQ92141" s="9"/>
    </row>
    <row r="92142" spans="41:43" x14ac:dyDescent="0.3">
      <c r="AO92142" s="9"/>
      <c r="AP92142" s="9"/>
      <c r="AQ92142" s="9"/>
    </row>
    <row r="92143" spans="41:43" x14ac:dyDescent="0.3">
      <c r="AO92143" s="9"/>
      <c r="AP92143" s="9"/>
      <c r="AQ92143" s="9"/>
    </row>
    <row r="92144" spans="41:43" x14ac:dyDescent="0.3">
      <c r="AO92144" s="9"/>
      <c r="AP92144" s="9"/>
      <c r="AQ92144" s="9"/>
    </row>
    <row r="92145" spans="41:43" x14ac:dyDescent="0.3">
      <c r="AO92145" s="9"/>
      <c r="AP92145" s="9"/>
      <c r="AQ92145" s="9"/>
    </row>
    <row r="92146" spans="41:43" x14ac:dyDescent="0.3">
      <c r="AO92146" s="9"/>
      <c r="AP92146" s="9"/>
      <c r="AQ92146" s="9"/>
    </row>
    <row r="92147" spans="41:43" x14ac:dyDescent="0.3">
      <c r="AO92147" s="9"/>
      <c r="AP92147" s="9"/>
      <c r="AQ92147" s="9"/>
    </row>
    <row r="92148" spans="41:43" x14ac:dyDescent="0.3">
      <c r="AO92148" s="9"/>
      <c r="AP92148" s="9"/>
      <c r="AQ92148" s="9"/>
    </row>
    <row r="92149" spans="41:43" x14ac:dyDescent="0.3">
      <c r="AO92149" s="9"/>
      <c r="AP92149" s="9"/>
      <c r="AQ92149" s="9"/>
    </row>
    <row r="92150" spans="41:43" x14ac:dyDescent="0.3">
      <c r="AO92150" s="9"/>
      <c r="AP92150" s="9"/>
      <c r="AQ92150" s="9"/>
    </row>
    <row r="92151" spans="41:43" x14ac:dyDescent="0.3">
      <c r="AO92151" s="9"/>
      <c r="AP92151" s="9"/>
      <c r="AQ92151" s="9"/>
    </row>
    <row r="92152" spans="41:43" x14ac:dyDescent="0.3">
      <c r="AO92152" s="9"/>
      <c r="AP92152" s="9"/>
      <c r="AQ92152" s="9"/>
    </row>
    <row r="92153" spans="41:43" x14ac:dyDescent="0.3">
      <c r="AO92153" s="9"/>
      <c r="AP92153" s="9"/>
      <c r="AQ92153" s="9"/>
    </row>
    <row r="92154" spans="41:43" x14ac:dyDescent="0.3">
      <c r="AO92154" s="9"/>
      <c r="AP92154" s="9"/>
      <c r="AQ92154" s="9"/>
    </row>
    <row r="92155" spans="41:43" x14ac:dyDescent="0.3">
      <c r="AO92155" s="9"/>
      <c r="AP92155" s="9"/>
      <c r="AQ92155" s="9"/>
    </row>
    <row r="92156" spans="41:43" x14ac:dyDescent="0.3">
      <c r="AO92156" s="9"/>
      <c r="AP92156" s="9"/>
      <c r="AQ92156" s="9"/>
    </row>
    <row r="92157" spans="41:43" x14ac:dyDescent="0.3">
      <c r="AO92157" s="9"/>
      <c r="AP92157" s="9"/>
      <c r="AQ92157" s="9"/>
    </row>
    <row r="92158" spans="41:43" x14ac:dyDescent="0.3">
      <c r="AO92158" s="9"/>
      <c r="AP92158" s="9"/>
      <c r="AQ92158" s="9"/>
    </row>
    <row r="92159" spans="41:43" x14ac:dyDescent="0.3">
      <c r="AO92159" s="9"/>
      <c r="AP92159" s="9"/>
      <c r="AQ92159" s="9"/>
    </row>
    <row r="92160" spans="41:43" x14ac:dyDescent="0.3">
      <c r="AO92160" s="9"/>
      <c r="AP92160" s="9"/>
      <c r="AQ92160" s="9"/>
    </row>
    <row r="92161" spans="41:43" x14ac:dyDescent="0.3">
      <c r="AO92161" s="9"/>
      <c r="AP92161" s="9"/>
      <c r="AQ92161" s="9"/>
    </row>
    <row r="92162" spans="41:43" x14ac:dyDescent="0.3">
      <c r="AO92162" s="9"/>
      <c r="AP92162" s="9"/>
      <c r="AQ92162" s="9"/>
    </row>
    <row r="92163" spans="41:43" x14ac:dyDescent="0.3">
      <c r="AO92163" s="9"/>
      <c r="AP92163" s="9"/>
      <c r="AQ92163" s="9"/>
    </row>
    <row r="92164" spans="41:43" x14ac:dyDescent="0.3">
      <c r="AO92164" s="9"/>
      <c r="AP92164" s="9"/>
      <c r="AQ92164" s="9"/>
    </row>
    <row r="92165" spans="41:43" x14ac:dyDescent="0.3">
      <c r="AO92165" s="9"/>
      <c r="AP92165" s="9"/>
      <c r="AQ92165" s="9"/>
    </row>
    <row r="92166" spans="41:43" x14ac:dyDescent="0.3">
      <c r="AO92166" s="9"/>
      <c r="AP92166" s="9"/>
      <c r="AQ92166" s="9"/>
    </row>
    <row r="92167" spans="41:43" x14ac:dyDescent="0.3">
      <c r="AO92167" s="9"/>
      <c r="AP92167" s="9"/>
      <c r="AQ92167" s="9"/>
    </row>
    <row r="92168" spans="41:43" x14ac:dyDescent="0.3">
      <c r="AO92168" s="9"/>
      <c r="AP92168" s="9"/>
      <c r="AQ92168" s="9"/>
    </row>
    <row r="92169" spans="41:43" x14ac:dyDescent="0.3">
      <c r="AO92169" s="9"/>
      <c r="AP92169" s="9"/>
      <c r="AQ92169" s="9"/>
    </row>
    <row r="92170" spans="41:43" x14ac:dyDescent="0.3">
      <c r="AO92170" s="9"/>
      <c r="AP92170" s="9"/>
      <c r="AQ92170" s="9"/>
    </row>
    <row r="92171" spans="41:43" x14ac:dyDescent="0.3">
      <c r="AO92171" s="9"/>
      <c r="AP92171" s="9"/>
      <c r="AQ92171" s="9"/>
    </row>
    <row r="92172" spans="41:43" x14ac:dyDescent="0.3">
      <c r="AO92172" s="9"/>
      <c r="AP92172" s="9"/>
      <c r="AQ92172" s="9"/>
    </row>
    <row r="92173" spans="41:43" x14ac:dyDescent="0.3">
      <c r="AO92173" s="9"/>
      <c r="AP92173" s="9"/>
      <c r="AQ92173" s="9"/>
    </row>
    <row r="92174" spans="41:43" x14ac:dyDescent="0.3">
      <c r="AO92174" s="9"/>
      <c r="AP92174" s="9"/>
      <c r="AQ92174" s="9"/>
    </row>
    <row r="92175" spans="41:43" x14ac:dyDescent="0.3">
      <c r="AO92175" s="9"/>
      <c r="AP92175" s="9"/>
      <c r="AQ92175" s="9"/>
    </row>
    <row r="92176" spans="41:43" x14ac:dyDescent="0.3">
      <c r="AO92176" s="9"/>
      <c r="AP92176" s="9"/>
      <c r="AQ92176" s="9"/>
    </row>
    <row r="92177" spans="41:43" x14ac:dyDescent="0.3">
      <c r="AO92177" s="9"/>
      <c r="AP92177" s="9"/>
      <c r="AQ92177" s="9"/>
    </row>
    <row r="92178" spans="41:43" x14ac:dyDescent="0.3">
      <c r="AO92178" s="9"/>
      <c r="AP92178" s="9"/>
      <c r="AQ92178" s="9"/>
    </row>
    <row r="92179" spans="41:43" x14ac:dyDescent="0.3">
      <c r="AO92179" s="9"/>
      <c r="AP92179" s="9"/>
      <c r="AQ92179" s="9"/>
    </row>
    <row r="92180" spans="41:43" x14ac:dyDescent="0.3">
      <c r="AO92180" s="9"/>
      <c r="AP92180" s="9"/>
      <c r="AQ92180" s="9"/>
    </row>
    <row r="92181" spans="41:43" x14ac:dyDescent="0.3">
      <c r="AO92181" s="9"/>
      <c r="AP92181" s="9"/>
      <c r="AQ92181" s="9"/>
    </row>
    <row r="92182" spans="41:43" x14ac:dyDescent="0.3">
      <c r="AO92182" s="9"/>
      <c r="AP92182" s="9"/>
      <c r="AQ92182" s="9"/>
    </row>
    <row r="92183" spans="41:43" x14ac:dyDescent="0.3">
      <c r="AO92183" s="9"/>
      <c r="AP92183" s="9"/>
      <c r="AQ92183" s="9"/>
    </row>
    <row r="92184" spans="41:43" x14ac:dyDescent="0.3">
      <c r="AO92184" s="9"/>
      <c r="AP92184" s="9"/>
      <c r="AQ92184" s="9"/>
    </row>
    <row r="92185" spans="41:43" x14ac:dyDescent="0.3">
      <c r="AO92185" s="9"/>
      <c r="AP92185" s="9"/>
      <c r="AQ92185" s="9"/>
    </row>
    <row r="92186" spans="41:43" x14ac:dyDescent="0.3">
      <c r="AO92186" s="9"/>
      <c r="AP92186" s="9"/>
      <c r="AQ92186" s="9"/>
    </row>
    <row r="92187" spans="41:43" x14ac:dyDescent="0.3">
      <c r="AO92187" s="9"/>
      <c r="AP92187" s="9"/>
      <c r="AQ92187" s="9"/>
    </row>
    <row r="92188" spans="41:43" x14ac:dyDescent="0.3">
      <c r="AO92188" s="9"/>
      <c r="AP92188" s="9"/>
      <c r="AQ92188" s="9"/>
    </row>
    <row r="92189" spans="41:43" x14ac:dyDescent="0.3">
      <c r="AO92189" s="9"/>
      <c r="AP92189" s="9"/>
      <c r="AQ92189" s="9"/>
    </row>
    <row r="92190" spans="41:43" x14ac:dyDescent="0.3">
      <c r="AO92190" s="9"/>
      <c r="AP92190" s="9"/>
      <c r="AQ92190" s="9"/>
    </row>
    <row r="92191" spans="41:43" x14ac:dyDescent="0.3">
      <c r="AO92191" s="9"/>
      <c r="AP92191" s="9"/>
      <c r="AQ92191" s="9"/>
    </row>
    <row r="92192" spans="41:43" x14ac:dyDescent="0.3">
      <c r="AO92192" s="9"/>
      <c r="AP92192" s="9"/>
      <c r="AQ92192" s="9"/>
    </row>
    <row r="92193" spans="41:43" x14ac:dyDescent="0.3">
      <c r="AO92193" s="9"/>
      <c r="AP92193" s="9"/>
      <c r="AQ92193" s="9"/>
    </row>
    <row r="92194" spans="41:43" x14ac:dyDescent="0.3">
      <c r="AO92194" s="9"/>
      <c r="AP92194" s="9"/>
      <c r="AQ92194" s="9"/>
    </row>
    <row r="92195" spans="41:43" x14ac:dyDescent="0.3">
      <c r="AO92195" s="9"/>
      <c r="AP92195" s="9"/>
      <c r="AQ92195" s="9"/>
    </row>
    <row r="92196" spans="41:43" x14ac:dyDescent="0.3">
      <c r="AO92196" s="9"/>
      <c r="AP92196" s="9"/>
      <c r="AQ92196" s="9"/>
    </row>
    <row r="92197" spans="41:43" x14ac:dyDescent="0.3">
      <c r="AO92197" s="9"/>
      <c r="AP92197" s="9"/>
      <c r="AQ92197" s="9"/>
    </row>
    <row r="92198" spans="41:43" x14ac:dyDescent="0.3">
      <c r="AO92198" s="9"/>
      <c r="AP92198" s="9"/>
      <c r="AQ92198" s="9"/>
    </row>
    <row r="92199" spans="41:43" x14ac:dyDescent="0.3">
      <c r="AO92199" s="9"/>
      <c r="AP92199" s="9"/>
      <c r="AQ92199" s="9"/>
    </row>
    <row r="92200" spans="41:43" x14ac:dyDescent="0.3">
      <c r="AO92200" s="9"/>
      <c r="AP92200" s="9"/>
      <c r="AQ92200" s="9"/>
    </row>
    <row r="92201" spans="41:43" x14ac:dyDescent="0.3">
      <c r="AO92201" s="9"/>
      <c r="AP92201" s="9"/>
      <c r="AQ92201" s="9"/>
    </row>
    <row r="92202" spans="41:43" x14ac:dyDescent="0.3">
      <c r="AO92202" s="9"/>
      <c r="AP92202" s="9"/>
      <c r="AQ92202" s="9"/>
    </row>
    <row r="92203" spans="41:43" x14ac:dyDescent="0.3">
      <c r="AO92203" s="9"/>
      <c r="AP92203" s="9"/>
      <c r="AQ92203" s="9"/>
    </row>
    <row r="92204" spans="41:43" x14ac:dyDescent="0.3">
      <c r="AO92204" s="9"/>
      <c r="AP92204" s="9"/>
      <c r="AQ92204" s="9"/>
    </row>
    <row r="92205" spans="41:43" x14ac:dyDescent="0.3">
      <c r="AO92205" s="9"/>
      <c r="AP92205" s="9"/>
      <c r="AQ92205" s="9"/>
    </row>
    <row r="92206" spans="41:43" x14ac:dyDescent="0.3">
      <c r="AO92206" s="9"/>
      <c r="AP92206" s="9"/>
      <c r="AQ92206" s="9"/>
    </row>
    <row r="92207" spans="41:43" x14ac:dyDescent="0.3">
      <c r="AO92207" s="9"/>
      <c r="AP92207" s="9"/>
      <c r="AQ92207" s="9"/>
    </row>
    <row r="92208" spans="41:43" x14ac:dyDescent="0.3">
      <c r="AO92208" s="9"/>
      <c r="AP92208" s="9"/>
      <c r="AQ92208" s="9"/>
    </row>
    <row r="92209" spans="41:43" x14ac:dyDescent="0.3">
      <c r="AO92209" s="9"/>
      <c r="AP92209" s="9"/>
      <c r="AQ92209" s="9"/>
    </row>
    <row r="92210" spans="41:43" x14ac:dyDescent="0.3">
      <c r="AO92210" s="9"/>
      <c r="AP92210" s="9"/>
      <c r="AQ92210" s="9"/>
    </row>
    <row r="92211" spans="41:43" x14ac:dyDescent="0.3">
      <c r="AO92211" s="9"/>
      <c r="AP92211" s="9"/>
      <c r="AQ92211" s="9"/>
    </row>
    <row r="92212" spans="41:43" x14ac:dyDescent="0.3">
      <c r="AO92212" s="9"/>
      <c r="AP92212" s="9"/>
      <c r="AQ92212" s="9"/>
    </row>
    <row r="92213" spans="41:43" x14ac:dyDescent="0.3">
      <c r="AO92213" s="9"/>
      <c r="AP92213" s="9"/>
      <c r="AQ92213" s="9"/>
    </row>
    <row r="92214" spans="41:43" x14ac:dyDescent="0.3">
      <c r="AO92214" s="9"/>
      <c r="AP92214" s="9"/>
      <c r="AQ92214" s="9"/>
    </row>
    <row r="92215" spans="41:43" x14ac:dyDescent="0.3">
      <c r="AO92215" s="9"/>
      <c r="AP92215" s="9"/>
      <c r="AQ92215" s="9"/>
    </row>
    <row r="92216" spans="41:43" x14ac:dyDescent="0.3">
      <c r="AO92216" s="9"/>
      <c r="AP92216" s="9"/>
      <c r="AQ92216" s="9"/>
    </row>
    <row r="92217" spans="41:43" x14ac:dyDescent="0.3">
      <c r="AO92217" s="9"/>
      <c r="AP92217" s="9"/>
      <c r="AQ92217" s="9"/>
    </row>
    <row r="92218" spans="41:43" x14ac:dyDescent="0.3">
      <c r="AO92218" s="9"/>
      <c r="AP92218" s="9"/>
      <c r="AQ92218" s="9"/>
    </row>
    <row r="92219" spans="41:43" x14ac:dyDescent="0.3">
      <c r="AO92219" s="9"/>
      <c r="AP92219" s="9"/>
      <c r="AQ92219" s="9"/>
    </row>
    <row r="92220" spans="41:43" x14ac:dyDescent="0.3">
      <c r="AO92220" s="9"/>
      <c r="AP92220" s="9"/>
      <c r="AQ92220" s="9"/>
    </row>
    <row r="92221" spans="41:43" x14ac:dyDescent="0.3">
      <c r="AO92221" s="9"/>
      <c r="AP92221" s="9"/>
      <c r="AQ92221" s="9"/>
    </row>
    <row r="92222" spans="41:43" x14ac:dyDescent="0.3">
      <c r="AO92222" s="9"/>
      <c r="AP92222" s="9"/>
      <c r="AQ92222" s="9"/>
    </row>
    <row r="92223" spans="41:43" x14ac:dyDescent="0.3">
      <c r="AO92223" s="9"/>
      <c r="AP92223" s="9"/>
      <c r="AQ92223" s="9"/>
    </row>
    <row r="92224" spans="41:43" x14ac:dyDescent="0.3">
      <c r="AO92224" s="9"/>
      <c r="AP92224" s="9"/>
      <c r="AQ92224" s="9"/>
    </row>
    <row r="92225" spans="41:43" x14ac:dyDescent="0.3">
      <c r="AO92225" s="9"/>
      <c r="AP92225" s="9"/>
      <c r="AQ92225" s="9"/>
    </row>
    <row r="92226" spans="41:43" x14ac:dyDescent="0.3">
      <c r="AO92226" s="9"/>
      <c r="AP92226" s="9"/>
      <c r="AQ92226" s="9"/>
    </row>
    <row r="92227" spans="41:43" x14ac:dyDescent="0.3">
      <c r="AO92227" s="9"/>
      <c r="AP92227" s="9"/>
      <c r="AQ92227" s="9"/>
    </row>
    <row r="92228" spans="41:43" x14ac:dyDescent="0.3">
      <c r="AO92228" s="9"/>
      <c r="AP92228" s="9"/>
      <c r="AQ92228" s="9"/>
    </row>
    <row r="92229" spans="41:43" x14ac:dyDescent="0.3">
      <c r="AO92229" s="9"/>
      <c r="AP92229" s="9"/>
      <c r="AQ92229" s="9"/>
    </row>
    <row r="92230" spans="41:43" x14ac:dyDescent="0.3">
      <c r="AO92230" s="9"/>
      <c r="AP92230" s="9"/>
      <c r="AQ92230" s="9"/>
    </row>
    <row r="92231" spans="41:43" x14ac:dyDescent="0.3">
      <c r="AO92231" s="9"/>
      <c r="AP92231" s="9"/>
      <c r="AQ92231" s="9"/>
    </row>
    <row r="92232" spans="41:43" x14ac:dyDescent="0.3">
      <c r="AO92232" s="9"/>
      <c r="AP92232" s="9"/>
      <c r="AQ92232" s="9"/>
    </row>
    <row r="92233" spans="41:43" x14ac:dyDescent="0.3">
      <c r="AO92233" s="9"/>
      <c r="AP92233" s="9"/>
      <c r="AQ92233" s="9"/>
    </row>
    <row r="92234" spans="41:43" x14ac:dyDescent="0.3">
      <c r="AO92234" s="9"/>
      <c r="AP92234" s="9"/>
      <c r="AQ92234" s="9"/>
    </row>
    <row r="92235" spans="41:43" x14ac:dyDescent="0.3">
      <c r="AO92235" s="9"/>
      <c r="AP92235" s="9"/>
      <c r="AQ92235" s="9"/>
    </row>
    <row r="92236" spans="41:43" x14ac:dyDescent="0.3">
      <c r="AO92236" s="9"/>
      <c r="AP92236" s="9"/>
      <c r="AQ92236" s="9"/>
    </row>
    <row r="92237" spans="41:43" x14ac:dyDescent="0.3">
      <c r="AO92237" s="9"/>
      <c r="AP92237" s="9"/>
      <c r="AQ92237" s="9"/>
    </row>
    <row r="92238" spans="41:43" x14ac:dyDescent="0.3">
      <c r="AO92238" s="9"/>
      <c r="AP92238" s="9"/>
      <c r="AQ92238" s="9"/>
    </row>
    <row r="92239" spans="41:43" x14ac:dyDescent="0.3">
      <c r="AO92239" s="9"/>
      <c r="AP92239" s="9"/>
      <c r="AQ92239" s="9"/>
    </row>
    <row r="92240" spans="41:43" x14ac:dyDescent="0.3">
      <c r="AO92240" s="9"/>
      <c r="AP92240" s="9"/>
      <c r="AQ92240" s="9"/>
    </row>
    <row r="92241" spans="41:43" x14ac:dyDescent="0.3">
      <c r="AO92241" s="9"/>
      <c r="AP92241" s="9"/>
      <c r="AQ92241" s="9"/>
    </row>
    <row r="92242" spans="41:43" x14ac:dyDescent="0.3">
      <c r="AO92242" s="9"/>
      <c r="AP92242" s="9"/>
      <c r="AQ92242" s="9"/>
    </row>
    <row r="92243" spans="41:43" x14ac:dyDescent="0.3">
      <c r="AO92243" s="9"/>
      <c r="AP92243" s="9"/>
      <c r="AQ92243" s="9"/>
    </row>
    <row r="92244" spans="41:43" x14ac:dyDescent="0.3">
      <c r="AO92244" s="9"/>
      <c r="AP92244" s="9"/>
      <c r="AQ92244" s="9"/>
    </row>
    <row r="92245" spans="41:43" x14ac:dyDescent="0.3">
      <c r="AO92245" s="9"/>
      <c r="AP92245" s="9"/>
      <c r="AQ92245" s="9"/>
    </row>
    <row r="92246" spans="41:43" x14ac:dyDescent="0.3">
      <c r="AO92246" s="9"/>
      <c r="AP92246" s="9"/>
      <c r="AQ92246" s="9"/>
    </row>
    <row r="92247" spans="41:43" x14ac:dyDescent="0.3">
      <c r="AO92247" s="9"/>
      <c r="AP92247" s="9"/>
      <c r="AQ92247" s="9"/>
    </row>
    <row r="92248" spans="41:43" x14ac:dyDescent="0.3">
      <c r="AO92248" s="9"/>
      <c r="AP92248" s="9"/>
      <c r="AQ92248" s="9"/>
    </row>
    <row r="92249" spans="41:43" x14ac:dyDescent="0.3">
      <c r="AO92249" s="9"/>
      <c r="AP92249" s="9"/>
      <c r="AQ92249" s="9"/>
    </row>
    <row r="92250" spans="41:43" x14ac:dyDescent="0.3">
      <c r="AO92250" s="9"/>
      <c r="AP92250" s="9"/>
      <c r="AQ92250" s="9"/>
    </row>
    <row r="92251" spans="41:43" x14ac:dyDescent="0.3">
      <c r="AO92251" s="9"/>
      <c r="AP92251" s="9"/>
      <c r="AQ92251" s="9"/>
    </row>
    <row r="92252" spans="41:43" x14ac:dyDescent="0.3">
      <c r="AO92252" s="9"/>
      <c r="AP92252" s="9"/>
      <c r="AQ92252" s="9"/>
    </row>
    <row r="92253" spans="41:43" x14ac:dyDescent="0.3">
      <c r="AO92253" s="9"/>
      <c r="AP92253" s="9"/>
      <c r="AQ92253" s="9"/>
    </row>
    <row r="92254" spans="41:43" x14ac:dyDescent="0.3">
      <c r="AO92254" s="9"/>
      <c r="AP92254" s="9"/>
      <c r="AQ92254" s="9"/>
    </row>
    <row r="92255" spans="41:43" x14ac:dyDescent="0.3">
      <c r="AO92255" s="9"/>
      <c r="AP92255" s="9"/>
      <c r="AQ92255" s="9"/>
    </row>
    <row r="92256" spans="41:43" x14ac:dyDescent="0.3">
      <c r="AO92256" s="9"/>
      <c r="AP92256" s="9"/>
      <c r="AQ92256" s="9"/>
    </row>
    <row r="92257" spans="41:43" x14ac:dyDescent="0.3">
      <c r="AO92257" s="9"/>
      <c r="AP92257" s="9"/>
      <c r="AQ92257" s="9"/>
    </row>
    <row r="92258" spans="41:43" x14ac:dyDescent="0.3">
      <c r="AO92258" s="9"/>
      <c r="AP92258" s="9"/>
      <c r="AQ92258" s="9"/>
    </row>
    <row r="92259" spans="41:43" x14ac:dyDescent="0.3">
      <c r="AO92259" s="9"/>
      <c r="AP92259" s="9"/>
      <c r="AQ92259" s="9"/>
    </row>
    <row r="92260" spans="41:43" x14ac:dyDescent="0.3">
      <c r="AO92260" s="9"/>
      <c r="AP92260" s="9"/>
      <c r="AQ92260" s="9"/>
    </row>
    <row r="92261" spans="41:43" x14ac:dyDescent="0.3">
      <c r="AO92261" s="9"/>
      <c r="AP92261" s="9"/>
      <c r="AQ92261" s="9"/>
    </row>
    <row r="92262" spans="41:43" x14ac:dyDescent="0.3">
      <c r="AO92262" s="9"/>
      <c r="AP92262" s="9"/>
      <c r="AQ92262" s="9"/>
    </row>
    <row r="92263" spans="41:43" x14ac:dyDescent="0.3">
      <c r="AO92263" s="9"/>
      <c r="AP92263" s="9"/>
      <c r="AQ92263" s="9"/>
    </row>
    <row r="92264" spans="41:43" x14ac:dyDescent="0.3">
      <c r="AO92264" s="9"/>
      <c r="AP92264" s="9"/>
      <c r="AQ92264" s="9"/>
    </row>
    <row r="92265" spans="41:43" x14ac:dyDescent="0.3">
      <c r="AO92265" s="9"/>
      <c r="AP92265" s="9"/>
      <c r="AQ92265" s="9"/>
    </row>
    <row r="92266" spans="41:43" x14ac:dyDescent="0.3">
      <c r="AO92266" s="9"/>
      <c r="AP92266" s="9"/>
      <c r="AQ92266" s="9"/>
    </row>
    <row r="92267" spans="41:43" x14ac:dyDescent="0.3">
      <c r="AO92267" s="9"/>
      <c r="AP92267" s="9"/>
      <c r="AQ92267" s="9"/>
    </row>
    <row r="92268" spans="41:43" x14ac:dyDescent="0.3">
      <c r="AO92268" s="9"/>
      <c r="AP92268" s="9"/>
      <c r="AQ92268" s="9"/>
    </row>
    <row r="92269" spans="41:43" x14ac:dyDescent="0.3">
      <c r="AO92269" s="9"/>
      <c r="AP92269" s="9"/>
      <c r="AQ92269" s="9"/>
    </row>
    <row r="92270" spans="41:43" x14ac:dyDescent="0.3">
      <c r="AO92270" s="9"/>
      <c r="AP92270" s="9"/>
      <c r="AQ92270" s="9"/>
    </row>
    <row r="92271" spans="41:43" x14ac:dyDescent="0.3">
      <c r="AO92271" s="9"/>
      <c r="AP92271" s="9"/>
      <c r="AQ92271" s="9"/>
    </row>
    <row r="92272" spans="41:43" x14ac:dyDescent="0.3">
      <c r="AO92272" s="9"/>
      <c r="AP92272" s="9"/>
      <c r="AQ92272" s="9"/>
    </row>
    <row r="92273" spans="41:43" x14ac:dyDescent="0.3">
      <c r="AO92273" s="9"/>
      <c r="AP92273" s="9"/>
      <c r="AQ92273" s="9"/>
    </row>
    <row r="92274" spans="41:43" x14ac:dyDescent="0.3">
      <c r="AO92274" s="9"/>
      <c r="AP92274" s="9"/>
      <c r="AQ92274" s="9"/>
    </row>
    <row r="92275" spans="41:43" x14ac:dyDescent="0.3">
      <c r="AO92275" s="9"/>
      <c r="AP92275" s="9"/>
      <c r="AQ92275" s="9"/>
    </row>
    <row r="92276" spans="41:43" x14ac:dyDescent="0.3">
      <c r="AO92276" s="9"/>
      <c r="AP92276" s="9"/>
      <c r="AQ92276" s="9"/>
    </row>
    <row r="92277" spans="41:43" x14ac:dyDescent="0.3">
      <c r="AO92277" s="9"/>
      <c r="AP92277" s="9"/>
      <c r="AQ92277" s="9"/>
    </row>
    <row r="92278" spans="41:43" x14ac:dyDescent="0.3">
      <c r="AO92278" s="9"/>
      <c r="AP92278" s="9"/>
      <c r="AQ92278" s="9"/>
    </row>
    <row r="92279" spans="41:43" x14ac:dyDescent="0.3">
      <c r="AO92279" s="9"/>
      <c r="AP92279" s="9"/>
      <c r="AQ92279" s="9"/>
    </row>
    <row r="92280" spans="41:43" x14ac:dyDescent="0.3">
      <c r="AO92280" s="9"/>
      <c r="AP92280" s="9"/>
      <c r="AQ92280" s="9"/>
    </row>
    <row r="92281" spans="41:43" x14ac:dyDescent="0.3">
      <c r="AO92281" s="9"/>
      <c r="AP92281" s="9"/>
      <c r="AQ92281" s="9"/>
    </row>
    <row r="92282" spans="41:43" x14ac:dyDescent="0.3">
      <c r="AO92282" s="9"/>
      <c r="AP92282" s="9"/>
      <c r="AQ92282" s="9"/>
    </row>
    <row r="92283" spans="41:43" x14ac:dyDescent="0.3">
      <c r="AO92283" s="9"/>
      <c r="AP92283" s="9"/>
      <c r="AQ92283" s="9"/>
    </row>
    <row r="92284" spans="41:43" x14ac:dyDescent="0.3">
      <c r="AO92284" s="9"/>
      <c r="AP92284" s="9"/>
      <c r="AQ92284" s="9"/>
    </row>
    <row r="92285" spans="41:43" x14ac:dyDescent="0.3">
      <c r="AO92285" s="9"/>
      <c r="AP92285" s="9"/>
      <c r="AQ92285" s="9"/>
    </row>
    <row r="92286" spans="41:43" x14ac:dyDescent="0.3">
      <c r="AO92286" s="9"/>
      <c r="AP92286" s="9"/>
      <c r="AQ92286" s="9"/>
    </row>
    <row r="92287" spans="41:43" x14ac:dyDescent="0.3">
      <c r="AO92287" s="9"/>
      <c r="AP92287" s="9"/>
      <c r="AQ92287" s="9"/>
    </row>
    <row r="92288" spans="41:43" x14ac:dyDescent="0.3">
      <c r="AO92288" s="9"/>
      <c r="AP92288" s="9"/>
      <c r="AQ92288" s="9"/>
    </row>
    <row r="92289" spans="41:43" x14ac:dyDescent="0.3">
      <c r="AO92289" s="9"/>
      <c r="AP92289" s="9"/>
      <c r="AQ92289" s="9"/>
    </row>
    <row r="92290" spans="41:43" x14ac:dyDescent="0.3">
      <c r="AO92290" s="9"/>
      <c r="AP92290" s="9"/>
      <c r="AQ92290" s="9"/>
    </row>
    <row r="92291" spans="41:43" x14ac:dyDescent="0.3">
      <c r="AO92291" s="9"/>
      <c r="AP92291" s="9"/>
      <c r="AQ92291" s="9"/>
    </row>
    <row r="92292" spans="41:43" x14ac:dyDescent="0.3">
      <c r="AO92292" s="9"/>
      <c r="AP92292" s="9"/>
      <c r="AQ92292" s="9"/>
    </row>
    <row r="92293" spans="41:43" x14ac:dyDescent="0.3">
      <c r="AO92293" s="9"/>
      <c r="AP92293" s="9"/>
      <c r="AQ92293" s="9"/>
    </row>
    <row r="92294" spans="41:43" x14ac:dyDescent="0.3">
      <c r="AO92294" s="9"/>
      <c r="AP92294" s="9"/>
      <c r="AQ92294" s="9"/>
    </row>
    <row r="92295" spans="41:43" x14ac:dyDescent="0.3">
      <c r="AO92295" s="9"/>
      <c r="AP92295" s="9"/>
      <c r="AQ92295" s="9"/>
    </row>
    <row r="92296" spans="41:43" x14ac:dyDescent="0.3">
      <c r="AO92296" s="9"/>
      <c r="AP92296" s="9"/>
      <c r="AQ92296" s="9"/>
    </row>
    <row r="92297" spans="41:43" x14ac:dyDescent="0.3">
      <c r="AO92297" s="9"/>
      <c r="AP92297" s="9"/>
      <c r="AQ92297" s="9"/>
    </row>
    <row r="92298" spans="41:43" x14ac:dyDescent="0.3">
      <c r="AO92298" s="9"/>
      <c r="AP92298" s="9"/>
      <c r="AQ92298" s="9"/>
    </row>
    <row r="92299" spans="41:43" x14ac:dyDescent="0.3">
      <c r="AO92299" s="9"/>
      <c r="AP92299" s="9"/>
      <c r="AQ92299" s="9"/>
    </row>
    <row r="92300" spans="41:43" x14ac:dyDescent="0.3">
      <c r="AO92300" s="9"/>
      <c r="AP92300" s="9"/>
      <c r="AQ92300" s="9"/>
    </row>
    <row r="92301" spans="41:43" x14ac:dyDescent="0.3">
      <c r="AO92301" s="9"/>
      <c r="AP92301" s="9"/>
      <c r="AQ92301" s="9"/>
    </row>
    <row r="92302" spans="41:43" x14ac:dyDescent="0.3">
      <c r="AO92302" s="9"/>
      <c r="AP92302" s="9"/>
      <c r="AQ92302" s="9"/>
    </row>
    <row r="92303" spans="41:43" x14ac:dyDescent="0.3">
      <c r="AO92303" s="9"/>
      <c r="AP92303" s="9"/>
      <c r="AQ92303" s="9"/>
    </row>
    <row r="92304" spans="41:43" x14ac:dyDescent="0.3">
      <c r="AO92304" s="9"/>
      <c r="AP92304" s="9"/>
      <c r="AQ92304" s="9"/>
    </row>
    <row r="92305" spans="41:43" x14ac:dyDescent="0.3">
      <c r="AO92305" s="9"/>
      <c r="AP92305" s="9"/>
      <c r="AQ92305" s="9"/>
    </row>
    <row r="92306" spans="41:43" x14ac:dyDescent="0.3">
      <c r="AO92306" s="9"/>
      <c r="AP92306" s="9"/>
      <c r="AQ92306" s="9"/>
    </row>
    <row r="92307" spans="41:43" x14ac:dyDescent="0.3">
      <c r="AO92307" s="9"/>
      <c r="AP92307" s="9"/>
      <c r="AQ92307" s="9"/>
    </row>
    <row r="92308" spans="41:43" x14ac:dyDescent="0.3">
      <c r="AO92308" s="9"/>
      <c r="AP92308" s="9"/>
      <c r="AQ92308" s="9"/>
    </row>
    <row r="92309" spans="41:43" x14ac:dyDescent="0.3">
      <c r="AO92309" s="9"/>
      <c r="AP92309" s="9"/>
      <c r="AQ92309" s="9"/>
    </row>
    <row r="92310" spans="41:43" x14ac:dyDescent="0.3">
      <c r="AO92310" s="9"/>
      <c r="AP92310" s="9"/>
      <c r="AQ92310" s="9"/>
    </row>
    <row r="92311" spans="41:43" x14ac:dyDescent="0.3">
      <c r="AO92311" s="9"/>
      <c r="AP92311" s="9"/>
      <c r="AQ92311" s="9"/>
    </row>
    <row r="92312" spans="41:43" x14ac:dyDescent="0.3">
      <c r="AO92312" s="9"/>
      <c r="AP92312" s="9"/>
      <c r="AQ92312" s="9"/>
    </row>
    <row r="92313" spans="41:43" x14ac:dyDescent="0.3">
      <c r="AO92313" s="9"/>
      <c r="AP92313" s="9"/>
      <c r="AQ92313" s="9"/>
    </row>
    <row r="92314" spans="41:43" x14ac:dyDescent="0.3">
      <c r="AO92314" s="9"/>
      <c r="AP92314" s="9"/>
      <c r="AQ92314" s="9"/>
    </row>
    <row r="92315" spans="41:43" x14ac:dyDescent="0.3">
      <c r="AO92315" s="9"/>
      <c r="AP92315" s="9"/>
      <c r="AQ92315" s="9"/>
    </row>
    <row r="92316" spans="41:43" x14ac:dyDescent="0.3">
      <c r="AO92316" s="9"/>
      <c r="AP92316" s="9"/>
      <c r="AQ92316" s="9"/>
    </row>
    <row r="92317" spans="41:43" x14ac:dyDescent="0.3">
      <c r="AO92317" s="9"/>
      <c r="AP92317" s="9"/>
      <c r="AQ92317" s="9"/>
    </row>
    <row r="92318" spans="41:43" x14ac:dyDescent="0.3">
      <c r="AO92318" s="9"/>
      <c r="AP92318" s="9"/>
      <c r="AQ92318" s="9"/>
    </row>
    <row r="92319" spans="41:43" x14ac:dyDescent="0.3">
      <c r="AO92319" s="9"/>
      <c r="AP92319" s="9"/>
      <c r="AQ92319" s="9"/>
    </row>
    <row r="92320" spans="41:43" x14ac:dyDescent="0.3">
      <c r="AO92320" s="9"/>
      <c r="AP92320" s="9"/>
      <c r="AQ92320" s="9"/>
    </row>
    <row r="92321" spans="41:43" x14ac:dyDescent="0.3">
      <c r="AO92321" s="9"/>
      <c r="AP92321" s="9"/>
      <c r="AQ92321" s="9"/>
    </row>
    <row r="92322" spans="41:43" x14ac:dyDescent="0.3">
      <c r="AO92322" s="9"/>
      <c r="AP92322" s="9"/>
      <c r="AQ92322" s="9"/>
    </row>
    <row r="92323" spans="41:43" x14ac:dyDescent="0.3">
      <c r="AO92323" s="9"/>
      <c r="AP92323" s="9"/>
      <c r="AQ92323" s="9"/>
    </row>
    <row r="92324" spans="41:43" x14ac:dyDescent="0.3">
      <c r="AO92324" s="9"/>
      <c r="AP92324" s="9"/>
      <c r="AQ92324" s="9"/>
    </row>
    <row r="92325" spans="41:43" x14ac:dyDescent="0.3">
      <c r="AO92325" s="9"/>
      <c r="AP92325" s="9"/>
      <c r="AQ92325" s="9"/>
    </row>
    <row r="92326" spans="41:43" x14ac:dyDescent="0.3">
      <c r="AO92326" s="9"/>
      <c r="AP92326" s="9"/>
      <c r="AQ92326" s="9"/>
    </row>
    <row r="92327" spans="41:43" x14ac:dyDescent="0.3">
      <c r="AO92327" s="9"/>
      <c r="AP92327" s="9"/>
      <c r="AQ92327" s="9"/>
    </row>
    <row r="92328" spans="41:43" x14ac:dyDescent="0.3">
      <c r="AO92328" s="9"/>
      <c r="AP92328" s="9"/>
      <c r="AQ92328" s="9"/>
    </row>
    <row r="92329" spans="41:43" x14ac:dyDescent="0.3">
      <c r="AO92329" s="9"/>
      <c r="AP92329" s="9"/>
      <c r="AQ92329" s="9"/>
    </row>
    <row r="92330" spans="41:43" x14ac:dyDescent="0.3">
      <c r="AO92330" s="9"/>
      <c r="AP92330" s="9"/>
      <c r="AQ92330" s="9"/>
    </row>
    <row r="92331" spans="41:43" x14ac:dyDescent="0.3">
      <c r="AO92331" s="9"/>
      <c r="AP92331" s="9"/>
      <c r="AQ92331" s="9"/>
    </row>
    <row r="92332" spans="41:43" x14ac:dyDescent="0.3">
      <c r="AO92332" s="9"/>
      <c r="AP92332" s="9"/>
      <c r="AQ92332" s="9"/>
    </row>
    <row r="92333" spans="41:43" x14ac:dyDescent="0.3">
      <c r="AO92333" s="9"/>
      <c r="AP92333" s="9"/>
      <c r="AQ92333" s="9"/>
    </row>
    <row r="92334" spans="41:43" x14ac:dyDescent="0.3">
      <c r="AO92334" s="9"/>
      <c r="AP92334" s="9"/>
      <c r="AQ92334" s="9"/>
    </row>
    <row r="92335" spans="41:43" x14ac:dyDescent="0.3">
      <c r="AO92335" s="9"/>
      <c r="AP92335" s="9"/>
      <c r="AQ92335" s="9"/>
    </row>
    <row r="92336" spans="41:43" x14ac:dyDescent="0.3">
      <c r="AO92336" s="9"/>
      <c r="AP92336" s="9"/>
      <c r="AQ92336" s="9"/>
    </row>
    <row r="92337" spans="41:43" x14ac:dyDescent="0.3">
      <c r="AO92337" s="9"/>
      <c r="AP92337" s="9"/>
      <c r="AQ92337" s="9"/>
    </row>
    <row r="92338" spans="41:43" x14ac:dyDescent="0.3">
      <c r="AO92338" s="9"/>
      <c r="AP92338" s="9"/>
      <c r="AQ92338" s="9"/>
    </row>
    <row r="92339" spans="41:43" x14ac:dyDescent="0.3">
      <c r="AO92339" s="9"/>
      <c r="AP92339" s="9"/>
      <c r="AQ92339" s="9"/>
    </row>
    <row r="92340" spans="41:43" x14ac:dyDescent="0.3">
      <c r="AO92340" s="9"/>
      <c r="AP92340" s="9"/>
      <c r="AQ92340" s="9"/>
    </row>
    <row r="92341" spans="41:43" x14ac:dyDescent="0.3">
      <c r="AO92341" s="9"/>
      <c r="AP92341" s="9"/>
      <c r="AQ92341" s="9"/>
    </row>
    <row r="92342" spans="41:43" x14ac:dyDescent="0.3">
      <c r="AO92342" s="9"/>
      <c r="AP92342" s="9"/>
      <c r="AQ92342" s="9"/>
    </row>
    <row r="92343" spans="41:43" x14ac:dyDescent="0.3">
      <c r="AO92343" s="9"/>
      <c r="AP92343" s="9"/>
      <c r="AQ92343" s="9"/>
    </row>
    <row r="92344" spans="41:43" x14ac:dyDescent="0.3">
      <c r="AO92344" s="9"/>
      <c r="AP92344" s="9"/>
      <c r="AQ92344" s="9"/>
    </row>
    <row r="92345" spans="41:43" x14ac:dyDescent="0.3">
      <c r="AO92345" s="9"/>
      <c r="AP92345" s="9"/>
      <c r="AQ92345" s="9"/>
    </row>
    <row r="92346" spans="41:43" x14ac:dyDescent="0.3">
      <c r="AO92346" s="9"/>
      <c r="AP92346" s="9"/>
      <c r="AQ92346" s="9"/>
    </row>
    <row r="92347" spans="41:43" x14ac:dyDescent="0.3">
      <c r="AO92347" s="9"/>
      <c r="AP92347" s="9"/>
      <c r="AQ92347" s="9"/>
    </row>
    <row r="92348" spans="41:43" x14ac:dyDescent="0.3">
      <c r="AO92348" s="9"/>
      <c r="AP92348" s="9"/>
      <c r="AQ92348" s="9"/>
    </row>
    <row r="92349" spans="41:43" x14ac:dyDescent="0.3">
      <c r="AO92349" s="9"/>
      <c r="AP92349" s="9"/>
      <c r="AQ92349" s="9"/>
    </row>
    <row r="92350" spans="41:43" x14ac:dyDescent="0.3">
      <c r="AO92350" s="9"/>
      <c r="AP92350" s="9"/>
      <c r="AQ92350" s="9"/>
    </row>
    <row r="92351" spans="41:43" x14ac:dyDescent="0.3">
      <c r="AO92351" s="9"/>
      <c r="AP92351" s="9"/>
      <c r="AQ92351" s="9"/>
    </row>
    <row r="92352" spans="41:43" x14ac:dyDescent="0.3">
      <c r="AO92352" s="9"/>
      <c r="AP92352" s="9"/>
      <c r="AQ92352" s="9"/>
    </row>
    <row r="92353" spans="41:43" x14ac:dyDescent="0.3">
      <c r="AO92353" s="9"/>
      <c r="AP92353" s="9"/>
      <c r="AQ92353" s="9"/>
    </row>
    <row r="92354" spans="41:43" x14ac:dyDescent="0.3">
      <c r="AO92354" s="9"/>
      <c r="AP92354" s="9"/>
      <c r="AQ92354" s="9"/>
    </row>
    <row r="92355" spans="41:43" x14ac:dyDescent="0.3">
      <c r="AO92355" s="9"/>
      <c r="AP92355" s="9"/>
      <c r="AQ92355" s="9"/>
    </row>
    <row r="92356" spans="41:43" x14ac:dyDescent="0.3">
      <c r="AO92356" s="9"/>
      <c r="AP92356" s="9"/>
      <c r="AQ92356" s="9"/>
    </row>
    <row r="92357" spans="41:43" x14ac:dyDescent="0.3">
      <c r="AO92357" s="9"/>
      <c r="AP92357" s="9"/>
      <c r="AQ92357" s="9"/>
    </row>
    <row r="92358" spans="41:43" x14ac:dyDescent="0.3">
      <c r="AO92358" s="9"/>
      <c r="AP92358" s="9"/>
      <c r="AQ92358" s="9"/>
    </row>
    <row r="92359" spans="41:43" x14ac:dyDescent="0.3">
      <c r="AO92359" s="9"/>
      <c r="AP92359" s="9"/>
      <c r="AQ92359" s="9"/>
    </row>
    <row r="92360" spans="41:43" x14ac:dyDescent="0.3">
      <c r="AO92360" s="9"/>
      <c r="AP92360" s="9"/>
      <c r="AQ92360" s="9"/>
    </row>
    <row r="92361" spans="41:43" x14ac:dyDescent="0.3">
      <c r="AO92361" s="9"/>
      <c r="AP92361" s="9"/>
      <c r="AQ92361" s="9"/>
    </row>
    <row r="92362" spans="41:43" x14ac:dyDescent="0.3">
      <c r="AO92362" s="9"/>
      <c r="AP92362" s="9"/>
      <c r="AQ92362" s="9"/>
    </row>
    <row r="92363" spans="41:43" x14ac:dyDescent="0.3">
      <c r="AO92363" s="9"/>
      <c r="AP92363" s="9"/>
      <c r="AQ92363" s="9"/>
    </row>
    <row r="92364" spans="41:43" x14ac:dyDescent="0.3">
      <c r="AO92364" s="9"/>
      <c r="AP92364" s="9"/>
      <c r="AQ92364" s="9"/>
    </row>
    <row r="92365" spans="41:43" x14ac:dyDescent="0.3">
      <c r="AO92365" s="9"/>
      <c r="AP92365" s="9"/>
      <c r="AQ92365" s="9"/>
    </row>
    <row r="92366" spans="41:43" x14ac:dyDescent="0.3">
      <c r="AO92366" s="9"/>
      <c r="AP92366" s="9"/>
      <c r="AQ92366" s="9"/>
    </row>
    <row r="92367" spans="41:43" x14ac:dyDescent="0.3">
      <c r="AO92367" s="9"/>
      <c r="AP92367" s="9"/>
      <c r="AQ92367" s="9"/>
    </row>
    <row r="92368" spans="41:43" x14ac:dyDescent="0.3">
      <c r="AO92368" s="9"/>
      <c r="AP92368" s="9"/>
      <c r="AQ92368" s="9"/>
    </row>
    <row r="92369" spans="41:43" x14ac:dyDescent="0.3">
      <c r="AO92369" s="9"/>
      <c r="AP92369" s="9"/>
      <c r="AQ92369" s="9"/>
    </row>
    <row r="92370" spans="41:43" x14ac:dyDescent="0.3">
      <c r="AO92370" s="9"/>
      <c r="AP92370" s="9"/>
      <c r="AQ92370" s="9"/>
    </row>
    <row r="92371" spans="41:43" x14ac:dyDescent="0.3">
      <c r="AO92371" s="9"/>
      <c r="AP92371" s="9"/>
      <c r="AQ92371" s="9"/>
    </row>
    <row r="92372" spans="41:43" x14ac:dyDescent="0.3">
      <c r="AO92372" s="9"/>
      <c r="AP92372" s="9"/>
      <c r="AQ92372" s="9"/>
    </row>
    <row r="92373" spans="41:43" x14ac:dyDescent="0.3">
      <c r="AO92373" s="9"/>
      <c r="AP92373" s="9"/>
      <c r="AQ92373" s="9"/>
    </row>
    <row r="92374" spans="41:43" x14ac:dyDescent="0.3">
      <c r="AO92374" s="9"/>
      <c r="AP92374" s="9"/>
      <c r="AQ92374" s="9"/>
    </row>
    <row r="92375" spans="41:43" x14ac:dyDescent="0.3">
      <c r="AO92375" s="9"/>
      <c r="AP92375" s="9"/>
      <c r="AQ92375" s="9"/>
    </row>
    <row r="92376" spans="41:43" x14ac:dyDescent="0.3">
      <c r="AO92376" s="9"/>
      <c r="AP92376" s="9"/>
      <c r="AQ92376" s="9"/>
    </row>
    <row r="92377" spans="41:43" x14ac:dyDescent="0.3">
      <c r="AO92377" s="9"/>
      <c r="AP92377" s="9"/>
      <c r="AQ92377" s="9"/>
    </row>
    <row r="92378" spans="41:43" x14ac:dyDescent="0.3">
      <c r="AO92378" s="9"/>
      <c r="AP92378" s="9"/>
      <c r="AQ92378" s="9"/>
    </row>
    <row r="92379" spans="41:43" x14ac:dyDescent="0.3">
      <c r="AO92379" s="9"/>
      <c r="AP92379" s="9"/>
      <c r="AQ92379" s="9"/>
    </row>
    <row r="92380" spans="41:43" x14ac:dyDescent="0.3">
      <c r="AO92380" s="9"/>
      <c r="AP92380" s="9"/>
      <c r="AQ92380" s="9"/>
    </row>
    <row r="92381" spans="41:43" x14ac:dyDescent="0.3">
      <c r="AO92381" s="9"/>
      <c r="AP92381" s="9"/>
      <c r="AQ92381" s="9"/>
    </row>
    <row r="92382" spans="41:43" x14ac:dyDescent="0.3">
      <c r="AO92382" s="9"/>
      <c r="AP92382" s="9"/>
      <c r="AQ92382" s="9"/>
    </row>
    <row r="92383" spans="41:43" x14ac:dyDescent="0.3">
      <c r="AO92383" s="9"/>
      <c r="AP92383" s="9"/>
      <c r="AQ92383" s="9"/>
    </row>
    <row r="92384" spans="41:43" x14ac:dyDescent="0.3">
      <c r="AO92384" s="9"/>
      <c r="AP92384" s="9"/>
      <c r="AQ92384" s="9"/>
    </row>
    <row r="92385" spans="41:43" x14ac:dyDescent="0.3">
      <c r="AO92385" s="9"/>
      <c r="AP92385" s="9"/>
      <c r="AQ92385" s="9"/>
    </row>
    <row r="92386" spans="41:43" x14ac:dyDescent="0.3">
      <c r="AO92386" s="9"/>
      <c r="AP92386" s="9"/>
      <c r="AQ92386" s="9"/>
    </row>
    <row r="92387" spans="41:43" x14ac:dyDescent="0.3">
      <c r="AO92387" s="9"/>
      <c r="AP92387" s="9"/>
      <c r="AQ92387" s="9"/>
    </row>
    <row r="92388" spans="41:43" x14ac:dyDescent="0.3">
      <c r="AO92388" s="9"/>
      <c r="AP92388" s="9"/>
      <c r="AQ92388" s="9"/>
    </row>
    <row r="92389" spans="41:43" x14ac:dyDescent="0.3">
      <c r="AO92389" s="9"/>
      <c r="AP92389" s="9"/>
      <c r="AQ92389" s="9"/>
    </row>
    <row r="92390" spans="41:43" x14ac:dyDescent="0.3">
      <c r="AO92390" s="9"/>
      <c r="AP92390" s="9"/>
      <c r="AQ92390" s="9"/>
    </row>
    <row r="92391" spans="41:43" x14ac:dyDescent="0.3">
      <c r="AO92391" s="9"/>
      <c r="AP92391" s="9"/>
      <c r="AQ92391" s="9"/>
    </row>
    <row r="92392" spans="41:43" x14ac:dyDescent="0.3">
      <c r="AO92392" s="9"/>
      <c r="AP92392" s="9"/>
      <c r="AQ92392" s="9"/>
    </row>
    <row r="92393" spans="41:43" x14ac:dyDescent="0.3">
      <c r="AO92393" s="9"/>
      <c r="AP92393" s="9"/>
      <c r="AQ92393" s="9"/>
    </row>
    <row r="92394" spans="41:43" x14ac:dyDescent="0.3">
      <c r="AO92394" s="9"/>
      <c r="AP92394" s="9"/>
      <c r="AQ92394" s="9"/>
    </row>
    <row r="92395" spans="41:43" x14ac:dyDescent="0.3">
      <c r="AO92395" s="9"/>
      <c r="AP92395" s="9"/>
      <c r="AQ92395" s="9"/>
    </row>
    <row r="92396" spans="41:43" x14ac:dyDescent="0.3">
      <c r="AO92396" s="9"/>
      <c r="AP92396" s="9"/>
      <c r="AQ92396" s="9"/>
    </row>
    <row r="92397" spans="41:43" x14ac:dyDescent="0.3">
      <c r="AO92397" s="9"/>
      <c r="AP92397" s="9"/>
      <c r="AQ92397" s="9"/>
    </row>
    <row r="92398" spans="41:43" x14ac:dyDescent="0.3">
      <c r="AO92398" s="9"/>
      <c r="AP92398" s="9"/>
      <c r="AQ92398" s="9"/>
    </row>
    <row r="92399" spans="41:43" x14ac:dyDescent="0.3">
      <c r="AO92399" s="9"/>
      <c r="AP92399" s="9"/>
      <c r="AQ92399" s="9"/>
    </row>
    <row r="92400" spans="41:43" x14ac:dyDescent="0.3">
      <c r="AO92400" s="9"/>
      <c r="AP92400" s="9"/>
      <c r="AQ92400" s="9"/>
    </row>
    <row r="92401" spans="41:43" x14ac:dyDescent="0.3">
      <c r="AO92401" s="9"/>
      <c r="AP92401" s="9"/>
      <c r="AQ92401" s="9"/>
    </row>
    <row r="92402" spans="41:43" x14ac:dyDescent="0.3">
      <c r="AO92402" s="9"/>
      <c r="AP92402" s="9"/>
      <c r="AQ92402" s="9"/>
    </row>
    <row r="92403" spans="41:43" x14ac:dyDescent="0.3">
      <c r="AO92403" s="9"/>
      <c r="AP92403" s="9"/>
      <c r="AQ92403" s="9"/>
    </row>
    <row r="92404" spans="41:43" x14ac:dyDescent="0.3">
      <c r="AO92404" s="9"/>
      <c r="AP92404" s="9"/>
      <c r="AQ92404" s="9"/>
    </row>
    <row r="92405" spans="41:43" x14ac:dyDescent="0.3">
      <c r="AO92405" s="9"/>
      <c r="AP92405" s="9"/>
      <c r="AQ92405" s="9"/>
    </row>
    <row r="92406" spans="41:43" x14ac:dyDescent="0.3">
      <c r="AO92406" s="9"/>
      <c r="AP92406" s="9"/>
      <c r="AQ92406" s="9"/>
    </row>
    <row r="92407" spans="41:43" x14ac:dyDescent="0.3">
      <c r="AO92407" s="9"/>
      <c r="AP92407" s="9"/>
      <c r="AQ92407" s="9"/>
    </row>
    <row r="92408" spans="41:43" x14ac:dyDescent="0.3">
      <c r="AO92408" s="9"/>
      <c r="AP92408" s="9"/>
      <c r="AQ92408" s="9"/>
    </row>
    <row r="92409" spans="41:43" x14ac:dyDescent="0.3">
      <c r="AO92409" s="9"/>
      <c r="AP92409" s="9"/>
      <c r="AQ92409" s="9"/>
    </row>
    <row r="92410" spans="41:43" x14ac:dyDescent="0.3">
      <c r="AO92410" s="9"/>
      <c r="AP92410" s="9"/>
      <c r="AQ92410" s="9"/>
    </row>
    <row r="92411" spans="41:43" x14ac:dyDescent="0.3">
      <c r="AO92411" s="9"/>
      <c r="AP92411" s="9"/>
      <c r="AQ92411" s="9"/>
    </row>
    <row r="92412" spans="41:43" x14ac:dyDescent="0.3">
      <c r="AO92412" s="9"/>
      <c r="AP92412" s="9"/>
      <c r="AQ92412" s="9"/>
    </row>
    <row r="92413" spans="41:43" x14ac:dyDescent="0.3">
      <c r="AO92413" s="9"/>
      <c r="AP92413" s="9"/>
      <c r="AQ92413" s="9"/>
    </row>
    <row r="92414" spans="41:43" x14ac:dyDescent="0.3">
      <c r="AO92414" s="9"/>
      <c r="AP92414" s="9"/>
      <c r="AQ92414" s="9"/>
    </row>
    <row r="92415" spans="41:43" x14ac:dyDescent="0.3">
      <c r="AO92415" s="9"/>
      <c r="AP92415" s="9"/>
      <c r="AQ92415" s="9"/>
    </row>
    <row r="92416" spans="41:43" x14ac:dyDescent="0.3">
      <c r="AO92416" s="9"/>
      <c r="AP92416" s="9"/>
      <c r="AQ92416" s="9"/>
    </row>
    <row r="92417" spans="41:43" x14ac:dyDescent="0.3">
      <c r="AO92417" s="9"/>
      <c r="AP92417" s="9"/>
      <c r="AQ92417" s="9"/>
    </row>
    <row r="92418" spans="41:43" x14ac:dyDescent="0.3">
      <c r="AO92418" s="9"/>
      <c r="AP92418" s="9"/>
      <c r="AQ92418" s="9"/>
    </row>
    <row r="92419" spans="41:43" x14ac:dyDescent="0.3">
      <c r="AO92419" s="9"/>
      <c r="AP92419" s="9"/>
      <c r="AQ92419" s="9"/>
    </row>
    <row r="92420" spans="41:43" x14ac:dyDescent="0.3">
      <c r="AO92420" s="9"/>
      <c r="AP92420" s="9"/>
      <c r="AQ92420" s="9"/>
    </row>
    <row r="92421" spans="41:43" x14ac:dyDescent="0.3">
      <c r="AO92421" s="9"/>
      <c r="AP92421" s="9"/>
      <c r="AQ92421" s="9"/>
    </row>
    <row r="92422" spans="41:43" x14ac:dyDescent="0.3">
      <c r="AO92422" s="9"/>
      <c r="AP92422" s="9"/>
      <c r="AQ92422" s="9"/>
    </row>
    <row r="92423" spans="41:43" x14ac:dyDescent="0.3">
      <c r="AO92423" s="9"/>
      <c r="AP92423" s="9"/>
      <c r="AQ92423" s="9"/>
    </row>
    <row r="92424" spans="41:43" x14ac:dyDescent="0.3">
      <c r="AO92424" s="9"/>
      <c r="AP92424" s="9"/>
      <c r="AQ92424" s="9"/>
    </row>
    <row r="92425" spans="41:43" x14ac:dyDescent="0.3">
      <c r="AO92425" s="9"/>
      <c r="AP92425" s="9"/>
      <c r="AQ92425" s="9"/>
    </row>
    <row r="92426" spans="41:43" x14ac:dyDescent="0.3">
      <c r="AO92426" s="9"/>
      <c r="AP92426" s="9"/>
      <c r="AQ92426" s="9"/>
    </row>
    <row r="92427" spans="41:43" x14ac:dyDescent="0.3">
      <c r="AO92427" s="9"/>
      <c r="AP92427" s="9"/>
      <c r="AQ92427" s="9"/>
    </row>
    <row r="92428" spans="41:43" x14ac:dyDescent="0.3">
      <c r="AO92428" s="9"/>
      <c r="AP92428" s="9"/>
      <c r="AQ92428" s="9"/>
    </row>
    <row r="92429" spans="41:43" x14ac:dyDescent="0.3">
      <c r="AO92429" s="9"/>
      <c r="AP92429" s="9"/>
      <c r="AQ92429" s="9"/>
    </row>
    <row r="92430" spans="41:43" x14ac:dyDescent="0.3">
      <c r="AO92430" s="9"/>
      <c r="AP92430" s="9"/>
      <c r="AQ92430" s="9"/>
    </row>
    <row r="92431" spans="41:43" x14ac:dyDescent="0.3">
      <c r="AO92431" s="9"/>
      <c r="AP92431" s="9"/>
      <c r="AQ92431" s="9"/>
    </row>
    <row r="92432" spans="41:43" x14ac:dyDescent="0.3">
      <c r="AO92432" s="9"/>
      <c r="AP92432" s="9"/>
      <c r="AQ92432" s="9"/>
    </row>
    <row r="92433" spans="41:43" x14ac:dyDescent="0.3">
      <c r="AO92433" s="9"/>
      <c r="AP92433" s="9"/>
      <c r="AQ92433" s="9"/>
    </row>
    <row r="92434" spans="41:43" x14ac:dyDescent="0.3">
      <c r="AO92434" s="9"/>
      <c r="AP92434" s="9"/>
      <c r="AQ92434" s="9"/>
    </row>
    <row r="92435" spans="41:43" x14ac:dyDescent="0.3">
      <c r="AO92435" s="9"/>
      <c r="AP92435" s="9"/>
      <c r="AQ92435" s="9"/>
    </row>
    <row r="92436" spans="41:43" x14ac:dyDescent="0.3">
      <c r="AO92436" s="9"/>
      <c r="AP92436" s="9"/>
      <c r="AQ92436" s="9"/>
    </row>
    <row r="92437" spans="41:43" x14ac:dyDescent="0.3">
      <c r="AO92437" s="9"/>
      <c r="AP92437" s="9"/>
      <c r="AQ92437" s="9"/>
    </row>
    <row r="92438" spans="41:43" x14ac:dyDescent="0.3">
      <c r="AO92438" s="9"/>
      <c r="AP92438" s="9"/>
      <c r="AQ92438" s="9"/>
    </row>
    <row r="92439" spans="41:43" x14ac:dyDescent="0.3">
      <c r="AO92439" s="9"/>
      <c r="AP92439" s="9"/>
      <c r="AQ92439" s="9"/>
    </row>
    <row r="92440" spans="41:43" x14ac:dyDescent="0.3">
      <c r="AO92440" s="9"/>
      <c r="AP92440" s="9"/>
      <c r="AQ92440" s="9"/>
    </row>
    <row r="92441" spans="41:43" x14ac:dyDescent="0.3">
      <c r="AO92441" s="9"/>
      <c r="AP92441" s="9"/>
      <c r="AQ92441" s="9"/>
    </row>
    <row r="92442" spans="41:43" x14ac:dyDescent="0.3">
      <c r="AO92442" s="9"/>
      <c r="AP92442" s="9"/>
      <c r="AQ92442" s="9"/>
    </row>
    <row r="92443" spans="41:43" x14ac:dyDescent="0.3">
      <c r="AO92443" s="9"/>
      <c r="AP92443" s="9"/>
      <c r="AQ92443" s="9"/>
    </row>
    <row r="92444" spans="41:43" x14ac:dyDescent="0.3">
      <c r="AO92444" s="9"/>
      <c r="AP92444" s="9"/>
      <c r="AQ92444" s="9"/>
    </row>
    <row r="92445" spans="41:43" x14ac:dyDescent="0.3">
      <c r="AO92445" s="9"/>
      <c r="AP92445" s="9"/>
      <c r="AQ92445" s="9"/>
    </row>
    <row r="92446" spans="41:43" x14ac:dyDescent="0.3">
      <c r="AO92446" s="9"/>
      <c r="AP92446" s="9"/>
      <c r="AQ92446" s="9"/>
    </row>
    <row r="92447" spans="41:43" x14ac:dyDescent="0.3">
      <c r="AO92447" s="9"/>
      <c r="AP92447" s="9"/>
      <c r="AQ92447" s="9"/>
    </row>
    <row r="92448" spans="41:43" x14ac:dyDescent="0.3">
      <c r="AO92448" s="9"/>
      <c r="AP92448" s="9"/>
      <c r="AQ92448" s="9"/>
    </row>
    <row r="92449" spans="41:43" x14ac:dyDescent="0.3">
      <c r="AO92449" s="9"/>
      <c r="AP92449" s="9"/>
      <c r="AQ92449" s="9"/>
    </row>
    <row r="92450" spans="41:43" x14ac:dyDescent="0.3">
      <c r="AO92450" s="9"/>
      <c r="AP92450" s="9"/>
      <c r="AQ92450" s="9"/>
    </row>
    <row r="92451" spans="41:43" x14ac:dyDescent="0.3">
      <c r="AO92451" s="9"/>
      <c r="AP92451" s="9"/>
      <c r="AQ92451" s="9"/>
    </row>
    <row r="92452" spans="41:43" x14ac:dyDescent="0.3">
      <c r="AO92452" s="9"/>
      <c r="AP92452" s="9"/>
      <c r="AQ92452" s="9"/>
    </row>
    <row r="92453" spans="41:43" x14ac:dyDescent="0.3">
      <c r="AO92453" s="9"/>
      <c r="AP92453" s="9"/>
      <c r="AQ92453" s="9"/>
    </row>
    <row r="92454" spans="41:43" x14ac:dyDescent="0.3">
      <c r="AO92454" s="9"/>
      <c r="AP92454" s="9"/>
      <c r="AQ92454" s="9"/>
    </row>
    <row r="92455" spans="41:43" x14ac:dyDescent="0.3">
      <c r="AO92455" s="9"/>
      <c r="AP92455" s="9"/>
      <c r="AQ92455" s="9"/>
    </row>
    <row r="92456" spans="41:43" x14ac:dyDescent="0.3">
      <c r="AO92456" s="9"/>
      <c r="AP92456" s="9"/>
      <c r="AQ92456" s="9"/>
    </row>
    <row r="92457" spans="41:43" x14ac:dyDescent="0.3">
      <c r="AO92457" s="9"/>
      <c r="AP92457" s="9"/>
      <c r="AQ92457" s="9"/>
    </row>
    <row r="92458" spans="41:43" x14ac:dyDescent="0.3">
      <c r="AO92458" s="9"/>
      <c r="AP92458" s="9"/>
      <c r="AQ92458" s="9"/>
    </row>
    <row r="92459" spans="41:43" x14ac:dyDescent="0.3">
      <c r="AO92459" s="9"/>
      <c r="AP92459" s="9"/>
      <c r="AQ92459" s="9"/>
    </row>
    <row r="92460" spans="41:43" x14ac:dyDescent="0.3">
      <c r="AO92460" s="9"/>
      <c r="AP92460" s="9"/>
      <c r="AQ92460" s="9"/>
    </row>
    <row r="92461" spans="41:43" x14ac:dyDescent="0.3">
      <c r="AO92461" s="9"/>
      <c r="AP92461" s="9"/>
      <c r="AQ92461" s="9"/>
    </row>
    <row r="92462" spans="41:43" x14ac:dyDescent="0.3">
      <c r="AO92462" s="9"/>
      <c r="AP92462" s="9"/>
      <c r="AQ92462" s="9"/>
    </row>
    <row r="92463" spans="41:43" x14ac:dyDescent="0.3">
      <c r="AO92463" s="9"/>
      <c r="AP92463" s="9"/>
      <c r="AQ92463" s="9"/>
    </row>
    <row r="92464" spans="41:43" x14ac:dyDescent="0.3">
      <c r="AO92464" s="9"/>
      <c r="AP92464" s="9"/>
      <c r="AQ92464" s="9"/>
    </row>
    <row r="92465" spans="41:43" x14ac:dyDescent="0.3">
      <c r="AO92465" s="9"/>
      <c r="AP92465" s="9"/>
      <c r="AQ92465" s="9"/>
    </row>
    <row r="92466" spans="41:43" x14ac:dyDescent="0.3">
      <c r="AO92466" s="9"/>
      <c r="AP92466" s="9"/>
      <c r="AQ92466" s="9"/>
    </row>
    <row r="92467" spans="41:43" x14ac:dyDescent="0.3">
      <c r="AO92467" s="9"/>
      <c r="AP92467" s="9"/>
      <c r="AQ92467" s="9"/>
    </row>
    <row r="92468" spans="41:43" x14ac:dyDescent="0.3">
      <c r="AO92468" s="9"/>
      <c r="AP92468" s="9"/>
      <c r="AQ92468" s="9"/>
    </row>
    <row r="92469" spans="41:43" x14ac:dyDescent="0.3">
      <c r="AO92469" s="9"/>
      <c r="AP92469" s="9"/>
      <c r="AQ92469" s="9"/>
    </row>
    <row r="92470" spans="41:43" x14ac:dyDescent="0.3">
      <c r="AO92470" s="9"/>
      <c r="AP92470" s="9"/>
      <c r="AQ92470" s="9"/>
    </row>
    <row r="92471" spans="41:43" x14ac:dyDescent="0.3">
      <c r="AO92471" s="9"/>
      <c r="AP92471" s="9"/>
      <c r="AQ92471" s="9"/>
    </row>
    <row r="92472" spans="41:43" x14ac:dyDescent="0.3">
      <c r="AO92472" s="9"/>
      <c r="AP92472" s="9"/>
      <c r="AQ92472" s="9"/>
    </row>
    <row r="92473" spans="41:43" x14ac:dyDescent="0.3">
      <c r="AO92473" s="9"/>
      <c r="AP92473" s="9"/>
      <c r="AQ92473" s="9"/>
    </row>
    <row r="92474" spans="41:43" x14ac:dyDescent="0.3">
      <c r="AO92474" s="9"/>
      <c r="AP92474" s="9"/>
      <c r="AQ92474" s="9"/>
    </row>
    <row r="92475" spans="41:43" x14ac:dyDescent="0.3">
      <c r="AO92475" s="9"/>
      <c r="AP92475" s="9"/>
      <c r="AQ92475" s="9"/>
    </row>
    <row r="92476" spans="41:43" x14ac:dyDescent="0.3">
      <c r="AO92476" s="9"/>
      <c r="AP92476" s="9"/>
      <c r="AQ92476" s="9"/>
    </row>
    <row r="92477" spans="41:43" x14ac:dyDescent="0.3">
      <c r="AO92477" s="9"/>
      <c r="AP92477" s="9"/>
      <c r="AQ92477" s="9"/>
    </row>
    <row r="92478" spans="41:43" x14ac:dyDescent="0.3">
      <c r="AO92478" s="9"/>
      <c r="AP92478" s="9"/>
      <c r="AQ92478" s="9"/>
    </row>
    <row r="92479" spans="41:43" x14ac:dyDescent="0.3">
      <c r="AO92479" s="9"/>
      <c r="AP92479" s="9"/>
      <c r="AQ92479" s="9"/>
    </row>
    <row r="92480" spans="41:43" x14ac:dyDescent="0.3">
      <c r="AO92480" s="9"/>
      <c r="AP92480" s="9"/>
      <c r="AQ92480" s="9"/>
    </row>
    <row r="92481" spans="41:43" x14ac:dyDescent="0.3">
      <c r="AO92481" s="9"/>
      <c r="AP92481" s="9"/>
      <c r="AQ92481" s="9"/>
    </row>
    <row r="92482" spans="41:43" x14ac:dyDescent="0.3">
      <c r="AO92482" s="9"/>
      <c r="AP92482" s="9"/>
      <c r="AQ92482" s="9"/>
    </row>
    <row r="92483" spans="41:43" x14ac:dyDescent="0.3">
      <c r="AO92483" s="9"/>
      <c r="AP92483" s="9"/>
      <c r="AQ92483" s="9"/>
    </row>
    <row r="92484" spans="41:43" x14ac:dyDescent="0.3">
      <c r="AO92484" s="9"/>
      <c r="AP92484" s="9"/>
      <c r="AQ92484" s="9"/>
    </row>
    <row r="92485" spans="41:43" x14ac:dyDescent="0.3">
      <c r="AO92485" s="9"/>
      <c r="AP92485" s="9"/>
      <c r="AQ92485" s="9"/>
    </row>
    <row r="92486" spans="41:43" x14ac:dyDescent="0.3">
      <c r="AO92486" s="9"/>
      <c r="AP92486" s="9"/>
      <c r="AQ92486" s="9"/>
    </row>
    <row r="92487" spans="41:43" x14ac:dyDescent="0.3">
      <c r="AO92487" s="9"/>
      <c r="AP92487" s="9"/>
      <c r="AQ92487" s="9"/>
    </row>
    <row r="92488" spans="41:43" x14ac:dyDescent="0.3">
      <c r="AO92488" s="9"/>
      <c r="AP92488" s="9"/>
      <c r="AQ92488" s="9"/>
    </row>
    <row r="92489" spans="41:43" x14ac:dyDescent="0.3">
      <c r="AO92489" s="9"/>
      <c r="AP92489" s="9"/>
      <c r="AQ92489" s="9"/>
    </row>
    <row r="92490" spans="41:43" x14ac:dyDescent="0.3">
      <c r="AO92490" s="9"/>
      <c r="AP92490" s="9"/>
      <c r="AQ92490" s="9"/>
    </row>
    <row r="92491" spans="41:43" x14ac:dyDescent="0.3">
      <c r="AO92491" s="9"/>
      <c r="AP92491" s="9"/>
      <c r="AQ92491" s="9"/>
    </row>
    <row r="92492" spans="41:43" x14ac:dyDescent="0.3">
      <c r="AO92492" s="9"/>
      <c r="AP92492" s="9"/>
      <c r="AQ92492" s="9"/>
    </row>
    <row r="92493" spans="41:43" x14ac:dyDescent="0.3">
      <c r="AO92493" s="9"/>
      <c r="AP92493" s="9"/>
      <c r="AQ92493" s="9"/>
    </row>
    <row r="92494" spans="41:43" x14ac:dyDescent="0.3">
      <c r="AO92494" s="9"/>
      <c r="AP92494" s="9"/>
      <c r="AQ92494" s="9"/>
    </row>
    <row r="92495" spans="41:43" x14ac:dyDescent="0.3">
      <c r="AO92495" s="9"/>
      <c r="AP92495" s="9"/>
      <c r="AQ92495" s="9"/>
    </row>
    <row r="92496" spans="41:43" x14ac:dyDescent="0.3">
      <c r="AO92496" s="9"/>
      <c r="AP92496" s="9"/>
      <c r="AQ92496" s="9"/>
    </row>
    <row r="92497" spans="41:43" x14ac:dyDescent="0.3">
      <c r="AO92497" s="9"/>
      <c r="AP92497" s="9"/>
      <c r="AQ92497" s="9"/>
    </row>
    <row r="92498" spans="41:43" x14ac:dyDescent="0.3">
      <c r="AO92498" s="9"/>
      <c r="AP92498" s="9"/>
      <c r="AQ92498" s="9"/>
    </row>
    <row r="92499" spans="41:43" x14ac:dyDescent="0.3">
      <c r="AO92499" s="9"/>
      <c r="AP92499" s="9"/>
      <c r="AQ92499" s="9"/>
    </row>
    <row r="92500" spans="41:43" x14ac:dyDescent="0.3">
      <c r="AO92500" s="9"/>
      <c r="AP92500" s="9"/>
      <c r="AQ92500" s="9"/>
    </row>
    <row r="92501" spans="41:43" x14ac:dyDescent="0.3">
      <c r="AO92501" s="9"/>
      <c r="AP92501" s="9"/>
      <c r="AQ92501" s="9"/>
    </row>
    <row r="92502" spans="41:43" x14ac:dyDescent="0.3">
      <c r="AO92502" s="9"/>
      <c r="AP92502" s="9"/>
      <c r="AQ92502" s="9"/>
    </row>
    <row r="92503" spans="41:43" x14ac:dyDescent="0.3">
      <c r="AO92503" s="9"/>
      <c r="AP92503" s="9"/>
      <c r="AQ92503" s="9"/>
    </row>
    <row r="92504" spans="41:43" x14ac:dyDescent="0.3">
      <c r="AO92504" s="9"/>
      <c r="AP92504" s="9"/>
      <c r="AQ92504" s="9"/>
    </row>
    <row r="92505" spans="41:43" x14ac:dyDescent="0.3">
      <c r="AO92505" s="9"/>
      <c r="AP92505" s="9"/>
      <c r="AQ92505" s="9"/>
    </row>
    <row r="92506" spans="41:43" x14ac:dyDescent="0.3">
      <c r="AO92506" s="9"/>
      <c r="AP92506" s="9"/>
      <c r="AQ92506" s="9"/>
    </row>
    <row r="92507" spans="41:43" x14ac:dyDescent="0.3">
      <c r="AO92507" s="9"/>
      <c r="AP92507" s="9"/>
      <c r="AQ92507" s="9"/>
    </row>
    <row r="92508" spans="41:43" x14ac:dyDescent="0.3">
      <c r="AO92508" s="9"/>
      <c r="AP92508" s="9"/>
      <c r="AQ92508" s="9"/>
    </row>
    <row r="92509" spans="41:43" x14ac:dyDescent="0.3">
      <c r="AO92509" s="9"/>
      <c r="AP92509" s="9"/>
      <c r="AQ92509" s="9"/>
    </row>
    <row r="92510" spans="41:43" x14ac:dyDescent="0.3">
      <c r="AO92510" s="9"/>
      <c r="AP92510" s="9"/>
      <c r="AQ92510" s="9"/>
    </row>
    <row r="92511" spans="41:43" x14ac:dyDescent="0.3">
      <c r="AO92511" s="9"/>
      <c r="AP92511" s="9"/>
      <c r="AQ92511" s="9"/>
    </row>
    <row r="92512" spans="41:43" x14ac:dyDescent="0.3">
      <c r="AO92512" s="9"/>
      <c r="AP92512" s="9"/>
      <c r="AQ92512" s="9"/>
    </row>
    <row r="92513" spans="41:43" x14ac:dyDescent="0.3">
      <c r="AO92513" s="9"/>
      <c r="AP92513" s="9"/>
      <c r="AQ92513" s="9"/>
    </row>
    <row r="92514" spans="41:43" x14ac:dyDescent="0.3">
      <c r="AO92514" s="9"/>
      <c r="AP92514" s="9"/>
      <c r="AQ92514" s="9"/>
    </row>
    <row r="92515" spans="41:43" x14ac:dyDescent="0.3">
      <c r="AO92515" s="9"/>
      <c r="AP92515" s="9"/>
      <c r="AQ92515" s="9"/>
    </row>
    <row r="92516" spans="41:43" x14ac:dyDescent="0.3">
      <c r="AO92516" s="9"/>
      <c r="AP92516" s="9"/>
      <c r="AQ92516" s="9"/>
    </row>
    <row r="92517" spans="41:43" x14ac:dyDescent="0.3">
      <c r="AO92517" s="9"/>
      <c r="AP92517" s="9"/>
      <c r="AQ92517" s="9"/>
    </row>
    <row r="92518" spans="41:43" x14ac:dyDescent="0.3">
      <c r="AO92518" s="9"/>
      <c r="AP92518" s="9"/>
      <c r="AQ92518" s="9"/>
    </row>
    <row r="92519" spans="41:43" x14ac:dyDescent="0.3">
      <c r="AO92519" s="9"/>
      <c r="AP92519" s="9"/>
      <c r="AQ92519" s="9"/>
    </row>
    <row r="92520" spans="41:43" x14ac:dyDescent="0.3">
      <c r="AO92520" s="9"/>
      <c r="AP92520" s="9"/>
      <c r="AQ92520" s="9"/>
    </row>
    <row r="92521" spans="41:43" x14ac:dyDescent="0.3">
      <c r="AO92521" s="9"/>
      <c r="AP92521" s="9"/>
      <c r="AQ92521" s="9"/>
    </row>
    <row r="92522" spans="41:43" x14ac:dyDescent="0.3">
      <c r="AO92522" s="9"/>
      <c r="AP92522" s="9"/>
      <c r="AQ92522" s="9"/>
    </row>
    <row r="92523" spans="41:43" x14ac:dyDescent="0.3">
      <c r="AO92523" s="9"/>
      <c r="AP92523" s="9"/>
      <c r="AQ92523" s="9"/>
    </row>
    <row r="92524" spans="41:43" x14ac:dyDescent="0.3">
      <c r="AO92524" s="9"/>
      <c r="AP92524" s="9"/>
      <c r="AQ92524" s="9"/>
    </row>
    <row r="92525" spans="41:43" x14ac:dyDescent="0.3">
      <c r="AO92525" s="9"/>
      <c r="AP92525" s="9"/>
      <c r="AQ92525" s="9"/>
    </row>
    <row r="92526" spans="41:43" x14ac:dyDescent="0.3">
      <c r="AO92526" s="9"/>
      <c r="AP92526" s="9"/>
      <c r="AQ92526" s="9"/>
    </row>
    <row r="92527" spans="41:43" x14ac:dyDescent="0.3">
      <c r="AO92527" s="9"/>
      <c r="AP92527" s="9"/>
      <c r="AQ92527" s="9"/>
    </row>
    <row r="92528" spans="41:43" x14ac:dyDescent="0.3">
      <c r="AO92528" s="9"/>
      <c r="AP92528" s="9"/>
      <c r="AQ92528" s="9"/>
    </row>
    <row r="92529" spans="41:43" x14ac:dyDescent="0.3">
      <c r="AO92529" s="9"/>
      <c r="AP92529" s="9"/>
      <c r="AQ92529" s="9"/>
    </row>
    <row r="92530" spans="41:43" x14ac:dyDescent="0.3">
      <c r="AO92530" s="9"/>
      <c r="AP92530" s="9"/>
      <c r="AQ92530" s="9"/>
    </row>
    <row r="92531" spans="41:43" x14ac:dyDescent="0.3">
      <c r="AO92531" s="9"/>
      <c r="AP92531" s="9"/>
      <c r="AQ92531" s="9"/>
    </row>
    <row r="92532" spans="41:43" x14ac:dyDescent="0.3">
      <c r="AO92532" s="9"/>
      <c r="AP92532" s="9"/>
      <c r="AQ92532" s="9"/>
    </row>
    <row r="92533" spans="41:43" x14ac:dyDescent="0.3">
      <c r="AO92533" s="9"/>
      <c r="AP92533" s="9"/>
      <c r="AQ92533" s="9"/>
    </row>
    <row r="92534" spans="41:43" x14ac:dyDescent="0.3">
      <c r="AO92534" s="9"/>
      <c r="AP92534" s="9"/>
      <c r="AQ92534" s="9"/>
    </row>
    <row r="92535" spans="41:43" x14ac:dyDescent="0.3">
      <c r="AO92535" s="9"/>
      <c r="AP92535" s="9"/>
      <c r="AQ92535" s="9"/>
    </row>
    <row r="92536" spans="41:43" x14ac:dyDescent="0.3">
      <c r="AO92536" s="9"/>
      <c r="AP92536" s="9"/>
      <c r="AQ92536" s="9"/>
    </row>
    <row r="92537" spans="41:43" x14ac:dyDescent="0.3">
      <c r="AO92537" s="9"/>
      <c r="AP92537" s="9"/>
      <c r="AQ92537" s="9"/>
    </row>
    <row r="92538" spans="41:43" x14ac:dyDescent="0.3">
      <c r="AO92538" s="9"/>
      <c r="AP92538" s="9"/>
      <c r="AQ92538" s="9"/>
    </row>
    <row r="92539" spans="41:43" x14ac:dyDescent="0.3">
      <c r="AO92539" s="9"/>
      <c r="AP92539" s="9"/>
      <c r="AQ92539" s="9"/>
    </row>
    <row r="92540" spans="41:43" x14ac:dyDescent="0.3">
      <c r="AO92540" s="9"/>
      <c r="AP92540" s="9"/>
      <c r="AQ92540" s="9"/>
    </row>
    <row r="92541" spans="41:43" x14ac:dyDescent="0.3">
      <c r="AO92541" s="9"/>
      <c r="AP92541" s="9"/>
      <c r="AQ92541" s="9"/>
    </row>
    <row r="92542" spans="41:43" x14ac:dyDescent="0.3">
      <c r="AO92542" s="9"/>
      <c r="AP92542" s="9"/>
      <c r="AQ92542" s="9"/>
    </row>
    <row r="92543" spans="41:43" x14ac:dyDescent="0.3">
      <c r="AO92543" s="9"/>
      <c r="AP92543" s="9"/>
      <c r="AQ92543" s="9"/>
    </row>
    <row r="92544" spans="41:43" x14ac:dyDescent="0.3">
      <c r="AO92544" s="9"/>
      <c r="AP92544" s="9"/>
      <c r="AQ92544" s="9"/>
    </row>
    <row r="92545" spans="41:43" x14ac:dyDescent="0.3">
      <c r="AO92545" s="9"/>
      <c r="AP92545" s="9"/>
      <c r="AQ92545" s="9"/>
    </row>
    <row r="92546" spans="41:43" x14ac:dyDescent="0.3">
      <c r="AO92546" s="9"/>
      <c r="AP92546" s="9"/>
      <c r="AQ92546" s="9"/>
    </row>
    <row r="92547" spans="41:43" x14ac:dyDescent="0.3">
      <c r="AO92547" s="9"/>
      <c r="AP92547" s="9"/>
      <c r="AQ92547" s="9"/>
    </row>
    <row r="92548" spans="41:43" x14ac:dyDescent="0.3">
      <c r="AO92548" s="9"/>
      <c r="AP92548" s="9"/>
      <c r="AQ92548" s="9"/>
    </row>
    <row r="92549" spans="41:43" x14ac:dyDescent="0.3">
      <c r="AO92549" s="9"/>
      <c r="AP92549" s="9"/>
      <c r="AQ92549" s="9"/>
    </row>
    <row r="92550" spans="41:43" x14ac:dyDescent="0.3">
      <c r="AO92550" s="9"/>
      <c r="AP92550" s="9"/>
      <c r="AQ92550" s="9"/>
    </row>
    <row r="92551" spans="41:43" x14ac:dyDescent="0.3">
      <c r="AO92551" s="9"/>
      <c r="AP92551" s="9"/>
      <c r="AQ92551" s="9"/>
    </row>
    <row r="92552" spans="41:43" x14ac:dyDescent="0.3">
      <c r="AO92552" s="9"/>
      <c r="AP92552" s="9"/>
      <c r="AQ92552" s="9"/>
    </row>
    <row r="92553" spans="41:43" x14ac:dyDescent="0.3">
      <c r="AO92553" s="9"/>
      <c r="AP92553" s="9"/>
      <c r="AQ92553" s="9"/>
    </row>
    <row r="92554" spans="41:43" x14ac:dyDescent="0.3">
      <c r="AO92554" s="9"/>
      <c r="AP92554" s="9"/>
      <c r="AQ92554" s="9"/>
    </row>
    <row r="92555" spans="41:43" x14ac:dyDescent="0.3">
      <c r="AO92555" s="9"/>
      <c r="AP92555" s="9"/>
      <c r="AQ92555" s="9"/>
    </row>
    <row r="92556" spans="41:43" x14ac:dyDescent="0.3">
      <c r="AO92556" s="9"/>
      <c r="AP92556" s="9"/>
      <c r="AQ92556" s="9"/>
    </row>
    <row r="92557" spans="41:43" x14ac:dyDescent="0.3">
      <c r="AO92557" s="9"/>
      <c r="AP92557" s="9"/>
      <c r="AQ92557" s="9"/>
    </row>
    <row r="92558" spans="41:43" x14ac:dyDescent="0.3">
      <c r="AO92558" s="9"/>
      <c r="AP92558" s="9"/>
      <c r="AQ92558" s="9"/>
    </row>
    <row r="92559" spans="41:43" x14ac:dyDescent="0.3">
      <c r="AO92559" s="9"/>
      <c r="AP92559" s="9"/>
      <c r="AQ92559" s="9"/>
    </row>
    <row r="92560" spans="41:43" x14ac:dyDescent="0.3">
      <c r="AO92560" s="9"/>
      <c r="AP92560" s="9"/>
      <c r="AQ92560" s="9"/>
    </row>
    <row r="92561" spans="41:43" x14ac:dyDescent="0.3">
      <c r="AO92561" s="9"/>
      <c r="AP92561" s="9"/>
      <c r="AQ92561" s="9"/>
    </row>
    <row r="92562" spans="41:43" x14ac:dyDescent="0.3">
      <c r="AO92562" s="9"/>
      <c r="AP92562" s="9"/>
      <c r="AQ92562" s="9"/>
    </row>
    <row r="92563" spans="41:43" x14ac:dyDescent="0.3">
      <c r="AO92563" s="9"/>
      <c r="AP92563" s="9"/>
      <c r="AQ92563" s="9"/>
    </row>
    <row r="92564" spans="41:43" x14ac:dyDescent="0.3">
      <c r="AO92564" s="9"/>
      <c r="AP92564" s="9"/>
      <c r="AQ92564" s="9"/>
    </row>
    <row r="92565" spans="41:43" x14ac:dyDescent="0.3">
      <c r="AO92565" s="9"/>
      <c r="AP92565" s="9"/>
      <c r="AQ92565" s="9"/>
    </row>
    <row r="92566" spans="41:43" x14ac:dyDescent="0.3">
      <c r="AO92566" s="9"/>
      <c r="AP92566" s="9"/>
      <c r="AQ92566" s="9"/>
    </row>
    <row r="92567" spans="41:43" x14ac:dyDescent="0.3">
      <c r="AO92567" s="9"/>
      <c r="AP92567" s="9"/>
      <c r="AQ92567" s="9"/>
    </row>
    <row r="92568" spans="41:43" x14ac:dyDescent="0.3">
      <c r="AO92568" s="9"/>
      <c r="AP92568" s="9"/>
      <c r="AQ92568" s="9"/>
    </row>
    <row r="92569" spans="41:43" x14ac:dyDescent="0.3">
      <c r="AO92569" s="9"/>
      <c r="AP92569" s="9"/>
      <c r="AQ92569" s="9"/>
    </row>
    <row r="92570" spans="41:43" x14ac:dyDescent="0.3">
      <c r="AO92570" s="9"/>
      <c r="AP92570" s="9"/>
      <c r="AQ92570" s="9"/>
    </row>
    <row r="92571" spans="41:43" x14ac:dyDescent="0.3">
      <c r="AO92571" s="9"/>
      <c r="AP92571" s="9"/>
      <c r="AQ92571" s="9"/>
    </row>
    <row r="92572" spans="41:43" x14ac:dyDescent="0.3">
      <c r="AO92572" s="9"/>
      <c r="AP92572" s="9"/>
      <c r="AQ92572" s="9"/>
    </row>
    <row r="92573" spans="41:43" x14ac:dyDescent="0.3">
      <c r="AO92573" s="9"/>
      <c r="AP92573" s="9"/>
      <c r="AQ92573" s="9"/>
    </row>
    <row r="92574" spans="41:43" x14ac:dyDescent="0.3">
      <c r="AO92574" s="9"/>
      <c r="AP92574" s="9"/>
      <c r="AQ92574" s="9"/>
    </row>
    <row r="92575" spans="41:43" x14ac:dyDescent="0.3">
      <c r="AO92575" s="9"/>
      <c r="AP92575" s="9"/>
      <c r="AQ92575" s="9"/>
    </row>
    <row r="92576" spans="41:43" x14ac:dyDescent="0.3">
      <c r="AO92576" s="9"/>
      <c r="AP92576" s="9"/>
      <c r="AQ92576" s="9"/>
    </row>
    <row r="92577" spans="41:43" x14ac:dyDescent="0.3">
      <c r="AO92577" s="9"/>
      <c r="AP92577" s="9"/>
      <c r="AQ92577" s="9"/>
    </row>
    <row r="92578" spans="41:43" x14ac:dyDescent="0.3">
      <c r="AO92578" s="9"/>
      <c r="AP92578" s="9"/>
      <c r="AQ92578" s="9"/>
    </row>
    <row r="92579" spans="41:43" x14ac:dyDescent="0.3">
      <c r="AO92579" s="9"/>
      <c r="AP92579" s="9"/>
      <c r="AQ92579" s="9"/>
    </row>
    <row r="92580" spans="41:43" x14ac:dyDescent="0.3">
      <c r="AO92580" s="9"/>
      <c r="AP92580" s="9"/>
      <c r="AQ92580" s="9"/>
    </row>
    <row r="92581" spans="41:43" x14ac:dyDescent="0.3">
      <c r="AO92581" s="9"/>
      <c r="AP92581" s="9"/>
      <c r="AQ92581" s="9"/>
    </row>
    <row r="92582" spans="41:43" x14ac:dyDescent="0.3">
      <c r="AO92582" s="9"/>
      <c r="AP92582" s="9"/>
      <c r="AQ92582" s="9"/>
    </row>
    <row r="92583" spans="41:43" x14ac:dyDescent="0.3">
      <c r="AO92583" s="9"/>
      <c r="AP92583" s="9"/>
      <c r="AQ92583" s="9"/>
    </row>
    <row r="92584" spans="41:43" x14ac:dyDescent="0.3">
      <c r="AO92584" s="9"/>
      <c r="AP92584" s="9"/>
      <c r="AQ92584" s="9"/>
    </row>
    <row r="92585" spans="41:43" x14ac:dyDescent="0.3">
      <c r="AO92585" s="9"/>
      <c r="AP92585" s="9"/>
      <c r="AQ92585" s="9"/>
    </row>
    <row r="92586" spans="41:43" x14ac:dyDescent="0.3">
      <c r="AO92586" s="9"/>
      <c r="AP92586" s="9"/>
      <c r="AQ92586" s="9"/>
    </row>
    <row r="92587" spans="41:43" x14ac:dyDescent="0.3">
      <c r="AO92587" s="9"/>
      <c r="AP92587" s="9"/>
      <c r="AQ92587" s="9"/>
    </row>
    <row r="92588" spans="41:43" x14ac:dyDescent="0.3">
      <c r="AO92588" s="9"/>
      <c r="AP92588" s="9"/>
      <c r="AQ92588" s="9"/>
    </row>
    <row r="92589" spans="41:43" x14ac:dyDescent="0.3">
      <c r="AO92589" s="9"/>
      <c r="AP92589" s="9"/>
      <c r="AQ92589" s="9"/>
    </row>
    <row r="92590" spans="41:43" x14ac:dyDescent="0.3">
      <c r="AO92590" s="9"/>
      <c r="AP92590" s="9"/>
      <c r="AQ92590" s="9"/>
    </row>
    <row r="92591" spans="41:43" x14ac:dyDescent="0.3">
      <c r="AO92591" s="9"/>
      <c r="AP92591" s="9"/>
      <c r="AQ92591" s="9"/>
    </row>
    <row r="92592" spans="41:43" x14ac:dyDescent="0.3">
      <c r="AO92592" s="9"/>
      <c r="AP92592" s="9"/>
      <c r="AQ92592" s="9"/>
    </row>
    <row r="92593" spans="41:43" x14ac:dyDescent="0.3">
      <c r="AO92593" s="9"/>
      <c r="AP92593" s="9"/>
      <c r="AQ92593" s="9"/>
    </row>
    <row r="92594" spans="41:43" x14ac:dyDescent="0.3">
      <c r="AO92594" s="9"/>
      <c r="AP92594" s="9"/>
      <c r="AQ92594" s="9"/>
    </row>
    <row r="92595" spans="41:43" x14ac:dyDescent="0.3">
      <c r="AO92595" s="9"/>
      <c r="AP92595" s="9"/>
      <c r="AQ92595" s="9"/>
    </row>
    <row r="92596" spans="41:43" x14ac:dyDescent="0.3">
      <c r="AO92596" s="9"/>
      <c r="AP92596" s="9"/>
      <c r="AQ92596" s="9"/>
    </row>
    <row r="92597" spans="41:43" x14ac:dyDescent="0.3">
      <c r="AO92597" s="9"/>
      <c r="AP92597" s="9"/>
      <c r="AQ92597" s="9"/>
    </row>
    <row r="92598" spans="41:43" x14ac:dyDescent="0.3">
      <c r="AO92598" s="9"/>
      <c r="AP92598" s="9"/>
      <c r="AQ92598" s="9"/>
    </row>
    <row r="92599" spans="41:43" x14ac:dyDescent="0.3">
      <c r="AO92599" s="9"/>
      <c r="AP92599" s="9"/>
      <c r="AQ92599" s="9"/>
    </row>
    <row r="92600" spans="41:43" x14ac:dyDescent="0.3">
      <c r="AO92600" s="9"/>
      <c r="AP92600" s="9"/>
      <c r="AQ92600" s="9"/>
    </row>
    <row r="92601" spans="41:43" x14ac:dyDescent="0.3">
      <c r="AO92601" s="9"/>
      <c r="AP92601" s="9"/>
      <c r="AQ92601" s="9"/>
    </row>
    <row r="92602" spans="41:43" x14ac:dyDescent="0.3">
      <c r="AO92602" s="9"/>
      <c r="AP92602" s="9"/>
      <c r="AQ92602" s="9"/>
    </row>
    <row r="92603" spans="41:43" x14ac:dyDescent="0.3">
      <c r="AO92603" s="9"/>
      <c r="AP92603" s="9"/>
      <c r="AQ92603" s="9"/>
    </row>
    <row r="92604" spans="41:43" x14ac:dyDescent="0.3">
      <c r="AO92604" s="9"/>
      <c r="AP92604" s="9"/>
      <c r="AQ92604" s="9"/>
    </row>
    <row r="92605" spans="41:43" x14ac:dyDescent="0.3">
      <c r="AO92605" s="9"/>
      <c r="AP92605" s="9"/>
      <c r="AQ92605" s="9"/>
    </row>
    <row r="92606" spans="41:43" x14ac:dyDescent="0.3">
      <c r="AO92606" s="9"/>
      <c r="AP92606" s="9"/>
      <c r="AQ92606" s="9"/>
    </row>
    <row r="92607" spans="41:43" x14ac:dyDescent="0.3">
      <c r="AO92607" s="9"/>
      <c r="AP92607" s="9"/>
      <c r="AQ92607" s="9"/>
    </row>
    <row r="92608" spans="41:43" x14ac:dyDescent="0.3">
      <c r="AO92608" s="9"/>
      <c r="AP92608" s="9"/>
      <c r="AQ92608" s="9"/>
    </row>
    <row r="92609" spans="41:43" x14ac:dyDescent="0.3">
      <c r="AO92609" s="9"/>
      <c r="AP92609" s="9"/>
      <c r="AQ92609" s="9"/>
    </row>
    <row r="92610" spans="41:43" x14ac:dyDescent="0.3">
      <c r="AO92610" s="9"/>
      <c r="AP92610" s="9"/>
      <c r="AQ92610" s="9"/>
    </row>
    <row r="92611" spans="41:43" x14ac:dyDescent="0.3">
      <c r="AO92611" s="9"/>
      <c r="AP92611" s="9"/>
      <c r="AQ92611" s="9"/>
    </row>
    <row r="92612" spans="41:43" x14ac:dyDescent="0.3">
      <c r="AO92612" s="9"/>
      <c r="AP92612" s="9"/>
      <c r="AQ92612" s="9"/>
    </row>
    <row r="92613" spans="41:43" x14ac:dyDescent="0.3">
      <c r="AO92613" s="9"/>
      <c r="AP92613" s="9"/>
      <c r="AQ92613" s="9"/>
    </row>
    <row r="92614" spans="41:43" x14ac:dyDescent="0.3">
      <c r="AO92614" s="9"/>
      <c r="AP92614" s="9"/>
      <c r="AQ92614" s="9"/>
    </row>
    <row r="92615" spans="41:43" x14ac:dyDescent="0.3">
      <c r="AO92615" s="9"/>
      <c r="AP92615" s="9"/>
      <c r="AQ92615" s="9"/>
    </row>
    <row r="92616" spans="41:43" x14ac:dyDescent="0.3">
      <c r="AO92616" s="9"/>
      <c r="AP92616" s="9"/>
      <c r="AQ92616" s="9"/>
    </row>
    <row r="92617" spans="41:43" x14ac:dyDescent="0.3">
      <c r="AO92617" s="9"/>
      <c r="AP92617" s="9"/>
      <c r="AQ92617" s="9"/>
    </row>
    <row r="92618" spans="41:43" x14ac:dyDescent="0.3">
      <c r="AO92618" s="9"/>
      <c r="AP92618" s="9"/>
      <c r="AQ92618" s="9"/>
    </row>
    <row r="92619" spans="41:43" x14ac:dyDescent="0.3">
      <c r="AO92619" s="9"/>
      <c r="AP92619" s="9"/>
      <c r="AQ92619" s="9"/>
    </row>
    <row r="92620" spans="41:43" x14ac:dyDescent="0.3">
      <c r="AO92620" s="9"/>
      <c r="AP92620" s="9"/>
      <c r="AQ92620" s="9"/>
    </row>
    <row r="92621" spans="41:43" x14ac:dyDescent="0.3">
      <c r="AO92621" s="9"/>
      <c r="AP92621" s="9"/>
      <c r="AQ92621" s="9"/>
    </row>
    <row r="92622" spans="41:43" x14ac:dyDescent="0.3">
      <c r="AO92622" s="9"/>
      <c r="AP92622" s="9"/>
      <c r="AQ92622" s="9"/>
    </row>
    <row r="92623" spans="41:43" x14ac:dyDescent="0.3">
      <c r="AO92623" s="9"/>
      <c r="AP92623" s="9"/>
      <c r="AQ92623" s="9"/>
    </row>
    <row r="92624" spans="41:43" x14ac:dyDescent="0.3">
      <c r="AO92624" s="9"/>
      <c r="AP92624" s="9"/>
      <c r="AQ92624" s="9"/>
    </row>
    <row r="92625" spans="41:43" x14ac:dyDescent="0.3">
      <c r="AO92625" s="9"/>
      <c r="AP92625" s="9"/>
      <c r="AQ92625" s="9"/>
    </row>
    <row r="92626" spans="41:43" x14ac:dyDescent="0.3">
      <c r="AO92626" s="9"/>
      <c r="AP92626" s="9"/>
      <c r="AQ92626" s="9"/>
    </row>
    <row r="92627" spans="41:43" x14ac:dyDescent="0.3">
      <c r="AO92627" s="9"/>
      <c r="AP92627" s="9"/>
      <c r="AQ92627" s="9"/>
    </row>
    <row r="92628" spans="41:43" x14ac:dyDescent="0.3">
      <c r="AO92628" s="9"/>
      <c r="AP92628" s="9"/>
      <c r="AQ92628" s="9"/>
    </row>
    <row r="92629" spans="41:43" x14ac:dyDescent="0.3">
      <c r="AO92629" s="9"/>
      <c r="AP92629" s="9"/>
      <c r="AQ92629" s="9"/>
    </row>
    <row r="92630" spans="41:43" x14ac:dyDescent="0.3">
      <c r="AO92630" s="9"/>
      <c r="AP92630" s="9"/>
      <c r="AQ92630" s="9"/>
    </row>
    <row r="92631" spans="41:43" x14ac:dyDescent="0.3">
      <c r="AO92631" s="9"/>
      <c r="AP92631" s="9"/>
      <c r="AQ92631" s="9"/>
    </row>
    <row r="92632" spans="41:43" x14ac:dyDescent="0.3">
      <c r="AO92632" s="9"/>
      <c r="AP92632" s="9"/>
      <c r="AQ92632" s="9"/>
    </row>
    <row r="92633" spans="41:43" x14ac:dyDescent="0.3">
      <c r="AO92633" s="9"/>
      <c r="AP92633" s="9"/>
      <c r="AQ92633" s="9"/>
    </row>
    <row r="92634" spans="41:43" x14ac:dyDescent="0.3">
      <c r="AO92634" s="9"/>
      <c r="AP92634" s="9"/>
      <c r="AQ92634" s="9"/>
    </row>
    <row r="92635" spans="41:43" x14ac:dyDescent="0.3">
      <c r="AO92635" s="9"/>
      <c r="AP92635" s="9"/>
      <c r="AQ92635" s="9"/>
    </row>
    <row r="92636" spans="41:43" x14ac:dyDescent="0.3">
      <c r="AO92636" s="9"/>
      <c r="AP92636" s="9"/>
      <c r="AQ92636" s="9"/>
    </row>
    <row r="92637" spans="41:43" x14ac:dyDescent="0.3">
      <c r="AO92637" s="9"/>
      <c r="AP92637" s="9"/>
      <c r="AQ92637" s="9"/>
    </row>
    <row r="92638" spans="41:43" x14ac:dyDescent="0.3">
      <c r="AO92638" s="9"/>
      <c r="AP92638" s="9"/>
      <c r="AQ92638" s="9"/>
    </row>
    <row r="92639" spans="41:43" x14ac:dyDescent="0.3">
      <c r="AO92639" s="9"/>
      <c r="AP92639" s="9"/>
      <c r="AQ92639" s="9"/>
    </row>
    <row r="92640" spans="41:43" x14ac:dyDescent="0.3">
      <c r="AO92640" s="9"/>
      <c r="AP92640" s="9"/>
      <c r="AQ92640" s="9"/>
    </row>
    <row r="92641" spans="41:43" x14ac:dyDescent="0.3">
      <c r="AO92641" s="9"/>
      <c r="AP92641" s="9"/>
      <c r="AQ92641" s="9"/>
    </row>
    <row r="92642" spans="41:43" x14ac:dyDescent="0.3">
      <c r="AO92642" s="9"/>
      <c r="AP92642" s="9"/>
      <c r="AQ92642" s="9"/>
    </row>
    <row r="92643" spans="41:43" x14ac:dyDescent="0.3">
      <c r="AO92643" s="9"/>
      <c r="AP92643" s="9"/>
      <c r="AQ92643" s="9"/>
    </row>
    <row r="92644" spans="41:43" x14ac:dyDescent="0.3">
      <c r="AO92644" s="9"/>
      <c r="AP92644" s="9"/>
      <c r="AQ92644" s="9"/>
    </row>
    <row r="92645" spans="41:43" x14ac:dyDescent="0.3">
      <c r="AO92645" s="9"/>
      <c r="AP92645" s="9"/>
      <c r="AQ92645" s="9"/>
    </row>
    <row r="92646" spans="41:43" x14ac:dyDescent="0.3">
      <c r="AO92646" s="9"/>
      <c r="AP92646" s="9"/>
      <c r="AQ92646" s="9"/>
    </row>
    <row r="92647" spans="41:43" x14ac:dyDescent="0.3">
      <c r="AO92647" s="9"/>
      <c r="AP92647" s="9"/>
      <c r="AQ92647" s="9"/>
    </row>
    <row r="92648" spans="41:43" x14ac:dyDescent="0.3">
      <c r="AO92648" s="9"/>
      <c r="AP92648" s="9"/>
      <c r="AQ92648" s="9"/>
    </row>
    <row r="92649" spans="41:43" x14ac:dyDescent="0.3">
      <c r="AO92649" s="9"/>
      <c r="AP92649" s="9"/>
      <c r="AQ92649" s="9"/>
    </row>
    <row r="92650" spans="41:43" x14ac:dyDescent="0.3">
      <c r="AO92650" s="9"/>
      <c r="AP92650" s="9"/>
      <c r="AQ92650" s="9"/>
    </row>
    <row r="92651" spans="41:43" x14ac:dyDescent="0.3">
      <c r="AO92651" s="9"/>
      <c r="AP92651" s="9"/>
      <c r="AQ92651" s="9"/>
    </row>
    <row r="92652" spans="41:43" x14ac:dyDescent="0.3">
      <c r="AO92652" s="9"/>
      <c r="AP92652" s="9"/>
      <c r="AQ92652" s="9"/>
    </row>
    <row r="92653" spans="41:43" x14ac:dyDescent="0.3">
      <c r="AO92653" s="9"/>
      <c r="AP92653" s="9"/>
      <c r="AQ92653" s="9"/>
    </row>
    <row r="92654" spans="41:43" x14ac:dyDescent="0.3">
      <c r="AO92654" s="9"/>
      <c r="AP92654" s="9"/>
      <c r="AQ92654" s="9"/>
    </row>
    <row r="92655" spans="41:43" x14ac:dyDescent="0.3">
      <c r="AO92655" s="9"/>
      <c r="AP92655" s="9"/>
      <c r="AQ92655" s="9"/>
    </row>
    <row r="92656" spans="41:43" x14ac:dyDescent="0.3">
      <c r="AO92656" s="9"/>
      <c r="AP92656" s="9"/>
      <c r="AQ92656" s="9"/>
    </row>
    <row r="92657" spans="41:43" x14ac:dyDescent="0.3">
      <c r="AO92657" s="9"/>
      <c r="AP92657" s="9"/>
      <c r="AQ92657" s="9"/>
    </row>
    <row r="92658" spans="41:43" x14ac:dyDescent="0.3">
      <c r="AO92658" s="9"/>
      <c r="AP92658" s="9"/>
      <c r="AQ92658" s="9"/>
    </row>
    <row r="92659" spans="41:43" x14ac:dyDescent="0.3">
      <c r="AO92659" s="9"/>
      <c r="AP92659" s="9"/>
      <c r="AQ92659" s="9"/>
    </row>
    <row r="92660" spans="41:43" x14ac:dyDescent="0.3">
      <c r="AO92660" s="9"/>
      <c r="AP92660" s="9"/>
      <c r="AQ92660" s="9"/>
    </row>
    <row r="92661" spans="41:43" x14ac:dyDescent="0.3">
      <c r="AO92661" s="9"/>
      <c r="AP92661" s="9"/>
      <c r="AQ92661" s="9"/>
    </row>
    <row r="92662" spans="41:43" x14ac:dyDescent="0.3">
      <c r="AO92662" s="9"/>
      <c r="AP92662" s="9"/>
      <c r="AQ92662" s="9"/>
    </row>
    <row r="92663" spans="41:43" x14ac:dyDescent="0.3">
      <c r="AO92663" s="9"/>
      <c r="AP92663" s="9"/>
      <c r="AQ92663" s="9"/>
    </row>
    <row r="92664" spans="41:43" x14ac:dyDescent="0.3">
      <c r="AO92664" s="9"/>
      <c r="AP92664" s="9"/>
      <c r="AQ92664" s="9"/>
    </row>
    <row r="92665" spans="41:43" x14ac:dyDescent="0.3">
      <c r="AO92665" s="9"/>
      <c r="AP92665" s="9"/>
      <c r="AQ92665" s="9"/>
    </row>
    <row r="92666" spans="41:43" x14ac:dyDescent="0.3">
      <c r="AO92666" s="9"/>
      <c r="AP92666" s="9"/>
      <c r="AQ92666" s="9"/>
    </row>
    <row r="92667" spans="41:43" x14ac:dyDescent="0.3">
      <c r="AO92667" s="9"/>
      <c r="AP92667" s="9"/>
      <c r="AQ92667" s="9"/>
    </row>
    <row r="92668" spans="41:43" x14ac:dyDescent="0.3">
      <c r="AO92668" s="9"/>
      <c r="AP92668" s="9"/>
      <c r="AQ92668" s="9"/>
    </row>
    <row r="92669" spans="41:43" x14ac:dyDescent="0.3">
      <c r="AO92669" s="9"/>
      <c r="AP92669" s="9"/>
      <c r="AQ92669" s="9"/>
    </row>
    <row r="92670" spans="41:43" x14ac:dyDescent="0.3">
      <c r="AO92670" s="9"/>
      <c r="AP92670" s="9"/>
      <c r="AQ92670" s="9"/>
    </row>
    <row r="92671" spans="41:43" x14ac:dyDescent="0.3">
      <c r="AO92671" s="9"/>
      <c r="AP92671" s="9"/>
      <c r="AQ92671" s="9"/>
    </row>
    <row r="92672" spans="41:43" x14ac:dyDescent="0.3">
      <c r="AO92672" s="9"/>
      <c r="AP92672" s="9"/>
      <c r="AQ92672" s="9"/>
    </row>
    <row r="92673" spans="41:43" x14ac:dyDescent="0.3">
      <c r="AO92673" s="9"/>
      <c r="AP92673" s="9"/>
      <c r="AQ92673" s="9"/>
    </row>
    <row r="92674" spans="41:43" x14ac:dyDescent="0.3">
      <c r="AO92674" s="9"/>
      <c r="AP92674" s="9"/>
      <c r="AQ92674" s="9"/>
    </row>
    <row r="92675" spans="41:43" x14ac:dyDescent="0.3">
      <c r="AO92675" s="9"/>
      <c r="AP92675" s="9"/>
      <c r="AQ92675" s="9"/>
    </row>
    <row r="92676" spans="41:43" x14ac:dyDescent="0.3">
      <c r="AO92676" s="9"/>
      <c r="AP92676" s="9"/>
      <c r="AQ92676" s="9"/>
    </row>
    <row r="92677" spans="41:43" x14ac:dyDescent="0.3">
      <c r="AO92677" s="9"/>
      <c r="AP92677" s="9"/>
      <c r="AQ92677" s="9"/>
    </row>
    <row r="92678" spans="41:43" x14ac:dyDescent="0.3">
      <c r="AO92678" s="9"/>
      <c r="AP92678" s="9"/>
      <c r="AQ92678" s="9"/>
    </row>
    <row r="92679" spans="41:43" x14ac:dyDescent="0.3">
      <c r="AO92679" s="9"/>
      <c r="AP92679" s="9"/>
      <c r="AQ92679" s="9"/>
    </row>
    <row r="92680" spans="41:43" x14ac:dyDescent="0.3">
      <c r="AO92680" s="9"/>
      <c r="AP92680" s="9"/>
      <c r="AQ92680" s="9"/>
    </row>
    <row r="92681" spans="41:43" x14ac:dyDescent="0.3">
      <c r="AO92681" s="9"/>
      <c r="AP92681" s="9"/>
      <c r="AQ92681" s="9"/>
    </row>
    <row r="92682" spans="41:43" x14ac:dyDescent="0.3">
      <c r="AO92682" s="9"/>
      <c r="AP92682" s="9"/>
      <c r="AQ92682" s="9"/>
    </row>
    <row r="92683" spans="41:43" x14ac:dyDescent="0.3">
      <c r="AO92683" s="9"/>
      <c r="AP92683" s="9"/>
      <c r="AQ92683" s="9"/>
    </row>
    <row r="92684" spans="41:43" x14ac:dyDescent="0.3">
      <c r="AO92684" s="9"/>
      <c r="AP92684" s="9"/>
      <c r="AQ92684" s="9"/>
    </row>
    <row r="92685" spans="41:43" x14ac:dyDescent="0.3">
      <c r="AO92685" s="9"/>
      <c r="AP92685" s="9"/>
      <c r="AQ92685" s="9"/>
    </row>
    <row r="92686" spans="41:43" x14ac:dyDescent="0.3">
      <c r="AO92686" s="9"/>
      <c r="AP92686" s="9"/>
      <c r="AQ92686" s="9"/>
    </row>
    <row r="92687" spans="41:43" x14ac:dyDescent="0.3">
      <c r="AO92687" s="9"/>
      <c r="AP92687" s="9"/>
      <c r="AQ92687" s="9"/>
    </row>
    <row r="92688" spans="41:43" x14ac:dyDescent="0.3">
      <c r="AO92688" s="9"/>
      <c r="AP92688" s="9"/>
      <c r="AQ92688" s="9"/>
    </row>
    <row r="92689" spans="41:43" x14ac:dyDescent="0.3">
      <c r="AO92689" s="9"/>
      <c r="AP92689" s="9"/>
      <c r="AQ92689" s="9"/>
    </row>
    <row r="92690" spans="41:43" x14ac:dyDescent="0.3">
      <c r="AO92690" s="9"/>
      <c r="AP92690" s="9"/>
      <c r="AQ92690" s="9"/>
    </row>
    <row r="92691" spans="41:43" x14ac:dyDescent="0.3">
      <c r="AO92691" s="9"/>
      <c r="AP92691" s="9"/>
      <c r="AQ92691" s="9"/>
    </row>
    <row r="92692" spans="41:43" x14ac:dyDescent="0.3">
      <c r="AO92692" s="9"/>
      <c r="AP92692" s="9"/>
      <c r="AQ92692" s="9"/>
    </row>
    <row r="92693" spans="41:43" x14ac:dyDescent="0.3">
      <c r="AO92693" s="9"/>
      <c r="AP92693" s="9"/>
      <c r="AQ92693" s="9"/>
    </row>
    <row r="92694" spans="41:43" x14ac:dyDescent="0.3">
      <c r="AO92694" s="9"/>
      <c r="AP92694" s="9"/>
      <c r="AQ92694" s="9"/>
    </row>
    <row r="92695" spans="41:43" x14ac:dyDescent="0.3">
      <c r="AO92695" s="9"/>
      <c r="AP92695" s="9"/>
      <c r="AQ92695" s="9"/>
    </row>
    <row r="92696" spans="41:43" x14ac:dyDescent="0.3">
      <c r="AO92696" s="9"/>
      <c r="AP92696" s="9"/>
      <c r="AQ92696" s="9"/>
    </row>
    <row r="92697" spans="41:43" x14ac:dyDescent="0.3">
      <c r="AO92697" s="9"/>
      <c r="AP92697" s="9"/>
      <c r="AQ92697" s="9"/>
    </row>
    <row r="92698" spans="41:43" x14ac:dyDescent="0.3">
      <c r="AO92698" s="9"/>
      <c r="AP92698" s="9"/>
      <c r="AQ92698" s="9"/>
    </row>
    <row r="92699" spans="41:43" x14ac:dyDescent="0.3">
      <c r="AO92699" s="9"/>
      <c r="AP92699" s="9"/>
      <c r="AQ92699" s="9"/>
    </row>
    <row r="92700" spans="41:43" x14ac:dyDescent="0.3">
      <c r="AO92700" s="9"/>
      <c r="AP92700" s="9"/>
      <c r="AQ92700" s="9"/>
    </row>
    <row r="92701" spans="41:43" x14ac:dyDescent="0.3">
      <c r="AO92701" s="9"/>
      <c r="AP92701" s="9"/>
      <c r="AQ92701" s="9"/>
    </row>
    <row r="92702" spans="41:43" x14ac:dyDescent="0.3">
      <c r="AO92702" s="9"/>
      <c r="AP92702" s="9"/>
      <c r="AQ92702" s="9"/>
    </row>
    <row r="92703" spans="41:43" x14ac:dyDescent="0.3">
      <c r="AO92703" s="9"/>
      <c r="AP92703" s="9"/>
      <c r="AQ92703" s="9"/>
    </row>
    <row r="92704" spans="41:43" x14ac:dyDescent="0.3">
      <c r="AO92704" s="9"/>
      <c r="AP92704" s="9"/>
      <c r="AQ92704" s="9"/>
    </row>
    <row r="92705" spans="41:43" x14ac:dyDescent="0.3">
      <c r="AO92705" s="9"/>
      <c r="AP92705" s="9"/>
      <c r="AQ92705" s="9"/>
    </row>
    <row r="92706" spans="41:43" x14ac:dyDescent="0.3">
      <c r="AO92706" s="9"/>
      <c r="AP92706" s="9"/>
      <c r="AQ92706" s="9"/>
    </row>
    <row r="92707" spans="41:43" x14ac:dyDescent="0.3">
      <c r="AO92707" s="9"/>
      <c r="AP92707" s="9"/>
      <c r="AQ92707" s="9"/>
    </row>
    <row r="92708" spans="41:43" x14ac:dyDescent="0.3">
      <c r="AO92708" s="9"/>
      <c r="AP92708" s="9"/>
      <c r="AQ92708" s="9"/>
    </row>
    <row r="92709" spans="41:43" x14ac:dyDescent="0.3">
      <c r="AO92709" s="9"/>
      <c r="AP92709" s="9"/>
      <c r="AQ92709" s="9"/>
    </row>
    <row r="92710" spans="41:43" x14ac:dyDescent="0.3">
      <c r="AO92710" s="9"/>
      <c r="AP92710" s="9"/>
      <c r="AQ92710" s="9"/>
    </row>
    <row r="92711" spans="41:43" x14ac:dyDescent="0.3">
      <c r="AO92711" s="9"/>
      <c r="AP92711" s="9"/>
      <c r="AQ92711" s="9"/>
    </row>
    <row r="92712" spans="41:43" x14ac:dyDescent="0.3">
      <c r="AO92712" s="9"/>
      <c r="AP92712" s="9"/>
      <c r="AQ92712" s="9"/>
    </row>
    <row r="92713" spans="41:43" x14ac:dyDescent="0.3">
      <c r="AO92713" s="9"/>
      <c r="AP92713" s="9"/>
      <c r="AQ92713" s="9"/>
    </row>
    <row r="92714" spans="41:43" x14ac:dyDescent="0.3">
      <c r="AO92714" s="9"/>
      <c r="AP92714" s="9"/>
      <c r="AQ92714" s="9"/>
    </row>
    <row r="92715" spans="41:43" x14ac:dyDescent="0.3">
      <c r="AO92715" s="9"/>
      <c r="AP92715" s="9"/>
      <c r="AQ92715" s="9"/>
    </row>
    <row r="92716" spans="41:43" x14ac:dyDescent="0.3">
      <c r="AO92716" s="9"/>
      <c r="AP92716" s="9"/>
      <c r="AQ92716" s="9"/>
    </row>
    <row r="92717" spans="41:43" x14ac:dyDescent="0.3">
      <c r="AO92717" s="9"/>
      <c r="AP92717" s="9"/>
      <c r="AQ92717" s="9"/>
    </row>
    <row r="92718" spans="41:43" x14ac:dyDescent="0.3">
      <c r="AO92718" s="9"/>
      <c r="AP92718" s="9"/>
      <c r="AQ92718" s="9"/>
    </row>
    <row r="92719" spans="41:43" x14ac:dyDescent="0.3">
      <c r="AO92719" s="9"/>
      <c r="AP92719" s="9"/>
      <c r="AQ92719" s="9"/>
    </row>
    <row r="92720" spans="41:43" x14ac:dyDescent="0.3">
      <c r="AO92720" s="9"/>
      <c r="AP92720" s="9"/>
      <c r="AQ92720" s="9"/>
    </row>
    <row r="92721" spans="41:43" x14ac:dyDescent="0.3">
      <c r="AO92721" s="9"/>
      <c r="AP92721" s="9"/>
      <c r="AQ92721" s="9"/>
    </row>
    <row r="92722" spans="41:43" x14ac:dyDescent="0.3">
      <c r="AO92722" s="9"/>
      <c r="AP92722" s="9"/>
      <c r="AQ92722" s="9"/>
    </row>
    <row r="92723" spans="41:43" x14ac:dyDescent="0.3">
      <c r="AO92723" s="9"/>
      <c r="AP92723" s="9"/>
      <c r="AQ92723" s="9"/>
    </row>
    <row r="92724" spans="41:43" x14ac:dyDescent="0.3">
      <c r="AO92724" s="9"/>
      <c r="AP92724" s="9"/>
      <c r="AQ92724" s="9"/>
    </row>
    <row r="92725" spans="41:43" x14ac:dyDescent="0.3">
      <c r="AO92725" s="9"/>
      <c r="AP92725" s="9"/>
      <c r="AQ92725" s="9"/>
    </row>
    <row r="92726" spans="41:43" x14ac:dyDescent="0.3">
      <c r="AO92726" s="9"/>
      <c r="AP92726" s="9"/>
      <c r="AQ92726" s="9"/>
    </row>
    <row r="92727" spans="41:43" x14ac:dyDescent="0.3">
      <c r="AO92727" s="9"/>
      <c r="AP92727" s="9"/>
      <c r="AQ92727" s="9"/>
    </row>
    <row r="92728" spans="41:43" x14ac:dyDescent="0.3">
      <c r="AO92728" s="9"/>
      <c r="AP92728" s="9"/>
      <c r="AQ92728" s="9"/>
    </row>
    <row r="92729" spans="41:43" x14ac:dyDescent="0.3">
      <c r="AO92729" s="9"/>
      <c r="AP92729" s="9"/>
      <c r="AQ92729" s="9"/>
    </row>
    <row r="92730" spans="41:43" x14ac:dyDescent="0.3">
      <c r="AO92730" s="9"/>
      <c r="AP92730" s="9"/>
      <c r="AQ92730" s="9"/>
    </row>
    <row r="92731" spans="41:43" x14ac:dyDescent="0.3">
      <c r="AO92731" s="9"/>
      <c r="AP92731" s="9"/>
      <c r="AQ92731" s="9"/>
    </row>
    <row r="92732" spans="41:43" x14ac:dyDescent="0.3">
      <c r="AO92732" s="9"/>
      <c r="AP92732" s="9"/>
      <c r="AQ92732" s="9"/>
    </row>
    <row r="92733" spans="41:43" x14ac:dyDescent="0.3">
      <c r="AO92733" s="9"/>
      <c r="AP92733" s="9"/>
      <c r="AQ92733" s="9"/>
    </row>
    <row r="92734" spans="41:43" x14ac:dyDescent="0.3">
      <c r="AO92734" s="9"/>
      <c r="AP92734" s="9"/>
      <c r="AQ92734" s="9"/>
    </row>
    <row r="92735" spans="41:43" x14ac:dyDescent="0.3">
      <c r="AO92735" s="9"/>
      <c r="AP92735" s="9"/>
      <c r="AQ92735" s="9"/>
    </row>
    <row r="92736" spans="41:43" x14ac:dyDescent="0.3">
      <c r="AO92736" s="9"/>
      <c r="AP92736" s="9"/>
      <c r="AQ92736" s="9"/>
    </row>
    <row r="92737" spans="41:43" x14ac:dyDescent="0.3">
      <c r="AO92737" s="9"/>
      <c r="AP92737" s="9"/>
      <c r="AQ92737" s="9"/>
    </row>
    <row r="92738" spans="41:43" x14ac:dyDescent="0.3">
      <c r="AO92738" s="9"/>
      <c r="AP92738" s="9"/>
      <c r="AQ92738" s="9"/>
    </row>
    <row r="92739" spans="41:43" x14ac:dyDescent="0.3">
      <c r="AO92739" s="9"/>
      <c r="AP92739" s="9"/>
      <c r="AQ92739" s="9"/>
    </row>
    <row r="92740" spans="41:43" x14ac:dyDescent="0.3">
      <c r="AO92740" s="9"/>
      <c r="AP92740" s="9"/>
      <c r="AQ92740" s="9"/>
    </row>
    <row r="92741" spans="41:43" x14ac:dyDescent="0.3">
      <c r="AO92741" s="9"/>
      <c r="AP92741" s="9"/>
      <c r="AQ92741" s="9"/>
    </row>
    <row r="92742" spans="41:43" x14ac:dyDescent="0.3">
      <c r="AO92742" s="9"/>
      <c r="AP92742" s="9"/>
      <c r="AQ92742" s="9"/>
    </row>
    <row r="92743" spans="41:43" x14ac:dyDescent="0.3">
      <c r="AO92743" s="9"/>
      <c r="AP92743" s="9"/>
      <c r="AQ92743" s="9"/>
    </row>
    <row r="92744" spans="41:43" x14ac:dyDescent="0.3">
      <c r="AO92744" s="9"/>
      <c r="AP92744" s="9"/>
      <c r="AQ92744" s="9"/>
    </row>
    <row r="92745" spans="41:43" x14ac:dyDescent="0.3">
      <c r="AO92745" s="9"/>
      <c r="AP92745" s="9"/>
      <c r="AQ92745" s="9"/>
    </row>
    <row r="92746" spans="41:43" x14ac:dyDescent="0.3">
      <c r="AO92746" s="9"/>
      <c r="AP92746" s="9"/>
      <c r="AQ92746" s="9"/>
    </row>
    <row r="92747" spans="41:43" x14ac:dyDescent="0.3">
      <c r="AO92747" s="9"/>
      <c r="AP92747" s="9"/>
      <c r="AQ92747" s="9"/>
    </row>
    <row r="92748" spans="41:43" x14ac:dyDescent="0.3">
      <c r="AO92748" s="9"/>
      <c r="AP92748" s="9"/>
      <c r="AQ92748" s="9"/>
    </row>
    <row r="92749" spans="41:43" x14ac:dyDescent="0.3">
      <c r="AO92749" s="9"/>
      <c r="AP92749" s="9"/>
      <c r="AQ92749" s="9"/>
    </row>
    <row r="92750" spans="41:43" x14ac:dyDescent="0.3">
      <c r="AO92750" s="9"/>
      <c r="AP92750" s="9"/>
      <c r="AQ92750" s="9"/>
    </row>
    <row r="92751" spans="41:43" x14ac:dyDescent="0.3">
      <c r="AO92751" s="9"/>
      <c r="AP92751" s="9"/>
      <c r="AQ92751" s="9"/>
    </row>
    <row r="92752" spans="41:43" x14ac:dyDescent="0.3">
      <c r="AO92752" s="9"/>
      <c r="AP92752" s="9"/>
      <c r="AQ92752" s="9"/>
    </row>
    <row r="92753" spans="41:43" x14ac:dyDescent="0.3">
      <c r="AO92753" s="9"/>
      <c r="AP92753" s="9"/>
      <c r="AQ92753" s="9"/>
    </row>
    <row r="92754" spans="41:43" x14ac:dyDescent="0.3">
      <c r="AO92754" s="9"/>
      <c r="AP92754" s="9"/>
      <c r="AQ92754" s="9"/>
    </row>
    <row r="92755" spans="41:43" x14ac:dyDescent="0.3">
      <c r="AO92755" s="9"/>
      <c r="AP92755" s="9"/>
      <c r="AQ92755" s="9"/>
    </row>
    <row r="92756" spans="41:43" x14ac:dyDescent="0.3">
      <c r="AO92756" s="9"/>
      <c r="AP92756" s="9"/>
      <c r="AQ92756" s="9"/>
    </row>
    <row r="92757" spans="41:43" x14ac:dyDescent="0.3">
      <c r="AO92757" s="9"/>
      <c r="AP92757" s="9"/>
      <c r="AQ92757" s="9"/>
    </row>
    <row r="92758" spans="41:43" x14ac:dyDescent="0.3">
      <c r="AO92758" s="9"/>
      <c r="AP92758" s="9"/>
      <c r="AQ92758" s="9"/>
    </row>
    <row r="92759" spans="41:43" x14ac:dyDescent="0.3">
      <c r="AO92759" s="9"/>
      <c r="AP92759" s="9"/>
      <c r="AQ92759" s="9"/>
    </row>
    <row r="92760" spans="41:43" x14ac:dyDescent="0.3">
      <c r="AO92760" s="9"/>
      <c r="AP92760" s="9"/>
      <c r="AQ92760" s="9"/>
    </row>
    <row r="92761" spans="41:43" x14ac:dyDescent="0.3">
      <c r="AO92761" s="9"/>
      <c r="AP92761" s="9"/>
      <c r="AQ92761" s="9"/>
    </row>
    <row r="92762" spans="41:43" x14ac:dyDescent="0.3">
      <c r="AO92762" s="9"/>
      <c r="AP92762" s="9"/>
      <c r="AQ92762" s="9"/>
    </row>
    <row r="92763" spans="41:43" x14ac:dyDescent="0.3">
      <c r="AO92763" s="9"/>
      <c r="AP92763" s="9"/>
      <c r="AQ92763" s="9"/>
    </row>
    <row r="92764" spans="41:43" x14ac:dyDescent="0.3">
      <c r="AO92764" s="9"/>
      <c r="AP92764" s="9"/>
      <c r="AQ92764" s="9"/>
    </row>
    <row r="92765" spans="41:43" x14ac:dyDescent="0.3">
      <c r="AO92765" s="9"/>
      <c r="AP92765" s="9"/>
      <c r="AQ92765" s="9"/>
    </row>
    <row r="92766" spans="41:43" x14ac:dyDescent="0.3">
      <c r="AO92766" s="9"/>
      <c r="AP92766" s="9"/>
      <c r="AQ92766" s="9"/>
    </row>
    <row r="92767" spans="41:43" x14ac:dyDescent="0.3">
      <c r="AO92767" s="9"/>
      <c r="AP92767" s="9"/>
      <c r="AQ92767" s="9"/>
    </row>
    <row r="92768" spans="41:43" x14ac:dyDescent="0.3">
      <c r="AO92768" s="9"/>
      <c r="AP92768" s="9"/>
      <c r="AQ92768" s="9"/>
    </row>
    <row r="92769" spans="41:43" x14ac:dyDescent="0.3">
      <c r="AO92769" s="9"/>
      <c r="AP92769" s="9"/>
      <c r="AQ92769" s="9"/>
    </row>
    <row r="92770" spans="41:43" x14ac:dyDescent="0.3">
      <c r="AO92770" s="9"/>
      <c r="AP92770" s="9"/>
      <c r="AQ92770" s="9"/>
    </row>
    <row r="92771" spans="41:43" x14ac:dyDescent="0.3">
      <c r="AO92771" s="9"/>
      <c r="AP92771" s="9"/>
      <c r="AQ92771" s="9"/>
    </row>
    <row r="92772" spans="41:43" x14ac:dyDescent="0.3">
      <c r="AO92772" s="9"/>
      <c r="AP92772" s="9"/>
      <c r="AQ92772" s="9"/>
    </row>
    <row r="92773" spans="41:43" x14ac:dyDescent="0.3">
      <c r="AO92773" s="9"/>
      <c r="AP92773" s="9"/>
      <c r="AQ92773" s="9"/>
    </row>
    <row r="92774" spans="41:43" x14ac:dyDescent="0.3">
      <c r="AO92774" s="9"/>
      <c r="AP92774" s="9"/>
      <c r="AQ92774" s="9"/>
    </row>
    <row r="92775" spans="41:43" x14ac:dyDescent="0.3">
      <c r="AO92775" s="9"/>
      <c r="AP92775" s="9"/>
      <c r="AQ92775" s="9"/>
    </row>
    <row r="92776" spans="41:43" x14ac:dyDescent="0.3">
      <c r="AO92776" s="9"/>
      <c r="AP92776" s="9"/>
      <c r="AQ92776" s="9"/>
    </row>
    <row r="92777" spans="41:43" x14ac:dyDescent="0.3">
      <c r="AO92777" s="9"/>
      <c r="AP92777" s="9"/>
      <c r="AQ92777" s="9"/>
    </row>
    <row r="92778" spans="41:43" x14ac:dyDescent="0.3">
      <c r="AO92778" s="9"/>
      <c r="AP92778" s="9"/>
      <c r="AQ92778" s="9"/>
    </row>
    <row r="92779" spans="41:43" x14ac:dyDescent="0.3">
      <c r="AO92779" s="9"/>
      <c r="AP92779" s="9"/>
      <c r="AQ92779" s="9"/>
    </row>
    <row r="92780" spans="41:43" x14ac:dyDescent="0.3">
      <c r="AO92780" s="9"/>
      <c r="AP92780" s="9"/>
      <c r="AQ92780" s="9"/>
    </row>
    <row r="92781" spans="41:43" x14ac:dyDescent="0.3">
      <c r="AO92781" s="9"/>
      <c r="AP92781" s="9"/>
      <c r="AQ92781" s="9"/>
    </row>
    <row r="92782" spans="41:43" x14ac:dyDescent="0.3">
      <c r="AO92782" s="9"/>
      <c r="AP92782" s="9"/>
      <c r="AQ92782" s="9"/>
    </row>
    <row r="92783" spans="41:43" x14ac:dyDescent="0.3">
      <c r="AO92783" s="9"/>
      <c r="AP92783" s="9"/>
      <c r="AQ92783" s="9"/>
    </row>
    <row r="92784" spans="41:43" x14ac:dyDescent="0.3">
      <c r="AO92784" s="9"/>
      <c r="AP92784" s="9"/>
      <c r="AQ92784" s="9"/>
    </row>
    <row r="92785" spans="41:43" x14ac:dyDescent="0.3">
      <c r="AO92785" s="9"/>
      <c r="AP92785" s="9"/>
      <c r="AQ92785" s="9"/>
    </row>
    <row r="92786" spans="41:43" x14ac:dyDescent="0.3">
      <c r="AO92786" s="9"/>
      <c r="AP92786" s="9"/>
      <c r="AQ92786" s="9"/>
    </row>
    <row r="92787" spans="41:43" x14ac:dyDescent="0.3">
      <c r="AO92787" s="9"/>
      <c r="AP92787" s="9"/>
      <c r="AQ92787" s="9"/>
    </row>
    <row r="92788" spans="41:43" x14ac:dyDescent="0.3">
      <c r="AO92788" s="9"/>
      <c r="AP92788" s="9"/>
      <c r="AQ92788" s="9"/>
    </row>
    <row r="92789" spans="41:43" x14ac:dyDescent="0.3">
      <c r="AO92789" s="9"/>
      <c r="AP92789" s="9"/>
      <c r="AQ92789" s="9"/>
    </row>
    <row r="92790" spans="41:43" x14ac:dyDescent="0.3">
      <c r="AO92790" s="9"/>
      <c r="AP92790" s="9"/>
      <c r="AQ92790" s="9"/>
    </row>
    <row r="92791" spans="41:43" x14ac:dyDescent="0.3">
      <c r="AO92791" s="9"/>
      <c r="AP92791" s="9"/>
      <c r="AQ92791" s="9"/>
    </row>
    <row r="92792" spans="41:43" x14ac:dyDescent="0.3">
      <c r="AO92792" s="9"/>
      <c r="AP92792" s="9"/>
      <c r="AQ92792" s="9"/>
    </row>
    <row r="92793" spans="41:43" x14ac:dyDescent="0.3">
      <c r="AO92793" s="9"/>
      <c r="AP92793" s="9"/>
      <c r="AQ92793" s="9"/>
    </row>
    <row r="92794" spans="41:43" x14ac:dyDescent="0.3">
      <c r="AO92794" s="9"/>
      <c r="AP92794" s="9"/>
      <c r="AQ92794" s="9"/>
    </row>
    <row r="92795" spans="41:43" x14ac:dyDescent="0.3">
      <c r="AO92795" s="9"/>
      <c r="AP92795" s="9"/>
      <c r="AQ92795" s="9"/>
    </row>
    <row r="92796" spans="41:43" x14ac:dyDescent="0.3">
      <c r="AO92796" s="9"/>
      <c r="AP92796" s="9"/>
      <c r="AQ92796" s="9"/>
    </row>
    <row r="92797" spans="41:43" x14ac:dyDescent="0.3">
      <c r="AO92797" s="9"/>
      <c r="AP92797" s="9"/>
      <c r="AQ92797" s="9"/>
    </row>
    <row r="92798" spans="41:43" x14ac:dyDescent="0.3">
      <c r="AO92798" s="9"/>
      <c r="AP92798" s="9"/>
      <c r="AQ92798" s="9"/>
    </row>
    <row r="92799" spans="41:43" x14ac:dyDescent="0.3">
      <c r="AO92799" s="9"/>
      <c r="AP92799" s="9"/>
      <c r="AQ92799" s="9"/>
    </row>
    <row r="92800" spans="41:43" x14ac:dyDescent="0.3">
      <c r="AO92800" s="9"/>
      <c r="AP92800" s="9"/>
      <c r="AQ92800" s="9"/>
    </row>
    <row r="92801" spans="41:43" x14ac:dyDescent="0.3">
      <c r="AO92801" s="9"/>
      <c r="AP92801" s="9"/>
      <c r="AQ92801" s="9"/>
    </row>
    <row r="92802" spans="41:43" x14ac:dyDescent="0.3">
      <c r="AO92802" s="9"/>
      <c r="AP92802" s="9"/>
      <c r="AQ92802" s="9"/>
    </row>
    <row r="92803" spans="41:43" x14ac:dyDescent="0.3">
      <c r="AO92803" s="9"/>
      <c r="AP92803" s="9"/>
      <c r="AQ92803" s="9"/>
    </row>
    <row r="92804" spans="41:43" x14ac:dyDescent="0.3">
      <c r="AO92804" s="9"/>
      <c r="AP92804" s="9"/>
      <c r="AQ92804" s="9"/>
    </row>
    <row r="92805" spans="41:43" x14ac:dyDescent="0.3">
      <c r="AO92805" s="9"/>
      <c r="AP92805" s="9"/>
      <c r="AQ92805" s="9"/>
    </row>
    <row r="92806" spans="41:43" x14ac:dyDescent="0.3">
      <c r="AO92806" s="9"/>
      <c r="AP92806" s="9"/>
      <c r="AQ92806" s="9"/>
    </row>
    <row r="92807" spans="41:43" x14ac:dyDescent="0.3">
      <c r="AO92807" s="9"/>
      <c r="AP92807" s="9"/>
      <c r="AQ92807" s="9"/>
    </row>
    <row r="92808" spans="41:43" x14ac:dyDescent="0.3">
      <c r="AO92808" s="9"/>
      <c r="AP92808" s="9"/>
      <c r="AQ92808" s="9"/>
    </row>
    <row r="92809" spans="41:43" x14ac:dyDescent="0.3">
      <c r="AO92809" s="9"/>
      <c r="AP92809" s="9"/>
      <c r="AQ92809" s="9"/>
    </row>
    <row r="92810" spans="41:43" x14ac:dyDescent="0.3">
      <c r="AO92810" s="9"/>
      <c r="AP92810" s="9"/>
      <c r="AQ92810" s="9"/>
    </row>
    <row r="92811" spans="41:43" x14ac:dyDescent="0.3">
      <c r="AO92811" s="9"/>
      <c r="AP92811" s="9"/>
      <c r="AQ92811" s="9"/>
    </row>
    <row r="92812" spans="41:43" x14ac:dyDescent="0.3">
      <c r="AO92812" s="9"/>
      <c r="AP92812" s="9"/>
      <c r="AQ92812" s="9"/>
    </row>
    <row r="92813" spans="41:43" x14ac:dyDescent="0.3">
      <c r="AO92813" s="9"/>
      <c r="AP92813" s="9"/>
      <c r="AQ92813" s="9"/>
    </row>
    <row r="92814" spans="41:43" x14ac:dyDescent="0.3">
      <c r="AO92814" s="9"/>
      <c r="AP92814" s="9"/>
      <c r="AQ92814" s="9"/>
    </row>
    <row r="92815" spans="41:43" x14ac:dyDescent="0.3">
      <c r="AO92815" s="9"/>
      <c r="AP92815" s="9"/>
      <c r="AQ92815" s="9"/>
    </row>
    <row r="92816" spans="41:43" x14ac:dyDescent="0.3">
      <c r="AO92816" s="9"/>
      <c r="AP92816" s="9"/>
      <c r="AQ92816" s="9"/>
    </row>
    <row r="92817" spans="41:43" x14ac:dyDescent="0.3">
      <c r="AO92817" s="9"/>
      <c r="AP92817" s="9"/>
      <c r="AQ92817" s="9"/>
    </row>
    <row r="92818" spans="41:43" x14ac:dyDescent="0.3">
      <c r="AO92818" s="9"/>
      <c r="AP92818" s="9"/>
      <c r="AQ92818" s="9"/>
    </row>
    <row r="92819" spans="41:43" x14ac:dyDescent="0.3">
      <c r="AO92819" s="9"/>
      <c r="AP92819" s="9"/>
      <c r="AQ92819" s="9"/>
    </row>
    <row r="92820" spans="41:43" x14ac:dyDescent="0.3">
      <c r="AO92820" s="9"/>
      <c r="AP92820" s="9"/>
      <c r="AQ92820" s="9"/>
    </row>
    <row r="92821" spans="41:43" x14ac:dyDescent="0.3">
      <c r="AO92821" s="9"/>
      <c r="AP92821" s="9"/>
      <c r="AQ92821" s="9"/>
    </row>
    <row r="92822" spans="41:43" x14ac:dyDescent="0.3">
      <c r="AO92822" s="9"/>
      <c r="AP92822" s="9"/>
      <c r="AQ92822" s="9"/>
    </row>
    <row r="92823" spans="41:43" x14ac:dyDescent="0.3">
      <c r="AO92823" s="9"/>
      <c r="AP92823" s="9"/>
      <c r="AQ92823" s="9"/>
    </row>
    <row r="92824" spans="41:43" x14ac:dyDescent="0.3">
      <c r="AO92824" s="9"/>
      <c r="AP92824" s="9"/>
      <c r="AQ92824" s="9"/>
    </row>
    <row r="92825" spans="41:43" x14ac:dyDescent="0.3">
      <c r="AO92825" s="9"/>
      <c r="AP92825" s="9"/>
      <c r="AQ92825" s="9"/>
    </row>
    <row r="92826" spans="41:43" x14ac:dyDescent="0.3">
      <c r="AO92826" s="9"/>
      <c r="AP92826" s="9"/>
      <c r="AQ92826" s="9"/>
    </row>
    <row r="92827" spans="41:43" x14ac:dyDescent="0.3">
      <c r="AO92827" s="9"/>
      <c r="AP92827" s="9"/>
      <c r="AQ92827" s="9"/>
    </row>
    <row r="92828" spans="41:43" x14ac:dyDescent="0.3">
      <c r="AO92828" s="9"/>
      <c r="AP92828" s="9"/>
      <c r="AQ92828" s="9"/>
    </row>
    <row r="92829" spans="41:43" x14ac:dyDescent="0.3">
      <c r="AO92829" s="9"/>
      <c r="AP92829" s="9"/>
      <c r="AQ92829" s="9"/>
    </row>
    <row r="92830" spans="41:43" x14ac:dyDescent="0.3">
      <c r="AO92830" s="9"/>
      <c r="AP92830" s="9"/>
      <c r="AQ92830" s="9"/>
    </row>
    <row r="92831" spans="41:43" x14ac:dyDescent="0.3">
      <c r="AO92831" s="9"/>
      <c r="AP92831" s="9"/>
      <c r="AQ92831" s="9"/>
    </row>
    <row r="92832" spans="41:43" x14ac:dyDescent="0.3">
      <c r="AO92832" s="9"/>
      <c r="AP92832" s="9"/>
      <c r="AQ92832" s="9"/>
    </row>
    <row r="92833" spans="41:43" x14ac:dyDescent="0.3">
      <c r="AO92833" s="9"/>
      <c r="AP92833" s="9"/>
      <c r="AQ92833" s="9"/>
    </row>
    <row r="92834" spans="41:43" x14ac:dyDescent="0.3">
      <c r="AO92834" s="9"/>
      <c r="AP92834" s="9"/>
      <c r="AQ92834" s="9"/>
    </row>
    <row r="92835" spans="41:43" x14ac:dyDescent="0.3">
      <c r="AO92835" s="9"/>
      <c r="AP92835" s="9"/>
      <c r="AQ92835" s="9"/>
    </row>
    <row r="92836" spans="41:43" x14ac:dyDescent="0.3">
      <c r="AO92836" s="9"/>
      <c r="AP92836" s="9"/>
      <c r="AQ92836" s="9"/>
    </row>
    <row r="92837" spans="41:43" x14ac:dyDescent="0.3">
      <c r="AO92837" s="9"/>
      <c r="AP92837" s="9"/>
      <c r="AQ92837" s="9"/>
    </row>
    <row r="92838" spans="41:43" x14ac:dyDescent="0.3">
      <c r="AO92838" s="9"/>
      <c r="AP92838" s="9"/>
      <c r="AQ92838" s="9"/>
    </row>
    <row r="92839" spans="41:43" x14ac:dyDescent="0.3">
      <c r="AO92839" s="9"/>
      <c r="AP92839" s="9"/>
      <c r="AQ92839" s="9"/>
    </row>
    <row r="92840" spans="41:43" x14ac:dyDescent="0.3">
      <c r="AO92840" s="9"/>
      <c r="AP92840" s="9"/>
      <c r="AQ92840" s="9"/>
    </row>
    <row r="92841" spans="41:43" x14ac:dyDescent="0.3">
      <c r="AO92841" s="9"/>
      <c r="AP92841" s="9"/>
      <c r="AQ92841" s="9"/>
    </row>
    <row r="92842" spans="41:43" x14ac:dyDescent="0.3">
      <c r="AO92842" s="9"/>
      <c r="AP92842" s="9"/>
      <c r="AQ92842" s="9"/>
    </row>
    <row r="92843" spans="41:43" x14ac:dyDescent="0.3">
      <c r="AO92843" s="9"/>
      <c r="AP92843" s="9"/>
      <c r="AQ92843" s="9"/>
    </row>
    <row r="92844" spans="41:43" x14ac:dyDescent="0.3">
      <c r="AO92844" s="9"/>
      <c r="AP92844" s="9"/>
      <c r="AQ92844" s="9"/>
    </row>
    <row r="92845" spans="41:43" x14ac:dyDescent="0.3">
      <c r="AO92845" s="9"/>
      <c r="AP92845" s="9"/>
      <c r="AQ92845" s="9"/>
    </row>
    <row r="92846" spans="41:43" x14ac:dyDescent="0.3">
      <c r="AO92846" s="9"/>
      <c r="AP92846" s="9"/>
      <c r="AQ92846" s="9"/>
    </row>
    <row r="92847" spans="41:43" x14ac:dyDescent="0.3">
      <c r="AO92847" s="9"/>
      <c r="AP92847" s="9"/>
      <c r="AQ92847" s="9"/>
    </row>
    <row r="92848" spans="41:43" x14ac:dyDescent="0.3">
      <c r="AO92848" s="9"/>
      <c r="AP92848" s="9"/>
      <c r="AQ92848" s="9"/>
    </row>
    <row r="92849" spans="41:43" x14ac:dyDescent="0.3">
      <c r="AO92849" s="9"/>
      <c r="AP92849" s="9"/>
      <c r="AQ92849" s="9"/>
    </row>
    <row r="92850" spans="41:43" x14ac:dyDescent="0.3">
      <c r="AO92850" s="9"/>
      <c r="AP92850" s="9"/>
      <c r="AQ92850" s="9"/>
    </row>
    <row r="92851" spans="41:43" x14ac:dyDescent="0.3">
      <c r="AO92851" s="9"/>
      <c r="AP92851" s="9"/>
      <c r="AQ92851" s="9"/>
    </row>
    <row r="92852" spans="41:43" x14ac:dyDescent="0.3">
      <c r="AO92852" s="9"/>
      <c r="AP92852" s="9"/>
      <c r="AQ92852" s="9"/>
    </row>
    <row r="92853" spans="41:43" x14ac:dyDescent="0.3">
      <c r="AO92853" s="9"/>
      <c r="AP92853" s="9"/>
      <c r="AQ92853" s="9"/>
    </row>
    <row r="92854" spans="41:43" x14ac:dyDescent="0.3">
      <c r="AO92854" s="9"/>
      <c r="AP92854" s="9"/>
      <c r="AQ92854" s="9"/>
    </row>
    <row r="92855" spans="41:43" x14ac:dyDescent="0.3">
      <c r="AO92855" s="9"/>
      <c r="AP92855" s="9"/>
      <c r="AQ92855" s="9"/>
    </row>
    <row r="92856" spans="41:43" x14ac:dyDescent="0.3">
      <c r="AO92856" s="9"/>
      <c r="AP92856" s="9"/>
      <c r="AQ92856" s="9"/>
    </row>
    <row r="92857" spans="41:43" x14ac:dyDescent="0.3">
      <c r="AO92857" s="9"/>
      <c r="AP92857" s="9"/>
      <c r="AQ92857" s="9"/>
    </row>
    <row r="92858" spans="41:43" x14ac:dyDescent="0.3">
      <c r="AO92858" s="9"/>
      <c r="AP92858" s="9"/>
      <c r="AQ92858" s="9"/>
    </row>
    <row r="92859" spans="41:43" x14ac:dyDescent="0.3">
      <c r="AO92859" s="9"/>
      <c r="AP92859" s="9"/>
      <c r="AQ92859" s="9"/>
    </row>
    <row r="92860" spans="41:43" x14ac:dyDescent="0.3">
      <c r="AO92860" s="9"/>
      <c r="AP92860" s="9"/>
      <c r="AQ92860" s="9"/>
    </row>
    <row r="92861" spans="41:43" x14ac:dyDescent="0.3">
      <c r="AO92861" s="9"/>
      <c r="AP92861" s="9"/>
      <c r="AQ92861" s="9"/>
    </row>
    <row r="92862" spans="41:43" x14ac:dyDescent="0.3">
      <c r="AO92862" s="9"/>
      <c r="AP92862" s="9"/>
      <c r="AQ92862" s="9"/>
    </row>
    <row r="92863" spans="41:43" x14ac:dyDescent="0.3">
      <c r="AO92863" s="9"/>
      <c r="AP92863" s="9"/>
      <c r="AQ92863" s="9"/>
    </row>
    <row r="92864" spans="41:43" x14ac:dyDescent="0.3">
      <c r="AO92864" s="9"/>
      <c r="AP92864" s="9"/>
      <c r="AQ92864" s="9"/>
    </row>
    <row r="92865" spans="41:43" x14ac:dyDescent="0.3">
      <c r="AO92865" s="9"/>
      <c r="AP92865" s="9"/>
      <c r="AQ92865" s="9"/>
    </row>
    <row r="92866" spans="41:43" x14ac:dyDescent="0.3">
      <c r="AO92866" s="9"/>
      <c r="AP92866" s="9"/>
      <c r="AQ92866" s="9"/>
    </row>
    <row r="92867" spans="41:43" x14ac:dyDescent="0.3">
      <c r="AO92867" s="9"/>
      <c r="AP92867" s="9"/>
      <c r="AQ92867" s="9"/>
    </row>
    <row r="92868" spans="41:43" x14ac:dyDescent="0.3">
      <c r="AO92868" s="9"/>
      <c r="AP92868" s="9"/>
      <c r="AQ92868" s="9"/>
    </row>
    <row r="92869" spans="41:43" x14ac:dyDescent="0.3">
      <c r="AO92869" s="9"/>
      <c r="AP92869" s="9"/>
      <c r="AQ92869" s="9"/>
    </row>
    <row r="92870" spans="41:43" x14ac:dyDescent="0.3">
      <c r="AO92870" s="9"/>
      <c r="AP92870" s="9"/>
      <c r="AQ92870" s="9"/>
    </row>
    <row r="92871" spans="41:43" x14ac:dyDescent="0.3">
      <c r="AO92871" s="9"/>
      <c r="AP92871" s="9"/>
      <c r="AQ92871" s="9"/>
    </row>
    <row r="92872" spans="41:43" x14ac:dyDescent="0.3">
      <c r="AO92872" s="9"/>
      <c r="AP92872" s="9"/>
      <c r="AQ92872" s="9"/>
    </row>
    <row r="92873" spans="41:43" x14ac:dyDescent="0.3">
      <c r="AO92873" s="9"/>
      <c r="AP92873" s="9"/>
      <c r="AQ92873" s="9"/>
    </row>
    <row r="92874" spans="41:43" x14ac:dyDescent="0.3">
      <c r="AO92874" s="9"/>
      <c r="AP92874" s="9"/>
      <c r="AQ92874" s="9"/>
    </row>
    <row r="92875" spans="41:43" x14ac:dyDescent="0.3">
      <c r="AO92875" s="9"/>
      <c r="AP92875" s="9"/>
      <c r="AQ92875" s="9"/>
    </row>
    <row r="92876" spans="41:43" x14ac:dyDescent="0.3">
      <c r="AO92876" s="9"/>
      <c r="AP92876" s="9"/>
      <c r="AQ92876" s="9"/>
    </row>
    <row r="92877" spans="41:43" x14ac:dyDescent="0.3">
      <c r="AO92877" s="9"/>
      <c r="AP92877" s="9"/>
      <c r="AQ92877" s="9"/>
    </row>
    <row r="92878" spans="41:43" x14ac:dyDescent="0.3">
      <c r="AO92878" s="9"/>
      <c r="AP92878" s="9"/>
      <c r="AQ92878" s="9"/>
    </row>
    <row r="92879" spans="41:43" x14ac:dyDescent="0.3">
      <c r="AO92879" s="9"/>
      <c r="AP92879" s="9"/>
      <c r="AQ92879" s="9"/>
    </row>
    <row r="92880" spans="41:43" x14ac:dyDescent="0.3">
      <c r="AO92880" s="9"/>
      <c r="AP92880" s="9"/>
      <c r="AQ92880" s="9"/>
    </row>
    <row r="92881" spans="41:43" x14ac:dyDescent="0.3">
      <c r="AO92881" s="9"/>
      <c r="AP92881" s="9"/>
      <c r="AQ92881" s="9"/>
    </row>
    <row r="92882" spans="41:43" x14ac:dyDescent="0.3">
      <c r="AO92882" s="9"/>
      <c r="AP92882" s="9"/>
      <c r="AQ92882" s="9"/>
    </row>
    <row r="92883" spans="41:43" x14ac:dyDescent="0.3">
      <c r="AO92883" s="9"/>
      <c r="AP92883" s="9"/>
      <c r="AQ92883" s="9"/>
    </row>
    <row r="92884" spans="41:43" x14ac:dyDescent="0.3">
      <c r="AO92884" s="9"/>
      <c r="AP92884" s="9"/>
      <c r="AQ92884" s="9"/>
    </row>
    <row r="92885" spans="41:43" x14ac:dyDescent="0.3">
      <c r="AO92885" s="9"/>
      <c r="AP92885" s="9"/>
      <c r="AQ92885" s="9"/>
    </row>
    <row r="92886" spans="41:43" x14ac:dyDescent="0.3">
      <c r="AO92886" s="9"/>
      <c r="AP92886" s="9"/>
      <c r="AQ92886" s="9"/>
    </row>
    <row r="92887" spans="41:43" x14ac:dyDescent="0.3">
      <c r="AO92887" s="9"/>
      <c r="AP92887" s="9"/>
      <c r="AQ92887" s="9"/>
    </row>
    <row r="92888" spans="41:43" x14ac:dyDescent="0.3">
      <c r="AO92888" s="9"/>
      <c r="AP92888" s="9"/>
      <c r="AQ92888" s="9"/>
    </row>
    <row r="92889" spans="41:43" x14ac:dyDescent="0.3">
      <c r="AO92889" s="9"/>
      <c r="AP92889" s="9"/>
      <c r="AQ92889" s="9"/>
    </row>
    <row r="92890" spans="41:43" x14ac:dyDescent="0.3">
      <c r="AO92890" s="9"/>
      <c r="AP92890" s="9"/>
      <c r="AQ92890" s="9"/>
    </row>
    <row r="92891" spans="41:43" x14ac:dyDescent="0.3">
      <c r="AO92891" s="9"/>
      <c r="AP92891" s="9"/>
      <c r="AQ92891" s="9"/>
    </row>
    <row r="92892" spans="41:43" x14ac:dyDescent="0.3">
      <c r="AO92892" s="9"/>
      <c r="AP92892" s="9"/>
      <c r="AQ92892" s="9"/>
    </row>
    <row r="92893" spans="41:43" x14ac:dyDescent="0.3">
      <c r="AO92893" s="9"/>
      <c r="AP92893" s="9"/>
      <c r="AQ92893" s="9"/>
    </row>
    <row r="92894" spans="41:43" x14ac:dyDescent="0.3">
      <c r="AO92894" s="9"/>
      <c r="AP92894" s="9"/>
      <c r="AQ92894" s="9"/>
    </row>
    <row r="92895" spans="41:43" x14ac:dyDescent="0.3">
      <c r="AO92895" s="9"/>
      <c r="AP92895" s="9"/>
      <c r="AQ92895" s="9"/>
    </row>
    <row r="92896" spans="41:43" x14ac:dyDescent="0.3">
      <c r="AO92896" s="9"/>
      <c r="AP92896" s="9"/>
      <c r="AQ92896" s="9"/>
    </row>
    <row r="92897" spans="41:43" x14ac:dyDescent="0.3">
      <c r="AO92897" s="9"/>
      <c r="AP92897" s="9"/>
      <c r="AQ92897" s="9"/>
    </row>
    <row r="92898" spans="41:43" x14ac:dyDescent="0.3">
      <c r="AO92898" s="9"/>
      <c r="AP92898" s="9"/>
      <c r="AQ92898" s="9"/>
    </row>
    <row r="92899" spans="41:43" x14ac:dyDescent="0.3">
      <c r="AO92899" s="9"/>
      <c r="AP92899" s="9"/>
      <c r="AQ92899" s="9"/>
    </row>
    <row r="92900" spans="41:43" x14ac:dyDescent="0.3">
      <c r="AO92900" s="9"/>
      <c r="AP92900" s="9"/>
      <c r="AQ92900" s="9"/>
    </row>
    <row r="92901" spans="41:43" x14ac:dyDescent="0.3">
      <c r="AO92901" s="9"/>
      <c r="AP92901" s="9"/>
      <c r="AQ92901" s="9"/>
    </row>
    <row r="92902" spans="41:43" x14ac:dyDescent="0.3">
      <c r="AO92902" s="9"/>
      <c r="AP92902" s="9"/>
      <c r="AQ92902" s="9"/>
    </row>
    <row r="92903" spans="41:43" x14ac:dyDescent="0.3">
      <c r="AO92903" s="9"/>
      <c r="AP92903" s="9"/>
      <c r="AQ92903" s="9"/>
    </row>
    <row r="92904" spans="41:43" x14ac:dyDescent="0.3">
      <c r="AO92904" s="9"/>
      <c r="AP92904" s="9"/>
      <c r="AQ92904" s="9"/>
    </row>
    <row r="92905" spans="41:43" x14ac:dyDescent="0.3">
      <c r="AO92905" s="9"/>
      <c r="AP92905" s="9"/>
      <c r="AQ92905" s="9"/>
    </row>
    <row r="92906" spans="41:43" x14ac:dyDescent="0.3">
      <c r="AO92906" s="9"/>
      <c r="AP92906" s="9"/>
      <c r="AQ92906" s="9"/>
    </row>
    <row r="92907" spans="41:43" x14ac:dyDescent="0.3">
      <c r="AO92907" s="9"/>
      <c r="AP92907" s="9"/>
      <c r="AQ92907" s="9"/>
    </row>
    <row r="92908" spans="41:43" x14ac:dyDescent="0.3">
      <c r="AO92908" s="9"/>
      <c r="AP92908" s="9"/>
      <c r="AQ92908" s="9"/>
    </row>
    <row r="92909" spans="41:43" x14ac:dyDescent="0.3">
      <c r="AO92909" s="9"/>
      <c r="AP92909" s="9"/>
      <c r="AQ92909" s="9"/>
    </row>
    <row r="92910" spans="41:43" x14ac:dyDescent="0.3">
      <c r="AO92910" s="9"/>
      <c r="AP92910" s="9"/>
      <c r="AQ92910" s="9"/>
    </row>
    <row r="92911" spans="41:43" x14ac:dyDescent="0.3">
      <c r="AO92911" s="9"/>
      <c r="AP92911" s="9"/>
      <c r="AQ92911" s="9"/>
    </row>
    <row r="92912" spans="41:43" x14ac:dyDescent="0.3">
      <c r="AO92912" s="9"/>
      <c r="AP92912" s="9"/>
      <c r="AQ92912" s="9"/>
    </row>
    <row r="92913" spans="41:43" x14ac:dyDescent="0.3">
      <c r="AO92913" s="9"/>
      <c r="AP92913" s="9"/>
      <c r="AQ92913" s="9"/>
    </row>
    <row r="92914" spans="41:43" x14ac:dyDescent="0.3">
      <c r="AO92914" s="9"/>
      <c r="AP92914" s="9"/>
      <c r="AQ92914" s="9"/>
    </row>
    <row r="92915" spans="41:43" x14ac:dyDescent="0.3">
      <c r="AO92915" s="9"/>
      <c r="AP92915" s="9"/>
      <c r="AQ92915" s="9"/>
    </row>
    <row r="92916" spans="41:43" x14ac:dyDescent="0.3">
      <c r="AO92916" s="9"/>
      <c r="AP92916" s="9"/>
      <c r="AQ92916" s="9"/>
    </row>
    <row r="92917" spans="41:43" x14ac:dyDescent="0.3">
      <c r="AO92917" s="9"/>
      <c r="AP92917" s="9"/>
      <c r="AQ92917" s="9"/>
    </row>
    <row r="92918" spans="41:43" x14ac:dyDescent="0.3">
      <c r="AO92918" s="9"/>
      <c r="AP92918" s="9"/>
      <c r="AQ92918" s="9"/>
    </row>
    <row r="92919" spans="41:43" x14ac:dyDescent="0.3">
      <c r="AO92919" s="9"/>
      <c r="AP92919" s="9"/>
      <c r="AQ92919" s="9"/>
    </row>
    <row r="92920" spans="41:43" x14ac:dyDescent="0.3">
      <c r="AO92920" s="9"/>
      <c r="AP92920" s="9"/>
      <c r="AQ92920" s="9"/>
    </row>
    <row r="92921" spans="41:43" x14ac:dyDescent="0.3">
      <c r="AO92921" s="9"/>
      <c r="AP92921" s="9"/>
      <c r="AQ92921" s="9"/>
    </row>
    <row r="92922" spans="41:43" x14ac:dyDescent="0.3">
      <c r="AO92922" s="9"/>
      <c r="AP92922" s="9"/>
      <c r="AQ92922" s="9"/>
    </row>
    <row r="92923" spans="41:43" x14ac:dyDescent="0.3">
      <c r="AO92923" s="9"/>
      <c r="AP92923" s="9"/>
      <c r="AQ92923" s="9"/>
    </row>
    <row r="92924" spans="41:43" x14ac:dyDescent="0.3">
      <c r="AO92924" s="9"/>
      <c r="AP92924" s="9"/>
      <c r="AQ92924" s="9"/>
    </row>
    <row r="92925" spans="41:43" x14ac:dyDescent="0.3">
      <c r="AO92925" s="9"/>
      <c r="AP92925" s="9"/>
      <c r="AQ92925" s="9"/>
    </row>
    <row r="92926" spans="41:43" x14ac:dyDescent="0.3">
      <c r="AO92926" s="9"/>
      <c r="AP92926" s="9"/>
      <c r="AQ92926" s="9"/>
    </row>
    <row r="92927" spans="41:43" x14ac:dyDescent="0.3">
      <c r="AO92927" s="9"/>
      <c r="AP92927" s="9"/>
      <c r="AQ92927" s="9"/>
    </row>
    <row r="92928" spans="41:43" x14ac:dyDescent="0.3">
      <c r="AO92928" s="9"/>
      <c r="AP92928" s="9"/>
      <c r="AQ92928" s="9"/>
    </row>
    <row r="92929" spans="41:43" x14ac:dyDescent="0.3">
      <c r="AO92929" s="9"/>
      <c r="AP92929" s="9"/>
      <c r="AQ92929" s="9"/>
    </row>
    <row r="92930" spans="41:43" x14ac:dyDescent="0.3">
      <c r="AO92930" s="9"/>
      <c r="AP92930" s="9"/>
      <c r="AQ92930" s="9"/>
    </row>
    <row r="92931" spans="41:43" x14ac:dyDescent="0.3">
      <c r="AO92931" s="9"/>
      <c r="AP92931" s="9"/>
      <c r="AQ92931" s="9"/>
    </row>
    <row r="92932" spans="41:43" x14ac:dyDescent="0.3">
      <c r="AO92932" s="9"/>
      <c r="AP92932" s="9"/>
      <c r="AQ92932" s="9"/>
    </row>
    <row r="92933" spans="41:43" x14ac:dyDescent="0.3">
      <c r="AO92933" s="9"/>
      <c r="AP92933" s="9"/>
      <c r="AQ92933" s="9"/>
    </row>
    <row r="92934" spans="41:43" x14ac:dyDescent="0.3">
      <c r="AO92934" s="9"/>
      <c r="AP92934" s="9"/>
      <c r="AQ92934" s="9"/>
    </row>
    <row r="92935" spans="41:43" x14ac:dyDescent="0.3">
      <c r="AO92935" s="9"/>
      <c r="AP92935" s="9"/>
      <c r="AQ92935" s="9"/>
    </row>
    <row r="92936" spans="41:43" x14ac:dyDescent="0.3">
      <c r="AO92936" s="9"/>
      <c r="AP92936" s="9"/>
      <c r="AQ92936" s="9"/>
    </row>
    <row r="92937" spans="41:43" x14ac:dyDescent="0.3">
      <c r="AO92937" s="9"/>
      <c r="AP92937" s="9"/>
      <c r="AQ92937" s="9"/>
    </row>
    <row r="92938" spans="41:43" x14ac:dyDescent="0.3">
      <c r="AO92938" s="9"/>
      <c r="AP92938" s="9"/>
      <c r="AQ92938" s="9"/>
    </row>
    <row r="92939" spans="41:43" x14ac:dyDescent="0.3">
      <c r="AO92939" s="9"/>
      <c r="AP92939" s="9"/>
      <c r="AQ92939" s="9"/>
    </row>
    <row r="92940" spans="41:43" x14ac:dyDescent="0.3">
      <c r="AO92940" s="9"/>
      <c r="AP92940" s="9"/>
      <c r="AQ92940" s="9"/>
    </row>
    <row r="92941" spans="41:43" x14ac:dyDescent="0.3">
      <c r="AO92941" s="9"/>
      <c r="AP92941" s="9"/>
      <c r="AQ92941" s="9"/>
    </row>
    <row r="92942" spans="41:43" x14ac:dyDescent="0.3">
      <c r="AO92942" s="9"/>
      <c r="AP92942" s="9"/>
      <c r="AQ92942" s="9"/>
    </row>
    <row r="92943" spans="41:43" x14ac:dyDescent="0.3">
      <c r="AO92943" s="9"/>
      <c r="AP92943" s="9"/>
      <c r="AQ92943" s="9"/>
    </row>
    <row r="92944" spans="41:43" x14ac:dyDescent="0.3">
      <c r="AO92944" s="9"/>
      <c r="AP92944" s="9"/>
      <c r="AQ92944" s="9"/>
    </row>
    <row r="92945" spans="41:43" x14ac:dyDescent="0.3">
      <c r="AO92945" s="9"/>
      <c r="AP92945" s="9"/>
      <c r="AQ92945" s="9"/>
    </row>
    <row r="92946" spans="41:43" x14ac:dyDescent="0.3">
      <c r="AO92946" s="9"/>
      <c r="AP92946" s="9"/>
      <c r="AQ92946" s="9"/>
    </row>
    <row r="92947" spans="41:43" x14ac:dyDescent="0.3">
      <c r="AO92947" s="9"/>
      <c r="AP92947" s="9"/>
      <c r="AQ92947" s="9"/>
    </row>
    <row r="92948" spans="41:43" x14ac:dyDescent="0.3">
      <c r="AO92948" s="9"/>
      <c r="AP92948" s="9"/>
      <c r="AQ92948" s="9"/>
    </row>
    <row r="92949" spans="41:43" x14ac:dyDescent="0.3">
      <c r="AO92949" s="9"/>
      <c r="AP92949" s="9"/>
      <c r="AQ92949" s="9"/>
    </row>
    <row r="92950" spans="41:43" x14ac:dyDescent="0.3">
      <c r="AO92950" s="9"/>
      <c r="AP92950" s="9"/>
      <c r="AQ92950" s="9"/>
    </row>
    <row r="92951" spans="41:43" x14ac:dyDescent="0.3">
      <c r="AO92951" s="9"/>
      <c r="AP92951" s="9"/>
      <c r="AQ92951" s="9"/>
    </row>
    <row r="92952" spans="41:43" x14ac:dyDescent="0.3">
      <c r="AO92952" s="9"/>
      <c r="AP92952" s="9"/>
      <c r="AQ92952" s="9"/>
    </row>
    <row r="92953" spans="41:43" x14ac:dyDescent="0.3">
      <c r="AO92953" s="9"/>
      <c r="AP92953" s="9"/>
      <c r="AQ92953" s="9"/>
    </row>
    <row r="92954" spans="41:43" x14ac:dyDescent="0.3">
      <c r="AO92954" s="9"/>
      <c r="AP92954" s="9"/>
      <c r="AQ92954" s="9"/>
    </row>
    <row r="92955" spans="41:43" x14ac:dyDescent="0.3">
      <c r="AO92955" s="9"/>
      <c r="AP92955" s="9"/>
      <c r="AQ92955" s="9"/>
    </row>
    <row r="92956" spans="41:43" x14ac:dyDescent="0.3">
      <c r="AO92956" s="9"/>
      <c r="AP92956" s="9"/>
      <c r="AQ92956" s="9"/>
    </row>
    <row r="92957" spans="41:43" x14ac:dyDescent="0.3">
      <c r="AO92957" s="9"/>
      <c r="AP92957" s="9"/>
      <c r="AQ92957" s="9"/>
    </row>
    <row r="92958" spans="41:43" x14ac:dyDescent="0.3">
      <c r="AO92958" s="9"/>
      <c r="AP92958" s="9"/>
      <c r="AQ92958" s="9"/>
    </row>
    <row r="92959" spans="41:43" x14ac:dyDescent="0.3">
      <c r="AO92959" s="9"/>
      <c r="AP92959" s="9"/>
      <c r="AQ92959" s="9"/>
    </row>
    <row r="92960" spans="41:43" x14ac:dyDescent="0.3">
      <c r="AO92960" s="9"/>
      <c r="AP92960" s="9"/>
      <c r="AQ92960" s="9"/>
    </row>
    <row r="92961" spans="41:43" x14ac:dyDescent="0.3">
      <c r="AO92961" s="9"/>
      <c r="AP92961" s="9"/>
      <c r="AQ92961" s="9"/>
    </row>
    <row r="92962" spans="41:43" x14ac:dyDescent="0.3">
      <c r="AO92962" s="9"/>
      <c r="AP92962" s="9"/>
      <c r="AQ92962" s="9"/>
    </row>
    <row r="92963" spans="41:43" x14ac:dyDescent="0.3">
      <c r="AO92963" s="9"/>
      <c r="AP92963" s="9"/>
      <c r="AQ92963" s="9"/>
    </row>
    <row r="92964" spans="41:43" x14ac:dyDescent="0.3">
      <c r="AO92964" s="9"/>
      <c r="AP92964" s="9"/>
      <c r="AQ92964" s="9"/>
    </row>
    <row r="92965" spans="41:43" x14ac:dyDescent="0.3">
      <c r="AO92965" s="9"/>
      <c r="AP92965" s="9"/>
      <c r="AQ92965" s="9"/>
    </row>
    <row r="92966" spans="41:43" x14ac:dyDescent="0.3">
      <c r="AO92966" s="9"/>
      <c r="AP92966" s="9"/>
      <c r="AQ92966" s="9"/>
    </row>
    <row r="92967" spans="41:43" x14ac:dyDescent="0.3">
      <c r="AO92967" s="9"/>
      <c r="AP92967" s="9"/>
      <c r="AQ92967" s="9"/>
    </row>
    <row r="92968" spans="41:43" x14ac:dyDescent="0.3">
      <c r="AO92968" s="9"/>
      <c r="AP92968" s="9"/>
      <c r="AQ92968" s="9"/>
    </row>
    <row r="92969" spans="41:43" x14ac:dyDescent="0.3">
      <c r="AO92969" s="9"/>
      <c r="AP92969" s="9"/>
      <c r="AQ92969" s="9"/>
    </row>
    <row r="92970" spans="41:43" x14ac:dyDescent="0.3">
      <c r="AO92970" s="9"/>
      <c r="AP92970" s="9"/>
      <c r="AQ92970" s="9"/>
    </row>
    <row r="92971" spans="41:43" x14ac:dyDescent="0.3">
      <c r="AO92971" s="9"/>
      <c r="AP92971" s="9"/>
      <c r="AQ92971" s="9"/>
    </row>
    <row r="92972" spans="41:43" x14ac:dyDescent="0.3">
      <c r="AO92972" s="9"/>
      <c r="AP92972" s="9"/>
      <c r="AQ92972" s="9"/>
    </row>
    <row r="92973" spans="41:43" x14ac:dyDescent="0.3">
      <c r="AO92973" s="9"/>
      <c r="AP92973" s="9"/>
      <c r="AQ92973" s="9"/>
    </row>
    <row r="92974" spans="41:43" x14ac:dyDescent="0.3">
      <c r="AO92974" s="9"/>
      <c r="AP92974" s="9"/>
      <c r="AQ92974" s="9"/>
    </row>
    <row r="92975" spans="41:43" x14ac:dyDescent="0.3">
      <c r="AO92975" s="9"/>
      <c r="AP92975" s="9"/>
      <c r="AQ92975" s="9"/>
    </row>
    <row r="92976" spans="41:43" x14ac:dyDescent="0.3">
      <c r="AO92976" s="9"/>
      <c r="AP92976" s="9"/>
      <c r="AQ92976" s="9"/>
    </row>
    <row r="92977" spans="41:43" x14ac:dyDescent="0.3">
      <c r="AO92977" s="9"/>
      <c r="AP92977" s="9"/>
      <c r="AQ92977" s="9"/>
    </row>
    <row r="92978" spans="41:43" x14ac:dyDescent="0.3">
      <c r="AO92978" s="9"/>
      <c r="AP92978" s="9"/>
      <c r="AQ92978" s="9"/>
    </row>
    <row r="92979" spans="41:43" x14ac:dyDescent="0.3">
      <c r="AO92979" s="9"/>
      <c r="AP92979" s="9"/>
      <c r="AQ92979" s="9"/>
    </row>
    <row r="92980" spans="41:43" x14ac:dyDescent="0.3">
      <c r="AO92980" s="9"/>
      <c r="AP92980" s="9"/>
      <c r="AQ92980" s="9"/>
    </row>
    <row r="92981" spans="41:43" x14ac:dyDescent="0.3">
      <c r="AO92981" s="9"/>
      <c r="AP92981" s="9"/>
      <c r="AQ92981" s="9"/>
    </row>
    <row r="92982" spans="41:43" x14ac:dyDescent="0.3">
      <c r="AO92982" s="9"/>
      <c r="AP92982" s="9"/>
      <c r="AQ92982" s="9"/>
    </row>
    <row r="92983" spans="41:43" x14ac:dyDescent="0.3">
      <c r="AO92983" s="9"/>
      <c r="AP92983" s="9"/>
      <c r="AQ92983" s="9"/>
    </row>
    <row r="92984" spans="41:43" x14ac:dyDescent="0.3">
      <c r="AO92984" s="9"/>
      <c r="AP92984" s="9"/>
      <c r="AQ92984" s="9"/>
    </row>
    <row r="92985" spans="41:43" x14ac:dyDescent="0.3">
      <c r="AO92985" s="9"/>
      <c r="AP92985" s="9"/>
      <c r="AQ92985" s="9"/>
    </row>
    <row r="92986" spans="41:43" x14ac:dyDescent="0.3">
      <c r="AO92986" s="9"/>
      <c r="AP92986" s="9"/>
      <c r="AQ92986" s="9"/>
    </row>
    <row r="92987" spans="41:43" x14ac:dyDescent="0.3">
      <c r="AO92987" s="9"/>
      <c r="AP92987" s="9"/>
      <c r="AQ92987" s="9"/>
    </row>
    <row r="92988" spans="41:43" x14ac:dyDescent="0.3">
      <c r="AO92988" s="9"/>
      <c r="AP92988" s="9"/>
      <c r="AQ92988" s="9"/>
    </row>
    <row r="92989" spans="41:43" x14ac:dyDescent="0.3">
      <c r="AO92989" s="9"/>
      <c r="AP92989" s="9"/>
      <c r="AQ92989" s="9"/>
    </row>
    <row r="92990" spans="41:43" x14ac:dyDescent="0.3">
      <c r="AO92990" s="9"/>
      <c r="AP92990" s="9"/>
      <c r="AQ92990" s="9"/>
    </row>
    <row r="92991" spans="41:43" x14ac:dyDescent="0.3">
      <c r="AO92991" s="9"/>
      <c r="AP92991" s="9"/>
      <c r="AQ92991" s="9"/>
    </row>
    <row r="92992" spans="41:43" x14ac:dyDescent="0.3">
      <c r="AO92992" s="9"/>
      <c r="AP92992" s="9"/>
      <c r="AQ92992" s="9"/>
    </row>
    <row r="92993" spans="41:43" x14ac:dyDescent="0.3">
      <c r="AO92993" s="9"/>
      <c r="AP92993" s="9"/>
      <c r="AQ92993" s="9"/>
    </row>
    <row r="92994" spans="41:43" x14ac:dyDescent="0.3">
      <c r="AO92994" s="9"/>
      <c r="AP92994" s="9"/>
      <c r="AQ92994" s="9"/>
    </row>
    <row r="92995" spans="41:43" x14ac:dyDescent="0.3">
      <c r="AO92995" s="9"/>
      <c r="AP92995" s="9"/>
      <c r="AQ92995" s="9"/>
    </row>
    <row r="92996" spans="41:43" x14ac:dyDescent="0.3">
      <c r="AO92996" s="9"/>
      <c r="AP92996" s="9"/>
      <c r="AQ92996" s="9"/>
    </row>
    <row r="92997" spans="41:43" x14ac:dyDescent="0.3">
      <c r="AO92997" s="9"/>
      <c r="AP92997" s="9"/>
      <c r="AQ92997" s="9"/>
    </row>
    <row r="92998" spans="41:43" x14ac:dyDescent="0.3">
      <c r="AO92998" s="9"/>
      <c r="AP92998" s="9"/>
      <c r="AQ92998" s="9"/>
    </row>
    <row r="92999" spans="41:43" x14ac:dyDescent="0.3">
      <c r="AO92999" s="9"/>
      <c r="AP92999" s="9"/>
      <c r="AQ92999" s="9"/>
    </row>
    <row r="93000" spans="41:43" x14ac:dyDescent="0.3">
      <c r="AO93000" s="9"/>
      <c r="AP93000" s="9"/>
      <c r="AQ93000" s="9"/>
    </row>
    <row r="93001" spans="41:43" x14ac:dyDescent="0.3">
      <c r="AO93001" s="9"/>
      <c r="AP93001" s="9"/>
      <c r="AQ93001" s="9"/>
    </row>
    <row r="93002" spans="41:43" x14ac:dyDescent="0.3">
      <c r="AO93002" s="9"/>
      <c r="AP93002" s="9"/>
      <c r="AQ93002" s="9"/>
    </row>
    <row r="93003" spans="41:43" x14ac:dyDescent="0.3">
      <c r="AO93003" s="9"/>
      <c r="AP93003" s="9"/>
      <c r="AQ93003" s="9"/>
    </row>
    <row r="93004" spans="41:43" x14ac:dyDescent="0.3">
      <c r="AO93004" s="9"/>
      <c r="AP93004" s="9"/>
      <c r="AQ93004" s="9"/>
    </row>
    <row r="93005" spans="41:43" x14ac:dyDescent="0.3">
      <c r="AO93005" s="9"/>
      <c r="AP93005" s="9"/>
      <c r="AQ93005" s="9"/>
    </row>
    <row r="93006" spans="41:43" x14ac:dyDescent="0.3">
      <c r="AO93006" s="9"/>
      <c r="AP93006" s="9"/>
      <c r="AQ93006" s="9"/>
    </row>
    <row r="93007" spans="41:43" x14ac:dyDescent="0.3">
      <c r="AO93007" s="9"/>
      <c r="AP93007" s="9"/>
      <c r="AQ93007" s="9"/>
    </row>
    <row r="93008" spans="41:43" x14ac:dyDescent="0.3">
      <c r="AO93008" s="9"/>
      <c r="AP93008" s="9"/>
      <c r="AQ93008" s="9"/>
    </row>
    <row r="93009" spans="41:43" x14ac:dyDescent="0.3">
      <c r="AO93009" s="9"/>
      <c r="AP93009" s="9"/>
      <c r="AQ93009" s="9"/>
    </row>
    <row r="93010" spans="41:43" x14ac:dyDescent="0.3">
      <c r="AO93010" s="9"/>
      <c r="AP93010" s="9"/>
      <c r="AQ93010" s="9"/>
    </row>
    <row r="93011" spans="41:43" x14ac:dyDescent="0.3">
      <c r="AO93011" s="9"/>
      <c r="AP93011" s="9"/>
      <c r="AQ93011" s="9"/>
    </row>
    <row r="93012" spans="41:43" x14ac:dyDescent="0.3">
      <c r="AO93012" s="9"/>
      <c r="AP93012" s="9"/>
      <c r="AQ93012" s="9"/>
    </row>
    <row r="93013" spans="41:43" x14ac:dyDescent="0.3">
      <c r="AO93013" s="9"/>
      <c r="AP93013" s="9"/>
      <c r="AQ93013" s="9"/>
    </row>
    <row r="93014" spans="41:43" x14ac:dyDescent="0.3">
      <c r="AO93014" s="9"/>
      <c r="AP93014" s="9"/>
      <c r="AQ93014" s="9"/>
    </row>
    <row r="93015" spans="41:43" x14ac:dyDescent="0.3">
      <c r="AO93015" s="9"/>
      <c r="AP93015" s="9"/>
      <c r="AQ93015" s="9"/>
    </row>
    <row r="93016" spans="41:43" x14ac:dyDescent="0.3">
      <c r="AO93016" s="9"/>
      <c r="AP93016" s="9"/>
      <c r="AQ93016" s="9"/>
    </row>
    <row r="93017" spans="41:43" x14ac:dyDescent="0.3">
      <c r="AO93017" s="9"/>
      <c r="AP93017" s="9"/>
      <c r="AQ93017" s="9"/>
    </row>
    <row r="93018" spans="41:43" x14ac:dyDescent="0.3">
      <c r="AO93018" s="9"/>
      <c r="AP93018" s="9"/>
      <c r="AQ93018" s="9"/>
    </row>
    <row r="93019" spans="41:43" x14ac:dyDescent="0.3">
      <c r="AO93019" s="9"/>
      <c r="AP93019" s="9"/>
      <c r="AQ93019" s="9"/>
    </row>
    <row r="93020" spans="41:43" x14ac:dyDescent="0.3">
      <c r="AO93020" s="9"/>
      <c r="AP93020" s="9"/>
      <c r="AQ93020" s="9"/>
    </row>
    <row r="93021" spans="41:43" x14ac:dyDescent="0.3">
      <c r="AO93021" s="9"/>
      <c r="AP93021" s="9"/>
      <c r="AQ93021" s="9"/>
    </row>
    <row r="93022" spans="41:43" x14ac:dyDescent="0.3">
      <c r="AO93022" s="9"/>
      <c r="AP93022" s="9"/>
      <c r="AQ93022" s="9"/>
    </row>
    <row r="93023" spans="41:43" x14ac:dyDescent="0.3">
      <c r="AO93023" s="9"/>
      <c r="AP93023" s="9"/>
      <c r="AQ93023" s="9"/>
    </row>
  </sheetData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B8AD673-93DC-4B63-BCF7-E8D666DC1FB5}">
          <x14:formula1>
            <xm:f>'emissions projection'!$A$14:$A$25</xm:f>
          </x14:formula1>
          <xm:sqref>B5</xm:sqref>
        </x14:dataValidation>
        <x14:dataValidation type="list" allowBlank="1" showInputMessage="1" showErrorMessage="1" xr:uid="{C99E5026-1C62-432E-A56E-49F344988AC4}">
          <x14:formula1>
            <xm:f>'emissions projection'!$M$14:$M$16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D31D9-5AB4-4C9A-B020-5227CFA4FC46}">
  <sheetPr codeName="Sheet13"/>
  <dimension ref="A2:D29"/>
  <sheetViews>
    <sheetView zoomScale="85" zoomScaleNormal="85" workbookViewId="0">
      <selection activeCell="E6" sqref="E6"/>
    </sheetView>
  </sheetViews>
  <sheetFormatPr defaultRowHeight="14.4" x14ac:dyDescent="0.3"/>
  <cols>
    <col min="1" max="1" width="8.8984375" style="109" bestFit="1" customWidth="1"/>
    <col min="2" max="2" width="11" style="109" bestFit="1" customWidth="1"/>
    <col min="3" max="3" width="8.8984375" style="109" bestFit="1" customWidth="1"/>
    <col min="4" max="4" width="10.796875" style="109" bestFit="1" customWidth="1"/>
    <col min="5" max="16384" width="8.796875" style="109"/>
  </cols>
  <sheetData>
    <row r="2" spans="1:4" ht="15.6" x14ac:dyDescent="0.35">
      <c r="A2" s="145"/>
      <c r="B2" s="110" t="s">
        <v>183</v>
      </c>
      <c r="C2" s="111"/>
      <c r="D2" s="111" t="s">
        <v>164</v>
      </c>
    </row>
    <row r="3" spans="1:4" ht="15.6" x14ac:dyDescent="0.35">
      <c r="A3" s="145" t="s">
        <v>1</v>
      </c>
      <c r="B3" s="110" t="s">
        <v>184</v>
      </c>
      <c r="C3" s="111" t="s">
        <v>1</v>
      </c>
      <c r="D3" s="111" t="s">
        <v>165</v>
      </c>
    </row>
    <row r="4" spans="1:4" x14ac:dyDescent="0.3">
      <c r="A4" s="110">
        <v>2025</v>
      </c>
      <c r="B4" s="146">
        <v>54.033611539752961</v>
      </c>
      <c r="C4" s="87">
        <v>2025</v>
      </c>
      <c r="D4" s="147">
        <v>6.8216878231942542E-16</v>
      </c>
    </row>
    <row r="5" spans="1:4" x14ac:dyDescent="0.3">
      <c r="A5" s="110">
        <v>2026</v>
      </c>
      <c r="B5" s="146">
        <v>56.722654572838479</v>
      </c>
      <c r="C5" s="87">
        <v>2026</v>
      </c>
      <c r="D5" s="147">
        <v>6.8349144335504163E-16</v>
      </c>
    </row>
    <row r="6" spans="1:4" x14ac:dyDescent="0.3">
      <c r="A6" s="110">
        <v>2027</v>
      </c>
      <c r="B6" s="146">
        <v>59.503839211160994</v>
      </c>
      <c r="C6" s="87">
        <v>2027</v>
      </c>
      <c r="D6" s="147">
        <v>6.8442528428169908E-16</v>
      </c>
    </row>
    <row r="7" spans="1:4" x14ac:dyDescent="0.3">
      <c r="A7" s="110">
        <v>2028</v>
      </c>
      <c r="B7" s="146">
        <v>62.373203293713026</v>
      </c>
      <c r="C7" s="87">
        <v>2028</v>
      </c>
      <c r="D7" s="147">
        <v>6.848975844314278E-16</v>
      </c>
    </row>
    <row r="8" spans="1:4" x14ac:dyDescent="0.3">
      <c r="A8" s="110">
        <v>2029</v>
      </c>
      <c r="B8" s="146">
        <v>65.325626209158102</v>
      </c>
      <c r="C8" s="87">
        <v>2029</v>
      </c>
      <c r="D8" s="147">
        <v>6.8482367626133532E-16</v>
      </c>
    </row>
    <row r="9" spans="1:4" x14ac:dyDescent="0.3">
      <c r="A9" s="110">
        <v>2030</v>
      </c>
      <c r="B9" s="146">
        <v>68.35470812510404</v>
      </c>
      <c r="C9" s="87">
        <v>2030</v>
      </c>
      <c r="D9" s="147">
        <v>6.8410481029917524E-16</v>
      </c>
    </row>
    <row r="10" spans="1:4" x14ac:dyDescent="0.3">
      <c r="A10" s="110">
        <v>2031</v>
      </c>
      <c r="B10" s="146">
        <v>71.452646419609806</v>
      </c>
      <c r="C10" s="87">
        <v>2031</v>
      </c>
      <c r="D10" s="147">
        <v>6.8262558943159625E-16</v>
      </c>
    </row>
    <row r="11" spans="1:4" x14ac:dyDescent="0.3">
      <c r="A11" s="110">
        <v>2032</v>
      </c>
      <c r="B11" s="146">
        <v>74.610111442596434</v>
      </c>
      <c r="C11" s="87">
        <v>2032</v>
      </c>
      <c r="D11" s="147">
        <v>6.8025087612270832E-16</v>
      </c>
    </row>
    <row r="12" spans="1:4" x14ac:dyDescent="0.3">
      <c r="A12" s="110">
        <v>2033</v>
      </c>
      <c r="B12" s="146">
        <v>77.816124397298481</v>
      </c>
      <c r="C12" s="87">
        <v>2033</v>
      </c>
      <c r="D12" s="147">
        <v>6.768220529873025E-16</v>
      </c>
    </row>
    <row r="13" spans="1:4" x14ac:dyDescent="0.3">
      <c r="A13" s="110">
        <v>2034</v>
      </c>
      <c r="B13" s="146">
        <v>81.057940908078095</v>
      </c>
      <c r="C13" s="87">
        <v>2034</v>
      </c>
      <c r="D13" s="147">
        <v>6.7215248818103302E-16</v>
      </c>
    </row>
    <row r="14" spans="1:4" x14ac:dyDescent="0.3">
      <c r="A14" s="110">
        <v>2035</v>
      </c>
      <c r="B14" s="146">
        <v>84.320944730176009</v>
      </c>
      <c r="C14" s="87">
        <v>2035</v>
      </c>
      <c r="D14" s="147">
        <v>6.6602202082528355E-16</v>
      </c>
    </row>
    <row r="15" spans="1:4" x14ac:dyDescent="0.3">
      <c r="A15" s="110">
        <v>2036</v>
      </c>
      <c r="B15" s="146">
        <v>87.588557048852223</v>
      </c>
      <c r="C15" s="87">
        <v>2036</v>
      </c>
      <c r="D15" s="147">
        <v>6.5817023628950917E-16</v>
      </c>
    </row>
    <row r="16" spans="1:4" x14ac:dyDescent="0.3">
      <c r="A16" s="110">
        <v>2037</v>
      </c>
      <c r="B16" s="146">
        <v>90.842167885467504</v>
      </c>
      <c r="C16" s="87">
        <v>2037</v>
      </c>
      <c r="D16" s="147">
        <v>6.4828824425695323E-16</v>
      </c>
    </row>
    <row r="17" spans="1:4" x14ac:dyDescent="0.3">
      <c r="A17" s="110">
        <v>2038</v>
      </c>
      <c r="B17" s="146">
        <v>94.061097233205516</v>
      </c>
      <c r="C17" s="87">
        <v>2038</v>
      </c>
      <c r="D17" s="147">
        <v>6.3600860113933416E-16</v>
      </c>
    </row>
    <row r="18" spans="1:4" x14ac:dyDescent="0.3">
      <c r="A18" s="110">
        <v>2039</v>
      </c>
      <c r="B18" s="146">
        <v>97.222594618249701</v>
      </c>
      <c r="C18" s="87">
        <v>2039</v>
      </c>
      <c r="D18" s="147">
        <v>6.2089292885233526E-16</v>
      </c>
    </row>
    <row r="19" spans="1:4" x14ac:dyDescent="0.3">
      <c r="A19" s="110">
        <v>2040</v>
      </c>
      <c r="B19" s="146">
        <v>100.30188672747968</v>
      </c>
      <c r="C19" s="87">
        <v>2040</v>
      </c>
      <c r="D19" s="147">
        <v>6.0241666951750707E-16</v>
      </c>
    </row>
    <row r="20" spans="1:4" x14ac:dyDescent="0.3">
      <c r="A20" s="110">
        <v>2041</v>
      </c>
      <c r="B20" s="146">
        <v>103.27228343297936</v>
      </c>
      <c r="C20" s="87">
        <v>2041</v>
      </c>
      <c r="D20" s="147">
        <v>5.799502743970347E-16</v>
      </c>
    </row>
    <row r="21" spans="1:4" x14ac:dyDescent="0.3">
      <c r="A21" s="110">
        <v>2042</v>
      </c>
      <c r="B21" s="146">
        <v>106.10535281544966</v>
      </c>
      <c r="C21" s="87">
        <v>2042</v>
      </c>
      <c r="D21" s="147">
        <v>5.5273594783519935E-16</v>
      </c>
    </row>
    <row r="22" spans="1:4" x14ac:dyDescent="0.3">
      <c r="A22" s="110">
        <v>2043</v>
      </c>
      <c r="B22" s="146">
        <v>108.77117545187795</v>
      </c>
      <c r="C22" s="87">
        <v>2043</v>
      </c>
      <c r="D22" s="147">
        <v>5.1985884377201646E-16</v>
      </c>
    </row>
    <row r="23" spans="1:4" x14ac:dyDescent="0.3">
      <c r="A23" s="110">
        <v>2044</v>
      </c>
      <c r="B23" s="146">
        <v>111.23868707675183</v>
      </c>
      <c r="C23" s="87">
        <v>2044</v>
      </c>
      <c r="D23" s="147">
        <v>4.8021133165975144E-16</v>
      </c>
    </row>
    <row r="24" spans="1:4" x14ac:dyDescent="0.3">
      <c r="A24" s="110">
        <v>2045</v>
      </c>
      <c r="B24" s="146">
        <v>113.47611653883878</v>
      </c>
      <c r="C24" s="87">
        <v>2045</v>
      </c>
      <c r="D24" s="147">
        <v>4.3244859541368409E-16</v>
      </c>
    </row>
    <row r="25" spans="1:4" x14ac:dyDescent="0.3">
      <c r="A25" s="110">
        <v>2046</v>
      </c>
      <c r="B25" s="146">
        <v>115.45152257266227</v>
      </c>
      <c r="C25" s="87">
        <v>2046</v>
      </c>
      <c r="D25" s="147">
        <v>3.7493338453301569E-16</v>
      </c>
    </row>
    <row r="26" spans="1:4" x14ac:dyDescent="0.3">
      <c r="A26" s="110">
        <v>2047</v>
      </c>
      <c r="B26" s="146">
        <v>117.1334281669526</v>
      </c>
      <c r="C26" s="87">
        <v>2047</v>
      </c>
      <c r="D26" s="147">
        <v>3.0566717699459152E-16</v>
      </c>
    </row>
    <row r="27" spans="1:4" x14ac:dyDescent="0.3">
      <c r="A27" s="110">
        <v>2048</v>
      </c>
      <c r="B27" s="146">
        <v>118.49154523587328</v>
      </c>
      <c r="C27" s="87">
        <v>2048</v>
      </c>
      <c r="D27" s="147">
        <v>2.2220430901718803E-16</v>
      </c>
    </row>
    <row r="28" spans="1:4" x14ac:dyDescent="0.3">
      <c r="A28" s="110">
        <v>2049</v>
      </c>
      <c r="B28" s="146">
        <v>119.4975750390382</v>
      </c>
      <c r="C28" s="87">
        <v>2049</v>
      </c>
      <c r="D28" s="147">
        <v>1.2154473957379658E-16</v>
      </c>
    </row>
    <row r="29" spans="1:4" x14ac:dyDescent="0.3">
      <c r="A29" s="110">
        <v>2050</v>
      </c>
      <c r="B29" s="146">
        <v>120.57</v>
      </c>
      <c r="C29" s="87">
        <v>2050</v>
      </c>
      <c r="D29" s="147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B7AF1-B915-4C2B-A8BD-651B2940CE78}">
  <sheetPr codeName="Sheet12"/>
  <dimension ref="A1:H36"/>
  <sheetViews>
    <sheetView topLeftCell="A4" workbookViewId="0">
      <selection activeCell="B11" sqref="B11"/>
    </sheetView>
  </sheetViews>
  <sheetFormatPr defaultRowHeight="14.4" x14ac:dyDescent="0.3"/>
  <cols>
    <col min="1" max="1" width="32.5" style="11" bestFit="1" customWidth="1"/>
    <col min="2" max="2" width="10.796875" style="11" bestFit="1" customWidth="1"/>
    <col min="3" max="3" width="13.8984375" style="11" customWidth="1"/>
    <col min="4" max="16384" width="8.796875" style="11"/>
  </cols>
  <sheetData>
    <row r="1" spans="1:4" x14ac:dyDescent="0.3">
      <c r="A1" s="10"/>
    </row>
    <row r="2" spans="1:4" x14ac:dyDescent="0.3">
      <c r="A2" s="3" t="s">
        <v>206</v>
      </c>
    </row>
    <row r="3" spans="1:4" x14ac:dyDescent="0.3">
      <c r="A3" s="62" t="s">
        <v>207</v>
      </c>
      <c r="B3" s="148">
        <f ca="1">RAND()</f>
        <v>0.20277524170870764</v>
      </c>
    </row>
    <row r="4" spans="1:4" x14ac:dyDescent="0.3">
      <c r="B4" s="148"/>
    </row>
    <row r="5" spans="1:4" x14ac:dyDescent="0.3">
      <c r="A5" s="3" t="s">
        <v>8</v>
      </c>
      <c r="B5" s="148"/>
    </row>
    <row r="6" spans="1:4" x14ac:dyDescent="0.3">
      <c r="A6" s="4" t="s">
        <v>200</v>
      </c>
      <c r="B6" s="148"/>
    </row>
    <row r="7" spans="1:4" x14ac:dyDescent="0.3">
      <c r="A7" s="10" t="s">
        <v>61</v>
      </c>
      <c r="B7" s="148">
        <f ca="1">RAND()</f>
        <v>0.23051838919812118</v>
      </c>
    </row>
    <row r="8" spans="1:4" x14ac:dyDescent="0.3">
      <c r="A8" s="10" t="s">
        <v>60</v>
      </c>
      <c r="B8" s="150">
        <v>88.333650145893728</v>
      </c>
      <c r="C8" s="10"/>
    </row>
    <row r="9" spans="1:4" x14ac:dyDescent="0.3">
      <c r="A9" s="10" t="s">
        <v>54</v>
      </c>
      <c r="B9" s="150">
        <v>7.5550085258710977</v>
      </c>
      <c r="C9" s="10"/>
    </row>
    <row r="10" spans="1:4" x14ac:dyDescent="0.3">
      <c r="A10" s="10" t="s">
        <v>59</v>
      </c>
      <c r="B10" s="150" cm="1">
        <f t="array" aca="1" ref="B10" ca="1">[1]!TNORM_INV(randPyrCH4,B8,B9,50,100)</f>
        <v>82.407285659851055</v>
      </c>
      <c r="C10" s="10" t="s">
        <v>5</v>
      </c>
    </row>
    <row r="11" spans="1:4" x14ac:dyDescent="0.3">
      <c r="A11" s="4" t="s">
        <v>201</v>
      </c>
      <c r="B11" s="150"/>
      <c r="C11" s="10"/>
    </row>
    <row r="12" spans="1:4" x14ac:dyDescent="0.3">
      <c r="A12" s="10" t="s">
        <v>62</v>
      </c>
      <c r="B12" s="148">
        <f ca="1">RAND()</f>
        <v>0.29312501853807438</v>
      </c>
      <c r="C12" s="10"/>
    </row>
    <row r="13" spans="1:4" x14ac:dyDescent="0.3">
      <c r="A13" s="10" t="s">
        <v>60</v>
      </c>
      <c r="B13" s="150">
        <v>16.588478325190987</v>
      </c>
      <c r="C13" s="10"/>
    </row>
    <row r="14" spans="1:4" x14ac:dyDescent="0.3">
      <c r="A14" s="10" t="s">
        <v>63</v>
      </c>
      <c r="B14" s="150">
        <f ca="1">SIGN(B12-0.5)</f>
        <v>-1</v>
      </c>
      <c r="C14" s="10"/>
    </row>
    <row r="15" spans="1:4" x14ac:dyDescent="0.3">
      <c r="A15" s="10" t="s">
        <v>64</v>
      </c>
      <c r="B15" s="150">
        <v>5.4088959074147045</v>
      </c>
      <c r="C15" s="10"/>
    </row>
    <row r="16" spans="1:4" x14ac:dyDescent="0.3">
      <c r="A16" s="10" t="s">
        <v>65</v>
      </c>
      <c r="B16" s="150">
        <f ca="1">IF(B13-B15*B14*LN(1-2*ABS(randPyrPower-0.5))&gt;0,B13-B15*B14*LN(1-2*ABS(randPyrPower-0.5)),0)</f>
        <v>13.70007979320847</v>
      </c>
      <c r="C16" s="10" t="s">
        <v>5</v>
      </c>
      <c r="D16" s="32"/>
    </row>
    <row r="17" spans="1:8" x14ac:dyDescent="0.3">
      <c r="A17" s="4" t="s">
        <v>202</v>
      </c>
      <c r="B17" s="150"/>
      <c r="C17" s="10"/>
    </row>
    <row r="18" spans="1:8" ht="15.6" x14ac:dyDescent="0.35">
      <c r="A18" s="10" t="s">
        <v>66</v>
      </c>
      <c r="B18" s="150">
        <v>239.33531746031747</v>
      </c>
      <c r="C18" s="62" t="s">
        <v>203</v>
      </c>
    </row>
    <row r="19" spans="1:8" ht="15.6" x14ac:dyDescent="0.35">
      <c r="A19" s="10" t="s">
        <v>67</v>
      </c>
      <c r="B19" s="150">
        <f ca="1">B18/(B10/100)</f>
        <v>290.42980307373716</v>
      </c>
      <c r="C19" s="62" t="s">
        <v>203</v>
      </c>
    </row>
    <row r="20" spans="1:8" ht="15.6" x14ac:dyDescent="0.35">
      <c r="A20" s="10" t="s">
        <v>68</v>
      </c>
      <c r="B20" s="150">
        <f ca="1">B19*B16/100</f>
        <v>39.789114764360214</v>
      </c>
      <c r="C20" s="62" t="s">
        <v>203</v>
      </c>
    </row>
    <row r="21" spans="1:8" ht="15.6" x14ac:dyDescent="0.35">
      <c r="A21" s="62" t="s">
        <v>10</v>
      </c>
      <c r="B21" s="150">
        <f ca="1">B19-B20</f>
        <v>250.64068830937694</v>
      </c>
      <c r="C21" s="62" t="s">
        <v>203</v>
      </c>
    </row>
    <row r="22" spans="1:8" ht="15.6" x14ac:dyDescent="0.35">
      <c r="A22" s="49" t="s">
        <v>132</v>
      </c>
      <c r="B22" s="150">
        <f ca="1">B20/3.6</f>
        <v>11.052531878988948</v>
      </c>
      <c r="C22" s="62" t="s">
        <v>204</v>
      </c>
    </row>
    <row r="24" spans="1:8" x14ac:dyDescent="0.3">
      <c r="A24" s="3" t="s">
        <v>13</v>
      </c>
    </row>
    <row r="25" spans="1:8" x14ac:dyDescent="0.3">
      <c r="A25" s="11" t="s">
        <v>83</v>
      </c>
      <c r="B25" s="148">
        <v>61.336118276135409</v>
      </c>
      <c r="E25" s="10"/>
    </row>
    <row r="26" spans="1:8" x14ac:dyDescent="0.3">
      <c r="A26" s="11" t="s">
        <v>96</v>
      </c>
      <c r="B26" s="148">
        <v>6.3199704163406878</v>
      </c>
      <c r="E26" s="10"/>
      <c r="G26" s="10"/>
      <c r="H26" s="10"/>
    </row>
    <row r="27" spans="1:8" x14ac:dyDescent="0.3">
      <c r="A27" s="11" t="s">
        <v>97</v>
      </c>
      <c r="B27" s="148">
        <v>10.389072157198274</v>
      </c>
      <c r="E27" s="10"/>
      <c r="G27" s="10"/>
      <c r="H27" s="10"/>
    </row>
    <row r="28" spans="1:8" x14ac:dyDescent="0.3">
      <c r="A28" s="10" t="s">
        <v>55</v>
      </c>
      <c r="B28" s="148" t="e" cm="1">
        <f t="array" aca="1" ref="B28" ca="1">RANDSKEW(B26,B25,B27)</f>
        <v>#NAME?</v>
      </c>
      <c r="C28" s="10" t="s">
        <v>56</v>
      </c>
    </row>
    <row r="30" spans="1:8" x14ac:dyDescent="0.3">
      <c r="A30" s="29" t="s">
        <v>95</v>
      </c>
    </row>
    <row r="31" spans="1:8" x14ac:dyDescent="0.3">
      <c r="A31" s="11" t="s">
        <v>83</v>
      </c>
      <c r="B31" s="148">
        <v>1.5102056548416569</v>
      </c>
    </row>
    <row r="32" spans="1:8" x14ac:dyDescent="0.3">
      <c r="A32" s="11" t="s">
        <v>96</v>
      </c>
      <c r="B32" s="148">
        <v>23.900127580149611</v>
      </c>
    </row>
    <row r="33" spans="1:3" x14ac:dyDescent="0.3">
      <c r="A33" s="11" t="s">
        <v>97</v>
      </c>
      <c r="B33" s="148">
        <v>0.23409293005637868</v>
      </c>
    </row>
    <row r="34" spans="1:3" ht="15.6" x14ac:dyDescent="0.35">
      <c r="A34" s="109" t="s">
        <v>197</v>
      </c>
      <c r="B34" s="148" cm="1">
        <f t="array" ref="B34">RANDSKEW(B32,B31,B33)</f>
        <v>1.6902172565460205</v>
      </c>
      <c r="C34" s="70" t="s">
        <v>198</v>
      </c>
    </row>
    <row r="35" spans="1:3" x14ac:dyDescent="0.3">
      <c r="C35" s="30"/>
    </row>
    <row r="36" spans="1:3" x14ac:dyDescent="0.3">
      <c r="C36" s="30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3373-26EB-4CB8-AE7A-2817CB0E894C}">
  <sheetPr codeName="Sheet8"/>
  <dimension ref="A1:AP87"/>
  <sheetViews>
    <sheetView zoomScale="85" zoomScaleNormal="85" workbookViewId="0">
      <selection activeCell="I15" sqref="I15"/>
    </sheetView>
  </sheetViews>
  <sheetFormatPr defaultRowHeight="14.4" x14ac:dyDescent="0.3"/>
  <cols>
    <col min="1" max="1" width="10.69921875" style="1" customWidth="1"/>
    <col min="2" max="2" width="26.5" style="1" customWidth="1"/>
    <col min="3" max="3" width="16.296875" style="1" bestFit="1" customWidth="1"/>
    <col min="4" max="4" width="12.3984375" style="1" customWidth="1"/>
    <col min="5" max="5" width="19" style="1" customWidth="1"/>
    <col min="6" max="6" width="19.19921875" style="1" customWidth="1"/>
    <col min="7" max="7" width="25" style="1" customWidth="1"/>
    <col min="8" max="8" width="25.8984375" style="1" customWidth="1"/>
    <col min="9" max="9" width="20.5" style="1" customWidth="1"/>
    <col min="10" max="10" width="19" style="1" customWidth="1"/>
    <col min="11" max="11" width="17.3984375" style="1" customWidth="1"/>
    <col min="12" max="12" width="16.19921875" style="1" customWidth="1"/>
    <col min="13" max="13" width="19.296875" style="1" customWidth="1"/>
    <col min="14" max="14" width="18.09765625" style="1" customWidth="1"/>
    <col min="15" max="15" width="20.69921875" style="1" customWidth="1"/>
    <col min="16" max="16" width="17.8984375" style="1" bestFit="1" customWidth="1"/>
    <col min="17" max="17" width="17.59765625" style="1" customWidth="1"/>
    <col min="18" max="18" width="6.8984375" style="1" customWidth="1"/>
    <col min="19" max="20" width="8.796875" style="1"/>
    <col min="21" max="21" width="10.796875" style="1" customWidth="1"/>
    <col min="22" max="22" width="6" style="1" bestFit="1" customWidth="1"/>
    <col min="23" max="23" width="8" style="1" bestFit="1" customWidth="1"/>
    <col min="24" max="24" width="4.5" style="1" bestFit="1" customWidth="1"/>
    <col min="25" max="25" width="5.8984375" style="1" bestFit="1" customWidth="1"/>
    <col min="26" max="26" width="7.8984375" style="1" bestFit="1" customWidth="1"/>
    <col min="27" max="27" width="6.5" style="1" bestFit="1" customWidth="1"/>
    <col min="28" max="28" width="8.59765625" style="1" bestFit="1" customWidth="1"/>
    <col min="29" max="29" width="4.09765625" style="1" bestFit="1" customWidth="1"/>
    <col min="30" max="30" width="7.69921875" style="1" bestFit="1" customWidth="1"/>
    <col min="31" max="31" width="8.19921875" style="1" bestFit="1" customWidth="1"/>
    <col min="32" max="32" width="8.09765625" style="1" bestFit="1" customWidth="1"/>
    <col min="33" max="33" width="10.796875" style="1" bestFit="1" customWidth="1"/>
    <col min="34" max="34" width="6" style="1" bestFit="1" customWidth="1"/>
    <col min="35" max="35" width="8" style="1" bestFit="1" customWidth="1"/>
    <col min="36" max="36" width="4.5" style="1" bestFit="1" customWidth="1"/>
    <col min="37" max="37" width="5.8984375" style="1" bestFit="1" customWidth="1"/>
    <col min="38" max="38" width="7.8984375" style="1" bestFit="1" customWidth="1"/>
    <col min="39" max="39" width="6.5" style="1" bestFit="1" customWidth="1"/>
    <col min="40" max="40" width="8.59765625" style="1" bestFit="1" customWidth="1"/>
    <col min="41" max="41" width="4.09765625" style="1" bestFit="1" customWidth="1"/>
    <col min="42" max="42" width="9.8984375" style="1" bestFit="1" customWidth="1"/>
    <col min="43" max="16384" width="8.796875" style="1"/>
  </cols>
  <sheetData>
    <row r="1" spans="1:13" x14ac:dyDescent="0.3">
      <c r="A1" s="93" t="s">
        <v>160</v>
      </c>
      <c r="B1" s="94"/>
      <c r="C1" s="95"/>
      <c r="D1" s="6"/>
    </row>
    <row r="2" spans="1:13" x14ac:dyDescent="0.3">
      <c r="A2" s="94"/>
      <c r="B2" s="96" t="s">
        <v>25</v>
      </c>
      <c r="C2" s="97" t="str">
        <f>_xlfn.XLOOKUP('calc-sheet'!B5,A14:A25,B14:B25)</f>
        <v>us</v>
      </c>
    </row>
    <row r="3" spans="1:13" x14ac:dyDescent="0.3">
      <c r="A3" s="96" t="s">
        <v>1</v>
      </c>
      <c r="B3" s="95" t="s">
        <v>78</v>
      </c>
      <c r="C3" s="95" t="s">
        <v>79</v>
      </c>
      <c r="E3" s="5"/>
      <c r="F3" s="5"/>
      <c r="G3" s="5"/>
      <c r="H3" s="5"/>
      <c r="I3" s="5"/>
      <c r="J3" s="5"/>
      <c r="K3" s="5"/>
      <c r="L3" s="5"/>
      <c r="M3" s="5"/>
    </row>
    <row r="4" spans="1:13" x14ac:dyDescent="0.3">
      <c r="A4" s="96">
        <v>2020</v>
      </c>
      <c r="B4" s="98">
        <f ca="1">MAX('gas fraction'!F4,0)</f>
        <v>0.2958620797267027</v>
      </c>
      <c r="C4" s="98">
        <f ca="1">'coal fraction'!F4</f>
        <v>0.30696074310509525</v>
      </c>
    </row>
    <row r="5" spans="1:13" x14ac:dyDescent="0.3">
      <c r="A5" s="96">
        <v>2025</v>
      </c>
      <c r="B5" s="98">
        <f ca="1">MAX('gas fraction'!F5,0)</f>
        <v>0.39074504445939767</v>
      </c>
      <c r="C5" s="98">
        <f ca="1">'coal fraction'!F5</f>
        <v>6.5856912711642193E-2</v>
      </c>
    </row>
    <row r="6" spans="1:13" x14ac:dyDescent="0.3">
      <c r="A6" s="96">
        <v>2030</v>
      </c>
      <c r="B6" s="98">
        <f ca="1">MAX('gas fraction'!F6,0)</f>
        <v>0.30488504917975434</v>
      </c>
      <c r="C6" s="98">
        <f ca="1">'coal fraction'!F6</f>
        <v>1.3278439363019175E-4</v>
      </c>
      <c r="E6" s="31"/>
    </row>
    <row r="7" spans="1:13" x14ac:dyDescent="0.3">
      <c r="A7" s="96">
        <v>2035</v>
      </c>
      <c r="B7" s="98">
        <f ca="1">MAX('gas fraction'!F7,0)</f>
        <v>0.1807890641516576</v>
      </c>
      <c r="C7" s="98">
        <f ca="1">'coal fraction'!F7</f>
        <v>1.1846897585099474E-4</v>
      </c>
      <c r="E7" s="31"/>
    </row>
    <row r="8" spans="1:13" x14ac:dyDescent="0.3">
      <c r="A8" s="96">
        <v>2040</v>
      </c>
      <c r="B8" s="98">
        <f ca="1">MAX('gas fraction'!F8,0)</f>
        <v>0.10775809911400039</v>
      </c>
      <c r="C8" s="98">
        <f ca="1">'coal fraction'!F8</f>
        <v>9.0664951911722134E-5</v>
      </c>
      <c r="E8" s="31"/>
    </row>
    <row r="9" spans="1:13" x14ac:dyDescent="0.3">
      <c r="A9" s="96">
        <v>2045</v>
      </c>
      <c r="B9" s="98">
        <f ca="1">MAX('gas fraction'!F9,0)</f>
        <v>5.0825150116254651E-2</v>
      </c>
      <c r="C9" s="98">
        <f ca="1">'coal fraction'!F9</f>
        <v>6.1705259160383237E-5</v>
      </c>
      <c r="E9" s="21"/>
    </row>
    <row r="10" spans="1:13" x14ac:dyDescent="0.3">
      <c r="A10" s="96">
        <v>2050</v>
      </c>
      <c r="B10" s="98">
        <f ca="1">MAX('gas fraction'!F10,0)</f>
        <v>2.1752965047428328E-2</v>
      </c>
      <c r="C10" s="98">
        <f ca="1">'coal fraction'!F10</f>
        <v>2.1329548014570072E-5</v>
      </c>
      <c r="E10" s="21"/>
    </row>
    <row r="11" spans="1:13" x14ac:dyDescent="0.3">
      <c r="B11" s="5"/>
      <c r="E11" s="21"/>
    </row>
    <row r="12" spans="1:13" x14ac:dyDescent="0.3">
      <c r="A12" s="85" t="s">
        <v>146</v>
      </c>
      <c r="B12" s="86"/>
      <c r="C12" s="86"/>
      <c r="D12" s="86"/>
      <c r="E12" s="85" t="s">
        <v>156</v>
      </c>
    </row>
    <row r="13" spans="1:13" x14ac:dyDescent="0.3">
      <c r="A13" s="87" t="s">
        <v>51</v>
      </c>
      <c r="B13" s="87" t="s">
        <v>147</v>
      </c>
      <c r="C13" s="88" t="s">
        <v>52</v>
      </c>
      <c r="D13" s="87" t="s">
        <v>162</v>
      </c>
      <c r="E13" s="88"/>
      <c r="F13" s="56"/>
      <c r="H13" s="7"/>
    </row>
    <row r="14" spans="1:13" x14ac:dyDescent="0.3">
      <c r="A14" s="86" t="s">
        <v>40</v>
      </c>
      <c r="B14" s="89" t="s">
        <v>32</v>
      </c>
      <c r="C14" s="90">
        <v>1.7326362651202296</v>
      </c>
      <c r="D14" s="90">
        <f ca="1">NORMINV(randCH4,'emissions projection'!C14,C14*0.1938)</f>
        <v>1.4533474126164494</v>
      </c>
      <c r="E14" s="86">
        <v>0.5</v>
      </c>
      <c r="G14" s="31"/>
      <c r="H14" s="7"/>
      <c r="M14" s="56" t="s">
        <v>141</v>
      </c>
    </row>
    <row r="15" spans="1:13" x14ac:dyDescent="0.3">
      <c r="A15" s="86" t="s">
        <v>41</v>
      </c>
      <c r="B15" s="89" t="s">
        <v>37</v>
      </c>
      <c r="C15" s="90">
        <v>2.7836164580485403</v>
      </c>
      <c r="D15" s="90">
        <f ca="1">NORMINV(randCH4,'emissions projection'!C15,C15*0.1938)</f>
        <v>2.3349169461951007</v>
      </c>
      <c r="E15" s="86">
        <v>0.5</v>
      </c>
      <c r="H15" s="7"/>
      <c r="M15" s="56" t="s">
        <v>138</v>
      </c>
    </row>
    <row r="16" spans="1:13" x14ac:dyDescent="0.3">
      <c r="A16" s="86" t="s">
        <v>42</v>
      </c>
      <c r="B16" s="91" t="s">
        <v>27</v>
      </c>
      <c r="C16" s="90">
        <v>1.0199999999999998</v>
      </c>
      <c r="D16" s="90">
        <f ca="1">NORMINV(randCH4,'emissions projection'!C16,C16*0.1938)</f>
        <v>0.85558313115760143</v>
      </c>
      <c r="E16" s="86">
        <v>0.5</v>
      </c>
      <c r="M16" s="56" t="s">
        <v>142</v>
      </c>
    </row>
    <row r="17" spans="1:42" x14ac:dyDescent="0.3">
      <c r="A17" s="86" t="s">
        <v>43</v>
      </c>
      <c r="B17" s="89" t="s">
        <v>29</v>
      </c>
      <c r="C17" s="90">
        <v>0.9</v>
      </c>
      <c r="D17" s="90">
        <f ca="1">NORMINV(randCH4,'emissions projection'!C17,C17*0.1938)</f>
        <v>0.75492629219788376</v>
      </c>
      <c r="E17" s="86">
        <v>0.5</v>
      </c>
      <c r="H17" s="8"/>
    </row>
    <row r="18" spans="1:42" x14ac:dyDescent="0.3">
      <c r="A18" s="86" t="s">
        <v>44</v>
      </c>
      <c r="B18" s="89" t="s">
        <v>35</v>
      </c>
      <c r="C18" s="90">
        <v>1.0253058336070271</v>
      </c>
      <c r="D18" s="90">
        <f ca="1">NORMINV(randCH4,'emissions projection'!C18,C18*0.1938)</f>
        <v>0.86003370148201475</v>
      </c>
      <c r="E18" s="86">
        <v>0.5</v>
      </c>
      <c r="H18" s="8"/>
    </row>
    <row r="19" spans="1:42" x14ac:dyDescent="0.3">
      <c r="A19" s="86" t="s">
        <v>45</v>
      </c>
      <c r="B19" s="89" t="s">
        <v>30</v>
      </c>
      <c r="C19" s="90">
        <v>0.9</v>
      </c>
      <c r="D19" s="90">
        <f ca="1">NORMINV(randCH4,'emissions projection'!C19,C19*0.1938)</f>
        <v>0.75492629219788376</v>
      </c>
      <c r="E19" s="86">
        <v>0.5</v>
      </c>
      <c r="H19" s="8"/>
      <c r="J19" s="8"/>
    </row>
    <row r="20" spans="1:42" x14ac:dyDescent="0.3">
      <c r="A20" s="86" t="s">
        <v>46</v>
      </c>
      <c r="B20" s="89" t="s">
        <v>29</v>
      </c>
      <c r="C20" s="90">
        <v>0.9</v>
      </c>
      <c r="D20" s="90">
        <f ca="1">NORMINV(randCH4,'emissions projection'!C20,C20*0.1938)</f>
        <v>0.75492629219788376</v>
      </c>
      <c r="E20" s="86">
        <v>0.5</v>
      </c>
      <c r="H20" s="8"/>
      <c r="J20" s="8"/>
    </row>
    <row r="21" spans="1:42" x14ac:dyDescent="0.3">
      <c r="A21" s="86" t="s">
        <v>47</v>
      </c>
      <c r="B21" s="89" t="s">
        <v>29</v>
      </c>
      <c r="C21" s="90">
        <v>2.1243063742449904</v>
      </c>
      <c r="D21" s="90">
        <f ca="1">NORMINV(randCH4,'emissions projection'!C21,C21*0.1938)</f>
        <v>1.7818830384456672</v>
      </c>
      <c r="E21" s="86">
        <v>0.5</v>
      </c>
      <c r="H21" s="8"/>
    </row>
    <row r="22" spans="1:42" x14ac:dyDescent="0.3">
      <c r="A22" s="86" t="s">
        <v>48</v>
      </c>
      <c r="B22" s="89" t="s">
        <v>29</v>
      </c>
      <c r="C22" s="90">
        <v>1.3534277363674097</v>
      </c>
      <c r="D22" s="90">
        <f ca="1">NORMINV(randCH4,'emissions projection'!C22,C22*0.1938)</f>
        <v>1.1352646475262482</v>
      </c>
      <c r="E22" s="86">
        <v>0.5</v>
      </c>
    </row>
    <row r="23" spans="1:42" x14ac:dyDescent="0.3">
      <c r="A23" s="86" t="s">
        <v>49</v>
      </c>
      <c r="B23" s="89" t="s">
        <v>29</v>
      </c>
      <c r="C23" s="90">
        <v>2.2548900467584385</v>
      </c>
      <c r="D23" s="90">
        <f ca="1">NORMINV(randCH4,'emissions projection'!C23,C23*0.1938)</f>
        <v>1.8914175359036229</v>
      </c>
      <c r="E23" s="86">
        <v>0.5</v>
      </c>
      <c r="J23" s="7"/>
    </row>
    <row r="24" spans="1:42" x14ac:dyDescent="0.3">
      <c r="A24" s="86" t="s">
        <v>50</v>
      </c>
      <c r="B24" s="89" t="s">
        <v>28</v>
      </c>
      <c r="C24" s="90">
        <v>2.4697788612525704</v>
      </c>
      <c r="D24" s="90">
        <f ca="1">NORMINV(randCH4,'emissions projection'!C24,C24*0.1938)</f>
        <v>2.0716677758601274</v>
      </c>
      <c r="E24" s="86">
        <v>0.5</v>
      </c>
      <c r="J24" s="7"/>
    </row>
    <row r="25" spans="1:42" x14ac:dyDescent="0.3">
      <c r="A25" s="89" t="s">
        <v>31</v>
      </c>
      <c r="B25" s="92" t="s">
        <v>103</v>
      </c>
      <c r="C25" s="90">
        <v>1.6115772409490954</v>
      </c>
      <c r="D25" s="90">
        <f ca="1">NORMINV(randCH4,'emissions projection'!C25,C25*0.1938)</f>
        <v>1.3518022567779955</v>
      </c>
      <c r="E25" s="86">
        <v>0.5</v>
      </c>
      <c r="J25" s="43"/>
    </row>
    <row r="26" spans="1:42" x14ac:dyDescent="0.3">
      <c r="A26" s="6"/>
    </row>
    <row r="27" spans="1:42" x14ac:dyDescent="0.3">
      <c r="A27" s="72" t="s">
        <v>161</v>
      </c>
      <c r="B27" s="73"/>
      <c r="C27" s="73"/>
    </row>
    <row r="28" spans="1:42" ht="15.6" x14ac:dyDescent="0.35">
      <c r="A28" s="73">
        <v>2023</v>
      </c>
      <c r="B28" s="99">
        <f>pdfs!$B$34/1000</f>
        <v>1.6902172565460205E-3</v>
      </c>
      <c r="C28" s="100" t="s">
        <v>155</v>
      </c>
    </row>
    <row r="29" spans="1:42" ht="15.6" x14ac:dyDescent="0.35">
      <c r="A29" s="73">
        <v>2030</v>
      </c>
      <c r="B29" s="99">
        <f>B28*(1-45/100)</f>
        <v>9.2961949110031137E-4</v>
      </c>
      <c r="C29" s="100" t="s">
        <v>155</v>
      </c>
    </row>
    <row r="32" spans="1:42" ht="18" x14ac:dyDescent="0.35">
      <c r="A32" s="84"/>
      <c r="B32" s="26" t="s">
        <v>19</v>
      </c>
      <c r="C32" s="15"/>
      <c r="D32" s="105"/>
      <c r="E32" s="25" t="s">
        <v>0</v>
      </c>
      <c r="F32" s="24"/>
      <c r="G32" s="24"/>
      <c r="H32" s="24"/>
      <c r="I32" s="24"/>
      <c r="J32" s="24"/>
      <c r="K32" s="24"/>
      <c r="L32" s="50" t="s">
        <v>117</v>
      </c>
      <c r="M32" s="17"/>
      <c r="N32" s="17"/>
      <c r="O32" s="17"/>
      <c r="P32" s="17"/>
      <c r="Q32" s="17"/>
      <c r="R32" s="59" t="s">
        <v>139</v>
      </c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8"/>
    </row>
    <row r="33" spans="1:42" ht="15.6" x14ac:dyDescent="0.3">
      <c r="A33" s="84"/>
      <c r="B33" s="27" t="s">
        <v>91</v>
      </c>
      <c r="C33" s="15"/>
      <c r="D33" s="105"/>
      <c r="E33" s="44" t="s">
        <v>104</v>
      </c>
      <c r="F33" s="45"/>
      <c r="G33" s="24" t="s">
        <v>85</v>
      </c>
      <c r="H33" s="24" t="s">
        <v>86</v>
      </c>
      <c r="I33" s="24" t="s">
        <v>89</v>
      </c>
      <c r="J33" s="24"/>
      <c r="K33" s="24" t="s">
        <v>90</v>
      </c>
      <c r="L33" s="17" t="s">
        <v>92</v>
      </c>
      <c r="M33" s="17" t="s">
        <v>93</v>
      </c>
      <c r="N33" s="17"/>
      <c r="O33" s="17" t="s">
        <v>94</v>
      </c>
      <c r="P33" s="17"/>
      <c r="Q33" s="17" t="s">
        <v>90</v>
      </c>
      <c r="R33" s="57" t="s">
        <v>144</v>
      </c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67" t="s">
        <v>144</v>
      </c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9" t="s">
        <v>144</v>
      </c>
    </row>
    <row r="34" spans="1:42" ht="15.6" x14ac:dyDescent="0.35">
      <c r="A34" s="84"/>
      <c r="B34" s="65" t="s">
        <v>151</v>
      </c>
      <c r="C34" s="65" t="s">
        <v>152</v>
      </c>
      <c r="D34" s="105"/>
      <c r="E34" s="63" t="s">
        <v>148</v>
      </c>
      <c r="F34" s="63" t="s">
        <v>149</v>
      </c>
      <c r="G34" s="63" t="s">
        <v>150</v>
      </c>
      <c r="H34" s="63" t="s">
        <v>150</v>
      </c>
      <c r="I34" s="63" t="s">
        <v>150</v>
      </c>
      <c r="J34" s="24"/>
      <c r="K34" s="63" t="s">
        <v>150</v>
      </c>
      <c r="L34" s="64" t="s">
        <v>5</v>
      </c>
      <c r="M34" s="64" t="s">
        <v>153</v>
      </c>
      <c r="N34" s="64" t="s">
        <v>154</v>
      </c>
      <c r="O34" s="64" t="s">
        <v>155</v>
      </c>
      <c r="P34" s="64" t="s">
        <v>154</v>
      </c>
      <c r="Q34" s="64" t="s">
        <v>154</v>
      </c>
      <c r="R34" s="102" t="s">
        <v>145</v>
      </c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103" t="s">
        <v>138</v>
      </c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104" t="s">
        <v>142</v>
      </c>
    </row>
    <row r="35" spans="1:42" x14ac:dyDescent="0.3">
      <c r="A35" s="84" t="s">
        <v>1</v>
      </c>
      <c r="B35" s="15" t="s">
        <v>76</v>
      </c>
      <c r="C35" s="15" t="s">
        <v>77</v>
      </c>
      <c r="D35" s="105"/>
      <c r="E35" s="24" t="s">
        <v>20</v>
      </c>
      <c r="F35" s="24" t="s">
        <v>21</v>
      </c>
      <c r="G35" s="24"/>
      <c r="H35" s="24"/>
      <c r="I35" s="24"/>
      <c r="J35" s="28"/>
      <c r="K35" s="24"/>
      <c r="L35" s="17"/>
      <c r="M35" s="17"/>
      <c r="N35" s="17"/>
      <c r="O35" s="17"/>
      <c r="P35" s="17"/>
      <c r="Q35" s="17"/>
      <c r="R35" s="58" t="s">
        <v>40</v>
      </c>
      <c r="S35" s="58" t="s">
        <v>41</v>
      </c>
      <c r="T35" s="58" t="s">
        <v>42</v>
      </c>
      <c r="U35" s="58" t="s">
        <v>43</v>
      </c>
      <c r="V35" s="58" t="s">
        <v>44</v>
      </c>
      <c r="W35" s="58" t="s">
        <v>45</v>
      </c>
      <c r="X35" s="58" t="s">
        <v>46</v>
      </c>
      <c r="Y35" s="58" t="s">
        <v>47</v>
      </c>
      <c r="Z35" s="58" t="s">
        <v>48</v>
      </c>
      <c r="AA35" s="58" t="s">
        <v>49</v>
      </c>
      <c r="AB35" s="58" t="s">
        <v>50</v>
      </c>
      <c r="AC35" s="58" t="s">
        <v>31</v>
      </c>
      <c r="AD35" s="66" t="s">
        <v>40</v>
      </c>
      <c r="AE35" s="66" t="s">
        <v>41</v>
      </c>
      <c r="AF35" s="66" t="s">
        <v>42</v>
      </c>
      <c r="AG35" s="66" t="s">
        <v>43</v>
      </c>
      <c r="AH35" s="66" t="s">
        <v>44</v>
      </c>
      <c r="AI35" s="66" t="s">
        <v>45</v>
      </c>
      <c r="AJ35" s="66" t="s">
        <v>46</v>
      </c>
      <c r="AK35" s="66" t="s">
        <v>47</v>
      </c>
      <c r="AL35" s="66" t="s">
        <v>48</v>
      </c>
      <c r="AM35" s="66" t="s">
        <v>49</v>
      </c>
      <c r="AN35" s="66" t="s">
        <v>50</v>
      </c>
      <c r="AO35" s="66" t="s">
        <v>31</v>
      </c>
      <c r="AP35" s="69" t="s">
        <v>143</v>
      </c>
    </row>
    <row r="36" spans="1:42" x14ac:dyDescent="0.3">
      <c r="A36" s="84">
        <v>2020</v>
      </c>
      <c r="B36" s="52">
        <f ca="1">FORECAST($A36, INDEX(B$4:B$10,MATCH($A36,$A$4:$A$10,1)):INDEX(B$4:B$10,MATCH($A36,$A$4:$A$10,1)+1),
INDEX($A$4:$A$10,MATCH($A36,$A$4:$A$10,1)):INDEX($A$4:$A$10,MATCH($A36,$A$4:$A$10,1)+1))</f>
        <v>0.29586207972670309</v>
      </c>
      <c r="C36" s="52">
        <f ca="1">FORECAST($A36, INDEX(C$4:C$10,MATCH($A36,$A$4:$A$10,1)):INDEX(C$4:C$10,MATCH($A36,$A$4:$A$10,1)+1),
INDEX($A$4:$A$10,MATCH($A36,$A$4:$A$10,1)):INDEX($A$4:$A$10,MATCH($A36,$A$4:$A$10,1)+1))</f>
        <v>0.30696074310509402</v>
      </c>
      <c r="D36" s="106"/>
      <c r="E36" s="53">
        <f>_xlfn.XLOOKUP('calc-sheet'!B5,A73:A84,D73:D84)</f>
        <v>0.41098770039526911</v>
      </c>
      <c r="F36" s="53">
        <f>_xlfn.XLOOKUP('calc-sheet'!B5,A73:A84,H73:H84)</f>
        <v>1.011797883171224</v>
      </c>
      <c r="G36" s="53">
        <f ca="1">E36*B36</f>
        <v>0.12159567578103947</v>
      </c>
      <c r="H36" s="53">
        <f ca="1">F36*C36</f>
        <v>0.31058223009040004</v>
      </c>
      <c r="I36" s="53">
        <f ca="1">G36*0.075</f>
        <v>9.1196756835779606E-3</v>
      </c>
      <c r="J36" s="54"/>
      <c r="K36" s="53">
        <f ca="1">G36+H36+I36</f>
        <v>0.44129758155501747</v>
      </c>
      <c r="L36" s="55" cm="1">
        <f t="array" aca="1" ref="L36" ca="1">_xlfn.IFS(scenario="current regulation",_xlfn.XLOOKUP('calc-sheet'!$B$5,$A$14:$A$25,$D$14:$D$25)*_xlfn.XLOOKUP('calc-sheet'!$B$5,$R$35:$AC$35,$R36:$AC36)+0.5, scenario="EPA rule",_xlfn.XLOOKUP('calc-sheet'!$B$5,$A$14:$A$25,$D$14:$D$25)*_xlfn.XLOOKUP('calc-sheet'!$B$5,$AD$35:$AO$35,$AD36:$AO36)+0.5, scenario="rapid action",(_xlfn.XLOOKUP('calc-sheet'!$B$5,$A$14:$A$25,$D$14:$D$25)+0.5)*AP36)</f>
        <v>1.8518022567779955</v>
      </c>
      <c r="M36" s="71">
        <f ca="1">'calc-sheet'!$B$23*_xlfn.XLOOKUP('calc-sheet'!$B$5,$A$73:$A$84,$E$73:$E$84)/1000/(1-L36/100)*L36/100</f>
        <v>2.4348443716682251E-3</v>
      </c>
      <c r="N36" s="71">
        <f ca="1">M36*B36</f>
        <v>7.2037811961261867E-4</v>
      </c>
      <c r="O36" s="71">
        <f>pdfs!$B$34/1000</f>
        <v>1.6902172565460205E-3</v>
      </c>
      <c r="P36" s="71">
        <f ca="1">O36*C36</f>
        <v>5.188303450784198E-4</v>
      </c>
      <c r="Q36" s="71">
        <f ca="1">P36+N36</f>
        <v>1.2392084646910386E-3</v>
      </c>
      <c r="R36" s="58">
        <v>1</v>
      </c>
      <c r="S36" s="58">
        <v>1</v>
      </c>
      <c r="T36" s="58">
        <v>1</v>
      </c>
      <c r="U36" s="58">
        <v>1</v>
      </c>
      <c r="V36" s="58">
        <v>1</v>
      </c>
      <c r="W36" s="58">
        <v>1</v>
      </c>
      <c r="X36" s="58">
        <v>1</v>
      </c>
      <c r="Y36" s="58">
        <v>1</v>
      </c>
      <c r="Z36" s="58">
        <v>1</v>
      </c>
      <c r="AA36" s="58">
        <v>1</v>
      </c>
      <c r="AB36" s="58">
        <v>1</v>
      </c>
      <c r="AC36" s="58">
        <v>1</v>
      </c>
      <c r="AD36" s="66">
        <v>1</v>
      </c>
      <c r="AE36" s="66">
        <v>1</v>
      </c>
      <c r="AF36" s="66">
        <v>1</v>
      </c>
      <c r="AG36" s="66">
        <v>1</v>
      </c>
      <c r="AH36" s="66">
        <v>1</v>
      </c>
      <c r="AI36" s="66">
        <v>1</v>
      </c>
      <c r="AJ36" s="66">
        <v>1</v>
      </c>
      <c r="AK36" s="66">
        <v>1</v>
      </c>
      <c r="AL36" s="66">
        <v>1</v>
      </c>
      <c r="AM36" s="66">
        <v>1</v>
      </c>
      <c r="AN36" s="66">
        <v>1</v>
      </c>
      <c r="AO36" s="66">
        <v>1</v>
      </c>
      <c r="AP36" s="68">
        <v>1</v>
      </c>
    </row>
    <row r="37" spans="1:42" x14ac:dyDescent="0.3">
      <c r="A37" s="84">
        <v>2021</v>
      </c>
      <c r="B37" s="52">
        <f ca="1">FORECAST($A37, INDEX(B$4:B$10,MATCH($A37,$A$4:$A$10,1)):INDEX(B$4:B$10,MATCH($A37,$A$4:$A$10,1)+1),
INDEX($A$4:$A$10,MATCH($A37,$A$4:$A$10,1)):INDEX($A$4:$A$10,MATCH($A37,$A$4:$A$10,1)+1))</f>
        <v>0.31483867267323973</v>
      </c>
      <c r="C37" s="52">
        <f ca="1">FORECAST($A37, INDEX(C$4:C$10,MATCH($A37,$A$4:$A$10,1)):INDEX(C$4:C$10,MATCH($A37,$A$4:$A$10,1)+1),
INDEX($A$4:$A$10,MATCH($A37,$A$4:$A$10,1)):INDEX($A$4:$A$10,MATCH($A37,$A$4:$A$10,1)+1))</f>
        <v>0.2587399770264085</v>
      </c>
      <c r="D37" s="106"/>
      <c r="E37" s="53">
        <f>E36</f>
        <v>0.41098770039526911</v>
      </c>
      <c r="F37" s="53">
        <f>F36</f>
        <v>1.011797883171224</v>
      </c>
      <c r="G37" s="53">
        <f t="shared" ref="G37:G66" ca="1" si="0">E37*B37</f>
        <v>0.12939482207747366</v>
      </c>
      <c r="H37" s="53">
        <f t="shared" ref="H37:H66" ca="1" si="1">F37*C37</f>
        <v>0.26179256104709125</v>
      </c>
      <c r="I37" s="53">
        <f t="shared" ref="I37:I66" ca="1" si="2">G37*0.075</f>
        <v>9.7046116558105241E-3</v>
      </c>
      <c r="J37" s="54"/>
      <c r="K37" s="53">
        <f t="shared" ref="K37:K66" ca="1" si="3">G37+H37+I37</f>
        <v>0.40089199478037546</v>
      </c>
      <c r="L37" s="55" cm="1">
        <f t="array" aca="1" ref="L37" ca="1">_xlfn.IFS(scenario="current regulation",_xlfn.XLOOKUP('calc-sheet'!$B$5,$A$14:$A$25,$D$14:$D$25)*_xlfn.XLOOKUP('calc-sheet'!$B$5,$R$35:$AC$35,$R37:$AC37)+0.5, scenario="EPA rule",_xlfn.XLOOKUP('calc-sheet'!$B$5,$A$14:$A$25,$D$14:$D$25)*_xlfn.XLOOKUP('calc-sheet'!$B$5,$AD$35:$AO$35,$AD37:$AO37)+0.5, scenario="rapid action",(_xlfn.XLOOKUP('calc-sheet'!$B$5,$A$14:$A$25,$D$14:$D$25)+0.5)*AP37)</f>
        <v>1.8385932328357142</v>
      </c>
      <c r="M37" s="71">
        <f ca="1">'calc-sheet'!$B$23*_xlfn.XLOOKUP('calc-sheet'!$B$5,$A$73:$A$84,$E$73:$E$84)/1000/(1-L37/100)*L37/100</f>
        <v>2.4171511649261528E-3</v>
      </c>
      <c r="N37" s="71">
        <f t="shared" ref="N37:N66" ca="1" si="4">M37*B37</f>
        <v>7.6101266441592509E-4</v>
      </c>
      <c r="O37" s="71">
        <f>pdfs!$B$34/1000</f>
        <v>1.6902172565460205E-3</v>
      </c>
      <c r="P37" s="71">
        <f t="shared" ref="P37:P66" ca="1" si="5">O37*C37</f>
        <v>4.3732677412835656E-4</v>
      </c>
      <c r="Q37" s="71">
        <f t="shared" ref="Q37:Q66" ca="1" si="6">P37+N37</f>
        <v>1.1983394385442817E-3</v>
      </c>
      <c r="R37" s="58">
        <v>1</v>
      </c>
      <c r="S37" s="58">
        <v>0.96642547729276274</v>
      </c>
      <c r="T37" s="58">
        <v>1</v>
      </c>
      <c r="U37" s="58">
        <v>1</v>
      </c>
      <c r="V37" s="58">
        <v>0.99999786520863809</v>
      </c>
      <c r="W37" s="58">
        <v>1</v>
      </c>
      <c r="X37" s="58">
        <v>1</v>
      </c>
      <c r="Y37" s="58">
        <v>0.98633989236830155</v>
      </c>
      <c r="Z37" s="58">
        <v>0.99332670448105231</v>
      </c>
      <c r="AA37" s="58">
        <v>0.99356921110967245</v>
      </c>
      <c r="AB37" s="58">
        <v>0.99991828529035698</v>
      </c>
      <c r="AC37" s="58">
        <v>0.99022858271167202</v>
      </c>
      <c r="AD37" s="66">
        <v>1</v>
      </c>
      <c r="AE37" s="66">
        <v>0.97890067107393453</v>
      </c>
      <c r="AF37" s="66">
        <v>1</v>
      </c>
      <c r="AG37" s="66">
        <v>1</v>
      </c>
      <c r="AH37" s="66">
        <v>1</v>
      </c>
      <c r="AI37" s="66">
        <v>1</v>
      </c>
      <c r="AJ37" s="66">
        <v>1</v>
      </c>
      <c r="AK37" s="66">
        <v>0.98637262049590613</v>
      </c>
      <c r="AL37" s="66">
        <v>0.99333954446190087</v>
      </c>
      <c r="AM37" s="66">
        <v>0.99361657828623806</v>
      </c>
      <c r="AN37" s="66">
        <v>1</v>
      </c>
      <c r="AO37" s="66">
        <v>0.99179380131930772</v>
      </c>
      <c r="AP37" s="68">
        <v>1</v>
      </c>
    </row>
    <row r="38" spans="1:42" x14ac:dyDescent="0.3">
      <c r="A38" s="84">
        <v>2022</v>
      </c>
      <c r="B38" s="52">
        <f ca="1">FORECAST($A38, INDEX(B$4:B$10,MATCH($A38,$A$4:$A$10,1)):INDEX(B$4:B$10,MATCH($A38,$A$4:$A$10,1)+1),
INDEX($A$4:$A$10,MATCH($A38,$A$4:$A$10,1)):INDEX($A$4:$A$10,MATCH($A38,$A$4:$A$10,1)+1))</f>
        <v>0.33381526561977637</v>
      </c>
      <c r="C38" s="52">
        <f ca="1">FORECAST($A38, INDEX(C$4:C$10,MATCH($A38,$A$4:$A$10,1)):INDEX(C$4:C$10,MATCH($A38,$A$4:$A$10,1)+1),
INDEX($A$4:$A$10,MATCH($A38,$A$4:$A$10,1)):INDEX($A$4:$A$10,MATCH($A38,$A$4:$A$10,1)+1))</f>
        <v>0.21051921094770876</v>
      </c>
      <c r="D38" s="106"/>
      <c r="E38" s="53">
        <f t="shared" ref="E38:E66" si="7">E37</f>
        <v>0.41098770039526911</v>
      </c>
      <c r="F38" s="53">
        <f t="shared" ref="F38:F66" si="8">F37</f>
        <v>1.011797883171224</v>
      </c>
      <c r="G38" s="53">
        <f t="shared" ca="1" si="0"/>
        <v>0.13719396837390782</v>
      </c>
      <c r="H38" s="53">
        <f t="shared" ca="1" si="1"/>
        <v>0.2130028920037681</v>
      </c>
      <c r="I38" s="53">
        <f t="shared" ca="1" si="2"/>
        <v>1.0289547628043086E-2</v>
      </c>
      <c r="J38" s="54"/>
      <c r="K38" s="53">
        <f t="shared" ca="1" si="3"/>
        <v>0.36048640800571902</v>
      </c>
      <c r="L38" s="55" cm="1">
        <f t="array" aca="1" ref="L38" ca="1">_xlfn.IFS(scenario="current regulation",_xlfn.XLOOKUP('calc-sheet'!$B$5,$A$14:$A$25,$D$14:$D$25)*_xlfn.XLOOKUP('calc-sheet'!$B$5,$R$35:$AC$35,$R38:$AC38)+0.5, scenario="EPA rule",_xlfn.XLOOKUP('calc-sheet'!$B$5,$A$14:$A$25,$D$14:$D$25)*_xlfn.XLOOKUP('calc-sheet'!$B$5,$AD$35:$AO$35,$AD38:$AO38)+0.5, scenario="rapid action",(_xlfn.XLOOKUP('calc-sheet'!$B$5,$A$14:$A$25,$D$14:$D$25)+0.5)*AP38)</f>
        <v>1.8008721481720376</v>
      </c>
      <c r="M38" s="71">
        <f ca="1">'calc-sheet'!$B$23*_xlfn.XLOOKUP('calc-sheet'!$B$5,$A$73:$A$84,$E$73:$E$84)/1000/(1-L38/100)*L38/100</f>
        <v>2.3666507791522597E-3</v>
      </c>
      <c r="N38" s="71">
        <f t="shared" ca="1" si="4"/>
        <v>7.9002415847196229E-4</v>
      </c>
      <c r="O38" s="71">
        <f>pdfs!$B$34/1000</f>
        <v>1.6902172565460205E-3</v>
      </c>
      <c r="P38" s="71">
        <f t="shared" ca="1" si="5"/>
        <v>3.5582320317826925E-4</v>
      </c>
      <c r="Q38" s="71">
        <f t="shared" ca="1" si="6"/>
        <v>1.1458473616502316E-3</v>
      </c>
      <c r="R38" s="58">
        <v>0.98645693254269351</v>
      </c>
      <c r="S38" s="58">
        <v>0.89646601799323888</v>
      </c>
      <c r="T38" s="58">
        <v>1</v>
      </c>
      <c r="U38" s="58">
        <v>1</v>
      </c>
      <c r="V38" s="58">
        <v>0.99967217866174707</v>
      </c>
      <c r="W38" s="58">
        <v>1</v>
      </c>
      <c r="X38" s="58">
        <v>1</v>
      </c>
      <c r="Y38" s="58">
        <v>0.95193500519549412</v>
      </c>
      <c r="Z38" s="58">
        <v>0.98074507825210977</v>
      </c>
      <c r="AA38" s="58">
        <v>0.96535470096729303</v>
      </c>
      <c r="AB38" s="58">
        <v>0.99261335500768633</v>
      </c>
      <c r="AC38" s="58">
        <v>0.96232429088604332</v>
      </c>
      <c r="AD38" s="66">
        <v>1</v>
      </c>
      <c r="AE38" s="66">
        <v>0.95780134214786916</v>
      </c>
      <c r="AF38" s="66">
        <v>1</v>
      </c>
      <c r="AG38" s="66">
        <v>1</v>
      </c>
      <c r="AH38" s="66">
        <v>1</v>
      </c>
      <c r="AI38" s="66">
        <v>1</v>
      </c>
      <c r="AJ38" s="66">
        <v>1</v>
      </c>
      <c r="AK38" s="66">
        <v>0.97274524099181237</v>
      </c>
      <c r="AL38" s="66">
        <v>0.98667908892380196</v>
      </c>
      <c r="AM38" s="66">
        <v>0.98723315657247623</v>
      </c>
      <c r="AN38" s="66">
        <v>1</v>
      </c>
      <c r="AO38" s="66">
        <v>0.98358760263861555</v>
      </c>
      <c r="AP38" s="68">
        <v>1</v>
      </c>
    </row>
    <row r="39" spans="1:42" x14ac:dyDescent="0.3">
      <c r="A39" s="84">
        <v>2023</v>
      </c>
      <c r="B39" s="52">
        <f ca="1">FORECAST($A39, INDEX(B$4:B$10,MATCH($A39,$A$4:$A$10,1)):INDEX(B$4:B$10,MATCH($A39,$A$4:$A$10,1)+1),
INDEX($A$4:$A$10,MATCH($A39,$A$4:$A$10,1)):INDEX($A$4:$A$10,MATCH($A39,$A$4:$A$10,1)+1))</f>
        <v>0.35279185856632012</v>
      </c>
      <c r="C39" s="52">
        <f ca="1">FORECAST($A39, INDEX(C$4:C$10,MATCH($A39,$A$4:$A$10,1)):INDEX(C$4:C$10,MATCH($A39,$A$4:$A$10,1)+1),
INDEX($A$4:$A$10,MATCH($A39,$A$4:$A$10,1)):INDEX($A$4:$A$10,MATCH($A39,$A$4:$A$10,1)+1))</f>
        <v>0.16229844486902323</v>
      </c>
      <c r="D39" s="106"/>
      <c r="E39" s="53">
        <f t="shared" si="7"/>
        <v>0.41098770039526911</v>
      </c>
      <c r="F39" s="53">
        <f t="shared" si="8"/>
        <v>1.011797883171224</v>
      </c>
      <c r="G39" s="53">
        <f t="shared" ca="1" si="0"/>
        <v>0.14499311467034492</v>
      </c>
      <c r="H39" s="53">
        <f t="shared" ca="1" si="1"/>
        <v>0.16421322296045932</v>
      </c>
      <c r="I39" s="53">
        <f t="shared" ca="1" si="2"/>
        <v>1.087448360027587E-2</v>
      </c>
      <c r="J39" s="54"/>
      <c r="K39" s="53">
        <f t="shared" ca="1" si="3"/>
        <v>0.32008082123108011</v>
      </c>
      <c r="L39" s="55" cm="1">
        <f t="array" aca="1" ref="L39" ca="1">_xlfn.IFS(scenario="current regulation",_xlfn.XLOOKUP('calc-sheet'!$B$5,$A$14:$A$25,$D$14:$D$25)*_xlfn.XLOOKUP('calc-sheet'!$B$5,$R$35:$AC$35,$R39:$AC39)+0.5, scenario="EPA rule",_xlfn.XLOOKUP('calc-sheet'!$B$5,$A$14:$A$25,$D$14:$D$25)*_xlfn.XLOOKUP('calc-sheet'!$B$5,$AD$35:$AO$35,$AD39:$AO39)+0.5, scenario="rapid action",(_xlfn.XLOOKUP('calc-sheet'!$B$5,$A$14:$A$25,$D$14:$D$25)+0.5)*AP39)</f>
        <v>1.7615246736164172</v>
      </c>
      <c r="M39" s="71">
        <f ca="1">'calc-sheet'!$B$23*_xlfn.XLOOKUP('calc-sheet'!$B$5,$A$73:$A$84,$E$73:$E$84)/1000/(1-L39/100)*L39/100</f>
        <v>2.3140143345290122E-3</v>
      </c>
      <c r="N39" s="71">
        <f t="shared" ca="1" si="4"/>
        <v>8.1636541782759663E-4</v>
      </c>
      <c r="O39" s="71">
        <f t="shared" ref="O39:O66" si="9">IF(A39&lt;$A$29, FORECAST(A39,$B$28:$B$29,$A$28:$A$29), $B$29)</f>
        <v>1.6902172565460283E-3</v>
      </c>
      <c r="P39" s="71">
        <f t="shared" ca="1" si="5"/>
        <v>2.7431963222820726E-4</v>
      </c>
      <c r="Q39" s="71">
        <f t="shared" ca="1" si="6"/>
        <v>1.0906850500558038E-3</v>
      </c>
      <c r="R39" s="58">
        <v>0.97291386508538735</v>
      </c>
      <c r="S39" s="58">
        <v>0.82650655869371492</v>
      </c>
      <c r="T39" s="58">
        <v>1</v>
      </c>
      <c r="U39" s="58">
        <v>0.99345131277916987</v>
      </c>
      <c r="V39" s="58">
        <v>0.99691483047630336</v>
      </c>
      <c r="W39" s="58">
        <v>0.99345131277916987</v>
      </c>
      <c r="X39" s="58">
        <v>0.99345131277916987</v>
      </c>
      <c r="Y39" s="58">
        <v>0.91750466452874613</v>
      </c>
      <c r="Z39" s="58">
        <v>0.96511121581470638</v>
      </c>
      <c r="AA39" s="58">
        <v>0.93712931514988818</v>
      </c>
      <c r="AB39" s="58">
        <v>0.98530842472501579</v>
      </c>
      <c r="AC39" s="58">
        <v>0.93321687198780556</v>
      </c>
      <c r="AD39" s="66">
        <v>0.98562649587983631</v>
      </c>
      <c r="AE39" s="66">
        <v>0.92611940024228367</v>
      </c>
      <c r="AF39" s="66">
        <v>0.98562649587983653</v>
      </c>
      <c r="AG39" s="66">
        <v>0.9856264958798362</v>
      </c>
      <c r="AH39" s="66">
        <v>0.98568484584895222</v>
      </c>
      <c r="AI39" s="66">
        <v>0.9856264958798362</v>
      </c>
      <c r="AJ39" s="66">
        <v>0.98562649587983642</v>
      </c>
      <c r="AK39" s="66">
        <v>0.94719277231066867</v>
      </c>
      <c r="AL39" s="66">
        <v>0.96684180532952702</v>
      </c>
      <c r="AM39" s="66">
        <v>0.96762313246734455</v>
      </c>
      <c r="AN39" s="66">
        <v>0.98562649587983608</v>
      </c>
      <c r="AO39" s="66">
        <v>0.96252456337692405</v>
      </c>
      <c r="AP39" s="68">
        <f>AP38-0.0985714</f>
        <v>0.90142860000000002</v>
      </c>
    </row>
    <row r="40" spans="1:42" x14ac:dyDescent="0.3">
      <c r="A40" s="84">
        <v>2024</v>
      </c>
      <c r="B40" s="52">
        <f ca="1">FORECAST($A40, INDEX(B$4:B$10,MATCH($A40,$A$4:$A$10,1)):INDEX(B$4:B$10,MATCH($A40,$A$4:$A$10,1)+1),
INDEX($A$4:$A$10,MATCH($A40,$A$4:$A$10,1)):INDEX($A$4:$A$10,MATCH($A40,$A$4:$A$10,1)+1))</f>
        <v>0.37176845151285676</v>
      </c>
      <c r="C40" s="52">
        <f ca="1">FORECAST($A40, INDEX(C$4:C$10,MATCH($A40,$A$4:$A$10,1)):INDEX(C$4:C$10,MATCH($A40,$A$4:$A$10,1)+1),
INDEX($A$4:$A$10,MATCH($A40,$A$4:$A$10,1)):INDEX($A$4:$A$10,MATCH($A40,$A$4:$A$10,1)+1))</f>
        <v>0.1140776787903377</v>
      </c>
      <c r="D40" s="106"/>
      <c r="E40" s="53">
        <f t="shared" si="7"/>
        <v>0.41098770039526911</v>
      </c>
      <c r="F40" s="53">
        <f t="shared" si="8"/>
        <v>1.011797883171224</v>
      </c>
      <c r="G40" s="53">
        <f t="shared" ca="1" si="0"/>
        <v>0.15279226096677911</v>
      </c>
      <c r="H40" s="53">
        <f t="shared" ca="1" si="1"/>
        <v>0.11542355391715052</v>
      </c>
      <c r="I40" s="53">
        <f t="shared" ca="1" si="2"/>
        <v>1.1459419572508433E-2</v>
      </c>
      <c r="J40" s="54"/>
      <c r="K40" s="53">
        <f t="shared" ca="1" si="3"/>
        <v>0.2796752344564381</v>
      </c>
      <c r="L40" s="55" cm="1">
        <f t="array" aca="1" ref="L40" ca="1">_xlfn.IFS(scenario="current regulation",_xlfn.XLOOKUP('calc-sheet'!$B$5,$A$14:$A$25,$D$14:$D$25)*_xlfn.XLOOKUP('calc-sheet'!$B$5,$R$35:$AC$35,$R40:$AC40)+0.5, scenario="EPA rule",_xlfn.XLOOKUP('calc-sheet'!$B$5,$A$14:$A$25,$D$14:$D$25)*_xlfn.XLOOKUP('calc-sheet'!$B$5,$AD$35:$AO$35,$AD40:$AO40)+0.5, scenario="rapid action",(_xlfn.XLOOKUP('calc-sheet'!$B$5,$A$14:$A$25,$D$14:$D$25)+0.5)*AP40)</f>
        <v>1.7238035889527406</v>
      </c>
      <c r="M40" s="71">
        <f ca="1">'calc-sheet'!$B$23*_xlfn.XLOOKUP('calc-sheet'!$B$5,$A$73:$A$84,$E$73:$E$84)/1000/(1-L40/100)*L40/100</f>
        <v>2.2635931380742746E-3</v>
      </c>
      <c r="N40" s="71">
        <f t="shared" ca="1" si="4"/>
        <v>8.4153251579700123E-4</v>
      </c>
      <c r="O40" s="71">
        <f t="shared" si="9"/>
        <v>1.5815604329109112E-3</v>
      </c>
      <c r="P40" s="71">
        <f t="shared" ca="1" si="5"/>
        <v>1.8042074305311837E-4</v>
      </c>
      <c r="Q40" s="71">
        <f t="shared" ca="1" si="6"/>
        <v>1.0219532588501196E-3</v>
      </c>
      <c r="R40" s="58">
        <v>0.95937079762808086</v>
      </c>
      <c r="S40" s="58">
        <v>0.75654709939419096</v>
      </c>
      <c r="T40" s="58">
        <v>1</v>
      </c>
      <c r="U40" s="58">
        <v>0.99345131277916987</v>
      </c>
      <c r="V40" s="58">
        <v>0.99658914392941256</v>
      </c>
      <c r="W40" s="58">
        <v>0.99345131277916987</v>
      </c>
      <c r="X40" s="58">
        <v>0.99345131277916987</v>
      </c>
      <c r="Y40" s="58">
        <v>0.8830997773559387</v>
      </c>
      <c r="Z40" s="58">
        <v>0.95252958958576384</v>
      </c>
      <c r="AA40" s="58">
        <v>0.90891480500750887</v>
      </c>
      <c r="AB40" s="58">
        <v>0.97800349444234536</v>
      </c>
      <c r="AC40" s="58">
        <v>0.90531258016217686</v>
      </c>
      <c r="AD40" s="66">
        <v>0.97788691673820982</v>
      </c>
      <c r="AE40" s="66">
        <v>0.89932174125032283</v>
      </c>
      <c r="AF40" s="66">
        <v>0.97788691673820993</v>
      </c>
      <c r="AG40" s="66">
        <v>0.97788691673820971</v>
      </c>
      <c r="AH40" s="66">
        <v>0.97797668592146481</v>
      </c>
      <c r="AI40" s="66">
        <v>0.97788691673820971</v>
      </c>
      <c r="AJ40" s="66">
        <v>0.97788691673820971</v>
      </c>
      <c r="AK40" s="66">
        <v>0.92714419094200962</v>
      </c>
      <c r="AL40" s="66">
        <v>0.95308613468425651</v>
      </c>
      <c r="AM40" s="66">
        <v>0.95411769408130676</v>
      </c>
      <c r="AN40" s="66">
        <v>0.97788691673820982</v>
      </c>
      <c r="AO40" s="66">
        <v>0.94739545053723218</v>
      </c>
      <c r="AP40" s="68">
        <f t="shared" ref="AP40:AP45" si="10">AP39-0.0985714</f>
        <v>0.80285720000000005</v>
      </c>
    </row>
    <row r="41" spans="1:42" x14ac:dyDescent="0.3">
      <c r="A41" s="84">
        <v>2025</v>
      </c>
      <c r="B41" s="52">
        <f ca="1">FORECAST($A41, INDEX(B$4:B$10,MATCH($A41,$A$4:$A$10,1)):INDEX(B$4:B$10,MATCH($A41,$A$4:$A$10,1)+1),
INDEX($A$4:$A$10,MATCH($A41,$A$4:$A$10,1)):INDEX($A$4:$A$10,MATCH($A41,$A$4:$A$10,1)+1))</f>
        <v>0.3907450444594005</v>
      </c>
      <c r="C41" s="52">
        <f ca="1">FORECAST($A41, INDEX(C$4:C$10,MATCH($A41,$A$4:$A$10,1)):INDEX(C$4:C$10,MATCH($A41,$A$4:$A$10,1)+1),
INDEX($A$4:$A$10,MATCH($A41,$A$4:$A$10,1)):INDEX($A$4:$A$10,MATCH($A41,$A$4:$A$10,1)+1))</f>
        <v>6.5856912711645066E-2</v>
      </c>
      <c r="D41" s="106"/>
      <c r="E41" s="53">
        <f t="shared" si="7"/>
        <v>0.41098770039526911</v>
      </c>
      <c r="F41" s="53">
        <f t="shared" si="8"/>
        <v>1.011797883171224</v>
      </c>
      <c r="G41" s="53">
        <f t="shared" ca="1" si="0"/>
        <v>0.16059140726321619</v>
      </c>
      <c r="H41" s="53">
        <f t="shared" ca="1" si="1"/>
        <v>6.6633884873834551E-2</v>
      </c>
      <c r="I41" s="53">
        <f t="shared" ca="1" si="2"/>
        <v>1.2044355544741214E-2</v>
      </c>
      <c r="J41" s="54"/>
      <c r="K41" s="53">
        <f t="shared" ca="1" si="3"/>
        <v>0.23926964768179193</v>
      </c>
      <c r="L41" s="55" cm="1">
        <f t="array" aca="1" ref="L41" ca="1">_xlfn.IFS(scenario="current regulation",_xlfn.XLOOKUP('calc-sheet'!$B$5,$A$14:$A$25,$D$14:$D$25)*_xlfn.XLOOKUP('calc-sheet'!$B$5,$R$35:$AC$35,$R41:$AC41)+0.5, scenario="EPA rule",_xlfn.XLOOKUP('calc-sheet'!$B$5,$A$14:$A$25,$D$14:$D$25)*_xlfn.XLOOKUP('calc-sheet'!$B$5,$AD$35:$AO$35,$AD41:$AO41)+0.5, scenario="rapid action",(_xlfn.XLOOKUP('calc-sheet'!$B$5,$A$14:$A$25,$D$14:$D$25)+0.5)*AP41)</f>
        <v>1.6860825042890637</v>
      </c>
      <c r="M41" s="71">
        <f ca="1">'calc-sheet'!$B$23*_xlfn.XLOOKUP('calc-sheet'!$B$5,$A$73:$A$84,$E$73:$E$84)/1000/(1-L41/100)*L41/100</f>
        <v>2.2132106328296673E-3</v>
      </c>
      <c r="N41" s="71">
        <f t="shared" ca="1" si="4"/>
        <v>8.648010871230463E-4</v>
      </c>
      <c r="O41" s="71">
        <f t="shared" si="9"/>
        <v>1.4729036092758219E-3</v>
      </c>
      <c r="P41" s="71">
        <f t="shared" ca="1" si="5"/>
        <v>9.7000884428744772E-5</v>
      </c>
      <c r="Q41" s="71">
        <f t="shared" ca="1" si="6"/>
        <v>9.6180197155179103E-4</v>
      </c>
      <c r="R41" s="58">
        <v>0.94582773017077482</v>
      </c>
      <c r="S41" s="58">
        <v>0.686587640094667</v>
      </c>
      <c r="T41" s="58">
        <v>1</v>
      </c>
      <c r="U41" s="58">
        <v>0.99345131277916987</v>
      </c>
      <c r="V41" s="58">
        <v>0.99626345738252176</v>
      </c>
      <c r="W41" s="58">
        <v>0.99345131277916987</v>
      </c>
      <c r="X41" s="58">
        <v>0.99345131277916987</v>
      </c>
      <c r="Y41" s="58">
        <v>0.84869489018313116</v>
      </c>
      <c r="Z41" s="58">
        <v>0.93994796335682129</v>
      </c>
      <c r="AA41" s="58">
        <v>0.88070029486512935</v>
      </c>
      <c r="AB41" s="58">
        <v>0.9706985641596747</v>
      </c>
      <c r="AC41" s="58">
        <v>0.87740828833654794</v>
      </c>
      <c r="AD41" s="66">
        <v>0.97125299175967261</v>
      </c>
      <c r="AE41" s="66">
        <v>0.87333812941063249</v>
      </c>
      <c r="AF41" s="66">
        <v>0.97125299175967272</v>
      </c>
      <c r="AG41" s="66">
        <v>0.97125299175967261</v>
      </c>
      <c r="AH41" s="66">
        <v>0.97136969169790421</v>
      </c>
      <c r="AI41" s="66">
        <v>0.97125299175967261</v>
      </c>
      <c r="AJ41" s="66">
        <v>0.97125299175967272</v>
      </c>
      <c r="AK41" s="66">
        <v>0.90801292412543144</v>
      </c>
      <c r="AL41" s="66">
        <v>0.94034406619715327</v>
      </c>
      <c r="AM41" s="66">
        <v>0.94162968664845104</v>
      </c>
      <c r="AN41" s="66">
        <v>0.97125299175967272</v>
      </c>
      <c r="AO41" s="66">
        <v>0.93325532543453993</v>
      </c>
      <c r="AP41" s="68">
        <f t="shared" si="10"/>
        <v>0.70428580000000007</v>
      </c>
    </row>
    <row r="42" spans="1:42" x14ac:dyDescent="0.3">
      <c r="A42" s="84">
        <v>2026</v>
      </c>
      <c r="B42" s="52">
        <f ca="1">FORECAST($A42, INDEX(B$4:B$10,MATCH($A42,$A$4:$A$10,1)):INDEX(B$4:B$10,MATCH($A42,$A$4:$A$10,1)+1),
INDEX($A$4:$A$10,MATCH($A42,$A$4:$A$10,1)):INDEX($A$4:$A$10,MATCH($A42,$A$4:$A$10,1)+1))</f>
        <v>0.37357304540346803</v>
      </c>
      <c r="C42" s="52">
        <f ca="1">FORECAST($A42, INDEX(C$4:C$10,MATCH($A42,$A$4:$A$10,1)):INDEX(C$4:C$10,MATCH($A42,$A$4:$A$10,1)+1),
INDEX($A$4:$A$10,MATCH($A42,$A$4:$A$10,1)):INDEX($A$4:$A$10,MATCH($A42,$A$4:$A$10,1)+1))</f>
        <v>5.2712087048043088E-2</v>
      </c>
      <c r="D42" s="106"/>
      <c r="E42" s="53">
        <f t="shared" si="7"/>
        <v>0.41098770039526911</v>
      </c>
      <c r="F42" s="53">
        <f t="shared" si="8"/>
        <v>1.011797883171224</v>
      </c>
      <c r="G42" s="53">
        <f t="shared" ca="1" si="0"/>
        <v>0.15353392686002879</v>
      </c>
      <c r="H42" s="53">
        <f t="shared" ca="1" si="1"/>
        <v>5.3333978092747286E-2</v>
      </c>
      <c r="I42" s="53">
        <f t="shared" ca="1" si="2"/>
        <v>1.1515044514502158E-2</v>
      </c>
      <c r="J42" s="54"/>
      <c r="K42" s="53">
        <f t="shared" ca="1" si="3"/>
        <v>0.21838294946727824</v>
      </c>
      <c r="L42" s="55" cm="1">
        <f t="array" aca="1" ref="L42" ca="1">_xlfn.IFS(scenario="current regulation",_xlfn.XLOOKUP('calc-sheet'!$B$5,$A$14:$A$25,$D$14:$D$25)*_xlfn.XLOOKUP('calc-sheet'!$B$5,$R$35:$AC$35,$R42:$AC42)+0.5, scenario="EPA rule",_xlfn.XLOOKUP('calc-sheet'!$B$5,$A$14:$A$25,$D$14:$D$25)*_xlfn.XLOOKUP('calc-sheet'!$B$5,$AD$35:$AO$35,$AD42:$AO42)+0.5, scenario="rapid action",(_xlfn.XLOOKUP('calc-sheet'!$B$5,$A$14:$A$25,$D$14:$D$25)+0.5)*AP42)</f>
        <v>1.6683825591976962</v>
      </c>
      <c r="M42" s="71">
        <f ca="1">'calc-sheet'!$B$23*_xlfn.XLOOKUP('calc-sheet'!$B$5,$A$73:$A$84,$E$73:$E$84)/1000/(1-L42/100)*L42/100</f>
        <v>2.1895828667653468E-3</v>
      </c>
      <c r="N42" s="71">
        <f t="shared" ca="1" si="4"/>
        <v>8.1796913970078663E-4</v>
      </c>
      <c r="O42" s="71">
        <f t="shared" si="9"/>
        <v>1.3642467856407048E-3</v>
      </c>
      <c r="P42" s="71">
        <f t="shared" ca="1" si="5"/>
        <v>7.1912295319705809E-5</v>
      </c>
      <c r="Q42" s="71">
        <f t="shared" ca="1" si="6"/>
        <v>8.8988143502049242E-4</v>
      </c>
      <c r="R42" s="58">
        <v>0.93228466271346855</v>
      </c>
      <c r="S42" s="58">
        <v>0.65484011960818955</v>
      </c>
      <c r="T42" s="58">
        <v>1</v>
      </c>
      <c r="U42" s="58">
        <v>0.99345131277916987</v>
      </c>
      <c r="V42" s="58">
        <v>0.99611911138431264</v>
      </c>
      <c r="W42" s="58">
        <v>0.99345131277916987</v>
      </c>
      <c r="X42" s="58">
        <v>0.99345131277916987</v>
      </c>
      <c r="Y42" s="58">
        <v>0.83871566317772184</v>
      </c>
      <c r="Z42" s="58">
        <v>0.93725210019064853</v>
      </c>
      <c r="AA42" s="58">
        <v>0.87076200883971244</v>
      </c>
      <c r="AB42" s="58">
        <v>0.96730053779229241</v>
      </c>
      <c r="AC42" s="58">
        <v>0.86431469790746018</v>
      </c>
      <c r="AD42" s="66">
        <v>0.50245562660971832</v>
      </c>
      <c r="AE42" s="66">
        <v>0.52818213684782456</v>
      </c>
      <c r="AF42" s="66">
        <v>0.50245562660971832</v>
      </c>
      <c r="AG42" s="66">
        <v>0.50245562660971832</v>
      </c>
      <c r="AH42" s="66">
        <v>0.50447543323296085</v>
      </c>
      <c r="AI42" s="66">
        <v>0.50245562660971832</v>
      </c>
      <c r="AJ42" s="66">
        <v>0.50245562660971832</v>
      </c>
      <c r="AK42" s="66">
        <v>0.51907155404319849</v>
      </c>
      <c r="AL42" s="66">
        <v>0.51057675113418954</v>
      </c>
      <c r="AM42" s="66">
        <v>0.51023896249915346</v>
      </c>
      <c r="AN42" s="66">
        <v>0.50245562660971843</v>
      </c>
      <c r="AO42" s="66">
        <v>0.51392452494655305</v>
      </c>
      <c r="AP42" s="68">
        <f t="shared" si="10"/>
        <v>0.6057144000000001</v>
      </c>
    </row>
    <row r="43" spans="1:42" x14ac:dyDescent="0.3">
      <c r="A43" s="84">
        <v>2027</v>
      </c>
      <c r="B43" s="52">
        <f ca="1">FORECAST($A43, INDEX(B$4:B$10,MATCH($A43,$A$4:$A$10,1)):INDEX(B$4:B$10,MATCH($A43,$A$4:$A$10,1)+1),
INDEX($A$4:$A$10,MATCH($A43,$A$4:$A$10,1)):INDEX($A$4:$A$10,MATCH($A43,$A$4:$A$10,1)+1))</f>
        <v>0.35640104634754266</v>
      </c>
      <c r="C43" s="52">
        <f ca="1">FORECAST($A43, INDEX(C$4:C$10,MATCH($A43,$A$4:$A$10,1)):INDEX(C$4:C$10,MATCH($A43,$A$4:$A$10,1)+1),
INDEX($A$4:$A$10,MATCH($A43,$A$4:$A$10,1)):INDEX($A$4:$A$10,MATCH($A43,$A$4:$A$10,1)+1))</f>
        <v>3.9567261384437558E-2</v>
      </c>
      <c r="D43" s="106"/>
      <c r="E43" s="53">
        <f t="shared" si="7"/>
        <v>0.41098770039526911</v>
      </c>
      <c r="F43" s="53">
        <f t="shared" si="8"/>
        <v>1.011797883171224</v>
      </c>
      <c r="G43" s="53">
        <f t="shared" ca="1" si="0"/>
        <v>0.14647644645684429</v>
      </c>
      <c r="H43" s="53">
        <f t="shared" ca="1" si="1"/>
        <v>4.0034071311656434E-2</v>
      </c>
      <c r="I43" s="53">
        <f t="shared" ca="1" si="2"/>
        <v>1.0985733484263321E-2</v>
      </c>
      <c r="J43" s="54"/>
      <c r="K43" s="53">
        <f t="shared" ca="1" si="3"/>
        <v>0.19749625125276404</v>
      </c>
      <c r="L43" s="55" cm="1">
        <f t="array" aca="1" ref="L43" ca="1">_xlfn.IFS(scenario="current regulation",_xlfn.XLOOKUP('calc-sheet'!$B$5,$A$14:$A$25,$D$14:$D$25)*_xlfn.XLOOKUP('calc-sheet'!$B$5,$R$35:$AC$35,$R43:$AC43)+0.5, scenario="EPA rule",_xlfn.XLOOKUP('calc-sheet'!$B$5,$A$14:$A$25,$D$14:$D$25)*_xlfn.XLOOKUP('calc-sheet'!$B$5,$AD$35:$AO$35,$AD43:$AO43)+0.5, scenario="rapid action",(_xlfn.XLOOKUP('calc-sheet'!$B$5,$A$14:$A$25,$D$14:$D$25)+0.5)*AP43)</f>
        <v>1.6631571612590998</v>
      </c>
      <c r="M43" s="71">
        <f ca="1">'calc-sheet'!$B$23*_xlfn.XLOOKUP('calc-sheet'!$B$5,$A$73:$A$84,$E$73:$E$84)/1000/(1-L43/100)*L43/100</f>
        <v>2.1826090769552246E-3</v>
      </c>
      <c r="N43" s="71">
        <f t="shared" ca="1" si="4"/>
        <v>7.778841587944863E-4</v>
      </c>
      <c r="O43" s="71">
        <f t="shared" si="9"/>
        <v>1.2555899620056155E-3</v>
      </c>
      <c r="P43" s="71">
        <f t="shared" ca="1" si="5"/>
        <v>4.9680256218352211E-5</v>
      </c>
      <c r="Q43" s="71">
        <f t="shared" ca="1" si="6"/>
        <v>8.2756441501283847E-4</v>
      </c>
      <c r="R43" s="58">
        <v>0.93228466271346855</v>
      </c>
      <c r="S43" s="58">
        <v>0.64893656118621346</v>
      </c>
      <c r="T43" s="58">
        <v>1</v>
      </c>
      <c r="U43" s="58">
        <v>0.99345131277916987</v>
      </c>
      <c r="V43" s="58">
        <v>0.99599302868771877</v>
      </c>
      <c r="W43" s="58">
        <v>0.99345131277916987</v>
      </c>
      <c r="X43" s="58">
        <v>0.99345131277916987</v>
      </c>
      <c r="Y43" s="58">
        <v>0.83116171895030544</v>
      </c>
      <c r="Z43" s="58">
        <v>0.93499733093719573</v>
      </c>
      <c r="AA43" s="58">
        <v>0.86244792076313637</v>
      </c>
      <c r="AB43" s="58">
        <v>0.96460158694826903</v>
      </c>
      <c r="AC43" s="58">
        <v>0.86044919323590352</v>
      </c>
      <c r="AD43" s="66">
        <v>0.51351216824061352</v>
      </c>
      <c r="AE43" s="66">
        <v>0.53632260837053236</v>
      </c>
      <c r="AF43" s="66">
        <v>0.51351216824061352</v>
      </c>
      <c r="AG43" s="66">
        <v>0.51351216824061352</v>
      </c>
      <c r="AH43" s="66">
        <v>0.51548709027222861</v>
      </c>
      <c r="AI43" s="66">
        <v>0.51351216824061352</v>
      </c>
      <c r="AJ43" s="66">
        <v>0.51351216824061352</v>
      </c>
      <c r="AK43" s="66">
        <v>0.52824469956400588</v>
      </c>
      <c r="AL43" s="66">
        <v>0.52071277271586325</v>
      </c>
      <c r="AM43" s="66">
        <v>0.52041327203097654</v>
      </c>
      <c r="AN43" s="66">
        <v>0.51351216824061363</v>
      </c>
      <c r="AO43" s="66">
        <v>0.52381440231655274</v>
      </c>
      <c r="AP43" s="68">
        <f t="shared" si="10"/>
        <v>0.50714300000000012</v>
      </c>
    </row>
    <row r="44" spans="1:42" x14ac:dyDescent="0.3">
      <c r="A44" s="84">
        <v>2028</v>
      </c>
      <c r="B44" s="52">
        <f ca="1">FORECAST($A44, INDEX(B$4:B$10,MATCH($A44,$A$4:$A$10,1)):INDEX(B$4:B$10,MATCH($A44,$A$4:$A$10,1)+1),
INDEX($A$4:$A$10,MATCH($A44,$A$4:$A$10,1)):INDEX($A$4:$A$10,MATCH($A44,$A$4:$A$10,1)+1))</f>
        <v>0.33922904729161019</v>
      </c>
      <c r="C44" s="52">
        <f ca="1">FORECAST($A44, INDEX(C$4:C$10,MATCH($A44,$A$4:$A$10,1)):INDEX(C$4:C$10,MATCH($A44,$A$4:$A$10,1)+1),
INDEX($A$4:$A$10,MATCH($A44,$A$4:$A$10,1)):INDEX($A$4:$A$10,MATCH($A44,$A$4:$A$10,1)+1))</f>
        <v>2.642243572083558E-2</v>
      </c>
      <c r="D44" s="106"/>
      <c r="E44" s="53">
        <f t="shared" si="7"/>
        <v>0.41098770039526911</v>
      </c>
      <c r="F44" s="53">
        <f t="shared" si="8"/>
        <v>1.011797883171224</v>
      </c>
      <c r="G44" s="53">
        <f t="shared" ca="1" si="0"/>
        <v>0.13941896605365686</v>
      </c>
      <c r="H44" s="53">
        <f t="shared" ca="1" si="1"/>
        <v>2.6734164530569173E-2</v>
      </c>
      <c r="I44" s="53">
        <f t="shared" ca="1" si="2"/>
        <v>1.0456422454024264E-2</v>
      </c>
      <c r="J44" s="54"/>
      <c r="K44" s="53">
        <f t="shared" ca="1" si="3"/>
        <v>0.17660955303825029</v>
      </c>
      <c r="L44" s="55" cm="1">
        <f t="array" aca="1" ref="L44" ca="1">_xlfn.IFS(scenario="current regulation",_xlfn.XLOOKUP('calc-sheet'!$B$5,$A$14:$A$25,$D$14:$D$25)*_xlfn.XLOOKUP('calc-sheet'!$B$5,$R$35:$AC$35,$R44:$AC44)+0.5, scenario="EPA rule",_xlfn.XLOOKUP('calc-sheet'!$B$5,$A$14:$A$25,$D$14:$D$25)*_xlfn.XLOOKUP('calc-sheet'!$B$5,$AD$35:$AO$35,$AD44:$AO44)+0.5, scenario="rapid action",(_xlfn.XLOOKUP('calc-sheet'!$B$5,$A$14:$A$25,$D$14:$D$25)+0.5)*AP44)</f>
        <v>1.657931763320504</v>
      </c>
      <c r="M44" s="71">
        <f ca="1">'calc-sheet'!$B$23*_xlfn.XLOOKUP('calc-sheet'!$B$5,$A$73:$A$84,$E$73:$E$84)/1000/(1-L44/100)*L44/100</f>
        <v>2.1756360282486316E-3</v>
      </c>
      <c r="N44" s="71">
        <f t="shared" ca="1" si="4"/>
        <v>7.3803893711608601E-4</v>
      </c>
      <c r="O44" s="71">
        <f t="shared" si="9"/>
        <v>1.1469331383705261E-3</v>
      </c>
      <c r="P44" s="71">
        <f t="shared" ca="1" si="5"/>
        <v>3.0304767124691447E-5</v>
      </c>
      <c r="Q44" s="71">
        <f t="shared" ca="1" si="6"/>
        <v>7.6834370424077746E-4</v>
      </c>
      <c r="R44" s="58">
        <v>0.93228466271346855</v>
      </c>
      <c r="S44" s="58">
        <v>0.64303300276423736</v>
      </c>
      <c r="T44" s="58">
        <v>1</v>
      </c>
      <c r="U44" s="58">
        <v>0.99345131277916987</v>
      </c>
      <c r="V44" s="58">
        <v>0.99586694599112502</v>
      </c>
      <c r="W44" s="58">
        <v>0.99345131277916987</v>
      </c>
      <c r="X44" s="58">
        <v>0.99345131277916987</v>
      </c>
      <c r="Y44" s="58">
        <v>0.82360777472288882</v>
      </c>
      <c r="Z44" s="58">
        <v>0.93274256168374281</v>
      </c>
      <c r="AA44" s="58">
        <v>0.8541338326865604</v>
      </c>
      <c r="AB44" s="58">
        <v>0.96190263610424531</v>
      </c>
      <c r="AC44" s="58">
        <v>0.85658368856434697</v>
      </c>
      <c r="AD44" s="66">
        <v>0.52456870987150861</v>
      </c>
      <c r="AE44" s="66">
        <v>0.54446307989324016</v>
      </c>
      <c r="AF44" s="66">
        <v>0.52456870987150861</v>
      </c>
      <c r="AG44" s="66">
        <v>0.52456870987150861</v>
      </c>
      <c r="AH44" s="66">
        <v>0.52649874731149593</v>
      </c>
      <c r="AI44" s="66">
        <v>0.52456870987150861</v>
      </c>
      <c r="AJ44" s="66">
        <v>0.52456870987150861</v>
      </c>
      <c r="AK44" s="66">
        <v>0.53741784508481316</v>
      </c>
      <c r="AL44" s="66">
        <v>0.53084879429753695</v>
      </c>
      <c r="AM44" s="66">
        <v>0.53058758156279962</v>
      </c>
      <c r="AN44" s="66">
        <v>0.52456870987150872</v>
      </c>
      <c r="AO44" s="66">
        <v>0.53370427968655243</v>
      </c>
      <c r="AP44" s="68">
        <f t="shared" si="10"/>
        <v>0.40857160000000015</v>
      </c>
    </row>
    <row r="45" spans="1:42" x14ac:dyDescent="0.3">
      <c r="A45" s="84">
        <v>2029</v>
      </c>
      <c r="B45" s="52">
        <f ca="1">FORECAST($A45, INDEX(B$4:B$10,MATCH($A45,$A$4:$A$10,1)):INDEX(B$4:B$10,MATCH($A45,$A$4:$A$10,1)+1),
INDEX($A$4:$A$10,MATCH($A45,$A$4:$A$10,1)):INDEX($A$4:$A$10,MATCH($A45,$A$4:$A$10,1)+1))</f>
        <v>0.32205704823568482</v>
      </c>
      <c r="C45" s="52">
        <f ca="1">FORECAST($A45, INDEX(C$4:C$10,MATCH($A45,$A$4:$A$10,1)):INDEX(C$4:C$10,MATCH($A45,$A$4:$A$10,1)+1),
INDEX($A$4:$A$10,MATCH($A45,$A$4:$A$10,1)):INDEX($A$4:$A$10,MATCH($A45,$A$4:$A$10,1)+1))</f>
        <v>1.3277610057233602E-2</v>
      </c>
      <c r="D45" s="106"/>
      <c r="E45" s="53">
        <f t="shared" si="7"/>
        <v>0.41098770039526911</v>
      </c>
      <c r="F45" s="53">
        <f t="shared" si="8"/>
        <v>1.011797883171224</v>
      </c>
      <c r="G45" s="53">
        <f t="shared" ca="1" si="0"/>
        <v>0.13236148565047237</v>
      </c>
      <c r="H45" s="53">
        <f t="shared" ca="1" si="1"/>
        <v>1.3434257749481912E-2</v>
      </c>
      <c r="I45" s="53">
        <f t="shared" ca="1" si="2"/>
        <v>9.9271114237854275E-3</v>
      </c>
      <c r="J45" s="54"/>
      <c r="K45" s="53">
        <f t="shared" ca="1" si="3"/>
        <v>0.15572285482373971</v>
      </c>
      <c r="L45" s="55" cm="1">
        <f t="array" aca="1" ref="L45" ca="1">_xlfn.IFS(scenario="current regulation",_xlfn.XLOOKUP('calc-sheet'!$B$5,$A$14:$A$25,$D$14:$D$25)*_xlfn.XLOOKUP('calc-sheet'!$B$5,$R$35:$AC$35,$R45:$AC45)+0.5, scenario="EPA rule",_xlfn.XLOOKUP('calc-sheet'!$B$5,$A$14:$A$25,$D$14:$D$25)*_xlfn.XLOOKUP('calc-sheet'!$B$5,$AD$35:$AO$35,$AD45:$AO45)+0.5, scenario="rapid action",(_xlfn.XLOOKUP('calc-sheet'!$B$5,$A$14:$A$25,$D$14:$D$25)+0.5)*AP45)</f>
        <v>1.6527063653819078</v>
      </c>
      <c r="M45" s="71">
        <f ca="1">'calc-sheet'!$B$23*_xlfn.XLOOKUP('calc-sheet'!$B$5,$A$73:$A$84,$E$73:$E$84)/1000/(1-L45/100)*L45/100</f>
        <v>2.1686637205274376E-3</v>
      </c>
      <c r="N45" s="71">
        <f t="shared" ca="1" si="4"/>
        <v>6.9843343644888467E-4</v>
      </c>
      <c r="O45" s="71">
        <f t="shared" si="9"/>
        <v>1.038276314735409E-3</v>
      </c>
      <c r="P45" s="71">
        <f t="shared" ca="1" si="5"/>
        <v>1.3785828038718307E-5</v>
      </c>
      <c r="Q45" s="71">
        <f t="shared" ca="1" si="6"/>
        <v>7.1221926448760298E-4</v>
      </c>
      <c r="R45" s="58">
        <v>0.93228466271346855</v>
      </c>
      <c r="S45" s="58">
        <v>0.63712944434226115</v>
      </c>
      <c r="T45" s="58">
        <v>1</v>
      </c>
      <c r="U45" s="58">
        <v>0.99345131277916987</v>
      </c>
      <c r="V45" s="58">
        <v>0.99574086329453115</v>
      </c>
      <c r="W45" s="58">
        <v>0.99345131277916987</v>
      </c>
      <c r="X45" s="58">
        <v>0.99345131277916987</v>
      </c>
      <c r="Y45" s="58">
        <v>0.81605383049547198</v>
      </c>
      <c r="Z45" s="58">
        <v>0.93048779243028956</v>
      </c>
      <c r="AA45" s="58">
        <v>0.84581974460998433</v>
      </c>
      <c r="AB45" s="58">
        <v>0.95920368526022182</v>
      </c>
      <c r="AC45" s="58">
        <v>0.85271818389279042</v>
      </c>
      <c r="AD45" s="66">
        <v>0.53562525150240392</v>
      </c>
      <c r="AE45" s="66">
        <v>0.55260355141594797</v>
      </c>
      <c r="AF45" s="66">
        <v>0.53562525150240392</v>
      </c>
      <c r="AG45" s="66">
        <v>0.5356252515024037</v>
      </c>
      <c r="AH45" s="66">
        <v>0.53751040435076358</v>
      </c>
      <c r="AI45" s="66">
        <v>0.5356252515024037</v>
      </c>
      <c r="AJ45" s="66">
        <v>0.5356252515024037</v>
      </c>
      <c r="AK45" s="66">
        <v>0.54659099060562066</v>
      </c>
      <c r="AL45" s="66">
        <v>0.54098481587921066</v>
      </c>
      <c r="AM45" s="66">
        <v>0.54076189109462258</v>
      </c>
      <c r="AN45" s="66">
        <v>0.53562525150240381</v>
      </c>
      <c r="AO45" s="66">
        <v>0.54359415705655212</v>
      </c>
      <c r="AP45" s="68">
        <f t="shared" si="10"/>
        <v>0.31000020000000017</v>
      </c>
    </row>
    <row r="46" spans="1:42" x14ac:dyDescent="0.3">
      <c r="A46" s="84">
        <v>2030</v>
      </c>
      <c r="B46" s="52">
        <f ca="1">FORECAST($A46, INDEX(B$4:B$10,MATCH($A46,$A$4:$A$10,1)):INDEX(B$4:B$10,MATCH($A46,$A$4:$A$10,1)+1),
INDEX($A$4:$A$10,MATCH($A46,$A$4:$A$10,1)):INDEX($A$4:$A$10,MATCH($A46,$A$4:$A$10,1)+1))</f>
        <v>0.30488504917975234</v>
      </c>
      <c r="C46" s="52">
        <f ca="1">FORECAST($A46, INDEX(C$4:C$10,MATCH($A46,$A$4:$A$10,1)):INDEX(C$4:C$10,MATCH($A46,$A$4:$A$10,1)+1),
INDEX($A$4:$A$10,MATCH($A46,$A$4:$A$10,1)):INDEX($A$4:$A$10,MATCH($A46,$A$4:$A$10,1)+1))</f>
        <v>1.3278439363019218E-4</v>
      </c>
      <c r="D46" s="106"/>
      <c r="E46" s="53">
        <f t="shared" si="7"/>
        <v>0.41098770039526911</v>
      </c>
      <c r="F46" s="53">
        <f t="shared" si="8"/>
        <v>1.011797883171224</v>
      </c>
      <c r="G46" s="53">
        <f t="shared" ca="1" si="0"/>
        <v>0.12530400524728494</v>
      </c>
      <c r="H46" s="53">
        <f t="shared" ca="1" si="1"/>
        <v>1.3435096839320302E-4</v>
      </c>
      <c r="I46" s="53">
        <f t="shared" ca="1" si="2"/>
        <v>9.3978003935463704E-3</v>
      </c>
      <c r="J46" s="54"/>
      <c r="K46" s="53">
        <f t="shared" ca="1" si="3"/>
        <v>0.13483615660922452</v>
      </c>
      <c r="L46" s="55" cm="1">
        <f t="array" aca="1" ref="L46" ca="1">_xlfn.IFS(scenario="current regulation",_xlfn.XLOOKUP('calc-sheet'!$B$5,$A$14:$A$25,$D$14:$D$25)*_xlfn.XLOOKUP('calc-sheet'!$B$5,$R$35:$AC$35,$R46:$AC46)+0.5, scenario="EPA rule",_xlfn.XLOOKUP('calc-sheet'!$B$5,$A$14:$A$25,$D$14:$D$25)*_xlfn.XLOOKUP('calc-sheet'!$B$5,$AD$35:$AO$35,$AD46:$AO46)+0.5, scenario="rapid action",(_xlfn.XLOOKUP('calc-sheet'!$B$5,$A$14:$A$25,$D$14:$D$25)+0.5)*AP46)</f>
        <v>1.6474809674433117</v>
      </c>
      <c r="M46" s="71">
        <f ca="1">'calc-sheet'!$B$23*_xlfn.XLOOKUP('calc-sheet'!$B$5,$A$73:$A$84,$E$73:$E$84)/1000/(1-L46/100)*L46/100</f>
        <v>2.1616921536735394E-3</v>
      </c>
      <c r="N46" s="71">
        <f t="shared" ca="1" si="4"/>
        <v>6.5906761858424182E-4</v>
      </c>
      <c r="O46" s="71">
        <f t="shared" si="9"/>
        <v>9.2961949110031137E-4</v>
      </c>
      <c r="P46" s="71">
        <f t="shared" ca="1" si="5"/>
        <v>1.2343896043256269E-7</v>
      </c>
      <c r="Q46" s="71">
        <f t="shared" ca="1" si="6"/>
        <v>6.5919105754467437E-4</v>
      </c>
      <c r="R46" s="58">
        <v>0.93228466271346855</v>
      </c>
      <c r="S46" s="58">
        <v>0.63122588592028517</v>
      </c>
      <c r="T46" s="58">
        <v>1</v>
      </c>
      <c r="U46" s="58">
        <v>0.99345131277916987</v>
      </c>
      <c r="V46" s="58">
        <v>0.9956147805979374</v>
      </c>
      <c r="W46" s="58">
        <v>0.99345131277916987</v>
      </c>
      <c r="X46" s="58">
        <v>0.99345131277916987</v>
      </c>
      <c r="Y46" s="58">
        <v>0.80849988626805569</v>
      </c>
      <c r="Z46" s="58">
        <v>0.92823302317683676</v>
      </c>
      <c r="AA46" s="58">
        <v>0.83750565653340803</v>
      </c>
      <c r="AB46" s="58">
        <v>0.95650473441619821</v>
      </c>
      <c r="AC46" s="58">
        <v>0.84885267922123375</v>
      </c>
      <c r="AD46" s="66">
        <v>0.5577383347641941</v>
      </c>
      <c r="AE46" s="66">
        <v>0.56888449446136347</v>
      </c>
      <c r="AF46" s="66">
        <v>0.5577383347641941</v>
      </c>
      <c r="AG46" s="66">
        <v>0.5577383347641941</v>
      </c>
      <c r="AH46" s="66">
        <v>0.55953371842929878</v>
      </c>
      <c r="AI46" s="66">
        <v>0.5577383347641941</v>
      </c>
      <c r="AJ46" s="66">
        <v>0.5577383347641941</v>
      </c>
      <c r="AK46" s="66">
        <v>0.56493728164723545</v>
      </c>
      <c r="AL46" s="66">
        <v>0.56125685904255807</v>
      </c>
      <c r="AM46" s="66">
        <v>0.56111051015826874</v>
      </c>
      <c r="AN46" s="66">
        <v>0.5577383347641941</v>
      </c>
      <c r="AO46" s="66">
        <v>0.5633739117965515</v>
      </c>
      <c r="AP46" s="68">
        <f>AP45</f>
        <v>0.31000020000000017</v>
      </c>
    </row>
    <row r="47" spans="1:42" x14ac:dyDescent="0.3">
      <c r="A47" s="84">
        <v>2031</v>
      </c>
      <c r="B47" s="52">
        <f ca="1">FORECAST($A47, INDEX(B$4:B$10,MATCH($A47,$A$4:$A$10,1)):INDEX(B$4:B$10,MATCH($A47,$A$4:$A$10,1)+1),
INDEX($A$4:$A$10,MATCH($A47,$A$4:$A$10,1)):INDEX($A$4:$A$10,MATCH($A47,$A$4:$A$10,1)+1))</f>
        <v>0.2800658521741326</v>
      </c>
      <c r="C47" s="52">
        <f ca="1">FORECAST($A47, INDEX(C$4:C$10,MATCH($A47,$A$4:$A$10,1)):INDEX(C$4:C$10,MATCH($A47,$A$4:$A$10,1)+1),
INDEX($A$4:$A$10,MATCH($A47,$A$4:$A$10,1)):INDEX($A$4:$A$10,MATCH($A47,$A$4:$A$10,1)+1))</f>
        <v>1.2992131007435233E-4</v>
      </c>
      <c r="D47" s="106"/>
      <c r="E47" s="53">
        <f t="shared" si="7"/>
        <v>0.41098770039526911</v>
      </c>
      <c r="F47" s="53">
        <f t="shared" si="8"/>
        <v>1.011797883171224</v>
      </c>
      <c r="G47" s="53">
        <f t="shared" ca="1" si="0"/>
        <v>0.11510362054428813</v>
      </c>
      <c r="H47" s="53">
        <f t="shared" ca="1" si="1"/>
        <v>1.314541065120619E-4</v>
      </c>
      <c r="I47" s="53">
        <f t="shared" ca="1" si="2"/>
        <v>8.6327715408216089E-3</v>
      </c>
      <c r="J47" s="54"/>
      <c r="K47" s="53">
        <f t="shared" ca="1" si="3"/>
        <v>0.12386784619162181</v>
      </c>
      <c r="L47" s="55" cm="1">
        <f t="array" aca="1" ref="L47" ca="1">_xlfn.IFS(scenario="current regulation",_xlfn.XLOOKUP('calc-sheet'!$B$5,$A$14:$A$25,$D$14:$D$25)*_xlfn.XLOOKUP('calc-sheet'!$B$5,$R$35:$AC$35,$R47:$AC47)+0.5, scenario="EPA rule",_xlfn.XLOOKUP('calc-sheet'!$B$5,$A$14:$A$25,$D$14:$D$25)*_xlfn.XLOOKUP('calc-sheet'!$B$5,$AD$35:$AO$35,$AD47:$AO47)+0.5, scenario="rapid action",(_xlfn.XLOOKUP('calc-sheet'!$B$5,$A$14:$A$25,$D$14:$D$25)+0.5)*AP47)</f>
        <v>1.6474809674433117</v>
      </c>
      <c r="M47" s="71">
        <f ca="1">'calc-sheet'!$B$23*_xlfn.XLOOKUP('calc-sheet'!$B$5,$A$73:$A$84,$E$73:$E$84)/1000/(1-L47/100)*L47/100</f>
        <v>2.1616921536735394E-3</v>
      </c>
      <c r="N47" s="71">
        <f t="shared" ca="1" si="4"/>
        <v>6.0541615515671582E-4</v>
      </c>
      <c r="O47" s="71">
        <f t="shared" si="9"/>
        <v>9.2961949110031137E-4</v>
      </c>
      <c r="P47" s="71">
        <f t="shared" ca="1" si="5"/>
        <v>1.2077738215440517E-7</v>
      </c>
      <c r="Q47" s="71">
        <f t="shared" ca="1" si="6"/>
        <v>6.0553693253887018E-4</v>
      </c>
      <c r="R47" s="58">
        <v>0.93228466271346855</v>
      </c>
      <c r="S47" s="58">
        <v>0.63122588592028517</v>
      </c>
      <c r="T47" s="58">
        <v>1</v>
      </c>
      <c r="U47" s="58">
        <v>0.99345131277916987</v>
      </c>
      <c r="V47" s="58">
        <v>0.9956147805979374</v>
      </c>
      <c r="W47" s="58">
        <v>0.99345131277916987</v>
      </c>
      <c r="X47" s="58">
        <v>0.99345131277916987</v>
      </c>
      <c r="Y47" s="58">
        <v>0.80849988626805569</v>
      </c>
      <c r="Z47" s="58">
        <v>0.92823302317683676</v>
      </c>
      <c r="AA47" s="58">
        <v>0.83750565653340803</v>
      </c>
      <c r="AB47" s="58">
        <v>0.95650473441619821</v>
      </c>
      <c r="AC47" s="58">
        <v>0.84885267922123375</v>
      </c>
      <c r="AD47" s="66">
        <v>0.56879487639508919</v>
      </c>
      <c r="AE47" s="66">
        <v>0.57702496598407105</v>
      </c>
      <c r="AF47" s="66">
        <v>0.56879487639508919</v>
      </c>
      <c r="AG47" s="66">
        <v>0.56879487639508919</v>
      </c>
      <c r="AH47" s="66">
        <v>0.5705453754685661</v>
      </c>
      <c r="AI47" s="66">
        <v>0.56879487639508919</v>
      </c>
      <c r="AJ47" s="66">
        <v>0.56879487639508919</v>
      </c>
      <c r="AK47" s="66">
        <v>0.57411042716804273</v>
      </c>
      <c r="AL47" s="66">
        <v>0.57139288062423166</v>
      </c>
      <c r="AM47" s="66">
        <v>0.57128481969009159</v>
      </c>
      <c r="AN47" s="66">
        <v>0.56879487639508919</v>
      </c>
      <c r="AO47" s="66">
        <v>0.57326378916655119</v>
      </c>
      <c r="AP47" s="68">
        <f t="shared" ref="AP47:AP66" si="11">AP46</f>
        <v>0.31000020000000017</v>
      </c>
    </row>
    <row r="48" spans="1:42" x14ac:dyDescent="0.3">
      <c r="A48" s="84">
        <v>2032</v>
      </c>
      <c r="B48" s="52">
        <f ca="1">FORECAST($A48, INDEX(B$4:B$10,MATCH($A48,$A$4:$A$10,1)):INDEX(B$4:B$10,MATCH($A48,$A$4:$A$10,1)+1),
INDEX($A$4:$A$10,MATCH($A48,$A$4:$A$10,1)):INDEX($A$4:$A$10,MATCH($A48,$A$4:$A$10,1)+1))</f>
        <v>0.25524665516851286</v>
      </c>
      <c r="C48" s="52">
        <f ca="1">FORECAST($A48, INDEX(C$4:C$10,MATCH($A48,$A$4:$A$10,1)):INDEX(C$4:C$10,MATCH($A48,$A$4:$A$10,1)+1),
INDEX($A$4:$A$10,MATCH($A48,$A$4:$A$10,1)):INDEX($A$4:$A$10,MATCH($A48,$A$4:$A$10,1)+1))</f>
        <v>1.2705822651851335E-4</v>
      </c>
      <c r="D48" s="106"/>
      <c r="E48" s="53">
        <f t="shared" si="7"/>
        <v>0.41098770039526911</v>
      </c>
      <c r="F48" s="53">
        <f t="shared" si="8"/>
        <v>1.011797883171224</v>
      </c>
      <c r="G48" s="53">
        <f t="shared" ca="1" si="0"/>
        <v>0.10490323584129133</v>
      </c>
      <c r="H48" s="53">
        <f t="shared" ca="1" si="1"/>
        <v>1.2855724463092168E-4</v>
      </c>
      <c r="I48" s="53">
        <f t="shared" ca="1" si="2"/>
        <v>7.8677426880968491E-3</v>
      </c>
      <c r="J48" s="54"/>
      <c r="K48" s="53">
        <f t="shared" ca="1" si="3"/>
        <v>0.11289953577401911</v>
      </c>
      <c r="L48" s="55" cm="1">
        <f t="array" aca="1" ref="L48" ca="1">_xlfn.IFS(scenario="current regulation",_xlfn.XLOOKUP('calc-sheet'!$B$5,$A$14:$A$25,$D$14:$D$25)*_xlfn.XLOOKUP('calc-sheet'!$B$5,$R$35:$AC$35,$R48:$AC48)+0.5, scenario="EPA rule",_xlfn.XLOOKUP('calc-sheet'!$B$5,$A$14:$A$25,$D$14:$D$25)*_xlfn.XLOOKUP('calc-sheet'!$B$5,$AD$35:$AO$35,$AD48:$AO48)+0.5, scenario="rapid action",(_xlfn.XLOOKUP('calc-sheet'!$B$5,$A$14:$A$25,$D$14:$D$25)+0.5)*AP48)</f>
        <v>1.6474809674433117</v>
      </c>
      <c r="M48" s="71">
        <f ca="1">'calc-sheet'!$B$23*_xlfn.XLOOKUP('calc-sheet'!$B$5,$A$73:$A$84,$E$73:$E$84)/1000/(1-L48/100)*L48/100</f>
        <v>2.1616921536735394E-3</v>
      </c>
      <c r="N48" s="71">
        <f t="shared" ca="1" si="4"/>
        <v>5.5176469172918982E-4</v>
      </c>
      <c r="O48" s="71">
        <f t="shared" si="9"/>
        <v>9.2961949110031137E-4</v>
      </c>
      <c r="P48" s="71">
        <f t="shared" ca="1" si="5"/>
        <v>1.1811580387624847E-7</v>
      </c>
      <c r="Q48" s="71">
        <f t="shared" ca="1" si="6"/>
        <v>5.5188280753306609E-4</v>
      </c>
      <c r="R48" s="58">
        <v>0.93228466271346855</v>
      </c>
      <c r="S48" s="58">
        <v>0.63122588592028517</v>
      </c>
      <c r="T48" s="58">
        <v>1</v>
      </c>
      <c r="U48" s="58">
        <v>0.99345131277916987</v>
      </c>
      <c r="V48" s="58">
        <v>0.9956147805979374</v>
      </c>
      <c r="W48" s="58">
        <v>0.99345131277916987</v>
      </c>
      <c r="X48" s="58">
        <v>0.99345131277916987</v>
      </c>
      <c r="Y48" s="58">
        <v>0.80849988626805569</v>
      </c>
      <c r="Z48" s="58">
        <v>0.92823302317683676</v>
      </c>
      <c r="AA48" s="58">
        <v>0.83750565653340803</v>
      </c>
      <c r="AB48" s="58">
        <v>0.95650473441619821</v>
      </c>
      <c r="AC48" s="58">
        <v>0.84885267922123375</v>
      </c>
      <c r="AD48" s="66">
        <v>0.57985141802598439</v>
      </c>
      <c r="AE48" s="66">
        <v>0.58516543750677885</v>
      </c>
      <c r="AF48" s="66">
        <v>0.5798514180259845</v>
      </c>
      <c r="AG48" s="66">
        <v>0.57985141802598439</v>
      </c>
      <c r="AH48" s="66">
        <v>0.58155703250783375</v>
      </c>
      <c r="AI48" s="66">
        <v>0.57985141802598439</v>
      </c>
      <c r="AJ48" s="66">
        <v>0.57985141802598439</v>
      </c>
      <c r="AK48" s="66">
        <v>0.58328357268885023</v>
      </c>
      <c r="AL48" s="66">
        <v>0.58152890220590525</v>
      </c>
      <c r="AM48" s="66">
        <v>0.58145912922191489</v>
      </c>
      <c r="AN48" s="66">
        <v>0.57985141802598439</v>
      </c>
      <c r="AO48" s="66">
        <v>0.58315366653655099</v>
      </c>
      <c r="AP48" s="68">
        <f t="shared" si="11"/>
        <v>0.31000020000000017</v>
      </c>
    </row>
    <row r="49" spans="1:42" x14ac:dyDescent="0.3">
      <c r="A49" s="84">
        <v>2033</v>
      </c>
      <c r="B49" s="52">
        <f ca="1">FORECAST($A49, INDEX(B$4:B$10,MATCH($A49,$A$4:$A$10,1)):INDEX(B$4:B$10,MATCH($A49,$A$4:$A$10,1)+1),
INDEX($A$4:$A$10,MATCH($A49,$A$4:$A$10,1)):INDEX($A$4:$A$10,MATCH($A49,$A$4:$A$10,1)+1))</f>
        <v>0.23042745816289312</v>
      </c>
      <c r="C49" s="52">
        <f ca="1">FORECAST($A49, INDEX(C$4:C$10,MATCH($A49,$A$4:$A$10,1)):INDEX(C$4:C$10,MATCH($A49,$A$4:$A$10,1)+1),
INDEX($A$4:$A$10,MATCH($A49,$A$4:$A$10,1)):INDEX($A$4:$A$10,MATCH($A49,$A$4:$A$10,1)+1))</f>
        <v>1.241951429626735E-4</v>
      </c>
      <c r="D49" s="106"/>
      <c r="E49" s="53">
        <f t="shared" si="7"/>
        <v>0.41098770039526911</v>
      </c>
      <c r="F49" s="53">
        <f t="shared" si="8"/>
        <v>1.011797883171224</v>
      </c>
      <c r="G49" s="53">
        <f t="shared" ca="1" si="0"/>
        <v>9.4702851138294519E-2</v>
      </c>
      <c r="H49" s="53">
        <f t="shared" ca="1" si="1"/>
        <v>1.2566038274978059E-4</v>
      </c>
      <c r="I49" s="53">
        <f t="shared" ca="1" si="2"/>
        <v>7.1027138353720884E-3</v>
      </c>
      <c r="J49" s="54"/>
      <c r="K49" s="53">
        <f t="shared" ca="1" si="3"/>
        <v>0.10193122535641638</v>
      </c>
      <c r="L49" s="55" cm="1">
        <f t="array" aca="1" ref="L49" ca="1">_xlfn.IFS(scenario="current regulation",_xlfn.XLOOKUP('calc-sheet'!$B$5,$A$14:$A$25,$D$14:$D$25)*_xlfn.XLOOKUP('calc-sheet'!$B$5,$R$35:$AC$35,$R49:$AC49)+0.5, scenario="EPA rule",_xlfn.XLOOKUP('calc-sheet'!$B$5,$A$14:$A$25,$D$14:$D$25)*_xlfn.XLOOKUP('calc-sheet'!$B$5,$AD$35:$AO$35,$AD49:$AO49)+0.5, scenario="rapid action",(_xlfn.XLOOKUP('calc-sheet'!$B$5,$A$14:$A$25,$D$14:$D$25)+0.5)*AP49)</f>
        <v>1.6474809674433117</v>
      </c>
      <c r="M49" s="71">
        <f ca="1">'calc-sheet'!$B$23*_xlfn.XLOOKUP('calc-sheet'!$B$5,$A$73:$A$84,$E$73:$E$84)/1000/(1-L49/100)*L49/100</f>
        <v>2.1616921536735394E-3</v>
      </c>
      <c r="N49" s="71">
        <f t="shared" ca="1" si="4"/>
        <v>4.9811322830166382E-4</v>
      </c>
      <c r="O49" s="71">
        <f t="shared" si="9"/>
        <v>9.2961949110031137E-4</v>
      </c>
      <c r="P49" s="71">
        <f t="shared" ca="1" si="5"/>
        <v>1.1545422559809096E-7</v>
      </c>
      <c r="Q49" s="71">
        <f t="shared" ca="1" si="6"/>
        <v>4.982286825272619E-4</v>
      </c>
      <c r="R49" s="58">
        <v>0.93228466271346855</v>
      </c>
      <c r="S49" s="58">
        <v>0.63122588592028517</v>
      </c>
      <c r="T49" s="58">
        <v>1</v>
      </c>
      <c r="U49" s="58">
        <v>0.99345131277916987</v>
      </c>
      <c r="V49" s="58">
        <v>0.9956147805979374</v>
      </c>
      <c r="W49" s="58">
        <v>0.99345131277916987</v>
      </c>
      <c r="X49" s="58">
        <v>0.99345131277916987</v>
      </c>
      <c r="Y49" s="58">
        <v>0.80849988626805569</v>
      </c>
      <c r="Z49" s="58">
        <v>0.92823302317683676</v>
      </c>
      <c r="AA49" s="58">
        <v>0.83750565653340803</v>
      </c>
      <c r="AB49" s="58">
        <v>0.95650473441619821</v>
      </c>
      <c r="AC49" s="58">
        <v>0.84885267922123375</v>
      </c>
      <c r="AD49" s="66">
        <v>0.59090795965687948</v>
      </c>
      <c r="AE49" s="66">
        <v>0.59330590902948654</v>
      </c>
      <c r="AF49" s="66">
        <v>0.59090795965687959</v>
      </c>
      <c r="AG49" s="66">
        <v>0.59090795965687948</v>
      </c>
      <c r="AH49" s="66">
        <v>0.59256868954710129</v>
      </c>
      <c r="AI49" s="66">
        <v>0.59090795965687948</v>
      </c>
      <c r="AJ49" s="66">
        <v>0.59090795965687948</v>
      </c>
      <c r="AK49" s="66">
        <v>0.5924567182096574</v>
      </c>
      <c r="AL49" s="66">
        <v>0.59166492378757896</v>
      </c>
      <c r="AM49" s="66">
        <v>0.59163343875373786</v>
      </c>
      <c r="AN49" s="66">
        <v>0.59090795965687948</v>
      </c>
      <c r="AO49" s="66">
        <v>0.59304354390655067</v>
      </c>
      <c r="AP49" s="68">
        <f t="shared" si="11"/>
        <v>0.31000020000000017</v>
      </c>
    </row>
    <row r="50" spans="1:42" x14ac:dyDescent="0.3">
      <c r="A50" s="84">
        <v>2034</v>
      </c>
      <c r="B50" s="52">
        <f ca="1">FORECAST($A50, INDEX(B$4:B$10,MATCH($A50,$A$4:$A$10,1)):INDEX(B$4:B$10,MATCH($A50,$A$4:$A$10,1)+1),
INDEX($A$4:$A$10,MATCH($A50,$A$4:$A$10,1)):INDEX($A$4:$A$10,MATCH($A50,$A$4:$A$10,1)+1))</f>
        <v>0.20560826115727338</v>
      </c>
      <c r="C50" s="52">
        <f ca="1">FORECAST($A50, INDEX(C$4:C$10,MATCH($A50,$A$4:$A$10,1)):INDEX(C$4:C$10,MATCH($A50,$A$4:$A$10,1)+1),
INDEX($A$4:$A$10,MATCH($A50,$A$4:$A$10,1)):INDEX($A$4:$A$10,MATCH($A50,$A$4:$A$10,1)+1))</f>
        <v>1.2133205940683452E-4</v>
      </c>
      <c r="D50" s="106"/>
      <c r="E50" s="53">
        <f t="shared" si="7"/>
        <v>0.41098770039526911</v>
      </c>
      <c r="F50" s="53">
        <f t="shared" si="8"/>
        <v>1.011797883171224</v>
      </c>
      <c r="G50" s="53">
        <f t="shared" ca="1" si="0"/>
        <v>8.4502466435297713E-2</v>
      </c>
      <c r="H50" s="53">
        <f t="shared" ca="1" si="1"/>
        <v>1.2276352086864036E-4</v>
      </c>
      <c r="I50" s="53">
        <f t="shared" ca="1" si="2"/>
        <v>6.3376849826473286E-3</v>
      </c>
      <c r="J50" s="54"/>
      <c r="K50" s="53">
        <f t="shared" ca="1" si="3"/>
        <v>9.0962914938813685E-2</v>
      </c>
      <c r="L50" s="55" cm="1">
        <f t="array" aca="1" ref="L50" ca="1">_xlfn.IFS(scenario="current regulation",_xlfn.XLOOKUP('calc-sheet'!$B$5,$A$14:$A$25,$D$14:$D$25)*_xlfn.XLOOKUP('calc-sheet'!$B$5,$R$35:$AC$35,$R50:$AC50)+0.5, scenario="EPA rule",_xlfn.XLOOKUP('calc-sheet'!$B$5,$A$14:$A$25,$D$14:$D$25)*_xlfn.XLOOKUP('calc-sheet'!$B$5,$AD$35:$AO$35,$AD50:$AO50)+0.5, scenario="rapid action",(_xlfn.XLOOKUP('calc-sheet'!$B$5,$A$14:$A$25,$D$14:$D$25)+0.5)*AP50)</f>
        <v>1.6474809674433117</v>
      </c>
      <c r="M50" s="71">
        <f ca="1">'calc-sheet'!$B$23*_xlfn.XLOOKUP('calc-sheet'!$B$5,$A$73:$A$84,$E$73:$E$84)/1000/(1-L50/100)*L50/100</f>
        <v>2.1616921536735394E-3</v>
      </c>
      <c r="N50" s="71">
        <f t="shared" ca="1" si="4"/>
        <v>4.4446176487413782E-4</v>
      </c>
      <c r="O50" s="71">
        <f t="shared" si="9"/>
        <v>9.2961949110031137E-4</v>
      </c>
      <c r="P50" s="71">
        <f t="shared" ca="1" si="5"/>
        <v>1.1279264731993426E-7</v>
      </c>
      <c r="Q50" s="71">
        <f t="shared" ca="1" si="6"/>
        <v>4.4457455752145775E-4</v>
      </c>
      <c r="R50" s="58">
        <v>0.93228466271346855</v>
      </c>
      <c r="S50" s="58">
        <v>0.63122588592028517</v>
      </c>
      <c r="T50" s="58">
        <v>1</v>
      </c>
      <c r="U50" s="58">
        <v>0.99345131277916987</v>
      </c>
      <c r="V50" s="58">
        <v>0.9956147805979374</v>
      </c>
      <c r="W50" s="58">
        <v>0.99345131277916987</v>
      </c>
      <c r="X50" s="58">
        <v>0.99345131277916987</v>
      </c>
      <c r="Y50" s="58">
        <v>0.80849988626805569</v>
      </c>
      <c r="Z50" s="58">
        <v>0.92823302317683676</v>
      </c>
      <c r="AA50" s="58">
        <v>0.83750565653340803</v>
      </c>
      <c r="AB50" s="58">
        <v>0.95650473441619821</v>
      </c>
      <c r="AC50" s="58">
        <v>0.84885267922123375</v>
      </c>
      <c r="AD50" s="66">
        <v>0.59090795965687948</v>
      </c>
      <c r="AE50" s="66">
        <v>0.59330590902948654</v>
      </c>
      <c r="AF50" s="66">
        <v>0.59090795965687959</v>
      </c>
      <c r="AG50" s="66">
        <v>0.59090795965687948</v>
      </c>
      <c r="AH50" s="66">
        <v>0.59256868954710129</v>
      </c>
      <c r="AI50" s="66">
        <v>0.59090795965687948</v>
      </c>
      <c r="AJ50" s="66">
        <v>0.59090795965687948</v>
      </c>
      <c r="AK50" s="66">
        <v>0.5924567182096574</v>
      </c>
      <c r="AL50" s="66">
        <v>0.59166492378757896</v>
      </c>
      <c r="AM50" s="66">
        <v>0.59163343875373786</v>
      </c>
      <c r="AN50" s="66">
        <v>0.59090795965687948</v>
      </c>
      <c r="AO50" s="66">
        <v>0.59304354390655067</v>
      </c>
      <c r="AP50" s="68">
        <f t="shared" si="11"/>
        <v>0.31000020000000017</v>
      </c>
    </row>
    <row r="51" spans="1:42" x14ac:dyDescent="0.3">
      <c r="A51" s="84">
        <v>2035</v>
      </c>
      <c r="B51" s="52">
        <f ca="1">FORECAST($A51, INDEX(B$4:B$10,MATCH($A51,$A$4:$A$10,1)):INDEX(B$4:B$10,MATCH($A51,$A$4:$A$10,1)+1),
INDEX($A$4:$A$10,MATCH($A51,$A$4:$A$10,1)):INDEX($A$4:$A$10,MATCH($A51,$A$4:$A$10,1)+1))</f>
        <v>0.18078906415165363</v>
      </c>
      <c r="C51" s="52">
        <f ca="1">FORECAST($A51, INDEX(C$4:C$10,MATCH($A51,$A$4:$A$10,1)):INDEX(C$4:C$10,MATCH($A51,$A$4:$A$10,1)+1),
INDEX($A$4:$A$10,MATCH($A51,$A$4:$A$10,1)):INDEX($A$4:$A$10,MATCH($A51,$A$4:$A$10,1)+1))</f>
        <v>1.1846897585099381E-4</v>
      </c>
      <c r="D51" s="106"/>
      <c r="E51" s="53">
        <f t="shared" si="7"/>
        <v>0.41098770039526911</v>
      </c>
      <c r="F51" s="53">
        <f t="shared" si="8"/>
        <v>1.011797883171224</v>
      </c>
      <c r="G51" s="53">
        <f t="shared" ca="1" si="0"/>
        <v>7.4302081732300906E-2</v>
      </c>
      <c r="H51" s="53">
        <f t="shared" ca="1" si="1"/>
        <v>1.1986665898749839E-4</v>
      </c>
      <c r="I51" s="53">
        <f t="shared" ca="1" si="2"/>
        <v>5.572656129922568E-3</v>
      </c>
      <c r="J51" s="54"/>
      <c r="K51" s="53">
        <f t="shared" ca="1" si="3"/>
        <v>7.9994604521210974E-2</v>
      </c>
      <c r="L51" s="55" cm="1">
        <f t="array" aca="1" ref="L51" ca="1">_xlfn.IFS(scenario="current regulation",_xlfn.XLOOKUP('calc-sheet'!$B$5,$A$14:$A$25,$D$14:$D$25)*_xlfn.XLOOKUP('calc-sheet'!$B$5,$R$35:$AC$35,$R51:$AC51)+0.5, scenario="EPA rule",_xlfn.XLOOKUP('calc-sheet'!$B$5,$A$14:$A$25,$D$14:$D$25)*_xlfn.XLOOKUP('calc-sheet'!$B$5,$AD$35:$AO$35,$AD51:$AO51)+0.5, scenario="rapid action",(_xlfn.XLOOKUP('calc-sheet'!$B$5,$A$14:$A$25,$D$14:$D$25)+0.5)*AP51)</f>
        <v>1.6474809674433117</v>
      </c>
      <c r="M51" s="71">
        <f ca="1">'calc-sheet'!$B$23*_xlfn.XLOOKUP('calc-sheet'!$B$5,$A$73:$A$84,$E$73:$E$84)/1000/(1-L51/100)*L51/100</f>
        <v>2.1616921536735394E-3</v>
      </c>
      <c r="N51" s="71">
        <f t="shared" ca="1" si="4"/>
        <v>3.9081030144661182E-4</v>
      </c>
      <c r="O51" s="71">
        <f t="shared" si="9"/>
        <v>9.2961949110031137E-4</v>
      </c>
      <c r="P51" s="71">
        <f t="shared" ca="1" si="5"/>
        <v>1.1013106904177594E-7</v>
      </c>
      <c r="Q51" s="71">
        <f t="shared" ca="1" si="6"/>
        <v>3.9092043251565361E-4</v>
      </c>
      <c r="R51" s="58">
        <v>0.93228466271346855</v>
      </c>
      <c r="S51" s="58">
        <v>0.63122588592028517</v>
      </c>
      <c r="T51" s="58">
        <v>1</v>
      </c>
      <c r="U51" s="58">
        <v>0.99345131277916987</v>
      </c>
      <c r="V51" s="58">
        <v>0.9956147805979374</v>
      </c>
      <c r="W51" s="58">
        <v>0.99345131277916987</v>
      </c>
      <c r="X51" s="58">
        <v>0.99345131277916987</v>
      </c>
      <c r="Y51" s="58">
        <v>0.80849988626805569</v>
      </c>
      <c r="Z51" s="58">
        <v>0.92823302317683676</v>
      </c>
      <c r="AA51" s="58">
        <v>0.83750565653340803</v>
      </c>
      <c r="AB51" s="58">
        <v>0.95650473441619821</v>
      </c>
      <c r="AC51" s="58">
        <v>0.84885267922123375</v>
      </c>
      <c r="AD51" s="66">
        <v>0.60196450128777457</v>
      </c>
      <c r="AE51" s="66">
        <v>0.60144638055219424</v>
      </c>
      <c r="AF51" s="66">
        <v>0.60196450128777479</v>
      </c>
      <c r="AG51" s="66">
        <v>0.60196450128777468</v>
      </c>
      <c r="AH51" s="66">
        <v>0.60358034658636872</v>
      </c>
      <c r="AI51" s="66">
        <v>0.60196450128777468</v>
      </c>
      <c r="AJ51" s="66">
        <v>0.60196450128777468</v>
      </c>
      <c r="AK51" s="66">
        <v>0.6016298637304649</v>
      </c>
      <c r="AL51" s="66">
        <v>0.60180094536925255</v>
      </c>
      <c r="AM51" s="66">
        <v>0.60180774828556094</v>
      </c>
      <c r="AN51" s="66">
        <v>0.60196450128777468</v>
      </c>
      <c r="AO51" s="66">
        <v>0.60293342127655025</v>
      </c>
      <c r="AP51" s="68">
        <f t="shared" si="11"/>
        <v>0.31000020000000017</v>
      </c>
    </row>
    <row r="52" spans="1:42" x14ac:dyDescent="0.3">
      <c r="A52" s="84">
        <v>2036</v>
      </c>
      <c r="B52" s="52">
        <f ca="1">FORECAST($A52, INDEX(B$4:B$10,MATCH($A52,$A$4:$A$10,1)):INDEX(B$4:B$10,MATCH($A52,$A$4:$A$10,1)+1),
INDEX($A$4:$A$10,MATCH($A52,$A$4:$A$10,1)):INDEX($A$4:$A$10,MATCH($A52,$A$4:$A$10,1)+1))</f>
        <v>0.16618287114412311</v>
      </c>
      <c r="C52" s="52">
        <f ca="1">FORECAST($A52, INDEX(C$4:C$10,MATCH($A52,$A$4:$A$10,1)):INDEX(C$4:C$10,MATCH($A52,$A$4:$A$10,1)+1),
INDEX($A$4:$A$10,MATCH($A52,$A$4:$A$10,1)):INDEX($A$4:$A$10,MATCH($A52,$A$4:$A$10,1)+1))</f>
        <v>1.1290817106313945E-4</v>
      </c>
      <c r="D52" s="106"/>
      <c r="E52" s="53">
        <f t="shared" si="7"/>
        <v>0.41098770039526911</v>
      </c>
      <c r="F52" s="53">
        <f t="shared" si="8"/>
        <v>1.011797883171224</v>
      </c>
      <c r="G52" s="53">
        <f t="shared" ca="1" si="0"/>
        <v>6.8299116056606476E-2</v>
      </c>
      <c r="H52" s="53">
        <f t="shared" ca="1" si="1"/>
        <v>1.1424024847441894E-4</v>
      </c>
      <c r="I52" s="53">
        <f t="shared" ca="1" si="2"/>
        <v>5.1224337042454857E-3</v>
      </c>
      <c r="J52" s="54"/>
      <c r="K52" s="53">
        <f t="shared" ca="1" si="3"/>
        <v>7.3535790009326391E-2</v>
      </c>
      <c r="L52" s="55" cm="1">
        <f t="array" aca="1" ref="L52" ca="1">_xlfn.IFS(scenario="current regulation",_xlfn.XLOOKUP('calc-sheet'!$B$5,$A$14:$A$25,$D$14:$D$25)*_xlfn.XLOOKUP('calc-sheet'!$B$5,$R$35:$AC$35,$R52:$AC52)+0.5, scenario="EPA rule",_xlfn.XLOOKUP('calc-sheet'!$B$5,$A$14:$A$25,$D$14:$D$25)*_xlfn.XLOOKUP('calc-sheet'!$B$5,$AD$35:$AO$35,$AD52:$AO52)+0.5, scenario="rapid action",(_xlfn.XLOOKUP('calc-sheet'!$B$5,$A$14:$A$25,$D$14:$D$25)+0.5)*AP52)</f>
        <v>1.6474809674433117</v>
      </c>
      <c r="M52" s="71">
        <f ca="1">'calc-sheet'!$B$23*_xlfn.XLOOKUP('calc-sheet'!$B$5,$A$73:$A$84,$E$73:$E$84)/1000/(1-L52/100)*L52/100</f>
        <v>2.1616921536735394E-3</v>
      </c>
      <c r="N52" s="71">
        <f t="shared" ca="1" si="4"/>
        <v>3.5923620862719178E-4</v>
      </c>
      <c r="O52" s="71">
        <f t="shared" si="9"/>
        <v>9.2961949110031137E-4</v>
      </c>
      <c r="P52" s="71">
        <f t="shared" ca="1" si="5"/>
        <v>1.049616365247826E-7</v>
      </c>
      <c r="Q52" s="71">
        <f t="shared" ca="1" si="6"/>
        <v>3.5934117026371654E-4</v>
      </c>
      <c r="R52" s="58">
        <v>0.93228466271346855</v>
      </c>
      <c r="S52" s="58">
        <v>0.63122588592028517</v>
      </c>
      <c r="T52" s="58">
        <v>1</v>
      </c>
      <c r="U52" s="58">
        <v>0.99345131277916987</v>
      </c>
      <c r="V52" s="58">
        <v>0.9956147805979374</v>
      </c>
      <c r="W52" s="58">
        <v>0.99345131277916987</v>
      </c>
      <c r="X52" s="58">
        <v>0.99345131277916987</v>
      </c>
      <c r="Y52" s="58">
        <v>0.80849988626805569</v>
      </c>
      <c r="Z52" s="58">
        <v>0.92823302317683676</v>
      </c>
      <c r="AA52" s="58">
        <v>0.83750565653340803</v>
      </c>
      <c r="AB52" s="58">
        <v>0.95650473441619821</v>
      </c>
      <c r="AC52" s="58">
        <v>0.84885267922123375</v>
      </c>
      <c r="AD52" s="66">
        <v>0.60196450128777457</v>
      </c>
      <c r="AE52" s="66">
        <v>0.60144638055219424</v>
      </c>
      <c r="AF52" s="66">
        <v>0.60196450128777479</v>
      </c>
      <c r="AG52" s="66">
        <v>0.60196450128777468</v>
      </c>
      <c r="AH52" s="66">
        <v>0.60358034658636872</v>
      </c>
      <c r="AI52" s="66">
        <v>0.60196450128777468</v>
      </c>
      <c r="AJ52" s="66">
        <v>0.60196450128777468</v>
      </c>
      <c r="AK52" s="66">
        <v>0.6016298637304649</v>
      </c>
      <c r="AL52" s="66">
        <v>0.60180094536925255</v>
      </c>
      <c r="AM52" s="66">
        <v>0.60180774828556094</v>
      </c>
      <c r="AN52" s="66">
        <v>0.60196450128777468</v>
      </c>
      <c r="AO52" s="66">
        <v>0.60293342127655025</v>
      </c>
      <c r="AP52" s="68">
        <f t="shared" si="11"/>
        <v>0.31000020000000017</v>
      </c>
    </row>
    <row r="53" spans="1:42" x14ac:dyDescent="0.3">
      <c r="A53" s="84">
        <v>2037</v>
      </c>
      <c r="B53" s="52">
        <f ca="1">FORECAST($A53, INDEX(B$4:B$10,MATCH($A53,$A$4:$A$10,1)):INDEX(B$4:B$10,MATCH($A53,$A$4:$A$10,1)+1),
INDEX($A$4:$A$10,MATCH($A53,$A$4:$A$10,1)):INDEX($A$4:$A$10,MATCH($A53,$A$4:$A$10,1)+1))</f>
        <v>0.15157667813659259</v>
      </c>
      <c r="C53" s="52">
        <f ca="1">FORECAST($A53, INDEX(C$4:C$10,MATCH($A53,$A$4:$A$10,1)):INDEX(C$4:C$10,MATCH($A53,$A$4:$A$10,1)+1),
INDEX($A$4:$A$10,MATCH($A53,$A$4:$A$10,1)):INDEX($A$4:$A$10,MATCH($A53,$A$4:$A$10,1)+1))</f>
        <v>1.073473662752851E-4</v>
      </c>
      <c r="D53" s="106"/>
      <c r="E53" s="53">
        <f t="shared" si="7"/>
        <v>0.41098770039526911</v>
      </c>
      <c r="F53" s="53">
        <f t="shared" si="8"/>
        <v>1.011797883171224</v>
      </c>
      <c r="G53" s="53">
        <f t="shared" ca="1" si="0"/>
        <v>6.2296150380912053E-2</v>
      </c>
      <c r="H53" s="53">
        <f t="shared" ca="1" si="1"/>
        <v>1.086138379613395E-4</v>
      </c>
      <c r="I53" s="53">
        <f t="shared" ca="1" si="2"/>
        <v>4.6722112785684035E-3</v>
      </c>
      <c r="J53" s="54"/>
      <c r="K53" s="53">
        <f t="shared" ca="1" si="3"/>
        <v>6.7076975497441793E-2</v>
      </c>
      <c r="L53" s="55" cm="1">
        <f t="array" aca="1" ref="L53" ca="1">_xlfn.IFS(scenario="current regulation",_xlfn.XLOOKUP('calc-sheet'!$B$5,$A$14:$A$25,$D$14:$D$25)*_xlfn.XLOOKUP('calc-sheet'!$B$5,$R$35:$AC$35,$R53:$AC53)+0.5, scenario="EPA rule",_xlfn.XLOOKUP('calc-sheet'!$B$5,$A$14:$A$25,$D$14:$D$25)*_xlfn.XLOOKUP('calc-sheet'!$B$5,$AD$35:$AO$35,$AD53:$AO53)+0.5, scenario="rapid action",(_xlfn.XLOOKUP('calc-sheet'!$B$5,$A$14:$A$25,$D$14:$D$25)+0.5)*AP53)</f>
        <v>1.6474809674433117</v>
      </c>
      <c r="M53" s="71">
        <f ca="1">'calc-sheet'!$B$23*_xlfn.XLOOKUP('calc-sheet'!$B$5,$A$73:$A$84,$E$73:$E$84)/1000/(1-L53/100)*L53/100</f>
        <v>2.1616921536735394E-3</v>
      </c>
      <c r="N53" s="71">
        <f t="shared" ca="1" si="4"/>
        <v>3.2766211580777173E-4</v>
      </c>
      <c r="O53" s="71">
        <f t="shared" si="9"/>
        <v>9.2961949110031137E-4</v>
      </c>
      <c r="P53" s="71">
        <f t="shared" ca="1" si="5"/>
        <v>9.9792204007789259E-8</v>
      </c>
      <c r="Q53" s="71">
        <f t="shared" ca="1" si="6"/>
        <v>3.2776190801177952E-4</v>
      </c>
      <c r="R53" s="58">
        <v>0.93228466271346855</v>
      </c>
      <c r="S53" s="58">
        <v>0.63122588592028517</v>
      </c>
      <c r="T53" s="58">
        <v>1</v>
      </c>
      <c r="U53" s="58">
        <v>0.99345131277916987</v>
      </c>
      <c r="V53" s="58">
        <v>0.9956147805979374</v>
      </c>
      <c r="W53" s="58">
        <v>0.99345131277916987</v>
      </c>
      <c r="X53" s="58">
        <v>0.99345131277916987</v>
      </c>
      <c r="Y53" s="58">
        <v>0.80849988626805569</v>
      </c>
      <c r="Z53" s="58">
        <v>0.92823302317683676</v>
      </c>
      <c r="AA53" s="58">
        <v>0.83750565653340803</v>
      </c>
      <c r="AB53" s="58">
        <v>0.95650473441619821</v>
      </c>
      <c r="AC53" s="58">
        <v>0.84885267922123375</v>
      </c>
      <c r="AD53" s="66">
        <v>0.60196450128777457</v>
      </c>
      <c r="AE53" s="66">
        <v>0.60144638055219424</v>
      </c>
      <c r="AF53" s="66">
        <v>0.60196450128777479</v>
      </c>
      <c r="AG53" s="66">
        <v>0.60196450128777468</v>
      </c>
      <c r="AH53" s="66">
        <v>0.60358034658636872</v>
      </c>
      <c r="AI53" s="66">
        <v>0.60196450128777468</v>
      </c>
      <c r="AJ53" s="66">
        <v>0.60196450128777468</v>
      </c>
      <c r="AK53" s="66">
        <v>0.6016298637304649</v>
      </c>
      <c r="AL53" s="66">
        <v>0.60180094536925255</v>
      </c>
      <c r="AM53" s="66">
        <v>0.60180774828556094</v>
      </c>
      <c r="AN53" s="66">
        <v>0.60196450128777468</v>
      </c>
      <c r="AO53" s="66">
        <v>0.60293342127655025</v>
      </c>
      <c r="AP53" s="68">
        <f t="shared" si="11"/>
        <v>0.31000020000000017</v>
      </c>
    </row>
    <row r="54" spans="1:42" x14ac:dyDescent="0.3">
      <c r="A54" s="84">
        <v>2038</v>
      </c>
      <c r="B54" s="52">
        <f ca="1">FORECAST($A54, INDEX(B$4:B$10,MATCH($A54,$A$4:$A$10,1)):INDEX(B$4:B$10,MATCH($A54,$A$4:$A$10,1)+1),
INDEX($A$4:$A$10,MATCH($A54,$A$4:$A$10,1)):INDEX($A$4:$A$10,MATCH($A54,$A$4:$A$10,1)+1))</f>
        <v>0.13697048512906207</v>
      </c>
      <c r="C54" s="52">
        <f ca="1">FORECAST($A54, INDEX(C$4:C$10,MATCH($A54,$A$4:$A$10,1)):INDEX(C$4:C$10,MATCH($A54,$A$4:$A$10,1)+1),
INDEX($A$4:$A$10,MATCH($A54,$A$4:$A$10,1)):INDEX($A$4:$A$10,MATCH($A54,$A$4:$A$10,1)+1))</f>
        <v>1.0178656148743075E-4</v>
      </c>
      <c r="D54" s="106"/>
      <c r="E54" s="53">
        <f t="shared" si="7"/>
        <v>0.41098770039526911</v>
      </c>
      <c r="F54" s="53">
        <f t="shared" si="8"/>
        <v>1.011797883171224</v>
      </c>
      <c r="G54" s="53">
        <f t="shared" ca="1" si="0"/>
        <v>5.6293184705217623E-2</v>
      </c>
      <c r="H54" s="53">
        <f t="shared" ca="1" si="1"/>
        <v>1.0298742744826006E-4</v>
      </c>
      <c r="I54" s="53">
        <f t="shared" ca="1" si="2"/>
        <v>4.2219888528913212E-3</v>
      </c>
      <c r="J54" s="54"/>
      <c r="K54" s="53">
        <f t="shared" ca="1" si="3"/>
        <v>6.061816098555721E-2</v>
      </c>
      <c r="L54" s="55" cm="1">
        <f t="array" aca="1" ref="L54" ca="1">_xlfn.IFS(scenario="current regulation",_xlfn.XLOOKUP('calc-sheet'!$B$5,$A$14:$A$25,$D$14:$D$25)*_xlfn.XLOOKUP('calc-sheet'!$B$5,$R$35:$AC$35,$R54:$AC54)+0.5, scenario="EPA rule",_xlfn.XLOOKUP('calc-sheet'!$B$5,$A$14:$A$25,$D$14:$D$25)*_xlfn.XLOOKUP('calc-sheet'!$B$5,$AD$35:$AO$35,$AD54:$AO54)+0.5, scenario="rapid action",(_xlfn.XLOOKUP('calc-sheet'!$B$5,$A$14:$A$25,$D$14:$D$25)+0.5)*AP54)</f>
        <v>1.6474809674433117</v>
      </c>
      <c r="M54" s="71">
        <f ca="1">'calc-sheet'!$B$23*_xlfn.XLOOKUP('calc-sheet'!$B$5,$A$73:$A$84,$E$73:$E$84)/1000/(1-L54/100)*L54/100</f>
        <v>2.1616921536735394E-3</v>
      </c>
      <c r="N54" s="71">
        <f t="shared" ca="1" si="4"/>
        <v>2.9608802298835169E-4</v>
      </c>
      <c r="O54" s="71">
        <f t="shared" si="9"/>
        <v>9.2961949110031137E-4</v>
      </c>
      <c r="P54" s="71">
        <f t="shared" ca="1" si="5"/>
        <v>9.462277149079592E-8</v>
      </c>
      <c r="Q54" s="71">
        <f t="shared" ca="1" si="6"/>
        <v>2.9618264575984249E-4</v>
      </c>
      <c r="R54" s="58">
        <v>0.93228466271346855</v>
      </c>
      <c r="S54" s="58">
        <v>0.63122588592028517</v>
      </c>
      <c r="T54" s="58">
        <v>1</v>
      </c>
      <c r="U54" s="58">
        <v>0.99345131277916987</v>
      </c>
      <c r="V54" s="58">
        <v>0.9956147805979374</v>
      </c>
      <c r="W54" s="58">
        <v>0.99345131277916987</v>
      </c>
      <c r="X54" s="58">
        <v>0.99345131277916987</v>
      </c>
      <c r="Y54" s="58">
        <v>0.80849988626805569</v>
      </c>
      <c r="Z54" s="58">
        <v>0.92823302317683676</v>
      </c>
      <c r="AA54" s="58">
        <v>0.83750565653340803</v>
      </c>
      <c r="AB54" s="58">
        <v>0.95650473441619821</v>
      </c>
      <c r="AC54" s="58">
        <v>0.84885267922123375</v>
      </c>
      <c r="AD54" s="66">
        <v>0.60196450128777457</v>
      </c>
      <c r="AE54" s="66">
        <v>0.60144638055219424</v>
      </c>
      <c r="AF54" s="66">
        <v>0.60196450128777479</v>
      </c>
      <c r="AG54" s="66">
        <v>0.60196450128777468</v>
      </c>
      <c r="AH54" s="66">
        <v>0.60358034658636872</v>
      </c>
      <c r="AI54" s="66">
        <v>0.60196450128777468</v>
      </c>
      <c r="AJ54" s="66">
        <v>0.60196450128777468</v>
      </c>
      <c r="AK54" s="66">
        <v>0.6016298637304649</v>
      </c>
      <c r="AL54" s="66">
        <v>0.60180094536925255</v>
      </c>
      <c r="AM54" s="66">
        <v>0.60180774828556094</v>
      </c>
      <c r="AN54" s="66">
        <v>0.60196450128777468</v>
      </c>
      <c r="AO54" s="66">
        <v>0.60293342127655025</v>
      </c>
      <c r="AP54" s="68">
        <f t="shared" si="11"/>
        <v>0.31000020000000017</v>
      </c>
    </row>
    <row r="55" spans="1:42" x14ac:dyDescent="0.3">
      <c r="A55" s="84">
        <v>2039</v>
      </c>
      <c r="B55" s="52">
        <f ca="1">FORECAST($A55, INDEX(B$4:B$10,MATCH($A55,$A$4:$A$10,1)):INDEX(B$4:B$10,MATCH($A55,$A$4:$A$10,1)+1),
INDEX($A$4:$A$10,MATCH($A55,$A$4:$A$10,1)):INDEX($A$4:$A$10,MATCH($A55,$A$4:$A$10,1)+1))</f>
        <v>0.122364292121528</v>
      </c>
      <c r="C55" s="52">
        <f ca="1">FORECAST($A55, INDEX(C$4:C$10,MATCH($A55,$A$4:$A$10,1)):INDEX(C$4:C$10,MATCH($A55,$A$4:$A$10,1)+1),
INDEX($A$4:$A$10,MATCH($A55,$A$4:$A$10,1)):INDEX($A$4:$A$10,MATCH($A55,$A$4:$A$10,1)+1))</f>
        <v>9.6225756699576392E-5</v>
      </c>
      <c r="D55" s="106"/>
      <c r="E55" s="53">
        <f t="shared" si="7"/>
        <v>0.41098770039526911</v>
      </c>
      <c r="F55" s="53">
        <f t="shared" si="8"/>
        <v>1.011797883171224</v>
      </c>
      <c r="G55" s="53">
        <f t="shared" ca="1" si="0"/>
        <v>5.0290219029521736E-2</v>
      </c>
      <c r="H55" s="53">
        <f t="shared" ca="1" si="1"/>
        <v>9.7361016935180612E-5</v>
      </c>
      <c r="I55" s="53">
        <f t="shared" ca="1" si="2"/>
        <v>3.7717664272141301E-3</v>
      </c>
      <c r="J55" s="54"/>
      <c r="K55" s="53">
        <f t="shared" ca="1" si="3"/>
        <v>5.4159346473671044E-2</v>
      </c>
      <c r="L55" s="55" cm="1">
        <f t="array" aca="1" ref="L55" ca="1">_xlfn.IFS(scenario="current regulation",_xlfn.XLOOKUP('calc-sheet'!$B$5,$A$14:$A$25,$D$14:$D$25)*_xlfn.XLOOKUP('calc-sheet'!$B$5,$R$35:$AC$35,$R55:$AC55)+0.5, scenario="EPA rule",_xlfn.XLOOKUP('calc-sheet'!$B$5,$A$14:$A$25,$D$14:$D$25)*_xlfn.XLOOKUP('calc-sheet'!$B$5,$AD$35:$AO$35,$AD55:$AO55)+0.5, scenario="rapid action",(_xlfn.XLOOKUP('calc-sheet'!$B$5,$A$14:$A$25,$D$14:$D$25)+0.5)*AP55)</f>
        <v>1.6474809674433117</v>
      </c>
      <c r="M55" s="71">
        <f ca="1">'calc-sheet'!$B$23*_xlfn.XLOOKUP('calc-sheet'!$B$5,$A$73:$A$84,$E$73:$E$84)/1000/(1-L55/100)*L55/100</f>
        <v>2.1616921536735394E-3</v>
      </c>
      <c r="N55" s="71">
        <f t="shared" ca="1" si="4"/>
        <v>2.6451393016892395E-4</v>
      </c>
      <c r="O55" s="71">
        <f t="shared" si="9"/>
        <v>9.2961949110031137E-4</v>
      </c>
      <c r="P55" s="71">
        <f t="shared" ca="1" si="5"/>
        <v>8.945333897380258E-8</v>
      </c>
      <c r="Q55" s="71">
        <f t="shared" ca="1" si="6"/>
        <v>2.6460338350789778E-4</v>
      </c>
      <c r="R55" s="58">
        <v>0.93228466271346855</v>
      </c>
      <c r="S55" s="58">
        <v>0.63122588592028517</v>
      </c>
      <c r="T55" s="58">
        <v>1</v>
      </c>
      <c r="U55" s="58">
        <v>0.99345131277916987</v>
      </c>
      <c r="V55" s="58">
        <v>0.9956147805979374</v>
      </c>
      <c r="W55" s="58">
        <v>0.99345131277916987</v>
      </c>
      <c r="X55" s="58">
        <v>0.99345131277916987</v>
      </c>
      <c r="Y55" s="58">
        <v>0.80849988626805569</v>
      </c>
      <c r="Z55" s="58">
        <v>0.92823302317683676</v>
      </c>
      <c r="AA55" s="58">
        <v>0.83750565653340803</v>
      </c>
      <c r="AB55" s="58">
        <v>0.95650473441619821</v>
      </c>
      <c r="AC55" s="58">
        <v>0.84885267922123375</v>
      </c>
      <c r="AD55" s="66">
        <v>0.60196450128777457</v>
      </c>
      <c r="AE55" s="66">
        <v>0.60144638055219424</v>
      </c>
      <c r="AF55" s="66">
        <v>0.60196450128777479</v>
      </c>
      <c r="AG55" s="66">
        <v>0.60196450128777468</v>
      </c>
      <c r="AH55" s="66">
        <v>0.60358034658636872</v>
      </c>
      <c r="AI55" s="66">
        <v>0.60196450128777468</v>
      </c>
      <c r="AJ55" s="66">
        <v>0.60196450128777468</v>
      </c>
      <c r="AK55" s="66">
        <v>0.6016298637304649</v>
      </c>
      <c r="AL55" s="66">
        <v>0.60180094536925255</v>
      </c>
      <c r="AM55" s="66">
        <v>0.60180774828556094</v>
      </c>
      <c r="AN55" s="66">
        <v>0.60196450128777468</v>
      </c>
      <c r="AO55" s="66">
        <v>0.60293342127655025</v>
      </c>
      <c r="AP55" s="68">
        <f t="shared" si="11"/>
        <v>0.31000020000000017</v>
      </c>
    </row>
    <row r="56" spans="1:42" x14ac:dyDescent="0.3">
      <c r="A56" s="84">
        <v>2040</v>
      </c>
      <c r="B56" s="52">
        <f ca="1">FORECAST($A56, INDEX(B$4:B$10,MATCH($A56,$A$4:$A$10,1)):INDEX(B$4:B$10,MATCH($A56,$A$4:$A$10,1)+1),
INDEX($A$4:$A$10,MATCH($A56,$A$4:$A$10,1)):INDEX($A$4:$A$10,MATCH($A56,$A$4:$A$10,1)+1))</f>
        <v>0.10775809911400103</v>
      </c>
      <c r="C56" s="52">
        <f ca="1">FORECAST($A56, INDEX(C$4:C$10,MATCH($A56,$A$4:$A$10,1)):INDEX(C$4:C$10,MATCH($A56,$A$4:$A$10,1)+1),
INDEX($A$4:$A$10,MATCH($A56,$A$4:$A$10,1)):INDEX($A$4:$A$10,MATCH($A56,$A$4:$A$10,1)+1))</f>
        <v>9.0664951911723773E-5</v>
      </c>
      <c r="D56" s="106"/>
      <c r="E56" s="53">
        <f t="shared" si="7"/>
        <v>0.41098770039526911</v>
      </c>
      <c r="F56" s="53">
        <f t="shared" si="8"/>
        <v>1.011797883171224</v>
      </c>
      <c r="G56" s="53">
        <f t="shared" ca="1" si="0"/>
        <v>4.428725335382877E-2</v>
      </c>
      <c r="H56" s="53">
        <f t="shared" ca="1" si="1"/>
        <v>9.1734606422102936E-5</v>
      </c>
      <c r="I56" s="53">
        <f t="shared" ca="1" si="2"/>
        <v>3.3215440015371576E-3</v>
      </c>
      <c r="J56" s="54"/>
      <c r="K56" s="53">
        <f t="shared" ca="1" si="3"/>
        <v>4.7700531961788029E-2</v>
      </c>
      <c r="L56" s="55" cm="1">
        <f t="array" aca="1" ref="L56" ca="1">_xlfn.IFS(scenario="current regulation",_xlfn.XLOOKUP('calc-sheet'!$B$5,$A$14:$A$25,$D$14:$D$25)*_xlfn.XLOOKUP('calc-sheet'!$B$5,$R$35:$AC$35,$R56:$AC56)+0.5, scenario="EPA rule",_xlfn.XLOOKUP('calc-sheet'!$B$5,$A$14:$A$25,$D$14:$D$25)*_xlfn.XLOOKUP('calc-sheet'!$B$5,$AD$35:$AO$35,$AD56:$AO56)+0.5, scenario="rapid action",(_xlfn.XLOOKUP('calc-sheet'!$B$5,$A$14:$A$25,$D$14:$D$25)+0.5)*AP56)</f>
        <v>1.6474809674433117</v>
      </c>
      <c r="M56" s="71">
        <f ca="1">'calc-sheet'!$B$23*_xlfn.XLOOKUP('calc-sheet'!$B$5,$A$73:$A$84,$E$73:$E$84)/1000/(1-L56/100)*L56/100</f>
        <v>2.1616921536735394E-3</v>
      </c>
      <c r="N56" s="71">
        <f t="shared" ca="1" si="4"/>
        <v>2.329398373495116E-4</v>
      </c>
      <c r="O56" s="71">
        <f t="shared" si="9"/>
        <v>9.2961949110031137E-4</v>
      </c>
      <c r="P56" s="71">
        <f t="shared" ca="1" si="5"/>
        <v>8.4283906456810856E-8</v>
      </c>
      <c r="Q56" s="71">
        <f t="shared" ca="1" si="6"/>
        <v>2.3302412125596842E-4</v>
      </c>
      <c r="R56" s="58">
        <v>0.93228466271346855</v>
      </c>
      <c r="S56" s="58">
        <v>0.63122588592028517</v>
      </c>
      <c r="T56" s="58">
        <v>1</v>
      </c>
      <c r="U56" s="58">
        <v>0.99345131277916987</v>
      </c>
      <c r="V56" s="58">
        <v>0.9956147805979374</v>
      </c>
      <c r="W56" s="58">
        <v>0.99345131277916987</v>
      </c>
      <c r="X56" s="58">
        <v>0.99345131277916987</v>
      </c>
      <c r="Y56" s="58">
        <v>0.80849988626805569</v>
      </c>
      <c r="Z56" s="58">
        <v>0.92823302317683676</v>
      </c>
      <c r="AA56" s="58">
        <v>0.83750565653340803</v>
      </c>
      <c r="AB56" s="58">
        <v>0.95650473441619821</v>
      </c>
      <c r="AC56" s="58">
        <v>0.84885267922123375</v>
      </c>
      <c r="AD56" s="66">
        <v>0.60196450128777457</v>
      </c>
      <c r="AE56" s="66">
        <v>0.60144638055219424</v>
      </c>
      <c r="AF56" s="66">
        <v>0.60196450128777479</v>
      </c>
      <c r="AG56" s="66">
        <v>0.60196450128777468</v>
      </c>
      <c r="AH56" s="66">
        <v>0.60358034658636872</v>
      </c>
      <c r="AI56" s="66">
        <v>0.60196450128777468</v>
      </c>
      <c r="AJ56" s="66">
        <v>0.60196450128777468</v>
      </c>
      <c r="AK56" s="66">
        <v>0.6016298637304649</v>
      </c>
      <c r="AL56" s="66">
        <v>0.60180094536925255</v>
      </c>
      <c r="AM56" s="66">
        <v>0.60180774828556094</v>
      </c>
      <c r="AN56" s="66">
        <v>0.60196450128777468</v>
      </c>
      <c r="AO56" s="66">
        <v>0.60293342127655025</v>
      </c>
      <c r="AP56" s="68">
        <f t="shared" si="11"/>
        <v>0.31000020000000017</v>
      </c>
    </row>
    <row r="57" spans="1:42" x14ac:dyDescent="0.3">
      <c r="A57" s="84">
        <v>2041</v>
      </c>
      <c r="B57" s="52">
        <f ca="1">FORECAST($A57, INDEX(B$4:B$10,MATCH($A57,$A$4:$A$10,1)):INDEX(B$4:B$10,MATCH($A57,$A$4:$A$10,1)+1),
INDEX($A$4:$A$10,MATCH($A57,$A$4:$A$10,1)):INDEX($A$4:$A$10,MATCH($A57,$A$4:$A$10,1)+1))</f>
        <v>9.6371509314451487E-2</v>
      </c>
      <c r="C57" s="52">
        <f ca="1">FORECAST($A57, INDEX(C$4:C$10,MATCH($A57,$A$4:$A$10,1)):INDEX(C$4:C$10,MATCH($A57,$A$4:$A$10,1)+1),
INDEX($A$4:$A$10,MATCH($A57,$A$4:$A$10,1)):INDEX($A$4:$A$10,MATCH($A57,$A$4:$A$10,1)+1))</f>
        <v>8.4873013361455238E-5</v>
      </c>
      <c r="D57" s="106"/>
      <c r="E57" s="53">
        <f t="shared" si="7"/>
        <v>0.41098770039526911</v>
      </c>
      <c r="F57" s="53">
        <f t="shared" si="8"/>
        <v>1.011797883171224</v>
      </c>
      <c r="G57" s="53">
        <f t="shared" ca="1" si="0"/>
        <v>3.9607504996767677E-2</v>
      </c>
      <c r="H57" s="53">
        <f t="shared" ca="1" si="1"/>
        <v>8.5874335257483421E-5</v>
      </c>
      <c r="I57" s="53">
        <f t="shared" ca="1" si="2"/>
        <v>2.9705628747575758E-3</v>
      </c>
      <c r="J57" s="54"/>
      <c r="K57" s="53">
        <f t="shared" ca="1" si="3"/>
        <v>4.2663942206782733E-2</v>
      </c>
      <c r="L57" s="55" cm="1">
        <f t="array" aca="1" ref="L57" ca="1">_xlfn.IFS(scenario="current regulation",_xlfn.XLOOKUP('calc-sheet'!$B$5,$A$14:$A$25,$D$14:$D$25)*_xlfn.XLOOKUP('calc-sheet'!$B$5,$R$35:$AC$35,$R57:$AC57)+0.5, scenario="EPA rule",_xlfn.XLOOKUP('calc-sheet'!$B$5,$A$14:$A$25,$D$14:$D$25)*_xlfn.XLOOKUP('calc-sheet'!$B$5,$AD$35:$AO$35,$AD57:$AO57)+0.5, scenario="rapid action",(_xlfn.XLOOKUP('calc-sheet'!$B$5,$A$14:$A$25,$D$14:$D$25)+0.5)*AP57)</f>
        <v>1.6474809674433117</v>
      </c>
      <c r="M57" s="71">
        <f ca="1">'calc-sheet'!$B$23*_xlfn.XLOOKUP('calc-sheet'!$B$5,$A$73:$A$84,$E$73:$E$84)/1000/(1-L57/100)*L57/100</f>
        <v>2.1616921536735394E-3</v>
      </c>
      <c r="N57" s="71">
        <f t="shared" ca="1" si="4"/>
        <v>2.0832553552272619E-4</v>
      </c>
      <c r="O57" s="71">
        <f t="shared" si="9"/>
        <v>9.2961949110031137E-4</v>
      </c>
      <c r="P57" s="71">
        <f t="shared" ca="1" si="5"/>
        <v>7.8899607489225943E-8</v>
      </c>
      <c r="Q57" s="71">
        <f t="shared" ca="1" si="6"/>
        <v>2.0840443513021542E-4</v>
      </c>
      <c r="R57" s="58">
        <v>0.93228466271346855</v>
      </c>
      <c r="S57" s="58">
        <v>0.63122588592028517</v>
      </c>
      <c r="T57" s="58">
        <v>1</v>
      </c>
      <c r="U57" s="58">
        <v>0.99345131277916987</v>
      </c>
      <c r="V57" s="58">
        <v>0.9956147805979374</v>
      </c>
      <c r="W57" s="58">
        <v>0.99345131277916987</v>
      </c>
      <c r="X57" s="58">
        <v>0.99345131277916987</v>
      </c>
      <c r="Y57" s="58">
        <v>0.80849988626805569</v>
      </c>
      <c r="Z57" s="58">
        <v>0.92823302317683676</v>
      </c>
      <c r="AA57" s="58">
        <v>0.83750565653340803</v>
      </c>
      <c r="AB57" s="58">
        <v>0.95650473441619821</v>
      </c>
      <c r="AC57" s="58">
        <v>0.84885267922123375</v>
      </c>
      <c r="AD57" s="66">
        <v>0.60196450128777457</v>
      </c>
      <c r="AE57" s="66">
        <v>0.60144638055219424</v>
      </c>
      <c r="AF57" s="66">
        <v>0.60196450128777479</v>
      </c>
      <c r="AG57" s="66">
        <v>0.60196450128777468</v>
      </c>
      <c r="AH57" s="66">
        <v>0.60358034658636872</v>
      </c>
      <c r="AI57" s="66">
        <v>0.60196450128777468</v>
      </c>
      <c r="AJ57" s="66">
        <v>0.60196450128777468</v>
      </c>
      <c r="AK57" s="66">
        <v>0.6016298637304649</v>
      </c>
      <c r="AL57" s="66">
        <v>0.60180094536925255</v>
      </c>
      <c r="AM57" s="66">
        <v>0.60180774828556094</v>
      </c>
      <c r="AN57" s="66">
        <v>0.60196450128777468</v>
      </c>
      <c r="AO57" s="66">
        <v>0.60293342127655025</v>
      </c>
      <c r="AP57" s="68">
        <f t="shared" si="11"/>
        <v>0.31000020000000017</v>
      </c>
    </row>
    <row r="58" spans="1:42" x14ac:dyDescent="0.3">
      <c r="A58" s="84">
        <v>2042</v>
      </c>
      <c r="B58" s="52">
        <f ca="1">FORECAST($A58, INDEX(B$4:B$10,MATCH($A58,$A$4:$A$10,1)):INDEX(B$4:B$10,MATCH($A58,$A$4:$A$10,1)+1),
INDEX($A$4:$A$10,MATCH($A58,$A$4:$A$10,1)):INDEX($A$4:$A$10,MATCH($A58,$A$4:$A$10,1)+1))</f>
        <v>8.4984919514901947E-2</v>
      </c>
      <c r="C58" s="52">
        <f ca="1">FORECAST($A58, INDEX(C$4:C$10,MATCH($A58,$A$4:$A$10,1)):INDEX(C$4:C$10,MATCH($A58,$A$4:$A$10,1)+1),
INDEX($A$4:$A$10,MATCH($A58,$A$4:$A$10,1)):INDEX($A$4:$A$10,MATCH($A58,$A$4:$A$10,1)+1))</f>
        <v>7.9081074811186702E-5</v>
      </c>
      <c r="D58" s="106"/>
      <c r="E58" s="53">
        <f t="shared" si="7"/>
        <v>0.41098770039526911</v>
      </c>
      <c r="F58" s="53">
        <f t="shared" si="8"/>
        <v>1.011797883171224</v>
      </c>
      <c r="G58" s="53">
        <f t="shared" ca="1" si="0"/>
        <v>3.4927756639706577E-2</v>
      </c>
      <c r="H58" s="53">
        <f t="shared" ca="1" si="1"/>
        <v>8.0014064092863907E-5</v>
      </c>
      <c r="I58" s="53">
        <f t="shared" ca="1" si="2"/>
        <v>2.6195817479779931E-3</v>
      </c>
      <c r="J58" s="54"/>
      <c r="K58" s="53">
        <f t="shared" ca="1" si="3"/>
        <v>3.7627352451777438E-2</v>
      </c>
      <c r="L58" s="55" cm="1">
        <f t="array" aca="1" ref="L58" ca="1">_xlfn.IFS(scenario="current regulation",_xlfn.XLOOKUP('calc-sheet'!$B$5,$A$14:$A$25,$D$14:$D$25)*_xlfn.XLOOKUP('calc-sheet'!$B$5,$R$35:$AC$35,$R58:$AC58)+0.5, scenario="EPA rule",_xlfn.XLOOKUP('calc-sheet'!$B$5,$A$14:$A$25,$D$14:$D$25)*_xlfn.XLOOKUP('calc-sheet'!$B$5,$AD$35:$AO$35,$AD58:$AO58)+0.5, scenario="rapid action",(_xlfn.XLOOKUP('calc-sheet'!$B$5,$A$14:$A$25,$D$14:$D$25)+0.5)*AP58)</f>
        <v>1.6474809674433117</v>
      </c>
      <c r="M58" s="71">
        <f ca="1">'calc-sheet'!$B$23*_xlfn.XLOOKUP('calc-sheet'!$B$5,$A$73:$A$84,$E$73:$E$84)/1000/(1-L58/100)*L58/100</f>
        <v>2.1616921536735394E-3</v>
      </c>
      <c r="N58" s="71">
        <f t="shared" ca="1" si="4"/>
        <v>1.837112336959408E-4</v>
      </c>
      <c r="O58" s="71">
        <f t="shared" si="9"/>
        <v>9.2961949110031137E-4</v>
      </c>
      <c r="P58" s="71">
        <f t="shared" ca="1" si="5"/>
        <v>7.3515308521641031E-8</v>
      </c>
      <c r="Q58" s="71">
        <f t="shared" ca="1" si="6"/>
        <v>1.8378474900446244E-4</v>
      </c>
      <c r="R58" s="58">
        <v>0.93228466271346855</v>
      </c>
      <c r="S58" s="58">
        <v>0.63122588592028517</v>
      </c>
      <c r="T58" s="58">
        <v>1</v>
      </c>
      <c r="U58" s="58">
        <v>0.99345131277916987</v>
      </c>
      <c r="V58" s="58">
        <v>0.9956147805979374</v>
      </c>
      <c r="W58" s="58">
        <v>0.99345131277916987</v>
      </c>
      <c r="X58" s="58">
        <v>0.99345131277916987</v>
      </c>
      <c r="Y58" s="58">
        <v>0.80849988626805569</v>
      </c>
      <c r="Z58" s="58">
        <v>0.92823302317683676</v>
      </c>
      <c r="AA58" s="58">
        <v>0.83750565653340803</v>
      </c>
      <c r="AB58" s="58">
        <v>0.95650473441619821</v>
      </c>
      <c r="AC58" s="58">
        <v>0.84885267922123375</v>
      </c>
      <c r="AD58" s="66">
        <v>0.60196450128777457</v>
      </c>
      <c r="AE58" s="66">
        <v>0.60144638055219424</v>
      </c>
      <c r="AF58" s="66">
        <v>0.60196450128777479</v>
      </c>
      <c r="AG58" s="66">
        <v>0.60196450128777468</v>
      </c>
      <c r="AH58" s="66">
        <v>0.60358034658636872</v>
      </c>
      <c r="AI58" s="66">
        <v>0.60196450128777468</v>
      </c>
      <c r="AJ58" s="66">
        <v>0.60196450128777468</v>
      </c>
      <c r="AK58" s="66">
        <v>0.6016298637304649</v>
      </c>
      <c r="AL58" s="66">
        <v>0.60180094536925255</v>
      </c>
      <c r="AM58" s="66">
        <v>0.60180774828556094</v>
      </c>
      <c r="AN58" s="66">
        <v>0.60196450128777468</v>
      </c>
      <c r="AO58" s="66">
        <v>0.60293342127655025</v>
      </c>
      <c r="AP58" s="68">
        <f t="shared" si="11"/>
        <v>0.31000020000000017</v>
      </c>
    </row>
    <row r="59" spans="1:42" x14ac:dyDescent="0.3">
      <c r="A59" s="84">
        <v>2043</v>
      </c>
      <c r="B59" s="52">
        <f ca="1">FORECAST($A59, INDEX(B$4:B$10,MATCH($A59,$A$4:$A$10,1)):INDEX(B$4:B$10,MATCH($A59,$A$4:$A$10,1)+1),
INDEX($A$4:$A$10,MATCH($A59,$A$4:$A$10,1)):INDEX($A$4:$A$10,MATCH($A59,$A$4:$A$10,1)+1))</f>
        <v>7.3598329715352406E-2</v>
      </c>
      <c r="C59" s="52">
        <f ca="1">FORECAST($A59, INDEX(C$4:C$10,MATCH($A59,$A$4:$A$10,1)):INDEX(C$4:C$10,MATCH($A59,$A$4:$A$10,1)+1),
INDEX($A$4:$A$10,MATCH($A59,$A$4:$A$10,1)):INDEX($A$4:$A$10,MATCH($A59,$A$4:$A$10,1)+1))</f>
        <v>7.3289136260919902E-5</v>
      </c>
      <c r="D59" s="106"/>
      <c r="E59" s="53">
        <f t="shared" si="7"/>
        <v>0.41098770039526911</v>
      </c>
      <c r="F59" s="53">
        <f t="shared" si="8"/>
        <v>1.011797883171224</v>
      </c>
      <c r="G59" s="53">
        <f t="shared" ca="1" si="0"/>
        <v>3.0248008282645487E-2</v>
      </c>
      <c r="H59" s="53">
        <f t="shared" ca="1" si="1"/>
        <v>7.4153792928246154E-5</v>
      </c>
      <c r="I59" s="53">
        <f t="shared" ca="1" si="2"/>
        <v>2.2686006211984112E-3</v>
      </c>
      <c r="J59" s="54"/>
      <c r="K59" s="53">
        <f t="shared" ca="1" si="3"/>
        <v>3.2590762696772149E-2</v>
      </c>
      <c r="L59" s="55" cm="1">
        <f t="array" aca="1" ref="L59" ca="1">_xlfn.IFS(scenario="current regulation",_xlfn.XLOOKUP('calc-sheet'!$B$5,$A$14:$A$25,$D$14:$D$25)*_xlfn.XLOOKUP('calc-sheet'!$B$5,$R$35:$AC$35,$R59:$AC59)+0.5, scenario="EPA rule",_xlfn.XLOOKUP('calc-sheet'!$B$5,$A$14:$A$25,$D$14:$D$25)*_xlfn.XLOOKUP('calc-sheet'!$B$5,$AD$35:$AO$35,$AD59:$AO59)+0.5, scenario="rapid action",(_xlfn.XLOOKUP('calc-sheet'!$B$5,$A$14:$A$25,$D$14:$D$25)+0.5)*AP59)</f>
        <v>1.6474809674433117</v>
      </c>
      <c r="M59" s="71">
        <f ca="1">'calc-sheet'!$B$23*_xlfn.XLOOKUP('calc-sheet'!$B$5,$A$73:$A$84,$E$73:$E$84)/1000/(1-L59/100)*L59/100</f>
        <v>2.1616921536735394E-3</v>
      </c>
      <c r="N59" s="71">
        <f t="shared" ca="1" si="4"/>
        <v>1.5909693186915539E-4</v>
      </c>
      <c r="O59" s="71">
        <f t="shared" si="9"/>
        <v>9.2961949110031137E-4</v>
      </c>
      <c r="P59" s="71">
        <f t="shared" ca="1" si="5"/>
        <v>6.8131009554057733E-8</v>
      </c>
      <c r="Q59" s="71">
        <f t="shared" ca="1" si="6"/>
        <v>1.5916506287870944E-4</v>
      </c>
      <c r="R59" s="58">
        <v>0.93228466271346855</v>
      </c>
      <c r="S59" s="58">
        <v>0.63122588592028517</v>
      </c>
      <c r="T59" s="58">
        <v>1</v>
      </c>
      <c r="U59" s="58">
        <v>0.99345131277916987</v>
      </c>
      <c r="V59" s="58">
        <v>0.9956147805979374</v>
      </c>
      <c r="W59" s="58">
        <v>0.99345131277916987</v>
      </c>
      <c r="X59" s="58">
        <v>0.99345131277916987</v>
      </c>
      <c r="Y59" s="58">
        <v>0.80849988626805569</v>
      </c>
      <c r="Z59" s="58">
        <v>0.92823302317683676</v>
      </c>
      <c r="AA59" s="58">
        <v>0.83750565653340803</v>
      </c>
      <c r="AB59" s="58">
        <v>0.95650473441619821</v>
      </c>
      <c r="AC59" s="58">
        <v>0.84885267922123375</v>
      </c>
      <c r="AD59" s="66">
        <v>0.60196450128777457</v>
      </c>
      <c r="AE59" s="66">
        <v>0.60144638055219424</v>
      </c>
      <c r="AF59" s="66">
        <v>0.60196450128777479</v>
      </c>
      <c r="AG59" s="66">
        <v>0.60196450128777468</v>
      </c>
      <c r="AH59" s="66">
        <v>0.60358034658636872</v>
      </c>
      <c r="AI59" s="66">
        <v>0.60196450128777468</v>
      </c>
      <c r="AJ59" s="66">
        <v>0.60196450128777468</v>
      </c>
      <c r="AK59" s="66">
        <v>0.6016298637304649</v>
      </c>
      <c r="AL59" s="66">
        <v>0.60180094536925255</v>
      </c>
      <c r="AM59" s="66">
        <v>0.60180774828556094</v>
      </c>
      <c r="AN59" s="66">
        <v>0.60196450128777468</v>
      </c>
      <c r="AO59" s="66">
        <v>0.60293342127655025</v>
      </c>
      <c r="AP59" s="68">
        <f t="shared" si="11"/>
        <v>0.31000020000000017</v>
      </c>
    </row>
    <row r="60" spans="1:42" x14ac:dyDescent="0.3">
      <c r="A60" s="84">
        <v>2044</v>
      </c>
      <c r="B60" s="52">
        <f ca="1">FORECAST($A60, INDEX(B$4:B$10,MATCH($A60,$A$4:$A$10,1)):INDEX(B$4:B$10,MATCH($A60,$A$4:$A$10,1)+1),
INDEX($A$4:$A$10,MATCH($A60,$A$4:$A$10,1)):INDEX($A$4:$A$10,MATCH($A60,$A$4:$A$10,1)+1))</f>
        <v>6.2211739915806419E-2</v>
      </c>
      <c r="C60" s="52">
        <f ca="1">FORECAST($A60, INDEX(C$4:C$10,MATCH($A60,$A$4:$A$10,1)):INDEX(C$4:C$10,MATCH($A60,$A$4:$A$10,1)+1),
INDEX($A$4:$A$10,MATCH($A60,$A$4:$A$10,1)):INDEX($A$4:$A$10,MATCH($A60,$A$4:$A$10,1)+1))</f>
        <v>6.7497197710651366E-5</v>
      </c>
      <c r="D60" s="106"/>
      <c r="E60" s="53">
        <f t="shared" si="7"/>
        <v>0.41098770039526911</v>
      </c>
      <c r="F60" s="53">
        <f t="shared" si="8"/>
        <v>1.011797883171224</v>
      </c>
      <c r="G60" s="53">
        <f t="shared" ca="1" si="0"/>
        <v>2.5568259925585854E-2</v>
      </c>
      <c r="H60" s="53">
        <f t="shared" ca="1" si="1"/>
        <v>6.829352176362664E-5</v>
      </c>
      <c r="I60" s="53">
        <f t="shared" ca="1" si="2"/>
        <v>1.9176194944189389E-3</v>
      </c>
      <c r="J60" s="54"/>
      <c r="K60" s="53">
        <f t="shared" ca="1" si="3"/>
        <v>2.7554172941768418E-2</v>
      </c>
      <c r="L60" s="55" cm="1">
        <f t="array" aca="1" ref="L60" ca="1">_xlfn.IFS(scenario="current regulation",_xlfn.XLOOKUP('calc-sheet'!$B$5,$A$14:$A$25,$D$14:$D$25)*_xlfn.XLOOKUP('calc-sheet'!$B$5,$R$35:$AC$35,$R60:$AC60)+0.5, scenario="EPA rule",_xlfn.XLOOKUP('calc-sheet'!$B$5,$A$14:$A$25,$D$14:$D$25)*_xlfn.XLOOKUP('calc-sheet'!$B$5,$AD$35:$AO$35,$AD60:$AO60)+0.5, scenario="rapid action",(_xlfn.XLOOKUP('calc-sheet'!$B$5,$A$14:$A$25,$D$14:$D$25)+0.5)*AP60)</f>
        <v>1.6474809674433117</v>
      </c>
      <c r="M60" s="71">
        <f ca="1">'calc-sheet'!$B$23*_xlfn.XLOOKUP('calc-sheet'!$B$5,$A$73:$A$84,$E$73:$E$84)/1000/(1-L60/100)*L60/100</f>
        <v>2.1616921536735394E-3</v>
      </c>
      <c r="N60" s="71">
        <f t="shared" ca="1" si="4"/>
        <v>1.3448263004237768E-4</v>
      </c>
      <c r="O60" s="71">
        <f t="shared" si="9"/>
        <v>9.2961949110031137E-4</v>
      </c>
      <c r="P60" s="71">
        <f t="shared" ca="1" si="5"/>
        <v>6.2746710586472821E-8</v>
      </c>
      <c r="Q60" s="71">
        <f t="shared" ca="1" si="6"/>
        <v>1.3454537675296416E-4</v>
      </c>
      <c r="R60" s="58">
        <v>0.93228466271346855</v>
      </c>
      <c r="S60" s="58">
        <v>0.63122588592028517</v>
      </c>
      <c r="T60" s="58">
        <v>1</v>
      </c>
      <c r="U60" s="58">
        <v>0.99345131277916987</v>
      </c>
      <c r="V60" s="58">
        <v>0.9956147805979374</v>
      </c>
      <c r="W60" s="58">
        <v>0.99345131277916987</v>
      </c>
      <c r="X60" s="58">
        <v>0.99345131277916987</v>
      </c>
      <c r="Y60" s="58">
        <v>0.80849988626805569</v>
      </c>
      <c r="Z60" s="58">
        <v>0.92823302317683676</v>
      </c>
      <c r="AA60" s="58">
        <v>0.83750565653340803</v>
      </c>
      <c r="AB60" s="58">
        <v>0.95650473441619821</v>
      </c>
      <c r="AC60" s="58">
        <v>0.84885267922123375</v>
      </c>
      <c r="AD60" s="66">
        <v>0.60196450128777457</v>
      </c>
      <c r="AE60" s="66">
        <v>0.60144638055219424</v>
      </c>
      <c r="AF60" s="66">
        <v>0.60196450128777479</v>
      </c>
      <c r="AG60" s="66">
        <v>0.60196450128777468</v>
      </c>
      <c r="AH60" s="66">
        <v>0.60358034658636872</v>
      </c>
      <c r="AI60" s="66">
        <v>0.60196450128777468</v>
      </c>
      <c r="AJ60" s="66">
        <v>0.60196450128777468</v>
      </c>
      <c r="AK60" s="66">
        <v>0.6016298637304649</v>
      </c>
      <c r="AL60" s="66">
        <v>0.60180094536925255</v>
      </c>
      <c r="AM60" s="66">
        <v>0.60180774828556094</v>
      </c>
      <c r="AN60" s="66">
        <v>0.60196450128777468</v>
      </c>
      <c r="AO60" s="66">
        <v>0.60293342127655025</v>
      </c>
      <c r="AP60" s="68">
        <f t="shared" si="11"/>
        <v>0.31000020000000017</v>
      </c>
    </row>
    <row r="61" spans="1:42" x14ac:dyDescent="0.3">
      <c r="A61" s="84">
        <v>2045</v>
      </c>
      <c r="B61" s="52">
        <f ca="1">FORECAST($A61, INDEX(B$4:B$10,MATCH($A61,$A$4:$A$10,1)):INDEX(B$4:B$10,MATCH($A61,$A$4:$A$10,1)+1),
INDEX($A$4:$A$10,MATCH($A61,$A$4:$A$10,1)):INDEX($A$4:$A$10,MATCH($A61,$A$4:$A$10,1)+1))</f>
        <v>5.0825150116255102E-2</v>
      </c>
      <c r="C61" s="52">
        <f ca="1">FORECAST($A61, INDEX(C$4:C$10,MATCH($A61,$A$4:$A$10,1)):INDEX(C$4:C$10,MATCH($A61,$A$4:$A$10,1)+1),
INDEX($A$4:$A$10,MATCH($A61,$A$4:$A$10,1)):INDEX($A$4:$A$10,MATCH($A61,$A$4:$A$10,1)+1))</f>
        <v>6.170525916038283E-5</v>
      </c>
      <c r="D61" s="106"/>
      <c r="E61" s="53">
        <f t="shared" si="7"/>
        <v>0.41098770039526911</v>
      </c>
      <c r="F61" s="53">
        <f t="shared" si="8"/>
        <v>1.011797883171224</v>
      </c>
      <c r="G61" s="53">
        <f t="shared" ca="1" si="0"/>
        <v>2.0888511568524028E-2</v>
      </c>
      <c r="H61" s="53">
        <f t="shared" ca="1" si="1"/>
        <v>6.2433250599007125E-5</v>
      </c>
      <c r="I61" s="53">
        <f t="shared" ca="1" si="2"/>
        <v>1.566638367639302E-3</v>
      </c>
      <c r="J61" s="54"/>
      <c r="K61" s="53">
        <f t="shared" ca="1" si="3"/>
        <v>2.2517583186762339E-2</v>
      </c>
      <c r="L61" s="55" cm="1">
        <f t="array" aca="1" ref="L61" ca="1">_xlfn.IFS(scenario="current regulation",_xlfn.XLOOKUP('calc-sheet'!$B$5,$A$14:$A$25,$D$14:$D$25)*_xlfn.XLOOKUP('calc-sheet'!$B$5,$R$35:$AC$35,$R61:$AC61)+0.5, scenario="EPA rule",_xlfn.XLOOKUP('calc-sheet'!$B$5,$A$14:$A$25,$D$14:$D$25)*_xlfn.XLOOKUP('calc-sheet'!$B$5,$AD$35:$AO$35,$AD61:$AO61)+0.5, scenario="rapid action",(_xlfn.XLOOKUP('calc-sheet'!$B$5,$A$14:$A$25,$D$14:$D$25)+0.5)*AP61)</f>
        <v>1.6474809674433117</v>
      </c>
      <c r="M61" s="71">
        <f ca="1">'calc-sheet'!$B$23*_xlfn.XLOOKUP('calc-sheet'!$B$5,$A$73:$A$84,$E$73:$E$84)/1000/(1-L61/100)*L61/100</f>
        <v>2.1616921536735394E-3</v>
      </c>
      <c r="N61" s="71">
        <f t="shared" ca="1" si="4"/>
        <v>1.0986832821558843E-4</v>
      </c>
      <c r="O61" s="71">
        <f t="shared" si="9"/>
        <v>9.2961949110031137E-4</v>
      </c>
      <c r="P61" s="71">
        <f t="shared" ca="1" si="5"/>
        <v>5.7362411618887915E-8</v>
      </c>
      <c r="Q61" s="71">
        <f t="shared" ca="1" si="6"/>
        <v>1.0992569062720732E-4</v>
      </c>
      <c r="R61" s="58">
        <v>0.93228466271346855</v>
      </c>
      <c r="S61" s="58">
        <v>0.63122588592028517</v>
      </c>
      <c r="T61" s="58">
        <v>1</v>
      </c>
      <c r="U61" s="58">
        <v>0.99345131277916987</v>
      </c>
      <c r="V61" s="58">
        <v>0.9956147805979374</v>
      </c>
      <c r="W61" s="58">
        <v>0.99345131277916987</v>
      </c>
      <c r="X61" s="58">
        <v>0.99345131277916987</v>
      </c>
      <c r="Y61" s="58">
        <v>0.80849988626805569</v>
      </c>
      <c r="Z61" s="58">
        <v>0.92823302317683676</v>
      </c>
      <c r="AA61" s="58">
        <v>0.83750565653340803</v>
      </c>
      <c r="AB61" s="58">
        <v>0.95650473441619821</v>
      </c>
      <c r="AC61" s="58">
        <v>0.84885267922123375</v>
      </c>
      <c r="AD61" s="66">
        <v>0.60196450128777457</v>
      </c>
      <c r="AE61" s="66">
        <v>0.60144638055219424</v>
      </c>
      <c r="AF61" s="66">
        <v>0.60196450128777479</v>
      </c>
      <c r="AG61" s="66">
        <v>0.60196450128777468</v>
      </c>
      <c r="AH61" s="66">
        <v>0.60358034658636872</v>
      </c>
      <c r="AI61" s="66">
        <v>0.60196450128777468</v>
      </c>
      <c r="AJ61" s="66">
        <v>0.60196450128777468</v>
      </c>
      <c r="AK61" s="66">
        <v>0.6016298637304649</v>
      </c>
      <c r="AL61" s="66">
        <v>0.60180094536925255</v>
      </c>
      <c r="AM61" s="66">
        <v>0.60180774828556094</v>
      </c>
      <c r="AN61" s="66">
        <v>0.60196450128777468</v>
      </c>
      <c r="AO61" s="66">
        <v>0.60293342127655025</v>
      </c>
      <c r="AP61" s="68">
        <f t="shared" si="11"/>
        <v>0.31000020000000017</v>
      </c>
    </row>
    <row r="62" spans="1:42" x14ac:dyDescent="0.3">
      <c r="A62" s="84">
        <v>2046</v>
      </c>
      <c r="B62" s="52">
        <f ca="1">FORECAST($A62, INDEX(B$4:B$10,MATCH($A62,$A$4:$A$10,1)):INDEX(B$4:B$10,MATCH($A62,$A$4:$A$10,1)+1),
INDEX($A$4:$A$10,MATCH($A62,$A$4:$A$10,1)):INDEX($A$4:$A$10,MATCH($A62,$A$4:$A$10,1)+1))</f>
        <v>4.5010713102490385E-2</v>
      </c>
      <c r="C62" s="52">
        <f ca="1">FORECAST($A62, INDEX(C$4:C$10,MATCH($A62,$A$4:$A$10,1)):INDEX(C$4:C$10,MATCH($A62,$A$4:$A$10,1)+1),
INDEX($A$4:$A$10,MATCH($A62,$A$4:$A$10,1)):INDEX($A$4:$A$10,MATCH($A62,$A$4:$A$10,1)+1))</f>
        <v>5.3630116931220606E-5</v>
      </c>
      <c r="D62" s="106"/>
      <c r="E62" s="53">
        <f t="shared" si="7"/>
        <v>0.41098770039526911</v>
      </c>
      <c r="F62" s="53">
        <f t="shared" si="8"/>
        <v>1.011797883171224</v>
      </c>
      <c r="G62" s="53">
        <f t="shared" ca="1" si="0"/>
        <v>1.8498849471143733E-2</v>
      </c>
      <c r="H62" s="53">
        <f t="shared" ca="1" si="1"/>
        <v>5.4262838785234225E-5</v>
      </c>
      <c r="I62" s="53">
        <f t="shared" ca="1" si="2"/>
        <v>1.3874137103357799E-3</v>
      </c>
      <c r="J62" s="54"/>
      <c r="K62" s="53">
        <f t="shared" ca="1" si="3"/>
        <v>1.9940526020264748E-2</v>
      </c>
      <c r="L62" s="55" cm="1">
        <f t="array" aca="1" ref="L62" ca="1">_xlfn.IFS(scenario="current regulation",_xlfn.XLOOKUP('calc-sheet'!$B$5,$A$14:$A$25,$D$14:$D$25)*_xlfn.XLOOKUP('calc-sheet'!$B$5,$R$35:$AC$35,$R62:$AC62)+0.5, scenario="EPA rule",_xlfn.XLOOKUP('calc-sheet'!$B$5,$A$14:$A$25,$D$14:$D$25)*_xlfn.XLOOKUP('calc-sheet'!$B$5,$AD$35:$AO$35,$AD62:$AO62)+0.5, scenario="rapid action",(_xlfn.XLOOKUP('calc-sheet'!$B$5,$A$14:$A$25,$D$14:$D$25)+0.5)*AP62)</f>
        <v>1.6474809674433117</v>
      </c>
      <c r="M62" s="71">
        <f ca="1">'calc-sheet'!$B$23*_xlfn.XLOOKUP('calc-sheet'!$B$5,$A$73:$A$84,$E$73:$E$84)/1000/(1-L62/100)*L62/100</f>
        <v>2.1616921536735394E-3</v>
      </c>
      <c r="N62" s="71">
        <f t="shared" ca="1" si="4"/>
        <v>9.7299305344904232E-5</v>
      </c>
      <c r="O62" s="71">
        <f t="shared" si="9"/>
        <v>9.2961949110031137E-4</v>
      </c>
      <c r="P62" s="71">
        <f t="shared" ca="1" si="5"/>
        <v>4.9855602009251491E-8</v>
      </c>
      <c r="Q62" s="71">
        <f t="shared" ca="1" si="6"/>
        <v>9.734916094691349E-5</v>
      </c>
      <c r="R62" s="58">
        <v>0.93228466271346855</v>
      </c>
      <c r="S62" s="58">
        <v>0.63122588592028517</v>
      </c>
      <c r="T62" s="58">
        <v>1</v>
      </c>
      <c r="U62" s="58">
        <v>0.99345131277916987</v>
      </c>
      <c r="V62" s="58">
        <v>0.9956147805979374</v>
      </c>
      <c r="W62" s="58">
        <v>0.99345131277916987</v>
      </c>
      <c r="X62" s="58">
        <v>0.99345131277916987</v>
      </c>
      <c r="Y62" s="58">
        <v>0.80849988626805569</v>
      </c>
      <c r="Z62" s="58">
        <v>0.92823302317683676</v>
      </c>
      <c r="AA62" s="58">
        <v>0.83750565653340803</v>
      </c>
      <c r="AB62" s="58">
        <v>0.95650473441619821</v>
      </c>
      <c r="AC62" s="58">
        <v>0.84885267922123375</v>
      </c>
      <c r="AD62" s="66">
        <v>0.60196450128777457</v>
      </c>
      <c r="AE62" s="66">
        <v>0.60144638055219424</v>
      </c>
      <c r="AF62" s="66">
        <v>0.60196450128777479</v>
      </c>
      <c r="AG62" s="66">
        <v>0.60196450128777468</v>
      </c>
      <c r="AH62" s="66">
        <v>0.60358034658636872</v>
      </c>
      <c r="AI62" s="66">
        <v>0.60196450128777468</v>
      </c>
      <c r="AJ62" s="66">
        <v>0.60196450128777468</v>
      </c>
      <c r="AK62" s="66">
        <v>0.6016298637304649</v>
      </c>
      <c r="AL62" s="66">
        <v>0.60180094536925255</v>
      </c>
      <c r="AM62" s="66">
        <v>0.60180774828556094</v>
      </c>
      <c r="AN62" s="66">
        <v>0.60196450128777468</v>
      </c>
      <c r="AO62" s="66">
        <v>0.60293342127655025</v>
      </c>
      <c r="AP62" s="68">
        <f t="shared" si="11"/>
        <v>0.31000020000000017</v>
      </c>
    </row>
    <row r="63" spans="1:42" x14ac:dyDescent="0.3">
      <c r="A63" s="84">
        <v>2047</v>
      </c>
      <c r="B63" s="52">
        <f ca="1">FORECAST($A63, INDEX(B$4:B$10,MATCH($A63,$A$4:$A$10,1)):INDEX(B$4:B$10,MATCH($A63,$A$4:$A$10,1)+1),
INDEX($A$4:$A$10,MATCH($A63,$A$4:$A$10,1)):INDEX($A$4:$A$10,MATCH($A63,$A$4:$A$10,1)+1))</f>
        <v>3.9196276088723891E-2</v>
      </c>
      <c r="C63" s="52">
        <f ca="1">FORECAST($A63, INDEX(C$4:C$10,MATCH($A63,$A$4:$A$10,1)):INDEX(C$4:C$10,MATCH($A63,$A$4:$A$10,1)+1),
INDEX($A$4:$A$10,MATCH($A63,$A$4:$A$10,1)):INDEX($A$4:$A$10,MATCH($A63,$A$4:$A$10,1)+1))</f>
        <v>4.5554974702058382E-5</v>
      </c>
      <c r="D63" s="106"/>
      <c r="E63" s="53">
        <f t="shared" si="7"/>
        <v>0.41098770039526911</v>
      </c>
      <c r="F63" s="53">
        <f t="shared" si="8"/>
        <v>1.011797883171224</v>
      </c>
      <c r="G63" s="53">
        <f t="shared" ca="1" si="0"/>
        <v>1.6109187373762705E-2</v>
      </c>
      <c r="H63" s="53">
        <f t="shared" ca="1" si="1"/>
        <v>4.6092426971461332E-5</v>
      </c>
      <c r="I63" s="53">
        <f t="shared" ca="1" si="2"/>
        <v>1.2081890530322029E-3</v>
      </c>
      <c r="J63" s="54"/>
      <c r="K63" s="53">
        <f t="shared" ca="1" si="3"/>
        <v>1.736346885376637E-2</v>
      </c>
      <c r="L63" s="55" cm="1">
        <f t="array" aca="1" ref="L63" ca="1">_xlfn.IFS(scenario="current regulation",_xlfn.XLOOKUP('calc-sheet'!$B$5,$A$14:$A$25,$D$14:$D$25)*_xlfn.XLOOKUP('calc-sheet'!$B$5,$R$35:$AC$35,$R63:$AC63)+0.5, scenario="EPA rule",_xlfn.XLOOKUP('calc-sheet'!$B$5,$A$14:$A$25,$D$14:$D$25)*_xlfn.XLOOKUP('calc-sheet'!$B$5,$AD$35:$AO$35,$AD63:$AO63)+0.5, scenario="rapid action",(_xlfn.XLOOKUP('calc-sheet'!$B$5,$A$14:$A$25,$D$14:$D$25)+0.5)*AP63)</f>
        <v>1.6474809674433117</v>
      </c>
      <c r="M63" s="71">
        <f ca="1">'calc-sheet'!$B$23*_xlfn.XLOOKUP('calc-sheet'!$B$5,$A$73:$A$84,$E$73:$E$84)/1000/(1-L63/100)*L63/100</f>
        <v>2.1616921536735394E-3</v>
      </c>
      <c r="N63" s="71">
        <f t="shared" ca="1" si="4"/>
        <v>8.4730282474216202E-5</v>
      </c>
      <c r="O63" s="71">
        <f t="shared" si="9"/>
        <v>9.2961949110031137E-4</v>
      </c>
      <c r="P63" s="71">
        <f t="shared" ca="1" si="5"/>
        <v>4.2348792399615074E-8</v>
      </c>
      <c r="Q63" s="71">
        <f t="shared" ca="1" si="6"/>
        <v>8.4772631266615811E-5</v>
      </c>
      <c r="R63" s="58">
        <v>0.93228466271346855</v>
      </c>
      <c r="S63" s="58">
        <v>0.63122588592028517</v>
      </c>
      <c r="T63" s="58">
        <v>1</v>
      </c>
      <c r="U63" s="58">
        <v>0.99345131277916987</v>
      </c>
      <c r="V63" s="58">
        <v>0.9956147805979374</v>
      </c>
      <c r="W63" s="58">
        <v>0.99345131277916987</v>
      </c>
      <c r="X63" s="58">
        <v>0.99345131277916987</v>
      </c>
      <c r="Y63" s="58">
        <v>0.80849988626805569</v>
      </c>
      <c r="Z63" s="58">
        <v>0.92823302317683676</v>
      </c>
      <c r="AA63" s="58">
        <v>0.83750565653340803</v>
      </c>
      <c r="AB63" s="58">
        <v>0.95650473441619821</v>
      </c>
      <c r="AC63" s="58">
        <v>0.84885267922123375</v>
      </c>
      <c r="AD63" s="66">
        <v>0.60196450128777457</v>
      </c>
      <c r="AE63" s="66">
        <v>0.60144638055219424</v>
      </c>
      <c r="AF63" s="66">
        <v>0.60196450128777479</v>
      </c>
      <c r="AG63" s="66">
        <v>0.60196450128777468</v>
      </c>
      <c r="AH63" s="66">
        <v>0.60358034658636872</v>
      </c>
      <c r="AI63" s="66">
        <v>0.60196450128777468</v>
      </c>
      <c r="AJ63" s="66">
        <v>0.60196450128777468</v>
      </c>
      <c r="AK63" s="66">
        <v>0.6016298637304649</v>
      </c>
      <c r="AL63" s="66">
        <v>0.60180094536925255</v>
      </c>
      <c r="AM63" s="66">
        <v>0.60180774828556094</v>
      </c>
      <c r="AN63" s="66">
        <v>0.60196450128777468</v>
      </c>
      <c r="AO63" s="66">
        <v>0.60293342127655025</v>
      </c>
      <c r="AP63" s="68">
        <f t="shared" si="11"/>
        <v>0.31000020000000017</v>
      </c>
    </row>
    <row r="64" spans="1:42" x14ac:dyDescent="0.3">
      <c r="A64" s="84">
        <v>2048</v>
      </c>
      <c r="B64" s="52">
        <f ca="1">FORECAST($A64, INDEX(B$4:B$10,MATCH($A64,$A$4:$A$10,1)):INDEX(B$4:B$10,MATCH($A64,$A$4:$A$10,1)+1),
INDEX($A$4:$A$10,MATCH($A64,$A$4:$A$10,1)):INDEX($A$4:$A$10,MATCH($A64,$A$4:$A$10,1)+1))</f>
        <v>3.3381839074959174E-2</v>
      </c>
      <c r="C64" s="52">
        <f ca="1">FORECAST($A64, INDEX(C$4:C$10,MATCH($A64,$A$4:$A$10,1)):INDEX(C$4:C$10,MATCH($A64,$A$4:$A$10,1)+1),
INDEX($A$4:$A$10,MATCH($A64,$A$4:$A$10,1)):INDEX($A$4:$A$10,MATCH($A64,$A$4:$A$10,1)+1))</f>
        <v>3.7479832472896157E-5</v>
      </c>
      <c r="D64" s="106"/>
      <c r="E64" s="53">
        <f t="shared" si="7"/>
        <v>0.41098770039526911</v>
      </c>
      <c r="F64" s="53">
        <f t="shared" si="8"/>
        <v>1.011797883171224</v>
      </c>
      <c r="G64" s="53">
        <f t="shared" ca="1" si="0"/>
        <v>1.3719525276382408E-2</v>
      </c>
      <c r="H64" s="53">
        <f t="shared" ca="1" si="1"/>
        <v>3.7922015157688432E-5</v>
      </c>
      <c r="I64" s="53">
        <f t="shared" ca="1" si="2"/>
        <v>1.0289643957286806E-3</v>
      </c>
      <c r="J64" s="54"/>
      <c r="K64" s="53">
        <f t="shared" ca="1" si="3"/>
        <v>1.4786411687268778E-2</v>
      </c>
      <c r="L64" s="55" cm="1">
        <f t="array" aca="1" ref="L64" ca="1">_xlfn.IFS(scenario="current regulation",_xlfn.XLOOKUP('calc-sheet'!$B$5,$A$14:$A$25,$D$14:$D$25)*_xlfn.XLOOKUP('calc-sheet'!$B$5,$R$35:$AC$35,$R64:$AC64)+0.5, scenario="EPA rule",_xlfn.XLOOKUP('calc-sheet'!$B$5,$A$14:$A$25,$D$14:$D$25)*_xlfn.XLOOKUP('calc-sheet'!$B$5,$AD$35:$AO$35,$AD64:$AO64)+0.5, scenario="rapid action",(_xlfn.XLOOKUP('calc-sheet'!$B$5,$A$14:$A$25,$D$14:$D$25)+0.5)*AP64)</f>
        <v>1.6474809674433117</v>
      </c>
      <c r="M64" s="71">
        <f ca="1">'calc-sheet'!$B$23*_xlfn.XLOOKUP('calc-sheet'!$B$5,$A$73:$A$84,$E$73:$E$84)/1000/(1-L64/100)*L64/100</f>
        <v>2.1616921536735394E-3</v>
      </c>
      <c r="N64" s="71">
        <f t="shared" ca="1" si="4"/>
        <v>7.2161259603532006E-5</v>
      </c>
      <c r="O64" s="71">
        <f t="shared" si="9"/>
        <v>9.2961949110031137E-4</v>
      </c>
      <c r="P64" s="71">
        <f t="shared" ca="1" si="5"/>
        <v>3.484198278997865E-8</v>
      </c>
      <c r="Q64" s="71">
        <f t="shared" ca="1" si="6"/>
        <v>7.219610158632198E-5</v>
      </c>
      <c r="R64" s="58">
        <v>0.93228466271346855</v>
      </c>
      <c r="S64" s="58">
        <v>0.63122588592028517</v>
      </c>
      <c r="T64" s="58">
        <v>1</v>
      </c>
      <c r="U64" s="58">
        <v>0.99345131277916987</v>
      </c>
      <c r="V64" s="58">
        <v>0.9956147805979374</v>
      </c>
      <c r="W64" s="58">
        <v>0.99345131277916987</v>
      </c>
      <c r="X64" s="58">
        <v>0.99345131277916987</v>
      </c>
      <c r="Y64" s="58">
        <v>0.80849988626805569</v>
      </c>
      <c r="Z64" s="58">
        <v>0.92823302317683676</v>
      </c>
      <c r="AA64" s="58">
        <v>0.83750565653340803</v>
      </c>
      <c r="AB64" s="58">
        <v>0.95650473441619821</v>
      </c>
      <c r="AC64" s="58">
        <v>0.84885267922123375</v>
      </c>
      <c r="AD64" s="66">
        <v>0.60196450128777457</v>
      </c>
      <c r="AE64" s="66">
        <v>0.60144638055219424</v>
      </c>
      <c r="AF64" s="66">
        <v>0.60196450128777479</v>
      </c>
      <c r="AG64" s="66">
        <v>0.60196450128777468</v>
      </c>
      <c r="AH64" s="66">
        <v>0.60358034658636872</v>
      </c>
      <c r="AI64" s="66">
        <v>0.60196450128777468</v>
      </c>
      <c r="AJ64" s="66">
        <v>0.60196450128777468</v>
      </c>
      <c r="AK64" s="66">
        <v>0.6016298637304649</v>
      </c>
      <c r="AL64" s="66">
        <v>0.60180094536925255</v>
      </c>
      <c r="AM64" s="66">
        <v>0.60180774828556094</v>
      </c>
      <c r="AN64" s="66">
        <v>0.60196450128777468</v>
      </c>
      <c r="AO64" s="66">
        <v>0.60293342127655025</v>
      </c>
      <c r="AP64" s="68">
        <f t="shared" si="11"/>
        <v>0.31000020000000017</v>
      </c>
    </row>
    <row r="65" spans="1:42" x14ac:dyDescent="0.3">
      <c r="A65" s="84">
        <v>2049</v>
      </c>
      <c r="B65" s="52">
        <f ca="1">FORECAST($A65, INDEX(B$4:B$10,MATCH($A65,$A$4:$A$10,1)):INDEX(B$4:B$10,MATCH($A65,$A$4:$A$10,1)+1),
INDEX($A$4:$A$10,MATCH($A65,$A$4:$A$10,1)):INDEX($A$4:$A$10,MATCH($A65,$A$4:$A$10,1)+1))</f>
        <v>2.7567402061194457E-2</v>
      </c>
      <c r="C65" s="52">
        <f ca="1">FORECAST($A65, INDEX(C$4:C$10,MATCH($A65,$A$4:$A$10,1)):INDEX(C$4:C$10,MATCH($A65,$A$4:$A$10,1)+1),
INDEX($A$4:$A$10,MATCH($A65,$A$4:$A$10,1)):INDEX($A$4:$A$10,MATCH($A65,$A$4:$A$10,1)+1))</f>
        <v>2.9404690243733933E-5</v>
      </c>
      <c r="D65" s="106"/>
      <c r="E65" s="53">
        <f t="shared" si="7"/>
        <v>0.41098770039526911</v>
      </c>
      <c r="F65" s="53">
        <f t="shared" si="8"/>
        <v>1.011797883171224</v>
      </c>
      <c r="G65" s="53">
        <f t="shared" ca="1" si="0"/>
        <v>1.1329863179002111E-2</v>
      </c>
      <c r="H65" s="53">
        <f t="shared" ca="1" si="1"/>
        <v>2.9751603343915536E-5</v>
      </c>
      <c r="I65" s="53">
        <f t="shared" ca="1" si="2"/>
        <v>8.4973973842515833E-4</v>
      </c>
      <c r="J65" s="54"/>
      <c r="K65" s="53">
        <f t="shared" ca="1" si="3"/>
        <v>1.2209354520771185E-2</v>
      </c>
      <c r="L65" s="55" cm="1">
        <f t="array" aca="1" ref="L65" ca="1">_xlfn.IFS(scenario="current regulation",_xlfn.XLOOKUP('calc-sheet'!$B$5,$A$14:$A$25,$D$14:$D$25)*_xlfn.XLOOKUP('calc-sheet'!$B$5,$R$35:$AC$35,$R65:$AC65)+0.5, scenario="EPA rule",_xlfn.XLOOKUP('calc-sheet'!$B$5,$A$14:$A$25,$D$14:$D$25)*_xlfn.XLOOKUP('calc-sheet'!$B$5,$AD$35:$AO$35,$AD65:$AO65)+0.5, scenario="rapid action",(_xlfn.XLOOKUP('calc-sheet'!$B$5,$A$14:$A$25,$D$14:$D$25)+0.5)*AP65)</f>
        <v>1.6474809674433117</v>
      </c>
      <c r="M65" s="71">
        <f ca="1">'calc-sheet'!$B$23*_xlfn.XLOOKUP('calc-sheet'!$B$5,$A$73:$A$84,$E$73:$E$84)/1000/(1-L65/100)*L65/100</f>
        <v>2.1616921536735394E-3</v>
      </c>
      <c r="N65" s="71">
        <f t="shared" ca="1" si="4"/>
        <v>5.9592236732847817E-5</v>
      </c>
      <c r="O65" s="71">
        <f t="shared" si="9"/>
        <v>9.2961949110031137E-4</v>
      </c>
      <c r="P65" s="71">
        <f t="shared" ca="1" si="5"/>
        <v>2.733517318034223E-8</v>
      </c>
      <c r="Q65" s="71">
        <f t="shared" ca="1" si="6"/>
        <v>5.9619571906028157E-5</v>
      </c>
      <c r="R65" s="58">
        <v>0.93228466271346855</v>
      </c>
      <c r="S65" s="58">
        <v>0.63122588592028517</v>
      </c>
      <c r="T65" s="58">
        <v>1</v>
      </c>
      <c r="U65" s="58">
        <v>0.99345131277916987</v>
      </c>
      <c r="V65" s="58">
        <v>0.9956147805979374</v>
      </c>
      <c r="W65" s="58">
        <v>0.99345131277916987</v>
      </c>
      <c r="X65" s="58">
        <v>0.99345131277916987</v>
      </c>
      <c r="Y65" s="58">
        <v>0.80849988626805569</v>
      </c>
      <c r="Z65" s="58">
        <v>0.92823302317683676</v>
      </c>
      <c r="AA65" s="58">
        <v>0.83750565653340803</v>
      </c>
      <c r="AB65" s="58">
        <v>0.95650473441619821</v>
      </c>
      <c r="AC65" s="58">
        <v>0.84885267922123375</v>
      </c>
      <c r="AD65" s="66">
        <v>0.60196450128777457</v>
      </c>
      <c r="AE65" s="66">
        <v>0.60144638055219424</v>
      </c>
      <c r="AF65" s="66">
        <v>0.60196450128777479</v>
      </c>
      <c r="AG65" s="66">
        <v>0.60196450128777468</v>
      </c>
      <c r="AH65" s="66">
        <v>0.60358034658636872</v>
      </c>
      <c r="AI65" s="66">
        <v>0.60196450128777468</v>
      </c>
      <c r="AJ65" s="66">
        <v>0.60196450128777468</v>
      </c>
      <c r="AK65" s="66">
        <v>0.6016298637304649</v>
      </c>
      <c r="AL65" s="66">
        <v>0.60180094536925255</v>
      </c>
      <c r="AM65" s="66">
        <v>0.60180774828556094</v>
      </c>
      <c r="AN65" s="66">
        <v>0.60196450128777468</v>
      </c>
      <c r="AO65" s="66">
        <v>0.60293342127655025</v>
      </c>
      <c r="AP65" s="68">
        <f t="shared" si="11"/>
        <v>0.31000020000000017</v>
      </c>
    </row>
    <row r="66" spans="1:42" x14ac:dyDescent="0.3">
      <c r="A66" s="84">
        <v>2050</v>
      </c>
      <c r="B66" s="52">
        <f ca="1">B10</f>
        <v>2.1752965047428328E-2</v>
      </c>
      <c r="C66" s="52">
        <f ca="1">C10</f>
        <v>2.1329548014570072E-5</v>
      </c>
      <c r="D66" s="106"/>
      <c r="E66" s="53">
        <f t="shared" si="7"/>
        <v>0.41098770039526911</v>
      </c>
      <c r="F66" s="53">
        <f t="shared" si="8"/>
        <v>1.011797883171224</v>
      </c>
      <c r="G66" s="53">
        <f t="shared" ca="1" si="0"/>
        <v>8.9402010816212341E-3</v>
      </c>
      <c r="H66" s="53">
        <f t="shared" ca="1" si="1"/>
        <v>2.1581191530140982E-5</v>
      </c>
      <c r="I66" s="53">
        <f t="shared" ca="1" si="2"/>
        <v>6.7051508112159252E-4</v>
      </c>
      <c r="J66" s="54"/>
      <c r="K66" s="53">
        <f t="shared" ca="1" si="3"/>
        <v>9.6322973542729666E-3</v>
      </c>
      <c r="L66" s="55" cm="1">
        <f t="array" aca="1" ref="L66" ca="1">_xlfn.IFS(scenario="current regulation",_xlfn.XLOOKUP('calc-sheet'!$B$5,$A$14:$A$25,$D$14:$D$25)*_xlfn.XLOOKUP('calc-sheet'!$B$5,$R$35:$AC$35,$R66:$AC66)+0.5, scenario="EPA rule",_xlfn.XLOOKUP('calc-sheet'!$B$5,$A$14:$A$25,$D$14:$D$25)*_xlfn.XLOOKUP('calc-sheet'!$B$5,$AD$35:$AO$35,$AD66:$AO66)+0.5, scenario="rapid action",(_xlfn.XLOOKUP('calc-sheet'!$B$5,$A$14:$A$25,$D$14:$D$25)+0.5)*AP66)</f>
        <v>1.6474809674433117</v>
      </c>
      <c r="M66" s="71">
        <f ca="1">'calc-sheet'!$B$23*_xlfn.XLOOKUP('calc-sheet'!$B$5,$A$73:$A$84,$E$73:$E$84)/1000/(1-L66/100)*L66/100</f>
        <v>2.1616921536735394E-3</v>
      </c>
      <c r="N66" s="71">
        <f t="shared" ca="1" si="4"/>
        <v>4.7023213862160566E-5</v>
      </c>
      <c r="O66" s="71">
        <f t="shared" si="9"/>
        <v>9.2961949110031137E-4</v>
      </c>
      <c r="P66" s="71">
        <f t="shared" ca="1" si="5"/>
        <v>1.9828363570704288E-8</v>
      </c>
      <c r="Q66" s="71">
        <f t="shared" ca="1" si="6"/>
        <v>4.704304222573127E-5</v>
      </c>
      <c r="R66" s="58">
        <v>0.93228466271346855</v>
      </c>
      <c r="S66" s="58">
        <v>0.63122588592028517</v>
      </c>
      <c r="T66" s="58">
        <v>1</v>
      </c>
      <c r="U66" s="58">
        <v>0.99345131277916987</v>
      </c>
      <c r="V66" s="58">
        <v>0.9956147805979374</v>
      </c>
      <c r="W66" s="58">
        <v>0.99345131277916987</v>
      </c>
      <c r="X66" s="58">
        <v>0.99345131277916987</v>
      </c>
      <c r="Y66" s="58">
        <v>0.80849988626805569</v>
      </c>
      <c r="Z66" s="58">
        <v>0.92823302317683676</v>
      </c>
      <c r="AA66" s="58">
        <v>0.83750565653340803</v>
      </c>
      <c r="AB66" s="58">
        <v>0.95650473441619821</v>
      </c>
      <c r="AC66" s="58">
        <v>0.84885267922123375</v>
      </c>
      <c r="AD66" s="66">
        <v>0.60196450128777457</v>
      </c>
      <c r="AE66" s="66">
        <v>0.60144638055219424</v>
      </c>
      <c r="AF66" s="66">
        <v>0.60196450128777479</v>
      </c>
      <c r="AG66" s="66">
        <v>0.60196450128777468</v>
      </c>
      <c r="AH66" s="66">
        <v>0.60358034658636872</v>
      </c>
      <c r="AI66" s="66">
        <v>0.60196450128777468</v>
      </c>
      <c r="AJ66" s="66">
        <v>0.60196450128777468</v>
      </c>
      <c r="AK66" s="66">
        <v>0.6016298637304649</v>
      </c>
      <c r="AL66" s="66">
        <v>0.60180094536925255</v>
      </c>
      <c r="AM66" s="66">
        <v>0.60180774828556094</v>
      </c>
      <c r="AN66" s="66">
        <v>0.60196450128777468</v>
      </c>
      <c r="AO66" s="66">
        <v>0.60293342127655025</v>
      </c>
      <c r="AP66" s="68">
        <f t="shared" si="11"/>
        <v>0.31000020000000017</v>
      </c>
    </row>
    <row r="69" spans="1:42" x14ac:dyDescent="0.3">
      <c r="A69" s="72" t="s">
        <v>114</v>
      </c>
      <c r="B69" s="73"/>
      <c r="C69" s="74"/>
      <c r="D69" s="75"/>
      <c r="E69" s="73"/>
      <c r="F69" s="77"/>
      <c r="G69" s="77"/>
      <c r="H69" s="77"/>
    </row>
    <row r="70" spans="1:42" x14ac:dyDescent="0.3">
      <c r="A70" s="74"/>
      <c r="B70" s="107" t="s">
        <v>115</v>
      </c>
      <c r="C70" s="74"/>
      <c r="D70" s="73"/>
      <c r="E70" s="73"/>
      <c r="F70" s="108" t="s">
        <v>21</v>
      </c>
      <c r="G70" s="77"/>
      <c r="H70" s="77"/>
    </row>
    <row r="71" spans="1:42" x14ac:dyDescent="0.3">
      <c r="A71" s="73"/>
      <c r="B71" s="75" t="s">
        <v>120</v>
      </c>
      <c r="C71" s="75" t="s">
        <v>121</v>
      </c>
      <c r="D71" s="74" t="s">
        <v>116</v>
      </c>
      <c r="E71" s="74" t="s">
        <v>118</v>
      </c>
      <c r="F71" s="78" t="s">
        <v>120</v>
      </c>
      <c r="G71" s="78" t="s">
        <v>121</v>
      </c>
      <c r="H71" s="78" t="s">
        <v>116</v>
      </c>
    </row>
    <row r="72" spans="1:42" ht="15.6" x14ac:dyDescent="0.35">
      <c r="A72" s="75" t="s">
        <v>51</v>
      </c>
      <c r="B72" s="74" t="s">
        <v>119</v>
      </c>
      <c r="C72" s="75" t="s">
        <v>157</v>
      </c>
      <c r="D72" s="75" t="s">
        <v>158</v>
      </c>
      <c r="E72" s="75" t="s">
        <v>159</v>
      </c>
      <c r="F72" s="78" t="s">
        <v>119</v>
      </c>
      <c r="G72" s="79" t="s">
        <v>157</v>
      </c>
      <c r="H72" s="79" t="s">
        <v>158</v>
      </c>
    </row>
    <row r="73" spans="1:42" x14ac:dyDescent="0.3">
      <c r="A73" s="73" t="s">
        <v>40</v>
      </c>
      <c r="B73" s="82">
        <f>47284603+23450394</f>
        <v>70734997</v>
      </c>
      <c r="C73" s="82">
        <f>48265433+116472432</f>
        <v>164737865</v>
      </c>
      <c r="D73" s="80">
        <f>B73/C73</f>
        <v>0.42937910479779495</v>
      </c>
      <c r="E73" s="80">
        <f>('emissions projection'!B73/('calc-sheet'!$B$15/1000)) /'emissions projection'!C73</f>
        <v>8.5616132217288552</v>
      </c>
      <c r="F73" s="83">
        <f>53409270+29875353</f>
        <v>83284623</v>
      </c>
      <c r="G73" s="83">
        <f>28013107+50812167</f>
        <v>78825274</v>
      </c>
      <c r="H73" s="81">
        <f>F73/G73</f>
        <v>1.0565725784854234</v>
      </c>
    </row>
    <row r="74" spans="1:42" x14ac:dyDescent="0.3">
      <c r="A74" s="73" t="s">
        <v>41</v>
      </c>
      <c r="B74" s="82">
        <f>16543567+11952486</f>
        <v>28496053</v>
      </c>
      <c r="C74" s="82">
        <f>29301395+39668337</f>
        <v>68969732</v>
      </c>
      <c r="D74" s="80">
        <f t="shared" ref="D74:D84" si="12">B74/C74</f>
        <v>0.4131675181802939</v>
      </c>
      <c r="E74" s="80">
        <f>('emissions projection'!B74/('calc-sheet'!$B$15/1000)) /'emissions projection'!C74</f>
        <v>8.2383619671179389</v>
      </c>
      <c r="F74" s="83">
        <v>0</v>
      </c>
      <c r="G74" s="83">
        <v>0</v>
      </c>
      <c r="H74" s="81">
        <f>H84</f>
        <v>1.011797883171224</v>
      </c>
    </row>
    <row r="75" spans="1:42" x14ac:dyDescent="0.3">
      <c r="A75" s="73" t="s">
        <v>42</v>
      </c>
      <c r="B75" s="82">
        <f>692749+17538481</f>
        <v>18231230</v>
      </c>
      <c r="C75" s="82">
        <f>41652854+1112230</f>
        <v>42765084</v>
      </c>
      <c r="D75" s="80">
        <f t="shared" si="12"/>
        <v>0.4263110999618287</v>
      </c>
      <c r="E75" s="80">
        <f>('emissions projection'!B75/('calc-sheet'!$B$15/1000)) /'emissions projection'!C75</f>
        <v>8.500438678127562</v>
      </c>
      <c r="F75" s="83">
        <f>351809+4021349</f>
        <v>4373158</v>
      </c>
      <c r="G75" s="83">
        <f>3626416+292008</f>
        <v>3918424</v>
      </c>
      <c r="H75" s="81">
        <f t="shared" ref="H75:H84" si="13">F75/G75</f>
        <v>1.116050228357115</v>
      </c>
    </row>
    <row r="76" spans="1:42" x14ac:dyDescent="0.3">
      <c r="A76" s="73" t="s">
        <v>43</v>
      </c>
      <c r="B76" s="82">
        <f>42675844+2541</f>
        <v>42678385</v>
      </c>
      <c r="C76" s="82">
        <f>5133+112742309</f>
        <v>112747442</v>
      </c>
      <c r="D76" s="80">
        <f t="shared" si="12"/>
        <v>0.37853084950698923</v>
      </c>
      <c r="E76" s="80">
        <f>('emissions projection'!B76/('calc-sheet'!$B$15/1000)) /'emissions projection'!C76</f>
        <v>7.5477234214680351</v>
      </c>
      <c r="F76" s="83">
        <v>21910791</v>
      </c>
      <c r="G76" s="83">
        <f>22023985</f>
        <v>22023985</v>
      </c>
      <c r="H76" s="81">
        <f t="shared" si="13"/>
        <v>0.9948604214904796</v>
      </c>
    </row>
    <row r="77" spans="1:42" x14ac:dyDescent="0.3">
      <c r="A77" s="73" t="s">
        <v>44</v>
      </c>
      <c r="B77" s="82">
        <f>2379258+70485220</f>
        <v>72864478</v>
      </c>
      <c r="C77" s="82">
        <f>180322869+5457991</f>
        <v>185780860</v>
      </c>
      <c r="D77" s="80">
        <f t="shared" si="12"/>
        <v>0.39220659221838028</v>
      </c>
      <c r="E77" s="80">
        <f>('emissions projection'!B77/('calc-sheet'!$B$15/1000)) /'emissions projection'!C77</f>
        <v>7.8204111659495616</v>
      </c>
      <c r="F77" s="83">
        <f>16299349</f>
        <v>16299349</v>
      </c>
      <c r="G77" s="83">
        <v>16562270</v>
      </c>
      <c r="H77" s="81">
        <f t="shared" si="13"/>
        <v>0.98412530407969434</v>
      </c>
    </row>
    <row r="78" spans="1:42" x14ac:dyDescent="0.3">
      <c r="A78" s="73" t="s">
        <v>45</v>
      </c>
      <c r="B78" s="82">
        <f>12090898+6295334</f>
        <v>18386232</v>
      </c>
      <c r="C78" s="82">
        <f>11673559+29084994</f>
        <v>40758553</v>
      </c>
      <c r="D78" s="80">
        <f t="shared" si="12"/>
        <v>0.45110119586433794</v>
      </c>
      <c r="E78" s="80">
        <f>('emissions projection'!B78/('calc-sheet'!$B$15/1000)) /'emissions projection'!C78</f>
        <v>8.9947412896782577</v>
      </c>
      <c r="F78" s="83">
        <v>153430</v>
      </c>
      <c r="G78" s="83">
        <v>143692</v>
      </c>
      <c r="H78" s="81">
        <f t="shared" si="13"/>
        <v>1.067769952398185</v>
      </c>
    </row>
    <row r="79" spans="1:42" x14ac:dyDescent="0.3">
      <c r="A79" s="73" t="s">
        <v>46</v>
      </c>
      <c r="B79" s="82">
        <f>17275392+3503609</f>
        <v>20779001</v>
      </c>
      <c r="C79" s="82">
        <f>7171886+44517765</f>
        <v>51689651</v>
      </c>
      <c r="D79" s="80">
        <f t="shared" si="12"/>
        <v>0.40199538201563789</v>
      </c>
      <c r="E79" s="80">
        <f>('emissions projection'!B79/('calc-sheet'!$B$15/1000)) /'emissions projection'!C79</f>
        <v>8.0155949352957485</v>
      </c>
      <c r="F79" s="83">
        <f>38326848+4869352</f>
        <v>43196200</v>
      </c>
      <c r="G79" s="83">
        <f>4711352+40297245</f>
        <v>45008597</v>
      </c>
      <c r="H79" s="81">
        <f t="shared" si="13"/>
        <v>0.95973220404981741</v>
      </c>
    </row>
    <row r="80" spans="1:42" x14ac:dyDescent="0.3">
      <c r="A80" s="73" t="s">
        <v>47</v>
      </c>
      <c r="B80" s="82">
        <f>9264559+2974992</f>
        <v>12239551</v>
      </c>
      <c r="C80" s="82">
        <f>2525840+20426284</f>
        <v>22952124</v>
      </c>
      <c r="D80" s="80">
        <f t="shared" si="12"/>
        <v>0.53326441596429164</v>
      </c>
      <c r="E80" s="80">
        <f>('emissions projection'!B80/('calc-sheet'!$B$15/1000)) /'emissions projection'!C80</f>
        <v>10.633036455156448</v>
      </c>
      <c r="F80" s="83">
        <f>27483593+1859744</f>
        <v>29343337</v>
      </c>
      <c r="G80" s="83">
        <f>1654458+27858858</f>
        <v>29513316</v>
      </c>
      <c r="H80" s="81">
        <f t="shared" si="13"/>
        <v>0.99424059973470957</v>
      </c>
    </row>
    <row r="81" spans="1:8" x14ac:dyDescent="0.3">
      <c r="A81" s="73" t="s">
        <v>48</v>
      </c>
      <c r="B81" s="82">
        <f>2888502+6552149</f>
        <v>9440651</v>
      </c>
      <c r="C81" s="82">
        <f>13147485+7285060</f>
        <v>20432545</v>
      </c>
      <c r="D81" s="80">
        <f t="shared" si="12"/>
        <v>0.46203989762410896</v>
      </c>
      <c r="E81" s="80">
        <f>('emissions projection'!B81/('calc-sheet'!$B$15/1000)) /'emissions projection'!C81</f>
        <v>9.2128537515296731</v>
      </c>
      <c r="F81" s="83">
        <v>28171967</v>
      </c>
      <c r="G81" s="83">
        <v>27588907</v>
      </c>
      <c r="H81" s="81">
        <f t="shared" si="13"/>
        <v>1.0211338564445485</v>
      </c>
    </row>
    <row r="82" spans="1:8" x14ac:dyDescent="0.3">
      <c r="A82" s="73" t="s">
        <v>49</v>
      </c>
      <c r="B82" s="82">
        <f>5021664+6069833</f>
        <v>11091497</v>
      </c>
      <c r="C82" s="82">
        <f>13509291+13431556</f>
        <v>26940847</v>
      </c>
      <c r="D82" s="80">
        <f t="shared" si="12"/>
        <v>0.41169815485014261</v>
      </c>
      <c r="E82" s="80">
        <f>('emissions projection'!B82/('calc-sheet'!$B$15/1000)) /'emissions projection'!C82</f>
        <v>8.2090635676979868</v>
      </c>
      <c r="F82" s="83">
        <v>44096636</v>
      </c>
      <c r="G82" s="83">
        <v>43048916</v>
      </c>
      <c r="H82" s="81">
        <f t="shared" si="13"/>
        <v>1.0243378950587281</v>
      </c>
    </row>
    <row r="83" spans="1:8" x14ac:dyDescent="0.3">
      <c r="A83" s="73" t="s">
        <v>50</v>
      </c>
      <c r="B83" s="82">
        <f>6103115+12194392</f>
        <v>18297507</v>
      </c>
      <c r="C83" s="82">
        <f>27540958+15703329</f>
        <v>43244287</v>
      </c>
      <c r="D83" s="80">
        <f t="shared" si="12"/>
        <v>0.42311963658922158</v>
      </c>
      <c r="E83" s="80">
        <f>('emissions projection'!B83/('calc-sheet'!$B$15/1000)) /'emissions projection'!C83</f>
        <v>8.4368024305732146</v>
      </c>
      <c r="F83" s="83">
        <v>6501516</v>
      </c>
      <c r="G83" s="83">
        <v>5870847</v>
      </c>
      <c r="H83" s="81">
        <f t="shared" si="13"/>
        <v>1.107423852129003</v>
      </c>
    </row>
    <row r="84" spans="1:8" x14ac:dyDescent="0.3">
      <c r="A84" s="76" t="s">
        <v>31</v>
      </c>
      <c r="B84" s="82">
        <f>235885755+340547229</f>
        <v>576432984</v>
      </c>
      <c r="C84" s="82">
        <f>812791392+589763924</f>
        <v>1402555316</v>
      </c>
      <c r="D84" s="80">
        <f t="shared" si="12"/>
        <v>0.41098770039526911</v>
      </c>
      <c r="E84" s="80">
        <f>('emissions projection'!B84/('calc-sheet'!$B$15/1000)) /'emissions projection'!C84</f>
        <v>8.1948974469289162</v>
      </c>
      <c r="F84" s="83">
        <f>176637514+590065713</f>
        <v>766703227</v>
      </c>
      <c r="G84" s="83">
        <f>582373759+175389466</f>
        <v>757763225</v>
      </c>
      <c r="H84" s="81">
        <f t="shared" si="13"/>
        <v>1.011797883171224</v>
      </c>
    </row>
    <row r="87" spans="1:8" x14ac:dyDescent="0.3">
      <c r="B87" s="49"/>
    </row>
  </sheetData>
  <pageMargins left="0.7" right="0.7" top="0.75" bottom="0.75" header="0.3" footer="0.3"/>
  <pageSetup paperSize="9" orientation="portrait" r:id="rId1"/>
  <ignoredErrors>
    <ignoredError sqref="H74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3D67C-F7DC-4A79-9986-267308C69C1A}">
  <sheetPr codeName="Sheet1"/>
  <dimension ref="A1:P39"/>
  <sheetViews>
    <sheetView workbookViewId="0">
      <selection activeCell="K15" sqref="K15"/>
    </sheetView>
  </sheetViews>
  <sheetFormatPr defaultRowHeight="14.4" x14ac:dyDescent="0.3"/>
  <cols>
    <col min="1" max="1" width="23.5" style="22" customWidth="1"/>
    <col min="2" max="2" width="12.5" style="22" customWidth="1"/>
    <col min="3" max="3" width="10.796875" style="22" bestFit="1" customWidth="1"/>
    <col min="4" max="4" width="8.8984375" style="22" bestFit="1" customWidth="1"/>
    <col min="5" max="5" width="11.3984375" style="22" bestFit="1" customWidth="1"/>
    <col min="6" max="6" width="8.8984375" style="22" bestFit="1" customWidth="1"/>
    <col min="7" max="8" width="11.3984375" style="22" bestFit="1" customWidth="1"/>
    <col min="9" max="9" width="8.796875" style="22"/>
    <col min="10" max="10" width="10.796875" style="22" bestFit="1" customWidth="1"/>
    <col min="11" max="14" width="8.8984375" style="22" bestFit="1" customWidth="1"/>
    <col min="15" max="15" width="9.8984375" style="22" bestFit="1" customWidth="1"/>
    <col min="16" max="16" width="10.796875" style="22" bestFit="1" customWidth="1"/>
    <col min="17" max="17" width="8.796875" style="22"/>
    <col min="18" max="24" width="8.8984375" style="22" bestFit="1" customWidth="1"/>
    <col min="25" max="16384" width="8.796875" style="22"/>
  </cols>
  <sheetData>
    <row r="1" spans="1:16" x14ac:dyDescent="0.3">
      <c r="B1" s="22" t="s">
        <v>80</v>
      </c>
      <c r="C1" s="22">
        <f ca="1">RAND()</f>
        <v>0.60515126124331731</v>
      </c>
      <c r="E1" s="23" t="s">
        <v>88</v>
      </c>
    </row>
    <row r="2" spans="1:16" x14ac:dyDescent="0.3">
      <c r="A2" s="22" t="s">
        <v>83</v>
      </c>
      <c r="B2" s="22" t="str">
        <f>'emissions projection'!C2</f>
        <v>us</v>
      </c>
    </row>
    <row r="3" spans="1:16" x14ac:dyDescent="0.3">
      <c r="B3" s="22" t="s">
        <v>81</v>
      </c>
      <c r="C3" s="22" t="s">
        <v>54</v>
      </c>
      <c r="D3" s="22" t="s">
        <v>82</v>
      </c>
      <c r="E3" s="22" t="s">
        <v>87</v>
      </c>
      <c r="F3" s="22" t="s">
        <v>78</v>
      </c>
      <c r="H3" s="22" t="s">
        <v>84</v>
      </c>
    </row>
    <row r="4" spans="1:16" x14ac:dyDescent="0.3">
      <c r="A4" s="22">
        <v>2020</v>
      </c>
      <c r="B4" s="22">
        <f>HLOOKUP($B$2,$B$12:$P$19,$H4,FALSE)</f>
        <v>-1.0432651924689449E+28</v>
      </c>
      <c r="C4" s="22">
        <f>HLOOKUP($B$2,$B$22:$P$29,$H4,FALSE)</f>
        <v>4.7360142148496249E+27</v>
      </c>
      <c r="D4" s="22">
        <f>HLOOKUP($B$2,$B$32:$P$39,$H4,FALSE)</f>
        <v>-56.180960475160582</v>
      </c>
      <c r="E4" s="22" cm="1">
        <f t="array" aca="1" ref="E4" ca="1">[1]!TNORM_INV($C$1,'gas fraction'!B4,'gas fraction'!C4,B4-2*C4,B4+2*C4)</f>
        <v>-9.2282988244208245E+27</v>
      </c>
      <c r="F4" s="22">
        <f ca="1">(ABS(1+E4*D4))^(1/D4)</f>
        <v>0.2958620797267027</v>
      </c>
      <c r="H4" s="22">
        <v>2</v>
      </c>
    </row>
    <row r="5" spans="1:16" x14ac:dyDescent="0.3">
      <c r="A5" s="22">
        <v>2025</v>
      </c>
      <c r="B5" s="22">
        <f t="shared" ref="B5:B10" si="0">HLOOKUP($B$2,$B$12:$P$19,$H5,FALSE)</f>
        <v>-0.16235433527748144</v>
      </c>
      <c r="C5" s="22">
        <f t="shared" ref="C5:C10" si="1">HLOOKUP($B$2,$B$22:$P$29,$H5,FALSE)</f>
        <v>1.846889387911361E-4</v>
      </c>
      <c r="D5" s="22">
        <f t="shared" ref="D5:D10" si="2">HLOOKUP($B$2,$B$32:$P$39,$H5,FALSE)</f>
        <v>6.1419591111171714</v>
      </c>
      <c r="E5" s="22" cm="1">
        <f t="array" aca="1" ref="E5" ca="1">[1]!TNORM_INV($C$1,'gas fraction'!B5,'gas fraction'!C5,B5-2*C5,B5+2*C5)</f>
        <v>-0.16230736947756449</v>
      </c>
      <c r="F5" s="22">
        <f t="shared" ref="F5:F10" ca="1" si="3">(ABS(1+E5*D5))^(1/D5)</f>
        <v>0.39074504445939767</v>
      </c>
      <c r="H5" s="22">
        <v>3</v>
      </c>
    </row>
    <row r="6" spans="1:16" x14ac:dyDescent="0.3">
      <c r="A6" s="22">
        <v>2030</v>
      </c>
      <c r="B6" s="22">
        <f t="shared" si="0"/>
        <v>-1.818579576663927</v>
      </c>
      <c r="C6" s="22">
        <f t="shared" si="1"/>
        <v>0.28600884161962037</v>
      </c>
      <c r="D6" s="22">
        <f t="shared" si="2"/>
        <v>-0.61158644406073814</v>
      </c>
      <c r="E6" s="22" cm="1">
        <f t="array" aca="1" ref="E6" ca="1">[1]!TNORM_INV($C$1,'gas fraction'!B6,'gas fraction'!C6,B6-2*C6,B6+2*C6)</f>
        <v>-1.745848453089847</v>
      </c>
      <c r="F6" s="22">
        <f t="shared" ca="1" si="3"/>
        <v>0.30488504917975434</v>
      </c>
      <c r="H6" s="22">
        <v>4</v>
      </c>
    </row>
    <row r="7" spans="1:16" x14ac:dyDescent="0.3">
      <c r="A7" s="22">
        <v>2035</v>
      </c>
      <c r="B7" s="22">
        <f t="shared" si="0"/>
        <v>-3.4754142520559803</v>
      </c>
      <c r="C7" s="22">
        <f t="shared" si="1"/>
        <v>0.88532162409266113</v>
      </c>
      <c r="D7" s="22">
        <f t="shared" si="2"/>
        <v>-0.68462897335754502</v>
      </c>
      <c r="E7" s="22" cm="1">
        <f t="array" aca="1" ref="E7" ca="1">[1]!TNORM_INV($C$1,'gas fraction'!B7,'gas fraction'!C7,B7-2*C7,B7+2*C7)</f>
        <v>-3.2502798258611247</v>
      </c>
      <c r="F7" s="22">
        <f t="shared" ca="1" si="3"/>
        <v>0.1807890641516576</v>
      </c>
      <c r="H7" s="22">
        <v>5</v>
      </c>
    </row>
    <row r="8" spans="1:16" x14ac:dyDescent="0.3">
      <c r="A8" s="22">
        <v>2040</v>
      </c>
      <c r="B8" s="22">
        <f t="shared" si="0"/>
        <v>-1.8526968299610616</v>
      </c>
      <c r="C8" s="22">
        <f t="shared" si="1"/>
        <v>0.23894954641361385</v>
      </c>
      <c r="D8" s="22">
        <f t="shared" si="2"/>
        <v>0.20312521652832943</v>
      </c>
      <c r="E8" s="22" cm="1">
        <f t="array" aca="1" ref="E8" ca="1">[1]!TNORM_INV($C$1,'gas fraction'!B8,'gas fraction'!C8,B8-2*C8,B8+2*C8)</f>
        <v>-1.7919327329850234</v>
      </c>
      <c r="F8" s="22">
        <f t="shared" ca="1" si="3"/>
        <v>0.10775809911400039</v>
      </c>
      <c r="H8" s="22">
        <v>6</v>
      </c>
    </row>
    <row r="9" spans="1:16" x14ac:dyDescent="0.3">
      <c r="A9" s="22">
        <v>2045</v>
      </c>
      <c r="B9" s="22">
        <f t="shared" si="0"/>
        <v>-1.546360991153259</v>
      </c>
      <c r="C9" s="22">
        <f t="shared" si="1"/>
        <v>8.8773553337573446E-2</v>
      </c>
      <c r="D9" s="22">
        <f t="shared" si="2"/>
        <v>0.51461318601428452</v>
      </c>
      <c r="E9" s="22" cm="1">
        <f t="array" aca="1" ref="E9" ca="1">[1]!TNORM_INV($C$1,'gas fraction'!B9,'gas fraction'!C9,B9-2*C9,B9+2*C9)</f>
        <v>-1.5237861636012764</v>
      </c>
      <c r="F9" s="22">
        <f t="shared" ca="1" si="3"/>
        <v>5.0825150116254651E-2</v>
      </c>
      <c r="H9" s="22">
        <v>7</v>
      </c>
    </row>
    <row r="10" spans="1:16" x14ac:dyDescent="0.3">
      <c r="A10" s="22">
        <v>2050</v>
      </c>
      <c r="B10" s="22">
        <f t="shared" si="0"/>
        <v>-1.3756435979173229</v>
      </c>
      <c r="C10" s="22">
        <f t="shared" si="1"/>
        <v>3.5456657244998309E-2</v>
      </c>
      <c r="D10" s="22">
        <f t="shared" si="2"/>
        <v>0.67689843702547636</v>
      </c>
      <c r="E10" s="22" cm="1">
        <f t="array" aca="1" ref="E10" ca="1">[1]!TNORM_INV($C$1,'gas fraction'!B10,'gas fraction'!C10,B10-2*C10,B10+2*C10)</f>
        <v>-1.3666270846340047</v>
      </c>
      <c r="F10" s="22">
        <f t="shared" ca="1" si="3"/>
        <v>2.1752965047428328E-2</v>
      </c>
      <c r="H10" s="22">
        <v>8</v>
      </c>
    </row>
    <row r="11" spans="1:16" x14ac:dyDescent="0.3">
      <c r="A11" s="22" t="s">
        <v>81</v>
      </c>
    </row>
    <row r="12" spans="1:16" x14ac:dyDescent="0.3">
      <c r="B12" s="22" t="s">
        <v>24</v>
      </c>
      <c r="C12" s="22" t="s">
        <v>26</v>
      </c>
      <c r="D12" s="22" t="s">
        <v>27</v>
      </c>
      <c r="E12" s="22" t="s">
        <v>28</v>
      </c>
      <c r="F12" s="22" t="s">
        <v>29</v>
      </c>
      <c r="G12" s="22" t="s">
        <v>30</v>
      </c>
      <c r="H12" s="22" t="s">
        <v>36</v>
      </c>
      <c r="I12" s="22" t="s">
        <v>34</v>
      </c>
      <c r="J12" s="22" t="s">
        <v>35</v>
      </c>
      <c r="K12" s="22" t="s">
        <v>32</v>
      </c>
      <c r="L12" s="22" t="s">
        <v>37</v>
      </c>
      <c r="M12" s="22" t="s">
        <v>38</v>
      </c>
      <c r="N12" s="22" t="s">
        <v>39</v>
      </c>
      <c r="O12" s="22" t="s">
        <v>33</v>
      </c>
      <c r="P12" s="41" t="s">
        <v>103</v>
      </c>
    </row>
    <row r="13" spans="1:16" x14ac:dyDescent="0.3">
      <c r="A13" s="22">
        <v>2020</v>
      </c>
      <c r="B13" s="22">
        <v>-167.07406516684424</v>
      </c>
      <c r="C13" s="22">
        <v>-294791.49198577943</v>
      </c>
      <c r="D13" s="22">
        <v>-2.9425865527591567E+30</v>
      </c>
      <c r="E13" s="22">
        <v>-8.7515577448574411E-2</v>
      </c>
      <c r="F13" s="22">
        <v>-4.8623992920509798E-2</v>
      </c>
      <c r="G13" s="22">
        <v>-2.7165481368899978E-2</v>
      </c>
      <c r="H13" s="22">
        <v>-1.4034448661941752</v>
      </c>
      <c r="I13" s="22">
        <v>-0.72891772964108881</v>
      </c>
      <c r="J13" s="22">
        <v>-0.53561424741726338</v>
      </c>
      <c r="K13" s="22">
        <v>-1582.5436464320055</v>
      </c>
      <c r="L13" s="22">
        <v>-6596017486897.0967</v>
      </c>
      <c r="M13" s="22">
        <v>-0.13838686071449643</v>
      </c>
      <c r="N13" s="22">
        <v>-0.48482566270788408</v>
      </c>
      <c r="O13" s="22">
        <v>-0.76634891346855172</v>
      </c>
      <c r="P13" s="22">
        <v>-1.0432651924689449E+28</v>
      </c>
    </row>
    <row r="14" spans="1:16" x14ac:dyDescent="0.3">
      <c r="A14" s="22">
        <v>2025</v>
      </c>
      <c r="B14" s="22">
        <v>-992.14037504898977</v>
      </c>
      <c r="C14" s="22">
        <v>-1.8331284052577388</v>
      </c>
      <c r="D14" s="22">
        <v>-0.6059829257173508</v>
      </c>
      <c r="E14" s="22">
        <v>-5.2287939296185737</v>
      </c>
      <c r="F14" s="22">
        <v>-1.217975789076889</v>
      </c>
      <c r="G14" s="22">
        <v>-4.815839659147729E-2</v>
      </c>
      <c r="H14" s="22">
        <v>-0.13016231978653772</v>
      </c>
      <c r="I14" s="22">
        <v>-4.3271934657131313E-2</v>
      </c>
      <c r="J14" s="22">
        <v>-0.21680787627406151</v>
      </c>
      <c r="K14" s="22">
        <v>-0.53670029788060147</v>
      </c>
      <c r="L14" s="22">
        <v>-0.12765220079016756</v>
      </c>
      <c r="M14" s="22">
        <v>-1.7946386448270739</v>
      </c>
      <c r="N14" s="22">
        <v>-0.54321217305257052</v>
      </c>
      <c r="O14" s="22">
        <v>-1.2790708195785592</v>
      </c>
      <c r="P14" s="22">
        <v>-0.16235433527748144</v>
      </c>
    </row>
    <row r="15" spans="1:16" x14ac:dyDescent="0.3">
      <c r="A15" s="22">
        <v>2030</v>
      </c>
      <c r="B15" s="22">
        <v>-1.561541383942008</v>
      </c>
      <c r="C15" s="22">
        <v>-39.032664514595332</v>
      </c>
      <c r="D15" s="22">
        <v>-148.31121431554465</v>
      </c>
      <c r="E15" s="22">
        <v>-3.3274374358551904</v>
      </c>
      <c r="F15" s="22">
        <v>-0.75558131273346119</v>
      </c>
      <c r="G15" s="22">
        <v>-7.4052784332266211E-2</v>
      </c>
      <c r="H15" s="22">
        <v>-139.75763148933976</v>
      </c>
      <c r="I15" s="22">
        <v>-1.3048797691993868</v>
      </c>
      <c r="J15" s="22">
        <v>-2.01068387548482</v>
      </c>
      <c r="K15" s="22">
        <v>-11.957536757364672</v>
      </c>
      <c r="L15" s="22">
        <v>-0.10613706180388917</v>
      </c>
      <c r="M15" s="22">
        <v>-1.7701249235741392</v>
      </c>
      <c r="N15" s="22">
        <v>-0.55662268439018958</v>
      </c>
      <c r="O15" s="22">
        <v>-4.8595983252130059</v>
      </c>
      <c r="P15" s="22">
        <v>-1.818579576663927</v>
      </c>
    </row>
    <row r="16" spans="1:16" x14ac:dyDescent="0.3">
      <c r="A16" s="22">
        <v>2035</v>
      </c>
      <c r="B16" s="22">
        <v>-0.89700301409853778</v>
      </c>
      <c r="C16" s="22">
        <v>-3.6727428845608863</v>
      </c>
      <c r="D16" s="22">
        <v>-102.33558343624401</v>
      </c>
      <c r="E16" s="22">
        <v>-3.3524323176436721</v>
      </c>
      <c r="F16" s="22">
        <v>-1.815504840180717</v>
      </c>
      <c r="G16" s="22">
        <v>-0.466123942978943</v>
      </c>
      <c r="H16" s="22">
        <v>-3.1623562198346971</v>
      </c>
      <c r="I16" s="22">
        <v>-1.1323981352501158</v>
      </c>
      <c r="J16" s="22">
        <v>-1.1506356738013066</v>
      </c>
      <c r="K16" s="22">
        <v>-2.8751463263652175</v>
      </c>
      <c r="L16" s="22">
        <v>-2.0894793091616903</v>
      </c>
      <c r="M16" s="22">
        <v>-1.7976488299003599</v>
      </c>
      <c r="N16" s="22">
        <v>-9.7013963307631776</v>
      </c>
      <c r="O16" s="22">
        <v>-8.6723619604935269</v>
      </c>
      <c r="P16" s="22">
        <v>-3.4754142520559803</v>
      </c>
    </row>
    <row r="17" spans="1:16" x14ac:dyDescent="0.3">
      <c r="A17" s="22">
        <v>2040</v>
      </c>
      <c r="B17" s="22">
        <v>-1.4832201326099723</v>
      </c>
      <c r="C17" s="22">
        <v>-2.160524557770922</v>
      </c>
      <c r="D17" s="22">
        <v>-20.505839050605555</v>
      </c>
      <c r="E17" s="22">
        <v>-3.8585368510198288</v>
      </c>
      <c r="F17" s="22">
        <v>-1.4087803925137234</v>
      </c>
      <c r="G17" s="22">
        <v>-0.66964327733328777</v>
      </c>
      <c r="H17" s="22">
        <v>-20.91400486948935</v>
      </c>
      <c r="I17" s="22">
        <v>-1.7049843258619002</v>
      </c>
      <c r="J17" s="22">
        <v>-1.8761749733984949</v>
      </c>
      <c r="K17" s="22">
        <v>-4.2336330234889354</v>
      </c>
      <c r="L17" s="22">
        <v>-2.2282577238334538</v>
      </c>
      <c r="M17" s="22">
        <v>-8.2580846728109485</v>
      </c>
      <c r="N17" s="22">
        <v>-4.4754796065325877</v>
      </c>
      <c r="O17" s="22">
        <v>-11.06947947664052</v>
      </c>
      <c r="P17" s="22">
        <v>-1.8526968299610616</v>
      </c>
    </row>
    <row r="18" spans="1:16" x14ac:dyDescent="0.3">
      <c r="A18" s="22">
        <v>2045</v>
      </c>
      <c r="B18" s="22">
        <v>-1.7593856097692377</v>
      </c>
      <c r="C18" s="22">
        <v>-146.66888989111663</v>
      </c>
      <c r="D18" s="22">
        <v>-27.487580853372759</v>
      </c>
      <c r="E18" s="22">
        <v>-82718.09581763047</v>
      </c>
      <c r="F18" s="22">
        <v>-1.1030792320673224</v>
      </c>
      <c r="G18" s="22">
        <v>-1.4111017563791384</v>
      </c>
      <c r="H18" s="22">
        <v>-92.730412257295953</v>
      </c>
      <c r="I18" s="22">
        <v>-4.3891615170245926</v>
      </c>
      <c r="J18" s="22">
        <v>-10.988215515819832</v>
      </c>
      <c r="K18" s="22">
        <v>-17.356723943512776</v>
      </c>
      <c r="L18" s="22">
        <v>-2.3803068927795792</v>
      </c>
      <c r="M18" s="22">
        <v>-1114.5481085603856</v>
      </c>
      <c r="N18" s="22">
        <v>-1.6526762419017573</v>
      </c>
      <c r="O18" s="22">
        <v>-14868718625.255329</v>
      </c>
      <c r="P18" s="22">
        <v>-1.546360991153259</v>
      </c>
    </row>
    <row r="19" spans="1:16" x14ac:dyDescent="0.3">
      <c r="A19" s="22">
        <v>2050</v>
      </c>
      <c r="B19" s="22">
        <v>-2.8517895769743959</v>
      </c>
      <c r="C19" s="22">
        <v>-19.607889500683875</v>
      </c>
      <c r="D19" s="22">
        <v>-5453864.2529364666</v>
      </c>
      <c r="E19" s="22">
        <v>-55606466.105826557</v>
      </c>
      <c r="F19" s="22">
        <v>-1.6551638229535228</v>
      </c>
      <c r="G19" s="22">
        <v>-1.0418620750991516</v>
      </c>
      <c r="H19" s="22">
        <v>-9396251.7697889712</v>
      </c>
      <c r="I19" s="22">
        <v>-0.91356036144753161</v>
      </c>
      <c r="J19" s="22">
        <v>-1.6351680498655639</v>
      </c>
      <c r="K19" s="22">
        <v>-85.316159980139858</v>
      </c>
      <c r="L19" s="22">
        <v>-0.70398969935526967</v>
      </c>
      <c r="M19" s="22">
        <v>-643.44784516690697</v>
      </c>
      <c r="N19" s="22">
        <v>-0.54000864678367533</v>
      </c>
      <c r="O19" s="22">
        <v>-6529932112709.335</v>
      </c>
      <c r="P19" s="22">
        <v>-1.3756435979173229</v>
      </c>
    </row>
    <row r="21" spans="1:16" x14ac:dyDescent="0.3">
      <c r="A21" s="22" t="s">
        <v>54</v>
      </c>
    </row>
    <row r="22" spans="1:16" x14ac:dyDescent="0.3">
      <c r="B22" s="22" t="s">
        <v>24</v>
      </c>
      <c r="C22" s="22" t="s">
        <v>26</v>
      </c>
      <c r="D22" s="22" t="s">
        <v>27</v>
      </c>
      <c r="E22" s="22" t="s">
        <v>28</v>
      </c>
      <c r="F22" s="22" t="s">
        <v>29</v>
      </c>
      <c r="G22" s="22" t="s">
        <v>30</v>
      </c>
      <c r="H22" s="22" t="s">
        <v>36</v>
      </c>
      <c r="I22" s="22" t="s">
        <v>34</v>
      </c>
      <c r="J22" s="22" t="s">
        <v>35</v>
      </c>
      <c r="K22" s="22" t="s">
        <v>32</v>
      </c>
      <c r="L22" s="22" t="s">
        <v>37</v>
      </c>
      <c r="M22" s="22" t="s">
        <v>38</v>
      </c>
      <c r="N22" s="22" t="s">
        <v>39</v>
      </c>
      <c r="O22" s="22" t="s">
        <v>33</v>
      </c>
      <c r="P22" s="41" t="s">
        <v>103</v>
      </c>
    </row>
    <row r="23" spans="1:16" x14ac:dyDescent="0.3">
      <c r="A23" s="22">
        <v>2020</v>
      </c>
      <c r="B23" s="22">
        <v>11.327275013818145</v>
      </c>
      <c r="C23" s="22">
        <v>130607.25148394871</v>
      </c>
      <c r="D23" s="22">
        <v>1.5659420526042895E+30</v>
      </c>
      <c r="E23" s="22">
        <v>2.9948841186030145E-16</v>
      </c>
      <c r="F23" s="22">
        <v>5.7578732425453547E-13</v>
      </c>
      <c r="G23" s="22">
        <v>1.6426702099055417E-16</v>
      </c>
      <c r="H23" s="22">
        <v>2.4998580342961083E-3</v>
      </c>
      <c r="I23" s="22">
        <v>7.8710805805700897E-4</v>
      </c>
      <c r="J23" s="22">
        <v>1.835358655440612E-2</v>
      </c>
      <c r="K23" s="22">
        <v>659.39959948224362</v>
      </c>
      <c r="L23" s="22">
        <v>1512346098515.2292</v>
      </c>
      <c r="M23" s="22">
        <v>3.6717175287201289E-16</v>
      </c>
      <c r="N23" s="22">
        <v>3.2021166625147748E-6</v>
      </c>
      <c r="O23" s="22">
        <v>2.4089966907385549E-3</v>
      </c>
      <c r="P23" s="22">
        <v>4.7360142148496249E+27</v>
      </c>
    </row>
    <row r="24" spans="1:16" x14ac:dyDescent="0.3">
      <c r="A24" s="22">
        <v>2025</v>
      </c>
      <c r="B24" s="22">
        <v>177.32604372182502</v>
      </c>
      <c r="C24" s="22">
        <v>0.22653638212641058</v>
      </c>
      <c r="D24" s="22">
        <v>1.1812163927520315E-2</v>
      </c>
      <c r="E24" s="22">
        <v>0.76597564748378966</v>
      </c>
      <c r="F24" s="22">
        <v>0.21031100197695038</v>
      </c>
      <c r="G24" s="22">
        <v>2.8090247931918736E-10</v>
      </c>
      <c r="H24" s="22">
        <v>2.5722886116433616E-10</v>
      </c>
      <c r="I24" s="22">
        <v>3.5685693478322191E-7</v>
      </c>
      <c r="J24" s="22">
        <v>4.8323814866130299E-2</v>
      </c>
      <c r="K24" s="22">
        <v>2.7480438055537751E-2</v>
      </c>
      <c r="L24" s="22">
        <v>1.316150106302112E-4</v>
      </c>
      <c r="M24" s="22">
        <v>6.9962092721460811E-2</v>
      </c>
      <c r="N24" s="22">
        <v>2.2177569924585871E-3</v>
      </c>
      <c r="O24" s="22">
        <v>3.7169760928353071E-2</v>
      </c>
      <c r="P24" s="22">
        <v>1.846889387911361E-4</v>
      </c>
    </row>
    <row r="25" spans="1:16" x14ac:dyDescent="0.3">
      <c r="A25" s="22">
        <v>2030</v>
      </c>
      <c r="B25" s="22">
        <v>0.30705094203336059</v>
      </c>
      <c r="C25" s="22">
        <v>9.003400696409205</v>
      </c>
      <c r="D25" s="22">
        <v>68.036897685444728</v>
      </c>
      <c r="E25" s="22">
        <v>0.44547310737144519</v>
      </c>
      <c r="F25" s="22">
        <v>9.4576920992467062E-2</v>
      </c>
      <c r="G25" s="22">
        <v>4.6210950167528353E-8</v>
      </c>
      <c r="H25" s="22">
        <v>54.643095901544882</v>
      </c>
      <c r="I25" s="22">
        <v>0.27738415675748768</v>
      </c>
      <c r="J25" s="22">
        <v>0.82563516524472724</v>
      </c>
      <c r="K25" s="22">
        <v>4.7061410653878069</v>
      </c>
      <c r="L25" s="22">
        <v>1.281543504638798E-5</v>
      </c>
      <c r="M25" s="22">
        <v>0.20102215344458349</v>
      </c>
      <c r="N25" s="22">
        <v>1.7066406047629282E-2</v>
      </c>
      <c r="O25" s="22">
        <v>0.55661477003369975</v>
      </c>
      <c r="P25" s="22">
        <v>0.28600884161962037</v>
      </c>
    </row>
    <row r="26" spans="1:16" x14ac:dyDescent="0.3">
      <c r="A26" s="22">
        <v>2035</v>
      </c>
      <c r="B26" s="22">
        <v>6.1142872423165656E-2</v>
      </c>
      <c r="C26" s="22">
        <v>0.61270337310146228</v>
      </c>
      <c r="D26" s="22">
        <v>45.639913212988191</v>
      </c>
      <c r="E26" s="22">
        <v>0.564649072194221</v>
      </c>
      <c r="F26" s="22">
        <v>0.45956078442205284</v>
      </c>
      <c r="G26" s="22">
        <v>2.4677413275409024E-2</v>
      </c>
      <c r="H26" s="22">
        <v>0.13352632106394077</v>
      </c>
      <c r="I26" s="22">
        <v>0.1980461562379337</v>
      </c>
      <c r="J26" s="22">
        <v>0.31494969495952879</v>
      </c>
      <c r="K26" s="22">
        <v>0.63582667181979413</v>
      </c>
      <c r="L26" s="22">
        <v>0.53111561270382535</v>
      </c>
      <c r="M26" s="22">
        <v>0.11989452771996359</v>
      </c>
      <c r="N26" s="22">
        <v>3.7454872236543233</v>
      </c>
      <c r="O26" s="22">
        <v>2.2151946224737831</v>
      </c>
      <c r="P26" s="22">
        <v>0.88532162409266113</v>
      </c>
    </row>
    <row r="27" spans="1:16" x14ac:dyDescent="0.3">
      <c r="A27" s="22">
        <v>2040</v>
      </c>
      <c r="B27" s="22">
        <v>0.12411206293251312</v>
      </c>
      <c r="C27" s="22">
        <v>0.18600691556960131</v>
      </c>
      <c r="D27" s="22">
        <v>5.184591051919913</v>
      </c>
      <c r="E27" s="22">
        <v>0.57057200633201954</v>
      </c>
      <c r="F27" s="22">
        <v>0.20055197980607728</v>
      </c>
      <c r="G27" s="22">
        <v>5.3361176564554212E-2</v>
      </c>
      <c r="H27" s="22">
        <v>6.8907911832767255</v>
      </c>
      <c r="I27" s="22">
        <v>0.31788811823030499</v>
      </c>
      <c r="J27" s="22">
        <v>0.65127997068325549</v>
      </c>
      <c r="K27" s="22">
        <v>1.0981533982087888</v>
      </c>
      <c r="L27" s="22">
        <v>0.52873685595182618</v>
      </c>
      <c r="M27" s="22">
        <v>2.18811710025859</v>
      </c>
      <c r="N27" s="22">
        <v>0.90255670578983715</v>
      </c>
      <c r="O27" s="22">
        <v>2.7142128187805987</v>
      </c>
      <c r="P27" s="22">
        <v>0.23894954641361385</v>
      </c>
    </row>
    <row r="28" spans="1:16" x14ac:dyDescent="0.3">
      <c r="A28" s="22">
        <v>2045</v>
      </c>
      <c r="B28" s="22">
        <v>0.10919213684262301</v>
      </c>
      <c r="C28" s="22">
        <v>76.446817391037655</v>
      </c>
      <c r="D28" s="22">
        <v>7.6680108469810193</v>
      </c>
      <c r="E28" s="22">
        <v>49667.489039072272</v>
      </c>
      <c r="F28" s="22">
        <v>6.4297533826466913E-2</v>
      </c>
      <c r="G28" s="22">
        <v>0.21696719380188317</v>
      </c>
      <c r="H28" s="22">
        <v>38.755834770707992</v>
      </c>
      <c r="I28" s="22">
        <v>1.1265032737744771</v>
      </c>
      <c r="J28" s="22">
        <v>4.8844950748686191</v>
      </c>
      <c r="K28" s="22">
        <v>6.3344907033205073</v>
      </c>
      <c r="L28" s="22">
        <v>0.42987856052591961</v>
      </c>
      <c r="M28" s="22">
        <v>638.72495147553377</v>
      </c>
      <c r="N28" s="22">
        <v>5.7820040206295761E-2</v>
      </c>
      <c r="O28" s="22">
        <v>8270262686.5399361</v>
      </c>
      <c r="P28" s="22">
        <v>8.8773553337573446E-2</v>
      </c>
    </row>
    <row r="29" spans="1:16" x14ac:dyDescent="0.3">
      <c r="A29" s="22">
        <v>2050</v>
      </c>
      <c r="B29" s="22">
        <v>0.4598236100934715</v>
      </c>
      <c r="C29" s="22">
        <v>5.6882691491314805</v>
      </c>
      <c r="D29" s="22">
        <v>2922431.2448754003</v>
      </c>
      <c r="E29" s="22">
        <v>33313936.148474559</v>
      </c>
      <c r="F29" s="22">
        <v>0.10593125492991307</v>
      </c>
      <c r="G29" s="22">
        <v>7.4703019859988729E-2</v>
      </c>
      <c r="H29" s="22">
        <v>5614080.3939540442</v>
      </c>
      <c r="I29" s="22">
        <v>1.1654188865276386E-2</v>
      </c>
      <c r="J29" s="22">
        <v>0.11137817323593327</v>
      </c>
      <c r="K29" s="22">
        <v>43.342443363020656</v>
      </c>
      <c r="L29" s="22">
        <v>2.7509856778207111E-3</v>
      </c>
      <c r="M29" s="22">
        <v>305.4068887525483</v>
      </c>
      <c r="N29" s="22">
        <v>9.7398891644853551E-5</v>
      </c>
      <c r="O29" s="22">
        <v>3136208581324.7056</v>
      </c>
      <c r="P29" s="22">
        <v>3.5456657244998309E-2</v>
      </c>
    </row>
    <row r="31" spans="1:16" x14ac:dyDescent="0.3">
      <c r="A31" s="22" t="s">
        <v>82</v>
      </c>
    </row>
    <row r="32" spans="1:16" x14ac:dyDescent="0.3">
      <c r="B32" s="22" t="s">
        <v>24</v>
      </c>
      <c r="C32" s="22" t="s">
        <v>26</v>
      </c>
      <c r="D32" s="22" t="s">
        <v>27</v>
      </c>
      <c r="E32" s="22" t="s">
        <v>28</v>
      </c>
      <c r="F32" s="22" t="s">
        <v>29</v>
      </c>
      <c r="G32" s="22" t="s">
        <v>30</v>
      </c>
      <c r="H32" s="22" t="s">
        <v>36</v>
      </c>
      <c r="I32" s="22" t="s">
        <v>34</v>
      </c>
      <c r="J32" s="22" t="s">
        <v>35</v>
      </c>
      <c r="K32" s="22" t="s">
        <v>32</v>
      </c>
      <c r="L32" s="22" t="s">
        <v>37</v>
      </c>
      <c r="M32" s="22" t="s">
        <v>38</v>
      </c>
      <c r="N32" s="22" t="s">
        <v>39</v>
      </c>
      <c r="O32" s="22" t="s">
        <v>33</v>
      </c>
      <c r="P32" s="41" t="s">
        <v>103</v>
      </c>
    </row>
    <row r="33" spans="1:16" x14ac:dyDescent="0.3">
      <c r="A33" s="22">
        <v>2020</v>
      </c>
      <c r="B33" s="22">
        <v>-9.3174143673483165</v>
      </c>
      <c r="C33" s="22">
        <v>-14.553000203095907</v>
      </c>
      <c r="D33" s="22">
        <v>-38.435124188878177</v>
      </c>
      <c r="E33" s="22">
        <v>11.426537185195432</v>
      </c>
      <c r="F33" s="22">
        <v>20.565978643470466</v>
      </c>
      <c r="G33" s="22">
        <v>36.811422055078431</v>
      </c>
      <c r="H33" s="22">
        <v>0.69286531280151853</v>
      </c>
      <c r="I33" s="22">
        <v>1</v>
      </c>
      <c r="J33" s="22">
        <v>-0.70363922425274139</v>
      </c>
      <c r="K33" s="22">
        <v>-13.114544825110256</v>
      </c>
      <c r="L33" s="22">
        <v>-52.976753675823623</v>
      </c>
      <c r="M33" s="22">
        <v>7.2261195523690498</v>
      </c>
      <c r="N33" s="22">
        <v>2.0625475512575226</v>
      </c>
      <c r="O33" s="22">
        <v>1.2822808647204984</v>
      </c>
      <c r="P33" s="22">
        <v>-56.180960475160582</v>
      </c>
    </row>
    <row r="34" spans="1:16" x14ac:dyDescent="0.3">
      <c r="A34" s="22">
        <v>2025</v>
      </c>
      <c r="B34" s="22">
        <v>-10.463030436061075</v>
      </c>
      <c r="C34" s="22">
        <v>-0.19351482303080786</v>
      </c>
      <c r="D34" s="22">
        <v>1.5377423292436592</v>
      </c>
      <c r="E34" s="22">
        <v>-0.89918556662991844</v>
      </c>
      <c r="F34" s="22">
        <v>-0.96894415054814831</v>
      </c>
      <c r="G34" s="22">
        <v>20.764810731090712</v>
      </c>
      <c r="H34" s="22">
        <v>7.682714915669778</v>
      </c>
      <c r="I34" s="22">
        <v>23.109309502364823</v>
      </c>
      <c r="J34" s="22">
        <v>1.0171977668331587</v>
      </c>
      <c r="K34" s="22">
        <v>1.5941218493841192</v>
      </c>
      <c r="L34" s="22">
        <v>7.8132795575615361</v>
      </c>
      <c r="M34" s="22">
        <v>0.40950703506664182</v>
      </c>
      <c r="N34" s="22">
        <v>1.8237757307891496</v>
      </c>
      <c r="O34" s="22">
        <v>0.66524664841961656</v>
      </c>
      <c r="P34" s="22">
        <v>6.1419591111171714</v>
      </c>
    </row>
    <row r="35" spans="1:16" x14ac:dyDescent="0.3">
      <c r="A35" s="22">
        <v>2030</v>
      </c>
      <c r="B35" s="22">
        <v>-0.38337494831887758</v>
      </c>
      <c r="C35" s="22">
        <v>-2.1818834832214291</v>
      </c>
      <c r="D35" s="22">
        <v>-1.8464312458938794</v>
      </c>
      <c r="E35" s="22">
        <v>-0.27640581002121434</v>
      </c>
      <c r="F35" s="22">
        <v>0.35716597587809329</v>
      </c>
      <c r="G35" s="22">
        <v>13.503860652213463</v>
      </c>
      <c r="H35" s="22">
        <v>-1.7887392122522978</v>
      </c>
      <c r="I35" s="22">
        <v>-1.5034598328850002</v>
      </c>
      <c r="J35" s="22">
        <v>-5.2686102011024323</v>
      </c>
      <c r="K35" s="22">
        <v>-1.9023717644554394</v>
      </c>
      <c r="L35" s="22">
        <v>9.4196894499539745</v>
      </c>
      <c r="M35" s="22">
        <v>0.2218944952981593</v>
      </c>
      <c r="N35" s="22">
        <v>1.6544703719313831</v>
      </c>
      <c r="O35" s="22">
        <v>-0.26817231987507822</v>
      </c>
      <c r="P35" s="22">
        <v>-0.61158644406073814</v>
      </c>
    </row>
    <row r="36" spans="1:16" x14ac:dyDescent="0.3">
      <c r="A36" s="22">
        <v>2035</v>
      </c>
      <c r="B36" s="22">
        <v>0.88191378834717227</v>
      </c>
      <c r="C36" s="22">
        <v>-0.17384427256812454</v>
      </c>
      <c r="D36" s="22">
        <v>-1.0947425040427738</v>
      </c>
      <c r="E36" s="22">
        <v>5.7846674461980475E-2</v>
      </c>
      <c r="F36" s="22">
        <v>-0.34102957345629009</v>
      </c>
      <c r="G36" s="22">
        <v>1.8456139991004348</v>
      </c>
      <c r="H36" s="22">
        <v>0.17757554399789591</v>
      </c>
      <c r="I36" s="22">
        <v>-0.19981843197661184</v>
      </c>
      <c r="J36" s="22">
        <v>-0.99105768136707151</v>
      </c>
      <c r="K36" s="22">
        <v>-0.17903008433262518</v>
      </c>
      <c r="L36" s="22">
        <v>-0.45575825636767958</v>
      </c>
      <c r="M36" s="22">
        <v>0.44523109047428311</v>
      </c>
      <c r="N36" s="22">
        <v>-0.8500915931292109</v>
      </c>
      <c r="O36" s="22">
        <v>-0.25457703141723459</v>
      </c>
      <c r="P36" s="22">
        <v>-0.68462897335754502</v>
      </c>
    </row>
    <row r="37" spans="1:16" x14ac:dyDescent="0.3">
      <c r="A37" s="22">
        <v>2040</v>
      </c>
      <c r="B37" s="22">
        <v>0.41135198323962729</v>
      </c>
      <c r="C37" s="22">
        <v>0.29352281726078416</v>
      </c>
      <c r="D37" s="22">
        <v>-0.51890572480425456</v>
      </c>
      <c r="E37" s="22">
        <v>8.3957470868928671E-2</v>
      </c>
      <c r="F37" s="22">
        <v>0.31914686942089354</v>
      </c>
      <c r="G37" s="22">
        <v>1.2067238509563953</v>
      </c>
      <c r="H37" s="22">
        <v>-0.36701113998179535</v>
      </c>
      <c r="I37" s="22">
        <v>-0.17076745862648157</v>
      </c>
      <c r="J37" s="22">
        <v>-0.45340068956707641</v>
      </c>
      <c r="K37" s="22">
        <v>-0.11114965524839178</v>
      </c>
      <c r="L37" s="22">
        <v>-0.15663683964622926</v>
      </c>
      <c r="M37" s="22">
        <v>-0.23876212982809575</v>
      </c>
      <c r="N37" s="22">
        <v>-0.17343835783695968</v>
      </c>
      <c r="O37" s="22">
        <v>-0.2698186806790811</v>
      </c>
      <c r="P37" s="22">
        <v>0.20312521652832943</v>
      </c>
    </row>
    <row r="38" spans="1:16" x14ac:dyDescent="0.3">
      <c r="A38" s="22">
        <v>2045</v>
      </c>
      <c r="B38" s="22">
        <v>0.38511243747952612</v>
      </c>
      <c r="C38" s="22">
        <v>-0.98820604933003087</v>
      </c>
      <c r="D38" s="22">
        <v>-0.50791610161191714</v>
      </c>
      <c r="E38" s="22">
        <v>-1.8774826419226007</v>
      </c>
      <c r="F38" s="22">
        <v>0.76718472979062091</v>
      </c>
      <c r="G38" s="22">
        <v>0.20945477851725808</v>
      </c>
      <c r="H38" s="22">
        <v>-0.73574411992980981</v>
      </c>
      <c r="I38" s="22">
        <v>-0.46765815964377699</v>
      </c>
      <c r="J38" s="22">
        <v>-1.0116248508357466</v>
      </c>
      <c r="K38" s="22">
        <v>-0.49153740037845306</v>
      </c>
      <c r="L38" s="22">
        <v>9.2305478902201723E-3</v>
      </c>
      <c r="M38" s="22">
        <v>-1.2447774079719625</v>
      </c>
      <c r="N38" s="22">
        <v>0.53285656072389076</v>
      </c>
      <c r="O38" s="22">
        <v>-3.8141241231720335</v>
      </c>
      <c r="P38" s="22">
        <v>0.51461318601428452</v>
      </c>
    </row>
    <row r="39" spans="1:16" x14ac:dyDescent="0.3">
      <c r="A39" s="22">
        <v>2050</v>
      </c>
      <c r="B39" s="22">
        <v>9.0588893239597928E-2</v>
      </c>
      <c r="C39" s="22">
        <v>-0.4753629388579691</v>
      </c>
      <c r="D39" s="22">
        <v>-2.7053202523593649</v>
      </c>
      <c r="E39" s="22">
        <v>-2.9929153333868057</v>
      </c>
      <c r="F39" s="22">
        <v>0.49064866901776871</v>
      </c>
      <c r="G39" s="22">
        <v>0.84655918984590361</v>
      </c>
      <c r="H39" s="22">
        <v>-2.6923928844788736</v>
      </c>
      <c r="I39" s="22">
        <v>1.0623061102885549</v>
      </c>
      <c r="J39" s="22">
        <v>0.50259964842744576</v>
      </c>
      <c r="K39" s="22">
        <v>-0.9932359356199012</v>
      </c>
      <c r="L39" s="22">
        <v>1.4096244634334421</v>
      </c>
      <c r="M39" s="22">
        <v>-1.1662960478482611</v>
      </c>
      <c r="N39" s="22">
        <v>1.8511604948803617</v>
      </c>
      <c r="O39" s="22">
        <v>-4.8309818590577018</v>
      </c>
      <c r="P39" s="22">
        <v>0.67689843702547636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BC585-19CA-49F0-B3AA-B1B2C86F6465}">
  <sheetPr codeName="Sheet3"/>
  <dimension ref="A1:P39"/>
  <sheetViews>
    <sheetView workbookViewId="0">
      <selection activeCell="E11" sqref="E11"/>
    </sheetView>
  </sheetViews>
  <sheetFormatPr defaultRowHeight="14.4" x14ac:dyDescent="0.3"/>
  <cols>
    <col min="1" max="1" width="23.5" style="22" customWidth="1"/>
    <col min="2" max="2" width="11.3984375" style="22" bestFit="1" customWidth="1"/>
    <col min="3" max="3" width="10.796875" style="22" bestFit="1" customWidth="1"/>
    <col min="4" max="4" width="8.8984375" style="22" bestFit="1" customWidth="1"/>
    <col min="5" max="5" width="11.3984375" style="22" bestFit="1" customWidth="1"/>
    <col min="6" max="6" width="8.8984375" style="22" bestFit="1" customWidth="1"/>
    <col min="7" max="8" width="11.3984375" style="22" bestFit="1" customWidth="1"/>
    <col min="9" max="9" width="8.796875" style="22"/>
    <col min="10" max="10" width="10.796875" style="22" bestFit="1" customWidth="1"/>
    <col min="11" max="14" width="8.8984375" style="22" bestFit="1" customWidth="1"/>
    <col min="15" max="15" width="9.8984375" style="22" bestFit="1" customWidth="1"/>
    <col min="16" max="16" width="10.796875" style="22" bestFit="1" customWidth="1"/>
    <col min="17" max="17" width="8.796875" style="22"/>
    <col min="18" max="24" width="8.8984375" style="22" bestFit="1" customWidth="1"/>
    <col min="25" max="16384" width="8.796875" style="22"/>
  </cols>
  <sheetData>
    <row r="1" spans="1:16" x14ac:dyDescent="0.3">
      <c r="B1" s="22" t="s">
        <v>80</v>
      </c>
      <c r="C1" s="22">
        <f ca="1">RAND()</f>
        <v>3.5765723234580604E-2</v>
      </c>
      <c r="E1" s="23" t="s">
        <v>88</v>
      </c>
    </row>
    <row r="2" spans="1:16" x14ac:dyDescent="0.3">
      <c r="A2" s="22" t="s">
        <v>83</v>
      </c>
      <c r="B2" s="41" t="str">
        <f>'emissions projection'!C2</f>
        <v>us</v>
      </c>
    </row>
    <row r="3" spans="1:16" x14ac:dyDescent="0.3">
      <c r="B3" s="22" t="s">
        <v>81</v>
      </c>
      <c r="C3" s="22" t="s">
        <v>54</v>
      </c>
      <c r="D3" s="22" t="s">
        <v>82</v>
      </c>
      <c r="E3" s="22" t="s">
        <v>87</v>
      </c>
      <c r="F3" s="22" t="s">
        <v>79</v>
      </c>
      <c r="H3" s="22" t="s">
        <v>84</v>
      </c>
    </row>
    <row r="4" spans="1:16" x14ac:dyDescent="0.3">
      <c r="A4" s="22">
        <v>2020</v>
      </c>
      <c r="B4" s="22">
        <f>HLOOKUP($B$2,$B$12:$P$19,$H4,FALSE)</f>
        <v>-3.6896503581046305E-2</v>
      </c>
      <c r="C4" s="22">
        <f>HLOOKUP($B$2,$B$22:$P$29,$H4,FALSE)</f>
        <v>9.4342713929380955E-17</v>
      </c>
      <c r="D4" s="22">
        <f>HLOOKUP($B$2,$B$32:$P$39,$H4,FALSE)</f>
        <v>27.102839102447703</v>
      </c>
      <c r="E4" s="22" cm="1">
        <f t="array" aca="1" ref="E4" ca="1">[1]!TNORM_INV($C$1,'coal fraction'!B4,'coal fraction'!C4,B4-2*C4,B4+2*C4)</f>
        <v>-3.6896503581046451E-2</v>
      </c>
      <c r="F4" s="22">
        <f ca="1">(ABS(1+E4*D4))^(1/D4)</f>
        <v>0.30696074310509525</v>
      </c>
      <c r="H4" s="22">
        <v>2</v>
      </c>
    </row>
    <row r="5" spans="1:16" x14ac:dyDescent="0.3">
      <c r="A5" s="22">
        <v>2025</v>
      </c>
      <c r="B5" s="22">
        <f t="shared" ref="B5:B10" si="0">HLOOKUP($B$2,$B$12:$P$19,$H5,FALSE)</f>
        <v>-2.3318175019346832</v>
      </c>
      <c r="C5" s="22">
        <f>HLOOKUP($B$2,$B$22:$P$29,$H5,FALSE)</f>
        <v>0.18270013026061752</v>
      </c>
      <c r="D5" s="22">
        <f t="shared" ref="D5:D10" si="1">HLOOKUP($B$2,$B$32:$P$39,$H5,FALSE)</f>
        <v>2.757552951735753E-2</v>
      </c>
      <c r="E5" s="22" cm="1">
        <f t="array" aca="1" ref="E5" ca="1">[1]!TNORM_INV($C$1,'coal fraction'!B5,'coal fraction'!C5,B5-2*C5,B5+2*C5)</f>
        <v>-2.6207471613179023</v>
      </c>
      <c r="F5" s="22">
        <f t="shared" ref="F5:F10" ca="1" si="2">(ABS(1+E5*D5))^(1/D5)</f>
        <v>6.5856912711642193E-2</v>
      </c>
      <c r="H5" s="22">
        <v>3</v>
      </c>
    </row>
    <row r="6" spans="1:16" x14ac:dyDescent="0.3">
      <c r="A6" s="22">
        <v>2030</v>
      </c>
      <c r="B6" s="22">
        <f t="shared" si="0"/>
        <v>-51.400534358081558</v>
      </c>
      <c r="C6" s="22">
        <f>MAX(HLOOKUP($B$2,$B$22:$P$29,$H6,FALSE),1E-30)</f>
        <v>28.757207274893769</v>
      </c>
      <c r="D6" s="22">
        <f t="shared" si="1"/>
        <v>-0.41711700048379402</v>
      </c>
      <c r="E6" s="22" cm="1">
        <f t="array" aca="1" ref="E6" ca="1">[1]!TNORM_INV($C$1,'coal fraction'!B6,'coal fraction'!C6,B6-2*C6,B6+2*C6)</f>
        <v>-96.878389742723925</v>
      </c>
      <c r="F6" s="22">
        <f t="shared" ca="1" si="2"/>
        <v>1.3278439363019175E-4</v>
      </c>
      <c r="H6" s="22">
        <v>4</v>
      </c>
    </row>
    <row r="7" spans="1:16" x14ac:dyDescent="0.3">
      <c r="A7" s="22">
        <v>2035</v>
      </c>
      <c r="B7" s="22">
        <f t="shared" si="0"/>
        <v>-1029.5586943879107</v>
      </c>
      <c r="C7" s="22">
        <f t="shared" ref="C7:C10" si="3">MAX(HLOOKUP($B$2,$B$22:$P$29,$H7,FALSE),1E-30)</f>
        <v>372.02986364639924</v>
      </c>
      <c r="D7" s="22">
        <f t="shared" si="1"/>
        <v>-0.79150008912050385</v>
      </c>
      <c r="E7" s="22" cm="1">
        <f t="array" aca="1" ref="E7" ca="1">[1]!TNORM_INV($C$1,'coal fraction'!B7,'coal fraction'!C7,B7-2*C7,B7+2*C7)</f>
        <v>-1617.9023459792199</v>
      </c>
      <c r="F7" s="22">
        <f t="shared" ca="1" si="2"/>
        <v>1.1846897585099474E-4</v>
      </c>
      <c r="H7" s="22">
        <v>5</v>
      </c>
    </row>
    <row r="8" spans="1:16" x14ac:dyDescent="0.3">
      <c r="A8" s="22">
        <v>2040</v>
      </c>
      <c r="B8" s="22">
        <f t="shared" si="0"/>
        <v>-131.74943452349498</v>
      </c>
      <c r="C8" s="22">
        <f t="shared" si="3"/>
        <v>26.224326311323448</v>
      </c>
      <c r="D8" s="22">
        <f t="shared" si="1"/>
        <v>-0.47510384889322166</v>
      </c>
      <c r="E8" s="22" cm="1">
        <f t="array" aca="1" ref="E8" ca="1">[1]!TNORM_INV($C$1,'coal fraction'!B8,'coal fraction'!C8,B8-2*C8,B8+2*C8)</f>
        <v>-173.22168557157403</v>
      </c>
      <c r="F8" s="22">
        <f t="shared" ca="1" si="2"/>
        <v>9.0664951911722134E-5</v>
      </c>
      <c r="H8" s="22">
        <v>6</v>
      </c>
    </row>
    <row r="9" spans="1:16" x14ac:dyDescent="0.3">
      <c r="A9" s="22">
        <v>2045</v>
      </c>
      <c r="B9" s="22">
        <f t="shared" si="0"/>
        <v>-2.8795743147211246</v>
      </c>
      <c r="C9" s="22">
        <f t="shared" si="3"/>
        <v>2.0601395001868882E-2</v>
      </c>
      <c r="D9" s="22">
        <f t="shared" si="1"/>
        <v>0.32927454424834146</v>
      </c>
      <c r="E9" s="22" cm="1">
        <f t="array" aca="1" ref="E9" ca="1">[1]!TNORM_INV($C$1,'coal fraction'!B9,'coal fraction'!C9,B9-2*C9,B9+2*C9)</f>
        <v>-2.9121542260338216</v>
      </c>
      <c r="F9" s="22">
        <f t="shared" ca="1" si="2"/>
        <v>6.1705259160383237E-5</v>
      </c>
      <c r="H9" s="22">
        <v>7</v>
      </c>
    </row>
    <row r="10" spans="1:16" x14ac:dyDescent="0.3">
      <c r="A10" s="22">
        <v>2050</v>
      </c>
      <c r="B10" s="22">
        <f t="shared" si="0"/>
        <v>-0.9031650309356366</v>
      </c>
      <c r="C10" s="22">
        <f t="shared" si="3"/>
        <v>7.2702881803360057E-6</v>
      </c>
      <c r="D10" s="22">
        <f t="shared" si="1"/>
        <v>1.1071958078527664</v>
      </c>
      <c r="E10" s="22" cm="1">
        <f t="array" aca="1" ref="E10" ca="1">[1]!TNORM_INV($C$1,'coal fraction'!B10,'coal fraction'!C10,B10-2*C10,B10+2*C10)</f>
        <v>-0.90317652847471641</v>
      </c>
      <c r="F10" s="22">
        <f t="shared" ca="1" si="2"/>
        <v>2.1329548014570072E-5</v>
      </c>
      <c r="H10" s="22">
        <v>8</v>
      </c>
    </row>
    <row r="11" spans="1:16" x14ac:dyDescent="0.3">
      <c r="A11" s="22" t="s">
        <v>81</v>
      </c>
    </row>
    <row r="12" spans="1:16" x14ac:dyDescent="0.3">
      <c r="B12" s="22" t="s">
        <v>24</v>
      </c>
      <c r="C12" s="22" t="s">
        <v>26</v>
      </c>
      <c r="D12" s="22" t="s">
        <v>27</v>
      </c>
      <c r="E12" s="22" t="s">
        <v>28</v>
      </c>
      <c r="F12" s="22" t="s">
        <v>29</v>
      </c>
      <c r="G12" s="22" t="s">
        <v>30</v>
      </c>
      <c r="H12" s="22" t="s">
        <v>36</v>
      </c>
      <c r="I12" s="22" t="s">
        <v>34</v>
      </c>
      <c r="J12" s="22" t="s">
        <v>35</v>
      </c>
      <c r="K12" s="22" t="s">
        <v>32</v>
      </c>
      <c r="L12" s="22" t="s">
        <v>37</v>
      </c>
      <c r="M12" s="22" t="s">
        <v>38</v>
      </c>
      <c r="N12" s="22" t="s">
        <v>39</v>
      </c>
      <c r="O12" s="22" t="s">
        <v>33</v>
      </c>
      <c r="P12" s="41" t="s">
        <v>103</v>
      </c>
    </row>
    <row r="13" spans="1:16" x14ac:dyDescent="0.3">
      <c r="A13" s="22">
        <v>2020</v>
      </c>
      <c r="B13" s="22">
        <v>-1.7111868520713395E+74</v>
      </c>
      <c r="C13" s="22">
        <v>-5.6260268384525705E-2</v>
      </c>
      <c r="D13" s="22">
        <v>-4.0969261222153808E+24</v>
      </c>
      <c r="E13" s="22">
        <v>-2219.4972031825996</v>
      </c>
      <c r="F13" s="22">
        <v>-1287011428249130.5</v>
      </c>
      <c r="G13" s="22">
        <v>-3.2006057909537761E+21</v>
      </c>
      <c r="H13" s="22">
        <v>-5.8765984971740945E-2</v>
      </c>
      <c r="I13" s="22">
        <v>-3.6625361344038733E+40</v>
      </c>
      <c r="J13" s="22">
        <v>-1.3715520310207625E+91</v>
      </c>
      <c r="K13" s="22">
        <v>-4.2664108850385969E-2</v>
      </c>
      <c r="L13" s="22">
        <v>-0.99893206000031121</v>
      </c>
      <c r="M13" s="22">
        <v>-62331716703.531258</v>
      </c>
      <c r="N13" s="22">
        <v>-1.5425428349811633E+18</v>
      </c>
      <c r="O13" s="22">
        <v>-3.9758492417251698E-2</v>
      </c>
      <c r="P13" s="22">
        <v>-3.6896503581046305E-2</v>
      </c>
    </row>
    <row r="14" spans="1:16" x14ac:dyDescent="0.3">
      <c r="A14" s="22">
        <v>2025</v>
      </c>
      <c r="B14" s="22">
        <v>-9.343230605561903E-2</v>
      </c>
      <c r="C14" s="22">
        <v>-51579648179.691505</v>
      </c>
      <c r="D14" s="22">
        <v>-5.7417358684337536</v>
      </c>
      <c r="E14" s="22">
        <v>-4261.1152146236363</v>
      </c>
      <c r="F14" s="22">
        <v>-0.65898715087542725</v>
      </c>
      <c r="G14" s="22">
        <v>-108.77258697523567</v>
      </c>
      <c r="H14" s="22">
        <v>-3.3075250175325333</v>
      </c>
      <c r="I14" s="22">
        <v>-97.74744994864696</v>
      </c>
      <c r="J14" s="22">
        <v>-20.974677018436623</v>
      </c>
      <c r="K14" s="22">
        <v>-10.675345640522906</v>
      </c>
      <c r="L14" s="22">
        <v>-5394410162.9928904</v>
      </c>
      <c r="M14" s="22">
        <v>-534.52828351742903</v>
      </c>
      <c r="N14" s="22">
        <v>-0.18941344981728003</v>
      </c>
      <c r="O14" s="22">
        <v>-54.014205615059787</v>
      </c>
      <c r="P14" s="22">
        <v>-2.3318175019346832</v>
      </c>
    </row>
    <row r="15" spans="1:16" x14ac:dyDescent="0.3">
      <c r="A15" s="22">
        <v>2030</v>
      </c>
      <c r="B15" s="22">
        <v>-240.68869090019646</v>
      </c>
      <c r="C15" s="22">
        <v>-84.399605311263031</v>
      </c>
      <c r="D15" s="22">
        <v>-279.41810157922777</v>
      </c>
      <c r="E15" s="22">
        <v>-142.04368307039226</v>
      </c>
      <c r="F15" s="22">
        <v>-268.05981174700582</v>
      </c>
      <c r="G15" s="22">
        <v>-117.73213142752948</v>
      </c>
      <c r="H15" s="22">
        <v>-273.74719088370176</v>
      </c>
      <c r="I15" s="22">
        <v>-38.721181682100728</v>
      </c>
      <c r="J15" s="22">
        <v>-28.766407139668743</v>
      </c>
      <c r="K15" s="22">
        <v>-40.956023748837879</v>
      </c>
      <c r="L15" s="22">
        <v>-1</v>
      </c>
      <c r="M15" s="22">
        <v>-14.085052092792184</v>
      </c>
      <c r="N15" s="22">
        <v>-22.283260863981042</v>
      </c>
      <c r="O15" s="22">
        <v>-27.672537666108646</v>
      </c>
      <c r="P15" s="22">
        <v>-51.400534358081558</v>
      </c>
    </row>
    <row r="16" spans="1:16" x14ac:dyDescent="0.3">
      <c r="A16" s="22">
        <v>2035</v>
      </c>
      <c r="B16" s="22">
        <v>-71.270631142445424</v>
      </c>
      <c r="C16" s="22">
        <v>-1547.707036704991</v>
      </c>
      <c r="D16" s="22">
        <v>-4889.4410927632498</v>
      </c>
      <c r="E16" s="22">
        <v>-1340.6872560573217</v>
      </c>
      <c r="F16" s="22">
        <v>-48.031860548576269</v>
      </c>
      <c r="G16" s="22">
        <v>-10.845534318178949</v>
      </c>
      <c r="H16" s="22">
        <v>-188.09869725338424</v>
      </c>
      <c r="I16" s="22">
        <v>-8.7091527463615588</v>
      </c>
      <c r="J16" s="22">
        <v>-3.9119784262026314</v>
      </c>
      <c r="K16" s="22">
        <v>-3021.8772936561145</v>
      </c>
      <c r="L16" s="22">
        <v>-1</v>
      </c>
      <c r="M16" s="22">
        <v>-1859.8258694573267</v>
      </c>
      <c r="N16" s="22">
        <v>-190.87533592223537</v>
      </c>
      <c r="O16" s="22">
        <v>-6044.4770288644413</v>
      </c>
      <c r="P16" s="22">
        <v>-1029.5586943879107</v>
      </c>
    </row>
    <row r="17" spans="1:16" x14ac:dyDescent="0.3">
      <c r="A17" s="22">
        <v>2040</v>
      </c>
      <c r="B17" s="22">
        <v>-30.753212243159339</v>
      </c>
      <c r="C17" s="22">
        <v>-330.01308664346959</v>
      </c>
      <c r="D17" s="22">
        <v>-506.73059140283965</v>
      </c>
      <c r="E17" s="22">
        <v>-1399.7797274633106</v>
      </c>
      <c r="F17" s="22">
        <v>-15.476961621291707</v>
      </c>
      <c r="G17" s="22">
        <v>-3.2747254961383345</v>
      </c>
      <c r="H17" s="22">
        <v>-2.9465321974663556</v>
      </c>
      <c r="I17" s="22">
        <v>-35.713275506934252</v>
      </c>
      <c r="J17" s="22">
        <v>-7.0147307227891398</v>
      </c>
      <c r="K17" s="22">
        <v>-3596.8955409695236</v>
      </c>
      <c r="L17" s="22">
        <v>-1</v>
      </c>
      <c r="M17" s="22">
        <v>-1515.9184680908293</v>
      </c>
      <c r="N17" s="22">
        <v>-33.499803747583265</v>
      </c>
      <c r="O17" s="22">
        <v>-1908.7000276413105</v>
      </c>
      <c r="P17" s="22">
        <v>-131.74943452349498</v>
      </c>
    </row>
    <row r="18" spans="1:16" x14ac:dyDescent="0.3">
      <c r="A18" s="22">
        <v>2045</v>
      </c>
      <c r="B18" s="22">
        <v>-6.4238159556346277</v>
      </c>
      <c r="C18" s="22">
        <v>-2.104264269301054</v>
      </c>
      <c r="D18" s="22">
        <v>-7.0199484969380253</v>
      </c>
      <c r="E18" s="22">
        <v>-500.55189263813662</v>
      </c>
      <c r="F18" s="22">
        <v>-1.8362997673754515</v>
      </c>
      <c r="G18" s="22">
        <v>-2.610726048704084</v>
      </c>
      <c r="H18" s="22">
        <v>-1.2082764152214811</v>
      </c>
      <c r="I18" s="22">
        <v>-5.2588166732295356</v>
      </c>
      <c r="J18" s="22">
        <v>-1.9209772155395883</v>
      </c>
      <c r="K18" s="22">
        <v>-43.703116335480132</v>
      </c>
      <c r="L18" s="22">
        <v>-1</v>
      </c>
      <c r="M18" s="22">
        <v>-4.7360934458226005</v>
      </c>
      <c r="N18" s="22">
        <v>-3.8653489240779777</v>
      </c>
      <c r="O18" s="22">
        <v>-31.275836390209424</v>
      </c>
      <c r="P18" s="22">
        <v>-2.8795743147211246</v>
      </c>
    </row>
    <row r="19" spans="1:16" x14ac:dyDescent="0.3">
      <c r="A19" s="22">
        <v>2050</v>
      </c>
      <c r="B19" s="22">
        <v>-2.7341466215524468</v>
      </c>
      <c r="C19" s="22">
        <v>-0.80026774453400995</v>
      </c>
      <c r="D19" s="22">
        <v>-1.0501198833197889</v>
      </c>
      <c r="E19" s="22">
        <v>-0.94251940680032054</v>
      </c>
      <c r="F19" s="22">
        <v>-2.1007368823468826</v>
      </c>
      <c r="G19" s="22">
        <v>-1.3430946105887231</v>
      </c>
      <c r="H19" s="22">
        <v>-0.68813600903036043</v>
      </c>
      <c r="I19" s="22">
        <v>-1.58816027958735</v>
      </c>
      <c r="J19" s="22">
        <v>-1.2188186681989095</v>
      </c>
      <c r="K19" s="22">
        <v>-0.52724982034671231</v>
      </c>
      <c r="L19" s="22">
        <v>-1</v>
      </c>
      <c r="M19" s="22">
        <v>-0.6091083849950637</v>
      </c>
      <c r="N19" s="22">
        <v>-1.0488604600372198</v>
      </c>
      <c r="O19" s="22">
        <v>-1.3379577072650435</v>
      </c>
      <c r="P19" s="22">
        <v>-0.9031650309356366</v>
      </c>
    </row>
    <row r="21" spans="1:16" x14ac:dyDescent="0.3">
      <c r="A21" s="22" t="s">
        <v>54</v>
      </c>
    </row>
    <row r="22" spans="1:16" x14ac:dyDescent="0.3">
      <c r="B22" s="22" t="s">
        <v>24</v>
      </c>
      <c r="C22" s="22" t="s">
        <v>26</v>
      </c>
      <c r="D22" s="22" t="s">
        <v>27</v>
      </c>
      <c r="E22" s="22" t="s">
        <v>28</v>
      </c>
      <c r="F22" s="22" t="s">
        <v>29</v>
      </c>
      <c r="G22" s="22" t="s">
        <v>30</v>
      </c>
      <c r="H22" s="22" t="s">
        <v>36</v>
      </c>
      <c r="I22" s="22" t="s">
        <v>34</v>
      </c>
      <c r="J22" s="22" t="s">
        <v>35</v>
      </c>
      <c r="K22" s="22" t="s">
        <v>32</v>
      </c>
      <c r="L22" s="22" t="s">
        <v>37</v>
      </c>
      <c r="M22" s="22" t="s">
        <v>38</v>
      </c>
      <c r="N22" s="22" t="s">
        <v>39</v>
      </c>
      <c r="O22" s="22" t="s">
        <v>33</v>
      </c>
      <c r="P22" s="41" t="s">
        <v>103</v>
      </c>
    </row>
    <row r="23" spans="1:16" x14ac:dyDescent="0.3">
      <c r="A23" s="22">
        <v>2020</v>
      </c>
      <c r="B23" s="22">
        <v>4.8250828135299187E+73</v>
      </c>
      <c r="C23" s="22">
        <v>1.041494722964937E-16</v>
      </c>
      <c r="D23" s="22">
        <v>2.232917829526702E+24</v>
      </c>
      <c r="E23" s="22">
        <v>640.13555561106409</v>
      </c>
      <c r="F23" s="22">
        <v>551090323904003.81</v>
      </c>
      <c r="G23" s="22">
        <v>2.1937679761225128E+20</v>
      </c>
      <c r="H23" s="22">
        <v>5.3748441061865729E-17</v>
      </c>
      <c r="I23" s="22">
        <v>7.6914932002725741E+39</v>
      </c>
      <c r="J23" s="22">
        <v>2.4063606606613821E+90</v>
      </c>
      <c r="K23" s="22">
        <v>1.573593226594341E-17</v>
      </c>
      <c r="L23" s="22">
        <v>2.2350014832405364E-6</v>
      </c>
      <c r="M23" s="22">
        <v>35090671237.17836</v>
      </c>
      <c r="N23" s="22">
        <v>6.2099614534907533E+17</v>
      </c>
      <c r="O23" s="22">
        <v>1.1295287752761252E-9</v>
      </c>
      <c r="P23" s="22">
        <v>9.4342713929380955E-17</v>
      </c>
    </row>
    <row r="24" spans="1:16" x14ac:dyDescent="0.3">
      <c r="A24" s="22">
        <v>2025</v>
      </c>
      <c r="B24" s="22">
        <v>2.2173461649393888E-16</v>
      </c>
      <c r="C24" s="22">
        <v>20500443804.861187</v>
      </c>
      <c r="D24" s="22">
        <v>2.1670090405596567</v>
      </c>
      <c r="E24" s="22">
        <v>2269.3143475912816</v>
      </c>
      <c r="F24" s="22">
        <v>1.6910981467396127E-2</v>
      </c>
      <c r="G24" s="22">
        <v>60.844009511510173</v>
      </c>
      <c r="H24" s="22">
        <v>0.34980176752307307</v>
      </c>
      <c r="I24" s="22">
        <v>58.570604170984801</v>
      </c>
      <c r="J24" s="22">
        <v>3.3288805282230953</v>
      </c>
      <c r="K24" s="22">
        <v>3.0500665449926951</v>
      </c>
      <c r="L24" s="22">
        <v>1244587417.5872791</v>
      </c>
      <c r="M24" s="22">
        <v>282.53441227025758</v>
      </c>
      <c r="N24" s="22">
        <v>3.6782247691935295E-3</v>
      </c>
      <c r="O24" s="22">
        <v>20.898801512150001</v>
      </c>
      <c r="P24" s="22">
        <v>0.18270013026061752</v>
      </c>
    </row>
    <row r="25" spans="1:16" x14ac:dyDescent="0.3">
      <c r="A25" s="22">
        <v>2030</v>
      </c>
      <c r="B25" s="22">
        <v>124.48852822011078</v>
      </c>
      <c r="C25" s="22">
        <v>44.306687632888632</v>
      </c>
      <c r="D25" s="22">
        <v>146.0856847994464</v>
      </c>
      <c r="E25" s="22">
        <v>74.970208325588843</v>
      </c>
      <c r="F25" s="22">
        <v>138.44627778975939</v>
      </c>
      <c r="G25" s="22">
        <v>40.586928542701742</v>
      </c>
      <c r="H25" s="22">
        <v>141.69613144711386</v>
      </c>
      <c r="I25" s="22">
        <v>6.9741462825511569</v>
      </c>
      <c r="J25" s="22">
        <v>4.7684203251821478</v>
      </c>
      <c r="K25" s="22">
        <v>23.871296351425467</v>
      </c>
      <c r="L25" s="22">
        <v>0</v>
      </c>
      <c r="M25" s="22">
        <v>8.6159954015753133</v>
      </c>
      <c r="N25" s="22">
        <v>13.440438087957812</v>
      </c>
      <c r="O25" s="22">
        <v>16.771193047012027</v>
      </c>
      <c r="P25" s="22">
        <v>28.757207274893769</v>
      </c>
    </row>
    <row r="26" spans="1:16" x14ac:dyDescent="0.3">
      <c r="A26" s="22">
        <v>2035</v>
      </c>
      <c r="B26" s="22">
        <v>16.842371411437174</v>
      </c>
      <c r="C26" s="22">
        <v>715.67875076042833</v>
      </c>
      <c r="D26" s="22">
        <v>1987.9560641684266</v>
      </c>
      <c r="E26" s="22">
        <v>519.45522707686462</v>
      </c>
      <c r="F26" s="22">
        <v>7.3377267532251071</v>
      </c>
      <c r="G26" s="22">
        <v>0.75970543977114424</v>
      </c>
      <c r="H26" s="22">
        <v>41.49330099993734</v>
      </c>
      <c r="I26" s="22">
        <v>0.39595715090480477</v>
      </c>
      <c r="J26" s="22">
        <v>7.2775859537229648E-2</v>
      </c>
      <c r="K26" s="22">
        <v>1098.9127881438883</v>
      </c>
      <c r="L26" s="22">
        <v>0</v>
      </c>
      <c r="M26" s="22">
        <v>936.18749238516773</v>
      </c>
      <c r="N26" s="22">
        <v>73.371444125500872</v>
      </c>
      <c r="O26" s="22">
        <v>2963.7693131527312</v>
      </c>
      <c r="P26" s="22">
        <v>372.02986364639924</v>
      </c>
    </row>
    <row r="27" spans="1:16" x14ac:dyDescent="0.3">
      <c r="A27" s="22">
        <v>2040</v>
      </c>
      <c r="B27" s="22">
        <v>5.1584103174343907</v>
      </c>
      <c r="C27" s="22">
        <v>94.843829502573612</v>
      </c>
      <c r="D27" s="22">
        <v>124.55933639694962</v>
      </c>
      <c r="E27" s="22">
        <v>409.88830813406383</v>
      </c>
      <c r="F27" s="22">
        <v>1.2657464744628264</v>
      </c>
      <c r="G27" s="22">
        <v>4.5749478224917726E-2</v>
      </c>
      <c r="H27" s="22">
        <v>1.8471549228636058E-2</v>
      </c>
      <c r="I27" s="22">
        <v>4.3919636127944282</v>
      </c>
      <c r="J27" s="22">
        <v>0.26821003136199906</v>
      </c>
      <c r="K27" s="22">
        <v>1132.2478613925664</v>
      </c>
      <c r="L27" s="22">
        <v>0</v>
      </c>
      <c r="M27" s="22">
        <v>523.88174261210202</v>
      </c>
      <c r="N27" s="22">
        <v>6.0653758179159158</v>
      </c>
      <c r="O27" s="22">
        <v>675.2663960165554</v>
      </c>
      <c r="P27" s="22">
        <v>26.224326311323448</v>
      </c>
    </row>
    <row r="28" spans="1:16" x14ac:dyDescent="0.3">
      <c r="A28" s="22">
        <v>2045</v>
      </c>
      <c r="B28" s="22">
        <v>0.34031341737936949</v>
      </c>
      <c r="C28" s="22">
        <v>7.6153605310912637E-3</v>
      </c>
      <c r="D28" s="22">
        <v>0.21314234252865416</v>
      </c>
      <c r="E28" s="22">
        <v>120.34827694469328</v>
      </c>
      <c r="F28" s="22">
        <v>3.20281703790965E-3</v>
      </c>
      <c r="G28" s="22">
        <v>2.2985842239838856E-2</v>
      </c>
      <c r="H28" s="22">
        <v>2.0279677360847306E-4</v>
      </c>
      <c r="I28" s="22">
        <v>0.11780586483763525</v>
      </c>
      <c r="J28" s="22">
        <v>4.3881642044762692E-3</v>
      </c>
      <c r="K28" s="22">
        <v>4.9515655257885616</v>
      </c>
      <c r="L28" s="22">
        <v>0</v>
      </c>
      <c r="M28" s="22">
        <v>0.10705111946844627</v>
      </c>
      <c r="N28" s="22">
        <v>0.12667616528655348</v>
      </c>
      <c r="O28" s="22">
        <v>3.0350382623646159</v>
      </c>
      <c r="P28" s="22">
        <v>2.0601395001868882E-2</v>
      </c>
    </row>
    <row r="29" spans="1:16" x14ac:dyDescent="0.3">
      <c r="A29" s="22">
        <v>2050</v>
      </c>
      <c r="B29" s="22">
        <v>2.5394475157165298E-2</v>
      </c>
      <c r="C29" s="22">
        <v>3.5234917696953199E-6</v>
      </c>
      <c r="D29" s="22">
        <v>1.6238820004322466E-5</v>
      </c>
      <c r="E29" s="22">
        <v>8.004398853322174E-6</v>
      </c>
      <c r="F29" s="22">
        <v>4.3762233954746932E-3</v>
      </c>
      <c r="G29" s="22">
        <v>5.9291785781990451E-4</v>
      </c>
      <c r="H29" s="22">
        <v>1.6852928167991308E-7</v>
      </c>
      <c r="I29" s="22">
        <v>7.1046017197654498E-4</v>
      </c>
      <c r="J29" s="22">
        <v>2.3779337223638381E-4</v>
      </c>
      <c r="K29" s="22">
        <v>1.3669730591496427E-9</v>
      </c>
      <c r="L29" s="22">
        <v>0</v>
      </c>
      <c r="M29" s="22">
        <v>2.6336216805548423E-7</v>
      </c>
      <c r="N29" s="22">
        <v>3.9561175905758814E-4</v>
      </c>
      <c r="O29" s="22">
        <v>1.9491783842789725E-4</v>
      </c>
      <c r="P29" s="22">
        <v>7.2702881803360057E-6</v>
      </c>
    </row>
    <row r="31" spans="1:16" x14ac:dyDescent="0.3">
      <c r="A31" s="22" t="s">
        <v>82</v>
      </c>
    </row>
    <row r="32" spans="1:16" x14ac:dyDescent="0.3">
      <c r="B32" s="22" t="s">
        <v>24</v>
      </c>
      <c r="C32" s="22" t="s">
        <v>26</v>
      </c>
      <c r="D32" s="22" t="s">
        <v>27</v>
      </c>
      <c r="E32" s="22" t="s">
        <v>28</v>
      </c>
      <c r="F32" s="22" t="s">
        <v>29</v>
      </c>
      <c r="G32" s="22" t="s">
        <v>30</v>
      </c>
      <c r="H32" s="22" t="s">
        <v>36</v>
      </c>
      <c r="I32" s="22" t="s">
        <v>34</v>
      </c>
      <c r="J32" s="22" t="s">
        <v>35</v>
      </c>
      <c r="K32" s="22" t="s">
        <v>32</v>
      </c>
      <c r="L32" s="22" t="s">
        <v>37</v>
      </c>
      <c r="M32" s="22" t="s">
        <v>38</v>
      </c>
      <c r="N32" s="22" t="s">
        <v>39</v>
      </c>
      <c r="O32" s="22" t="s">
        <v>33</v>
      </c>
      <c r="P32" s="41" t="s">
        <v>103</v>
      </c>
    </row>
    <row r="33" spans="1:16" x14ac:dyDescent="0.3">
      <c r="A33" s="22">
        <v>2020</v>
      </c>
      <c r="B33" s="22">
        <v>-58.12640784511823</v>
      </c>
      <c r="C33" s="22">
        <v>17.774533053508108</v>
      </c>
      <c r="D33" s="22">
        <v>-90.041113754942714</v>
      </c>
      <c r="E33" s="22">
        <v>-14.225984070382147</v>
      </c>
      <c r="F33" s="22">
        <v>-33.670899874179845</v>
      </c>
      <c r="G33" s="22">
        <v>-19.92800978037894</v>
      </c>
      <c r="H33" s="22">
        <v>17.016646627821356</v>
      </c>
      <c r="I33" s="22">
        <v>-97.146442143772774</v>
      </c>
      <c r="J33" s="22">
        <v>-142.26325266460248</v>
      </c>
      <c r="K33" s="22">
        <v>23.438905134683303</v>
      </c>
      <c r="L33" s="22">
        <v>1</v>
      </c>
      <c r="M33" s="22">
        <v>-89.201458800481134</v>
      </c>
      <c r="N33" s="22">
        <v>-180.51577709758075</v>
      </c>
      <c r="O33" s="22">
        <v>25.151857159937251</v>
      </c>
      <c r="P33" s="22">
        <v>27.102839102447703</v>
      </c>
    </row>
    <row r="34" spans="1:16" x14ac:dyDescent="0.3">
      <c r="A34" s="22">
        <v>2025</v>
      </c>
      <c r="B34" s="22">
        <v>10.702936085134285</v>
      </c>
      <c r="C34" s="22">
        <v>-11.793971808966639</v>
      </c>
      <c r="D34" s="22">
        <v>-1.0751505732271267</v>
      </c>
      <c r="E34" s="22">
        <v>-3.7113900724815476</v>
      </c>
      <c r="F34" s="22">
        <v>1.4226945404899349</v>
      </c>
      <c r="G34" s="22">
        <v>-1.2542120100594165</v>
      </c>
      <c r="H34" s="22">
        <v>0.10096885872141501</v>
      </c>
      <c r="I34" s="22">
        <v>-0.62272730635498952</v>
      </c>
      <c r="J34" s="22">
        <v>-0.35960849573693809</v>
      </c>
      <c r="K34" s="22">
        <v>-0.8510515378080229</v>
      </c>
      <c r="L34" s="22">
        <v>-3.5072597421345479</v>
      </c>
      <c r="M34" s="22">
        <v>-6.8379082393788693</v>
      </c>
      <c r="N34" s="22">
        <v>4.7459895546738622</v>
      </c>
      <c r="O34" s="22">
        <v>-3.2495048368770081</v>
      </c>
      <c r="P34" s="22">
        <v>2.757552951735753E-2</v>
      </c>
    </row>
    <row r="35" spans="1:16" x14ac:dyDescent="0.3">
      <c r="A35" s="22">
        <v>2030</v>
      </c>
      <c r="B35" s="22">
        <v>-0.68888393564041983</v>
      </c>
      <c r="C35" s="22">
        <v>-0.55360181092172589</v>
      </c>
      <c r="D35" s="22">
        <v>-0.64157630803693344</v>
      </c>
      <c r="E35" s="22">
        <v>-0.60261608566780578</v>
      </c>
      <c r="F35" s="22">
        <v>-0.62736196447857107</v>
      </c>
      <c r="G35" s="22">
        <v>-0.53270447546397237</v>
      </c>
      <c r="H35" s="22">
        <v>-0.63891656590417467</v>
      </c>
      <c r="I35" s="22">
        <v>-0.29037969105468703</v>
      </c>
      <c r="J35" s="22">
        <v>-0.31219267816271667</v>
      </c>
      <c r="K35" s="22">
        <v>-0.3685351588925268</v>
      </c>
      <c r="L35" s="22">
        <v>1</v>
      </c>
      <c r="M35" s="22">
        <v>-0.28961254028150279</v>
      </c>
      <c r="N35" s="22">
        <v>-0.43470766246284492</v>
      </c>
      <c r="O35" s="22">
        <v>-0.32468685953477577</v>
      </c>
      <c r="P35" s="22">
        <v>-0.41711700048379402</v>
      </c>
    </row>
    <row r="36" spans="1:16" x14ac:dyDescent="0.3">
      <c r="A36" s="22">
        <v>2035</v>
      </c>
      <c r="B36" s="22">
        <v>-0.45392123826611835</v>
      </c>
      <c r="C36" s="22">
        <v>-0.94250564304908879</v>
      </c>
      <c r="D36" s="22">
        <v>-0.95235861407245692</v>
      </c>
      <c r="E36" s="22">
        <v>-0.84738170380981426</v>
      </c>
      <c r="F36" s="22">
        <v>-0.31914876767759826</v>
      </c>
      <c r="G36" s="22">
        <v>-6.9553509244855982E-2</v>
      </c>
      <c r="H36" s="22">
        <v>-0.51996412010449689</v>
      </c>
      <c r="I36" s="22">
        <v>4.8104915657108211E-3</v>
      </c>
      <c r="J36" s="22">
        <v>0.20487363855737128</v>
      </c>
      <c r="K36" s="22">
        <v>-0.88491725855250503</v>
      </c>
      <c r="L36" s="22">
        <v>1</v>
      </c>
      <c r="M36" s="22">
        <v>-1.0388005826829467</v>
      </c>
      <c r="N36" s="22">
        <v>-0.76862436102363374</v>
      </c>
      <c r="O36" s="22">
        <v>-1.0036930871160363</v>
      </c>
      <c r="P36" s="22">
        <v>-0.79150008912050385</v>
      </c>
    </row>
    <row r="37" spans="1:16" x14ac:dyDescent="0.3">
      <c r="A37" s="22">
        <v>2040</v>
      </c>
      <c r="B37" s="22">
        <v>-0.29555625607691627</v>
      </c>
      <c r="C37" s="22">
        <v>-0.63317324086676785</v>
      </c>
      <c r="D37" s="22">
        <v>-0.6390669912587531</v>
      </c>
      <c r="E37" s="22">
        <v>-0.82026567622826896</v>
      </c>
      <c r="F37" s="22">
        <v>-0.11637078788675112</v>
      </c>
      <c r="G37" s="22">
        <v>0.27115017025633159</v>
      </c>
      <c r="H37" s="22">
        <v>0.32062513132299764</v>
      </c>
      <c r="I37" s="22">
        <v>-0.23835204912824673</v>
      </c>
      <c r="J37" s="22">
        <v>4.5609145638223096E-2</v>
      </c>
      <c r="K37" s="22">
        <v>-0.87256908819952805</v>
      </c>
      <c r="L37" s="22">
        <v>1</v>
      </c>
      <c r="M37" s="22">
        <v>-0.97144311810708872</v>
      </c>
      <c r="N37" s="22">
        <v>-0.40011029153895095</v>
      </c>
      <c r="O37" s="22">
        <v>-0.81503764941185086</v>
      </c>
      <c r="P37" s="22">
        <v>-0.47510384889322166</v>
      </c>
    </row>
    <row r="38" spans="1:16" x14ac:dyDescent="0.3">
      <c r="A38" s="22">
        <v>2045</v>
      </c>
      <c r="B38" s="22">
        <v>5.9028611063439103E-2</v>
      </c>
      <c r="C38" s="22">
        <v>0.46641370110138641</v>
      </c>
      <c r="D38" s="22">
        <v>6.4159419077040744E-2</v>
      </c>
      <c r="E38" s="22">
        <v>-0.62154999002972311</v>
      </c>
      <c r="F38" s="22">
        <v>0.54026774284681212</v>
      </c>
      <c r="G38" s="22">
        <v>0.3635152045387276</v>
      </c>
      <c r="H38" s="22">
        <v>0.82716340977090286</v>
      </c>
      <c r="I38" s="22">
        <v>0.14161812952260144</v>
      </c>
      <c r="J38" s="22">
        <v>0.51475728257132713</v>
      </c>
      <c r="K38" s="22">
        <v>-0.26763333632294445</v>
      </c>
      <c r="L38" s="22">
        <v>1</v>
      </c>
      <c r="M38" s="22">
        <v>0.14260190684180329</v>
      </c>
      <c r="N38" s="22">
        <v>0.18520261758184539</v>
      </c>
      <c r="O38" s="22">
        <v>-0.21250503160913664</v>
      </c>
      <c r="P38" s="22">
        <v>0.32927454424834146</v>
      </c>
    </row>
    <row r="39" spans="1:16" x14ac:dyDescent="0.3">
      <c r="A39" s="22">
        <v>2050</v>
      </c>
      <c r="B39" s="22">
        <v>0.34927164390660709</v>
      </c>
      <c r="C39" s="22">
        <v>1.2495703662285784</v>
      </c>
      <c r="D39" s="22">
        <v>0.95223030360958671</v>
      </c>
      <c r="E39" s="22">
        <v>1.0609646813101599</v>
      </c>
      <c r="F39" s="22">
        <v>0.47150225163695403</v>
      </c>
      <c r="G39" s="22">
        <v>0.74367539025437812</v>
      </c>
      <c r="H39" s="22">
        <v>1.4532003449677231</v>
      </c>
      <c r="I39" s="22">
        <v>0.628752629177183</v>
      </c>
      <c r="J39" s="22">
        <v>0.8200610508546794</v>
      </c>
      <c r="K39" s="22">
        <v>1.8966341117929253</v>
      </c>
      <c r="L39" s="22">
        <v>1</v>
      </c>
      <c r="M39" s="22">
        <v>1.6417425406987425</v>
      </c>
      <c r="N39" s="22">
        <v>0.9526666281454893</v>
      </c>
      <c r="O39" s="22">
        <v>0.7470476571178799</v>
      </c>
      <c r="P39" s="22">
        <v>1.1071958078527664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A7FDF-7849-4655-B37B-BC912637D29A}">
  <sheetPr codeName="Sheet2"/>
  <dimension ref="A1:AO54"/>
  <sheetViews>
    <sheetView zoomScale="85" zoomScaleNormal="85" workbookViewId="0">
      <pane ySplit="2" topLeftCell="A3" activePane="bottomLeft" state="frozen"/>
      <selection pane="bottomLeft" activeCell="F48" sqref="F48"/>
    </sheetView>
  </sheetViews>
  <sheetFormatPr defaultRowHeight="14.4" x14ac:dyDescent="0.3"/>
  <cols>
    <col min="1" max="1" width="8.796875" style="17"/>
    <col min="2" max="2" width="10.59765625" style="13" bestFit="1" customWidth="1"/>
    <col min="3" max="3" width="8.796875" style="13"/>
    <col min="4" max="4" width="14.19921875" style="14" bestFit="1" customWidth="1"/>
    <col min="5" max="5" width="8.796875" style="14"/>
    <col min="6" max="6" width="8.796875" style="15"/>
    <col min="7" max="7" width="8.796875" style="19"/>
    <col min="8" max="8" width="11" style="13" bestFit="1" customWidth="1"/>
    <col min="9" max="9" width="11" style="14" bestFit="1" customWidth="1"/>
    <col min="10" max="10" width="11.59765625" style="15" bestFit="1" customWidth="1"/>
    <col min="11" max="11" width="13.3984375" style="13" bestFit="1" customWidth="1"/>
    <col min="12" max="12" width="15.296875" style="18" bestFit="1" customWidth="1"/>
    <col min="13" max="13" width="13.19921875" style="14" bestFit="1" customWidth="1"/>
    <col min="14" max="14" width="9.19921875" style="20" bestFit="1" customWidth="1"/>
    <col min="15" max="15" width="15.19921875" style="36" customWidth="1"/>
    <col min="16" max="16" width="16.296875" style="38" customWidth="1"/>
    <col min="17" max="17" width="16.59765625" style="39" customWidth="1"/>
    <col min="18" max="16384" width="8.796875" style="12"/>
  </cols>
  <sheetData>
    <row r="1" spans="1:41" x14ac:dyDescent="0.3">
      <c r="B1" s="13" t="s">
        <v>16</v>
      </c>
      <c r="D1" s="16" t="s">
        <v>23</v>
      </c>
      <c r="F1" s="15" t="s">
        <v>17</v>
      </c>
      <c r="H1" s="13" t="s">
        <v>16</v>
      </c>
      <c r="I1" s="14" t="s">
        <v>23</v>
      </c>
      <c r="J1" s="15" t="s">
        <v>17</v>
      </c>
      <c r="K1" s="13" t="s">
        <v>22</v>
      </c>
      <c r="L1" s="18" t="s">
        <v>18</v>
      </c>
      <c r="M1" s="14" t="s">
        <v>53</v>
      </c>
      <c r="N1" s="20" t="s">
        <v>58</v>
      </c>
      <c r="O1" s="35" t="s">
        <v>99</v>
      </c>
      <c r="P1" s="37" t="s">
        <v>100</v>
      </c>
      <c r="Q1" s="40" t="s">
        <v>101</v>
      </c>
      <c r="R1" s="41" t="s">
        <v>75</v>
      </c>
      <c r="S1" s="41"/>
      <c r="T1" s="41">
        <f>'calc-sheet'!B3</f>
        <v>2030</v>
      </c>
      <c r="V1" s="33"/>
      <c r="W1" s="33"/>
      <c r="X1" s="33"/>
      <c r="Y1" s="33"/>
      <c r="Z1" s="33"/>
      <c r="AB1" s="33"/>
      <c r="AC1" s="33"/>
      <c r="AD1" s="33"/>
      <c r="AF1" s="33"/>
      <c r="AH1" s="33"/>
      <c r="AI1" s="33"/>
      <c r="AK1" s="33"/>
      <c r="AL1" s="33"/>
      <c r="AO1" s="33"/>
    </row>
    <row r="2" spans="1:41" x14ac:dyDescent="0.3">
      <c r="A2" s="17" t="s">
        <v>1</v>
      </c>
      <c r="B2" s="13" t="s">
        <v>11</v>
      </c>
      <c r="C2" s="13" t="s">
        <v>12</v>
      </c>
      <c r="D2" s="14" t="s">
        <v>11</v>
      </c>
      <c r="E2" s="14" t="s">
        <v>12</v>
      </c>
      <c r="F2" s="15" t="s">
        <v>11</v>
      </c>
      <c r="G2" s="19" t="s">
        <v>12</v>
      </c>
      <c r="H2" s="13" t="s">
        <v>74</v>
      </c>
      <c r="I2" s="14" t="s">
        <v>74</v>
      </c>
      <c r="J2" s="15" t="s">
        <v>74</v>
      </c>
      <c r="K2" s="13" t="s">
        <v>74</v>
      </c>
      <c r="L2" s="18" t="s">
        <v>74</v>
      </c>
      <c r="M2" s="14" t="s">
        <v>1</v>
      </c>
      <c r="N2" s="20" t="s">
        <v>1</v>
      </c>
      <c r="O2" s="42" t="s">
        <v>102</v>
      </c>
      <c r="P2" s="38" t="s">
        <v>102</v>
      </c>
      <c r="Q2" s="39" t="s">
        <v>102</v>
      </c>
      <c r="R2" s="41"/>
      <c r="S2" s="41"/>
      <c r="T2" s="41"/>
      <c r="X2" s="48"/>
      <c r="Y2" s="48"/>
      <c r="Z2" s="48"/>
    </row>
    <row r="3" spans="1:41" ht="15.6" x14ac:dyDescent="0.3">
      <c r="A3">
        <v>2025</v>
      </c>
      <c r="B3">
        <v>34.172080993652344</v>
      </c>
      <c r="C3">
        <v>0.65069395303726196</v>
      </c>
      <c r="D3">
        <v>107.75563049316406</v>
      </c>
      <c r="E3">
        <v>0.4163547158241272</v>
      </c>
      <c r="F3">
        <v>53.913032531738281</v>
      </c>
      <c r="G3">
        <v>0.29277434945106506</v>
      </c>
      <c r="H3" s="13">
        <f>B3+C3*VLOOKUP($A3,'GTP(t)'!$A$2:$B$29, 2)</f>
        <v>69.331425283334013</v>
      </c>
      <c r="I3" s="14">
        <f>D3+E3*VLOOKUP($A3,'GTP(t)'!$A$2:$B$29, 2)</f>
        <v>130.25277947074918</v>
      </c>
      <c r="J3" s="15">
        <f>F3+G3*VLOOKUP($A3,'GTP(t)'!$A$2:$B$29, 2)</f>
        <v>69.732687998781017</v>
      </c>
      <c r="K3" s="13">
        <f>IF(AND(A3&gt;$T$1-1,H3&lt;J3),H3,J3)</f>
        <v>69.732687998781017</v>
      </c>
      <c r="L3" s="18">
        <f>IF($I3&lt;J3,I3,J3)</f>
        <v>69.732687998781017</v>
      </c>
      <c r="M3" s="14" t="e">
        <f>IF(I3&lt;J3,IF(I2&gt;J2,A3,NA()),NA())</f>
        <v>#N/A</v>
      </c>
      <c r="N3" s="20" t="e">
        <f>IF(I3&lt;H3,IF(I2&gt;H2,A3,NA()),NA())</f>
        <v>#N/A</v>
      </c>
      <c r="O3" s="36">
        <f>IF(A3=2025,VLOOKUP($A3,'GTP(t)'!$C$4:$D$29, 2)*L3*1000000000000, O2+VLOOKUP($A3,'GTP(t)'!$C$4:$D$29, 2)*L3*1000000000000)</f>
        <v>4.7569462859988858E-2</v>
      </c>
      <c r="P3" s="38">
        <f>IF(A3=2025,VLOOKUP($A3,'GTP(t)'!$C$4:$D$29, 2)*K3*1000000000000,P2+VLOOKUP($A3,'GTP(t)'!$C$4:$D$29, 2)*K3*1000000000000)</f>
        <v>4.7569462859988858E-2</v>
      </c>
      <c r="Q3" s="39">
        <f>IF(A3=2025,VLOOKUP($A3,'GTP(t)'!$C$4:$D$29, 2)*J3*1000000000000,Q2+VLOOKUP($A3,'GTP(t)'!$C$4:$D$29, 2)*J3*1000000000000)</f>
        <v>4.7569462859988858E-2</v>
      </c>
      <c r="T3" s="48" t="s">
        <v>1</v>
      </c>
      <c r="U3" s="48" t="s">
        <v>111</v>
      </c>
      <c r="V3" s="48" t="s">
        <v>112</v>
      </c>
      <c r="W3" s="48" t="s">
        <v>113</v>
      </c>
    </row>
    <row r="4" spans="1:41" ht="15.6" x14ac:dyDescent="0.3">
      <c r="A4">
        <v>2026</v>
      </c>
      <c r="B4">
        <v>31.366878509521484</v>
      </c>
      <c r="C4">
        <v>0.5529860258102417</v>
      </c>
      <c r="D4">
        <v>96.62152099609375</v>
      </c>
      <c r="E4">
        <v>0.33657371997833252</v>
      </c>
      <c r="F4">
        <v>53.913032531738281</v>
      </c>
      <c r="G4">
        <v>0.25114434957504272</v>
      </c>
      <c r="H4" s="13">
        <f>B4+C4*VLOOKUP($A4,'GTP(t)'!$A$2:$B$29, 2)</f>
        <v>62.733713835162568</v>
      </c>
      <c r="I4" s="14">
        <f>D4+E4*VLOOKUP($A4,'GTP(t)'!$A$2:$B$29, 2)</f>
        <v>115.71287585271998</v>
      </c>
      <c r="J4" s="15">
        <f>F4+G4*VLOOKUP($A4,'GTP(t)'!$A$2:$B$29, 2)</f>
        <v>68.158606720603629</v>
      </c>
      <c r="K4" s="13">
        <f t="shared" ref="K4:K30" si="0">IF(AND(A4&gt;$T$1-1,H4&lt;J4),H4,J4)</f>
        <v>68.158606720603629</v>
      </c>
      <c r="L4" s="18">
        <f t="shared" ref="L4:L30" si="1">IF($I4&lt;J4,I4,J4)</f>
        <v>68.158606720603629</v>
      </c>
      <c r="M4" s="14" t="e">
        <f>IF(I4&lt;J4,IF(I3&gt;J3,A4,NA()),NA())</f>
        <v>#N/A</v>
      </c>
      <c r="N4" s="20" t="e">
        <f>IF(I4&lt;H4,IF(I3&gt;H3,A4,NA()),NA())</f>
        <v>#N/A</v>
      </c>
      <c r="O4" s="36">
        <f>IF(A4=2025,VLOOKUP($A4,'GTP(t)'!$C$4:$D$29, 2)*L4*1000000000000, O3+VLOOKUP($A4,'GTP(t)'!$C$4:$D$29, 2)*L4*1000000000000)</f>
        <v>9.4155287344522873E-2</v>
      </c>
      <c r="P4" s="38">
        <f>IF(A4=2025,VLOOKUP($A4,'GTP(t)'!$C$4:$D$29, 2)*K4*1000000000000,P3+VLOOKUP($A4,'GTP(t)'!$C$4:$D$29, 2)*K4*1000000000000)</f>
        <v>9.4155287344522873E-2</v>
      </c>
      <c r="Q4" s="39">
        <f>IF(A4=2025,VLOOKUP($A4,'GTP(t)'!$C$4:$D$29, 2)*J4*1000000000000,Q3+VLOOKUP($A4,'GTP(t)'!$C$4:$D$29, 2)*J4*1000000000000)</f>
        <v>9.4155287344522873E-2</v>
      </c>
      <c r="T4" s="12">
        <v>2025</v>
      </c>
      <c r="U4" s="60" cm="1">
        <f t="array" aca="1" ref="U4" ca="1">_xlfn.PERCENTILE.INC(IF(INDIRECT("$A$3:$A$260000") = $T4,INDIRECT("$P$3:$P$260000")),0.1)</f>
        <v>4.6501195253410933E-2</v>
      </c>
      <c r="V4" s="60" cm="1">
        <f t="array" aca="1" ref="V4" ca="1">_xlfn.PERCENTILE.INC(IF(INDIRECT("$A$3:$A$260000") = $T4,INDIRECT("$P$3:$P$260000")),0.5)</f>
        <v>4.6975980856334455E-2</v>
      </c>
      <c r="W4" s="60" cm="1">
        <f t="array" aca="1" ref="W4" ca="1">_xlfn.PERCENTILE.INC(IF(INDIRECT("$A$3:$A$260000") = $T4,INDIRECT("$P$3:$P$260000")),0.9)</f>
        <v>4.7450766459257977E-2</v>
      </c>
    </row>
    <row r="5" spans="1:41" ht="15.6" x14ac:dyDescent="0.3">
      <c r="A5">
        <v>2027</v>
      </c>
      <c r="B5">
        <v>28.561676025390625</v>
      </c>
      <c r="C5">
        <v>0.45733383297920227</v>
      </c>
      <c r="D5">
        <v>85.487411499023438</v>
      </c>
      <c r="E5">
        <v>0.2633572518825531</v>
      </c>
      <c r="F5">
        <v>53.913032531738281</v>
      </c>
      <c r="G5">
        <v>0.209729865193367</v>
      </c>
      <c r="H5" s="13">
        <f>B5+C5*VLOOKUP($A5,'GTP(t)'!$A$2:$B$29, 2)</f>
        <v>55.774794888809033</v>
      </c>
      <c r="I5" s="14">
        <f>D5+E5*VLOOKUP($A5,'GTP(t)'!$A$2:$B$29, 2)</f>
        <v>101.1581790701361</v>
      </c>
      <c r="J5" s="15">
        <f>F5+G5*VLOOKUP($A5,'GTP(t)'!$A$2:$B$29, 2)</f>
        <v>66.392764707982863</v>
      </c>
      <c r="K5" s="13">
        <f t="shared" si="0"/>
        <v>66.392764707982863</v>
      </c>
      <c r="L5" s="18">
        <f t="shared" si="1"/>
        <v>66.392764707982863</v>
      </c>
      <c r="M5" s="14" t="e">
        <f>IF(I5&lt;J5,IF(I4&gt;J4,A5,NA()),NA())</f>
        <v>#N/A</v>
      </c>
      <c r="N5" s="20" t="e">
        <f>IF(I5&lt;H5,IF(I4&gt;H4,A5,NA()),NA())</f>
        <v>#N/A</v>
      </c>
      <c r="O5" s="36">
        <f>IF(A5=2025,VLOOKUP($A5,'GTP(t)'!$C$4:$D$29, 2)*L5*1000000000000, O4+VLOOKUP($A5,'GTP(t)'!$C$4:$D$29, 2)*L5*1000000000000)</f>
        <v>0.139596174204032</v>
      </c>
      <c r="P5" s="38">
        <f>IF(A5=2025,VLOOKUP($A5,'GTP(t)'!$C$4:$D$29, 2)*K5*1000000000000,P4+VLOOKUP($A5,'GTP(t)'!$C$4:$D$29, 2)*K5*1000000000000)</f>
        <v>0.139596174204032</v>
      </c>
      <c r="Q5" s="39">
        <f>IF(A5=2025,VLOOKUP($A5,'GTP(t)'!$C$4:$D$29, 2)*J5*1000000000000,Q4+VLOOKUP($A5,'GTP(t)'!$C$4:$D$29, 2)*J5*1000000000000)</f>
        <v>0.139596174204032</v>
      </c>
      <c r="T5" s="12">
        <v>2026</v>
      </c>
      <c r="U5" s="60" cm="1">
        <f t="array" aca="1" ref="U5" ca="1">_xlfn.PERCENTILE.INC(IF(INDIRECT("$A$3:$A$260000") = $T5,INDIRECT("$P$3:$P$260000")),0.1)</f>
        <v>9.2125407432637502E-2</v>
      </c>
      <c r="V5" s="60" cm="1">
        <f t="array" aca="1" ref="V5" ca="1">_xlfn.PERCENTILE.INC(IF(INDIRECT("$A$3:$A$260000") = $T5,INDIRECT("$P$3:$P$260000")),0.5)</f>
        <v>9.3027576282364327E-2</v>
      </c>
      <c r="W5" s="60" cm="1">
        <f t="array" aca="1" ref="W5" ca="1">_xlfn.PERCENTILE.INC(IF(INDIRECT("$A$3:$A$260000") = $T5,INDIRECT("$P$3:$P$260000")),0.9)</f>
        <v>9.3929745132091166E-2</v>
      </c>
    </row>
    <row r="6" spans="1:41" ht="15.6" x14ac:dyDescent="0.3">
      <c r="A6">
        <v>2028</v>
      </c>
      <c r="B6">
        <v>25.756471633911133</v>
      </c>
      <c r="C6">
        <v>0.36372482776641846</v>
      </c>
      <c r="D6">
        <v>74.353302001953125</v>
      </c>
      <c r="E6">
        <v>0.19666799902915955</v>
      </c>
      <c r="F6">
        <v>53.913032531738281</v>
      </c>
      <c r="G6">
        <v>0.16852924227714539</v>
      </c>
      <c r="H6" s="13">
        <f>B6+C6*VLOOKUP($A6,'GTP(t)'!$A$2:$B$29, 2)</f>
        <v>48.443154259156707</v>
      </c>
      <c r="I6" s="14">
        <f>D6+E6*VLOOKUP($A6,'GTP(t)'!$A$2:$B$29, 2)</f>
        <v>86.620115086766646</v>
      </c>
      <c r="J6" s="15">
        <f>F6+G6*VLOOKUP($A6,'GTP(t)'!$A$2:$B$29, 2)</f>
        <v>64.424741221226085</v>
      </c>
      <c r="K6" s="13">
        <f t="shared" si="0"/>
        <v>64.424741221226085</v>
      </c>
      <c r="L6" s="18">
        <f t="shared" si="1"/>
        <v>64.424741221226085</v>
      </c>
      <c r="M6" s="14" t="e">
        <f>IF(I6&lt;J6,IF(I5&gt;J5,A6,NA()),NA())</f>
        <v>#N/A</v>
      </c>
      <c r="N6" s="20" t="e">
        <f>IF(I6&lt;H6,IF(I5&gt;H5,A6,NA()),NA())</f>
        <v>#N/A</v>
      </c>
      <c r="O6" s="36">
        <f>IF(A6=2025,VLOOKUP($A6,'GTP(t)'!$C$4:$D$29, 2)*L6*1000000000000, O5+VLOOKUP($A6,'GTP(t)'!$C$4:$D$29, 2)*L6*1000000000000)</f>
        <v>0.18372052384406959</v>
      </c>
      <c r="P6" s="38">
        <f>IF(A6=2025,VLOOKUP($A6,'GTP(t)'!$C$4:$D$29, 2)*K6*1000000000000,P5+VLOOKUP($A6,'GTP(t)'!$C$4:$D$29, 2)*K6*1000000000000)</f>
        <v>0.18372052384406959</v>
      </c>
      <c r="Q6" s="39">
        <f>IF(A6=2025,VLOOKUP($A6,'GTP(t)'!$C$4:$D$29, 2)*J6*1000000000000,Q5+VLOOKUP($A6,'GTP(t)'!$C$4:$D$29, 2)*J6*1000000000000)</f>
        <v>0.18372052384406959</v>
      </c>
      <c r="T6" s="12">
        <v>2027</v>
      </c>
      <c r="U6" s="60" cm="1">
        <f t="array" aca="1" ref="U6" ca="1">_xlfn.PERCENTILE.INC(IF(INDIRECT("$A$3:$A$260000") = $T6,INDIRECT("$P$3:$P$260000")),0.1)</f>
        <v>0.1367246743811816</v>
      </c>
      <c r="V6" s="60" cm="1">
        <f t="array" aca="1" ref="V6" ca="1">_xlfn.PERCENTILE.INC(IF(INDIRECT("$A$3:$A$260000") = $T6,INDIRECT("$P$3:$P$260000")),0.5)</f>
        <v>0.13800089652467068</v>
      </c>
      <c r="W6" s="60" cm="1">
        <f t="array" aca="1" ref="W6" ca="1">_xlfn.PERCENTILE.INC(IF(INDIRECT("$A$3:$A$260000") = $T6,INDIRECT("$P$3:$P$260000")),0.9)</f>
        <v>0.13927711866815973</v>
      </c>
    </row>
    <row r="7" spans="1:41" ht="15.6" x14ac:dyDescent="0.3">
      <c r="A7">
        <v>2029</v>
      </c>
      <c r="B7">
        <v>22.951269149780273</v>
      </c>
      <c r="C7">
        <v>0.27214661240577698</v>
      </c>
      <c r="D7">
        <v>63.219188690185547</v>
      </c>
      <c r="E7">
        <v>0.13646906614303589</v>
      </c>
      <c r="F7">
        <v>53.913032531738281</v>
      </c>
      <c r="G7">
        <v>0.12754081189632416</v>
      </c>
      <c r="H7" s="13">
        <f>B7+C7*VLOOKUP($A7,'GTP(t)'!$A$2:$B$29, 2)</f>
        <v>40.729417025888694</v>
      </c>
      <c r="I7" s="14">
        <f>D7+E7*VLOOKUP($A7,'GTP(t)'!$A$2:$B$29, 2)</f>
        <v>72.134115894158384</v>
      </c>
      <c r="J7" s="15">
        <f>F7+G7*VLOOKUP($A7,'GTP(t)'!$A$2:$B$29, 2)</f>
        <v>62.244715936090095</v>
      </c>
      <c r="K7" s="13">
        <f t="shared" si="0"/>
        <v>62.244715936090095</v>
      </c>
      <c r="L7" s="18">
        <f t="shared" si="1"/>
        <v>62.244715936090095</v>
      </c>
      <c r="M7" s="14" t="e">
        <f t="shared" ref="M7" si="2">IF(I7&lt;J7,IF(I6&gt;J6,A7,NA()),NA())</f>
        <v>#N/A</v>
      </c>
      <c r="N7" s="20" t="e">
        <f t="shared" ref="N7" si="3">IF(I7&lt;H7,IF(I6&gt;H6,A7,NA()),NA())</f>
        <v>#N/A</v>
      </c>
      <c r="O7" s="36">
        <f>IF(A7=2025,VLOOKUP($A7,'GTP(t)'!$C$4:$D$29, 2)*L7*1000000000000, O6+VLOOKUP($A7,'GTP(t)'!$C$4:$D$29, 2)*L7*1000000000000)</f>
        <v>0.22634717903926532</v>
      </c>
      <c r="P7" s="38">
        <f>IF(A7=2025,VLOOKUP($A7,'GTP(t)'!$C$4:$D$29, 2)*K7*1000000000000,P6+VLOOKUP($A7,'GTP(t)'!$C$4:$D$29, 2)*K7*1000000000000)</f>
        <v>0.22634717903926532</v>
      </c>
      <c r="Q7" s="39">
        <f>IF(A7=2025,VLOOKUP($A7,'GTP(t)'!$C$4:$D$29, 2)*J7*1000000000000,Q6+VLOOKUP($A7,'GTP(t)'!$C$4:$D$29, 2)*J7*1000000000000)</f>
        <v>0.22634717903926532</v>
      </c>
      <c r="T7" s="12">
        <v>2028</v>
      </c>
      <c r="U7" s="60" cm="1">
        <f t="array" aca="1" ref="U7" ca="1">_xlfn.PERCENTILE.INC(IF(INDIRECT("$A$3:$A$260000") = $T7,INDIRECT("$P$3:$P$260000")),0.1)</f>
        <v>0.1801412677805117</v>
      </c>
      <c r="V7" s="60" cm="1">
        <f t="array" aca="1" ref="V7" ca="1">_xlfn.PERCENTILE.INC(IF(INDIRECT("$A$3:$A$260000") = $T7,INDIRECT("$P$3:$P$260000")),0.5)</f>
        <v>0.1817320482532041</v>
      </c>
      <c r="W7" s="60" cm="1">
        <f t="array" aca="1" ref="W7" ca="1">_xlfn.PERCENTILE.INC(IF(INDIRECT("$A$3:$A$260000") = $T7,INDIRECT("$P$3:$P$260000")),0.9)</f>
        <v>0.1833228287258965</v>
      </c>
    </row>
    <row r="8" spans="1:41" ht="15.6" x14ac:dyDescent="0.3">
      <c r="A8">
        <v>2030</v>
      </c>
      <c r="B8">
        <v>20.146066665649414</v>
      </c>
      <c r="C8">
        <v>0.26822909712791443</v>
      </c>
      <c r="D8">
        <v>52.085079193115234</v>
      </c>
      <c r="E8">
        <v>0.12092016637325287</v>
      </c>
      <c r="F8">
        <v>53.913032531738281</v>
      </c>
      <c r="G8">
        <v>0.12754081189632416</v>
      </c>
      <c r="H8" s="13">
        <f>B8+C8*VLOOKUP($A8,'GTP(t)'!$A$2:$B$29, 2)</f>
        <v>38.480788310488187</v>
      </c>
      <c r="I8" s="14">
        <f>D8+E8*VLOOKUP($A8,'GTP(t)'!$A$2:$B$29, 2)</f>
        <v>60.350541871997955</v>
      </c>
      <c r="J8" s="15">
        <f>F8+G8*VLOOKUP($A8,'GTP(t)'!$A$2:$B$29, 2)</f>
        <v>62.631047502950317</v>
      </c>
      <c r="K8" s="13">
        <f t="shared" si="0"/>
        <v>38.480788310488187</v>
      </c>
      <c r="L8" s="18">
        <f t="shared" si="1"/>
        <v>60.350541871997955</v>
      </c>
      <c r="M8" s="14">
        <f t="shared" ref="M8:M29" si="4">IF(I8&lt;J8,IF(I7&gt;J7,A8,NA()),NA())</f>
        <v>2030</v>
      </c>
      <c r="N8" s="20" t="e">
        <f t="shared" ref="N8:N29" si="5">IF(I8&lt;H8,IF(I7&gt;H7,A8,NA()),NA())</f>
        <v>#N/A</v>
      </c>
      <c r="O8" s="36">
        <f>IF(A8=2025,VLOOKUP($A8,'GTP(t)'!$C$4:$D$29, 2)*L8*1000000000000, O7+VLOOKUP($A8,'GTP(t)'!$C$4:$D$29, 2)*L8*1000000000000)</f>
        <v>0.26763327503806089</v>
      </c>
      <c r="P8" s="38">
        <f>IF(A8=2025,VLOOKUP($A8,'GTP(t)'!$C$4:$D$29, 2)*K8*1000000000000,P7+VLOOKUP($A8,'GTP(t)'!$C$4:$D$29, 2)*K8*1000000000000)</f>
        <v>0.25267207142657455</v>
      </c>
      <c r="Q8" s="39">
        <f>IF(A8=2025,VLOOKUP($A8,'GTP(t)'!$C$4:$D$29, 2)*J8*1000000000000,Q7+VLOOKUP($A8,'GTP(t)'!$C$4:$D$29, 2)*J8*1000000000000)</f>
        <v>0.26919337991010978</v>
      </c>
      <c r="T8" s="12">
        <v>2029</v>
      </c>
      <c r="U8" s="60" cm="1">
        <f t="array" aca="1" ref="U8" ca="1">_xlfn.PERCENTILE.INC(IF(INDIRECT("$A$3:$A$260000") = $T8,INDIRECT("$P$3:$P$260000")),0.1)</f>
        <v>0.22220829634077011</v>
      </c>
      <c r="V8" s="60" cm="1">
        <f t="array" aca="1" ref="V8" ca="1">_xlfn.PERCENTILE.INC(IF(INDIRECT("$A$3:$A$260000") = $T8,INDIRECT("$P$3:$P$260000")),0.5)</f>
        <v>0.22404779976232353</v>
      </c>
      <c r="W8" s="60" cm="1">
        <f t="array" aca="1" ref="W8" ca="1">_xlfn.PERCENTILE.INC(IF(INDIRECT("$A$3:$A$260000") = $T8,INDIRECT("$P$3:$P$260000")),0.9)</f>
        <v>0.22588730318387695</v>
      </c>
    </row>
    <row r="9" spans="1:41" ht="15.6" x14ac:dyDescent="0.3">
      <c r="A9">
        <v>2031</v>
      </c>
      <c r="B9">
        <v>19.014211654663086</v>
      </c>
      <c r="C9">
        <v>0.26565647125244141</v>
      </c>
      <c r="D9">
        <v>47.592643737792969</v>
      </c>
      <c r="E9">
        <v>0.11070915311574936</v>
      </c>
      <c r="F9">
        <v>53.913032531738281</v>
      </c>
      <c r="G9">
        <v>0.12754081189632416</v>
      </c>
      <c r="H9" s="13">
        <f>B9+C9*VLOOKUP($A9,'GTP(t)'!$A$2:$B$29, 2)</f>
        <v>37.996069564145017</v>
      </c>
      <c r="I9" s="14">
        <f>D9+E9*VLOOKUP($A9,'GTP(t)'!$A$2:$B$29, 2)</f>
        <v>55.503105710787054</v>
      </c>
      <c r="J9" s="15">
        <f>F9+G9*VLOOKUP($A9,'GTP(t)'!$A$2:$B$29, 2)</f>
        <v>63.026161068236291</v>
      </c>
      <c r="K9" s="13">
        <f t="shared" si="0"/>
        <v>37.996069564145017</v>
      </c>
      <c r="L9" s="18">
        <f t="shared" si="1"/>
        <v>55.503105710787054</v>
      </c>
      <c r="M9" s="14" t="e">
        <f t="shared" si="4"/>
        <v>#N/A</v>
      </c>
      <c r="N9" s="20" t="e">
        <f t="shared" si="5"/>
        <v>#N/A</v>
      </c>
      <c r="O9" s="36">
        <f>IF(A9=2025,VLOOKUP($A9,'GTP(t)'!$C$4:$D$29, 2)*L9*1000000000000, O8+VLOOKUP($A9,'GTP(t)'!$C$4:$D$29, 2)*L9*1000000000000)</f>
        <v>0.30552111528917109</v>
      </c>
      <c r="P9" s="38">
        <f>IF(A9=2025,VLOOKUP($A9,'GTP(t)'!$C$4:$D$29, 2)*K9*1000000000000,P8+VLOOKUP($A9,'GTP(t)'!$C$4:$D$29, 2)*K9*1000000000000)</f>
        <v>0.27860916080888298</v>
      </c>
      <c r="Q9" s="39">
        <f>IF(A9=2025,VLOOKUP($A9,'GTP(t)'!$C$4:$D$29, 2)*J9*1000000000000,Q8+VLOOKUP($A9,'GTP(t)'!$C$4:$D$29, 2)*J9*1000000000000)</f>
        <v>0.31221665025892531</v>
      </c>
      <c r="T9" s="12">
        <v>2030</v>
      </c>
      <c r="U9" s="60" cm="1">
        <f t="array" aca="1" ref="U9" ca="1">_xlfn.PERCENTILE.INC(IF(INDIRECT("$A$3:$A$260000") = $T9,INDIRECT("$P$3:$P$260000")),0.1)</f>
        <v>0.24032384429381473</v>
      </c>
      <c r="V9" s="60" cm="1">
        <f t="array" aca="1" ref="V9" ca="1">_xlfn.PERCENTILE.INC(IF(INDIRECT("$A$3:$A$260000") = $T9,INDIRECT("$P$3:$P$260000")),0.5)</f>
        <v>0.24581194524170796</v>
      </c>
      <c r="W9" s="60" cm="1">
        <f t="array" aca="1" ref="W9" ca="1">_xlfn.PERCENTILE.INC(IF(INDIRECT("$A$3:$A$260000") = $T9,INDIRECT("$P$3:$P$260000")),0.9)</f>
        <v>0.25130004618960122</v>
      </c>
    </row>
    <row r="10" spans="1:41" ht="15.6" x14ac:dyDescent="0.3">
      <c r="A10">
        <v>2032</v>
      </c>
      <c r="B10">
        <v>17.882356643676758</v>
      </c>
      <c r="C10">
        <v>0.26308384537696838</v>
      </c>
      <c r="D10">
        <v>43.100204467773438</v>
      </c>
      <c r="E10">
        <v>0.10049814730882645</v>
      </c>
      <c r="F10">
        <v>53.913032531738281</v>
      </c>
      <c r="G10">
        <v>0.12754081189632416</v>
      </c>
      <c r="H10" s="13">
        <f>B10+C10*VLOOKUP($A10,'GTP(t)'!$A$2:$B$29, 2)</f>
        <v>37.511071665999182</v>
      </c>
      <c r="I10" s="14">
        <f>D10+E10*VLOOKUP($A10,'GTP(t)'!$A$2:$B$29, 2)</f>
        <v>50.598382438259449</v>
      </c>
      <c r="J10" s="15">
        <f>F10+G10*VLOOKUP($A10,'GTP(t)'!$A$2:$B$29, 2)</f>
        <v>63.428866720802255</v>
      </c>
      <c r="K10" s="13">
        <f t="shared" si="0"/>
        <v>37.511071665999182</v>
      </c>
      <c r="L10" s="18">
        <f t="shared" si="1"/>
        <v>50.598382438259449</v>
      </c>
      <c r="M10" s="14" t="e">
        <f t="shared" si="4"/>
        <v>#N/A</v>
      </c>
      <c r="N10" s="20" t="e">
        <f t="shared" si="5"/>
        <v>#N/A</v>
      </c>
      <c r="O10" s="36">
        <f>IF(A10=2025,VLOOKUP($A10,'GTP(t)'!$C$4:$D$29, 2)*L10*1000000000000, O9+VLOOKUP($A10,'GTP(t)'!$C$4:$D$29, 2)*L10*1000000000000)</f>
        <v>0.33994070927318892</v>
      </c>
      <c r="P10" s="38">
        <f>IF(A10=2025,VLOOKUP($A10,'GTP(t)'!$C$4:$D$29, 2)*K10*1000000000000,P9+VLOOKUP($A10,'GTP(t)'!$C$4:$D$29, 2)*K10*1000000000000)</f>
        <v>0.30412610017398062</v>
      </c>
      <c r="Q10" s="39">
        <f>IF(A10=2025,VLOOKUP($A10,'GTP(t)'!$C$4:$D$29, 2)*J10*1000000000000,Q9+VLOOKUP($A10,'GTP(t)'!$C$4:$D$29, 2)*J10*1000000000000)</f>
        <v>0.35536419241722156</v>
      </c>
      <c r="T10" s="12">
        <v>2031</v>
      </c>
      <c r="U10" s="60" cm="1">
        <f t="array" aca="1" ref="U10" ca="1">_xlfn.PERCENTILE.INC(IF(INDIRECT("$A$3:$A$260000") = $T10,INDIRECT("$P$3:$P$260000")),0.1)</f>
        <v>0.25832184615308823</v>
      </c>
      <c r="V10" s="60" cm="1">
        <f t="array" aca="1" ref="V10" ca="1">_xlfn.PERCENTILE.INC(IF(INDIRECT("$A$3:$A$260000") = $T10,INDIRECT("$P$3:$P$260000")),0.5)</f>
        <v>0.26733843044455252</v>
      </c>
      <c r="W10" s="60" cm="1">
        <f t="array" aca="1" ref="W10" ca="1">_xlfn.PERCENTILE.INC(IF(INDIRECT("$A$3:$A$260000") = $T10,INDIRECT("$P$3:$P$260000")),0.9)</f>
        <v>0.27635501473601687</v>
      </c>
    </row>
    <row r="11" spans="1:41" ht="15.6" x14ac:dyDescent="0.3">
      <c r="A11">
        <v>2033</v>
      </c>
      <c r="B11">
        <v>16.75050163269043</v>
      </c>
      <c r="C11">
        <v>0.26051121950149536</v>
      </c>
      <c r="D11">
        <v>38.607769012451172</v>
      </c>
      <c r="E11">
        <v>9.0287141501903534E-2</v>
      </c>
      <c r="F11">
        <v>53.913032531738281</v>
      </c>
      <c r="G11">
        <v>0.12754081189632416</v>
      </c>
      <c r="H11" s="13">
        <f>B11+C11*VLOOKUP($A11,'GTP(t)'!$A$2:$B$29, 2)</f>
        <v>37.022475096310721</v>
      </c>
      <c r="I11" s="14">
        <f>D11+E11*VLOOKUP($A11,'GTP(t)'!$A$2:$B$29, 2)</f>
        <v>45.633564447039788</v>
      </c>
      <c r="J11" s="15">
        <f>F11+G11*VLOOKUP($A11,'GTP(t)'!$A$2:$B$29, 2)</f>
        <v>63.837764215995087</v>
      </c>
      <c r="K11" s="13">
        <f t="shared" si="0"/>
        <v>37.022475096310721</v>
      </c>
      <c r="L11" s="18">
        <f t="shared" si="1"/>
        <v>45.633564447039788</v>
      </c>
      <c r="M11" s="14" t="e">
        <f t="shared" si="4"/>
        <v>#N/A</v>
      </c>
      <c r="N11" s="20" t="e">
        <f t="shared" si="5"/>
        <v>#N/A</v>
      </c>
      <c r="O11" s="36">
        <f>IF(A11=2025,VLOOKUP($A11,'GTP(t)'!$C$4:$D$29, 2)*L11*1000000000000, O10+VLOOKUP($A11,'GTP(t)'!$C$4:$D$29, 2)*L11*1000000000000)</f>
        <v>0.37082651204736278</v>
      </c>
      <c r="P11" s="38">
        <f>IF(A11=2025,VLOOKUP($A11,'GTP(t)'!$C$4:$D$29, 2)*K11*1000000000000,P10+VLOOKUP($A11,'GTP(t)'!$C$4:$D$29, 2)*K11*1000000000000)</f>
        <v>0.32918372777533694</v>
      </c>
      <c r="Q11" s="39">
        <f>IF(A11=2025,VLOOKUP($A11,'GTP(t)'!$C$4:$D$29, 2)*J11*1000000000000,Q10+VLOOKUP($A11,'GTP(t)'!$C$4:$D$29, 2)*J11*1000000000000)</f>
        <v>0.39857099905201071</v>
      </c>
      <c r="T11" s="12">
        <v>2032</v>
      </c>
      <c r="U11" s="60" cm="1">
        <f t="array" aca="1" ref="U11" ca="1">_xlfn.PERCENTILE.INC(IF(INDIRECT("$A$3:$A$260000") = $T11,INDIRECT("$P$3:$P$260000")),0.1)</f>
        <v>0.27618132211618779</v>
      </c>
      <c r="V11" s="60" cm="1">
        <f t="array" aca="1" ref="V11" ca="1">_xlfn.PERCENTILE.INC(IF(INDIRECT("$A$3:$A$260000") = $T11,INDIRECT("$P$3:$P$260000")),0.5)</f>
        <v>0.28860122347520678</v>
      </c>
      <c r="W11" s="60" cm="1">
        <f t="array" aca="1" ref="W11" ca="1">_xlfn.PERCENTILE.INC(IF(INDIRECT("$A$3:$A$260000") = $T11,INDIRECT("$P$3:$P$260000")),0.9)</f>
        <v>0.30102112483422583</v>
      </c>
    </row>
    <row r="12" spans="1:41" ht="15.6" x14ac:dyDescent="0.3">
      <c r="A12">
        <v>2034</v>
      </c>
      <c r="B12">
        <v>15.618646621704102</v>
      </c>
      <c r="C12">
        <v>0.25793859362602234</v>
      </c>
      <c r="D12">
        <v>34.115329742431641</v>
      </c>
      <c r="E12">
        <v>8.0076128244400024E-2</v>
      </c>
      <c r="F12">
        <v>53.913032531738281</v>
      </c>
      <c r="G12">
        <v>0.12754081189632416</v>
      </c>
      <c r="H12" s="13">
        <f>B12+C12*VLOOKUP($A12,'GTP(t)'!$A$2:$B$29, 2)</f>
        <v>36.526617901754989</v>
      </c>
      <c r="I12" s="14">
        <f>D12+E12*VLOOKUP($A12,'GTP(t)'!$A$2:$B$29, 2)</f>
        <v>40.6061358138139</v>
      </c>
      <c r="J12" s="15">
        <f>F12+G12*VLOOKUP($A12,'GTP(t)'!$A$2:$B$29, 2)</f>
        <v>64.251228125798832</v>
      </c>
      <c r="K12" s="13">
        <f t="shared" si="0"/>
        <v>36.526617901754989</v>
      </c>
      <c r="L12" s="18">
        <f t="shared" si="1"/>
        <v>40.6061358138139</v>
      </c>
      <c r="M12" s="14" t="e">
        <f t="shared" si="4"/>
        <v>#N/A</v>
      </c>
      <c r="N12" s="20" t="e">
        <f t="shared" si="5"/>
        <v>#N/A</v>
      </c>
      <c r="O12" s="36">
        <f>IF(A12=2025,VLOOKUP($A12,'GTP(t)'!$C$4:$D$29, 2)*L12*1000000000000, O11+VLOOKUP($A12,'GTP(t)'!$C$4:$D$29, 2)*L12*1000000000000)</f>
        <v>0.39812002727003476</v>
      </c>
      <c r="P12" s="38">
        <f>IF(A12=2025,VLOOKUP($A12,'GTP(t)'!$C$4:$D$29, 2)*K12*1000000000000,P11+VLOOKUP($A12,'GTP(t)'!$C$4:$D$29, 2)*K12*1000000000000)</f>
        <v>0.35373518488283945</v>
      </c>
      <c r="Q12" s="39">
        <f>IF(A12=2025,VLOOKUP($A12,'GTP(t)'!$C$4:$D$29, 2)*J12*1000000000000,Q11+VLOOKUP($A12,'GTP(t)'!$C$4:$D$29, 2)*J12*1000000000000)</f>
        <v>0.44175762190545359</v>
      </c>
      <c r="T12" s="12">
        <v>2033</v>
      </c>
      <c r="U12" s="60" cm="1">
        <f t="array" aca="1" ref="U12" ca="1">_xlfn.PERCENTILE.INC(IF(INDIRECT("$A$3:$A$260000") = $T12,INDIRECT("$P$3:$P$260000")),0.1)</f>
        <v>0.29387583991462418</v>
      </c>
      <c r="V12" s="60" cm="1">
        <f t="array" aca="1" ref="V12" ca="1">_xlfn.PERCENTILE.INC(IF(INDIRECT("$A$3:$A$260000") = $T12,INDIRECT("$P$3:$P$260000")),0.5)</f>
        <v>0.30956823451938542</v>
      </c>
      <c r="W12" s="60" cm="1">
        <f t="array" aca="1" ref="W12" ca="1">_xlfn.PERCENTILE.INC(IF(INDIRECT("$A$3:$A$260000") = $T12,INDIRECT("$P$3:$P$260000")),0.9)</f>
        <v>0.32526062912414661</v>
      </c>
    </row>
    <row r="13" spans="1:41" ht="15.6" x14ac:dyDescent="0.3">
      <c r="A13">
        <v>2035</v>
      </c>
      <c r="B13">
        <v>14.486791610717773</v>
      </c>
      <c r="C13">
        <v>0.25536596775054932</v>
      </c>
      <c r="D13">
        <v>29.622892379760742</v>
      </c>
      <c r="E13">
        <v>6.9865122437477112E-2</v>
      </c>
      <c r="F13">
        <v>53.913032531738281</v>
      </c>
      <c r="G13">
        <v>0.12754081189632416</v>
      </c>
      <c r="H13" s="13">
        <f>B13+C13*VLOOKUP($A13,'GTP(t)'!$A$2:$B$29, 2)</f>
        <v>36.019491263379749</v>
      </c>
      <c r="I13" s="14">
        <f>D13+E13*VLOOKUP($A13,'GTP(t)'!$A$2:$B$29, 2)</f>
        <v>35.51398550737823</v>
      </c>
      <c r="J13" s="15">
        <f>F13+G13*VLOOKUP($A13,'GTP(t)'!$A$2:$B$29, 2)</f>
        <v>64.667394282490008</v>
      </c>
      <c r="K13" s="13">
        <f t="shared" si="0"/>
        <v>36.019491263379749</v>
      </c>
      <c r="L13" s="18">
        <f t="shared" si="1"/>
        <v>35.51398550737823</v>
      </c>
      <c r="M13" s="14" t="e">
        <f t="shared" si="4"/>
        <v>#N/A</v>
      </c>
      <c r="N13" s="20">
        <f t="shared" si="5"/>
        <v>2035</v>
      </c>
      <c r="O13" s="36">
        <f>IF(A13=2025,VLOOKUP($A13,'GTP(t)'!$C$4:$D$29, 2)*L13*1000000000000, O12+VLOOKUP($A13,'GTP(t)'!$C$4:$D$29, 2)*L13*1000000000000)</f>
        <v>0.42177312366521863</v>
      </c>
      <c r="P13" s="38">
        <f>IF(A13=2025,VLOOKUP($A13,'GTP(t)'!$C$4:$D$29, 2)*K13*1000000000000,P12+VLOOKUP($A13,'GTP(t)'!$C$4:$D$29, 2)*K13*1000000000000)</f>
        <v>0.37772495924317429</v>
      </c>
      <c r="Q13" s="39">
        <f>IF(A13=2025,VLOOKUP($A13,'GTP(t)'!$C$4:$D$29, 2)*J13*1000000000000,Q12+VLOOKUP($A13,'GTP(t)'!$C$4:$D$29, 2)*J13*1000000000000)</f>
        <v>0.48482753052698296</v>
      </c>
      <c r="T13" s="12">
        <v>2034</v>
      </c>
      <c r="U13" s="60" cm="1">
        <f t="array" aca="1" ref="U13" ca="1">_xlfn.PERCENTILE.INC(IF(INDIRECT("$A$3:$A$260000") = $T13,INDIRECT("$P$3:$P$260000")),0.1)</f>
        <v>0.31137269512496568</v>
      </c>
      <c r="V13" s="60" cm="1">
        <f t="array" aca="1" ref="V13" ca="1">_xlfn.PERCENTILE.INC(IF(INDIRECT("$A$3:$A$260000") = $T13,INDIRECT("$P$3:$P$260000")),0.5)</f>
        <v>0.33020046835068739</v>
      </c>
      <c r="W13" s="60" cm="1">
        <f t="array" aca="1" ref="W13" ca="1">_xlfn.PERCENTILE.INC(IF(INDIRECT("$A$3:$A$260000") = $T13,INDIRECT("$P$3:$P$260000")),0.9)</f>
        <v>0.34902824157640905</v>
      </c>
    </row>
    <row r="14" spans="1:41" ht="15.6" x14ac:dyDescent="0.3">
      <c r="A14">
        <v>2036</v>
      </c>
      <c r="B14">
        <v>13.873439788818359</v>
      </c>
      <c r="C14">
        <v>0.25391840934753418</v>
      </c>
      <c r="D14">
        <v>27.188444137573242</v>
      </c>
      <c r="E14">
        <v>6.4119651913642883E-2</v>
      </c>
      <c r="F14">
        <v>53.913032531738281</v>
      </c>
      <c r="G14">
        <v>0.12754081189632416</v>
      </c>
      <c r="H14" s="13">
        <f>B14+C14*VLOOKUP($A14,'GTP(t)'!$A$2:$B$29, 2)</f>
        <v>36.113786871708669</v>
      </c>
      <c r="I14" s="14">
        <f>D14+E14*VLOOKUP($A14,'GTP(t)'!$A$2:$B$29, 2)</f>
        <v>32.804591927163898</v>
      </c>
      <c r="J14" s="15">
        <f>F14+G14*VLOOKUP($A14,'GTP(t)'!$A$2:$B$29, 2)</f>
        <v>65.084148210576402</v>
      </c>
      <c r="K14" s="13">
        <f t="shared" si="0"/>
        <v>36.113786871708669</v>
      </c>
      <c r="L14" s="18">
        <f t="shared" si="1"/>
        <v>32.804591927163898</v>
      </c>
      <c r="M14" s="14" t="e">
        <f t="shared" si="4"/>
        <v>#N/A</v>
      </c>
      <c r="N14" s="20" t="e">
        <f t="shared" si="5"/>
        <v>#N/A</v>
      </c>
      <c r="O14" s="36">
        <f>IF(A14=2025,VLOOKUP($A14,'GTP(t)'!$C$4:$D$29, 2)*L14*1000000000000, O13+VLOOKUP($A14,'GTP(t)'!$C$4:$D$29, 2)*L14*1000000000000)</f>
        <v>0.44336412968530103</v>
      </c>
      <c r="P14" s="38">
        <f>IF(A14=2025,VLOOKUP($A14,'GTP(t)'!$C$4:$D$29, 2)*K14*1000000000000,P13+VLOOKUP($A14,'GTP(t)'!$C$4:$D$29, 2)*K14*1000000000000)</f>
        <v>0.40149397888183574</v>
      </c>
      <c r="Q14" s="39">
        <f>IF(A14=2025,VLOOKUP($A14,'GTP(t)'!$C$4:$D$29, 2)*J14*1000000000000,Q13+VLOOKUP($A14,'GTP(t)'!$C$4:$D$29, 2)*J14*1000000000000)</f>
        <v>0.52766397973343948</v>
      </c>
      <c r="T14" s="12">
        <v>2035</v>
      </c>
      <c r="U14" s="60" cm="1">
        <f t="array" aca="1" ref="U14" ca="1">_xlfn.PERCENTILE.INC(IF(INDIRECT("$A$3:$A$260000") = $T14,INDIRECT("$P$3:$P$260000")),0.1)</f>
        <v>0.32863198915616898</v>
      </c>
      <c r="V14" s="60" cm="1">
        <f t="array" aca="1" ref="V14" ca="1">_xlfn.PERCENTILE.INC(IF(INDIRECT("$A$3:$A$260000") = $T14,INDIRECT("$P$3:$P$260000")),0.5)</f>
        <v>0.35045108697261579</v>
      </c>
      <c r="W14" s="60" cm="1">
        <f t="array" aca="1" ref="W14" ca="1">_xlfn.PERCENTILE.INC(IF(INDIRECT("$A$3:$A$260000") = $T14,INDIRECT("$P$3:$P$260000")),0.9)</f>
        <v>0.3722701847890626</v>
      </c>
    </row>
    <row r="15" spans="1:41" ht="15.6" x14ac:dyDescent="0.3">
      <c r="A15">
        <v>2037</v>
      </c>
      <c r="B15">
        <v>13.260087966918945</v>
      </c>
      <c r="C15">
        <v>0.25247085094451904</v>
      </c>
      <c r="D15">
        <v>24.753993988037109</v>
      </c>
      <c r="E15">
        <v>5.8374181389808655E-2</v>
      </c>
      <c r="F15">
        <v>53.913032531738281</v>
      </c>
      <c r="G15">
        <v>0.12754081189632416</v>
      </c>
      <c r="H15" s="13">
        <f>B15+C15*VLOOKUP($A15,'GTP(t)'!$A$2:$B$29, 2)</f>
        <v>36.195087394607782</v>
      </c>
      <c r="I15" s="14">
        <f>D15+E15*VLOOKUP($A15,'GTP(t)'!$A$2:$B$29, 2)</f>
        <v>30.05683117402684</v>
      </c>
      <c r="J15" s="15">
        <f>F15+G15*VLOOKUP($A15,'GTP(t)'!$A$2:$B$29, 2)</f>
        <v>65.499116378272987</v>
      </c>
      <c r="K15" s="13">
        <f t="shared" si="0"/>
        <v>36.195087394607782</v>
      </c>
      <c r="L15" s="18">
        <f t="shared" si="1"/>
        <v>30.05683117402684</v>
      </c>
      <c r="M15" s="14" t="e">
        <f t="shared" si="4"/>
        <v>#N/A</v>
      </c>
      <c r="N15" s="20" t="e">
        <f t="shared" si="5"/>
        <v>#N/A</v>
      </c>
      <c r="O15" s="36">
        <f>IF(A15=2025,VLOOKUP($A15,'GTP(t)'!$C$4:$D$29, 2)*L15*1000000000000, O14+VLOOKUP($A15,'GTP(t)'!$C$4:$D$29, 2)*L15*1000000000000)</f>
        <v>0.46284961999503854</v>
      </c>
      <c r="P15" s="38">
        <f>IF(A15=2025,VLOOKUP($A15,'GTP(t)'!$C$4:$D$29, 2)*K15*1000000000000,P14+VLOOKUP($A15,'GTP(t)'!$C$4:$D$29, 2)*K15*1000000000000)</f>
        <v>0.42495882853961298</v>
      </c>
      <c r="Q15" s="39">
        <f>IF(A15=2025,VLOOKUP($A15,'GTP(t)'!$C$4:$D$29, 2)*J15*1000000000000,Q14+VLOOKUP($A15,'GTP(t)'!$C$4:$D$29, 2)*J15*1000000000000)</f>
        <v>0.57012628689069189</v>
      </c>
      <c r="T15" s="12">
        <v>2036</v>
      </c>
      <c r="U15" s="60" cm="1">
        <f t="array" aca="1" ref="U15" ca="1">_xlfn.PERCENTILE.INC(IF(INDIRECT("$A$3:$A$260000") = $T15,INDIRECT("$P$3:$P$260000")),0.1)</f>
        <v>0.34582079241825159</v>
      </c>
      <c r="V15" s="60" cm="1">
        <f t="array" aca="1" ref="V15" ca="1">_xlfn.PERCENTILE.INC(IF(INDIRECT("$A$3:$A$260000") = $T15,INDIRECT("$P$3:$P$260000")),0.5)</f>
        <v>0.37056443084651119</v>
      </c>
      <c r="W15" s="60" cm="1">
        <f t="array" aca="1" ref="W15" ca="1">_xlfn.PERCENTILE.INC(IF(INDIRECT("$A$3:$A$260000") = $T15,INDIRECT("$P$3:$P$260000")),0.9)</f>
        <v>0.3953080692747708</v>
      </c>
    </row>
    <row r="16" spans="1:41" ht="15.6" x14ac:dyDescent="0.3">
      <c r="A16">
        <v>2038</v>
      </c>
      <c r="B16">
        <v>12.646737098693848</v>
      </c>
      <c r="C16">
        <v>0.25102329254150391</v>
      </c>
      <c r="D16">
        <v>22.319543838500977</v>
      </c>
      <c r="E16">
        <v>5.2628710865974426E-2</v>
      </c>
      <c r="F16">
        <v>53.913032531738281</v>
      </c>
      <c r="G16">
        <v>0.12754081189632416</v>
      </c>
      <c r="H16" s="13">
        <f>B16+C16*VLOOKUP($A16,'GTP(t)'!$A$2:$B$29, 2)</f>
        <v>36.258263426239637</v>
      </c>
      <c r="I16" s="14">
        <f>D16+E16*VLOOKUP($A16,'GTP(t)'!$A$2:$B$29, 2)</f>
        <v>27.269858128523659</v>
      </c>
      <c r="J16" s="15">
        <f>F16+G16*VLOOKUP($A16,'GTP(t)'!$A$2:$B$29, 2)</f>
        <v>65.909661240720396</v>
      </c>
      <c r="K16" s="13">
        <f t="shared" si="0"/>
        <v>36.258263426239637</v>
      </c>
      <c r="L16" s="18">
        <f t="shared" si="1"/>
        <v>27.269858128523659</v>
      </c>
      <c r="M16" s="14" t="e">
        <f t="shared" si="4"/>
        <v>#N/A</v>
      </c>
      <c r="N16" s="20" t="e">
        <f t="shared" si="5"/>
        <v>#N/A</v>
      </c>
      <c r="O16" s="36">
        <f>IF(A16=2025,VLOOKUP($A16,'GTP(t)'!$C$4:$D$29, 2)*L16*1000000000000, O15+VLOOKUP($A16,'GTP(t)'!$C$4:$D$29, 2)*L16*1000000000000)</f>
        <v>0.48019348431662895</v>
      </c>
      <c r="P16" s="38">
        <f>IF(A16=2025,VLOOKUP($A16,'GTP(t)'!$C$4:$D$29, 2)*K16*1000000000000,P15+VLOOKUP($A16,'GTP(t)'!$C$4:$D$29, 2)*K16*1000000000000)</f>
        <v>0.44801939594107715</v>
      </c>
      <c r="Q16" s="39">
        <f>IF(A16=2025,VLOOKUP($A16,'GTP(t)'!$C$4:$D$29, 2)*J16*1000000000000,Q15+VLOOKUP($A16,'GTP(t)'!$C$4:$D$29, 2)*J16*1000000000000)</f>
        <v>0.61204539833796989</v>
      </c>
      <c r="T16" s="12">
        <v>2037</v>
      </c>
      <c r="U16" s="60" cm="1">
        <f t="array" aca="1" ref="U16" ca="1">_xlfn.PERCENTILE.INC(IF(INDIRECT("$A$3:$A$260000") = $T16,INDIRECT("$P$3:$P$260000")),0.1)</f>
        <v>0.36287763076736351</v>
      </c>
      <c r="V16" s="60" cm="1">
        <f t="array" aca="1" ref="V16" ca="1">_xlfn.PERCENTILE.INC(IF(INDIRECT("$A$3:$A$260000") = $T16,INDIRECT("$P$3:$P$260000")),0.5)</f>
        <v>0.39046927422169664</v>
      </c>
      <c r="W16" s="60" cm="1">
        <f t="array" aca="1" ref="W16" ca="1">_xlfn.PERCENTILE.INC(IF(INDIRECT("$A$3:$A$260000") = $T16,INDIRECT("$P$3:$P$260000")),0.9)</f>
        <v>0.41806091767602971</v>
      </c>
    </row>
    <row r="17" spans="1:26" ht="15.6" x14ac:dyDescent="0.3">
      <c r="A17">
        <v>2039</v>
      </c>
      <c r="B17">
        <v>12.033385276794434</v>
      </c>
      <c r="C17">
        <v>0.24957574903964996</v>
      </c>
      <c r="D17">
        <v>19.885093688964844</v>
      </c>
      <c r="E17">
        <v>4.6883240342140198E-2</v>
      </c>
      <c r="F17">
        <v>53.913032531738281</v>
      </c>
      <c r="G17">
        <v>0.12754081189632416</v>
      </c>
      <c r="H17" s="13">
        <f>B17+C17*VLOOKUP($A17,'GTP(t)'!$A$2:$B$29, 2)</f>
        <v>36.297787152222341</v>
      </c>
      <c r="I17" s="14">
        <f>D17+E17*VLOOKUP($A17,'GTP(t)'!$A$2:$B$29, 2)</f>
        <v>24.44320395913871</v>
      </c>
      <c r="J17" s="15">
        <f>F17+G17*VLOOKUP($A17,'GTP(t)'!$A$2:$B$29, 2)</f>
        <v>66.312881184017044</v>
      </c>
      <c r="K17" s="13">
        <f t="shared" si="0"/>
        <v>36.297787152222341</v>
      </c>
      <c r="L17" s="18">
        <f t="shared" si="1"/>
        <v>24.44320395913871</v>
      </c>
      <c r="M17" s="14" t="e">
        <f t="shared" si="4"/>
        <v>#N/A</v>
      </c>
      <c r="N17" s="20" t="e">
        <f t="shared" si="5"/>
        <v>#N/A</v>
      </c>
      <c r="O17" s="36">
        <f>IF(A17=2025,VLOOKUP($A17,'GTP(t)'!$C$4:$D$29, 2)*L17*1000000000000, O16+VLOOKUP($A17,'GTP(t)'!$C$4:$D$29, 2)*L17*1000000000000)</f>
        <v>0.49537009681335359</v>
      </c>
      <c r="P17" s="38">
        <f>IF(A17=2025,VLOOKUP($A17,'GTP(t)'!$C$4:$D$29, 2)*K17*1000000000000,P16+VLOOKUP($A17,'GTP(t)'!$C$4:$D$29, 2)*K17*1000000000000)</f>
        <v>0.47055643531687913</v>
      </c>
      <c r="Q17" s="39">
        <f>IF(A17=2025,VLOOKUP($A17,'GTP(t)'!$C$4:$D$29, 2)*J17*1000000000000,Q16+VLOOKUP($A17,'GTP(t)'!$C$4:$D$29, 2)*J17*1000000000000)</f>
        <v>0.65321859735695109</v>
      </c>
      <c r="T17" s="12">
        <v>2038</v>
      </c>
      <c r="U17" s="60" cm="1">
        <f t="array" aca="1" ref="U17" ca="1">_xlfn.PERCENTILE.INC(IF(INDIRECT("$A$3:$A$260000") = $T17,INDIRECT("$P$3:$P$260000")),0.1)</f>
        <v>0.3797279036115791</v>
      </c>
      <c r="V17" s="60" cm="1">
        <f t="array" aca="1" ref="V17" ca="1">_xlfn.PERCENTILE.INC(IF(INDIRECT("$A$3:$A$260000") = $T17,INDIRECT("$P$3:$P$260000")),0.5)</f>
        <v>0.41007967798024492</v>
      </c>
      <c r="W17" s="60" cm="1">
        <f t="array" aca="1" ref="W17" ca="1">_xlfn.PERCENTILE.INC(IF(INDIRECT("$A$3:$A$260000") = $T17,INDIRECT("$P$3:$P$260000")),0.9)</f>
        <v>0.44043145234891068</v>
      </c>
    </row>
    <row r="18" spans="1:26" ht="15.6" x14ac:dyDescent="0.3">
      <c r="A18">
        <v>2040</v>
      </c>
      <c r="B18">
        <v>11.42003345489502</v>
      </c>
      <c r="C18">
        <v>0.24812819063663483</v>
      </c>
      <c r="D18">
        <v>17.450643539428711</v>
      </c>
      <c r="E18">
        <v>4.1137769818305969E-2</v>
      </c>
      <c r="F18">
        <v>53.913032531738281</v>
      </c>
      <c r="G18">
        <v>0.12754081189632416</v>
      </c>
      <c r="H18" s="13">
        <f>B18+C18*VLOOKUP($A18,'GTP(t)'!$A$2:$B$29, 2)</f>
        <v>36.307759126025246</v>
      </c>
      <c r="I18" s="14">
        <f>D18+E18*VLOOKUP($A18,'GTP(t)'!$A$2:$B$29, 2)</f>
        <v>21.57683946796557</v>
      </c>
      <c r="J18" s="15">
        <f>F18+G18*VLOOKUP($A18,'GTP(t)'!$A$2:$B$29, 2)</f>
        <v>66.705616599694181</v>
      </c>
      <c r="K18" s="13">
        <f t="shared" si="0"/>
        <v>36.307759126025246</v>
      </c>
      <c r="L18" s="18">
        <f t="shared" si="1"/>
        <v>21.57683946796557</v>
      </c>
      <c r="M18" s="14" t="e">
        <f t="shared" si="4"/>
        <v>#N/A</v>
      </c>
      <c r="N18" s="20" t="e">
        <f t="shared" si="5"/>
        <v>#N/A</v>
      </c>
      <c r="O18" s="36">
        <f>IF(A18=2025,VLOOKUP($A18,'GTP(t)'!$C$4:$D$29, 2)*L18*1000000000000, O17+VLOOKUP($A18,'GTP(t)'!$C$4:$D$29, 2)*L18*1000000000000)</f>
        <v>0.50836834458435931</v>
      </c>
      <c r="P18" s="38">
        <f>IF(A18=2025,VLOOKUP($A18,'GTP(t)'!$C$4:$D$29, 2)*K18*1000000000000,P17+VLOOKUP($A18,'GTP(t)'!$C$4:$D$29, 2)*K18*1000000000000)</f>
        <v>0.49242883464722315</v>
      </c>
      <c r="Q18" s="39">
        <f>IF(A18=2025,VLOOKUP($A18,'GTP(t)'!$C$4:$D$29, 2)*J18*1000000000000,Q17+VLOOKUP($A18,'GTP(t)'!$C$4:$D$29, 2)*J18*1000000000000)</f>
        <v>0.69340317274705054</v>
      </c>
      <c r="T18" s="12">
        <v>2039</v>
      </c>
      <c r="U18" s="60" cm="1">
        <f t="array" aca="1" ref="U18" ca="1">_xlfn.PERCENTILE.INC(IF(INDIRECT("$A$3:$A$260000") = $T18,INDIRECT("$P$3:$P$260000")),0.1)</f>
        <v>0.39628184924106413</v>
      </c>
      <c r="V18" s="60" cm="1">
        <f t="array" aca="1" ref="V18" ca="1">_xlfn.PERCENTILE.INC(IF(INDIRECT("$A$3:$A$260000") = $T18,INDIRECT("$P$3:$P$260000")),0.5)</f>
        <v>0.42929277638587082</v>
      </c>
      <c r="W18" s="60" cm="1">
        <f t="array" aca="1" ref="W18" ca="1">_xlfn.PERCENTILE.INC(IF(INDIRECT("$A$3:$A$260000") = $T18,INDIRECT("$P$3:$P$260000")),0.9)</f>
        <v>0.46230370353067746</v>
      </c>
    </row>
    <row r="19" spans="1:26" ht="15.6" x14ac:dyDescent="0.3">
      <c r="A19">
        <v>2041</v>
      </c>
      <c r="B19">
        <v>10.954753875732422</v>
      </c>
      <c r="C19">
        <v>0.24702960252761841</v>
      </c>
      <c r="D19">
        <v>15.603908538818359</v>
      </c>
      <c r="E19">
        <v>3.6777373403310776E-2</v>
      </c>
      <c r="F19">
        <v>53.913032531738281</v>
      </c>
      <c r="G19">
        <v>0.12754081189632416</v>
      </c>
      <c r="H19" s="13">
        <f>B19+C19*VLOOKUP($A19,'GTP(t)'!$A$2:$B$29, 2)</f>
        <v>36.466065004300866</v>
      </c>
      <c r="I19" s="14">
        <f>D19+E19*VLOOKUP($A19,'GTP(t)'!$A$2:$B$29, 2)</f>
        <v>19.401991868845588</v>
      </c>
      <c r="J19" s="15">
        <f>F19+G19*VLOOKUP($A19,'GTP(t)'!$A$2:$B$29, 2)</f>
        <v>67.084463407167775</v>
      </c>
      <c r="K19" s="13">
        <f t="shared" si="0"/>
        <v>36.466065004300866</v>
      </c>
      <c r="L19" s="18">
        <f t="shared" si="1"/>
        <v>19.401991868845588</v>
      </c>
      <c r="M19" s="14" t="e">
        <f t="shared" si="4"/>
        <v>#N/A</v>
      </c>
      <c r="N19" s="20" t="e">
        <f t="shared" si="5"/>
        <v>#N/A</v>
      </c>
      <c r="O19" s="36">
        <f>IF(A19=2025,VLOOKUP($A19,'GTP(t)'!$C$4:$D$29, 2)*L19*1000000000000, O18+VLOOKUP($A19,'GTP(t)'!$C$4:$D$29, 2)*L19*1000000000000)</f>
        <v>0.51962053509254535</v>
      </c>
      <c r="P19" s="38">
        <f>IF(A19=2025,VLOOKUP($A19,'GTP(t)'!$C$4:$D$29, 2)*K19*1000000000000,P18+VLOOKUP($A19,'GTP(t)'!$C$4:$D$29, 2)*K19*1000000000000)</f>
        <v>0.51357733905264757</v>
      </c>
      <c r="Q19" s="39">
        <f>IF(A19=2025,VLOOKUP($A19,'GTP(t)'!$C$4:$D$29, 2)*J19*1000000000000,Q18+VLOOKUP($A19,'GTP(t)'!$C$4:$D$29, 2)*J19*1000000000000)</f>
        <v>0.7323088257078153</v>
      </c>
      <c r="T19" s="12">
        <v>2040</v>
      </c>
      <c r="U19" s="60" cm="1">
        <f t="array" aca="1" ref="U19" ca="1">_xlfn.PERCENTILE.INC(IF(INDIRECT("$A$3:$A$260000") = $T19,INDIRECT("$P$3:$P$260000")),0.1)</f>
        <v>0.412432234268438</v>
      </c>
      <c r="V19" s="60" cm="1">
        <f t="array" aca="1" ref="V19" ca="1">_xlfn.PERCENTILE.INC(IF(INDIRECT("$A$3:$A$260000") = $T19,INDIRECT("$P$3:$P$260000")),0.5)</f>
        <v>0.44798627888123138</v>
      </c>
      <c r="W19" s="60" cm="1">
        <f t="array" aca="1" ref="W19" ca="1">_xlfn.PERCENTILE.INC(IF(INDIRECT("$A$3:$A$260000") = $T19,INDIRECT("$P$3:$P$260000")),0.9)</f>
        <v>0.48354032349402476</v>
      </c>
    </row>
    <row r="20" spans="1:26" ht="15.6" x14ac:dyDescent="0.3">
      <c r="A20">
        <v>2042</v>
      </c>
      <c r="B20">
        <v>10.489475250244141</v>
      </c>
      <c r="C20">
        <v>0.24593101441860199</v>
      </c>
      <c r="D20">
        <v>13.757173538208008</v>
      </c>
      <c r="E20">
        <v>3.2416973263025284E-2</v>
      </c>
      <c r="F20">
        <v>53.913032531738281</v>
      </c>
      <c r="G20">
        <v>0.12754081189632416</v>
      </c>
      <c r="H20" s="13">
        <f>B20+C20*VLOOKUP($A20,'GTP(t)'!$A$2:$B$29, 2)</f>
        <v>36.584072303391338</v>
      </c>
      <c r="I20" s="14">
        <f>D20+E20*VLOOKUP($A20,'GTP(t)'!$A$2:$B$29, 2)</f>
        <v>17.196787923490305</v>
      </c>
      <c r="J20" s="15">
        <f>F20+G20*VLOOKUP($A20,'GTP(t)'!$A$2:$B$29, 2)</f>
        <v>67.445795376366661</v>
      </c>
      <c r="K20" s="13">
        <f t="shared" si="0"/>
        <v>36.584072303391338</v>
      </c>
      <c r="L20" s="18">
        <f t="shared" si="1"/>
        <v>17.196787923490305</v>
      </c>
      <c r="M20" s="14" t="e">
        <f t="shared" si="4"/>
        <v>#N/A</v>
      </c>
      <c r="N20" s="20" t="e">
        <f t="shared" si="5"/>
        <v>#N/A</v>
      </c>
      <c r="O20" s="36">
        <f>IF(A20=2025,VLOOKUP($A20,'GTP(t)'!$C$4:$D$29, 2)*L20*1000000000000, O19+VLOOKUP($A20,'GTP(t)'!$C$4:$D$29, 2)*L20*1000000000000)</f>
        <v>0.52912581796515668</v>
      </c>
      <c r="P20" s="38">
        <f>IF(A20=2025,VLOOKUP($A20,'GTP(t)'!$C$4:$D$29, 2)*K20*1000000000000,P19+VLOOKUP($A20,'GTP(t)'!$C$4:$D$29, 2)*K20*1000000000000)</f>
        <v>0.53379867093293409</v>
      </c>
      <c r="Q20" s="39">
        <f>IF(A20=2025,VLOOKUP($A20,'GTP(t)'!$C$4:$D$29, 2)*J20*1000000000000,Q19+VLOOKUP($A20,'GTP(t)'!$C$4:$D$29, 2)*J20*1000000000000)</f>
        <v>0.76958854134267018</v>
      </c>
      <c r="T20" s="12">
        <v>2041</v>
      </c>
      <c r="U20" s="60" cm="1">
        <f t="array" aca="1" ref="U20" ca="1">_xlfn.PERCENTILE.INC(IF(INDIRECT("$A$3:$A$260000") = $T20,INDIRECT("$P$3:$P$260000")),0.1)</f>
        <v>0.42811625630894723</v>
      </c>
      <c r="V20" s="60" cm="1">
        <f t="array" aca="1" ref="V20" ca="1">_xlfn.PERCENTILE.INC(IF(INDIRECT("$A$3:$A$260000") = $T20,INDIRECT("$P$3:$P$260000")),0.5)</f>
        <v>0.46609895975059179</v>
      </c>
      <c r="W20" s="60" cm="1">
        <f t="array" aca="1" ref="W20" ca="1">_xlfn.PERCENTILE.INC(IF(INDIRECT("$A$3:$A$260000") = $T20,INDIRECT("$P$3:$P$260000")),0.9)</f>
        <v>0.50408166319223646</v>
      </c>
    </row>
    <row r="21" spans="1:26" ht="15.6" x14ac:dyDescent="0.3">
      <c r="A21">
        <v>2043</v>
      </c>
      <c r="B21">
        <v>10.024196624755859</v>
      </c>
      <c r="C21">
        <v>0.24483242630958557</v>
      </c>
      <c r="D21">
        <v>11.910438537597656</v>
      </c>
      <c r="E21">
        <v>2.805657684803009E-2</v>
      </c>
      <c r="F21">
        <v>53.913032531738281</v>
      </c>
      <c r="G21">
        <v>0.12754081189632416</v>
      </c>
      <c r="H21" s="13">
        <f>B21+C21*VLOOKUP($A21,'GTP(t)'!$A$2:$B$29, 2)</f>
        <v>36.654907423184767</v>
      </c>
      <c r="I21" s="14">
        <f>D21+E21*VLOOKUP($A21,'GTP(t)'!$A$2:$B$29, 2)</f>
        <v>14.962185380513834</v>
      </c>
      <c r="J21" s="15">
        <f>F21+G21*VLOOKUP($A21,'GTP(t)'!$A$2:$B$29, 2)</f>
        <v>67.785796559788324</v>
      </c>
      <c r="K21" s="13">
        <f t="shared" si="0"/>
        <v>36.654907423184767</v>
      </c>
      <c r="L21" s="18">
        <f t="shared" si="1"/>
        <v>14.962185380513834</v>
      </c>
      <c r="M21" s="14" t="e">
        <f t="shared" si="4"/>
        <v>#N/A</v>
      </c>
      <c r="N21" s="20" t="e">
        <f t="shared" si="5"/>
        <v>#N/A</v>
      </c>
      <c r="O21" s="36">
        <f>IF(A21=2025,VLOOKUP($A21,'GTP(t)'!$C$4:$D$29, 2)*L21*1000000000000, O20+VLOOKUP($A21,'GTP(t)'!$C$4:$D$29, 2)*L21*1000000000000)</f>
        <v>0.53690404235737321</v>
      </c>
      <c r="P21" s="38">
        <f>IF(A21=2025,VLOOKUP($A21,'GTP(t)'!$C$4:$D$29, 2)*K21*1000000000000,P20+VLOOKUP($A21,'GTP(t)'!$C$4:$D$29, 2)*K21*1000000000000)</f>
        <v>0.55285404872452126</v>
      </c>
      <c r="Q21" s="39">
        <f>IF(A21=2025,VLOOKUP($A21,'GTP(t)'!$C$4:$D$29, 2)*J21*1000000000000,Q20+VLOOKUP($A21,'GTP(t)'!$C$4:$D$29, 2)*J21*1000000000000)</f>
        <v>0.8048275871664069</v>
      </c>
      <c r="T21" s="12">
        <v>2042</v>
      </c>
      <c r="U21" s="60" cm="1">
        <f t="array" aca="1" ref="U21" ca="1">_xlfn.PERCENTILE.INC(IF(INDIRECT("$A$3:$A$260000") = $T21,INDIRECT("$P$3:$P$260000")),0.1)</f>
        <v>0.44317811364809212</v>
      </c>
      <c r="V21" s="60" cm="1">
        <f t="array" aca="1" ref="V21" ca="1">_xlfn.PERCENTILE.INC(IF(INDIRECT("$A$3:$A$260000") = $T21,INDIRECT("$P$3:$P$260000")),0.5)</f>
        <v>0.48345391688579964</v>
      </c>
      <c r="W21" s="60" cm="1">
        <f t="array" aca="1" ref="W21" ca="1">_xlfn.PERCENTILE.INC(IF(INDIRECT("$A$3:$A$260000") = $T21,INDIRECT("$P$3:$P$260000")),0.9)</f>
        <v>0.52372972012350716</v>
      </c>
    </row>
    <row r="22" spans="1:26" ht="15.6" x14ac:dyDescent="0.3">
      <c r="A22">
        <v>2044</v>
      </c>
      <c r="B22">
        <v>9.5589170455932617</v>
      </c>
      <c r="C22">
        <v>0.24373383820056915</v>
      </c>
      <c r="D22">
        <v>10.063702583312988</v>
      </c>
      <c r="E22">
        <v>2.3696180433034897E-2</v>
      </c>
      <c r="F22">
        <v>53.913032531738281</v>
      </c>
      <c r="G22">
        <v>0.12754081189632416</v>
      </c>
      <c r="H22" s="13">
        <f>B22+C22*VLOOKUP($A22,'GTP(t)'!$A$2:$B$29, 2)</f>
        <v>36.671549203202034</v>
      </c>
      <c r="I22" s="14">
        <f>D22+E22*VLOOKUP($A22,'GTP(t)'!$A$2:$B$29, 2)</f>
        <v>12.699634583417607</v>
      </c>
      <c r="J22" s="15">
        <f>F22+G22*VLOOKUP($A22,'GTP(t)'!$A$2:$B$29, 2)</f>
        <v>68.100504995788356</v>
      </c>
      <c r="K22" s="13">
        <f t="shared" si="0"/>
        <v>36.671549203202034</v>
      </c>
      <c r="L22" s="18">
        <f t="shared" si="1"/>
        <v>12.699634583417607</v>
      </c>
      <c r="M22" s="14" t="e">
        <f t="shared" si="4"/>
        <v>#N/A</v>
      </c>
      <c r="N22" s="20" t="e">
        <f t="shared" si="5"/>
        <v>#N/A</v>
      </c>
      <c r="O22" s="36">
        <f>IF(A22=2025,VLOOKUP($A22,'GTP(t)'!$C$4:$D$29, 2)*L22*1000000000000, O21+VLOOKUP($A22,'GTP(t)'!$C$4:$D$29, 2)*L22*1000000000000)</f>
        <v>0.54300255079226845</v>
      </c>
      <c r="P22" s="38">
        <f>IF(A22=2025,VLOOKUP($A22,'GTP(t)'!$C$4:$D$29, 2)*K22*1000000000000,P21+VLOOKUP($A22,'GTP(t)'!$C$4:$D$29, 2)*K22*1000000000000)</f>
        <v>0.57046414220141706</v>
      </c>
      <c r="Q22" s="39">
        <f>IF(A22=2025,VLOOKUP($A22,'GTP(t)'!$C$4:$D$29, 2)*J22*1000000000000,Q21+VLOOKUP($A22,'GTP(t)'!$C$4:$D$29, 2)*J22*1000000000000)</f>
        <v>0.83753022135713595</v>
      </c>
      <c r="T22" s="12">
        <v>2043</v>
      </c>
      <c r="U22" s="60" cm="1">
        <f t="array" aca="1" ref="U22" ca="1">_xlfn.PERCENTILE.INC(IF(INDIRECT("$A$3:$A$260000") = $T22,INDIRECT("$P$3:$P$260000")),0.1)</f>
        <v>0.45743357996601747</v>
      </c>
      <c r="V22" s="60" cm="1">
        <f t="array" aca="1" ref="V22" ca="1">_xlfn.PERCENTILE.INC(IF(INDIRECT("$A$3:$A$260000") = $T22,INDIRECT("$P$3:$P$260000")),0.5)</f>
        <v>0.49984267719201914</v>
      </c>
      <c r="W22" s="60" cm="1">
        <f t="array" aca="1" ref="W22" ca="1">_xlfn.PERCENTILE.INC(IF(INDIRECT("$A$3:$A$260000") = $T22,INDIRECT("$P$3:$P$260000")),0.9)</f>
        <v>0.54225177441802086</v>
      </c>
    </row>
    <row r="23" spans="1:26" ht="15.6" x14ac:dyDescent="0.3">
      <c r="A23">
        <v>2045</v>
      </c>
      <c r="B23">
        <v>9.0936384201049805</v>
      </c>
      <c r="C23">
        <v>0.24263525009155273</v>
      </c>
      <c r="D23">
        <v>8.2169675827026367</v>
      </c>
      <c r="E23">
        <v>1.9335782155394554E-2</v>
      </c>
      <c r="F23">
        <v>53.913032531738281</v>
      </c>
      <c r="G23">
        <v>0.12754081189632416</v>
      </c>
      <c r="H23" s="13">
        <f>B23+C23*VLOOKUP($A23,'GTP(t)'!$A$2:$B$29, 2)</f>
        <v>36.626944335924307</v>
      </c>
      <c r="I23" s="14">
        <f>D23+E23*VLOOKUP($A23,'GTP(t)'!$A$2:$B$29, 2)</f>
        <v>10.411117051937788</v>
      </c>
      <c r="J23" s="15">
        <f>F23+G23*VLOOKUP($A23,'GTP(t)'!$A$2:$B$29, 2)</f>
        <v>68.385868565943682</v>
      </c>
      <c r="K23" s="13">
        <f t="shared" si="0"/>
        <v>36.626944335924307</v>
      </c>
      <c r="L23" s="18">
        <f t="shared" si="1"/>
        <v>10.411117051937788</v>
      </c>
      <c r="M23" s="14" t="e">
        <f t="shared" si="4"/>
        <v>#N/A</v>
      </c>
      <c r="N23" s="20" t="e">
        <f t="shared" si="5"/>
        <v>#N/A</v>
      </c>
      <c r="O23" s="36">
        <f>IF(A23=2025,VLOOKUP($A23,'GTP(t)'!$C$4:$D$29, 2)*L23*1000000000000, O22+VLOOKUP($A23,'GTP(t)'!$C$4:$D$29, 2)*L23*1000000000000)</f>
        <v>0.54750482373806642</v>
      </c>
      <c r="P23" s="38">
        <f>IF(A23=2025,VLOOKUP($A23,'GTP(t)'!$C$4:$D$29, 2)*K23*1000000000000,P22+VLOOKUP($A23,'GTP(t)'!$C$4:$D$29, 2)*K23*1000000000000)</f>
        <v>0.58630341283378273</v>
      </c>
      <c r="Q23" s="39">
        <f>IF(A23=2025,VLOOKUP($A23,'GTP(t)'!$C$4:$D$29, 2)*J23*1000000000000,Q22+VLOOKUP($A23,'GTP(t)'!$C$4:$D$29, 2)*J23*1000000000000)</f>
        <v>0.86710359416462313</v>
      </c>
      <c r="T23" s="12">
        <v>2044</v>
      </c>
      <c r="U23" s="60" cm="1">
        <f t="array" aca="1" ref="U23" ca="1">_xlfn.PERCENTILE.INC(IF(INDIRECT("$A$3:$A$260000") = $T23,INDIRECT("$P$3:$P$260000")),0.1)</f>
        <v>0.4706657166188114</v>
      </c>
      <c r="V23" s="60" cm="1">
        <f t="array" aca="1" ref="V23" ca="1">_xlfn.PERCENTILE.INC(IF(INDIRECT("$A$3:$A$260000") = $T23,INDIRECT("$P$3:$P$260000")),0.5)</f>
        <v>0.51502057243330279</v>
      </c>
      <c r="W23" s="60" cm="1">
        <f t="array" aca="1" ref="W23" ca="1">_xlfn.PERCENTILE.INC(IF(INDIRECT("$A$3:$A$260000") = $T23,INDIRECT("$P$3:$P$260000")),0.9)</f>
        <v>0.55937542824779418</v>
      </c>
    </row>
    <row r="24" spans="1:26" ht="15.6" x14ac:dyDescent="0.3">
      <c r="A24">
        <v>2046</v>
      </c>
      <c r="B24">
        <v>8.8554048538208008</v>
      </c>
      <c r="C24">
        <v>0.24207468330860138</v>
      </c>
      <c r="D24">
        <v>7.271397590637207</v>
      </c>
      <c r="E24">
        <v>1.7110854387283325E-2</v>
      </c>
      <c r="F24">
        <v>53.913032531738281</v>
      </c>
      <c r="G24">
        <v>0.12754081189632416</v>
      </c>
      <c r="H24" s="13">
        <f>B24+C24*VLOOKUP($A24,'GTP(t)'!$A$2:$B$29, 2)</f>
        <v>36.803295618093863</v>
      </c>
      <c r="I24" s="14">
        <f>D24+E24*VLOOKUP($A24,'GTP(t)'!$A$2:$B$29, 2)</f>
        <v>9.246871782168185</v>
      </c>
      <c r="J24" s="15">
        <f>F24+G24*VLOOKUP($A24,'GTP(t)'!$A$2:$B$29, 2)</f>
        <v>68.63781345532243</v>
      </c>
      <c r="K24" s="13">
        <f t="shared" si="0"/>
        <v>36.803295618093863</v>
      </c>
      <c r="L24" s="18">
        <f t="shared" si="1"/>
        <v>9.246871782168185</v>
      </c>
      <c r="M24" s="14" t="e">
        <f t="shared" si="4"/>
        <v>#N/A</v>
      </c>
      <c r="N24" s="20" t="e">
        <f t="shared" si="5"/>
        <v>#N/A</v>
      </c>
      <c r="O24" s="36">
        <f>IF(A24=2025,VLOOKUP($A24,'GTP(t)'!$C$4:$D$29, 2)*L24*1000000000000, O23+VLOOKUP($A24,'GTP(t)'!$C$4:$D$29, 2)*L24*1000000000000)</f>
        <v>0.55097178467169761</v>
      </c>
      <c r="P24" s="38">
        <f>IF(A24=2025,VLOOKUP($A24,'GTP(t)'!$C$4:$D$29, 2)*K24*1000000000000,P23+VLOOKUP($A24,'GTP(t)'!$C$4:$D$29, 2)*K24*1000000000000)</f>
        <v>0.60010219702184375</v>
      </c>
      <c r="Q24" s="39">
        <f>IF(A24=2025,VLOOKUP($A24,'GTP(t)'!$C$4:$D$29, 2)*J24*1000000000000,Q23+VLOOKUP($A24,'GTP(t)'!$C$4:$D$29, 2)*J24*1000000000000)</f>
        <v>0.89283820187037288</v>
      </c>
      <c r="T24" s="12">
        <v>2045</v>
      </c>
      <c r="U24" s="60" cm="1">
        <f t="array" aca="1" ref="U24" ca="1">_xlfn.PERCENTILE.INC(IF(INDIRECT("$A$3:$A$260000") = $T24,INDIRECT("$P$3:$P$260000")),0.1)</f>
        <v>0.48261999904231279</v>
      </c>
      <c r="V24" s="60" cm="1">
        <f t="array" aca="1" ref="V24" ca="1">_xlfn.PERCENTILE.INC(IF(INDIRECT("$A$3:$A$260000") = $T24,INDIRECT("$P$3:$P$260000")),0.5)</f>
        <v>0.52870151628296602</v>
      </c>
      <c r="W24" s="60" cm="1">
        <f t="array" aca="1" ref="W24" ca="1">_xlfn.PERCENTILE.INC(IF(INDIRECT("$A$3:$A$260000") = $T24,INDIRECT("$P$3:$P$260000")),0.9)</f>
        <v>0.57478303352361937</v>
      </c>
    </row>
    <row r="25" spans="1:26" ht="15.6" x14ac:dyDescent="0.3">
      <c r="A25">
        <v>2047</v>
      </c>
      <c r="B25">
        <v>8.6171722412109375</v>
      </c>
      <c r="C25">
        <v>0.24151413142681122</v>
      </c>
      <c r="D25">
        <v>6.3258280754089355</v>
      </c>
      <c r="E25">
        <v>1.4885925687849522E-2</v>
      </c>
      <c r="F25">
        <v>53.913032531738281</v>
      </c>
      <c r="G25">
        <v>0.12754081189632416</v>
      </c>
      <c r="H25" s="13">
        <f>B25+C25*VLOOKUP($A25,'GTP(t)'!$A$2:$B$29, 2)</f>
        <v>36.90655040599728</v>
      </c>
      <c r="I25" s="14">
        <f>D25+E25*VLOOKUP($A25,'GTP(t)'!$A$2:$B$29, 2)</f>
        <v>8.0694675826652524</v>
      </c>
      <c r="J25" s="15">
        <f>F25+G25*VLOOKUP($A25,'GTP(t)'!$A$2:$B$29, 2)</f>
        <v>68.852325060351177</v>
      </c>
      <c r="K25" s="13">
        <f t="shared" si="0"/>
        <v>36.90655040599728</v>
      </c>
      <c r="L25" s="18">
        <f t="shared" si="1"/>
        <v>8.0694675826652524</v>
      </c>
      <c r="M25" s="14" t="e">
        <f t="shared" si="4"/>
        <v>#N/A</v>
      </c>
      <c r="N25" s="20" t="e">
        <f t="shared" si="5"/>
        <v>#N/A</v>
      </c>
      <c r="O25" s="36">
        <f>IF(A25=2025,VLOOKUP($A25,'GTP(t)'!$C$4:$D$29, 2)*L25*1000000000000, O24+VLOOKUP($A25,'GTP(t)'!$C$4:$D$29, 2)*L25*1000000000000)</f>
        <v>0.55343835604754021</v>
      </c>
      <c r="P25" s="38">
        <f>IF(A25=2025,VLOOKUP($A25,'GTP(t)'!$C$4:$D$29, 2)*K25*1000000000000,P24+VLOOKUP($A25,'GTP(t)'!$C$4:$D$29, 2)*K25*1000000000000)</f>
        <v>0.61138331809705349</v>
      </c>
      <c r="Q25" s="39">
        <f>IF(A25=2025,VLOOKUP($A25,'GTP(t)'!$C$4:$D$29, 2)*J25*1000000000000,Q24+VLOOKUP($A25,'GTP(t)'!$C$4:$D$29, 2)*J25*1000000000000)</f>
        <v>0.91388409770108436</v>
      </c>
      <c r="T25" s="12">
        <v>2046</v>
      </c>
      <c r="U25" s="60" cm="1">
        <f t="array" aca="1" ref="U25" ca="1">_xlfn.PERCENTILE.INC(IF(INDIRECT("$A$3:$A$260000") = $T25,INDIRECT("$P$3:$P$260000")),0.1)</f>
        <v>0.49305782253539426</v>
      </c>
      <c r="V25" s="60" cm="1">
        <f t="array" aca="1" ref="V25" ca="1">_xlfn.PERCENTILE.INC(IF(INDIRECT("$A$3:$A$260000") = $T25,INDIRECT("$P$3:$P$260000")),0.5)</f>
        <v>0.54063310008492738</v>
      </c>
      <c r="W25" s="60" cm="1">
        <f t="array" aca="1" ref="W25" ca="1">_xlfn.PERCENTILE.INC(IF(INDIRECT("$A$3:$A$260000") = $T25,INDIRECT("$P$3:$P$260000")),0.9)</f>
        <v>0.58820837763446043</v>
      </c>
    </row>
    <row r="26" spans="1:26" ht="15.6" x14ac:dyDescent="0.3">
      <c r="A26">
        <v>2048</v>
      </c>
      <c r="B26">
        <v>8.3789386749267578</v>
      </c>
      <c r="C26">
        <v>0.24095356464385986</v>
      </c>
      <c r="D26">
        <v>5.3802585601806641</v>
      </c>
      <c r="E26">
        <v>1.2660997919738293E-2</v>
      </c>
      <c r="F26">
        <v>53.913032531738281</v>
      </c>
      <c r="G26">
        <v>0.12754081189632416</v>
      </c>
      <c r="H26" s="13">
        <f>B26+C26*VLOOKUP($A26,'GTP(t)'!$A$2:$B$29, 2)</f>
        <v>36.929898879669594</v>
      </c>
      <c r="I26" s="14">
        <f>D26+E26*VLOOKUP($A26,'GTP(t)'!$A$2:$B$29, 2)</f>
        <v>6.8804797679186311</v>
      </c>
      <c r="J26" s="15">
        <f>F26+G26*VLOOKUP($A26,'GTP(t)'!$A$2:$B$29, 2)</f>
        <v>69.025540413971584</v>
      </c>
      <c r="K26" s="13">
        <f t="shared" si="0"/>
        <v>36.929898879669594</v>
      </c>
      <c r="L26" s="18">
        <f t="shared" si="1"/>
        <v>6.8804797679186311</v>
      </c>
      <c r="M26" s="14" t="e">
        <f t="shared" si="4"/>
        <v>#N/A</v>
      </c>
      <c r="N26" s="20" t="e">
        <f t="shared" si="5"/>
        <v>#N/A</v>
      </c>
      <c r="O26" s="36">
        <f>IF(A26=2025,VLOOKUP($A26,'GTP(t)'!$C$4:$D$29, 2)*L26*1000000000000, O25+VLOOKUP($A26,'GTP(t)'!$C$4:$D$29, 2)*L26*1000000000000)</f>
        <v>0.55496722830007728</v>
      </c>
      <c r="P26" s="38">
        <f>IF(A26=2025,VLOOKUP($A26,'GTP(t)'!$C$4:$D$29, 2)*K26*1000000000000,P25+VLOOKUP($A26,'GTP(t)'!$C$4:$D$29, 2)*K26*1000000000000)</f>
        <v>0.6195893007596851</v>
      </c>
      <c r="Q26" s="39">
        <f>IF(A26=2025,VLOOKUP($A26,'GTP(t)'!$C$4:$D$29, 2)*J26*1000000000000,Q25+VLOOKUP($A26,'GTP(t)'!$C$4:$D$29, 2)*J26*1000000000000)</f>
        <v>0.92922187021330893</v>
      </c>
      <c r="T26" s="12">
        <v>2047</v>
      </c>
      <c r="U26" s="60" cm="1">
        <f t="array" aca="1" ref="U26" ca="1">_xlfn.PERCENTILE.INC(IF(INDIRECT("$A$3:$A$260000") = $T26,INDIRECT("$P$3:$P$260000")),0.1)</f>
        <v>0.50161060154569836</v>
      </c>
      <c r="V26" s="60" cm="1">
        <f t="array" aca="1" ref="V26" ca="1">_xlfn.PERCENTILE.INC(IF(INDIRECT("$A$3:$A$260000") = $T26,INDIRECT("$P$3:$P$260000")),0.5)</f>
        <v>0.55039847556852284</v>
      </c>
      <c r="W26" s="60" cm="1">
        <f t="array" aca="1" ref="W26" ca="1">_xlfn.PERCENTILE.INC(IF(INDIRECT("$A$3:$A$260000") = $T26,INDIRECT("$P$3:$P$260000")),0.9)</f>
        <v>0.59918634959134731</v>
      </c>
    </row>
    <row r="27" spans="1:26" ht="15.6" x14ac:dyDescent="0.3">
      <c r="A27">
        <v>2049</v>
      </c>
      <c r="B27">
        <v>8.1407051086425781</v>
      </c>
      <c r="C27">
        <v>0.24039299786090851</v>
      </c>
      <c r="D27">
        <v>4.4346885681152344</v>
      </c>
      <c r="E27">
        <v>1.0436069220304489E-2</v>
      </c>
      <c r="F27">
        <v>53.913032531738281</v>
      </c>
      <c r="G27">
        <v>0.12754081189632416</v>
      </c>
      <c r="H27" s="13">
        <f>B27+C27*VLOOKUP($A27,'GTP(t)'!$A$2:$B$29, 2)</f>
        <v>36.867085409385837</v>
      </c>
      <c r="I27" s="14">
        <f>D27+E27*VLOOKUP($A27,'GTP(t)'!$A$2:$B$29, 2)</f>
        <v>5.6817735328811665</v>
      </c>
      <c r="J27" s="15">
        <f>F27+G27*VLOOKUP($A27,'GTP(t)'!$A$2:$B$29, 2)</f>
        <v>69.153850271859127</v>
      </c>
      <c r="K27" s="13">
        <f t="shared" si="0"/>
        <v>36.867085409385837</v>
      </c>
      <c r="L27" s="18">
        <f t="shared" si="1"/>
        <v>5.6817735328811665</v>
      </c>
      <c r="M27" s="14" t="e">
        <f t="shared" si="4"/>
        <v>#N/A</v>
      </c>
      <c r="N27" s="20" t="e">
        <f t="shared" si="5"/>
        <v>#N/A</v>
      </c>
      <c r="O27" s="36">
        <f>IF(A27=2025,VLOOKUP($A27,'GTP(t)'!$C$4:$D$29, 2)*L27*1000000000000, O26+VLOOKUP($A27,'GTP(t)'!$C$4:$D$29, 2)*L27*1000000000000)</f>
        <v>0.55565781798444858</v>
      </c>
      <c r="P27" s="38">
        <f>IF(A27=2025,VLOOKUP($A27,'GTP(t)'!$C$4:$D$29, 2)*K27*1000000000000,P26+VLOOKUP($A27,'GTP(t)'!$C$4:$D$29, 2)*K27*1000000000000)</f>
        <v>0.62407030105461381</v>
      </c>
      <c r="Q27" s="39">
        <f>IF(A27=2025,VLOOKUP($A27,'GTP(t)'!$C$4:$D$29, 2)*J27*1000000000000,Q26+VLOOKUP($A27,'GTP(t)'!$C$4:$D$29, 2)*J27*1000000000000)</f>
        <v>0.93762715693512733</v>
      </c>
      <c r="T27" s="12">
        <v>2048</v>
      </c>
      <c r="U27" s="60" cm="1">
        <f t="array" aca="1" ref="U27" ca="1">_xlfn.PERCENTILE.INC(IF(INDIRECT("$A$3:$A$260000") = $T27,INDIRECT("$P$3:$P$260000")),0.1)</f>
        <v>0.50784624535389267</v>
      </c>
      <c r="V27" s="60" cm="1">
        <f t="array" aca="1" ref="V27" ca="1">_xlfn.PERCENTILE.INC(IF(INDIRECT("$A$3:$A$260000") = $T27,INDIRECT("$P$3:$P$260000")),0.5)</f>
        <v>0.55750982553424488</v>
      </c>
      <c r="W27" s="60" cm="1">
        <f t="array" aca="1" ref="W27" ca="1">_xlfn.PERCENTILE.INC(IF(INDIRECT("$A$3:$A$260000") = $T27,INDIRECT("$P$3:$P$260000")),0.9)</f>
        <v>0.60717340571459699</v>
      </c>
    </row>
    <row r="28" spans="1:26" ht="15.6" x14ac:dyDescent="0.3">
      <c r="A28">
        <v>2050</v>
      </c>
      <c r="B28">
        <v>7.9024724960327148</v>
      </c>
      <c r="C28">
        <v>0.23983243107795715</v>
      </c>
      <c r="D28">
        <v>3.4891190528869629</v>
      </c>
      <c r="E28">
        <v>8.2111414521932602E-3</v>
      </c>
      <c r="F28">
        <v>53.913032531738281</v>
      </c>
      <c r="G28">
        <v>0.12754081189632416</v>
      </c>
      <c r="H28" s="13">
        <f>B28+C28*VLOOKUP($A28,'GTP(t)'!$A$2:$B$29, 2)</f>
        <v>36.819068711102005</v>
      </c>
      <c r="I28" s="14">
        <f>D28+E28*VLOOKUP($A28,'GTP(t)'!$A$2:$B$29, 2)</f>
        <v>4.4791363777779045</v>
      </c>
      <c r="J28" s="15">
        <f>F28+G28*VLOOKUP($A28,'GTP(t)'!$A$2:$B$29, 2)</f>
        <v>69.290628222078084</v>
      </c>
      <c r="K28" s="13">
        <f t="shared" si="0"/>
        <v>36.819068711102005</v>
      </c>
      <c r="L28" s="18">
        <f t="shared" si="1"/>
        <v>4.4791363777779045</v>
      </c>
      <c r="M28" s="14" t="e">
        <f t="shared" si="4"/>
        <v>#N/A</v>
      </c>
      <c r="N28" s="20" t="e">
        <f t="shared" si="5"/>
        <v>#N/A</v>
      </c>
      <c r="O28" s="36">
        <f>IF(A28=2025,VLOOKUP($A28,'GTP(t)'!$C$4:$D$29, 2)*L28*1000000000000, O27+VLOOKUP($A28,'GTP(t)'!$C$4:$D$29, 2)*L28*1000000000000)</f>
        <v>0.55565781798444858</v>
      </c>
      <c r="P28" s="38">
        <f>IF(A28=2025,VLOOKUP($A28,'GTP(t)'!$C$4:$D$29, 2)*K28*1000000000000,P27+VLOOKUP($A28,'GTP(t)'!$C$4:$D$29, 2)*K28*1000000000000)</f>
        <v>0.62407030105461381</v>
      </c>
      <c r="Q28" s="39">
        <f>IF(A28=2025,VLOOKUP($A28,'GTP(t)'!$C$4:$D$29, 2)*J28*1000000000000,Q27+VLOOKUP($A28,'GTP(t)'!$C$4:$D$29, 2)*J28*1000000000000)</f>
        <v>0.93762715693512733</v>
      </c>
      <c r="T28" s="12">
        <v>2049</v>
      </c>
      <c r="U28" s="60" cm="1">
        <f t="array" aca="1" ref="U28" ca="1">_xlfn.PERCENTILE.INC(IF(INDIRECT("$A$3:$A$260000") = $T28,INDIRECT("$P$3:$P$260000")),0.1)</f>
        <v>0.51125924563518144</v>
      </c>
      <c r="V28" s="60" cm="1">
        <f t="array" aca="1" ref="V28" ca="1">_xlfn.PERCENTILE.INC(IF(INDIRECT("$A$3:$A$260000") = $T28,INDIRECT("$P$3:$P$260000")),0.5)</f>
        <v>0.56139749248826254</v>
      </c>
      <c r="W28" s="60" cm="1">
        <f t="array" aca="1" ref="W28" ca="1">_xlfn.PERCENTILE.INC(IF(INDIRECT("$A$3:$A$260000") = $T28,INDIRECT("$P$3:$P$260000")),0.9)</f>
        <v>0.61153573934134353</v>
      </c>
      <c r="Y28" s="61"/>
      <c r="Z28" s="61"/>
    </row>
    <row r="29" spans="1:26" ht="15.6" x14ac:dyDescent="0.3">
      <c r="A29">
        <v>2025</v>
      </c>
      <c r="B29">
        <v>19.101024627685547</v>
      </c>
      <c r="C29">
        <v>0.44663813710212708</v>
      </c>
      <c r="D29">
        <v>97.114448547363281</v>
      </c>
      <c r="E29">
        <v>0.36238977313041687</v>
      </c>
      <c r="F29">
        <v>53.913032531738281</v>
      </c>
      <c r="G29">
        <v>0.26057243347167969</v>
      </c>
      <c r="H29" s="13">
        <f>B29+C29*VLOOKUP($A29,'GTP(t)'!$A$2:$B$29, 2)</f>
        <v>43.234496226700806</v>
      </c>
      <c r="I29" s="14">
        <f>D29+E29*VLOOKUP($A29,'GTP(t)'!$A$2:$B$29, 2)</f>
        <v>116.69567677467143</v>
      </c>
      <c r="J29" s="15">
        <f>F29+G29*VLOOKUP($A29,'GTP(t)'!$A$2:$B$29, 2)</f>
        <v>67.992702179915142</v>
      </c>
      <c r="K29" s="13">
        <f t="shared" si="0"/>
        <v>67.992702179915142</v>
      </c>
      <c r="L29" s="18">
        <f t="shared" si="1"/>
        <v>67.992702179915142</v>
      </c>
      <c r="M29" s="14" t="e">
        <f t="shared" si="4"/>
        <v>#N/A</v>
      </c>
      <c r="N29" s="20" t="e">
        <f t="shared" si="5"/>
        <v>#N/A</v>
      </c>
      <c r="O29" s="36">
        <f>IF(A29=2025,VLOOKUP($A29,'GTP(t)'!$C$4:$D$29, 2)*L29*1000000000000, O28+VLOOKUP($A29,'GTP(t)'!$C$4:$D$29, 2)*L29*1000000000000)</f>
        <v>4.6382498852680053E-2</v>
      </c>
      <c r="P29" s="38">
        <f>IF(A29=2025,VLOOKUP($A29,'GTP(t)'!$C$4:$D$29, 2)*K29*1000000000000,P28+VLOOKUP($A29,'GTP(t)'!$C$4:$D$29, 2)*K29*1000000000000)</f>
        <v>4.6382498852680053E-2</v>
      </c>
      <c r="Q29" s="39">
        <f>IF(A29=2025,VLOOKUP($A29,'GTP(t)'!$C$4:$D$29, 2)*J29*1000000000000,Q28+VLOOKUP($A29,'GTP(t)'!$C$4:$D$29, 2)*J29*1000000000000)</f>
        <v>4.6382498852680053E-2</v>
      </c>
      <c r="T29" s="12">
        <v>2050</v>
      </c>
      <c r="U29" s="60" cm="1">
        <f t="array" aca="1" ref="U29" ca="1">_xlfn.PERCENTILE.INC(IF(INDIRECT("$A$3:$A$260000") = $T29,INDIRECT("$P$3:$P$260000")),0.1)</f>
        <v>0.51125924563518144</v>
      </c>
      <c r="V29" s="60" cm="1">
        <f t="array" aca="1" ref="V29" ca="1">_xlfn.PERCENTILE.INC(IF(INDIRECT("$A$3:$A$260000") = $T29,INDIRECT("$P$3:$P$260000")),0.5)</f>
        <v>0.56139749248826254</v>
      </c>
      <c r="W29" s="60" cm="1">
        <f t="array" aca="1" ref="W29" ca="1">_xlfn.PERCENTILE.INC(IF(INDIRECT("$A$3:$A$260000") = $T29,INDIRECT("$P$3:$P$260000")),0.9)</f>
        <v>0.61153573934134353</v>
      </c>
      <c r="Y29" s="60"/>
      <c r="Z29" s="60"/>
    </row>
    <row r="30" spans="1:26" ht="15.6" x14ac:dyDescent="0.3">
      <c r="A30">
        <v>2026</v>
      </c>
      <c r="B30">
        <v>17.754125595092773</v>
      </c>
      <c r="C30">
        <v>0.38061070442199707</v>
      </c>
      <c r="D30">
        <v>87.326972961425781</v>
      </c>
      <c r="E30">
        <v>0.29184785485267639</v>
      </c>
      <c r="F30">
        <v>53.913032531738281</v>
      </c>
      <c r="G30">
        <v>0.22358506917953491</v>
      </c>
      <c r="H30" s="13">
        <f>B30+C30*VLOOKUP($A30,'GTP(t)'!$A$2:$B$29, 2)</f>
        <v>39.343375108746443</v>
      </c>
      <c r="I30" s="14">
        <f>D30+E30*VLOOKUP($A30,'GTP(t)'!$A$2:$B$29, 2)</f>
        <v>103.88135802005804</v>
      </c>
      <c r="J30" s="15">
        <f>F30+G30*VLOOKUP($A30,'GTP(t)'!$A$2:$B$29, 2)</f>
        <v>66.595371178453235</v>
      </c>
      <c r="K30" s="13">
        <f t="shared" si="0"/>
        <v>66.595371178453235</v>
      </c>
      <c r="L30" s="18">
        <f t="shared" si="1"/>
        <v>66.595371178453235</v>
      </c>
      <c r="M30" s="14" t="e">
        <f t="shared" ref="M30" si="6">IF(I30&lt;J30,IF(I29&gt;J29,A30,NA()),NA())</f>
        <v>#N/A</v>
      </c>
      <c r="N30" s="20" t="e">
        <f t="shared" ref="N30" si="7">IF(I30&lt;H30,IF(I29&gt;H29,A30,NA()),NA())</f>
        <v>#N/A</v>
      </c>
      <c r="O30" s="36">
        <f>IF(A30=2025,VLOOKUP($A30,'GTP(t)'!$C$4:$D$29, 2)*L30*1000000000000, O29+VLOOKUP($A30,'GTP(t)'!$C$4:$D$29, 2)*L30*1000000000000)</f>
        <v>9.1899865220205795E-2</v>
      </c>
      <c r="P30" s="38">
        <f>IF(A30=2025,VLOOKUP($A30,'GTP(t)'!$C$4:$D$29, 2)*K30*1000000000000,P29+VLOOKUP($A30,'GTP(t)'!$C$4:$D$29, 2)*K30*1000000000000)</f>
        <v>9.1899865220205795E-2</v>
      </c>
      <c r="Q30" s="39">
        <f>IF(A30=2025,VLOOKUP($A30,'GTP(t)'!$C$4:$D$29, 2)*J30*1000000000000,Q29+VLOOKUP($A30,'GTP(t)'!$C$4:$D$29, 2)*J30*1000000000000)</f>
        <v>9.1899865220205795E-2</v>
      </c>
    </row>
    <row r="31" spans="1:26" ht="15.6" x14ac:dyDescent="0.3">
      <c r="A31">
        <v>2027</v>
      </c>
      <c r="B31">
        <v>16.4072265625</v>
      </c>
      <c r="C31">
        <v>0.31566339731216431</v>
      </c>
      <c r="D31">
        <v>77.539497375488281</v>
      </c>
      <c r="E31">
        <v>0.22726799547672272</v>
      </c>
      <c r="F31">
        <v>53.913032531738281</v>
      </c>
      <c r="G31">
        <v>0.18676824867725372</v>
      </c>
      <c r="H31" s="13">
        <f>B31+C31*VLOOKUP($A31,'GTP(t)'!$A$2:$B$29, 2)</f>
        <v>35.190410601011855</v>
      </c>
      <c r="I31" s="14">
        <f>D31+E31*VLOOKUP($A31,'GTP(t)'!$A$2:$B$29, 2)</f>
        <v>91.062815636178058</v>
      </c>
      <c r="J31" s="15">
        <f>F31+G31*VLOOKUP($A31,'GTP(t)'!$A$2:$B$29, 2)</f>
        <v>65.026460370779716</v>
      </c>
      <c r="K31" s="13">
        <f t="shared" ref="K31" si="8">IF(AND(A31&gt;$T$1-1,H31&lt;J31),H31,J31)</f>
        <v>65.026460370779716</v>
      </c>
      <c r="L31" s="18">
        <f t="shared" ref="L31" si="9">IF($I31&lt;J31,I31,J31)</f>
        <v>65.026460370779716</v>
      </c>
      <c r="M31" s="14" t="e">
        <f t="shared" ref="M31" si="10">IF(I31&lt;J31,IF(I30&gt;J30,A31,NA()),NA())</f>
        <v>#N/A</v>
      </c>
      <c r="N31" s="20" t="e">
        <f t="shared" ref="N31" si="11">IF(I31&lt;H31,IF(I30&gt;H30,A31,NA()),NA())</f>
        <v>#N/A</v>
      </c>
      <c r="O31" s="36">
        <f>IF(A31=2025,VLOOKUP($A31,'GTP(t)'!$C$4:$D$29, 2)*L31*1000000000000, O30+VLOOKUP($A31,'GTP(t)'!$C$4:$D$29, 2)*L31*1000000000000)</f>
        <v>0.13640561884530933</v>
      </c>
      <c r="P31" s="38">
        <f>IF(A31=2025,VLOOKUP($A31,'GTP(t)'!$C$4:$D$29, 2)*K31*1000000000000,P30+VLOOKUP($A31,'GTP(t)'!$C$4:$D$29, 2)*K31*1000000000000)</f>
        <v>0.13640561884530933</v>
      </c>
      <c r="Q31" s="39">
        <f>IF(A31=2025,VLOOKUP($A31,'GTP(t)'!$C$4:$D$29, 2)*J31*1000000000000,Q30+VLOOKUP($A31,'GTP(t)'!$C$4:$D$29, 2)*J31*1000000000000)</f>
        <v>0.13640561884530933</v>
      </c>
    </row>
    <row r="32" spans="1:26" ht="15.6" x14ac:dyDescent="0.3">
      <c r="A32">
        <v>2028</v>
      </c>
      <c r="B32">
        <v>15.060327529907227</v>
      </c>
      <c r="C32">
        <v>0.25179040431976318</v>
      </c>
      <c r="D32">
        <v>67.752021789550781</v>
      </c>
      <c r="E32">
        <v>0.16862119734287262</v>
      </c>
      <c r="F32">
        <v>53.913032531738281</v>
      </c>
      <c r="G32">
        <v>0.15012077987194061</v>
      </c>
      <c r="H32" s="13">
        <f>B32+C32*VLOOKUP($A32,'GTP(t)'!$A$2:$B$29, 2)</f>
        <v>30.765301605950015</v>
      </c>
      <c r="I32" s="14">
        <f>D32+E32*VLOOKUP($A32,'GTP(t)'!$A$2:$B$29, 2)</f>
        <v>78.269466011047072</v>
      </c>
      <c r="J32" s="15">
        <f>F32+G32*VLOOKUP($A32,'GTP(t)'!$A$2:$B$29, 2)</f>
        <v>63.276546453301577</v>
      </c>
      <c r="K32" s="13">
        <f t="shared" ref="K32:K54" si="12">IF(AND(A32&gt;$T$1-1,H32&lt;J32),H32,J32)</f>
        <v>63.276546453301577</v>
      </c>
      <c r="L32" s="18">
        <f t="shared" ref="L32:L54" si="13">IF($I32&lt;J32,I32,J32)</f>
        <v>63.276546453301577</v>
      </c>
      <c r="M32" s="14" t="e">
        <f t="shared" ref="M32:M54" si="14">IF(I32&lt;J32,IF(I31&gt;J31,A32,NA()),NA())</f>
        <v>#N/A</v>
      </c>
      <c r="N32" s="20" t="e">
        <f t="shared" ref="N32:N54" si="15">IF(I32&lt;H32,IF(I31&gt;H31,A32,NA()),NA())</f>
        <v>#N/A</v>
      </c>
      <c r="O32" s="36">
        <f>IF(A32=2025,VLOOKUP($A32,'GTP(t)'!$C$4:$D$29, 2)*L32*1000000000000, O31+VLOOKUP($A32,'GTP(t)'!$C$4:$D$29, 2)*L32*1000000000000)</f>
        <v>0.17974357266233862</v>
      </c>
      <c r="P32" s="38">
        <f>IF(A32=2025,VLOOKUP($A32,'GTP(t)'!$C$4:$D$29, 2)*K32*1000000000000,P31+VLOOKUP($A32,'GTP(t)'!$C$4:$D$29, 2)*K32*1000000000000)</f>
        <v>0.17974357266233862</v>
      </c>
      <c r="Q32" s="39">
        <f>IF(A32=2025,VLOOKUP($A32,'GTP(t)'!$C$4:$D$29, 2)*J32*1000000000000,Q31+VLOOKUP($A32,'GTP(t)'!$C$4:$D$29, 2)*J32*1000000000000)</f>
        <v>0.17974357266233862</v>
      </c>
    </row>
    <row r="33" spans="1:17" ht="15.6" x14ac:dyDescent="0.3">
      <c r="A33">
        <v>2029</v>
      </c>
      <c r="B33">
        <v>13.713428497314453</v>
      </c>
      <c r="C33">
        <v>0.18898604810237885</v>
      </c>
      <c r="D33">
        <v>57.964550018310547</v>
      </c>
      <c r="E33">
        <v>0.11587864905595779</v>
      </c>
      <c r="F33">
        <v>53.913032531738281</v>
      </c>
      <c r="G33">
        <v>0.11364149302244186</v>
      </c>
      <c r="H33" s="13">
        <f>B33+C33*VLOOKUP($A33,'GTP(t)'!$A$2:$B$29, 2)</f>
        <v>26.059060434396429</v>
      </c>
      <c r="I33" s="14">
        <f>D33+E33*VLOOKUP($A33,'GTP(t)'!$A$2:$B$29, 2)</f>
        <v>65.534395332162262</v>
      </c>
      <c r="J33" s="15">
        <f>F33+G33*VLOOKUP($A33,'GTP(t)'!$A$2:$B$29, 2)</f>
        <v>61.336734226772968</v>
      </c>
      <c r="K33" s="13">
        <f t="shared" si="12"/>
        <v>61.336734226772968</v>
      </c>
      <c r="L33" s="18">
        <f t="shared" si="13"/>
        <v>61.336734226772968</v>
      </c>
      <c r="M33" s="14" t="e">
        <f t="shared" si="14"/>
        <v>#N/A</v>
      </c>
      <c r="N33" s="20" t="e">
        <f t="shared" si="15"/>
        <v>#N/A</v>
      </c>
      <c r="O33" s="36">
        <f>IF(A33=2025,VLOOKUP($A33,'GTP(t)'!$C$4:$D$29, 2)*L33*1000000000000, O32+VLOOKUP($A33,'GTP(t)'!$C$4:$D$29, 2)*L33*1000000000000)</f>
        <v>0.22174842048538174</v>
      </c>
      <c r="P33" s="38">
        <f>IF(A33=2025,VLOOKUP($A33,'GTP(t)'!$C$4:$D$29, 2)*K33*1000000000000,P32+VLOOKUP($A33,'GTP(t)'!$C$4:$D$29, 2)*K33*1000000000000)</f>
        <v>0.22174842048538174</v>
      </c>
      <c r="Q33" s="39">
        <f>IF(A33=2025,VLOOKUP($A33,'GTP(t)'!$C$4:$D$29, 2)*J33*1000000000000,Q32+VLOOKUP($A33,'GTP(t)'!$C$4:$D$29, 2)*J33*1000000000000)</f>
        <v>0.22174842048538174</v>
      </c>
    </row>
    <row r="34" spans="1:17" ht="15.6" x14ac:dyDescent="0.3">
      <c r="A34">
        <v>2030</v>
      </c>
      <c r="B34">
        <v>12.36652946472168</v>
      </c>
      <c r="C34">
        <v>0.18697738647460938</v>
      </c>
      <c r="D34">
        <v>48.177070617675781</v>
      </c>
      <c r="E34">
        <v>0.10128238052129745</v>
      </c>
      <c r="F34">
        <v>53.913032531738281</v>
      </c>
      <c r="G34">
        <v>0.11364149302244186</v>
      </c>
      <c r="H34" s="13">
        <f>B34+C34*VLOOKUP($A34,'GTP(t)'!$A$2:$B$29, 2)</f>
        <v>25.147314143188382</v>
      </c>
      <c r="I34" s="14">
        <f>D34+E34*VLOOKUP($A34,'GTP(t)'!$A$2:$B$29, 2)</f>
        <v>55.10019817642479</v>
      </c>
      <c r="J34" s="15">
        <f>F34+G34*VLOOKUP($A34,'GTP(t)'!$A$2:$B$29, 2)</f>
        <v>61.680963618188343</v>
      </c>
      <c r="K34" s="13">
        <f t="shared" si="12"/>
        <v>25.147314143188382</v>
      </c>
      <c r="L34" s="18">
        <f t="shared" si="13"/>
        <v>55.10019817642479</v>
      </c>
      <c r="M34" s="14">
        <f t="shared" si="14"/>
        <v>2030</v>
      </c>
      <c r="N34" s="20" t="e">
        <f t="shared" si="15"/>
        <v>#N/A</v>
      </c>
      <c r="O34" s="36">
        <f>IF(A34=2025,VLOOKUP($A34,'GTP(t)'!$C$4:$D$29, 2)*L34*1000000000000, O33+VLOOKUP($A34,'GTP(t)'!$C$4:$D$29, 2)*L34*1000000000000)</f>
        <v>0.25944273110631177</v>
      </c>
      <c r="P34" s="38">
        <f>IF(A34=2025,VLOOKUP($A34,'GTP(t)'!$C$4:$D$29, 2)*K34*1000000000000,P33+VLOOKUP($A34,'GTP(t)'!$C$4:$D$29, 2)*K34*1000000000000)</f>
        <v>0.2389518190568414</v>
      </c>
      <c r="Q34" s="39">
        <f>IF(A34=2025,VLOOKUP($A34,'GTP(t)'!$C$4:$D$29, 2)*J34*1000000000000,Q33+VLOOKUP($A34,'GTP(t)'!$C$4:$D$29, 2)*J34*1000000000000)</f>
        <v>0.26394466440047282</v>
      </c>
    </row>
    <row r="35" spans="1:17" ht="15.6" x14ac:dyDescent="0.3">
      <c r="A35">
        <v>2031</v>
      </c>
      <c r="B35">
        <v>11.798728942871094</v>
      </c>
      <c r="C35">
        <v>0.18578557670116425</v>
      </c>
      <c r="D35">
        <v>44.051052093505859</v>
      </c>
      <c r="E35">
        <v>9.2621929943561554E-2</v>
      </c>
      <c r="F35">
        <v>53.913032531738281</v>
      </c>
      <c r="G35">
        <v>0.11364149302244186</v>
      </c>
      <c r="H35" s="13">
        <f>B35+C35*VLOOKUP($A35,'GTP(t)'!$A$2:$B$29, 2)</f>
        <v>25.07360006476268</v>
      </c>
      <c r="I35" s="14">
        <f>D35+E35*VLOOKUP($A35,'GTP(t)'!$A$2:$B$29, 2)</f>
        <v>50.66913410446503</v>
      </c>
      <c r="J35" s="15">
        <f>F35+G35*VLOOKUP($A35,'GTP(t)'!$A$2:$B$29, 2)</f>
        <v>62.033017951267375</v>
      </c>
      <c r="K35" s="13">
        <f t="shared" si="12"/>
        <v>25.07360006476268</v>
      </c>
      <c r="L35" s="18">
        <f t="shared" si="13"/>
        <v>50.66913410446503</v>
      </c>
      <c r="M35" s="14" t="e">
        <f t="shared" si="14"/>
        <v>#N/A</v>
      </c>
      <c r="N35" s="20" t="e">
        <f t="shared" si="15"/>
        <v>#N/A</v>
      </c>
      <c r="O35" s="36">
        <f>IF(A35=2025,VLOOKUP($A35,'GTP(t)'!$C$4:$D$29, 2)*L35*1000000000000, O34+VLOOKUP($A35,'GTP(t)'!$C$4:$D$29, 2)*L35*1000000000000)</f>
        <v>0.29403077864036081</v>
      </c>
      <c r="P35" s="38">
        <f>IF(A35=2025,VLOOKUP($A35,'GTP(t)'!$C$4:$D$29, 2)*K35*1000000000000,P34+VLOOKUP($A35,'GTP(t)'!$C$4:$D$29, 2)*K35*1000000000000)</f>
        <v>0.25606770008022212</v>
      </c>
      <c r="Q35" s="39">
        <f>IF(A35=2025,VLOOKUP($A35,'GTP(t)'!$C$4:$D$29, 2)*J35*1000000000000,Q34+VLOOKUP($A35,'GTP(t)'!$C$4:$D$29, 2)*J35*1000000000000)</f>
        <v>0.3062899898436775</v>
      </c>
    </row>
    <row r="36" spans="1:17" ht="15.6" x14ac:dyDescent="0.3">
      <c r="A36">
        <v>2032</v>
      </c>
      <c r="B36">
        <v>11.230928421020508</v>
      </c>
      <c r="C36">
        <v>0.18459378182888031</v>
      </c>
      <c r="D36">
        <v>39.925033569335938</v>
      </c>
      <c r="E36">
        <v>8.3961479365825653E-2</v>
      </c>
      <c r="F36">
        <v>53.913032531738281</v>
      </c>
      <c r="G36">
        <v>0.11364149302244186</v>
      </c>
      <c r="H36" s="13">
        <f>B36+C36*VLOOKUP($A36,'GTP(t)'!$A$2:$B$29, 2)</f>
        <v>25.0034910548836</v>
      </c>
      <c r="I36" s="14">
        <f>D36+E36*VLOOKUP($A36,'GTP(t)'!$A$2:$B$29, 2)</f>
        <v>46.189408901705448</v>
      </c>
      <c r="J36" s="15">
        <f>F36+G36*VLOOKUP($A36,'GTP(t)'!$A$2:$B$29, 2)</f>
        <v>62.391836990645714</v>
      </c>
      <c r="K36" s="13">
        <f t="shared" si="12"/>
        <v>25.0034910548836</v>
      </c>
      <c r="L36" s="18">
        <f t="shared" si="13"/>
        <v>46.189408901705448</v>
      </c>
      <c r="M36" s="14" t="e">
        <f t="shared" si="14"/>
        <v>#N/A</v>
      </c>
      <c r="N36" s="20" t="e">
        <f t="shared" si="15"/>
        <v>#N/A</v>
      </c>
      <c r="O36" s="36">
        <f>IF(A36=2025,VLOOKUP($A36,'GTP(t)'!$C$4:$D$29, 2)*L36*1000000000000, O35+VLOOKUP($A36,'GTP(t)'!$C$4:$D$29, 2)*L36*1000000000000)</f>
        <v>0.32545116451333594</v>
      </c>
      <c r="P36" s="38">
        <f>IF(A36=2025,VLOOKUP($A36,'GTP(t)'!$C$4:$D$29, 2)*K36*1000000000000,P35+VLOOKUP($A36,'GTP(t)'!$C$4:$D$29, 2)*K36*1000000000000)</f>
        <v>0.273076346776433</v>
      </c>
      <c r="Q36" s="39">
        <f>IF(A36=2025,VLOOKUP($A36,'GTP(t)'!$C$4:$D$29, 2)*J36*1000000000000,Q35+VLOOKUP($A36,'GTP(t)'!$C$4:$D$29, 2)*J36*1000000000000)</f>
        <v>0.34873209161946944</v>
      </c>
    </row>
    <row r="37" spans="1:17" ht="15.6" x14ac:dyDescent="0.3">
      <c r="A37">
        <v>2033</v>
      </c>
      <c r="B37">
        <v>10.663127899169922</v>
      </c>
      <c r="C37">
        <v>0.18340197205543518</v>
      </c>
      <c r="D37">
        <v>35.79901123046875</v>
      </c>
      <c r="E37">
        <v>7.5301028788089752E-2</v>
      </c>
      <c r="F37">
        <v>53.913032531738281</v>
      </c>
      <c r="G37">
        <v>0.11364149302244186</v>
      </c>
      <c r="H37" s="13">
        <f>B37+C37*VLOOKUP($A37,'GTP(t)'!$A$2:$B$29, 2)</f>
        <v>24.934758571345526</v>
      </c>
      <c r="I37" s="14">
        <f>D37+E37*VLOOKUP($A37,'GTP(t)'!$A$2:$B$29, 2)</f>
        <v>41.658645453887296</v>
      </c>
      <c r="J37" s="15">
        <f>F37+G37*VLOOKUP($A37,'GTP(t)'!$A$2:$B$29, 2)</f>
        <v>62.756173089467346</v>
      </c>
      <c r="K37" s="13">
        <f t="shared" si="12"/>
        <v>24.934758571345526</v>
      </c>
      <c r="L37" s="18">
        <f t="shared" si="13"/>
        <v>41.658645453887296</v>
      </c>
      <c r="M37" s="14" t="e">
        <f t="shared" si="14"/>
        <v>#N/A</v>
      </c>
      <c r="N37" s="20" t="e">
        <f t="shared" si="15"/>
        <v>#N/A</v>
      </c>
      <c r="O37" s="36">
        <f>IF(A37=2025,VLOOKUP($A37,'GTP(t)'!$C$4:$D$29, 2)*L37*1000000000000, O36+VLOOKUP($A37,'GTP(t)'!$C$4:$D$29, 2)*L37*1000000000000)</f>
        <v>0.35364665445410609</v>
      </c>
      <c r="P37" s="38">
        <f>IF(A37=2025,VLOOKUP($A37,'GTP(t)'!$C$4:$D$29, 2)*K37*1000000000000,P36+VLOOKUP($A37,'GTP(t)'!$C$4:$D$29, 2)*K37*1000000000000)</f>
        <v>0.28995274126343384</v>
      </c>
      <c r="Q37" s="39">
        <f>IF(A37=2025,VLOOKUP($A37,'GTP(t)'!$C$4:$D$29, 2)*J37*1000000000000,Q36+VLOOKUP($A37,'GTP(t)'!$C$4:$D$29, 2)*J37*1000000000000)</f>
        <v>0.39120685352750922</v>
      </c>
    </row>
    <row r="38" spans="1:17" ht="15.6" x14ac:dyDescent="0.3">
      <c r="A38">
        <v>2034</v>
      </c>
      <c r="B38">
        <v>10.095327377319336</v>
      </c>
      <c r="C38">
        <v>0.18221017718315125</v>
      </c>
      <c r="D38">
        <v>31.672990798950195</v>
      </c>
      <c r="E38">
        <v>6.6640578210353851E-2</v>
      </c>
      <c r="F38">
        <v>53.913032531738281</v>
      </c>
      <c r="G38">
        <v>0.11364149302244186</v>
      </c>
      <c r="H38" s="13">
        <f>B38+C38*VLOOKUP($A38,'GTP(t)'!$A$2:$B$29, 2)</f>
        <v>24.864909152281648</v>
      </c>
      <c r="I38" s="14">
        <f>D38+E38*VLOOKUP($A38,'GTP(t)'!$A$2:$B$29, 2)</f>
        <v>37.074738849605211</v>
      </c>
      <c r="J38" s="15">
        <f>F38+G38*VLOOKUP($A38,'GTP(t)'!$A$2:$B$29, 2)</f>
        <v>63.124577957857142</v>
      </c>
      <c r="K38" s="13">
        <f t="shared" si="12"/>
        <v>24.864909152281648</v>
      </c>
      <c r="L38" s="18">
        <f t="shared" si="13"/>
        <v>37.074738849605211</v>
      </c>
      <c r="M38" s="14" t="e">
        <f t="shared" si="14"/>
        <v>#N/A</v>
      </c>
      <c r="N38" s="20" t="e">
        <f t="shared" si="15"/>
        <v>#N/A</v>
      </c>
      <c r="O38" s="36">
        <f>IF(A38=2025,VLOOKUP($A38,'GTP(t)'!$C$4:$D$29, 2)*L38*1000000000000, O37+VLOOKUP($A38,'GTP(t)'!$C$4:$D$29, 2)*L38*1000000000000)</f>
        <v>0.37856653242053023</v>
      </c>
      <c r="P38" s="38">
        <f>IF(A38=2025,VLOOKUP($A38,'GTP(t)'!$C$4:$D$29, 2)*K38*1000000000000,P37+VLOOKUP($A38,'GTP(t)'!$C$4:$D$29, 2)*K38*1000000000000)</f>
        <v>0.30666575181853528</v>
      </c>
      <c r="Q38" s="39">
        <f>IF(A38=2025,VLOOKUP($A38,'GTP(t)'!$C$4:$D$29, 2)*J38*1000000000000,Q37+VLOOKUP($A38,'GTP(t)'!$C$4:$D$29, 2)*J38*1000000000000)</f>
        <v>0.43363619566726053</v>
      </c>
    </row>
    <row r="39" spans="1:17" ht="15.6" x14ac:dyDescent="0.3">
      <c r="A39">
        <v>2035</v>
      </c>
      <c r="B39">
        <v>9.52752685546875</v>
      </c>
      <c r="C39">
        <v>0.18101836740970612</v>
      </c>
      <c r="D39">
        <v>27.546972274780273</v>
      </c>
      <c r="E39">
        <v>5.7980123907327652E-2</v>
      </c>
      <c r="F39">
        <v>53.913032531738281</v>
      </c>
      <c r="G39">
        <v>0.11364149302244186</v>
      </c>
      <c r="H39" s="13">
        <f>B39+C39*VLOOKUP($A39,'GTP(t)'!$A$2:$B$29, 2)</f>
        <v>24.791166608969274</v>
      </c>
      <c r="I39" s="14">
        <f>D39+E39*VLOOKUP($A39,'GTP(t)'!$A$2:$B$29, 2)</f>
        <v>32.435911098218803</v>
      </c>
      <c r="J39" s="15">
        <f>F39+G39*VLOOKUP($A39,'GTP(t)'!$A$2:$B$29, 2)</f>
        <v>63.495390583938288</v>
      </c>
      <c r="K39" s="13">
        <f t="shared" si="12"/>
        <v>24.791166608969274</v>
      </c>
      <c r="L39" s="18">
        <f t="shared" si="13"/>
        <v>32.435911098218803</v>
      </c>
      <c r="M39" s="14" t="e">
        <f t="shared" si="14"/>
        <v>#N/A</v>
      </c>
      <c r="N39" s="20" t="e">
        <f t="shared" si="15"/>
        <v>#N/A</v>
      </c>
      <c r="O39" s="36">
        <f>IF(A39=2025,VLOOKUP($A39,'GTP(t)'!$C$4:$D$29, 2)*L39*1000000000000, O38+VLOOKUP($A39,'GTP(t)'!$C$4:$D$29, 2)*L39*1000000000000)</f>
        <v>0.40016956347747518</v>
      </c>
      <c r="P39" s="38">
        <f>IF(A39=2025,VLOOKUP($A39,'GTP(t)'!$C$4:$D$29, 2)*K39*1000000000000,P38+VLOOKUP($A39,'GTP(t)'!$C$4:$D$29, 2)*K39*1000000000000)</f>
        <v>0.32317721470205729</v>
      </c>
      <c r="Q39" s="39">
        <f>IF(A39=2025,VLOOKUP($A39,'GTP(t)'!$C$4:$D$29, 2)*J39*1000000000000,Q38+VLOOKUP($A39,'GTP(t)'!$C$4:$D$29, 2)*J39*1000000000000)</f>
        <v>0.47592552401706578</v>
      </c>
    </row>
    <row r="40" spans="1:17" ht="15.6" x14ac:dyDescent="0.3">
      <c r="A40">
        <v>2036</v>
      </c>
      <c r="B40">
        <v>9.2088356018066406</v>
      </c>
      <c r="C40">
        <v>0.18034717440605164</v>
      </c>
      <c r="D40">
        <v>25.231143951416016</v>
      </c>
      <c r="E40">
        <v>5.3102802485227585E-2</v>
      </c>
      <c r="F40">
        <v>53.913032531738281</v>
      </c>
      <c r="G40">
        <v>0.11364149302244186</v>
      </c>
      <c r="H40" s="13">
        <f>B40+C40*VLOOKUP($A40,'GTP(t)'!$A$2:$B$29, 2)</f>
        <v>25.005184375870396</v>
      </c>
      <c r="I40" s="14">
        <f>D40+E40*VLOOKUP($A40,'GTP(t)'!$A$2:$B$29, 2)</f>
        <v>29.882341796347305</v>
      </c>
      <c r="J40" s="15">
        <f>F40+G40*VLOOKUP($A40,'GTP(t)'!$A$2:$B$29, 2)</f>
        <v>63.866726926451172</v>
      </c>
      <c r="K40" s="13">
        <f t="shared" si="12"/>
        <v>25.005184375870396</v>
      </c>
      <c r="L40" s="18">
        <f t="shared" si="13"/>
        <v>29.882341796347305</v>
      </c>
      <c r="M40" s="14" t="e">
        <f t="shared" si="14"/>
        <v>#N/A</v>
      </c>
      <c r="N40" s="20" t="e">
        <f t="shared" si="15"/>
        <v>#N/A</v>
      </c>
      <c r="O40" s="36">
        <f>IF(A40=2025,VLOOKUP($A40,'GTP(t)'!$C$4:$D$29, 2)*L40*1000000000000, O39+VLOOKUP($A40,'GTP(t)'!$C$4:$D$29, 2)*L40*1000000000000)</f>
        <v>0.41983723143846097</v>
      </c>
      <c r="P40" s="38">
        <f>IF(A40=2025,VLOOKUP($A40,'GTP(t)'!$C$4:$D$29, 2)*K40*1000000000000,P39+VLOOKUP($A40,'GTP(t)'!$C$4:$D$29, 2)*K40*1000000000000)</f>
        <v>0.33963488281118664</v>
      </c>
      <c r="Q40" s="39">
        <f>IF(A40=2025,VLOOKUP($A40,'GTP(t)'!$C$4:$D$29, 2)*J40*1000000000000,Q39+VLOOKUP($A40,'GTP(t)'!$C$4:$D$29, 2)*J40*1000000000000)</f>
        <v>0.51796070276928574</v>
      </c>
    </row>
    <row r="41" spans="1:17" ht="15.6" x14ac:dyDescent="0.3">
      <c r="A41">
        <v>2037</v>
      </c>
      <c r="B41">
        <v>8.8901433944702148</v>
      </c>
      <c r="C41">
        <v>0.17967598140239716</v>
      </c>
      <c r="D41">
        <v>22.915317535400391</v>
      </c>
      <c r="E41">
        <v>4.8225481063127518E-2</v>
      </c>
      <c r="F41">
        <v>53.913032531738281</v>
      </c>
      <c r="G41">
        <v>0.11364149302244186</v>
      </c>
      <c r="H41" s="13">
        <f>B41+C41*VLOOKUP($A41,'GTP(t)'!$A$2:$B$29, 2)</f>
        <v>25.212299062012914</v>
      </c>
      <c r="I41" s="14">
        <f>D41+E41*VLOOKUP($A41,'GTP(t)'!$A$2:$B$29, 2)</f>
        <v>27.296224782494455</v>
      </c>
      <c r="J41" s="15">
        <f>F41+G41*VLOOKUP($A41,'GTP(t)'!$A$2:$B$29, 2)</f>
        <v>64.236472119638137</v>
      </c>
      <c r="K41" s="13">
        <f t="shared" si="12"/>
        <v>25.212299062012914</v>
      </c>
      <c r="L41" s="18">
        <f t="shared" si="13"/>
        <v>27.296224782494455</v>
      </c>
      <c r="M41" s="14" t="e">
        <f t="shared" si="14"/>
        <v>#N/A</v>
      </c>
      <c r="N41" s="20" t="e">
        <f t="shared" si="15"/>
        <v>#N/A</v>
      </c>
      <c r="O41" s="36">
        <f>IF(A41=2025,VLOOKUP($A41,'GTP(t)'!$C$4:$D$29, 2)*L41*1000000000000, O40+VLOOKUP($A41,'GTP(t)'!$C$4:$D$29, 2)*L41*1000000000000)</f>
        <v>0.43753305307754742</v>
      </c>
      <c r="P41" s="38">
        <f>IF(A41=2025,VLOOKUP($A41,'GTP(t)'!$C$4:$D$29, 2)*K41*1000000000000,P40+VLOOKUP($A41,'GTP(t)'!$C$4:$D$29, 2)*K41*1000000000000)</f>
        <v>0.35597971990378025</v>
      </c>
      <c r="Q41" s="39">
        <f>IF(A41=2025,VLOOKUP($A41,'GTP(t)'!$C$4:$D$29, 2)*J41*1000000000000,Q40+VLOOKUP($A41,'GTP(t)'!$C$4:$D$29, 2)*J41*1000000000000)</f>
        <v>0.55960445249698665</v>
      </c>
    </row>
    <row r="42" spans="1:17" ht="15.6" x14ac:dyDescent="0.3">
      <c r="A42">
        <v>2038</v>
      </c>
      <c r="B42">
        <v>8.5714521408081055</v>
      </c>
      <c r="C42">
        <v>0.17900478839874268</v>
      </c>
      <c r="D42">
        <v>20.599489212036133</v>
      </c>
      <c r="E42">
        <v>4.3348159641027451E-2</v>
      </c>
      <c r="F42">
        <v>53.913032531738281</v>
      </c>
      <c r="G42">
        <v>0.11364149302244186</v>
      </c>
      <c r="H42" s="13">
        <f>B42+C42*VLOOKUP($A42,'GTP(t)'!$A$2:$B$29, 2)</f>
        <v>25.408838947591619</v>
      </c>
      <c r="I42" s="14">
        <f>D42+E42*VLOOKUP($A42,'GTP(t)'!$A$2:$B$29, 2)</f>
        <v>24.676864670911332</v>
      </c>
      <c r="J42" s="15">
        <f>F42+G42*VLOOKUP($A42,'GTP(t)'!$A$2:$B$29, 2)</f>
        <v>64.602276056648833</v>
      </c>
      <c r="K42" s="13">
        <f t="shared" si="12"/>
        <v>25.408838947591619</v>
      </c>
      <c r="L42" s="18">
        <f t="shared" si="13"/>
        <v>24.676864670911332</v>
      </c>
      <c r="M42" s="14" t="e">
        <f t="shared" si="14"/>
        <v>#N/A</v>
      </c>
      <c r="N42" s="20">
        <f t="shared" si="15"/>
        <v>2038</v>
      </c>
      <c r="O42" s="36">
        <f>IF(A42=2025,VLOOKUP($A42,'GTP(t)'!$C$4:$D$29, 2)*L42*1000000000000, O41+VLOOKUP($A42,'GTP(t)'!$C$4:$D$29, 2)*L42*1000000000000)</f>
        <v>0.45322775125739839</v>
      </c>
      <c r="P42" s="38">
        <f>IF(A42=2025,VLOOKUP($A42,'GTP(t)'!$C$4:$D$29, 2)*K42*1000000000000,P41+VLOOKUP($A42,'GTP(t)'!$C$4:$D$29, 2)*K42*1000000000000)</f>
        <v>0.37213996001941263</v>
      </c>
      <c r="Q42" s="39">
        <f>IF(A42=2025,VLOOKUP($A42,'GTP(t)'!$C$4:$D$29, 2)*J42*1000000000000,Q41+VLOOKUP($A42,'GTP(t)'!$C$4:$D$29, 2)*J42*1000000000000)</f>
        <v>0.60069205572219297</v>
      </c>
    </row>
    <row r="43" spans="1:17" ht="15.6" x14ac:dyDescent="0.3">
      <c r="A43">
        <v>2039</v>
      </c>
      <c r="B43">
        <v>8.2527608871459961</v>
      </c>
      <c r="C43">
        <v>0.17833361029624939</v>
      </c>
      <c r="D43">
        <v>18.283662796020508</v>
      </c>
      <c r="E43">
        <v>3.8470838218927383E-2</v>
      </c>
      <c r="F43">
        <v>53.913032531738281</v>
      </c>
      <c r="G43">
        <v>0.11364149302244186</v>
      </c>
      <c r="H43" s="13">
        <f>B43+C43*VLOOKUP($A43,'GTP(t)'!$A$2:$B$29, 2)</f>
        <v>25.59081718778717</v>
      </c>
      <c r="I43" s="14">
        <f>D43+E43*VLOOKUP($A43,'GTP(t)'!$A$2:$B$29, 2)</f>
        <v>22.023897504803553</v>
      </c>
      <c r="J43" s="15">
        <f>F43+G43*VLOOKUP($A43,'GTP(t)'!$A$2:$B$29, 2)</f>
        <v>64.961553339671795</v>
      </c>
      <c r="K43" s="13">
        <f t="shared" si="12"/>
        <v>25.59081718778717</v>
      </c>
      <c r="L43" s="18">
        <f t="shared" si="13"/>
        <v>22.023897504803553</v>
      </c>
      <c r="M43" s="14" t="e">
        <f t="shared" si="14"/>
        <v>#N/A</v>
      </c>
      <c r="N43" s="20" t="e">
        <f t="shared" si="15"/>
        <v>#N/A</v>
      </c>
      <c r="O43" s="36">
        <f>IF(A43=2025,VLOOKUP($A43,'GTP(t)'!$C$4:$D$29, 2)*L43*1000000000000, O42+VLOOKUP($A43,'GTP(t)'!$C$4:$D$29, 2)*L43*1000000000000)</f>
        <v>0.46690223348389953</v>
      </c>
      <c r="P43" s="38">
        <f>IF(A43=2025,VLOOKUP($A43,'GTP(t)'!$C$4:$D$29, 2)*K43*1000000000000,P42+VLOOKUP($A43,'GTP(t)'!$C$4:$D$29, 2)*K43*1000000000000)</f>
        <v>0.38802911745486246</v>
      </c>
      <c r="Q43" s="39">
        <f>IF(A43=2025,VLOOKUP($A43,'GTP(t)'!$C$4:$D$29, 2)*J43*1000000000000,Q42+VLOOKUP($A43,'GTP(t)'!$C$4:$D$29, 2)*J43*1000000000000)</f>
        <v>0.64102622483805904</v>
      </c>
    </row>
    <row r="44" spans="1:17" ht="15.6" x14ac:dyDescent="0.3">
      <c r="A44">
        <v>2040</v>
      </c>
      <c r="B44">
        <v>7.9340691566467285</v>
      </c>
      <c r="C44">
        <v>0.17766241729259491</v>
      </c>
      <c r="D44">
        <v>15.96783447265625</v>
      </c>
      <c r="E44">
        <v>3.3593516796827316E-2</v>
      </c>
      <c r="F44">
        <v>53.913032531738281</v>
      </c>
      <c r="G44">
        <v>0.11364149302244186</v>
      </c>
      <c r="H44" s="13">
        <f>B44+C44*VLOOKUP($A44,'GTP(t)'!$A$2:$B$29, 2)</f>
        <v>25.753944811658812</v>
      </c>
      <c r="I44" s="14">
        <f>D44+E44*VLOOKUP($A44,'GTP(t)'!$A$2:$B$29, 2)</f>
        <v>19.337327589189311</v>
      </c>
      <c r="J44" s="15">
        <f>F44+G44*VLOOKUP($A44,'GTP(t)'!$A$2:$B$29, 2)</f>
        <v>65.311488692416916</v>
      </c>
      <c r="K44" s="13">
        <f t="shared" si="12"/>
        <v>25.753944811658812</v>
      </c>
      <c r="L44" s="18">
        <f t="shared" si="13"/>
        <v>19.337327589189311</v>
      </c>
      <c r="M44" s="14" t="e">
        <f t="shared" si="14"/>
        <v>#N/A</v>
      </c>
      <c r="N44" s="20" t="e">
        <f t="shared" si="15"/>
        <v>#N/A</v>
      </c>
      <c r="O44" s="36">
        <f>IF(A44=2025,VLOOKUP($A44,'GTP(t)'!$C$4:$D$29, 2)*L44*1000000000000, O43+VLOOKUP($A44,'GTP(t)'!$C$4:$D$29, 2)*L44*1000000000000)</f>
        <v>0.47855136196754794</v>
      </c>
      <c r="P44" s="38">
        <f>IF(A44=2025,VLOOKUP($A44,'GTP(t)'!$C$4:$D$29, 2)*K44*1000000000000,P43+VLOOKUP($A44,'GTP(t)'!$C$4:$D$29, 2)*K44*1000000000000)</f>
        <v>0.40354372311523962</v>
      </c>
      <c r="Q44" s="39">
        <f>IF(A44=2025,VLOOKUP($A44,'GTP(t)'!$C$4:$D$29, 2)*J44*1000000000000,Q43+VLOOKUP($A44,'GTP(t)'!$C$4:$D$29, 2)*J44*1000000000000)</f>
        <v>0.68037095433737516</v>
      </c>
    </row>
    <row r="45" spans="1:17" ht="15.6" x14ac:dyDescent="0.3">
      <c r="A45">
        <v>2041</v>
      </c>
      <c r="B45">
        <v>7.7000975608825684</v>
      </c>
      <c r="C45">
        <v>0.17716963589191437</v>
      </c>
      <c r="D45">
        <v>14.267640113830566</v>
      </c>
      <c r="E45">
        <v>3.0012611299753189E-2</v>
      </c>
      <c r="F45">
        <v>53.913032531738281</v>
      </c>
      <c r="G45">
        <v>0.11364149302244186</v>
      </c>
      <c r="H45" s="13">
        <f>B45+C45*VLOOKUP($A45,'GTP(t)'!$A$2:$B$29, 2)</f>
        <v>25.996810414430101</v>
      </c>
      <c r="I45" s="14">
        <f>D45+E45*VLOOKUP($A45,'GTP(t)'!$A$2:$B$29, 2)</f>
        <v>17.367111014542516</v>
      </c>
      <c r="J45" s="15">
        <f>F45+G45*VLOOKUP($A45,'GTP(t)'!$A$2:$B$29, 2)</f>
        <v>65.649049008898842</v>
      </c>
      <c r="K45" s="13">
        <f t="shared" si="12"/>
        <v>25.996810414430101</v>
      </c>
      <c r="L45" s="18">
        <f t="shared" si="13"/>
        <v>17.367111014542516</v>
      </c>
      <c r="M45" s="14" t="e">
        <f t="shared" si="14"/>
        <v>#N/A</v>
      </c>
      <c r="N45" s="20" t="e">
        <f t="shared" si="15"/>
        <v>#N/A</v>
      </c>
      <c r="O45" s="36">
        <f>IF(A45=2025,VLOOKUP($A45,'GTP(t)'!$C$4:$D$29, 2)*L45*1000000000000, O44+VLOOKUP($A45,'GTP(t)'!$C$4:$D$29, 2)*L45*1000000000000)</f>
        <v>0.48862342276591564</v>
      </c>
      <c r="P45" s="38">
        <f>IF(A45=2025,VLOOKUP($A45,'GTP(t)'!$C$4:$D$29, 2)*K45*1000000000000,P44+VLOOKUP($A45,'GTP(t)'!$C$4:$D$29, 2)*K45*1000000000000)</f>
        <v>0.41862058044853606</v>
      </c>
      <c r="Q45" s="39">
        <f>IF(A45=2025,VLOOKUP($A45,'GTP(t)'!$C$4:$D$29, 2)*J45*1000000000000,Q44+VLOOKUP($A45,'GTP(t)'!$C$4:$D$29, 2)*J45*1000000000000)</f>
        <v>0.71844413832399046</v>
      </c>
    </row>
    <row r="46" spans="1:17" ht="15.6" x14ac:dyDescent="0.3">
      <c r="A46">
        <v>2042</v>
      </c>
      <c r="B46">
        <v>7.4661259651184082</v>
      </c>
      <c r="C46">
        <v>0.17667683959007263</v>
      </c>
      <c r="D46">
        <v>12.567444801330566</v>
      </c>
      <c r="E46">
        <v>2.6431707665324211E-2</v>
      </c>
      <c r="F46">
        <v>53.913032531738281</v>
      </c>
      <c r="G46">
        <v>0.11364149302244186</v>
      </c>
      <c r="H46" s="13">
        <f>B46+C46*VLOOKUP($A46,'GTP(t)'!$A$2:$B$29, 2)</f>
        <v>26.21248436414167</v>
      </c>
      <c r="I46" s="14">
        <f>D46+E46*VLOOKUP($A46,'GTP(t)'!$A$2:$B$29, 2)</f>
        <v>15.371990468674618</v>
      </c>
      <c r="J46" s="15">
        <f>F46+G46*VLOOKUP($A46,'GTP(t)'!$A$2:$B$29, 2)</f>
        <v>65.971003243358936</v>
      </c>
      <c r="K46" s="13">
        <f t="shared" si="12"/>
        <v>26.21248436414167</v>
      </c>
      <c r="L46" s="18">
        <f t="shared" si="13"/>
        <v>15.371990468674618</v>
      </c>
      <c r="M46" s="14" t="e">
        <f t="shared" si="14"/>
        <v>#N/A</v>
      </c>
      <c r="N46" s="20" t="e">
        <f t="shared" si="15"/>
        <v>#N/A</v>
      </c>
      <c r="O46" s="36">
        <f>IF(A46=2025,VLOOKUP($A46,'GTP(t)'!$C$4:$D$29, 2)*L46*1000000000000, O45+VLOOKUP($A46,'GTP(t)'!$C$4:$D$29, 2)*L46*1000000000000)</f>
        <v>0.49712007448773216</v>
      </c>
      <c r="P46" s="38">
        <f>IF(A46=2025,VLOOKUP($A46,'GTP(t)'!$C$4:$D$29, 2)*K46*1000000000000,P45+VLOOKUP($A46,'GTP(t)'!$C$4:$D$29, 2)*K46*1000000000000)</f>
        <v>0.43310916283866524</v>
      </c>
      <c r="Q46" s="39">
        <f>IF(A46=2025,VLOOKUP($A46,'GTP(t)'!$C$4:$D$29, 2)*J46*1000000000000,Q45+VLOOKUP($A46,'GTP(t)'!$C$4:$D$29, 2)*J46*1000000000000)</f>
        <v>0.75490868333134742</v>
      </c>
    </row>
    <row r="47" spans="1:17" ht="15.6" x14ac:dyDescent="0.3">
      <c r="A47">
        <v>2043</v>
      </c>
      <c r="B47">
        <v>7.232154369354248</v>
      </c>
      <c r="C47">
        <v>0.17618405818939209</v>
      </c>
      <c r="D47">
        <v>10.867249488830566</v>
      </c>
      <c r="E47">
        <v>2.2850804030895233E-2</v>
      </c>
      <c r="F47">
        <v>53.913032531738281</v>
      </c>
      <c r="G47">
        <v>0.11364149302244186</v>
      </c>
      <c r="H47" s="13">
        <f>B47+C47*VLOOKUP($A47,'GTP(t)'!$A$2:$B$29, 2)</f>
        <v>26.39590147449649</v>
      </c>
      <c r="I47" s="14">
        <f>D47+E47*VLOOKUP($A47,'GTP(t)'!$A$2:$B$29, 2)</f>
        <v>13.352758303291552</v>
      </c>
      <c r="J47" s="15">
        <f>F47+G47*VLOOKUP($A47,'GTP(t)'!$A$2:$B$29, 2)</f>
        <v>66.273951307895672</v>
      </c>
      <c r="K47" s="13">
        <f t="shared" si="12"/>
        <v>26.39590147449649</v>
      </c>
      <c r="L47" s="18">
        <f t="shared" si="13"/>
        <v>13.352758303291552</v>
      </c>
      <c r="M47" s="14" t="e">
        <f t="shared" si="14"/>
        <v>#N/A</v>
      </c>
      <c r="N47" s="20" t="e">
        <f t="shared" si="15"/>
        <v>#N/A</v>
      </c>
      <c r="O47" s="36">
        <f>IF(A47=2025,VLOOKUP($A47,'GTP(t)'!$C$4:$D$29, 2)*L47*1000000000000, O46+VLOOKUP($A47,'GTP(t)'!$C$4:$D$29, 2)*L47*1000000000000)</f>
        <v>0.50406162398044851</v>
      </c>
      <c r="P47" s="38">
        <f>IF(A47=2025,VLOOKUP($A47,'GTP(t)'!$C$4:$D$29, 2)*K47*1000000000000,P46+VLOOKUP($A47,'GTP(t)'!$C$4:$D$29, 2)*K47*1000000000000)</f>
        <v>0.44683130565951706</v>
      </c>
      <c r="Q47" s="39">
        <f>IF(A47=2025,VLOOKUP($A47,'GTP(t)'!$C$4:$D$29, 2)*J47*1000000000000,Q46+VLOOKUP($A47,'GTP(t)'!$C$4:$D$29, 2)*J47*1000000000000)</f>
        <v>0.789361783030473</v>
      </c>
    </row>
    <row r="48" spans="1:17" ht="15.6" x14ac:dyDescent="0.3">
      <c r="A48">
        <v>2044</v>
      </c>
      <c r="B48">
        <v>6.9981827735900879</v>
      </c>
      <c r="C48">
        <v>0.17569127678871155</v>
      </c>
      <c r="D48">
        <v>9.1670551300048828</v>
      </c>
      <c r="E48">
        <v>1.9269902259111404E-2</v>
      </c>
      <c r="F48">
        <v>53.913032531738281</v>
      </c>
      <c r="G48">
        <v>0.11364149302244186</v>
      </c>
      <c r="H48" s="13">
        <f>B48+C48*VLOOKUP($A48,'GTP(t)'!$A$2:$B$29, 2)</f>
        <v>26.541849734404565</v>
      </c>
      <c r="I48" s="14">
        <f>D48+E48*VLOOKUP($A48,'GTP(t)'!$A$2:$B$29, 2)</f>
        <v>11.31061375740577</v>
      </c>
      <c r="J48" s="15">
        <f>F48+G48*VLOOKUP($A48,'GTP(t)'!$A$2:$B$29, 2)</f>
        <v>66.554363012996561</v>
      </c>
      <c r="K48" s="13">
        <f t="shared" si="12"/>
        <v>26.541849734404565</v>
      </c>
      <c r="L48" s="18">
        <f t="shared" si="13"/>
        <v>11.31061375740577</v>
      </c>
      <c r="M48" s="14" t="e">
        <f t="shared" si="14"/>
        <v>#N/A</v>
      </c>
      <c r="N48" s="20" t="e">
        <f t="shared" si="15"/>
        <v>#N/A</v>
      </c>
      <c r="O48" s="36">
        <f>IF(A48=2025,VLOOKUP($A48,'GTP(t)'!$C$4:$D$29, 2)*L48*1000000000000, O47+VLOOKUP($A48,'GTP(t)'!$C$4:$D$29, 2)*L48*1000000000000)</f>
        <v>0.5094931088747815</v>
      </c>
      <c r="P48" s="38">
        <f>IF(A48=2025,VLOOKUP($A48,'GTP(t)'!$C$4:$D$29, 2)*K48*1000000000000,P47+VLOOKUP($A48,'GTP(t)'!$C$4:$D$29, 2)*K48*1000000000000)</f>
        <v>0.45957700266518853</v>
      </c>
      <c r="Q48" s="39">
        <f>IF(A48=2025,VLOOKUP($A48,'GTP(t)'!$C$4:$D$29, 2)*J48*1000000000000,Q47+VLOOKUP($A48,'GTP(t)'!$C$4:$D$29, 2)*J48*1000000000000)</f>
        <v>0.82132194232071054</v>
      </c>
    </row>
    <row r="49" spans="1:17" ht="15.6" x14ac:dyDescent="0.3">
      <c r="A49">
        <v>2045</v>
      </c>
      <c r="B49">
        <v>6.7642111778259277</v>
      </c>
      <c r="C49">
        <v>0.17519849538803101</v>
      </c>
      <c r="D49">
        <v>7.4668598175048828</v>
      </c>
      <c r="E49">
        <v>1.5688998624682426E-2</v>
      </c>
      <c r="F49">
        <v>53.913032531738281</v>
      </c>
      <c r="G49">
        <v>0.11364149302244186</v>
      </c>
      <c r="H49" s="13">
        <f>B49+C49*VLOOKUP($A49,'GTP(t)'!$A$2:$B$29, 2)</f>
        <v>26.645056057907343</v>
      </c>
      <c r="I49" s="14">
        <f>D49+E49*VLOOKUP($A49,'GTP(t)'!$A$2:$B$29, 2)</f>
        <v>9.2471864538170276</v>
      </c>
      <c r="J49" s="15">
        <f>F49+G49*VLOOKUP($A49,'GTP(t)'!$A$2:$B$29, 2)</f>
        <v>66.808627837600525</v>
      </c>
      <c r="K49" s="13">
        <f t="shared" si="12"/>
        <v>26.645056057907343</v>
      </c>
      <c r="L49" s="18">
        <f t="shared" si="13"/>
        <v>9.2471864538170276</v>
      </c>
      <c r="M49" s="14" t="e">
        <f t="shared" si="14"/>
        <v>#N/A</v>
      </c>
      <c r="N49" s="20" t="e">
        <f t="shared" si="15"/>
        <v>#N/A</v>
      </c>
      <c r="O49" s="36">
        <f>IF(A49=2025,VLOOKUP($A49,'GTP(t)'!$C$4:$D$29, 2)*L49*1000000000000, O48+VLOOKUP($A49,'GTP(t)'!$C$4:$D$29, 2)*L49*1000000000000)</f>
        <v>0.51349204166826312</v>
      </c>
      <c r="P49" s="38">
        <f>IF(A49=2025,VLOOKUP($A49,'GTP(t)'!$C$4:$D$29, 2)*K49*1000000000000,P48+VLOOKUP($A49,'GTP(t)'!$C$4:$D$29, 2)*K49*1000000000000)</f>
        <v>0.47109961973214942</v>
      </c>
      <c r="Q49" s="39">
        <f>IF(A49=2025,VLOOKUP($A49,'GTP(t)'!$C$4:$D$29, 2)*J49*1000000000000,Q48+VLOOKUP($A49,'GTP(t)'!$C$4:$D$29, 2)*J49*1000000000000)</f>
        <v>0.85021323959059647</v>
      </c>
    </row>
    <row r="50" spans="1:17" ht="15.6" x14ac:dyDescent="0.3">
      <c r="A50">
        <v>2046</v>
      </c>
      <c r="B50">
        <v>6.6450915336608887</v>
      </c>
      <c r="C50">
        <v>0.17494817078113556</v>
      </c>
      <c r="D50">
        <v>6.6012554168701172</v>
      </c>
      <c r="E50">
        <v>1.3869999907910824E-2</v>
      </c>
      <c r="F50">
        <v>53.913032531738281</v>
      </c>
      <c r="G50">
        <v>0.11364149302244186</v>
      </c>
      <c r="H50" s="13">
        <f>B50+C50*VLOOKUP($A50,'GTP(t)'!$A$2:$B$29, 2)</f>
        <v>26.843124221645134</v>
      </c>
      <c r="I50" s="14">
        <f>D50+E50*VLOOKUP($A50,'GTP(t)'!$A$2:$B$29, 2)</f>
        <v>8.2025680243211063</v>
      </c>
      <c r="J50" s="15">
        <f>F50+G50*VLOOKUP($A50,'GTP(t)'!$A$2:$B$29, 2)</f>
        <v>67.033115928609774</v>
      </c>
      <c r="K50" s="13">
        <f t="shared" si="12"/>
        <v>26.843124221645134</v>
      </c>
      <c r="L50" s="18">
        <f t="shared" si="13"/>
        <v>8.2025680243211063</v>
      </c>
      <c r="M50" s="14" t="e">
        <f t="shared" si="14"/>
        <v>#N/A</v>
      </c>
      <c r="N50" s="20" t="e">
        <f t="shared" si="15"/>
        <v>#N/A</v>
      </c>
      <c r="O50" s="36">
        <f>IF(A50=2025,VLOOKUP($A50,'GTP(t)'!$C$4:$D$29, 2)*L50*1000000000000, O49+VLOOKUP($A50,'GTP(t)'!$C$4:$D$29, 2)*L50*1000000000000)</f>
        <v>0.51656745825948414</v>
      </c>
      <c r="P50" s="38">
        <f>IF(A50=2025,VLOOKUP($A50,'GTP(t)'!$C$4:$D$29, 2)*K50*1000000000000,P49+VLOOKUP($A50,'GTP(t)'!$C$4:$D$29, 2)*K50*1000000000000)</f>
        <v>0.481164003148011</v>
      </c>
      <c r="Q50" s="39">
        <f>IF(A50=2025,VLOOKUP($A50,'GTP(t)'!$C$4:$D$29, 2)*J50*1000000000000,Q49+VLOOKUP($A50,'GTP(t)'!$C$4:$D$29, 2)*J50*1000000000000)</f>
        <v>0.87534619262150415</v>
      </c>
    </row>
    <row r="51" spans="1:17" ht="15.6" x14ac:dyDescent="0.3">
      <c r="A51">
        <v>2047</v>
      </c>
      <c r="B51">
        <v>6.5259718894958496</v>
      </c>
      <c r="C51">
        <v>0.17469784617424011</v>
      </c>
      <c r="D51">
        <v>5.7356510162353516</v>
      </c>
      <c r="E51">
        <v>1.2051001191139221E-2</v>
      </c>
      <c r="F51">
        <v>53.913032531738281</v>
      </c>
      <c r="G51">
        <v>0.11364149302244186</v>
      </c>
      <c r="H51" s="13">
        <f>B51+C51*VLOOKUP($A51,'GTP(t)'!$A$2:$B$29, 2)</f>
        <v>26.988929505267539</v>
      </c>
      <c r="I51" s="14">
        <f>D51+E51*VLOOKUP($A51,'GTP(t)'!$A$2:$B$29, 2)</f>
        <v>7.1472260985975176</v>
      </c>
      <c r="J51" s="15">
        <f>F51+G51*VLOOKUP($A51,'GTP(t)'!$A$2:$B$29, 2)</f>
        <v>67.224250191467718</v>
      </c>
      <c r="K51" s="13">
        <f t="shared" si="12"/>
        <v>26.988929505267539</v>
      </c>
      <c r="L51" s="18">
        <f t="shared" si="13"/>
        <v>7.1472260985975176</v>
      </c>
      <c r="M51" s="14" t="e">
        <f t="shared" si="14"/>
        <v>#N/A</v>
      </c>
      <c r="N51" s="20" t="e">
        <f t="shared" si="15"/>
        <v>#N/A</v>
      </c>
      <c r="O51" s="36">
        <f>IF(A51=2025,VLOOKUP($A51,'GTP(t)'!$C$4:$D$29, 2)*L51*1000000000000, O50+VLOOKUP($A51,'GTP(t)'!$C$4:$D$29, 2)*L51*1000000000000)</f>
        <v>0.51875213068438453</v>
      </c>
      <c r="P51" s="38">
        <f>IF(A51=2025,VLOOKUP($A51,'GTP(t)'!$C$4:$D$29, 2)*K51*1000000000000,P50+VLOOKUP($A51,'GTP(t)'!$C$4:$D$29, 2)*K51*1000000000000)</f>
        <v>0.48941363303999219</v>
      </c>
      <c r="Q51" s="39">
        <f>IF(A51=2025,VLOOKUP($A51,'GTP(t)'!$C$4:$D$29, 2)*J51*1000000000000,Q50+VLOOKUP($A51,'GTP(t)'!$C$4:$D$29, 2)*J51*1000000000000)</f>
        <v>0.8958944394031082</v>
      </c>
    </row>
    <row r="52" spans="1:17" ht="15.6" x14ac:dyDescent="0.3">
      <c r="A52">
        <v>2048</v>
      </c>
      <c r="B52">
        <v>6.4068522453308105</v>
      </c>
      <c r="C52">
        <v>0.17444753646850586</v>
      </c>
      <c r="D52">
        <v>4.8700466156005859</v>
      </c>
      <c r="E52">
        <v>1.0232002474367619E-2</v>
      </c>
      <c r="F52">
        <v>53.913032531738281</v>
      </c>
      <c r="G52">
        <v>0.11364149302244186</v>
      </c>
      <c r="H52" s="13">
        <f>B52+C52*VLOOKUP($A52,'GTP(t)'!$A$2:$B$29, 2)</f>
        <v>27.077410404075426</v>
      </c>
      <c r="I52" s="14">
        <f>D52+E52*VLOOKUP($A52,'GTP(t)'!$A$2:$B$29, 2)</f>
        <v>6.0824523996456836</v>
      </c>
      <c r="J52" s="15">
        <f>F52+G52*VLOOKUP($A52,'GTP(t)'!$A$2:$B$29, 2)</f>
        <v>67.378588642879123</v>
      </c>
      <c r="K52" s="13">
        <f t="shared" si="12"/>
        <v>27.077410404075426</v>
      </c>
      <c r="L52" s="18">
        <f t="shared" si="13"/>
        <v>6.0824523996456836</v>
      </c>
      <c r="M52" s="14" t="e">
        <f t="shared" si="14"/>
        <v>#N/A</v>
      </c>
      <c r="N52" s="20" t="e">
        <f t="shared" si="15"/>
        <v>#N/A</v>
      </c>
      <c r="O52" s="36">
        <f>IF(A52=2025,VLOOKUP($A52,'GTP(t)'!$C$4:$D$29, 2)*L52*1000000000000, O51+VLOOKUP($A52,'GTP(t)'!$C$4:$D$29, 2)*L52*1000000000000)</f>
        <v>0.52010367781697775</v>
      </c>
      <c r="P52" s="38">
        <f>IF(A52=2025,VLOOKUP($A52,'GTP(t)'!$C$4:$D$29, 2)*K52*1000000000000,P51+VLOOKUP($A52,'GTP(t)'!$C$4:$D$29, 2)*K52*1000000000000)</f>
        <v>0.49543035030880461</v>
      </c>
      <c r="Q52" s="39">
        <f>IF(A52=2025,VLOOKUP($A52,'GTP(t)'!$C$4:$D$29, 2)*J52*1000000000000,Q51+VLOOKUP($A52,'GTP(t)'!$C$4:$D$29, 2)*J52*1000000000000)</f>
        <v>0.91086625213505246</v>
      </c>
    </row>
    <row r="53" spans="1:17" ht="15.6" x14ac:dyDescent="0.3">
      <c r="A53">
        <v>2049</v>
      </c>
      <c r="B53">
        <v>6.2877321243286133</v>
      </c>
      <c r="C53">
        <v>0.17419721186161041</v>
      </c>
      <c r="D53">
        <v>4.0044422149658203</v>
      </c>
      <c r="E53">
        <v>8.4130046889185905E-3</v>
      </c>
      <c r="F53">
        <v>53.913032531738281</v>
      </c>
      <c r="G53">
        <v>0.11364149302244186</v>
      </c>
      <c r="H53" s="13">
        <f>B53+C53*VLOOKUP($A53,'GTP(t)'!$A$2:$B$29, 2)</f>
        <v>27.103876520352639</v>
      </c>
      <c r="I53" s="14">
        <f>D53+E53*VLOOKUP($A53,'GTP(t)'!$A$2:$B$29, 2)</f>
        <v>5.0097758740836493</v>
      </c>
      <c r="J53" s="15">
        <f>F53+G53*VLOOKUP($A53,'GTP(t)'!$A$2:$B$29, 2)</f>
        <v>67.492915371735862</v>
      </c>
      <c r="K53" s="13">
        <f t="shared" si="12"/>
        <v>27.103876520352639</v>
      </c>
      <c r="L53" s="18">
        <f t="shared" si="13"/>
        <v>5.0097758740836493</v>
      </c>
      <c r="M53" s="14" t="e">
        <f t="shared" si="14"/>
        <v>#N/A</v>
      </c>
      <c r="N53" s="20" t="e">
        <f t="shared" si="15"/>
        <v>#N/A</v>
      </c>
      <c r="O53" s="36">
        <f>IF(A53=2025,VLOOKUP($A53,'GTP(t)'!$C$4:$D$29, 2)*L53*1000000000000, O52+VLOOKUP($A53,'GTP(t)'!$C$4:$D$29, 2)*L53*1000000000000)</f>
        <v>0.52071258972091639</v>
      </c>
      <c r="P53" s="38">
        <f>IF(A53=2025,VLOOKUP($A53,'GTP(t)'!$C$4:$D$29, 2)*K53*1000000000000,P52+VLOOKUP($A53,'GTP(t)'!$C$4:$D$29, 2)*K53*1000000000000)</f>
        <v>0.49872468392191122</v>
      </c>
      <c r="Q53" s="39">
        <f>IF(A53=2025,VLOOKUP($A53,'GTP(t)'!$C$4:$D$29, 2)*J53*1000000000000,Q52+VLOOKUP($A53,'GTP(t)'!$C$4:$D$29, 2)*J53*1000000000000)</f>
        <v>0.91906966095698639</v>
      </c>
    </row>
    <row r="54" spans="1:17" ht="15.6" x14ac:dyDescent="0.3">
      <c r="A54">
        <v>2050</v>
      </c>
      <c r="B54">
        <v>6.1686124801635742</v>
      </c>
      <c r="C54">
        <v>0.17394688725471497</v>
      </c>
      <c r="D54">
        <v>3.1388375759124756</v>
      </c>
      <c r="E54">
        <v>6.5940059721469879E-3</v>
      </c>
      <c r="F54">
        <v>53.913032531738281</v>
      </c>
      <c r="G54">
        <v>0.11364149302244186</v>
      </c>
      <c r="H54" s="13">
        <f>B54+C54*VLOOKUP($A54,'GTP(t)'!$A$2:$B$29, 2)</f>
        <v>27.141388676464558</v>
      </c>
      <c r="I54" s="14">
        <f>D54+E54*VLOOKUP($A54,'GTP(t)'!$A$2:$B$29, 2)</f>
        <v>3.9338768759742377</v>
      </c>
      <c r="J54" s="15">
        <f>F54+G54*VLOOKUP($A54,'GTP(t)'!$A$2:$B$29, 2)</f>
        <v>67.61478734545409</v>
      </c>
      <c r="K54" s="13">
        <f t="shared" si="12"/>
        <v>27.141388676464558</v>
      </c>
      <c r="L54" s="18">
        <f t="shared" si="13"/>
        <v>3.9338768759742377</v>
      </c>
      <c r="M54" s="14" t="e">
        <f t="shared" si="14"/>
        <v>#N/A</v>
      </c>
      <c r="N54" s="20" t="e">
        <f t="shared" si="15"/>
        <v>#N/A</v>
      </c>
      <c r="O54" s="36">
        <f>IF(A54=2025,VLOOKUP($A54,'GTP(t)'!$C$4:$D$29, 2)*L54*1000000000000, O53+VLOOKUP($A54,'GTP(t)'!$C$4:$D$29, 2)*L54*1000000000000)</f>
        <v>0.52071258972091639</v>
      </c>
      <c r="P54" s="38">
        <f>IF(A54=2025,VLOOKUP($A54,'GTP(t)'!$C$4:$D$29, 2)*K54*1000000000000,P53+VLOOKUP($A54,'GTP(t)'!$C$4:$D$29, 2)*K54*1000000000000)</f>
        <v>0.49872468392191122</v>
      </c>
      <c r="Q54" s="39">
        <f>IF(A54=2025,VLOOKUP($A54,'GTP(t)'!$C$4:$D$29, 2)*J54*1000000000000,Q53+VLOOKUP($A54,'GTP(t)'!$C$4:$D$29, 2)*J54*1000000000000)</f>
        <v>0.91906966095698639</v>
      </c>
    </row>
  </sheetData>
  <autoFilter ref="A2:N31" xr:uid="{3FAA7FDF-7849-4655-B37B-BC912637D29A}"/>
  <sortState xmlns:xlrd2="http://schemas.microsoft.com/office/spreadsheetml/2017/richdata2" ref="R3:S6">
    <sortCondition descending="1" ref="S3:S6"/>
  </sortState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A4A4B7FAD4AE41BD906FB15FCBB896" ma:contentTypeVersion="10" ma:contentTypeDescription="Create a new document." ma:contentTypeScope="" ma:versionID="485141b63042cfa28273dbc8c862c27e">
  <xsd:schema xmlns:xsd="http://www.w3.org/2001/XMLSchema" xmlns:xs="http://www.w3.org/2001/XMLSchema" xmlns:p="http://schemas.microsoft.com/office/2006/metadata/properties" xmlns:ns3="7ed2f0d2-541f-46e9-a66b-45165c1f1026" xmlns:ns4="d87bae4e-f3a0-4e51-82db-f647c3095509" targetNamespace="http://schemas.microsoft.com/office/2006/metadata/properties" ma:root="true" ma:fieldsID="f18afc311a4f1da2be9985e8a8d1b01f" ns3:_="" ns4:_="">
    <xsd:import namespace="7ed2f0d2-541f-46e9-a66b-45165c1f1026"/>
    <xsd:import namespace="d87bae4e-f3a0-4e51-82db-f647c309550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d2f0d2-541f-46e9-a66b-45165c1f10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7bae4e-f3a0-4e51-82db-f647c3095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3DBFDB-F9E5-42B1-8120-DF6DBBF696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d2f0d2-541f-46e9-a66b-45165c1f1026"/>
    <ds:schemaRef ds:uri="d87bae4e-f3a0-4e51-82db-f647c3095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6C80C4-46A7-4344-A06C-F2544A12FC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8703BF-2178-42F3-9B79-E1B75F776F6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4D4920B-54E4-4025-8079-7816F3F7598C}">
  <ds:schemaRefs>
    <ds:schemaRef ds:uri="http://purl.org/dc/elements/1.1/"/>
    <ds:schemaRef ds:uri="http://www.w3.org/XML/1998/namespace"/>
    <ds:schemaRef ds:uri="7ed2f0d2-541f-46e9-a66b-45165c1f1026"/>
    <ds:schemaRef ds:uri="http://purl.org/dc/terms/"/>
    <ds:schemaRef ds:uri="d87bae4e-f3a0-4e51-82db-f647c3095509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cover page</vt:lpstr>
      <vt:lpstr>calc-sheet</vt:lpstr>
      <vt:lpstr>GTP(t)</vt:lpstr>
      <vt:lpstr>pdfs</vt:lpstr>
      <vt:lpstr>emissions projection</vt:lpstr>
      <vt:lpstr>gas fraction</vt:lpstr>
      <vt:lpstr>coal fraction</vt:lpstr>
      <vt:lpstr>Results</vt:lpstr>
      <vt:lpstr>A_CO2</vt:lpstr>
      <vt:lpstr>clim_sens1</vt:lpstr>
      <vt:lpstr>clim_sens2</vt:lpstr>
      <vt:lpstr>clim_time1</vt:lpstr>
      <vt:lpstr>clim_time2</vt:lpstr>
      <vt:lpstr>currentVal</vt:lpstr>
      <vt:lpstr>gCH4_D</vt:lpstr>
      <vt:lpstr>gCH4_E</vt:lpstr>
      <vt:lpstr>gCH4_P</vt:lpstr>
      <vt:lpstr>gCO2_D</vt:lpstr>
      <vt:lpstr>gCO2_E</vt:lpstr>
      <vt:lpstr>gCO2_P</vt:lpstr>
      <vt:lpstr>life1_CO2</vt:lpstr>
      <vt:lpstr>life2_CO2</vt:lpstr>
      <vt:lpstr>life3_CO2</vt:lpstr>
      <vt:lpstr>NoRuns</vt:lpstr>
      <vt:lpstr>p_0</vt:lpstr>
      <vt:lpstr>p_1</vt:lpstr>
      <vt:lpstr>p_2</vt:lpstr>
      <vt:lpstr>p_3</vt:lpstr>
      <vt:lpstr>randCH4</vt:lpstr>
      <vt:lpstr>randCH4mit</vt:lpstr>
      <vt:lpstr>randElecSel</vt:lpstr>
      <vt:lpstr>randPyrCH4</vt:lpstr>
      <vt:lpstr>randPyrPower</vt:lpstr>
      <vt:lpstr>scenario</vt:lpstr>
      <vt:lpstr>time</vt:lpstr>
      <vt:lpstr>year</vt:lpstr>
      <vt:lpstr>yearC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KellerMartin</cp:lastModifiedBy>
  <dcterms:created xsi:type="dcterms:W3CDTF">2019-10-07T08:05:40Z</dcterms:created>
  <dcterms:modified xsi:type="dcterms:W3CDTF">2022-11-24T04:06:32Z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0x01010033A4A4B7FAD4AE41BD906FB15FCBB896</vt:lpwstr>
  </property>
  <property fmtid="{D5CDD505-2E9C-101B-9397-08002B2CF9AE}" pid="3" name="MSIP_Label_ddc55989-3c9e-4466-8514-eac6f80f6373_Enabled">
    <vt:lpwstr>true</vt:lpwstr>
  </property>
  <property fmtid="{D5CDD505-2E9C-101B-9397-08002B2CF9AE}" pid="4" name="MSIP_Label_ddc55989-3c9e-4466-8514-eac6f80f6373_SetDate">
    <vt:lpwstr>2022-08-02T05:33:36Z</vt:lpwstr>
  </property>
  <property fmtid="{D5CDD505-2E9C-101B-9397-08002B2CF9AE}" pid="5" name="MSIP_Label_ddc55989-3c9e-4466-8514-eac6f80f6373_Method">
    <vt:lpwstr>Privileged</vt:lpwstr>
  </property>
  <property fmtid="{D5CDD505-2E9C-101B-9397-08002B2CF9AE}" pid="6" name="MSIP_Label_ddc55989-3c9e-4466-8514-eac6f80f6373_Name">
    <vt:lpwstr>ddc55989-3c9e-4466-8514-eac6f80f6373</vt:lpwstr>
  </property>
  <property fmtid="{D5CDD505-2E9C-101B-9397-08002B2CF9AE}" pid="7" name="MSIP_Label_ddc55989-3c9e-4466-8514-eac6f80f6373_SiteId">
    <vt:lpwstr>18a7fec8-652f-409b-8369-272d9ce80620</vt:lpwstr>
  </property>
  <property fmtid="{D5CDD505-2E9C-101B-9397-08002B2CF9AE}" pid="8" name="MSIP_Label_ddc55989-3c9e-4466-8514-eac6f80f6373_ActionId">
    <vt:lpwstr>b565e9e5-7e83-464f-9047-4ec75d8ed753</vt:lpwstr>
  </property>
  <property fmtid="{D5CDD505-2E9C-101B-9397-08002B2CF9AE}" pid="9" name="MSIP_Label_ddc55989-3c9e-4466-8514-eac6f80f6373_ContentBits">
    <vt:lpwstr>0</vt:lpwstr>
  </property>
</Properties>
</file>